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금융공학운용부문\J\양성종\TLH 자료 정리\"/>
    </mc:Choice>
  </mc:AlternateContent>
  <bookViews>
    <workbookView xWindow="0" yWindow="0" windowWidth="28800" windowHeight="11595" activeTab="3"/>
  </bookViews>
  <sheets>
    <sheet name="시뮬레이션" sheetId="6" r:id="rId1"/>
    <sheet name="Sheet1" sheetId="8" r:id="rId2"/>
    <sheet name="데이터" sheetId="2" r:id="rId3"/>
    <sheet name="차트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" i="7" l="1"/>
  <c r="W11" i="7"/>
  <c r="X10" i="7"/>
  <c r="W10" i="7"/>
  <c r="X9" i="7"/>
  <c r="W9" i="7"/>
  <c r="X8" i="7"/>
  <c r="W8" i="7"/>
  <c r="X7" i="7"/>
  <c r="W7" i="7"/>
  <c r="X6" i="7"/>
  <c r="W6" i="7"/>
  <c r="X5" i="7"/>
  <c r="W5" i="7"/>
  <c r="X4" i="7"/>
  <c r="W4" i="7"/>
  <c r="X3" i="7"/>
  <c r="W3" i="7"/>
  <c r="U11" i="7"/>
  <c r="T11" i="7"/>
  <c r="U10" i="7"/>
  <c r="T10" i="7"/>
  <c r="U9" i="7"/>
  <c r="T9" i="7"/>
  <c r="U8" i="7"/>
  <c r="T8" i="7"/>
  <c r="U7" i="7"/>
  <c r="T7" i="7"/>
  <c r="U6" i="7"/>
  <c r="T6" i="7"/>
  <c r="U5" i="7"/>
  <c r="T5" i="7"/>
  <c r="U4" i="7"/>
  <c r="T4" i="7"/>
  <c r="U3" i="7"/>
  <c r="T3" i="7"/>
  <c r="U2" i="7"/>
  <c r="T2" i="7"/>
  <c r="S4" i="7"/>
  <c r="S5" i="7" s="1"/>
  <c r="S6" i="7" s="1"/>
  <c r="S7" i="7" s="1"/>
  <c r="S8" i="7" s="1"/>
  <c r="S9" i="7" s="1"/>
  <c r="S10" i="7" s="1"/>
  <c r="S11" i="7" s="1"/>
  <c r="S3" i="7"/>
  <c r="S2" i="7"/>
  <c r="L1" i="2" l="1"/>
  <c r="I1" i="2"/>
  <c r="H1" i="2"/>
  <c r="G1" i="2"/>
  <c r="F1" i="2"/>
  <c r="E1" i="2"/>
  <c r="D1" i="2"/>
  <c r="C1" i="2"/>
  <c r="H5" i="8"/>
  <c r="J5" i="8"/>
  <c r="G5" i="8"/>
  <c r="P4385" i="2" l="1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J3289" i="7" l="1"/>
  <c r="F3289" i="7"/>
  <c r="J3288" i="7"/>
  <c r="F3288" i="7"/>
  <c r="J3287" i="7"/>
  <c r="F3287" i="7"/>
  <c r="J3286" i="7"/>
  <c r="F3286" i="7"/>
  <c r="J3285" i="7"/>
  <c r="F3285" i="7"/>
  <c r="J3284" i="7"/>
  <c r="F3284" i="7"/>
  <c r="J3283" i="7"/>
  <c r="F3283" i="7"/>
  <c r="J3282" i="7"/>
  <c r="F3282" i="7"/>
  <c r="J3281" i="7"/>
  <c r="F3281" i="7"/>
  <c r="J3280" i="7"/>
  <c r="F3280" i="7"/>
  <c r="J3279" i="7"/>
  <c r="F3279" i="7"/>
  <c r="J3278" i="7"/>
  <c r="F3278" i="7"/>
  <c r="J3277" i="7"/>
  <c r="F3277" i="7"/>
  <c r="J3276" i="7"/>
  <c r="F3276" i="7"/>
  <c r="J3275" i="7"/>
  <c r="F3275" i="7"/>
  <c r="J3274" i="7"/>
  <c r="F3274" i="7"/>
  <c r="J3273" i="7"/>
  <c r="F3273" i="7"/>
  <c r="J3272" i="7"/>
  <c r="F3272" i="7"/>
  <c r="J3271" i="7"/>
  <c r="F3271" i="7"/>
  <c r="J3270" i="7"/>
  <c r="F3270" i="7"/>
  <c r="J3269" i="7"/>
  <c r="F3269" i="7"/>
  <c r="J3268" i="7"/>
  <c r="F3268" i="7"/>
  <c r="J3267" i="7"/>
  <c r="F3267" i="7"/>
  <c r="J3266" i="7"/>
  <c r="F3266" i="7"/>
  <c r="J3265" i="7"/>
  <c r="F3265" i="7"/>
  <c r="J3264" i="7"/>
  <c r="F3264" i="7"/>
  <c r="J3263" i="7"/>
  <c r="F3263" i="7"/>
  <c r="J3262" i="7"/>
  <c r="F3262" i="7"/>
  <c r="J3261" i="7"/>
  <c r="F3261" i="7"/>
  <c r="J3260" i="7"/>
  <c r="F3260" i="7"/>
  <c r="J3259" i="7"/>
  <c r="F3259" i="7"/>
  <c r="J3258" i="7"/>
  <c r="F3258" i="7"/>
  <c r="J3257" i="7"/>
  <c r="F3257" i="7"/>
  <c r="J3256" i="7"/>
  <c r="F3256" i="7"/>
  <c r="J3255" i="7"/>
  <c r="F3255" i="7"/>
  <c r="J3254" i="7"/>
  <c r="F3254" i="7"/>
  <c r="J3253" i="7"/>
  <c r="F3253" i="7"/>
  <c r="J3252" i="7"/>
  <c r="F3252" i="7"/>
  <c r="J3251" i="7"/>
  <c r="F3251" i="7"/>
  <c r="J3250" i="7"/>
  <c r="F3250" i="7"/>
  <c r="J3249" i="7"/>
  <c r="F3249" i="7"/>
  <c r="J3248" i="7"/>
  <c r="F3248" i="7"/>
  <c r="J3247" i="7"/>
  <c r="F3247" i="7"/>
  <c r="J3246" i="7"/>
  <c r="F3246" i="7"/>
  <c r="J3245" i="7"/>
  <c r="F3245" i="7"/>
  <c r="J3244" i="7"/>
  <c r="F3244" i="7"/>
  <c r="J3243" i="7"/>
  <c r="F3243" i="7"/>
  <c r="J3242" i="7"/>
  <c r="F3242" i="7"/>
  <c r="J3241" i="7"/>
  <c r="F3241" i="7"/>
  <c r="J3240" i="7"/>
  <c r="F3240" i="7"/>
  <c r="J3239" i="7"/>
  <c r="F3239" i="7"/>
  <c r="J3238" i="7"/>
  <c r="F3238" i="7"/>
  <c r="J3237" i="7"/>
  <c r="F3237" i="7"/>
  <c r="J3236" i="7"/>
  <c r="F3236" i="7"/>
  <c r="J3235" i="7"/>
  <c r="F3235" i="7"/>
  <c r="J3234" i="7"/>
  <c r="F3234" i="7"/>
  <c r="J3233" i="7"/>
  <c r="F3233" i="7"/>
  <c r="J3232" i="7"/>
  <c r="F3232" i="7"/>
  <c r="J3231" i="7"/>
  <c r="F3231" i="7"/>
  <c r="J3230" i="7"/>
  <c r="F3230" i="7"/>
  <c r="J3229" i="7"/>
  <c r="F3229" i="7"/>
  <c r="J3228" i="7"/>
  <c r="F3228" i="7"/>
  <c r="J3227" i="7"/>
  <c r="F3227" i="7"/>
  <c r="J3226" i="7"/>
  <c r="F3226" i="7"/>
  <c r="J3225" i="7"/>
  <c r="F3225" i="7"/>
  <c r="J3224" i="7"/>
  <c r="F3224" i="7"/>
  <c r="J3223" i="7"/>
  <c r="F3223" i="7"/>
  <c r="J3222" i="7"/>
  <c r="F3222" i="7"/>
  <c r="J3221" i="7"/>
  <c r="F3221" i="7"/>
  <c r="J3220" i="7"/>
  <c r="F3220" i="7"/>
  <c r="J3219" i="7"/>
  <c r="F3219" i="7"/>
  <c r="J3218" i="7"/>
  <c r="F3218" i="7"/>
  <c r="J3217" i="7"/>
  <c r="F3217" i="7"/>
  <c r="J3216" i="7"/>
  <c r="F3216" i="7"/>
  <c r="J3215" i="7"/>
  <c r="F3215" i="7"/>
  <c r="J3214" i="7"/>
  <c r="F3214" i="7"/>
  <c r="J3213" i="7"/>
  <c r="F3213" i="7"/>
  <c r="J3212" i="7"/>
  <c r="F3212" i="7"/>
  <c r="J3211" i="7"/>
  <c r="F3211" i="7"/>
  <c r="J3210" i="7"/>
  <c r="F3210" i="7"/>
  <c r="J3209" i="7"/>
  <c r="F3209" i="7"/>
  <c r="J3208" i="7"/>
  <c r="F3208" i="7"/>
  <c r="J3207" i="7"/>
  <c r="F3207" i="7"/>
  <c r="J3206" i="7"/>
  <c r="F3206" i="7"/>
  <c r="J3205" i="7"/>
  <c r="F3205" i="7"/>
  <c r="J3204" i="7"/>
  <c r="F3204" i="7"/>
  <c r="J3203" i="7"/>
  <c r="F3203" i="7"/>
  <c r="J3202" i="7"/>
  <c r="F3202" i="7"/>
  <c r="J3201" i="7"/>
  <c r="F3201" i="7"/>
  <c r="J3200" i="7"/>
  <c r="F3200" i="7"/>
  <c r="J3199" i="7"/>
  <c r="F3199" i="7"/>
  <c r="J3198" i="7"/>
  <c r="F3198" i="7"/>
  <c r="J3197" i="7"/>
  <c r="F3197" i="7"/>
  <c r="J3196" i="7"/>
  <c r="F3196" i="7"/>
  <c r="J3195" i="7"/>
  <c r="F3195" i="7"/>
  <c r="J3194" i="7"/>
  <c r="F3194" i="7"/>
  <c r="J3193" i="7"/>
  <c r="F3193" i="7"/>
  <c r="J3192" i="7"/>
  <c r="F3192" i="7"/>
  <c r="J3191" i="7"/>
  <c r="F3191" i="7"/>
  <c r="J3190" i="7"/>
  <c r="F3190" i="7"/>
  <c r="J3189" i="7"/>
  <c r="F3189" i="7"/>
  <c r="J3188" i="7"/>
  <c r="F3188" i="7"/>
  <c r="J3187" i="7"/>
  <c r="F3187" i="7"/>
  <c r="J3186" i="7"/>
  <c r="F3186" i="7"/>
  <c r="J3185" i="7"/>
  <c r="F3185" i="7"/>
  <c r="J3184" i="7"/>
  <c r="F3184" i="7"/>
  <c r="J3183" i="7"/>
  <c r="F3183" i="7"/>
  <c r="J3182" i="7"/>
  <c r="F3182" i="7"/>
  <c r="J3181" i="7"/>
  <c r="F3181" i="7"/>
  <c r="J3180" i="7"/>
  <c r="F3180" i="7"/>
  <c r="J3179" i="7"/>
  <c r="F3179" i="7"/>
  <c r="J3178" i="7"/>
  <c r="F3178" i="7"/>
  <c r="J3177" i="7"/>
  <c r="F3177" i="7"/>
  <c r="J3176" i="7"/>
  <c r="F3176" i="7"/>
  <c r="J3175" i="7"/>
  <c r="F3175" i="7"/>
  <c r="J3174" i="7"/>
  <c r="F3174" i="7"/>
  <c r="J3173" i="7"/>
  <c r="F3173" i="7"/>
  <c r="J3172" i="7"/>
  <c r="F3172" i="7"/>
  <c r="J3171" i="7"/>
  <c r="F3171" i="7"/>
  <c r="J3170" i="7"/>
  <c r="F3170" i="7"/>
  <c r="J3169" i="7"/>
  <c r="F3169" i="7"/>
  <c r="J3168" i="7"/>
  <c r="F3168" i="7"/>
  <c r="J3167" i="7"/>
  <c r="F3167" i="7"/>
  <c r="J3166" i="7"/>
  <c r="F3166" i="7"/>
  <c r="J3165" i="7"/>
  <c r="F3165" i="7"/>
  <c r="J3164" i="7"/>
  <c r="F3164" i="7"/>
  <c r="J3163" i="7"/>
  <c r="F3163" i="7"/>
  <c r="J3162" i="7"/>
  <c r="F3162" i="7"/>
  <c r="J3161" i="7"/>
  <c r="F3161" i="7"/>
  <c r="J3160" i="7"/>
  <c r="F3160" i="7"/>
  <c r="J3159" i="7"/>
  <c r="F3159" i="7"/>
  <c r="J3158" i="7"/>
  <c r="F3158" i="7"/>
  <c r="J3157" i="7"/>
  <c r="F3157" i="7"/>
  <c r="J3156" i="7"/>
  <c r="F3156" i="7"/>
  <c r="J3155" i="7"/>
  <c r="F3155" i="7"/>
  <c r="J3154" i="7"/>
  <c r="F3154" i="7"/>
  <c r="J3153" i="7"/>
  <c r="F3153" i="7"/>
  <c r="J3152" i="7"/>
  <c r="F3152" i="7"/>
  <c r="J3151" i="7"/>
  <c r="F3151" i="7"/>
  <c r="J3150" i="7"/>
  <c r="F3150" i="7"/>
  <c r="J3149" i="7"/>
  <c r="F3149" i="7"/>
  <c r="J3148" i="7"/>
  <c r="F3148" i="7"/>
  <c r="J3147" i="7"/>
  <c r="F3147" i="7"/>
  <c r="J3146" i="7"/>
  <c r="F3146" i="7"/>
  <c r="J3145" i="7"/>
  <c r="F3145" i="7"/>
  <c r="J3144" i="7"/>
  <c r="F3144" i="7"/>
  <c r="J3143" i="7"/>
  <c r="F3143" i="7"/>
  <c r="J3142" i="7"/>
  <c r="F3142" i="7"/>
  <c r="J3141" i="7"/>
  <c r="F3141" i="7"/>
  <c r="J3140" i="7"/>
  <c r="F3140" i="7"/>
  <c r="J3139" i="7"/>
  <c r="F3139" i="7"/>
  <c r="J3138" i="7"/>
  <c r="F3138" i="7"/>
  <c r="J3137" i="7"/>
  <c r="F3137" i="7"/>
  <c r="J3136" i="7"/>
  <c r="F3136" i="7"/>
  <c r="J3135" i="7"/>
  <c r="F3135" i="7"/>
  <c r="J3134" i="7"/>
  <c r="F3134" i="7"/>
  <c r="J3133" i="7"/>
  <c r="F3133" i="7"/>
  <c r="J3132" i="7"/>
  <c r="F3132" i="7"/>
  <c r="J3131" i="7"/>
  <c r="F3131" i="7"/>
  <c r="J3130" i="7"/>
  <c r="F3130" i="7"/>
  <c r="J3129" i="7"/>
  <c r="F3129" i="7"/>
  <c r="J3128" i="7"/>
  <c r="F3128" i="7"/>
  <c r="J3127" i="7"/>
  <c r="F3127" i="7"/>
  <c r="J3126" i="7"/>
  <c r="F3126" i="7"/>
  <c r="J3125" i="7"/>
  <c r="F3125" i="7"/>
  <c r="J3124" i="7"/>
  <c r="F3124" i="7"/>
  <c r="J3123" i="7"/>
  <c r="F3123" i="7"/>
  <c r="J3122" i="7"/>
  <c r="F3122" i="7"/>
  <c r="J3121" i="7"/>
  <c r="F3121" i="7"/>
  <c r="J3120" i="7"/>
  <c r="F3120" i="7"/>
  <c r="J3119" i="7"/>
  <c r="F3119" i="7"/>
  <c r="J3118" i="7"/>
  <c r="F3118" i="7"/>
  <c r="J3117" i="7"/>
  <c r="F3117" i="7"/>
  <c r="J3116" i="7"/>
  <c r="F3116" i="7"/>
  <c r="J3115" i="7"/>
  <c r="F3115" i="7"/>
  <c r="J3114" i="7"/>
  <c r="F3114" i="7"/>
  <c r="J3113" i="7"/>
  <c r="F3113" i="7"/>
  <c r="J3112" i="7"/>
  <c r="F3112" i="7"/>
  <c r="J3111" i="7"/>
  <c r="F3111" i="7"/>
  <c r="J3110" i="7"/>
  <c r="F3110" i="7"/>
  <c r="J3109" i="7"/>
  <c r="F3109" i="7"/>
  <c r="J3108" i="7"/>
  <c r="F3108" i="7"/>
  <c r="J3107" i="7"/>
  <c r="F3107" i="7"/>
  <c r="J3106" i="7"/>
  <c r="F3106" i="7"/>
  <c r="J3105" i="7"/>
  <c r="F3105" i="7"/>
  <c r="J3104" i="7"/>
  <c r="F3104" i="7"/>
  <c r="J3103" i="7"/>
  <c r="F3103" i="7"/>
  <c r="J3102" i="7"/>
  <c r="F3102" i="7"/>
  <c r="J3101" i="7"/>
  <c r="F3101" i="7"/>
  <c r="J3100" i="7"/>
  <c r="F3100" i="7"/>
  <c r="J3099" i="7"/>
  <c r="F3099" i="7"/>
  <c r="J3098" i="7"/>
  <c r="F3098" i="7"/>
  <c r="J3097" i="7"/>
  <c r="F3097" i="7"/>
  <c r="J3096" i="7"/>
  <c r="F3096" i="7"/>
  <c r="J3095" i="7"/>
  <c r="F3095" i="7"/>
  <c r="J3094" i="7"/>
  <c r="F3094" i="7"/>
  <c r="J3093" i="7"/>
  <c r="F3093" i="7"/>
  <c r="J3092" i="7"/>
  <c r="F3092" i="7"/>
  <c r="J3091" i="7"/>
  <c r="F3091" i="7"/>
  <c r="J3090" i="7"/>
  <c r="F3090" i="7"/>
  <c r="J3089" i="7"/>
  <c r="F3089" i="7"/>
  <c r="J3088" i="7"/>
  <c r="F3088" i="7"/>
  <c r="J3087" i="7"/>
  <c r="F3087" i="7"/>
  <c r="J3086" i="7"/>
  <c r="F3086" i="7"/>
  <c r="J3085" i="7"/>
  <c r="F3085" i="7"/>
  <c r="J3084" i="7"/>
  <c r="F3084" i="7"/>
  <c r="J3083" i="7"/>
  <c r="F3083" i="7"/>
  <c r="J3082" i="7"/>
  <c r="F3082" i="7"/>
  <c r="J3081" i="7"/>
  <c r="F3081" i="7"/>
  <c r="J3080" i="7"/>
  <c r="F3080" i="7"/>
  <c r="J3079" i="7"/>
  <c r="F3079" i="7"/>
  <c r="J3078" i="7"/>
  <c r="F3078" i="7"/>
  <c r="J3077" i="7"/>
  <c r="F3077" i="7"/>
  <c r="J3076" i="7"/>
  <c r="F3076" i="7"/>
  <c r="J3075" i="7"/>
  <c r="F3075" i="7"/>
  <c r="J3074" i="7"/>
  <c r="F3074" i="7"/>
  <c r="J3073" i="7"/>
  <c r="F3073" i="7"/>
  <c r="J3072" i="7"/>
  <c r="F3072" i="7"/>
  <c r="J3071" i="7"/>
  <c r="F3071" i="7"/>
  <c r="J3070" i="7"/>
  <c r="F3070" i="7"/>
  <c r="J3069" i="7"/>
  <c r="F3069" i="7"/>
  <c r="J3068" i="7"/>
  <c r="F3068" i="7"/>
  <c r="J3067" i="7"/>
  <c r="F3067" i="7"/>
  <c r="J3066" i="7"/>
  <c r="F3066" i="7"/>
  <c r="J3065" i="7"/>
  <c r="F3065" i="7"/>
  <c r="J3064" i="7"/>
  <c r="F3064" i="7"/>
  <c r="J3063" i="7"/>
  <c r="F3063" i="7"/>
  <c r="J3062" i="7"/>
  <c r="F3062" i="7"/>
  <c r="J3061" i="7"/>
  <c r="F3061" i="7"/>
  <c r="J3060" i="7"/>
  <c r="F3060" i="7"/>
  <c r="J3059" i="7"/>
  <c r="F3059" i="7"/>
  <c r="J3058" i="7"/>
  <c r="F3058" i="7"/>
  <c r="J3057" i="7"/>
  <c r="F3057" i="7"/>
  <c r="J3056" i="7"/>
  <c r="F3056" i="7"/>
  <c r="J3055" i="7"/>
  <c r="F3055" i="7"/>
  <c r="J3054" i="7"/>
  <c r="F3054" i="7"/>
  <c r="J3053" i="7"/>
  <c r="F3053" i="7"/>
  <c r="J3052" i="7"/>
  <c r="F3052" i="7"/>
  <c r="J3051" i="7"/>
  <c r="F3051" i="7"/>
  <c r="J3050" i="7"/>
  <c r="F3050" i="7"/>
  <c r="J3049" i="7"/>
  <c r="F3049" i="7"/>
  <c r="J3048" i="7"/>
  <c r="F3048" i="7"/>
  <c r="J3047" i="7"/>
  <c r="F3047" i="7"/>
  <c r="J3046" i="7"/>
  <c r="F3046" i="7"/>
  <c r="J3045" i="7"/>
  <c r="F3045" i="7"/>
  <c r="J3044" i="7"/>
  <c r="F3044" i="7"/>
  <c r="J3043" i="7"/>
  <c r="F3043" i="7"/>
  <c r="J3042" i="7"/>
  <c r="F3042" i="7"/>
  <c r="J3041" i="7"/>
  <c r="F3041" i="7"/>
  <c r="J3040" i="7"/>
  <c r="F3040" i="7"/>
  <c r="J3039" i="7"/>
  <c r="F3039" i="7"/>
  <c r="J3038" i="7"/>
  <c r="F3038" i="7"/>
  <c r="J3037" i="7"/>
  <c r="F3037" i="7"/>
  <c r="J3036" i="7"/>
  <c r="F3036" i="7"/>
  <c r="J3035" i="7"/>
  <c r="F3035" i="7"/>
  <c r="J3034" i="7"/>
  <c r="F3034" i="7"/>
  <c r="J3033" i="7"/>
  <c r="F3033" i="7"/>
  <c r="J3032" i="7"/>
  <c r="F3032" i="7"/>
  <c r="J3031" i="7"/>
  <c r="F3031" i="7"/>
  <c r="J3030" i="7"/>
  <c r="F3030" i="7"/>
  <c r="J3029" i="7"/>
  <c r="F3029" i="7"/>
  <c r="J3028" i="7"/>
  <c r="F3028" i="7"/>
  <c r="J3027" i="7"/>
  <c r="F3027" i="7"/>
  <c r="J3026" i="7"/>
  <c r="F3026" i="7"/>
  <c r="J3025" i="7"/>
  <c r="F3025" i="7"/>
  <c r="J3024" i="7"/>
  <c r="F3024" i="7"/>
  <c r="J3023" i="7"/>
  <c r="F3023" i="7"/>
  <c r="J3022" i="7"/>
  <c r="F3022" i="7"/>
  <c r="J3021" i="7"/>
  <c r="F3021" i="7"/>
  <c r="J3020" i="7"/>
  <c r="F3020" i="7"/>
  <c r="J3019" i="7"/>
  <c r="F3019" i="7"/>
  <c r="J3018" i="7"/>
  <c r="F3018" i="7"/>
  <c r="J3017" i="7"/>
  <c r="F3017" i="7"/>
  <c r="J3016" i="7"/>
  <c r="F3016" i="7"/>
  <c r="J3015" i="7"/>
  <c r="F3015" i="7"/>
  <c r="J3014" i="7"/>
  <c r="F3014" i="7"/>
  <c r="J3013" i="7"/>
  <c r="F3013" i="7"/>
  <c r="J3012" i="7"/>
  <c r="F3012" i="7"/>
  <c r="J3011" i="7"/>
  <c r="F3011" i="7"/>
  <c r="J3010" i="7"/>
  <c r="F3010" i="7"/>
  <c r="J3009" i="7"/>
  <c r="F3009" i="7"/>
  <c r="J3008" i="7"/>
  <c r="F3008" i="7"/>
  <c r="J3007" i="7"/>
  <c r="F3007" i="7"/>
  <c r="J3006" i="7"/>
  <c r="F3006" i="7"/>
  <c r="J3005" i="7"/>
  <c r="F3005" i="7"/>
  <c r="J3004" i="7"/>
  <c r="F3004" i="7"/>
  <c r="J3003" i="7"/>
  <c r="F3003" i="7"/>
  <c r="J3002" i="7"/>
  <c r="F3002" i="7"/>
  <c r="J3001" i="7"/>
  <c r="F3001" i="7"/>
  <c r="J3000" i="7"/>
  <c r="F3000" i="7"/>
  <c r="J2999" i="7"/>
  <c r="F2999" i="7"/>
  <c r="J2998" i="7"/>
  <c r="F2998" i="7"/>
  <c r="J2997" i="7"/>
  <c r="F2997" i="7"/>
  <c r="J2996" i="7"/>
  <c r="F2996" i="7"/>
  <c r="J2995" i="7"/>
  <c r="F2995" i="7"/>
  <c r="J2994" i="7"/>
  <c r="F2994" i="7"/>
  <c r="J2993" i="7"/>
  <c r="F2993" i="7"/>
  <c r="J2992" i="7"/>
  <c r="F2992" i="7"/>
  <c r="J2991" i="7"/>
  <c r="F2991" i="7"/>
  <c r="J2990" i="7"/>
  <c r="F2990" i="7"/>
  <c r="J2989" i="7"/>
  <c r="F2989" i="7"/>
  <c r="J2988" i="7"/>
  <c r="F2988" i="7"/>
  <c r="J2987" i="7"/>
  <c r="F2987" i="7"/>
  <c r="J2986" i="7"/>
  <c r="F2986" i="7"/>
  <c r="J2985" i="7"/>
  <c r="F2985" i="7"/>
  <c r="J2984" i="7"/>
  <c r="F2984" i="7"/>
  <c r="J2983" i="7"/>
  <c r="F2983" i="7"/>
  <c r="J2982" i="7"/>
  <c r="F2982" i="7"/>
  <c r="J2981" i="7"/>
  <c r="F2981" i="7"/>
  <c r="J2980" i="7"/>
  <c r="F2980" i="7"/>
  <c r="J2979" i="7"/>
  <c r="F2979" i="7"/>
  <c r="J2978" i="7"/>
  <c r="F2978" i="7"/>
  <c r="J2977" i="7"/>
  <c r="F2977" i="7"/>
  <c r="J2976" i="7"/>
  <c r="F2976" i="7"/>
  <c r="J2975" i="7"/>
  <c r="F2975" i="7"/>
  <c r="J2974" i="7"/>
  <c r="F2974" i="7"/>
  <c r="J2973" i="7"/>
  <c r="F2973" i="7"/>
  <c r="J2972" i="7"/>
  <c r="F2972" i="7"/>
  <c r="J2971" i="7"/>
  <c r="F2971" i="7"/>
  <c r="J2970" i="7"/>
  <c r="F2970" i="7"/>
  <c r="J2969" i="7"/>
  <c r="F2969" i="7"/>
  <c r="J2968" i="7"/>
  <c r="F2968" i="7"/>
  <c r="J2967" i="7"/>
  <c r="F2967" i="7"/>
  <c r="J2966" i="7"/>
  <c r="F2966" i="7"/>
  <c r="J2965" i="7"/>
  <c r="F2965" i="7"/>
  <c r="J2964" i="7"/>
  <c r="F2964" i="7"/>
  <c r="J2963" i="7"/>
  <c r="F2963" i="7"/>
  <c r="J2962" i="7"/>
  <c r="F2962" i="7"/>
  <c r="J2961" i="7"/>
  <c r="F2961" i="7"/>
  <c r="J2960" i="7"/>
  <c r="F2960" i="7"/>
  <c r="J2959" i="7"/>
  <c r="F2959" i="7"/>
  <c r="J2958" i="7"/>
  <c r="F2958" i="7"/>
  <c r="J2957" i="7"/>
  <c r="F2957" i="7"/>
  <c r="J2956" i="7"/>
  <c r="F2956" i="7"/>
  <c r="J2955" i="7"/>
  <c r="F2955" i="7"/>
  <c r="J2954" i="7"/>
  <c r="F2954" i="7"/>
  <c r="J2953" i="7"/>
  <c r="F2953" i="7"/>
  <c r="J2952" i="7"/>
  <c r="F2952" i="7"/>
  <c r="J2951" i="7"/>
  <c r="F2951" i="7"/>
  <c r="J2950" i="7"/>
  <c r="F2950" i="7"/>
  <c r="J2949" i="7"/>
  <c r="F2949" i="7"/>
  <c r="J2948" i="7"/>
  <c r="F2948" i="7"/>
  <c r="J2947" i="7"/>
  <c r="F2947" i="7"/>
  <c r="J2946" i="7"/>
  <c r="F2946" i="7"/>
  <c r="J2945" i="7"/>
  <c r="F2945" i="7"/>
  <c r="J2944" i="7"/>
  <c r="F2944" i="7"/>
  <c r="J2943" i="7"/>
  <c r="F2943" i="7"/>
  <c r="J2942" i="7"/>
  <c r="F2942" i="7"/>
  <c r="J2941" i="7"/>
  <c r="F2941" i="7"/>
  <c r="J2940" i="7"/>
  <c r="F2940" i="7"/>
  <c r="J2939" i="7"/>
  <c r="F2939" i="7"/>
  <c r="J2938" i="7"/>
  <c r="F2938" i="7"/>
  <c r="J2937" i="7"/>
  <c r="F2937" i="7"/>
  <c r="J2936" i="7"/>
  <c r="F2936" i="7"/>
  <c r="J2935" i="7"/>
  <c r="F2935" i="7"/>
  <c r="J2934" i="7"/>
  <c r="F2934" i="7"/>
  <c r="J2933" i="7"/>
  <c r="F2933" i="7"/>
  <c r="J2932" i="7"/>
  <c r="F2932" i="7"/>
  <c r="J2931" i="7"/>
  <c r="F2931" i="7"/>
  <c r="J2930" i="7"/>
  <c r="F2930" i="7"/>
  <c r="J2929" i="7"/>
  <c r="F2929" i="7"/>
  <c r="J2928" i="7"/>
  <c r="F2928" i="7"/>
  <c r="J2927" i="7"/>
  <c r="F2927" i="7"/>
  <c r="J2926" i="7"/>
  <c r="F2926" i="7"/>
  <c r="J2925" i="7"/>
  <c r="F2925" i="7"/>
  <c r="J2924" i="7"/>
  <c r="F2924" i="7"/>
  <c r="J2923" i="7"/>
  <c r="F2923" i="7"/>
  <c r="J2922" i="7"/>
  <c r="F2922" i="7"/>
  <c r="J2921" i="7"/>
  <c r="F2921" i="7"/>
  <c r="J2920" i="7"/>
  <c r="F2920" i="7"/>
  <c r="J2919" i="7"/>
  <c r="F2919" i="7"/>
  <c r="J2918" i="7"/>
  <c r="F2918" i="7"/>
  <c r="J2917" i="7"/>
  <c r="F2917" i="7"/>
  <c r="J2916" i="7"/>
  <c r="F2916" i="7"/>
  <c r="J2915" i="7"/>
  <c r="F2915" i="7"/>
  <c r="J2914" i="7"/>
  <c r="F2914" i="7"/>
  <c r="J2913" i="7"/>
  <c r="F2913" i="7"/>
  <c r="J2912" i="7"/>
  <c r="F2912" i="7"/>
  <c r="J2911" i="7"/>
  <c r="F2911" i="7"/>
  <c r="J2910" i="7"/>
  <c r="F2910" i="7"/>
  <c r="J2909" i="7"/>
  <c r="F2909" i="7"/>
  <c r="J2908" i="7"/>
  <c r="F2908" i="7"/>
  <c r="J2907" i="7"/>
  <c r="F2907" i="7"/>
  <c r="J2906" i="7"/>
  <c r="F2906" i="7"/>
  <c r="J2905" i="7"/>
  <c r="F2905" i="7"/>
  <c r="J2904" i="7"/>
  <c r="F2904" i="7"/>
  <c r="J2903" i="7"/>
  <c r="F2903" i="7"/>
  <c r="J2902" i="7"/>
  <c r="F2902" i="7"/>
  <c r="J2901" i="7"/>
  <c r="F2901" i="7"/>
  <c r="J2900" i="7"/>
  <c r="F2900" i="7"/>
  <c r="J2899" i="7"/>
  <c r="F2899" i="7"/>
  <c r="J2898" i="7"/>
  <c r="F2898" i="7"/>
  <c r="J2897" i="7"/>
  <c r="F2897" i="7"/>
  <c r="J2896" i="7"/>
  <c r="F2896" i="7"/>
  <c r="J2895" i="7"/>
  <c r="F2895" i="7"/>
  <c r="J2894" i="7"/>
  <c r="F2894" i="7"/>
  <c r="J2893" i="7"/>
  <c r="F2893" i="7"/>
  <c r="J2892" i="7"/>
  <c r="F2892" i="7"/>
  <c r="J2891" i="7"/>
  <c r="F2891" i="7"/>
  <c r="J2890" i="7"/>
  <c r="F2890" i="7"/>
  <c r="J2889" i="7"/>
  <c r="F2889" i="7"/>
  <c r="J2888" i="7"/>
  <c r="F2888" i="7"/>
  <c r="J2887" i="7"/>
  <c r="F2887" i="7"/>
  <c r="J2886" i="7"/>
  <c r="F2886" i="7"/>
  <c r="J2885" i="7"/>
  <c r="F2885" i="7"/>
  <c r="J2884" i="7"/>
  <c r="F2884" i="7"/>
  <c r="J2883" i="7"/>
  <c r="F2883" i="7"/>
  <c r="J2882" i="7"/>
  <c r="F2882" i="7"/>
  <c r="J2881" i="7"/>
  <c r="F2881" i="7"/>
  <c r="J2880" i="7"/>
  <c r="F2880" i="7"/>
  <c r="J2879" i="7"/>
  <c r="F2879" i="7"/>
  <c r="J2878" i="7"/>
  <c r="F2878" i="7"/>
  <c r="J2877" i="7"/>
  <c r="F2877" i="7"/>
  <c r="J2876" i="7"/>
  <c r="F2876" i="7"/>
  <c r="J2875" i="7"/>
  <c r="F2875" i="7"/>
  <c r="J2874" i="7"/>
  <c r="F2874" i="7"/>
  <c r="J2873" i="7"/>
  <c r="F2873" i="7"/>
  <c r="J2872" i="7"/>
  <c r="F2872" i="7"/>
  <c r="J2871" i="7"/>
  <c r="F2871" i="7"/>
  <c r="J2870" i="7"/>
  <c r="F2870" i="7"/>
  <c r="J2869" i="7"/>
  <c r="F2869" i="7"/>
  <c r="J2868" i="7"/>
  <c r="F2868" i="7"/>
  <c r="J2867" i="7"/>
  <c r="F2867" i="7"/>
  <c r="J2866" i="7"/>
  <c r="F2866" i="7"/>
  <c r="J2865" i="7"/>
  <c r="F2865" i="7"/>
  <c r="J2864" i="7"/>
  <c r="F2864" i="7"/>
  <c r="J2863" i="7"/>
  <c r="F2863" i="7"/>
  <c r="J2862" i="7"/>
  <c r="F2862" i="7"/>
  <c r="J2861" i="7"/>
  <c r="F2861" i="7"/>
  <c r="J2860" i="7"/>
  <c r="F2860" i="7"/>
  <c r="J2859" i="7"/>
  <c r="F2859" i="7"/>
  <c r="J2858" i="7"/>
  <c r="F2858" i="7"/>
  <c r="J2857" i="7"/>
  <c r="F2857" i="7"/>
  <c r="J2856" i="7"/>
  <c r="F2856" i="7"/>
  <c r="J2855" i="7"/>
  <c r="F2855" i="7"/>
  <c r="J2854" i="7"/>
  <c r="F2854" i="7"/>
  <c r="J2853" i="7"/>
  <c r="F2853" i="7"/>
  <c r="J2852" i="7"/>
  <c r="F2852" i="7"/>
  <c r="J2851" i="7"/>
  <c r="F2851" i="7"/>
  <c r="J2850" i="7"/>
  <c r="F2850" i="7"/>
  <c r="J2849" i="7"/>
  <c r="F2849" i="7"/>
  <c r="J2848" i="7"/>
  <c r="F2848" i="7"/>
  <c r="J2847" i="7"/>
  <c r="F2847" i="7"/>
  <c r="J2846" i="7"/>
  <c r="F2846" i="7"/>
  <c r="J2845" i="7"/>
  <c r="F2845" i="7"/>
  <c r="J2844" i="7"/>
  <c r="F2844" i="7"/>
  <c r="J2843" i="7"/>
  <c r="F2843" i="7"/>
  <c r="J2842" i="7"/>
  <c r="F2842" i="7"/>
  <c r="J2841" i="7"/>
  <c r="F2841" i="7"/>
  <c r="J2840" i="7"/>
  <c r="F2840" i="7"/>
  <c r="J2839" i="7"/>
  <c r="F2839" i="7"/>
  <c r="J2838" i="7"/>
  <c r="F2838" i="7"/>
  <c r="J2837" i="7"/>
  <c r="F2837" i="7"/>
  <c r="J2836" i="7"/>
  <c r="F2836" i="7"/>
  <c r="J2835" i="7"/>
  <c r="F2835" i="7"/>
  <c r="J2834" i="7"/>
  <c r="F2834" i="7"/>
  <c r="J2833" i="7"/>
  <c r="F2833" i="7"/>
  <c r="J2832" i="7"/>
  <c r="F2832" i="7"/>
  <c r="J2831" i="7"/>
  <c r="F2831" i="7"/>
  <c r="J2830" i="7"/>
  <c r="F2830" i="7"/>
  <c r="J2829" i="7"/>
  <c r="F2829" i="7"/>
  <c r="J2828" i="7"/>
  <c r="F2828" i="7"/>
  <c r="J2827" i="7"/>
  <c r="F2827" i="7"/>
  <c r="J2826" i="7"/>
  <c r="F2826" i="7"/>
  <c r="J2825" i="7"/>
  <c r="F2825" i="7"/>
  <c r="J2824" i="7"/>
  <c r="F2824" i="7"/>
  <c r="J2823" i="7"/>
  <c r="F2823" i="7"/>
  <c r="J2822" i="7"/>
  <c r="F2822" i="7"/>
  <c r="J2821" i="7"/>
  <c r="F2821" i="7"/>
  <c r="J2820" i="7"/>
  <c r="F2820" i="7"/>
  <c r="J2819" i="7"/>
  <c r="F2819" i="7"/>
  <c r="J2818" i="7"/>
  <c r="F2818" i="7"/>
  <c r="J2817" i="7"/>
  <c r="F2817" i="7"/>
  <c r="J2816" i="7"/>
  <c r="F2816" i="7"/>
  <c r="J2815" i="7"/>
  <c r="F2815" i="7"/>
  <c r="J2814" i="7"/>
  <c r="F2814" i="7"/>
  <c r="J2813" i="7"/>
  <c r="F2813" i="7"/>
  <c r="J2812" i="7"/>
  <c r="F2812" i="7"/>
  <c r="J2811" i="7"/>
  <c r="F2811" i="7"/>
  <c r="J2810" i="7"/>
  <c r="F2810" i="7"/>
  <c r="J2809" i="7"/>
  <c r="F2809" i="7"/>
  <c r="J2808" i="7"/>
  <c r="F2808" i="7"/>
  <c r="J2807" i="7"/>
  <c r="F2807" i="7"/>
  <c r="J2806" i="7"/>
  <c r="F2806" i="7"/>
  <c r="J2805" i="7"/>
  <c r="F2805" i="7"/>
  <c r="J2804" i="7"/>
  <c r="F2804" i="7"/>
  <c r="J2803" i="7"/>
  <c r="F2803" i="7"/>
  <c r="J2802" i="7"/>
  <c r="F2802" i="7"/>
  <c r="J2801" i="7"/>
  <c r="F2801" i="7"/>
  <c r="J2800" i="7"/>
  <c r="F2800" i="7"/>
  <c r="J2799" i="7"/>
  <c r="F2799" i="7"/>
  <c r="J2798" i="7"/>
  <c r="F2798" i="7"/>
  <c r="J2797" i="7"/>
  <c r="F2797" i="7"/>
  <c r="J2796" i="7"/>
  <c r="F2796" i="7"/>
  <c r="J2795" i="7"/>
  <c r="F2795" i="7"/>
  <c r="J2794" i="7"/>
  <c r="F2794" i="7"/>
  <c r="J2793" i="7"/>
  <c r="F2793" i="7"/>
  <c r="J2792" i="7"/>
  <c r="F2792" i="7"/>
  <c r="J2791" i="7"/>
  <c r="F2791" i="7"/>
  <c r="J2790" i="7"/>
  <c r="F2790" i="7"/>
  <c r="J2789" i="7"/>
  <c r="F2789" i="7"/>
  <c r="J2788" i="7"/>
  <c r="F2788" i="7"/>
  <c r="J2787" i="7"/>
  <c r="F2787" i="7"/>
  <c r="J2786" i="7"/>
  <c r="F2786" i="7"/>
  <c r="J2785" i="7"/>
  <c r="F2785" i="7"/>
  <c r="J2784" i="7"/>
  <c r="F2784" i="7"/>
  <c r="J2783" i="7"/>
  <c r="F2783" i="7"/>
  <c r="J2782" i="7"/>
  <c r="F2782" i="7"/>
  <c r="J2781" i="7"/>
  <c r="F2781" i="7"/>
  <c r="J2780" i="7"/>
  <c r="F2780" i="7"/>
  <c r="J2779" i="7"/>
  <c r="F2779" i="7"/>
  <c r="J2778" i="7"/>
  <c r="F2778" i="7"/>
  <c r="J2777" i="7"/>
  <c r="F2777" i="7"/>
  <c r="J2776" i="7"/>
  <c r="F2776" i="7"/>
  <c r="J2775" i="7"/>
  <c r="F2775" i="7"/>
  <c r="J2774" i="7"/>
  <c r="F2774" i="7"/>
  <c r="J2773" i="7"/>
  <c r="F2773" i="7"/>
  <c r="J2772" i="7"/>
  <c r="F2772" i="7"/>
  <c r="J2771" i="7"/>
  <c r="F2771" i="7"/>
  <c r="J2770" i="7"/>
  <c r="F2770" i="7"/>
  <c r="J2769" i="7"/>
  <c r="F2769" i="7"/>
  <c r="J2768" i="7"/>
  <c r="F2768" i="7"/>
  <c r="J2767" i="7"/>
  <c r="F2767" i="7"/>
  <c r="J2766" i="7"/>
  <c r="F2766" i="7"/>
  <c r="J2765" i="7"/>
  <c r="F2765" i="7"/>
  <c r="J2764" i="7"/>
  <c r="F2764" i="7"/>
  <c r="J2763" i="7"/>
  <c r="F2763" i="7"/>
  <c r="J2762" i="7"/>
  <c r="F2762" i="7"/>
  <c r="J2761" i="7"/>
  <c r="F2761" i="7"/>
  <c r="J2760" i="7"/>
  <c r="F2760" i="7"/>
  <c r="J2759" i="7"/>
  <c r="F2759" i="7"/>
  <c r="J2758" i="7"/>
  <c r="F2758" i="7"/>
  <c r="J2757" i="7"/>
  <c r="F2757" i="7"/>
  <c r="J2756" i="7"/>
  <c r="F2756" i="7"/>
  <c r="J2755" i="7"/>
  <c r="F2755" i="7"/>
  <c r="J2754" i="7"/>
  <c r="F2754" i="7"/>
  <c r="J2753" i="7"/>
  <c r="F2753" i="7"/>
  <c r="J2752" i="7"/>
  <c r="F2752" i="7"/>
  <c r="J2751" i="7"/>
  <c r="F2751" i="7"/>
  <c r="J2750" i="7"/>
  <c r="F2750" i="7"/>
  <c r="J2749" i="7"/>
  <c r="F2749" i="7"/>
  <c r="J2748" i="7"/>
  <c r="F2748" i="7"/>
  <c r="J2747" i="7"/>
  <c r="F2747" i="7"/>
  <c r="J2746" i="7"/>
  <c r="F2746" i="7"/>
  <c r="J2745" i="7"/>
  <c r="F2745" i="7"/>
  <c r="J2744" i="7"/>
  <c r="F2744" i="7"/>
  <c r="J2743" i="7"/>
  <c r="F2743" i="7"/>
  <c r="J2742" i="7"/>
  <c r="F2742" i="7"/>
  <c r="J2741" i="7"/>
  <c r="F2741" i="7"/>
  <c r="J2740" i="7"/>
  <c r="F2740" i="7"/>
  <c r="J2739" i="7"/>
  <c r="F2739" i="7"/>
  <c r="J2738" i="7"/>
  <c r="F2738" i="7"/>
  <c r="J2737" i="7"/>
  <c r="F2737" i="7"/>
  <c r="J2736" i="7"/>
  <c r="F2736" i="7"/>
  <c r="J2735" i="7"/>
  <c r="F2735" i="7"/>
  <c r="J2734" i="7"/>
  <c r="F2734" i="7"/>
  <c r="J2733" i="7"/>
  <c r="F2733" i="7"/>
  <c r="J2732" i="7"/>
  <c r="F2732" i="7"/>
  <c r="J2731" i="7"/>
  <c r="F2731" i="7"/>
  <c r="J2730" i="7"/>
  <c r="F2730" i="7"/>
  <c r="J2729" i="7"/>
  <c r="F2729" i="7"/>
  <c r="J2728" i="7"/>
  <c r="F2728" i="7"/>
  <c r="J2727" i="7"/>
  <c r="F2727" i="7"/>
  <c r="J2726" i="7"/>
  <c r="F2726" i="7"/>
  <c r="J2725" i="7"/>
  <c r="F2725" i="7"/>
  <c r="J2724" i="7"/>
  <c r="F2724" i="7"/>
  <c r="J2723" i="7"/>
  <c r="F2723" i="7"/>
  <c r="J2722" i="7"/>
  <c r="F2722" i="7"/>
  <c r="J2721" i="7"/>
  <c r="F2721" i="7"/>
  <c r="J2720" i="7"/>
  <c r="F2720" i="7"/>
  <c r="J2719" i="7"/>
  <c r="F2719" i="7"/>
  <c r="J2718" i="7"/>
  <c r="F2718" i="7"/>
  <c r="J2717" i="7"/>
  <c r="F2717" i="7"/>
  <c r="J2716" i="7"/>
  <c r="F2716" i="7"/>
  <c r="J2715" i="7"/>
  <c r="F2715" i="7"/>
  <c r="J2714" i="7"/>
  <c r="F2714" i="7"/>
  <c r="J2713" i="7"/>
  <c r="F2713" i="7"/>
  <c r="J2712" i="7"/>
  <c r="F2712" i="7"/>
  <c r="J2711" i="7"/>
  <c r="F2711" i="7"/>
  <c r="J2710" i="7"/>
  <c r="F2710" i="7"/>
  <c r="J2709" i="7"/>
  <c r="F2709" i="7"/>
  <c r="J2708" i="7"/>
  <c r="F2708" i="7"/>
  <c r="J2707" i="7"/>
  <c r="F2707" i="7"/>
  <c r="J2706" i="7"/>
  <c r="F2706" i="7"/>
  <c r="J2705" i="7"/>
  <c r="F2705" i="7"/>
  <c r="J2704" i="7"/>
  <c r="F2704" i="7"/>
  <c r="J2703" i="7"/>
  <c r="F2703" i="7"/>
  <c r="J2702" i="7"/>
  <c r="F2702" i="7"/>
  <c r="J2701" i="7"/>
  <c r="F2701" i="7"/>
  <c r="J2700" i="7"/>
  <c r="F2700" i="7"/>
  <c r="J2699" i="7"/>
  <c r="F2699" i="7"/>
  <c r="J2698" i="7"/>
  <c r="F2698" i="7"/>
  <c r="J2697" i="7"/>
  <c r="F2697" i="7"/>
  <c r="J2696" i="7"/>
  <c r="F2696" i="7"/>
  <c r="J2695" i="7"/>
  <c r="F2695" i="7"/>
  <c r="J2694" i="7"/>
  <c r="F2694" i="7"/>
  <c r="J2693" i="7"/>
  <c r="F2693" i="7"/>
  <c r="J2692" i="7"/>
  <c r="F2692" i="7"/>
  <c r="J2691" i="7"/>
  <c r="F2691" i="7"/>
  <c r="J2690" i="7"/>
  <c r="F2690" i="7"/>
  <c r="J2689" i="7"/>
  <c r="F2689" i="7"/>
  <c r="J2688" i="7"/>
  <c r="F2688" i="7"/>
  <c r="J2687" i="7"/>
  <c r="F2687" i="7"/>
  <c r="J2686" i="7"/>
  <c r="F2686" i="7"/>
  <c r="J2685" i="7"/>
  <c r="F2685" i="7"/>
  <c r="J2684" i="7"/>
  <c r="F2684" i="7"/>
  <c r="J2683" i="7"/>
  <c r="F2683" i="7"/>
  <c r="J2682" i="7"/>
  <c r="F2682" i="7"/>
  <c r="J2681" i="7"/>
  <c r="F2681" i="7"/>
  <c r="J2680" i="7"/>
  <c r="F2680" i="7"/>
  <c r="J2679" i="7"/>
  <c r="F2679" i="7"/>
  <c r="J2678" i="7"/>
  <c r="F2678" i="7"/>
  <c r="J2677" i="7"/>
  <c r="F2677" i="7"/>
  <c r="J2676" i="7"/>
  <c r="F2676" i="7"/>
  <c r="J2675" i="7"/>
  <c r="F2675" i="7"/>
  <c r="J2674" i="7"/>
  <c r="F2674" i="7"/>
  <c r="J2673" i="7"/>
  <c r="F2673" i="7"/>
  <c r="J2672" i="7"/>
  <c r="F2672" i="7"/>
  <c r="J2671" i="7"/>
  <c r="F2671" i="7"/>
  <c r="J2670" i="7"/>
  <c r="F2670" i="7"/>
  <c r="J2669" i="7"/>
  <c r="F2669" i="7"/>
  <c r="J2668" i="7"/>
  <c r="F2668" i="7"/>
  <c r="J2667" i="7"/>
  <c r="F2667" i="7"/>
  <c r="J2666" i="7"/>
  <c r="F2666" i="7"/>
  <c r="J2665" i="7"/>
  <c r="F2665" i="7"/>
  <c r="J2664" i="7"/>
  <c r="F2664" i="7"/>
  <c r="J2663" i="7"/>
  <c r="F2663" i="7"/>
  <c r="J2662" i="7"/>
  <c r="F2662" i="7"/>
  <c r="J2661" i="7"/>
  <c r="F2661" i="7"/>
  <c r="J2660" i="7"/>
  <c r="F2660" i="7"/>
  <c r="J2659" i="7"/>
  <c r="F2659" i="7"/>
  <c r="J2658" i="7"/>
  <c r="F2658" i="7"/>
  <c r="J2657" i="7"/>
  <c r="F2657" i="7"/>
  <c r="J2656" i="7"/>
  <c r="F2656" i="7"/>
  <c r="J2655" i="7"/>
  <c r="F2655" i="7"/>
  <c r="J2654" i="7"/>
  <c r="F2654" i="7"/>
  <c r="J2653" i="7"/>
  <c r="F2653" i="7"/>
  <c r="J2652" i="7"/>
  <c r="F2652" i="7"/>
  <c r="J2651" i="7"/>
  <c r="F2651" i="7"/>
  <c r="J2650" i="7"/>
  <c r="F2650" i="7"/>
  <c r="J2649" i="7"/>
  <c r="F2649" i="7"/>
  <c r="J2648" i="7"/>
  <c r="F2648" i="7"/>
  <c r="J2647" i="7"/>
  <c r="F2647" i="7"/>
  <c r="J2646" i="7"/>
  <c r="F2646" i="7"/>
  <c r="J2645" i="7"/>
  <c r="F2645" i="7"/>
  <c r="J2644" i="7"/>
  <c r="F2644" i="7"/>
  <c r="J2643" i="7"/>
  <c r="F2643" i="7"/>
  <c r="J2642" i="7"/>
  <c r="F2642" i="7"/>
  <c r="J2641" i="7"/>
  <c r="F2641" i="7"/>
  <c r="J2640" i="7"/>
  <c r="F2640" i="7"/>
  <c r="J2639" i="7"/>
  <c r="F2639" i="7"/>
  <c r="J2638" i="7"/>
  <c r="F2638" i="7"/>
  <c r="J2637" i="7"/>
  <c r="F2637" i="7"/>
  <c r="J2636" i="7"/>
  <c r="F2636" i="7"/>
  <c r="J2635" i="7"/>
  <c r="F2635" i="7"/>
  <c r="J2634" i="7"/>
  <c r="F2634" i="7"/>
  <c r="J2633" i="7"/>
  <c r="F2633" i="7"/>
  <c r="J2632" i="7"/>
  <c r="F2632" i="7"/>
  <c r="J2631" i="7"/>
  <c r="F2631" i="7"/>
  <c r="J2630" i="7"/>
  <c r="F2630" i="7"/>
  <c r="J2629" i="7"/>
  <c r="F2629" i="7"/>
  <c r="J2628" i="7"/>
  <c r="F2628" i="7"/>
  <c r="J2627" i="7"/>
  <c r="F2627" i="7"/>
  <c r="J2626" i="7"/>
  <c r="F2626" i="7"/>
  <c r="J2625" i="7"/>
  <c r="F2625" i="7"/>
  <c r="J2624" i="7"/>
  <c r="F2624" i="7"/>
  <c r="J2623" i="7"/>
  <c r="F2623" i="7"/>
  <c r="J2622" i="7"/>
  <c r="F2622" i="7"/>
  <c r="J2621" i="7"/>
  <c r="F2621" i="7"/>
  <c r="J2620" i="7"/>
  <c r="F2620" i="7"/>
  <c r="J2619" i="7"/>
  <c r="F2619" i="7"/>
  <c r="J2618" i="7"/>
  <c r="F2618" i="7"/>
  <c r="J2617" i="7"/>
  <c r="F2617" i="7"/>
  <c r="J2616" i="7"/>
  <c r="F2616" i="7"/>
  <c r="J2615" i="7"/>
  <c r="F2615" i="7"/>
  <c r="J2614" i="7"/>
  <c r="F2614" i="7"/>
  <c r="J2613" i="7"/>
  <c r="F2613" i="7"/>
  <c r="J2612" i="7"/>
  <c r="F2612" i="7"/>
  <c r="J2611" i="7"/>
  <c r="F2611" i="7"/>
  <c r="J2610" i="7"/>
  <c r="F2610" i="7"/>
  <c r="J2609" i="7"/>
  <c r="F2609" i="7"/>
  <c r="J2608" i="7"/>
  <c r="F2608" i="7"/>
  <c r="J2607" i="7"/>
  <c r="F2607" i="7"/>
  <c r="J2606" i="7"/>
  <c r="F2606" i="7"/>
  <c r="J2605" i="7"/>
  <c r="F2605" i="7"/>
  <c r="J2604" i="7"/>
  <c r="F2604" i="7"/>
  <c r="J2603" i="7"/>
  <c r="F2603" i="7"/>
  <c r="J2602" i="7"/>
  <c r="F2602" i="7"/>
  <c r="J2601" i="7"/>
  <c r="F2601" i="7"/>
  <c r="J2600" i="7"/>
  <c r="F2600" i="7"/>
  <c r="J2599" i="7"/>
  <c r="F2599" i="7"/>
  <c r="J2598" i="7"/>
  <c r="F2598" i="7"/>
  <c r="J2597" i="7"/>
  <c r="F2597" i="7"/>
  <c r="J2596" i="7"/>
  <c r="F2596" i="7"/>
  <c r="J2595" i="7"/>
  <c r="F2595" i="7"/>
  <c r="J2594" i="7"/>
  <c r="F2594" i="7"/>
  <c r="J2593" i="7"/>
  <c r="F2593" i="7"/>
  <c r="J2592" i="7"/>
  <c r="F2592" i="7"/>
  <c r="J2591" i="7"/>
  <c r="F2591" i="7"/>
  <c r="J2590" i="7"/>
  <c r="F2590" i="7"/>
  <c r="J2589" i="7"/>
  <c r="F2589" i="7"/>
  <c r="J2588" i="7"/>
  <c r="F2588" i="7"/>
  <c r="J2587" i="7"/>
  <c r="F2587" i="7"/>
  <c r="J2586" i="7"/>
  <c r="F2586" i="7"/>
  <c r="J2585" i="7"/>
  <c r="F2585" i="7"/>
  <c r="J2584" i="7"/>
  <c r="F2584" i="7"/>
  <c r="J2583" i="7"/>
  <c r="F2583" i="7"/>
  <c r="J2582" i="7"/>
  <c r="F2582" i="7"/>
  <c r="J2581" i="7"/>
  <c r="F2581" i="7"/>
  <c r="J2580" i="7"/>
  <c r="F2580" i="7"/>
  <c r="J2579" i="7"/>
  <c r="F2579" i="7"/>
  <c r="J2578" i="7"/>
  <c r="F2578" i="7"/>
  <c r="J2577" i="7"/>
  <c r="F2577" i="7"/>
  <c r="J2576" i="7"/>
  <c r="F2576" i="7"/>
  <c r="J2575" i="7"/>
  <c r="F2575" i="7"/>
  <c r="J2574" i="7"/>
  <c r="F2574" i="7"/>
  <c r="J2573" i="7"/>
  <c r="F2573" i="7"/>
  <c r="J2572" i="7"/>
  <c r="F2572" i="7"/>
  <c r="J2571" i="7"/>
  <c r="F2571" i="7"/>
  <c r="J2570" i="7"/>
  <c r="F2570" i="7"/>
  <c r="J2569" i="7"/>
  <c r="F2569" i="7"/>
  <c r="J2568" i="7"/>
  <c r="F2568" i="7"/>
  <c r="J2567" i="7"/>
  <c r="F2567" i="7"/>
  <c r="J2566" i="7"/>
  <c r="F2566" i="7"/>
  <c r="J2565" i="7"/>
  <c r="F2565" i="7"/>
  <c r="J2564" i="7"/>
  <c r="F2564" i="7"/>
  <c r="J2563" i="7"/>
  <c r="F2563" i="7"/>
  <c r="J2562" i="7"/>
  <c r="F2562" i="7"/>
  <c r="J2561" i="7"/>
  <c r="F2561" i="7"/>
  <c r="J2560" i="7"/>
  <c r="F2560" i="7"/>
  <c r="J2559" i="7"/>
  <c r="F2559" i="7"/>
  <c r="J2558" i="7"/>
  <c r="F2558" i="7"/>
  <c r="J2557" i="7"/>
  <c r="F2557" i="7"/>
  <c r="J2556" i="7"/>
  <c r="F2556" i="7"/>
  <c r="J2555" i="7"/>
  <c r="F2555" i="7"/>
  <c r="J2554" i="7"/>
  <c r="F2554" i="7"/>
  <c r="J2553" i="7"/>
  <c r="F2553" i="7"/>
  <c r="J2552" i="7"/>
  <c r="F2552" i="7"/>
  <c r="J2551" i="7"/>
  <c r="F2551" i="7"/>
  <c r="J2550" i="7"/>
  <c r="F2550" i="7"/>
  <c r="J2549" i="7"/>
  <c r="F2549" i="7"/>
  <c r="J2548" i="7"/>
  <c r="F2548" i="7"/>
  <c r="J2547" i="7"/>
  <c r="F2547" i="7"/>
  <c r="J2546" i="7"/>
  <c r="F2546" i="7"/>
  <c r="J2545" i="7"/>
  <c r="F2545" i="7"/>
  <c r="J2544" i="7"/>
  <c r="F2544" i="7"/>
  <c r="J2543" i="7"/>
  <c r="F2543" i="7"/>
  <c r="J2542" i="7"/>
  <c r="F2542" i="7"/>
  <c r="J2541" i="7"/>
  <c r="F2541" i="7"/>
  <c r="J2540" i="7"/>
  <c r="F2540" i="7"/>
  <c r="J2539" i="7"/>
  <c r="F2539" i="7"/>
  <c r="J2538" i="7"/>
  <c r="F2538" i="7"/>
  <c r="J2537" i="7"/>
  <c r="F2537" i="7"/>
  <c r="J2536" i="7"/>
  <c r="F2536" i="7"/>
  <c r="J2535" i="7"/>
  <c r="F2535" i="7"/>
  <c r="J2534" i="7"/>
  <c r="F2534" i="7"/>
  <c r="J2533" i="7"/>
  <c r="F2533" i="7"/>
  <c r="J2532" i="7"/>
  <c r="F2532" i="7"/>
  <c r="J2531" i="7"/>
  <c r="F2531" i="7"/>
  <c r="J2530" i="7"/>
  <c r="F2530" i="7"/>
  <c r="J2529" i="7"/>
  <c r="F2529" i="7"/>
  <c r="J2528" i="7"/>
  <c r="F2528" i="7"/>
  <c r="J2527" i="7"/>
  <c r="F2527" i="7"/>
  <c r="J2526" i="7"/>
  <c r="F2526" i="7"/>
  <c r="J2525" i="7"/>
  <c r="F2525" i="7"/>
  <c r="J2524" i="7"/>
  <c r="F2524" i="7"/>
  <c r="J2523" i="7"/>
  <c r="F2523" i="7"/>
  <c r="J2522" i="7"/>
  <c r="F2522" i="7"/>
  <c r="J2521" i="7"/>
  <c r="F2521" i="7"/>
  <c r="J2520" i="7"/>
  <c r="F2520" i="7"/>
  <c r="J2519" i="7"/>
  <c r="F2519" i="7"/>
  <c r="J2518" i="7"/>
  <c r="F2518" i="7"/>
  <c r="J2517" i="7"/>
  <c r="F2517" i="7"/>
  <c r="J2516" i="7"/>
  <c r="F2516" i="7"/>
  <c r="J2515" i="7"/>
  <c r="F2515" i="7"/>
  <c r="J2514" i="7"/>
  <c r="F2514" i="7"/>
  <c r="J2513" i="7"/>
  <c r="F2513" i="7"/>
  <c r="J2512" i="7"/>
  <c r="F2512" i="7"/>
  <c r="J2511" i="7"/>
  <c r="F2511" i="7"/>
  <c r="J2510" i="7"/>
  <c r="F2510" i="7"/>
  <c r="J2509" i="7"/>
  <c r="F2509" i="7"/>
  <c r="J2508" i="7"/>
  <c r="F2508" i="7"/>
  <c r="J2507" i="7"/>
  <c r="F2507" i="7"/>
  <c r="J2506" i="7"/>
  <c r="F2506" i="7"/>
  <c r="J2505" i="7"/>
  <c r="F2505" i="7"/>
  <c r="J2504" i="7"/>
  <c r="F2504" i="7"/>
  <c r="J2503" i="7"/>
  <c r="F2503" i="7"/>
  <c r="J2502" i="7"/>
  <c r="F2502" i="7"/>
  <c r="J2501" i="7"/>
  <c r="F2501" i="7"/>
  <c r="J2500" i="7"/>
  <c r="F2500" i="7"/>
  <c r="J2499" i="7"/>
  <c r="F2499" i="7"/>
  <c r="J2498" i="7"/>
  <c r="F2498" i="7"/>
  <c r="J2497" i="7"/>
  <c r="F2497" i="7"/>
  <c r="J2496" i="7"/>
  <c r="F2496" i="7"/>
  <c r="J2495" i="7"/>
  <c r="F2495" i="7"/>
  <c r="J2494" i="7"/>
  <c r="F2494" i="7"/>
  <c r="J2493" i="7"/>
  <c r="F2493" i="7"/>
  <c r="J2492" i="7"/>
  <c r="F2492" i="7"/>
  <c r="J2491" i="7"/>
  <c r="F2491" i="7"/>
  <c r="J2490" i="7"/>
  <c r="F2490" i="7"/>
  <c r="J2489" i="7"/>
  <c r="F2489" i="7"/>
  <c r="J2488" i="7"/>
  <c r="F2488" i="7"/>
  <c r="J2487" i="7"/>
  <c r="F2487" i="7"/>
  <c r="J2486" i="7"/>
  <c r="F2486" i="7"/>
  <c r="J2485" i="7"/>
  <c r="F2485" i="7"/>
  <c r="J2484" i="7"/>
  <c r="F2484" i="7"/>
  <c r="J2483" i="7"/>
  <c r="F2483" i="7"/>
  <c r="J2482" i="7"/>
  <c r="F2482" i="7"/>
  <c r="J2481" i="7"/>
  <c r="F2481" i="7"/>
  <c r="J2480" i="7"/>
  <c r="F2480" i="7"/>
  <c r="J2479" i="7"/>
  <c r="F2479" i="7"/>
  <c r="J2478" i="7"/>
  <c r="F2478" i="7"/>
  <c r="J2477" i="7"/>
  <c r="F2477" i="7"/>
  <c r="J2476" i="7"/>
  <c r="F2476" i="7"/>
  <c r="J2475" i="7"/>
  <c r="F2475" i="7"/>
  <c r="J2474" i="7"/>
  <c r="F2474" i="7"/>
  <c r="J2473" i="7"/>
  <c r="F2473" i="7"/>
  <c r="J2472" i="7"/>
  <c r="F2472" i="7"/>
  <c r="J2471" i="7"/>
  <c r="F2471" i="7"/>
  <c r="J2470" i="7"/>
  <c r="F2470" i="7"/>
  <c r="J2469" i="7"/>
  <c r="F2469" i="7"/>
  <c r="J2468" i="7"/>
  <c r="F2468" i="7"/>
  <c r="J2467" i="7"/>
  <c r="F2467" i="7"/>
  <c r="J2466" i="7"/>
  <c r="F2466" i="7"/>
  <c r="J2465" i="7"/>
  <c r="F2465" i="7"/>
  <c r="J2464" i="7"/>
  <c r="F2464" i="7"/>
  <c r="J2463" i="7"/>
  <c r="F2463" i="7"/>
  <c r="J2462" i="7"/>
  <c r="F2462" i="7"/>
  <c r="J2461" i="7"/>
  <c r="F2461" i="7"/>
  <c r="J2460" i="7"/>
  <c r="F2460" i="7"/>
  <c r="J2459" i="7"/>
  <c r="F2459" i="7"/>
  <c r="J2458" i="7"/>
  <c r="F2458" i="7"/>
  <c r="J2457" i="7"/>
  <c r="F2457" i="7"/>
  <c r="J2456" i="7"/>
  <c r="F2456" i="7"/>
  <c r="J2455" i="7"/>
  <c r="F2455" i="7"/>
  <c r="J2454" i="7"/>
  <c r="F2454" i="7"/>
  <c r="J2453" i="7"/>
  <c r="F2453" i="7"/>
  <c r="J2452" i="7"/>
  <c r="F2452" i="7"/>
  <c r="J2451" i="7"/>
  <c r="F2451" i="7"/>
  <c r="J2450" i="7"/>
  <c r="F2450" i="7"/>
  <c r="J2449" i="7"/>
  <c r="F2449" i="7"/>
  <c r="J2448" i="7"/>
  <c r="F2448" i="7"/>
  <c r="J2447" i="7"/>
  <c r="F2447" i="7"/>
  <c r="J2446" i="7"/>
  <c r="F2446" i="7"/>
  <c r="J2445" i="7"/>
  <c r="F2445" i="7"/>
  <c r="J2444" i="7"/>
  <c r="F2444" i="7"/>
  <c r="J2443" i="7"/>
  <c r="F2443" i="7"/>
  <c r="J2442" i="7"/>
  <c r="F2442" i="7"/>
  <c r="J2441" i="7"/>
  <c r="F2441" i="7"/>
  <c r="J2440" i="7"/>
  <c r="F2440" i="7"/>
  <c r="J2439" i="7"/>
  <c r="F2439" i="7"/>
  <c r="J2438" i="7"/>
  <c r="F2438" i="7"/>
  <c r="J2437" i="7"/>
  <c r="F2437" i="7"/>
  <c r="J2436" i="7"/>
  <c r="F2436" i="7"/>
  <c r="J2435" i="7"/>
  <c r="F2435" i="7"/>
  <c r="J2434" i="7"/>
  <c r="F2434" i="7"/>
  <c r="J2433" i="7"/>
  <c r="F2433" i="7"/>
  <c r="J2432" i="7"/>
  <c r="F2432" i="7"/>
  <c r="J2431" i="7"/>
  <c r="F2431" i="7"/>
  <c r="J2430" i="7"/>
  <c r="F2430" i="7"/>
  <c r="J2429" i="7"/>
  <c r="F2429" i="7"/>
  <c r="J2428" i="7"/>
  <c r="F2428" i="7"/>
  <c r="J2427" i="7"/>
  <c r="F2427" i="7"/>
  <c r="J2426" i="7"/>
  <c r="F2426" i="7"/>
  <c r="J2425" i="7"/>
  <c r="F2425" i="7"/>
  <c r="J2424" i="7"/>
  <c r="F2424" i="7"/>
  <c r="J2423" i="7"/>
  <c r="F2423" i="7"/>
  <c r="J2422" i="7"/>
  <c r="F2422" i="7"/>
  <c r="J2421" i="7"/>
  <c r="F2421" i="7"/>
  <c r="J2420" i="7"/>
  <c r="F2420" i="7"/>
  <c r="J2419" i="7"/>
  <c r="F2419" i="7"/>
  <c r="J2418" i="7"/>
  <c r="F2418" i="7"/>
  <c r="J2417" i="7"/>
  <c r="F2417" i="7"/>
  <c r="J2416" i="7"/>
  <c r="F2416" i="7"/>
  <c r="J2415" i="7"/>
  <c r="F2415" i="7"/>
  <c r="J2414" i="7"/>
  <c r="F2414" i="7"/>
  <c r="J2413" i="7"/>
  <c r="F2413" i="7"/>
  <c r="J2412" i="7"/>
  <c r="F2412" i="7"/>
  <c r="J2411" i="7"/>
  <c r="F2411" i="7"/>
  <c r="J2410" i="7"/>
  <c r="F2410" i="7"/>
  <c r="J2409" i="7"/>
  <c r="F2409" i="7"/>
  <c r="J2408" i="7"/>
  <c r="F2408" i="7"/>
  <c r="J2407" i="7"/>
  <c r="F2407" i="7"/>
  <c r="J2406" i="7"/>
  <c r="F2406" i="7"/>
  <c r="J2405" i="7"/>
  <c r="F2405" i="7"/>
  <c r="J2404" i="7"/>
  <c r="F2404" i="7"/>
  <c r="J2403" i="7"/>
  <c r="F2403" i="7"/>
  <c r="J2402" i="7"/>
  <c r="F2402" i="7"/>
  <c r="J2401" i="7"/>
  <c r="F2401" i="7"/>
  <c r="J2400" i="7"/>
  <c r="F2400" i="7"/>
  <c r="J2399" i="7"/>
  <c r="F2399" i="7"/>
  <c r="J2398" i="7"/>
  <c r="F2398" i="7"/>
  <c r="J2397" i="7"/>
  <c r="F2397" i="7"/>
  <c r="J2396" i="7"/>
  <c r="F2396" i="7"/>
  <c r="J2395" i="7"/>
  <c r="F2395" i="7"/>
  <c r="J2394" i="7"/>
  <c r="F2394" i="7"/>
  <c r="J2393" i="7"/>
  <c r="F2393" i="7"/>
  <c r="J2392" i="7"/>
  <c r="F2392" i="7"/>
  <c r="J2391" i="7"/>
  <c r="F2391" i="7"/>
  <c r="J2390" i="7"/>
  <c r="F2390" i="7"/>
  <c r="J2389" i="7"/>
  <c r="F2389" i="7"/>
  <c r="J2388" i="7"/>
  <c r="F2388" i="7"/>
  <c r="J2387" i="7"/>
  <c r="F2387" i="7"/>
  <c r="J2386" i="7"/>
  <c r="F2386" i="7"/>
  <c r="J2385" i="7"/>
  <c r="F2385" i="7"/>
  <c r="J2384" i="7"/>
  <c r="F2384" i="7"/>
  <c r="J2383" i="7"/>
  <c r="F2383" i="7"/>
  <c r="J2382" i="7"/>
  <c r="F2382" i="7"/>
  <c r="J2381" i="7"/>
  <c r="F2381" i="7"/>
  <c r="J2380" i="7"/>
  <c r="F2380" i="7"/>
  <c r="J2379" i="7"/>
  <c r="F2379" i="7"/>
  <c r="J2378" i="7"/>
  <c r="F2378" i="7"/>
  <c r="J2377" i="7"/>
  <c r="F2377" i="7"/>
  <c r="J2376" i="7"/>
  <c r="F2376" i="7"/>
  <c r="J2375" i="7"/>
  <c r="F2375" i="7"/>
  <c r="J2374" i="7"/>
  <c r="F2374" i="7"/>
  <c r="J2373" i="7"/>
  <c r="F2373" i="7"/>
  <c r="J2372" i="7"/>
  <c r="F2372" i="7"/>
  <c r="J2371" i="7"/>
  <c r="F2371" i="7"/>
  <c r="J2370" i="7"/>
  <c r="F2370" i="7"/>
  <c r="J2369" i="7"/>
  <c r="F2369" i="7"/>
  <c r="J2368" i="7"/>
  <c r="F2368" i="7"/>
  <c r="J2367" i="7"/>
  <c r="F2367" i="7"/>
  <c r="J2366" i="7"/>
  <c r="F2366" i="7"/>
  <c r="J2365" i="7"/>
  <c r="F2365" i="7"/>
  <c r="J2364" i="7"/>
  <c r="F2364" i="7"/>
  <c r="J2363" i="7"/>
  <c r="F2363" i="7"/>
  <c r="J2362" i="7"/>
  <c r="F2362" i="7"/>
  <c r="J2361" i="7"/>
  <c r="F2361" i="7"/>
  <c r="J2360" i="7"/>
  <c r="F2360" i="7"/>
  <c r="J2359" i="7"/>
  <c r="F2359" i="7"/>
  <c r="J2358" i="7"/>
  <c r="F2358" i="7"/>
  <c r="J2357" i="7"/>
  <c r="F2357" i="7"/>
  <c r="J2356" i="7"/>
  <c r="F2356" i="7"/>
  <c r="J2355" i="7"/>
  <c r="F2355" i="7"/>
  <c r="J2354" i="7"/>
  <c r="F2354" i="7"/>
  <c r="J2353" i="7"/>
  <c r="F2353" i="7"/>
  <c r="J2352" i="7"/>
  <c r="F2352" i="7"/>
  <c r="J2351" i="7"/>
  <c r="F2351" i="7"/>
  <c r="J2350" i="7"/>
  <c r="F2350" i="7"/>
  <c r="J2349" i="7"/>
  <c r="F2349" i="7"/>
  <c r="J2348" i="7"/>
  <c r="F2348" i="7"/>
  <c r="J2347" i="7"/>
  <c r="F2347" i="7"/>
  <c r="J2346" i="7"/>
  <c r="F2346" i="7"/>
  <c r="J2345" i="7"/>
  <c r="F2345" i="7"/>
  <c r="J2344" i="7"/>
  <c r="F2344" i="7"/>
  <c r="J2343" i="7"/>
  <c r="F2343" i="7"/>
  <c r="J2342" i="7"/>
  <c r="F2342" i="7"/>
  <c r="J2341" i="7"/>
  <c r="F2341" i="7"/>
  <c r="J2340" i="7"/>
  <c r="F2340" i="7"/>
  <c r="J2339" i="7"/>
  <c r="F2339" i="7"/>
  <c r="J2338" i="7"/>
  <c r="F2338" i="7"/>
  <c r="J2337" i="7"/>
  <c r="F2337" i="7"/>
  <c r="J2336" i="7"/>
  <c r="F2336" i="7"/>
  <c r="J2335" i="7"/>
  <c r="F2335" i="7"/>
  <c r="J2334" i="7"/>
  <c r="F2334" i="7"/>
  <c r="J2333" i="7"/>
  <c r="F2333" i="7"/>
  <c r="J2332" i="7"/>
  <c r="F2332" i="7"/>
  <c r="J2331" i="7"/>
  <c r="F2331" i="7"/>
  <c r="J2330" i="7"/>
  <c r="F2330" i="7"/>
  <c r="J2329" i="7"/>
  <c r="F2329" i="7"/>
  <c r="J2328" i="7"/>
  <c r="F2328" i="7"/>
  <c r="J2327" i="7"/>
  <c r="F2327" i="7"/>
  <c r="J2326" i="7"/>
  <c r="F2326" i="7"/>
  <c r="J2325" i="7"/>
  <c r="F2325" i="7"/>
  <c r="J2324" i="7"/>
  <c r="F2324" i="7"/>
  <c r="J2323" i="7"/>
  <c r="F2323" i="7"/>
  <c r="J2322" i="7"/>
  <c r="F2322" i="7"/>
  <c r="J2321" i="7"/>
  <c r="F2321" i="7"/>
  <c r="J2320" i="7"/>
  <c r="F2320" i="7"/>
  <c r="J2319" i="7"/>
  <c r="F2319" i="7"/>
  <c r="J2318" i="7"/>
  <c r="F2318" i="7"/>
  <c r="J2317" i="7"/>
  <c r="F2317" i="7"/>
  <c r="J2316" i="7"/>
  <c r="F2316" i="7"/>
  <c r="J2315" i="7"/>
  <c r="F2315" i="7"/>
  <c r="J2314" i="7"/>
  <c r="F2314" i="7"/>
  <c r="J2313" i="7"/>
  <c r="F2313" i="7"/>
  <c r="J2312" i="7"/>
  <c r="F2312" i="7"/>
  <c r="J2311" i="7"/>
  <c r="F2311" i="7"/>
  <c r="J2310" i="7"/>
  <c r="F2310" i="7"/>
  <c r="J2309" i="7"/>
  <c r="F2309" i="7"/>
  <c r="J2308" i="7"/>
  <c r="F2308" i="7"/>
  <c r="J2307" i="7"/>
  <c r="F2307" i="7"/>
  <c r="J2306" i="7"/>
  <c r="F2306" i="7"/>
  <c r="J2305" i="7"/>
  <c r="F2305" i="7"/>
  <c r="J2304" i="7"/>
  <c r="F2304" i="7"/>
  <c r="J2303" i="7"/>
  <c r="F2303" i="7"/>
  <c r="J2302" i="7"/>
  <c r="F2302" i="7"/>
  <c r="J2301" i="7"/>
  <c r="F2301" i="7"/>
  <c r="J2300" i="7"/>
  <c r="F2300" i="7"/>
  <c r="J2299" i="7"/>
  <c r="F2299" i="7"/>
  <c r="J2298" i="7"/>
  <c r="F2298" i="7"/>
  <c r="J2297" i="7"/>
  <c r="F2297" i="7"/>
  <c r="J2296" i="7"/>
  <c r="F2296" i="7"/>
  <c r="J2295" i="7"/>
  <c r="F2295" i="7"/>
  <c r="J2294" i="7"/>
  <c r="F2294" i="7"/>
  <c r="J2293" i="7"/>
  <c r="F2293" i="7"/>
  <c r="J2292" i="7"/>
  <c r="F2292" i="7"/>
  <c r="J2291" i="7"/>
  <c r="F2291" i="7"/>
  <c r="J2290" i="7"/>
  <c r="F2290" i="7"/>
  <c r="J2289" i="7"/>
  <c r="F2289" i="7"/>
  <c r="J2288" i="7"/>
  <c r="F2288" i="7"/>
  <c r="J2287" i="7"/>
  <c r="F2287" i="7"/>
  <c r="J2286" i="7"/>
  <c r="F2286" i="7"/>
  <c r="J2285" i="7"/>
  <c r="F2285" i="7"/>
  <c r="J2284" i="7"/>
  <c r="F2284" i="7"/>
  <c r="J2283" i="7"/>
  <c r="F2283" i="7"/>
  <c r="J2282" i="7"/>
  <c r="F2282" i="7"/>
  <c r="J2281" i="7"/>
  <c r="F2281" i="7"/>
  <c r="J2280" i="7"/>
  <c r="F2280" i="7"/>
  <c r="J2279" i="7"/>
  <c r="F2279" i="7"/>
  <c r="J2278" i="7"/>
  <c r="F2278" i="7"/>
  <c r="J2277" i="7"/>
  <c r="F2277" i="7"/>
  <c r="J2276" i="7"/>
  <c r="F2276" i="7"/>
  <c r="J2275" i="7"/>
  <c r="F2275" i="7"/>
  <c r="J2274" i="7"/>
  <c r="F2274" i="7"/>
  <c r="J2273" i="7"/>
  <c r="F2273" i="7"/>
  <c r="J2272" i="7"/>
  <c r="F2272" i="7"/>
  <c r="J2271" i="7"/>
  <c r="F2271" i="7"/>
  <c r="J2270" i="7"/>
  <c r="F2270" i="7"/>
  <c r="J2269" i="7"/>
  <c r="F2269" i="7"/>
  <c r="J2268" i="7"/>
  <c r="F2268" i="7"/>
  <c r="J2267" i="7"/>
  <c r="F2267" i="7"/>
  <c r="J2266" i="7"/>
  <c r="F2266" i="7"/>
  <c r="J2265" i="7"/>
  <c r="F2265" i="7"/>
  <c r="J2264" i="7"/>
  <c r="F2264" i="7"/>
  <c r="J2263" i="7"/>
  <c r="F2263" i="7"/>
  <c r="J2262" i="7"/>
  <c r="F2262" i="7"/>
  <c r="J2261" i="7"/>
  <c r="F2261" i="7"/>
  <c r="J2260" i="7"/>
  <c r="F2260" i="7"/>
  <c r="J2259" i="7"/>
  <c r="F2259" i="7"/>
  <c r="J2258" i="7"/>
  <c r="F2258" i="7"/>
  <c r="J2257" i="7"/>
  <c r="F2257" i="7"/>
  <c r="J2256" i="7"/>
  <c r="F2256" i="7"/>
  <c r="J2255" i="7"/>
  <c r="F2255" i="7"/>
  <c r="J2254" i="7"/>
  <c r="F2254" i="7"/>
  <c r="J2253" i="7"/>
  <c r="F2253" i="7"/>
  <c r="J2252" i="7"/>
  <c r="F2252" i="7"/>
  <c r="J2251" i="7"/>
  <c r="F2251" i="7"/>
  <c r="J2250" i="7"/>
  <c r="F2250" i="7"/>
  <c r="J2249" i="7"/>
  <c r="F2249" i="7"/>
  <c r="J2248" i="7"/>
  <c r="F2248" i="7"/>
  <c r="J2247" i="7"/>
  <c r="F2247" i="7"/>
  <c r="J2246" i="7"/>
  <c r="F2246" i="7"/>
  <c r="J2245" i="7"/>
  <c r="F2245" i="7"/>
  <c r="J2244" i="7"/>
  <c r="F2244" i="7"/>
  <c r="J2243" i="7"/>
  <c r="F2243" i="7"/>
  <c r="J2242" i="7"/>
  <c r="F2242" i="7"/>
  <c r="J2241" i="7"/>
  <c r="F2241" i="7"/>
  <c r="J2240" i="7"/>
  <c r="F2240" i="7"/>
  <c r="J2239" i="7"/>
  <c r="F2239" i="7"/>
  <c r="J2238" i="7"/>
  <c r="F2238" i="7"/>
  <c r="J2237" i="7"/>
  <c r="F2237" i="7"/>
  <c r="J2236" i="7"/>
  <c r="F2236" i="7"/>
  <c r="J2235" i="7"/>
  <c r="F2235" i="7"/>
  <c r="J2234" i="7"/>
  <c r="F2234" i="7"/>
  <c r="J2233" i="7"/>
  <c r="F2233" i="7"/>
  <c r="J2232" i="7"/>
  <c r="F2232" i="7"/>
  <c r="J2231" i="7"/>
  <c r="F2231" i="7"/>
  <c r="J2230" i="7"/>
  <c r="F2230" i="7"/>
  <c r="J2229" i="7"/>
  <c r="F2229" i="7"/>
  <c r="J2228" i="7"/>
  <c r="F2228" i="7"/>
  <c r="J2227" i="7"/>
  <c r="F2227" i="7"/>
  <c r="J2226" i="7"/>
  <c r="F2226" i="7"/>
  <c r="J2225" i="7"/>
  <c r="F2225" i="7"/>
  <c r="J2224" i="7"/>
  <c r="F2224" i="7"/>
  <c r="J2223" i="7"/>
  <c r="F2223" i="7"/>
  <c r="J2222" i="7"/>
  <c r="F2222" i="7"/>
  <c r="J2221" i="7"/>
  <c r="F2221" i="7"/>
  <c r="J2220" i="7"/>
  <c r="F2220" i="7"/>
  <c r="J2219" i="7"/>
  <c r="F2219" i="7"/>
  <c r="J2218" i="7"/>
  <c r="F2218" i="7"/>
  <c r="J2217" i="7"/>
  <c r="F2217" i="7"/>
  <c r="J2216" i="7"/>
  <c r="F2216" i="7"/>
  <c r="J2215" i="7"/>
  <c r="F2215" i="7"/>
  <c r="J2214" i="7"/>
  <c r="F2214" i="7"/>
  <c r="J2213" i="7"/>
  <c r="F2213" i="7"/>
  <c r="J2212" i="7"/>
  <c r="F2212" i="7"/>
  <c r="J2211" i="7"/>
  <c r="F2211" i="7"/>
  <c r="J2210" i="7"/>
  <c r="F2210" i="7"/>
  <c r="J2209" i="7"/>
  <c r="F2209" i="7"/>
  <c r="J2208" i="7"/>
  <c r="F2208" i="7"/>
  <c r="J2207" i="7"/>
  <c r="F2207" i="7"/>
  <c r="J2206" i="7"/>
  <c r="F2206" i="7"/>
  <c r="J2205" i="7"/>
  <c r="F2205" i="7"/>
  <c r="J2204" i="7"/>
  <c r="F2204" i="7"/>
  <c r="J2203" i="7"/>
  <c r="F2203" i="7"/>
  <c r="J2202" i="7"/>
  <c r="F2202" i="7"/>
  <c r="J2201" i="7"/>
  <c r="F2201" i="7"/>
  <c r="J2200" i="7"/>
  <c r="F2200" i="7"/>
  <c r="J2199" i="7"/>
  <c r="F2199" i="7"/>
  <c r="J2198" i="7"/>
  <c r="F2198" i="7"/>
  <c r="J2197" i="7"/>
  <c r="F2197" i="7"/>
  <c r="J2196" i="7"/>
  <c r="F2196" i="7"/>
  <c r="J2195" i="7"/>
  <c r="F2195" i="7"/>
  <c r="J2194" i="7"/>
  <c r="F2194" i="7"/>
  <c r="J2193" i="7"/>
  <c r="F2193" i="7"/>
  <c r="J2192" i="7"/>
  <c r="F2192" i="7"/>
  <c r="J2191" i="7"/>
  <c r="F2191" i="7"/>
  <c r="J2190" i="7"/>
  <c r="F2190" i="7"/>
  <c r="J2189" i="7"/>
  <c r="F2189" i="7"/>
  <c r="J2188" i="7"/>
  <c r="F2188" i="7"/>
  <c r="J2187" i="7"/>
  <c r="F2187" i="7"/>
  <c r="J2186" i="7"/>
  <c r="F2186" i="7"/>
  <c r="J2185" i="7"/>
  <c r="F2185" i="7"/>
  <c r="J2184" i="7"/>
  <c r="F2184" i="7"/>
  <c r="J2183" i="7"/>
  <c r="F2183" i="7"/>
  <c r="J2182" i="7"/>
  <c r="F2182" i="7"/>
  <c r="J2181" i="7"/>
  <c r="F2181" i="7"/>
  <c r="J2180" i="7"/>
  <c r="F2180" i="7"/>
  <c r="J2179" i="7"/>
  <c r="F2179" i="7"/>
  <c r="J2178" i="7"/>
  <c r="F2178" i="7"/>
  <c r="J2177" i="7"/>
  <c r="F2177" i="7"/>
  <c r="J2176" i="7"/>
  <c r="F2176" i="7"/>
  <c r="J2175" i="7"/>
  <c r="F2175" i="7"/>
  <c r="J2174" i="7"/>
  <c r="F2174" i="7"/>
  <c r="J2173" i="7"/>
  <c r="F2173" i="7"/>
  <c r="J2172" i="7"/>
  <c r="F2172" i="7"/>
  <c r="J2171" i="7"/>
  <c r="F2171" i="7"/>
  <c r="J2170" i="7"/>
  <c r="F2170" i="7"/>
  <c r="J2169" i="7"/>
  <c r="F2169" i="7"/>
  <c r="J2168" i="7"/>
  <c r="F2168" i="7"/>
  <c r="J2167" i="7"/>
  <c r="F2167" i="7"/>
  <c r="J2166" i="7"/>
  <c r="F2166" i="7"/>
  <c r="J2165" i="7"/>
  <c r="F2165" i="7"/>
  <c r="J2164" i="7"/>
  <c r="F2164" i="7"/>
  <c r="J2163" i="7"/>
  <c r="F2163" i="7"/>
  <c r="J2162" i="7"/>
  <c r="F2162" i="7"/>
  <c r="J2161" i="7"/>
  <c r="F2161" i="7"/>
  <c r="J2160" i="7"/>
  <c r="F2160" i="7"/>
  <c r="J2159" i="7"/>
  <c r="F2159" i="7"/>
  <c r="J2158" i="7"/>
  <c r="F2158" i="7"/>
  <c r="J2157" i="7"/>
  <c r="F2157" i="7"/>
  <c r="J2156" i="7"/>
  <c r="F2156" i="7"/>
  <c r="J2155" i="7"/>
  <c r="F2155" i="7"/>
  <c r="J2154" i="7"/>
  <c r="F2154" i="7"/>
  <c r="J2153" i="7"/>
  <c r="F2153" i="7"/>
  <c r="J2152" i="7"/>
  <c r="F2152" i="7"/>
  <c r="J2151" i="7"/>
  <c r="F2151" i="7"/>
  <c r="J2150" i="7"/>
  <c r="F2150" i="7"/>
  <c r="J2149" i="7"/>
  <c r="F2149" i="7"/>
  <c r="J2148" i="7"/>
  <c r="F2148" i="7"/>
  <c r="J2147" i="7"/>
  <c r="F2147" i="7"/>
  <c r="J2146" i="7"/>
  <c r="F2146" i="7"/>
  <c r="J2145" i="7"/>
  <c r="F2145" i="7"/>
  <c r="J2144" i="7"/>
  <c r="F2144" i="7"/>
  <c r="J2143" i="7"/>
  <c r="F2143" i="7"/>
  <c r="J2142" i="7"/>
  <c r="F2142" i="7"/>
  <c r="J2141" i="7"/>
  <c r="F2141" i="7"/>
  <c r="J2140" i="7"/>
  <c r="F2140" i="7"/>
  <c r="J2139" i="7"/>
  <c r="F2139" i="7"/>
  <c r="J2138" i="7"/>
  <c r="F2138" i="7"/>
  <c r="J2137" i="7"/>
  <c r="F2137" i="7"/>
  <c r="J2136" i="7"/>
  <c r="F2136" i="7"/>
  <c r="J2135" i="7"/>
  <c r="F2135" i="7"/>
  <c r="J2134" i="7"/>
  <c r="F2134" i="7"/>
  <c r="J2133" i="7"/>
  <c r="F2133" i="7"/>
  <c r="J2132" i="7"/>
  <c r="F2132" i="7"/>
  <c r="J2131" i="7"/>
  <c r="F2131" i="7"/>
  <c r="J2130" i="7"/>
  <c r="F2130" i="7"/>
  <c r="J2129" i="7"/>
  <c r="F2129" i="7"/>
  <c r="J2128" i="7"/>
  <c r="F2128" i="7"/>
  <c r="J2127" i="7"/>
  <c r="F2127" i="7"/>
  <c r="J2126" i="7"/>
  <c r="F2126" i="7"/>
  <c r="J2125" i="7"/>
  <c r="F2125" i="7"/>
  <c r="J2124" i="7"/>
  <c r="F2124" i="7"/>
  <c r="J2123" i="7"/>
  <c r="F2123" i="7"/>
  <c r="J2122" i="7"/>
  <c r="F2122" i="7"/>
  <c r="J2121" i="7"/>
  <c r="F2121" i="7"/>
  <c r="J2120" i="7"/>
  <c r="F2120" i="7"/>
  <c r="J2119" i="7"/>
  <c r="F2119" i="7"/>
  <c r="J2118" i="7"/>
  <c r="F2118" i="7"/>
  <c r="J2117" i="7"/>
  <c r="F2117" i="7"/>
  <c r="J2116" i="7"/>
  <c r="F2116" i="7"/>
  <c r="J2115" i="7"/>
  <c r="F2115" i="7"/>
  <c r="J2114" i="7"/>
  <c r="F2114" i="7"/>
  <c r="J2113" i="7"/>
  <c r="F2113" i="7"/>
  <c r="J2112" i="7"/>
  <c r="F2112" i="7"/>
  <c r="J2111" i="7"/>
  <c r="F2111" i="7"/>
  <c r="J2110" i="7"/>
  <c r="F2110" i="7"/>
  <c r="J2109" i="7"/>
  <c r="F2109" i="7"/>
  <c r="J2108" i="7"/>
  <c r="F2108" i="7"/>
  <c r="J2107" i="7"/>
  <c r="F2107" i="7"/>
  <c r="J2106" i="7"/>
  <c r="F2106" i="7"/>
  <c r="J2105" i="7"/>
  <c r="F2105" i="7"/>
  <c r="J2104" i="7"/>
  <c r="F2104" i="7"/>
  <c r="J2103" i="7"/>
  <c r="F2103" i="7"/>
  <c r="J2102" i="7"/>
  <c r="F2102" i="7"/>
  <c r="J2101" i="7"/>
  <c r="F2101" i="7"/>
  <c r="J2100" i="7"/>
  <c r="F2100" i="7"/>
  <c r="J2099" i="7"/>
  <c r="F2099" i="7"/>
  <c r="J2098" i="7"/>
  <c r="F2098" i="7"/>
  <c r="J2097" i="7"/>
  <c r="F2097" i="7"/>
  <c r="J2096" i="7"/>
  <c r="F2096" i="7"/>
  <c r="J2095" i="7"/>
  <c r="F2095" i="7"/>
  <c r="J2094" i="7"/>
  <c r="F2094" i="7"/>
  <c r="J2093" i="7"/>
  <c r="F2093" i="7"/>
  <c r="J2092" i="7"/>
  <c r="F2092" i="7"/>
  <c r="J2091" i="7"/>
  <c r="F2091" i="7"/>
  <c r="J2090" i="7"/>
  <c r="F2090" i="7"/>
  <c r="J2089" i="7"/>
  <c r="F2089" i="7"/>
  <c r="J2088" i="7"/>
  <c r="F2088" i="7"/>
  <c r="J2087" i="7"/>
  <c r="F2087" i="7"/>
  <c r="J2086" i="7"/>
  <c r="F2086" i="7"/>
  <c r="J2085" i="7"/>
  <c r="F2085" i="7"/>
  <c r="J2084" i="7"/>
  <c r="F2084" i="7"/>
  <c r="J2083" i="7"/>
  <c r="F2083" i="7"/>
  <c r="J2082" i="7"/>
  <c r="F2082" i="7"/>
  <c r="J2081" i="7"/>
  <c r="F2081" i="7"/>
  <c r="J2080" i="7"/>
  <c r="F2080" i="7"/>
  <c r="J2079" i="7"/>
  <c r="F2079" i="7"/>
  <c r="J2078" i="7"/>
  <c r="F2078" i="7"/>
  <c r="J2077" i="7"/>
  <c r="F2077" i="7"/>
  <c r="J2076" i="7"/>
  <c r="F2076" i="7"/>
  <c r="J2075" i="7"/>
  <c r="F2075" i="7"/>
  <c r="J2074" i="7"/>
  <c r="F2074" i="7"/>
  <c r="J2073" i="7"/>
  <c r="F2073" i="7"/>
  <c r="J2072" i="7"/>
  <c r="F2072" i="7"/>
  <c r="J2071" i="7"/>
  <c r="F2071" i="7"/>
  <c r="J2070" i="7"/>
  <c r="F2070" i="7"/>
  <c r="J2069" i="7"/>
  <c r="F2069" i="7"/>
  <c r="J2068" i="7"/>
  <c r="F2068" i="7"/>
  <c r="J2067" i="7"/>
  <c r="F2067" i="7"/>
  <c r="J2066" i="7"/>
  <c r="F2066" i="7"/>
  <c r="J2065" i="7"/>
  <c r="F2065" i="7"/>
  <c r="J2064" i="7"/>
  <c r="F2064" i="7"/>
  <c r="J2063" i="7"/>
  <c r="F2063" i="7"/>
  <c r="J2062" i="7"/>
  <c r="F2062" i="7"/>
  <c r="J2061" i="7"/>
  <c r="F2061" i="7"/>
  <c r="J2060" i="7"/>
  <c r="F2060" i="7"/>
  <c r="J2059" i="7"/>
  <c r="F2059" i="7"/>
  <c r="J2058" i="7"/>
  <c r="F2058" i="7"/>
  <c r="J2057" i="7"/>
  <c r="F2057" i="7"/>
  <c r="J2056" i="7"/>
  <c r="F2056" i="7"/>
  <c r="J2055" i="7"/>
  <c r="F2055" i="7"/>
  <c r="J2054" i="7"/>
  <c r="F2054" i="7"/>
  <c r="J2053" i="7"/>
  <c r="F2053" i="7"/>
  <c r="J2052" i="7"/>
  <c r="F2052" i="7"/>
  <c r="J2051" i="7"/>
  <c r="F2051" i="7"/>
  <c r="J2050" i="7"/>
  <c r="F2050" i="7"/>
  <c r="J2049" i="7"/>
  <c r="F2049" i="7"/>
  <c r="J2048" i="7"/>
  <c r="F2048" i="7"/>
  <c r="J2047" i="7"/>
  <c r="F2047" i="7"/>
  <c r="J2046" i="7"/>
  <c r="F2046" i="7"/>
  <c r="J2045" i="7"/>
  <c r="F2045" i="7"/>
  <c r="J2044" i="7"/>
  <c r="F2044" i="7"/>
  <c r="J2043" i="7"/>
  <c r="F2043" i="7"/>
  <c r="J2042" i="7"/>
  <c r="F2042" i="7"/>
  <c r="J2041" i="7"/>
  <c r="F2041" i="7"/>
  <c r="J2040" i="7"/>
  <c r="F2040" i="7"/>
  <c r="J2039" i="7"/>
  <c r="F2039" i="7"/>
  <c r="J2038" i="7"/>
  <c r="F2038" i="7"/>
  <c r="J2037" i="7"/>
  <c r="F2037" i="7"/>
  <c r="J2036" i="7"/>
  <c r="F2036" i="7"/>
  <c r="J2035" i="7"/>
  <c r="F2035" i="7"/>
  <c r="J2034" i="7"/>
  <c r="F2034" i="7"/>
  <c r="J2033" i="7"/>
  <c r="F2033" i="7"/>
  <c r="J2032" i="7"/>
  <c r="F2032" i="7"/>
  <c r="J2031" i="7"/>
  <c r="F2031" i="7"/>
  <c r="J2030" i="7"/>
  <c r="F2030" i="7"/>
  <c r="J2029" i="7"/>
  <c r="F2029" i="7"/>
  <c r="J2028" i="7"/>
  <c r="F2028" i="7"/>
  <c r="J2027" i="7"/>
  <c r="F2027" i="7"/>
  <c r="J2026" i="7"/>
  <c r="F2026" i="7"/>
  <c r="J2025" i="7"/>
  <c r="F2025" i="7"/>
  <c r="J2024" i="7"/>
  <c r="F2024" i="7"/>
  <c r="J2023" i="7"/>
  <c r="F2023" i="7"/>
  <c r="J2022" i="7"/>
  <c r="F2022" i="7"/>
  <c r="J2021" i="7"/>
  <c r="F2021" i="7"/>
  <c r="J2020" i="7"/>
  <c r="F2020" i="7"/>
  <c r="J2019" i="7"/>
  <c r="F2019" i="7"/>
  <c r="J2018" i="7"/>
  <c r="F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J2" i="7"/>
  <c r="F2" i="7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F3289" i="6" s="1"/>
  <c r="E3289" i="6"/>
  <c r="Q3289" i="2"/>
  <c r="F3288" i="6" s="1"/>
  <c r="E3288" i="6"/>
  <c r="Q3288" i="2"/>
  <c r="F3287" i="6" s="1"/>
  <c r="E3287" i="6"/>
  <c r="Q3287" i="2"/>
  <c r="F3286" i="6" s="1"/>
  <c r="E3286" i="6"/>
  <c r="Q3286" i="2"/>
  <c r="F3285" i="6" s="1"/>
  <c r="E3285" i="6"/>
  <c r="Q3285" i="2"/>
  <c r="F3284" i="6" s="1"/>
  <c r="E3284" i="6"/>
  <c r="Q3284" i="2"/>
  <c r="F3283" i="6" s="1"/>
  <c r="E3283" i="6"/>
  <c r="Q3283" i="2"/>
  <c r="F3282" i="6" s="1"/>
  <c r="E3282" i="6"/>
  <c r="Q3282" i="2"/>
  <c r="F3281" i="6" s="1"/>
  <c r="E3281" i="6"/>
  <c r="Q3281" i="2"/>
  <c r="F3280" i="6" s="1"/>
  <c r="E3280" i="6"/>
  <c r="Q3280" i="2"/>
  <c r="F3279" i="6" s="1"/>
  <c r="E3279" i="6"/>
  <c r="Q3279" i="2"/>
  <c r="F3278" i="6" s="1"/>
  <c r="E3278" i="6"/>
  <c r="Q3278" i="2"/>
  <c r="F3277" i="6" s="1"/>
  <c r="E3277" i="6"/>
  <c r="Q3277" i="2"/>
  <c r="F3276" i="6" s="1"/>
  <c r="E3276" i="6"/>
  <c r="Q3276" i="2"/>
  <c r="F3275" i="6" s="1"/>
  <c r="E3275" i="6"/>
  <c r="Q3275" i="2"/>
  <c r="F3274" i="6" s="1"/>
  <c r="E3274" i="6"/>
  <c r="Q3274" i="2"/>
  <c r="F3273" i="6" s="1"/>
  <c r="E3273" i="6"/>
  <c r="Q3273" i="2"/>
  <c r="F3272" i="6" s="1"/>
  <c r="E3272" i="6"/>
  <c r="Q3272" i="2"/>
  <c r="F3271" i="6" s="1"/>
  <c r="E3271" i="6"/>
  <c r="Q3271" i="2"/>
  <c r="F3270" i="6" s="1"/>
  <c r="E3270" i="6"/>
  <c r="Q3270" i="2"/>
  <c r="F3269" i="6" s="1"/>
  <c r="E3269" i="6"/>
  <c r="Q3269" i="2"/>
  <c r="F3268" i="6" s="1"/>
  <c r="E3268" i="6"/>
  <c r="Q3268" i="2"/>
  <c r="F3267" i="6" s="1"/>
  <c r="E3267" i="6"/>
  <c r="Q3267" i="2"/>
  <c r="F3266" i="6" s="1"/>
  <c r="E3266" i="6"/>
  <c r="Q3266" i="2"/>
  <c r="F3265" i="6" s="1"/>
  <c r="E3265" i="6"/>
  <c r="Q3265" i="2"/>
  <c r="F3264" i="6" s="1"/>
  <c r="E3264" i="6"/>
  <c r="Q3264" i="2"/>
  <c r="F3263" i="6" s="1"/>
  <c r="E3263" i="6"/>
  <c r="Q3263" i="2"/>
  <c r="F3262" i="6" s="1"/>
  <c r="E3262" i="6"/>
  <c r="Q3262" i="2"/>
  <c r="F3261" i="6" s="1"/>
  <c r="E3261" i="6"/>
  <c r="Q3261" i="2"/>
  <c r="F3260" i="6" s="1"/>
  <c r="E3260" i="6"/>
  <c r="Q3260" i="2"/>
  <c r="F3259" i="6" s="1"/>
  <c r="E3259" i="6"/>
  <c r="Q3259" i="2"/>
  <c r="F3258" i="6" s="1"/>
  <c r="E3258" i="6"/>
  <c r="Q3258" i="2"/>
  <c r="F3257" i="6" s="1"/>
  <c r="E3257" i="6"/>
  <c r="Q3257" i="2"/>
  <c r="F3256" i="6" s="1"/>
  <c r="E3256" i="6"/>
  <c r="Q3256" i="2"/>
  <c r="F3255" i="6" s="1"/>
  <c r="E3255" i="6"/>
  <c r="Q3255" i="2"/>
  <c r="F3254" i="6" s="1"/>
  <c r="E3254" i="6"/>
  <c r="Q3254" i="2"/>
  <c r="F3253" i="6" s="1"/>
  <c r="E3253" i="6"/>
  <c r="Q3253" i="2"/>
  <c r="F3252" i="6" s="1"/>
  <c r="E3252" i="6"/>
  <c r="Q3252" i="2"/>
  <c r="F3251" i="6" s="1"/>
  <c r="E3251" i="6"/>
  <c r="Q3251" i="2"/>
  <c r="F3250" i="6" s="1"/>
  <c r="E3250" i="6"/>
  <c r="Q3250" i="2"/>
  <c r="F3249" i="6" s="1"/>
  <c r="E3249" i="6"/>
  <c r="Q3249" i="2"/>
  <c r="F3248" i="6" s="1"/>
  <c r="E3248" i="6"/>
  <c r="Q3248" i="2"/>
  <c r="F3247" i="6" s="1"/>
  <c r="E3247" i="6"/>
  <c r="Q3247" i="2"/>
  <c r="F3246" i="6" s="1"/>
  <c r="E3246" i="6"/>
  <c r="Q3246" i="2"/>
  <c r="F3245" i="6" s="1"/>
  <c r="E3245" i="6"/>
  <c r="Q3245" i="2"/>
  <c r="F3244" i="6" s="1"/>
  <c r="E3244" i="6"/>
  <c r="Q3244" i="2"/>
  <c r="F3243" i="6" s="1"/>
  <c r="E3243" i="6"/>
  <c r="Q3243" i="2"/>
  <c r="F3242" i="6" s="1"/>
  <c r="E3242" i="6"/>
  <c r="Q3242" i="2"/>
  <c r="F3241" i="6" s="1"/>
  <c r="E3241" i="6"/>
  <c r="Q3241" i="2"/>
  <c r="F3240" i="6" s="1"/>
  <c r="E3240" i="6"/>
  <c r="Q3240" i="2"/>
  <c r="F3239" i="6" s="1"/>
  <c r="E3239" i="6"/>
  <c r="Q3239" i="2"/>
  <c r="F3238" i="6" s="1"/>
  <c r="E3238" i="6"/>
  <c r="Q3238" i="2"/>
  <c r="F3237" i="6" s="1"/>
  <c r="E3237" i="6"/>
  <c r="Q3237" i="2"/>
  <c r="F3236" i="6" s="1"/>
  <c r="E3236" i="6"/>
  <c r="Q3236" i="2"/>
  <c r="F3235" i="6" s="1"/>
  <c r="E3235" i="6"/>
  <c r="Q3235" i="2"/>
  <c r="F3234" i="6" s="1"/>
  <c r="E3234" i="6"/>
  <c r="Q3234" i="2"/>
  <c r="F3233" i="6" s="1"/>
  <c r="E3233" i="6"/>
  <c r="Q3233" i="2"/>
  <c r="F3232" i="6" s="1"/>
  <c r="E3232" i="6"/>
  <c r="Q3232" i="2"/>
  <c r="F3231" i="6" s="1"/>
  <c r="E3231" i="6"/>
  <c r="Q3231" i="2"/>
  <c r="F3230" i="6" s="1"/>
  <c r="E3230" i="6"/>
  <c r="Q3230" i="2"/>
  <c r="F3229" i="6" s="1"/>
  <c r="E3229" i="6"/>
  <c r="Q3229" i="2"/>
  <c r="F3228" i="6" s="1"/>
  <c r="E3228" i="6"/>
  <c r="Q3228" i="2"/>
  <c r="F3227" i="6" s="1"/>
  <c r="E3227" i="6"/>
  <c r="Q3227" i="2"/>
  <c r="F3226" i="6" s="1"/>
  <c r="E3226" i="6"/>
  <c r="Q3226" i="2"/>
  <c r="F3225" i="6" s="1"/>
  <c r="E3225" i="6"/>
  <c r="Q3225" i="2"/>
  <c r="F3224" i="6" s="1"/>
  <c r="E3224" i="6"/>
  <c r="Q3224" i="2"/>
  <c r="F3223" i="6" s="1"/>
  <c r="E3223" i="6"/>
  <c r="Q3223" i="2"/>
  <c r="F3222" i="6" s="1"/>
  <c r="E3222" i="6"/>
  <c r="Q3222" i="2"/>
  <c r="F3221" i="6" s="1"/>
  <c r="E3221" i="6"/>
  <c r="Q3221" i="2"/>
  <c r="F3220" i="6" s="1"/>
  <c r="E3220" i="6"/>
  <c r="Q3220" i="2"/>
  <c r="F3219" i="6" s="1"/>
  <c r="E3219" i="6"/>
  <c r="Q3219" i="2"/>
  <c r="F3218" i="6" s="1"/>
  <c r="E3218" i="6"/>
  <c r="Q3218" i="2"/>
  <c r="F3217" i="6" s="1"/>
  <c r="E3217" i="6"/>
  <c r="Q3217" i="2"/>
  <c r="F3216" i="6" s="1"/>
  <c r="E3216" i="6"/>
  <c r="Q3216" i="2"/>
  <c r="F3215" i="6" s="1"/>
  <c r="E3215" i="6"/>
  <c r="Q3215" i="2"/>
  <c r="F3214" i="6" s="1"/>
  <c r="E3214" i="6"/>
  <c r="Q3214" i="2"/>
  <c r="F3213" i="6" s="1"/>
  <c r="E3213" i="6"/>
  <c r="Q3213" i="2"/>
  <c r="F3212" i="6" s="1"/>
  <c r="E3212" i="6"/>
  <c r="Q3212" i="2"/>
  <c r="F3211" i="6" s="1"/>
  <c r="E3211" i="6"/>
  <c r="Q3211" i="2"/>
  <c r="F3210" i="6" s="1"/>
  <c r="E3210" i="6"/>
  <c r="Q3210" i="2"/>
  <c r="F3209" i="6" s="1"/>
  <c r="E3209" i="6"/>
  <c r="Q3209" i="2"/>
  <c r="F3208" i="6" s="1"/>
  <c r="E3208" i="6"/>
  <c r="Q3208" i="2"/>
  <c r="F3207" i="6" s="1"/>
  <c r="E3207" i="6"/>
  <c r="Q3207" i="2"/>
  <c r="F3206" i="6" s="1"/>
  <c r="E3206" i="6"/>
  <c r="Q3206" i="2"/>
  <c r="F3205" i="6" s="1"/>
  <c r="E3205" i="6"/>
  <c r="Q3205" i="2"/>
  <c r="F3204" i="6" s="1"/>
  <c r="E3204" i="6"/>
  <c r="Q3204" i="2"/>
  <c r="F3203" i="6" s="1"/>
  <c r="E3203" i="6"/>
  <c r="Q3203" i="2"/>
  <c r="F3202" i="6" s="1"/>
  <c r="E3202" i="6"/>
  <c r="Q3202" i="2"/>
  <c r="F3201" i="6" s="1"/>
  <c r="E3201" i="6"/>
  <c r="Q3201" i="2"/>
  <c r="F3200" i="6" s="1"/>
  <c r="E3200" i="6"/>
  <c r="Q3200" i="2"/>
  <c r="F3199" i="6" s="1"/>
  <c r="E3199" i="6"/>
  <c r="Q3199" i="2"/>
  <c r="F3198" i="6" s="1"/>
  <c r="E3198" i="6"/>
  <c r="Q3198" i="2"/>
  <c r="F3197" i="6" s="1"/>
  <c r="E3197" i="6"/>
  <c r="Q3197" i="2"/>
  <c r="F3196" i="6" s="1"/>
  <c r="E3196" i="6"/>
  <c r="Q3196" i="2"/>
  <c r="F3195" i="6" s="1"/>
  <c r="E3195" i="6"/>
  <c r="Q3195" i="2"/>
  <c r="F3194" i="6" s="1"/>
  <c r="E3194" i="6"/>
  <c r="Q3194" i="2"/>
  <c r="F3193" i="6" s="1"/>
  <c r="E3193" i="6"/>
  <c r="Q3193" i="2"/>
  <c r="F3192" i="6" s="1"/>
  <c r="E3192" i="6"/>
  <c r="Q3192" i="2"/>
  <c r="F3191" i="6" s="1"/>
  <c r="E3191" i="6"/>
  <c r="Q3191" i="2"/>
  <c r="F3190" i="6" s="1"/>
  <c r="E3190" i="6"/>
  <c r="Q3190" i="2"/>
  <c r="F3189" i="6" s="1"/>
  <c r="E3189" i="6"/>
  <c r="Q3189" i="2"/>
  <c r="F3188" i="6" s="1"/>
  <c r="E3188" i="6"/>
  <c r="Q3188" i="2"/>
  <c r="F3187" i="6" s="1"/>
  <c r="E3187" i="6"/>
  <c r="Q3187" i="2"/>
  <c r="F3186" i="6" s="1"/>
  <c r="E3186" i="6"/>
  <c r="Q3186" i="2"/>
  <c r="F3185" i="6" s="1"/>
  <c r="E3185" i="6"/>
  <c r="Q3185" i="2"/>
  <c r="F3184" i="6" s="1"/>
  <c r="E3184" i="6"/>
  <c r="Q3184" i="2"/>
  <c r="F3183" i="6" s="1"/>
  <c r="E3183" i="6"/>
  <c r="Q3183" i="2"/>
  <c r="F3182" i="6" s="1"/>
  <c r="E3182" i="6"/>
  <c r="Q3182" i="2"/>
  <c r="F3181" i="6" s="1"/>
  <c r="E3181" i="6"/>
  <c r="Q3181" i="2"/>
  <c r="F3180" i="6" s="1"/>
  <c r="E3180" i="6"/>
  <c r="Q3180" i="2"/>
  <c r="F3179" i="6" s="1"/>
  <c r="E3179" i="6"/>
  <c r="Q3179" i="2"/>
  <c r="F3178" i="6" s="1"/>
  <c r="E3178" i="6"/>
  <c r="Q3178" i="2"/>
  <c r="F3177" i="6" s="1"/>
  <c r="E3177" i="6"/>
  <c r="Q3177" i="2"/>
  <c r="F3176" i="6" s="1"/>
  <c r="E3176" i="6"/>
  <c r="Q3176" i="2"/>
  <c r="F3175" i="6" s="1"/>
  <c r="E3175" i="6"/>
  <c r="Q3175" i="2"/>
  <c r="F3174" i="6" s="1"/>
  <c r="E3174" i="6"/>
  <c r="Q3174" i="2"/>
  <c r="F3173" i="6" s="1"/>
  <c r="E3173" i="6"/>
  <c r="Q3173" i="2"/>
  <c r="F3172" i="6" s="1"/>
  <c r="E3172" i="6"/>
  <c r="Q3172" i="2"/>
  <c r="F3171" i="6" s="1"/>
  <c r="E3171" i="6"/>
  <c r="Q3171" i="2"/>
  <c r="F3170" i="6" s="1"/>
  <c r="E3170" i="6"/>
  <c r="Q3170" i="2"/>
  <c r="F3169" i="6" s="1"/>
  <c r="E3169" i="6"/>
  <c r="Q3169" i="2"/>
  <c r="F3168" i="6" s="1"/>
  <c r="E3168" i="6"/>
  <c r="Q3168" i="2"/>
  <c r="F3167" i="6" s="1"/>
  <c r="E3167" i="6"/>
  <c r="Q3167" i="2"/>
  <c r="F3166" i="6" s="1"/>
  <c r="E3166" i="6"/>
  <c r="Q3166" i="2"/>
  <c r="F3165" i="6" s="1"/>
  <c r="E3165" i="6"/>
  <c r="Q3165" i="2"/>
  <c r="F3164" i="6" s="1"/>
  <c r="E3164" i="6"/>
  <c r="Q3164" i="2"/>
  <c r="F3163" i="6" s="1"/>
  <c r="E3163" i="6"/>
  <c r="Q3163" i="2"/>
  <c r="F3162" i="6" s="1"/>
  <c r="E3162" i="6"/>
  <c r="Q3162" i="2"/>
  <c r="F3161" i="6" s="1"/>
  <c r="E3161" i="6"/>
  <c r="Q3161" i="2"/>
  <c r="F3160" i="6" s="1"/>
  <c r="E3160" i="6"/>
  <c r="Q3160" i="2"/>
  <c r="F3159" i="6" s="1"/>
  <c r="E3159" i="6"/>
  <c r="Q3159" i="2"/>
  <c r="F3158" i="6" s="1"/>
  <c r="E3158" i="6"/>
  <c r="Q3158" i="2"/>
  <c r="F3157" i="6" s="1"/>
  <c r="E3157" i="6"/>
  <c r="Q3157" i="2"/>
  <c r="F3156" i="6" s="1"/>
  <c r="E3156" i="6"/>
  <c r="Q3156" i="2"/>
  <c r="F3155" i="6" s="1"/>
  <c r="E3155" i="6"/>
  <c r="Q3155" i="2"/>
  <c r="F3154" i="6" s="1"/>
  <c r="E3154" i="6"/>
  <c r="Q3154" i="2"/>
  <c r="F3153" i="6" s="1"/>
  <c r="E3153" i="6"/>
  <c r="Q3153" i="2"/>
  <c r="F3152" i="6" s="1"/>
  <c r="E3152" i="6"/>
  <c r="Q3152" i="2"/>
  <c r="F3151" i="6" s="1"/>
  <c r="E3151" i="6"/>
  <c r="Q3151" i="2"/>
  <c r="F3150" i="6" s="1"/>
  <c r="E3150" i="6"/>
  <c r="Q3150" i="2"/>
  <c r="F3149" i="6" s="1"/>
  <c r="E3149" i="6"/>
  <c r="Q3149" i="2"/>
  <c r="F3148" i="6" s="1"/>
  <c r="E3148" i="6"/>
  <c r="Q3148" i="2"/>
  <c r="F3147" i="6" s="1"/>
  <c r="E3147" i="6"/>
  <c r="Q3147" i="2"/>
  <c r="F3146" i="6" s="1"/>
  <c r="E3146" i="6"/>
  <c r="Q3146" i="2"/>
  <c r="F3145" i="6" s="1"/>
  <c r="E3145" i="6"/>
  <c r="Q3145" i="2"/>
  <c r="F3144" i="6" s="1"/>
  <c r="E3144" i="6"/>
  <c r="Q3144" i="2"/>
  <c r="F3143" i="6" s="1"/>
  <c r="E3143" i="6"/>
  <c r="Q3143" i="2"/>
  <c r="F3142" i="6" s="1"/>
  <c r="E3142" i="6"/>
  <c r="Q3142" i="2"/>
  <c r="F3141" i="6" s="1"/>
  <c r="E3141" i="6"/>
  <c r="Q3141" i="2"/>
  <c r="F3140" i="6" s="1"/>
  <c r="E3140" i="6"/>
  <c r="Q3140" i="2"/>
  <c r="F3139" i="6" s="1"/>
  <c r="E3139" i="6"/>
  <c r="Q3139" i="2"/>
  <c r="F3138" i="6" s="1"/>
  <c r="E3138" i="6"/>
  <c r="Q3138" i="2"/>
  <c r="F3137" i="6" s="1"/>
  <c r="E3137" i="6"/>
  <c r="Q3137" i="2"/>
  <c r="F3136" i="6" s="1"/>
  <c r="E3136" i="6"/>
  <c r="Q3136" i="2"/>
  <c r="F3135" i="6" s="1"/>
  <c r="E3135" i="6"/>
  <c r="Q3135" i="2"/>
  <c r="F3134" i="6" s="1"/>
  <c r="E3134" i="6"/>
  <c r="Q3134" i="2"/>
  <c r="F3133" i="6" s="1"/>
  <c r="E3133" i="6"/>
  <c r="Q3133" i="2"/>
  <c r="F3132" i="6" s="1"/>
  <c r="E3132" i="6"/>
  <c r="Q3132" i="2"/>
  <c r="F3131" i="6" s="1"/>
  <c r="E3131" i="6"/>
  <c r="Q3131" i="2"/>
  <c r="F3130" i="6" s="1"/>
  <c r="E3130" i="6"/>
  <c r="Q3130" i="2"/>
  <c r="F3129" i="6" s="1"/>
  <c r="E3129" i="6"/>
  <c r="Q3129" i="2"/>
  <c r="F3128" i="6" s="1"/>
  <c r="E3128" i="6"/>
  <c r="Q3128" i="2"/>
  <c r="F3127" i="6" s="1"/>
  <c r="E3127" i="6"/>
  <c r="Q3127" i="2"/>
  <c r="F3126" i="6" s="1"/>
  <c r="E3126" i="6"/>
  <c r="Q3126" i="2"/>
  <c r="F3125" i="6" s="1"/>
  <c r="E3125" i="6"/>
  <c r="Q3125" i="2"/>
  <c r="F3124" i="6" s="1"/>
  <c r="E3124" i="6"/>
  <c r="Q3124" i="2"/>
  <c r="F3123" i="6" s="1"/>
  <c r="E3123" i="6"/>
  <c r="Q3123" i="2"/>
  <c r="F3122" i="6" s="1"/>
  <c r="E3122" i="6"/>
  <c r="Q3122" i="2"/>
  <c r="F3121" i="6" s="1"/>
  <c r="E3121" i="6"/>
  <c r="Q3121" i="2"/>
  <c r="F3120" i="6" s="1"/>
  <c r="E3120" i="6"/>
  <c r="Q3120" i="2"/>
  <c r="F3119" i="6" s="1"/>
  <c r="E3119" i="6"/>
  <c r="Q3119" i="2"/>
  <c r="F3118" i="6" s="1"/>
  <c r="E3118" i="6"/>
  <c r="Q3118" i="2"/>
  <c r="F3117" i="6" s="1"/>
  <c r="E3117" i="6"/>
  <c r="Q3117" i="2"/>
  <c r="F3116" i="6" s="1"/>
  <c r="E3116" i="6"/>
  <c r="Q3116" i="2"/>
  <c r="F3115" i="6" s="1"/>
  <c r="E3115" i="6"/>
  <c r="Q3115" i="2"/>
  <c r="F3114" i="6" s="1"/>
  <c r="E3114" i="6"/>
  <c r="Q3114" i="2"/>
  <c r="F3113" i="6" s="1"/>
  <c r="E3113" i="6"/>
  <c r="Q3113" i="2"/>
  <c r="F3112" i="6" s="1"/>
  <c r="E3112" i="6"/>
  <c r="Q3112" i="2"/>
  <c r="F3111" i="6" s="1"/>
  <c r="E3111" i="6"/>
  <c r="Q3111" i="2"/>
  <c r="F3110" i="6" s="1"/>
  <c r="E3110" i="6"/>
  <c r="Q3110" i="2"/>
  <c r="F3109" i="6" s="1"/>
  <c r="E3109" i="6"/>
  <c r="Q3109" i="2"/>
  <c r="F3108" i="6" s="1"/>
  <c r="E3108" i="6"/>
  <c r="Q3108" i="2"/>
  <c r="F3107" i="6" s="1"/>
  <c r="E3107" i="6"/>
  <c r="Q3107" i="2"/>
  <c r="F3106" i="6" s="1"/>
  <c r="E3106" i="6"/>
  <c r="Q3106" i="2"/>
  <c r="F3105" i="6" s="1"/>
  <c r="E3105" i="6"/>
  <c r="Q3105" i="2"/>
  <c r="F3104" i="6" s="1"/>
  <c r="E3104" i="6"/>
  <c r="Q3104" i="2"/>
  <c r="F3103" i="6" s="1"/>
  <c r="E3103" i="6"/>
  <c r="Q3103" i="2"/>
  <c r="F3102" i="6" s="1"/>
  <c r="E3102" i="6"/>
  <c r="Q3102" i="2"/>
  <c r="F3101" i="6" s="1"/>
  <c r="E3101" i="6"/>
  <c r="Q3101" i="2"/>
  <c r="F3100" i="6" s="1"/>
  <c r="E3100" i="6"/>
  <c r="Q3100" i="2"/>
  <c r="F3099" i="6" s="1"/>
  <c r="E3099" i="6"/>
  <c r="Q3099" i="2"/>
  <c r="F3098" i="6" s="1"/>
  <c r="E3098" i="6"/>
  <c r="Q3098" i="2"/>
  <c r="F3097" i="6" s="1"/>
  <c r="E3097" i="6"/>
  <c r="Q3097" i="2"/>
  <c r="F3096" i="6" s="1"/>
  <c r="E3096" i="6"/>
  <c r="Q3096" i="2"/>
  <c r="F3095" i="6" s="1"/>
  <c r="E3095" i="6"/>
  <c r="Q3095" i="2"/>
  <c r="F3094" i="6" s="1"/>
  <c r="E3094" i="6"/>
  <c r="Q3094" i="2"/>
  <c r="F3093" i="6" s="1"/>
  <c r="E3093" i="6"/>
  <c r="Q3093" i="2"/>
  <c r="F3092" i="6" s="1"/>
  <c r="E3092" i="6"/>
  <c r="Q3092" i="2"/>
  <c r="F3091" i="6" s="1"/>
  <c r="E3091" i="6"/>
  <c r="Q3091" i="2"/>
  <c r="F3090" i="6" s="1"/>
  <c r="E3090" i="6"/>
  <c r="Q3090" i="2"/>
  <c r="F3089" i="6" s="1"/>
  <c r="E3089" i="6"/>
  <c r="Q3089" i="2"/>
  <c r="F3088" i="6" s="1"/>
  <c r="E3088" i="6"/>
  <c r="Q3088" i="2"/>
  <c r="F3087" i="6" s="1"/>
  <c r="E3087" i="6"/>
  <c r="Q3087" i="2"/>
  <c r="F3086" i="6" s="1"/>
  <c r="E3086" i="6"/>
  <c r="Q3086" i="2"/>
  <c r="F3085" i="6" s="1"/>
  <c r="E3085" i="6"/>
  <c r="Q3085" i="2"/>
  <c r="F3084" i="6" s="1"/>
  <c r="E3084" i="6"/>
  <c r="Q3084" i="2"/>
  <c r="F3083" i="6" s="1"/>
  <c r="E3083" i="6"/>
  <c r="Q3083" i="2"/>
  <c r="F3082" i="6" s="1"/>
  <c r="E3082" i="6"/>
  <c r="Q3082" i="2"/>
  <c r="F3081" i="6" s="1"/>
  <c r="E3081" i="6"/>
  <c r="Q3081" i="2"/>
  <c r="F3080" i="6" s="1"/>
  <c r="E3080" i="6"/>
  <c r="Q3080" i="2"/>
  <c r="F3079" i="6" s="1"/>
  <c r="E3079" i="6"/>
  <c r="Q3079" i="2"/>
  <c r="F3078" i="6" s="1"/>
  <c r="E3078" i="6"/>
  <c r="Q3078" i="2"/>
  <c r="F3077" i="6" s="1"/>
  <c r="E3077" i="6"/>
  <c r="Q3077" i="2"/>
  <c r="F3076" i="6" s="1"/>
  <c r="E3076" i="6"/>
  <c r="Q3076" i="2"/>
  <c r="F3075" i="6" s="1"/>
  <c r="E3075" i="6"/>
  <c r="Q3075" i="2"/>
  <c r="F3074" i="6" s="1"/>
  <c r="E3074" i="6"/>
  <c r="Q3074" i="2"/>
  <c r="F3073" i="6" s="1"/>
  <c r="E3073" i="6"/>
  <c r="Q3073" i="2"/>
  <c r="F3072" i="6" s="1"/>
  <c r="E3072" i="6"/>
  <c r="Q3072" i="2"/>
  <c r="F3071" i="6" s="1"/>
  <c r="E3071" i="6"/>
  <c r="Q3071" i="2"/>
  <c r="F3070" i="6" s="1"/>
  <c r="E3070" i="6"/>
  <c r="Q3070" i="2"/>
  <c r="F3069" i="6" s="1"/>
  <c r="E3069" i="6"/>
  <c r="Q3069" i="2"/>
  <c r="F3068" i="6" s="1"/>
  <c r="E3068" i="6"/>
  <c r="Q3068" i="2"/>
  <c r="F3067" i="6" s="1"/>
  <c r="E3067" i="6"/>
  <c r="Q3067" i="2"/>
  <c r="F3066" i="6" s="1"/>
  <c r="E3066" i="6"/>
  <c r="Q3066" i="2"/>
  <c r="F3065" i="6" s="1"/>
  <c r="E3065" i="6"/>
  <c r="Q3065" i="2"/>
  <c r="F3064" i="6" s="1"/>
  <c r="E3064" i="6"/>
  <c r="Q3064" i="2"/>
  <c r="F3063" i="6" s="1"/>
  <c r="E3063" i="6"/>
  <c r="Q3063" i="2"/>
  <c r="F3062" i="6" s="1"/>
  <c r="E3062" i="6"/>
  <c r="Q3062" i="2"/>
  <c r="F3061" i="6" s="1"/>
  <c r="E3061" i="6"/>
  <c r="Q3061" i="2"/>
  <c r="F3060" i="6" s="1"/>
  <c r="E3060" i="6"/>
  <c r="Q3060" i="2"/>
  <c r="F3059" i="6" s="1"/>
  <c r="E3059" i="6"/>
  <c r="Q3059" i="2"/>
  <c r="F3058" i="6" s="1"/>
  <c r="E3058" i="6"/>
  <c r="Q3058" i="2"/>
  <c r="F3057" i="6" s="1"/>
  <c r="E3057" i="6"/>
  <c r="Q3057" i="2"/>
  <c r="F3056" i="6" s="1"/>
  <c r="E3056" i="6"/>
  <c r="Q3056" i="2"/>
  <c r="F3055" i="6" s="1"/>
  <c r="E3055" i="6"/>
  <c r="Q3055" i="2"/>
  <c r="F3054" i="6" s="1"/>
  <c r="E3054" i="6"/>
  <c r="Q3054" i="2"/>
  <c r="F3053" i="6" s="1"/>
  <c r="E3053" i="6"/>
  <c r="Q3053" i="2"/>
  <c r="F3052" i="6" s="1"/>
  <c r="E3052" i="6"/>
  <c r="Q3052" i="2"/>
  <c r="F3051" i="6" s="1"/>
  <c r="E3051" i="6"/>
  <c r="Q3051" i="2"/>
  <c r="F3050" i="6" s="1"/>
  <c r="E3050" i="6"/>
  <c r="Q3050" i="2"/>
  <c r="F3049" i="6" s="1"/>
  <c r="E3049" i="6"/>
  <c r="Q3049" i="2"/>
  <c r="F3048" i="6" s="1"/>
  <c r="E3048" i="6"/>
  <c r="Q3048" i="2"/>
  <c r="F3047" i="6" s="1"/>
  <c r="E3047" i="6"/>
  <c r="Q3047" i="2"/>
  <c r="F3046" i="6" s="1"/>
  <c r="E3046" i="6"/>
  <c r="Q3046" i="2"/>
  <c r="F3045" i="6" s="1"/>
  <c r="E3045" i="6"/>
  <c r="Q3045" i="2"/>
  <c r="F3044" i="6" s="1"/>
  <c r="E3044" i="6"/>
  <c r="Q3044" i="2"/>
  <c r="F3043" i="6" s="1"/>
  <c r="E3043" i="6"/>
  <c r="Q3043" i="2"/>
  <c r="F3042" i="6" s="1"/>
  <c r="E3042" i="6"/>
  <c r="Q3042" i="2"/>
  <c r="F3041" i="6" s="1"/>
  <c r="E3041" i="6"/>
  <c r="Q3041" i="2"/>
  <c r="F3040" i="6" s="1"/>
  <c r="E3040" i="6"/>
  <c r="Q3040" i="2"/>
  <c r="F3039" i="6" s="1"/>
  <c r="E3039" i="6"/>
  <c r="Q3039" i="2"/>
  <c r="F3038" i="6" s="1"/>
  <c r="E3038" i="6"/>
  <c r="Q3038" i="2"/>
  <c r="F3037" i="6" s="1"/>
  <c r="E3037" i="6"/>
  <c r="Q3037" i="2"/>
  <c r="F3036" i="6" s="1"/>
  <c r="E3036" i="6"/>
  <c r="Q3036" i="2"/>
  <c r="F3035" i="6" s="1"/>
  <c r="E3035" i="6"/>
  <c r="Q3035" i="2"/>
  <c r="F3034" i="6" s="1"/>
  <c r="E3034" i="6"/>
  <c r="Q3034" i="2"/>
  <c r="F3033" i="6" s="1"/>
  <c r="E3033" i="6"/>
  <c r="Q3033" i="2"/>
  <c r="F3032" i="6" s="1"/>
  <c r="E3032" i="6"/>
  <c r="Q3032" i="2"/>
  <c r="F3031" i="6" s="1"/>
  <c r="E3031" i="6"/>
  <c r="Q3031" i="2"/>
  <c r="F3030" i="6" s="1"/>
  <c r="E3030" i="6"/>
  <c r="Q3030" i="2"/>
  <c r="F3029" i="6" s="1"/>
  <c r="E3029" i="6"/>
  <c r="Q3029" i="2"/>
  <c r="F3028" i="6" s="1"/>
  <c r="E3028" i="6"/>
  <c r="Q3028" i="2"/>
  <c r="F3027" i="6" s="1"/>
  <c r="E3027" i="6"/>
  <c r="Q3027" i="2"/>
  <c r="F3026" i="6" s="1"/>
  <c r="E3026" i="6"/>
  <c r="Q3026" i="2"/>
  <c r="F3025" i="6" s="1"/>
  <c r="E3025" i="6"/>
  <c r="Q3025" i="2"/>
  <c r="F3024" i="6" s="1"/>
  <c r="E3024" i="6"/>
  <c r="Q3024" i="2"/>
  <c r="F3023" i="6" s="1"/>
  <c r="E3023" i="6"/>
  <c r="Q3023" i="2"/>
  <c r="F3022" i="6" s="1"/>
  <c r="E3022" i="6"/>
  <c r="Q3022" i="2"/>
  <c r="F3021" i="6" s="1"/>
  <c r="E3021" i="6"/>
  <c r="Q3021" i="2"/>
  <c r="F3020" i="6" s="1"/>
  <c r="E3020" i="6"/>
  <c r="Q3020" i="2"/>
  <c r="F3019" i="6" s="1"/>
  <c r="E3019" i="6"/>
  <c r="Q3019" i="2"/>
  <c r="F3018" i="6" s="1"/>
  <c r="E3018" i="6"/>
  <c r="Q3018" i="2"/>
  <c r="F3017" i="6" s="1"/>
  <c r="E3017" i="6"/>
  <c r="Q3017" i="2"/>
  <c r="F3016" i="6" s="1"/>
  <c r="E3016" i="6"/>
  <c r="Q3016" i="2"/>
  <c r="F3015" i="6" s="1"/>
  <c r="E3015" i="6"/>
  <c r="Q3015" i="2"/>
  <c r="F3014" i="6" s="1"/>
  <c r="E3014" i="6"/>
  <c r="Q3014" i="2"/>
  <c r="F3013" i="6" s="1"/>
  <c r="E3013" i="6"/>
  <c r="Q3013" i="2"/>
  <c r="F3012" i="6" s="1"/>
  <c r="E3012" i="6"/>
  <c r="Q3012" i="2"/>
  <c r="F3011" i="6" s="1"/>
  <c r="E3011" i="6"/>
  <c r="Q3011" i="2"/>
  <c r="F3010" i="6" s="1"/>
  <c r="E3010" i="6"/>
  <c r="Q3010" i="2"/>
  <c r="F3009" i="6" s="1"/>
  <c r="E3009" i="6"/>
  <c r="Q3009" i="2"/>
  <c r="F3008" i="6" s="1"/>
  <c r="E3008" i="6"/>
  <c r="Q3008" i="2"/>
  <c r="F3007" i="6" s="1"/>
  <c r="E3007" i="6"/>
  <c r="Q3007" i="2"/>
  <c r="F3006" i="6" s="1"/>
  <c r="E3006" i="6"/>
  <c r="Q3006" i="2"/>
  <c r="F3005" i="6" s="1"/>
  <c r="E3005" i="6"/>
  <c r="Q3005" i="2"/>
  <c r="F3004" i="6" s="1"/>
  <c r="E3004" i="6"/>
  <c r="Q3004" i="2"/>
  <c r="F3003" i="6" s="1"/>
  <c r="E3003" i="6"/>
  <c r="Q3003" i="2"/>
  <c r="F3002" i="6" s="1"/>
  <c r="E3002" i="6"/>
  <c r="Q3002" i="2"/>
  <c r="F3001" i="6" s="1"/>
  <c r="E3001" i="6"/>
  <c r="Q3001" i="2"/>
  <c r="F3000" i="6" s="1"/>
  <c r="E3000" i="6"/>
  <c r="Q3000" i="2"/>
  <c r="F2999" i="6" s="1"/>
  <c r="E2999" i="6"/>
  <c r="Q2999" i="2"/>
  <c r="F2998" i="6" s="1"/>
  <c r="E2998" i="6"/>
  <c r="Q2998" i="2"/>
  <c r="F2997" i="6" s="1"/>
  <c r="E2997" i="6"/>
  <c r="Q2997" i="2"/>
  <c r="F2996" i="6" s="1"/>
  <c r="E2996" i="6"/>
  <c r="Q2996" i="2"/>
  <c r="F2995" i="6" s="1"/>
  <c r="E2995" i="6"/>
  <c r="Q2995" i="2"/>
  <c r="F2994" i="6" s="1"/>
  <c r="E2994" i="6"/>
  <c r="Q2994" i="2"/>
  <c r="F2993" i="6" s="1"/>
  <c r="E2993" i="6"/>
  <c r="Q2993" i="2"/>
  <c r="F2992" i="6" s="1"/>
  <c r="E2992" i="6"/>
  <c r="Q2992" i="2"/>
  <c r="F2991" i="6" s="1"/>
  <c r="E2991" i="6"/>
  <c r="Q2991" i="2"/>
  <c r="F2990" i="6" s="1"/>
  <c r="E2990" i="6"/>
  <c r="Q2990" i="2"/>
  <c r="F2989" i="6" s="1"/>
  <c r="E2989" i="6"/>
  <c r="Q2989" i="2"/>
  <c r="F2988" i="6" s="1"/>
  <c r="E2988" i="6"/>
  <c r="Q2988" i="2"/>
  <c r="F2987" i="6" s="1"/>
  <c r="E2987" i="6"/>
  <c r="Q2987" i="2"/>
  <c r="F2986" i="6" s="1"/>
  <c r="E2986" i="6"/>
  <c r="Q2986" i="2"/>
  <c r="F2985" i="6" s="1"/>
  <c r="E2985" i="6"/>
  <c r="Q2985" i="2"/>
  <c r="F2984" i="6" s="1"/>
  <c r="E2984" i="6"/>
  <c r="Q2984" i="2"/>
  <c r="F2983" i="6" s="1"/>
  <c r="E2983" i="6"/>
  <c r="Q2983" i="2"/>
  <c r="F2982" i="6" s="1"/>
  <c r="E2982" i="6"/>
  <c r="Q2982" i="2"/>
  <c r="F2981" i="6" s="1"/>
  <c r="E2981" i="6"/>
  <c r="Q2981" i="2"/>
  <c r="F2980" i="6" s="1"/>
  <c r="E2980" i="6"/>
  <c r="Q2980" i="2"/>
  <c r="F2979" i="6" s="1"/>
  <c r="E2979" i="6"/>
  <c r="Q2979" i="2"/>
  <c r="F2978" i="6" s="1"/>
  <c r="E2978" i="6"/>
  <c r="Q2978" i="2"/>
  <c r="F2977" i="6" s="1"/>
  <c r="E2977" i="6"/>
  <c r="Q2977" i="2"/>
  <c r="F2976" i="6" s="1"/>
  <c r="E2976" i="6"/>
  <c r="Q2976" i="2"/>
  <c r="F2975" i="6" s="1"/>
  <c r="E2975" i="6"/>
  <c r="Q2975" i="2"/>
  <c r="F2974" i="6" s="1"/>
  <c r="E2974" i="6"/>
  <c r="Q2974" i="2"/>
  <c r="F2973" i="6" s="1"/>
  <c r="E2973" i="6"/>
  <c r="Q2973" i="2"/>
  <c r="F2972" i="6" s="1"/>
  <c r="E2972" i="6"/>
  <c r="Q2972" i="2"/>
  <c r="F2971" i="6" s="1"/>
  <c r="E2971" i="6"/>
  <c r="Q2971" i="2"/>
  <c r="F2970" i="6" s="1"/>
  <c r="E2970" i="6"/>
  <c r="Q2970" i="2"/>
  <c r="F2969" i="6" s="1"/>
  <c r="E2969" i="6"/>
  <c r="Q2969" i="2"/>
  <c r="F2968" i="6" s="1"/>
  <c r="E2968" i="6"/>
  <c r="Q2968" i="2"/>
  <c r="F2967" i="6" s="1"/>
  <c r="E2967" i="6"/>
  <c r="Q2967" i="2"/>
  <c r="F2966" i="6" s="1"/>
  <c r="E2966" i="6"/>
  <c r="Q2966" i="2"/>
  <c r="F2965" i="6" s="1"/>
  <c r="E2965" i="6"/>
  <c r="Q2965" i="2"/>
  <c r="F2964" i="6" s="1"/>
  <c r="E2964" i="6"/>
  <c r="Q2964" i="2"/>
  <c r="F2963" i="6" s="1"/>
  <c r="E2963" i="6"/>
  <c r="Q2963" i="2"/>
  <c r="F2962" i="6" s="1"/>
  <c r="E2962" i="6"/>
  <c r="Q2962" i="2"/>
  <c r="F2961" i="6" s="1"/>
  <c r="E2961" i="6"/>
  <c r="Q2961" i="2"/>
  <c r="F2960" i="6" s="1"/>
  <c r="E2960" i="6"/>
  <c r="Q2960" i="2"/>
  <c r="F2959" i="6" s="1"/>
  <c r="E2959" i="6"/>
  <c r="Q2959" i="2"/>
  <c r="F2958" i="6" s="1"/>
  <c r="E2958" i="6"/>
  <c r="Q2958" i="2"/>
  <c r="F2957" i="6" s="1"/>
  <c r="E2957" i="6"/>
  <c r="Q2957" i="2"/>
  <c r="F2956" i="6" s="1"/>
  <c r="E2956" i="6"/>
  <c r="Q2956" i="2"/>
  <c r="F2955" i="6" s="1"/>
  <c r="E2955" i="6"/>
  <c r="Q2955" i="2"/>
  <c r="F2954" i="6" s="1"/>
  <c r="E2954" i="6"/>
  <c r="Q2954" i="2"/>
  <c r="F2953" i="6" s="1"/>
  <c r="E2953" i="6"/>
  <c r="Q2953" i="2"/>
  <c r="F2952" i="6" s="1"/>
  <c r="E2952" i="6"/>
  <c r="Q2952" i="2"/>
  <c r="F2951" i="6" s="1"/>
  <c r="E2951" i="6"/>
  <c r="Q2951" i="2"/>
  <c r="F2950" i="6" s="1"/>
  <c r="E2950" i="6"/>
  <c r="Q2950" i="2"/>
  <c r="F2949" i="6" s="1"/>
  <c r="E2949" i="6"/>
  <c r="Q2949" i="2"/>
  <c r="F2948" i="6" s="1"/>
  <c r="E2948" i="6"/>
  <c r="Q2948" i="2"/>
  <c r="F2947" i="6" s="1"/>
  <c r="E2947" i="6"/>
  <c r="Q2947" i="2"/>
  <c r="F2946" i="6" s="1"/>
  <c r="E2946" i="6"/>
  <c r="Q2946" i="2"/>
  <c r="F2945" i="6" s="1"/>
  <c r="E2945" i="6"/>
  <c r="Q2945" i="2"/>
  <c r="F2944" i="6" s="1"/>
  <c r="E2944" i="6"/>
  <c r="Q2944" i="2"/>
  <c r="F2943" i="6" s="1"/>
  <c r="E2943" i="6"/>
  <c r="Q2943" i="2"/>
  <c r="F2942" i="6" s="1"/>
  <c r="E2942" i="6"/>
  <c r="Q2942" i="2"/>
  <c r="F2941" i="6" s="1"/>
  <c r="E2941" i="6"/>
  <c r="Q2941" i="2"/>
  <c r="F2940" i="6" s="1"/>
  <c r="E2940" i="6"/>
  <c r="Q2940" i="2"/>
  <c r="F2939" i="6" s="1"/>
  <c r="E2939" i="6"/>
  <c r="Q2939" i="2"/>
  <c r="F2938" i="6" s="1"/>
  <c r="E2938" i="6"/>
  <c r="Q2938" i="2"/>
  <c r="F2937" i="6" s="1"/>
  <c r="E2937" i="6"/>
  <c r="Q2937" i="2"/>
  <c r="F2936" i="6" s="1"/>
  <c r="E2936" i="6"/>
  <c r="Q2936" i="2"/>
  <c r="F2935" i="6" s="1"/>
  <c r="E2935" i="6"/>
  <c r="Q2935" i="2"/>
  <c r="F2934" i="6" s="1"/>
  <c r="E2934" i="6"/>
  <c r="Q2934" i="2"/>
  <c r="F2933" i="6" s="1"/>
  <c r="E2933" i="6"/>
  <c r="Q2933" i="2"/>
  <c r="F2932" i="6" s="1"/>
  <c r="E2932" i="6"/>
  <c r="Q2932" i="2"/>
  <c r="F2931" i="6" s="1"/>
  <c r="E2931" i="6"/>
  <c r="Q2931" i="2"/>
  <c r="F2930" i="6" s="1"/>
  <c r="E2930" i="6"/>
  <c r="Q2930" i="2"/>
  <c r="F2929" i="6" s="1"/>
  <c r="E2929" i="6"/>
  <c r="Q2929" i="2"/>
  <c r="F2928" i="6" s="1"/>
  <c r="E2928" i="6"/>
  <c r="Q2928" i="2"/>
  <c r="F2927" i="6" s="1"/>
  <c r="E2927" i="6"/>
  <c r="Q2927" i="2"/>
  <c r="F2926" i="6" s="1"/>
  <c r="E2926" i="6"/>
  <c r="Q2926" i="2"/>
  <c r="F2925" i="6" s="1"/>
  <c r="E2925" i="6"/>
  <c r="Q2925" i="2"/>
  <c r="F2924" i="6" s="1"/>
  <c r="E2924" i="6"/>
  <c r="L3" i="6" l="1"/>
  <c r="L4" i="6" s="1"/>
  <c r="L5" i="6" s="1"/>
  <c r="L6" i="6" s="1"/>
  <c r="L7" i="6" s="1"/>
  <c r="L8" i="6" s="1"/>
  <c r="L9" i="6" s="1"/>
  <c r="L10" i="6" s="1"/>
  <c r="L11" i="6" s="1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Q2924" i="2"/>
  <c r="F2923" i="6" s="1"/>
  <c r="Q2923" i="2"/>
  <c r="F2922" i="6" s="1"/>
  <c r="Q2922" i="2"/>
  <c r="F2921" i="6" s="1"/>
  <c r="Q2921" i="2"/>
  <c r="F2920" i="6" s="1"/>
  <c r="Q2920" i="2"/>
  <c r="F2919" i="6" s="1"/>
  <c r="Q2919" i="2"/>
  <c r="F2918" i="6" s="1"/>
  <c r="Q2918" i="2"/>
  <c r="F2917" i="6" s="1"/>
  <c r="Q2917" i="2"/>
  <c r="F2916" i="6" s="1"/>
  <c r="Q2916" i="2"/>
  <c r="F2915" i="6" s="1"/>
  <c r="Q2915" i="2"/>
  <c r="F2914" i="6" s="1"/>
  <c r="Q2914" i="2"/>
  <c r="F2913" i="6" s="1"/>
  <c r="Q2913" i="2"/>
  <c r="F2912" i="6" s="1"/>
  <c r="Q2912" i="2"/>
  <c r="F2911" i="6" s="1"/>
  <c r="Q2911" i="2"/>
  <c r="F2910" i="6" s="1"/>
  <c r="Q2910" i="2"/>
  <c r="F2909" i="6" s="1"/>
  <c r="Q2909" i="2"/>
  <c r="F2908" i="6" s="1"/>
  <c r="Q2908" i="2"/>
  <c r="F2907" i="6" s="1"/>
  <c r="Q2907" i="2"/>
  <c r="F2906" i="6" s="1"/>
  <c r="Q2906" i="2"/>
  <c r="F2905" i="6" s="1"/>
  <c r="Q2905" i="2"/>
  <c r="F2904" i="6" s="1"/>
  <c r="Q2904" i="2"/>
  <c r="F2903" i="6" s="1"/>
  <c r="Q2903" i="2"/>
  <c r="F2902" i="6" s="1"/>
  <c r="Q2902" i="2"/>
  <c r="F2901" i="6" s="1"/>
  <c r="Q2901" i="2"/>
  <c r="F2900" i="6" s="1"/>
  <c r="Q2900" i="2"/>
  <c r="F2899" i="6" s="1"/>
  <c r="Q2899" i="2"/>
  <c r="F2898" i="6" s="1"/>
  <c r="Q2898" i="2"/>
  <c r="F2897" i="6" s="1"/>
  <c r="Q2897" i="2"/>
  <c r="F2896" i="6" s="1"/>
  <c r="Q2896" i="2"/>
  <c r="F2895" i="6" s="1"/>
  <c r="Q2895" i="2"/>
  <c r="F2894" i="6" s="1"/>
  <c r="Q2894" i="2"/>
  <c r="F2893" i="6" s="1"/>
  <c r="Q2893" i="2"/>
  <c r="F2892" i="6" s="1"/>
  <c r="Q2892" i="2"/>
  <c r="F2891" i="6" s="1"/>
  <c r="Q2891" i="2"/>
  <c r="F2890" i="6" s="1"/>
  <c r="Q2890" i="2"/>
  <c r="F2889" i="6" s="1"/>
  <c r="Q2889" i="2"/>
  <c r="F2888" i="6" s="1"/>
  <c r="Q2888" i="2"/>
  <c r="F2887" i="6" s="1"/>
  <c r="Q2887" i="2"/>
  <c r="F2886" i="6" s="1"/>
  <c r="Q2886" i="2"/>
  <c r="F2885" i="6" s="1"/>
  <c r="Q2885" i="2"/>
  <c r="F2884" i="6" s="1"/>
  <c r="Q2884" i="2"/>
  <c r="F2883" i="6" s="1"/>
  <c r="Q2883" i="2"/>
  <c r="F2882" i="6" s="1"/>
  <c r="Q2882" i="2"/>
  <c r="F2881" i="6" s="1"/>
  <c r="Q2881" i="2"/>
  <c r="F2880" i="6" s="1"/>
  <c r="Q2880" i="2"/>
  <c r="F2879" i="6" s="1"/>
  <c r="Q2879" i="2"/>
  <c r="F2878" i="6" s="1"/>
  <c r="Q2878" i="2"/>
  <c r="F2877" i="6" s="1"/>
  <c r="Q2877" i="2"/>
  <c r="F2876" i="6" s="1"/>
  <c r="Q2876" i="2"/>
  <c r="F2875" i="6" s="1"/>
  <c r="Q2875" i="2"/>
  <c r="F2874" i="6" s="1"/>
  <c r="Q2874" i="2"/>
  <c r="F2873" i="6" s="1"/>
  <c r="Q2873" i="2"/>
  <c r="F2872" i="6" s="1"/>
  <c r="Q2872" i="2"/>
  <c r="F2871" i="6" s="1"/>
  <c r="Q2871" i="2"/>
  <c r="F2870" i="6" s="1"/>
  <c r="Q2870" i="2"/>
  <c r="F2869" i="6" s="1"/>
  <c r="Q2869" i="2"/>
  <c r="F2868" i="6" s="1"/>
  <c r="Q2868" i="2"/>
  <c r="F2867" i="6" s="1"/>
  <c r="Q2867" i="2"/>
  <c r="F2866" i="6" s="1"/>
  <c r="Q2866" i="2"/>
  <c r="F2865" i="6" s="1"/>
  <c r="Q2865" i="2"/>
  <c r="F2864" i="6" s="1"/>
  <c r="Q2864" i="2"/>
  <c r="F2863" i="6" s="1"/>
  <c r="Q2863" i="2"/>
  <c r="F2862" i="6" s="1"/>
  <c r="Q2862" i="2"/>
  <c r="F2861" i="6" s="1"/>
  <c r="Q2861" i="2"/>
  <c r="F2860" i="6" s="1"/>
  <c r="Q2860" i="2"/>
  <c r="F2859" i="6" s="1"/>
  <c r="Q2859" i="2"/>
  <c r="F2858" i="6" s="1"/>
  <c r="Q2858" i="2"/>
  <c r="F2857" i="6" s="1"/>
  <c r="Q2857" i="2"/>
  <c r="F2856" i="6" s="1"/>
  <c r="Q2856" i="2"/>
  <c r="F2855" i="6" s="1"/>
  <c r="Q2855" i="2"/>
  <c r="F2854" i="6" s="1"/>
  <c r="Q2854" i="2"/>
  <c r="F2853" i="6" s="1"/>
  <c r="Q2853" i="2"/>
  <c r="F2852" i="6" s="1"/>
  <c r="Q2852" i="2"/>
  <c r="F2851" i="6" s="1"/>
  <c r="Q2851" i="2"/>
  <c r="F2850" i="6" s="1"/>
  <c r="Q2850" i="2"/>
  <c r="F2849" i="6" s="1"/>
  <c r="Q2849" i="2"/>
  <c r="F2848" i="6" s="1"/>
  <c r="Q2848" i="2"/>
  <c r="F2847" i="6" s="1"/>
  <c r="Q2847" i="2"/>
  <c r="F2846" i="6" s="1"/>
  <c r="Q2846" i="2"/>
  <c r="F2845" i="6" s="1"/>
  <c r="Q2845" i="2"/>
  <c r="F2844" i="6" s="1"/>
  <c r="Q2844" i="2"/>
  <c r="F2843" i="6" s="1"/>
  <c r="Q2843" i="2"/>
  <c r="F2842" i="6" s="1"/>
  <c r="Q2842" i="2"/>
  <c r="F2841" i="6" s="1"/>
  <c r="Q2841" i="2"/>
  <c r="F2840" i="6" s="1"/>
  <c r="Q2840" i="2"/>
  <c r="F2839" i="6" s="1"/>
  <c r="Q2839" i="2"/>
  <c r="F2838" i="6" s="1"/>
  <c r="Q2838" i="2"/>
  <c r="F2837" i="6" s="1"/>
  <c r="Q2837" i="2"/>
  <c r="F2836" i="6" s="1"/>
  <c r="Q2836" i="2"/>
  <c r="F2835" i="6" s="1"/>
  <c r="Q2835" i="2"/>
  <c r="F2834" i="6" s="1"/>
  <c r="Q2834" i="2"/>
  <c r="F2833" i="6" s="1"/>
  <c r="Q2833" i="2"/>
  <c r="F2832" i="6" s="1"/>
  <c r="Q2832" i="2"/>
  <c r="F2831" i="6" s="1"/>
  <c r="Q2831" i="2"/>
  <c r="F2830" i="6" s="1"/>
  <c r="Q2830" i="2"/>
  <c r="F2829" i="6" s="1"/>
  <c r="Q2829" i="2"/>
  <c r="F2828" i="6" s="1"/>
  <c r="Q2828" i="2"/>
  <c r="F2827" i="6" s="1"/>
  <c r="Q2827" i="2"/>
  <c r="F2826" i="6" s="1"/>
  <c r="Q2826" i="2"/>
  <c r="F2825" i="6" s="1"/>
  <c r="Q2825" i="2"/>
  <c r="F2824" i="6" s="1"/>
  <c r="Q2824" i="2"/>
  <c r="F2823" i="6" s="1"/>
  <c r="Q2823" i="2"/>
  <c r="F2822" i="6" s="1"/>
  <c r="Q2822" i="2"/>
  <c r="F2821" i="6" s="1"/>
  <c r="Q2821" i="2"/>
  <c r="F2820" i="6" s="1"/>
  <c r="Q2820" i="2"/>
  <c r="F2819" i="6" s="1"/>
  <c r="Q2819" i="2"/>
  <c r="F2818" i="6" s="1"/>
  <c r="Q2818" i="2"/>
  <c r="F2817" i="6" s="1"/>
  <c r="Q2817" i="2"/>
  <c r="F2816" i="6" s="1"/>
  <c r="Q2816" i="2"/>
  <c r="F2815" i="6" s="1"/>
  <c r="Q2815" i="2"/>
  <c r="F2814" i="6" s="1"/>
  <c r="Q2814" i="2"/>
  <c r="F2813" i="6" s="1"/>
  <c r="Q2813" i="2"/>
  <c r="F2812" i="6" s="1"/>
  <c r="Q2812" i="2"/>
  <c r="F2811" i="6" s="1"/>
  <c r="Q2811" i="2"/>
  <c r="F2810" i="6" s="1"/>
  <c r="Q2810" i="2"/>
  <c r="F2809" i="6" s="1"/>
  <c r="Q2809" i="2"/>
  <c r="F2808" i="6" s="1"/>
  <c r="Q2808" i="2"/>
  <c r="F2807" i="6" s="1"/>
  <c r="Q2807" i="2"/>
  <c r="F2806" i="6" s="1"/>
  <c r="Q2806" i="2"/>
  <c r="F2805" i="6" s="1"/>
  <c r="Q2805" i="2"/>
  <c r="F2804" i="6" s="1"/>
  <c r="Q2804" i="2"/>
  <c r="F2803" i="6" s="1"/>
  <c r="Q2803" i="2"/>
  <c r="F2802" i="6" s="1"/>
  <c r="Q2802" i="2"/>
  <c r="F2801" i="6" s="1"/>
  <c r="Q2801" i="2"/>
  <c r="F2800" i="6" s="1"/>
  <c r="Q2800" i="2"/>
  <c r="F2799" i="6" s="1"/>
  <c r="Q2799" i="2"/>
  <c r="F2798" i="6" s="1"/>
  <c r="Q2798" i="2"/>
  <c r="F2797" i="6" s="1"/>
  <c r="Q2797" i="2"/>
  <c r="F2796" i="6" s="1"/>
  <c r="Q2796" i="2"/>
  <c r="F2795" i="6" s="1"/>
  <c r="Q2795" i="2"/>
  <c r="F2794" i="6" s="1"/>
  <c r="Q2794" i="2"/>
  <c r="F2793" i="6" s="1"/>
  <c r="Q2793" i="2"/>
  <c r="F2792" i="6" s="1"/>
  <c r="Q2792" i="2"/>
  <c r="F2791" i="6" s="1"/>
  <c r="Q2791" i="2"/>
  <c r="F2790" i="6" s="1"/>
  <c r="Q2790" i="2"/>
  <c r="F2789" i="6" s="1"/>
  <c r="Q2789" i="2"/>
  <c r="F2788" i="6" s="1"/>
  <c r="Q2788" i="2"/>
  <c r="F2787" i="6" s="1"/>
  <c r="Q2787" i="2"/>
  <c r="F2786" i="6" s="1"/>
  <c r="Q2786" i="2"/>
  <c r="F2785" i="6" s="1"/>
  <c r="Q2785" i="2"/>
  <c r="F2784" i="6" s="1"/>
  <c r="Q2784" i="2"/>
  <c r="F2783" i="6" s="1"/>
  <c r="Q2783" i="2"/>
  <c r="F2782" i="6" s="1"/>
  <c r="Q2782" i="2"/>
  <c r="F2781" i="6" s="1"/>
  <c r="Q2781" i="2"/>
  <c r="F2780" i="6" s="1"/>
  <c r="Q2780" i="2"/>
  <c r="F2779" i="6" s="1"/>
  <c r="Q2779" i="2"/>
  <c r="F2778" i="6" s="1"/>
  <c r="Q2778" i="2"/>
  <c r="F2777" i="6" s="1"/>
  <c r="Q2777" i="2"/>
  <c r="F2776" i="6" s="1"/>
  <c r="Q2776" i="2"/>
  <c r="F2775" i="6" s="1"/>
  <c r="Q2775" i="2"/>
  <c r="F2774" i="6" s="1"/>
  <c r="Q2774" i="2"/>
  <c r="F2773" i="6" s="1"/>
  <c r="Q2773" i="2"/>
  <c r="F2772" i="6" s="1"/>
  <c r="Q2772" i="2"/>
  <c r="F2771" i="6" s="1"/>
  <c r="Q2771" i="2"/>
  <c r="F2770" i="6" s="1"/>
  <c r="Q2770" i="2"/>
  <c r="F2769" i="6" s="1"/>
  <c r="Q2769" i="2"/>
  <c r="F2768" i="6" s="1"/>
  <c r="Q2768" i="2"/>
  <c r="F2767" i="6" s="1"/>
  <c r="Q2767" i="2"/>
  <c r="F2766" i="6" s="1"/>
  <c r="Q2766" i="2"/>
  <c r="F2765" i="6" s="1"/>
  <c r="Q2765" i="2"/>
  <c r="F2764" i="6" s="1"/>
  <c r="Q2764" i="2"/>
  <c r="F2763" i="6" s="1"/>
  <c r="Q2763" i="2"/>
  <c r="F2762" i="6" s="1"/>
  <c r="Q2762" i="2"/>
  <c r="F2761" i="6" s="1"/>
  <c r="Q2761" i="2"/>
  <c r="F2760" i="6" s="1"/>
  <c r="Q2760" i="2"/>
  <c r="F2759" i="6" s="1"/>
  <c r="Q2759" i="2"/>
  <c r="F2758" i="6" s="1"/>
  <c r="Q2758" i="2"/>
  <c r="F2757" i="6" s="1"/>
  <c r="Q2757" i="2"/>
  <c r="F2756" i="6" s="1"/>
  <c r="Q2756" i="2"/>
  <c r="F2755" i="6" s="1"/>
  <c r="Q2755" i="2"/>
  <c r="F2754" i="6" s="1"/>
  <c r="Q2754" i="2"/>
  <c r="F2753" i="6" s="1"/>
  <c r="Q2753" i="2"/>
  <c r="F2752" i="6" s="1"/>
  <c r="Q2752" i="2"/>
  <c r="F2751" i="6" s="1"/>
  <c r="Q2751" i="2"/>
  <c r="F2750" i="6" s="1"/>
  <c r="Q2750" i="2"/>
  <c r="F2749" i="6" s="1"/>
  <c r="Q2749" i="2"/>
  <c r="F2748" i="6" s="1"/>
  <c r="Q2748" i="2"/>
  <c r="F2747" i="6" s="1"/>
  <c r="Q2747" i="2"/>
  <c r="F2746" i="6" s="1"/>
  <c r="Q2746" i="2"/>
  <c r="F2745" i="6" s="1"/>
  <c r="Q2745" i="2"/>
  <c r="F2744" i="6" s="1"/>
  <c r="Q2744" i="2"/>
  <c r="F2743" i="6" s="1"/>
  <c r="Q2743" i="2"/>
  <c r="F2742" i="6" s="1"/>
  <c r="Q2742" i="2"/>
  <c r="F2741" i="6" s="1"/>
  <c r="Q2741" i="2"/>
  <c r="F2740" i="6" s="1"/>
  <c r="Q2740" i="2"/>
  <c r="F2739" i="6" s="1"/>
  <c r="Q2739" i="2"/>
  <c r="F2738" i="6" s="1"/>
  <c r="Q2738" i="2"/>
  <c r="F2737" i="6" s="1"/>
  <c r="Q2737" i="2"/>
  <c r="F2736" i="6" s="1"/>
  <c r="Q2736" i="2"/>
  <c r="F2735" i="6" s="1"/>
  <c r="Q2735" i="2"/>
  <c r="F2734" i="6" s="1"/>
  <c r="Q2734" i="2"/>
  <c r="F2733" i="6" s="1"/>
  <c r="Q2733" i="2"/>
  <c r="F2732" i="6" s="1"/>
  <c r="Q2732" i="2"/>
  <c r="F2731" i="6" s="1"/>
  <c r="Q2731" i="2"/>
  <c r="F2730" i="6" s="1"/>
  <c r="Q2730" i="2"/>
  <c r="F2729" i="6" s="1"/>
  <c r="Q2729" i="2"/>
  <c r="F2728" i="6" s="1"/>
  <c r="Q2728" i="2"/>
  <c r="F2727" i="6" s="1"/>
  <c r="Q2727" i="2"/>
  <c r="F2726" i="6" s="1"/>
  <c r="Q2726" i="2"/>
  <c r="F2725" i="6" s="1"/>
  <c r="Q2725" i="2"/>
  <c r="F2724" i="6" s="1"/>
  <c r="Q2724" i="2"/>
  <c r="F2723" i="6" s="1"/>
  <c r="Q2723" i="2"/>
  <c r="F2722" i="6" s="1"/>
  <c r="Q2722" i="2"/>
  <c r="F2721" i="6" s="1"/>
  <c r="Q2721" i="2"/>
  <c r="F2720" i="6" s="1"/>
  <c r="Q2720" i="2"/>
  <c r="F2719" i="6" s="1"/>
  <c r="Q2719" i="2"/>
  <c r="F2718" i="6" s="1"/>
  <c r="Q2718" i="2"/>
  <c r="F2717" i="6" s="1"/>
  <c r="Q2717" i="2"/>
  <c r="F2716" i="6" s="1"/>
  <c r="Q2716" i="2"/>
  <c r="F2715" i="6" s="1"/>
  <c r="Q2715" i="2"/>
  <c r="F2714" i="6" s="1"/>
  <c r="Q2714" i="2"/>
  <c r="F2713" i="6" s="1"/>
  <c r="Q2713" i="2"/>
  <c r="F2712" i="6" s="1"/>
  <c r="Q2712" i="2"/>
  <c r="F2711" i="6" s="1"/>
  <c r="Q2711" i="2"/>
  <c r="F2710" i="6" s="1"/>
  <c r="Q2710" i="2"/>
  <c r="F2709" i="6" s="1"/>
  <c r="Q2709" i="2"/>
  <c r="F2708" i="6" s="1"/>
  <c r="Q2708" i="2"/>
  <c r="F2707" i="6" s="1"/>
  <c r="Q2707" i="2"/>
  <c r="F2706" i="6" s="1"/>
  <c r="Q2706" i="2"/>
  <c r="F2705" i="6" s="1"/>
  <c r="Q2705" i="2"/>
  <c r="F2704" i="6" s="1"/>
  <c r="Q2704" i="2"/>
  <c r="F2703" i="6" s="1"/>
  <c r="Q2703" i="2"/>
  <c r="F2702" i="6" s="1"/>
  <c r="Q2702" i="2"/>
  <c r="F2701" i="6" s="1"/>
  <c r="Q2701" i="2"/>
  <c r="F2700" i="6" s="1"/>
  <c r="Q2700" i="2"/>
  <c r="F2699" i="6" s="1"/>
  <c r="Q2699" i="2"/>
  <c r="F2698" i="6" s="1"/>
  <c r="Q2698" i="2"/>
  <c r="F2697" i="6" s="1"/>
  <c r="Q2697" i="2"/>
  <c r="F2696" i="6" s="1"/>
  <c r="Q2696" i="2"/>
  <c r="F2695" i="6" s="1"/>
  <c r="Q2695" i="2"/>
  <c r="F2694" i="6" s="1"/>
  <c r="Q2694" i="2"/>
  <c r="F2693" i="6" s="1"/>
  <c r="Q2693" i="2"/>
  <c r="F2692" i="6" s="1"/>
  <c r="Q2692" i="2"/>
  <c r="F2691" i="6" s="1"/>
  <c r="Q2691" i="2"/>
  <c r="F2690" i="6" s="1"/>
  <c r="Q2690" i="2"/>
  <c r="F2689" i="6" s="1"/>
  <c r="Q2689" i="2"/>
  <c r="F2688" i="6" s="1"/>
  <c r="Q2688" i="2"/>
  <c r="F2687" i="6" s="1"/>
  <c r="Q2687" i="2"/>
  <c r="F2686" i="6" s="1"/>
  <c r="Q2686" i="2"/>
  <c r="F2685" i="6" s="1"/>
  <c r="Q2685" i="2"/>
  <c r="F2684" i="6" s="1"/>
  <c r="Q2684" i="2"/>
  <c r="F2683" i="6" s="1"/>
  <c r="Q2683" i="2"/>
  <c r="F2682" i="6" s="1"/>
  <c r="Q2682" i="2"/>
  <c r="F2681" i="6" s="1"/>
  <c r="Q2681" i="2"/>
  <c r="F2680" i="6" s="1"/>
  <c r="Q2680" i="2"/>
  <c r="F2679" i="6" s="1"/>
  <c r="Q2679" i="2"/>
  <c r="F2678" i="6" s="1"/>
  <c r="Q2678" i="2"/>
  <c r="F2677" i="6" s="1"/>
  <c r="Q2677" i="2"/>
  <c r="F2676" i="6" s="1"/>
  <c r="Q2676" i="2"/>
  <c r="F2675" i="6" s="1"/>
  <c r="Q2675" i="2"/>
  <c r="F2674" i="6" s="1"/>
  <c r="Q2674" i="2"/>
  <c r="F2673" i="6" s="1"/>
  <c r="Q2673" i="2"/>
  <c r="F2672" i="6" s="1"/>
  <c r="Q2672" i="2"/>
  <c r="F2671" i="6" s="1"/>
  <c r="Q2671" i="2"/>
  <c r="F2670" i="6" s="1"/>
  <c r="Q2670" i="2"/>
  <c r="F2669" i="6" s="1"/>
  <c r="Q2669" i="2"/>
  <c r="F2668" i="6" s="1"/>
  <c r="Q2668" i="2"/>
  <c r="F2667" i="6" s="1"/>
  <c r="Q2667" i="2"/>
  <c r="F2666" i="6" s="1"/>
  <c r="Q2666" i="2"/>
  <c r="F2665" i="6" s="1"/>
  <c r="Q2665" i="2"/>
  <c r="F2664" i="6" s="1"/>
  <c r="Q2664" i="2"/>
  <c r="F2663" i="6" s="1"/>
  <c r="Q2663" i="2"/>
  <c r="F2662" i="6" s="1"/>
  <c r="Q2662" i="2"/>
  <c r="F2661" i="6" s="1"/>
  <c r="Q2661" i="2"/>
  <c r="F2660" i="6" s="1"/>
  <c r="Q2660" i="2"/>
  <c r="F2659" i="6" s="1"/>
  <c r="Q2659" i="2"/>
  <c r="F2658" i="6" s="1"/>
  <c r="Q2658" i="2"/>
  <c r="F2657" i="6" s="1"/>
  <c r="Q2657" i="2"/>
  <c r="F2656" i="6" s="1"/>
  <c r="Q2656" i="2"/>
  <c r="F2655" i="6" s="1"/>
  <c r="Q2655" i="2"/>
  <c r="F2654" i="6" s="1"/>
  <c r="Q2654" i="2"/>
  <c r="F2653" i="6" s="1"/>
  <c r="Q2653" i="2"/>
  <c r="F2652" i="6" s="1"/>
  <c r="Q2652" i="2"/>
  <c r="F2651" i="6" s="1"/>
  <c r="Q2651" i="2"/>
  <c r="F2650" i="6" s="1"/>
  <c r="Q2650" i="2"/>
  <c r="F2649" i="6" s="1"/>
  <c r="Q2649" i="2"/>
  <c r="F2648" i="6" s="1"/>
  <c r="Q2648" i="2"/>
  <c r="F2647" i="6" s="1"/>
  <c r="Q2647" i="2"/>
  <c r="F2646" i="6" s="1"/>
  <c r="Q2646" i="2"/>
  <c r="F2645" i="6" s="1"/>
  <c r="Q2645" i="2"/>
  <c r="F2644" i="6" s="1"/>
  <c r="Q2644" i="2"/>
  <c r="F2643" i="6" s="1"/>
  <c r="Q2643" i="2"/>
  <c r="F2642" i="6" s="1"/>
  <c r="Q2642" i="2"/>
  <c r="F2641" i="6" s="1"/>
  <c r="Q2641" i="2"/>
  <c r="F2640" i="6" s="1"/>
  <c r="Q2640" i="2"/>
  <c r="F2639" i="6" s="1"/>
  <c r="Q2639" i="2"/>
  <c r="F2638" i="6" s="1"/>
  <c r="Q2638" i="2"/>
  <c r="F2637" i="6" s="1"/>
  <c r="Q2637" i="2"/>
  <c r="F2636" i="6" s="1"/>
  <c r="Q2636" i="2"/>
  <c r="F2635" i="6" s="1"/>
  <c r="Q2635" i="2"/>
  <c r="F2634" i="6" s="1"/>
  <c r="Q2634" i="2"/>
  <c r="F2633" i="6" s="1"/>
  <c r="Q2633" i="2"/>
  <c r="F2632" i="6" s="1"/>
  <c r="Q2632" i="2"/>
  <c r="F2631" i="6" s="1"/>
  <c r="Q2631" i="2"/>
  <c r="F2630" i="6" s="1"/>
  <c r="Q2630" i="2"/>
  <c r="F2629" i="6" s="1"/>
  <c r="Q2629" i="2"/>
  <c r="F2628" i="6" s="1"/>
  <c r="Q2628" i="2"/>
  <c r="F2627" i="6" s="1"/>
  <c r="Q2627" i="2"/>
  <c r="F2626" i="6" s="1"/>
  <c r="Q2626" i="2"/>
  <c r="F2625" i="6" s="1"/>
  <c r="Q2625" i="2"/>
  <c r="F2624" i="6" s="1"/>
  <c r="Q2624" i="2"/>
  <c r="F2623" i="6" s="1"/>
  <c r="Q2623" i="2"/>
  <c r="F2622" i="6" s="1"/>
  <c r="Q2622" i="2"/>
  <c r="F2621" i="6" s="1"/>
  <c r="Q2621" i="2"/>
  <c r="F2620" i="6" s="1"/>
  <c r="Q2620" i="2"/>
  <c r="F2619" i="6" s="1"/>
  <c r="Q2619" i="2"/>
  <c r="F2618" i="6" s="1"/>
  <c r="Q2618" i="2"/>
  <c r="F2617" i="6" s="1"/>
  <c r="Q2617" i="2"/>
  <c r="F2616" i="6" s="1"/>
  <c r="Q2616" i="2"/>
  <c r="F2615" i="6" s="1"/>
  <c r="Q2615" i="2"/>
  <c r="F2614" i="6" s="1"/>
  <c r="Q2614" i="2"/>
  <c r="F2613" i="6" s="1"/>
  <c r="Q2613" i="2"/>
  <c r="F2612" i="6" s="1"/>
  <c r="Q2612" i="2"/>
  <c r="F2611" i="6" s="1"/>
  <c r="Q2611" i="2"/>
  <c r="F2610" i="6" s="1"/>
  <c r="Q2610" i="2"/>
  <c r="F2609" i="6" s="1"/>
  <c r="Q2609" i="2"/>
  <c r="F2608" i="6" s="1"/>
  <c r="Q2608" i="2"/>
  <c r="F2607" i="6" s="1"/>
  <c r="Q2607" i="2"/>
  <c r="F2606" i="6" s="1"/>
  <c r="Q2606" i="2"/>
  <c r="F2605" i="6" s="1"/>
  <c r="Q2605" i="2"/>
  <c r="F2604" i="6" s="1"/>
  <c r="Q2604" i="2"/>
  <c r="F2603" i="6" s="1"/>
  <c r="Q2603" i="2"/>
  <c r="F2602" i="6" s="1"/>
  <c r="Q2602" i="2"/>
  <c r="F2601" i="6" s="1"/>
  <c r="Q2601" i="2"/>
  <c r="F2600" i="6" s="1"/>
  <c r="Q2600" i="2"/>
  <c r="F2599" i="6" s="1"/>
  <c r="Q2599" i="2"/>
  <c r="F2598" i="6" s="1"/>
  <c r="Q2598" i="2"/>
  <c r="F2597" i="6" s="1"/>
  <c r="Q2597" i="2"/>
  <c r="F2596" i="6" s="1"/>
  <c r="Q2596" i="2"/>
  <c r="F2595" i="6" s="1"/>
  <c r="Q2595" i="2"/>
  <c r="F2594" i="6" s="1"/>
  <c r="Q2594" i="2"/>
  <c r="F2593" i="6" s="1"/>
  <c r="Q2593" i="2"/>
  <c r="F2592" i="6" s="1"/>
  <c r="Q2592" i="2"/>
  <c r="F2591" i="6" s="1"/>
  <c r="Q2591" i="2"/>
  <c r="F2590" i="6" s="1"/>
  <c r="Q2590" i="2"/>
  <c r="F2589" i="6" s="1"/>
  <c r="Q2589" i="2"/>
  <c r="F2588" i="6" s="1"/>
  <c r="Q2588" i="2"/>
  <c r="F2587" i="6" s="1"/>
  <c r="Q2587" i="2"/>
  <c r="F2586" i="6" s="1"/>
  <c r="Q2586" i="2"/>
  <c r="F2585" i="6" s="1"/>
  <c r="Q2585" i="2"/>
  <c r="F2584" i="6" s="1"/>
  <c r="Q2584" i="2"/>
  <c r="F2583" i="6" s="1"/>
  <c r="Q2583" i="2"/>
  <c r="F2582" i="6" s="1"/>
  <c r="Q2582" i="2"/>
  <c r="F2581" i="6" s="1"/>
  <c r="Q2581" i="2"/>
  <c r="F2580" i="6" s="1"/>
  <c r="Q2580" i="2"/>
  <c r="F2579" i="6" s="1"/>
  <c r="Q2579" i="2"/>
  <c r="F2578" i="6" s="1"/>
  <c r="Q2578" i="2"/>
  <c r="F2577" i="6" s="1"/>
  <c r="Q2577" i="2"/>
  <c r="F2576" i="6" s="1"/>
  <c r="Q2576" i="2"/>
  <c r="F2575" i="6" s="1"/>
  <c r="Q2575" i="2"/>
  <c r="F2574" i="6" s="1"/>
  <c r="Q2574" i="2"/>
  <c r="F2573" i="6" s="1"/>
  <c r="Q2573" i="2"/>
  <c r="F2572" i="6" s="1"/>
  <c r="Q2572" i="2"/>
  <c r="F2571" i="6" s="1"/>
  <c r="Q2571" i="2"/>
  <c r="F2570" i="6" s="1"/>
  <c r="Q2570" i="2"/>
  <c r="F2569" i="6" s="1"/>
  <c r="Q2569" i="2"/>
  <c r="F2568" i="6" s="1"/>
  <c r="Q2568" i="2"/>
  <c r="F2567" i="6" s="1"/>
  <c r="Q2567" i="2"/>
  <c r="F2566" i="6" s="1"/>
  <c r="Q2566" i="2"/>
  <c r="F2565" i="6" s="1"/>
  <c r="Q2565" i="2"/>
  <c r="F2564" i="6" s="1"/>
  <c r="Q2564" i="2"/>
  <c r="F2563" i="6" s="1"/>
  <c r="Q2563" i="2"/>
  <c r="F2562" i="6" s="1"/>
  <c r="Q2562" i="2"/>
  <c r="F2561" i="6" s="1"/>
  <c r="Q2561" i="2"/>
  <c r="F2560" i="6" s="1"/>
  <c r="Q2560" i="2"/>
  <c r="F2559" i="6" s="1"/>
  <c r="Q2559" i="2"/>
  <c r="F2558" i="6" s="1"/>
  <c r="M11" i="6" l="1"/>
  <c r="O11" i="6"/>
  <c r="N11" i="6"/>
  <c r="K11" i="6"/>
  <c r="Y35" i="6" s="1"/>
  <c r="Q2" i="2"/>
  <c r="AN2768" i="6" l="1"/>
  <c r="AM2768" i="6"/>
  <c r="AN2767" i="6"/>
  <c r="AM2767" i="6"/>
  <c r="AN2766" i="6"/>
  <c r="AM2766" i="6"/>
  <c r="AN2765" i="6"/>
  <c r="AM2765" i="6"/>
  <c r="AN2764" i="6"/>
  <c r="AM2764" i="6"/>
  <c r="AN2763" i="6"/>
  <c r="AM2763" i="6"/>
  <c r="AN2762" i="6"/>
  <c r="AM2762" i="6"/>
  <c r="AN2761" i="6"/>
  <c r="AM2761" i="6"/>
  <c r="AN2760" i="6"/>
  <c r="AM2760" i="6"/>
  <c r="AN2759" i="6"/>
  <c r="AM2759" i="6"/>
  <c r="AN2758" i="6"/>
  <c r="AM2758" i="6"/>
  <c r="AN2757" i="6"/>
  <c r="AM2757" i="6"/>
  <c r="AN2756" i="6"/>
  <c r="AM2756" i="6"/>
  <c r="AN2755" i="6"/>
  <c r="AM2755" i="6"/>
  <c r="AN2754" i="6"/>
  <c r="AM2754" i="6"/>
  <c r="AN2753" i="6"/>
  <c r="AM2753" i="6"/>
  <c r="AN2752" i="6"/>
  <c r="AM2752" i="6"/>
  <c r="AN2751" i="6"/>
  <c r="AM2751" i="6"/>
  <c r="AN2750" i="6"/>
  <c r="AM2750" i="6"/>
  <c r="AN2749" i="6"/>
  <c r="AM2749" i="6"/>
  <c r="AN2748" i="6"/>
  <c r="AM2748" i="6"/>
  <c r="AN2747" i="6"/>
  <c r="AM2747" i="6"/>
  <c r="AN2746" i="6"/>
  <c r="AM2746" i="6"/>
  <c r="AN2745" i="6"/>
  <c r="AM2745" i="6"/>
  <c r="AN2744" i="6"/>
  <c r="AM2744" i="6"/>
  <c r="AN2743" i="6"/>
  <c r="AM2743" i="6"/>
  <c r="AN2742" i="6"/>
  <c r="AM2742" i="6"/>
  <c r="AN2741" i="6"/>
  <c r="AM2741" i="6"/>
  <c r="AN2740" i="6"/>
  <c r="AM2740" i="6"/>
  <c r="AN2739" i="6"/>
  <c r="AM2739" i="6"/>
  <c r="AN2738" i="6"/>
  <c r="AM2738" i="6"/>
  <c r="AN2737" i="6"/>
  <c r="AM2737" i="6"/>
  <c r="AN2736" i="6"/>
  <c r="AM2736" i="6"/>
  <c r="AN2735" i="6"/>
  <c r="AM2735" i="6"/>
  <c r="AN2734" i="6"/>
  <c r="AM2734" i="6"/>
  <c r="AN2733" i="6"/>
  <c r="AM2733" i="6"/>
  <c r="AN2732" i="6"/>
  <c r="AM2732" i="6"/>
  <c r="AN2731" i="6"/>
  <c r="AM2731" i="6"/>
  <c r="AN2730" i="6"/>
  <c r="AM2730" i="6"/>
  <c r="AN2729" i="6"/>
  <c r="AM2729" i="6"/>
  <c r="AN2728" i="6"/>
  <c r="AM2728" i="6"/>
  <c r="AN2727" i="6"/>
  <c r="AM2727" i="6"/>
  <c r="AN2726" i="6"/>
  <c r="AM2726" i="6"/>
  <c r="AN2725" i="6"/>
  <c r="AM2725" i="6"/>
  <c r="AN2724" i="6"/>
  <c r="AM2724" i="6"/>
  <c r="AN2723" i="6"/>
  <c r="AM2723" i="6"/>
  <c r="AN2722" i="6"/>
  <c r="AM2722" i="6"/>
  <c r="AN2721" i="6"/>
  <c r="AM2721" i="6"/>
  <c r="AN2720" i="6"/>
  <c r="AM2720" i="6"/>
  <c r="AN2719" i="6"/>
  <c r="AM2719" i="6"/>
  <c r="AN2718" i="6"/>
  <c r="AM2718" i="6"/>
  <c r="AN2717" i="6"/>
  <c r="AM2717" i="6"/>
  <c r="AN2716" i="6"/>
  <c r="AM2716" i="6"/>
  <c r="AN2715" i="6"/>
  <c r="AM2715" i="6"/>
  <c r="AN2714" i="6"/>
  <c r="AM2714" i="6"/>
  <c r="AN2713" i="6"/>
  <c r="AM2713" i="6"/>
  <c r="AN2712" i="6"/>
  <c r="AM2712" i="6"/>
  <c r="AN2711" i="6"/>
  <c r="AM2711" i="6"/>
  <c r="AN2710" i="6"/>
  <c r="AM2710" i="6"/>
  <c r="AN2709" i="6"/>
  <c r="AM2709" i="6"/>
  <c r="AN2708" i="6"/>
  <c r="AM2708" i="6"/>
  <c r="AN2707" i="6"/>
  <c r="AM2707" i="6"/>
  <c r="AN2706" i="6"/>
  <c r="AM2706" i="6"/>
  <c r="AN2705" i="6"/>
  <c r="AM2705" i="6"/>
  <c r="AN2704" i="6"/>
  <c r="AM2704" i="6"/>
  <c r="AN2703" i="6"/>
  <c r="AM2703" i="6"/>
  <c r="AN2702" i="6"/>
  <c r="AM2702" i="6"/>
  <c r="AN2701" i="6"/>
  <c r="AM2701" i="6"/>
  <c r="AN2700" i="6"/>
  <c r="AM2700" i="6"/>
  <c r="AN2699" i="6"/>
  <c r="AM2699" i="6"/>
  <c r="AN2698" i="6"/>
  <c r="AM2698" i="6"/>
  <c r="AN2697" i="6"/>
  <c r="AM2697" i="6"/>
  <c r="AN2696" i="6"/>
  <c r="AM2696" i="6"/>
  <c r="AN2695" i="6"/>
  <c r="AM2695" i="6"/>
  <c r="AN2694" i="6"/>
  <c r="AM2694" i="6"/>
  <c r="AN2693" i="6"/>
  <c r="AM2693" i="6"/>
  <c r="AN2692" i="6"/>
  <c r="AM2692" i="6"/>
  <c r="AN2691" i="6"/>
  <c r="AM2691" i="6"/>
  <c r="AN2690" i="6"/>
  <c r="AM2690" i="6"/>
  <c r="AN2689" i="6"/>
  <c r="AM2689" i="6"/>
  <c r="AN2688" i="6"/>
  <c r="AM2688" i="6"/>
  <c r="AN2687" i="6"/>
  <c r="AM2687" i="6"/>
  <c r="AN2686" i="6"/>
  <c r="AM2686" i="6"/>
  <c r="AN2685" i="6"/>
  <c r="AM2685" i="6"/>
  <c r="AN2684" i="6"/>
  <c r="AM2684" i="6"/>
  <c r="AN2683" i="6"/>
  <c r="AM2683" i="6"/>
  <c r="AN2682" i="6"/>
  <c r="AM2682" i="6"/>
  <c r="AN2681" i="6"/>
  <c r="AM2681" i="6"/>
  <c r="AN2680" i="6"/>
  <c r="AM2680" i="6"/>
  <c r="AN2679" i="6"/>
  <c r="AM2679" i="6"/>
  <c r="AN2678" i="6"/>
  <c r="AM2678" i="6"/>
  <c r="AN2677" i="6"/>
  <c r="AM2677" i="6"/>
  <c r="AN2676" i="6"/>
  <c r="AM2676" i="6"/>
  <c r="AN2675" i="6"/>
  <c r="AM2675" i="6"/>
  <c r="AN2674" i="6"/>
  <c r="AM2674" i="6"/>
  <c r="AN2673" i="6"/>
  <c r="AM2673" i="6"/>
  <c r="AN2672" i="6"/>
  <c r="AM2672" i="6"/>
  <c r="AN2671" i="6"/>
  <c r="AM2671" i="6"/>
  <c r="AN2670" i="6"/>
  <c r="AM2670" i="6"/>
  <c r="AN2669" i="6"/>
  <c r="AM2669" i="6"/>
  <c r="AN2668" i="6"/>
  <c r="AM2668" i="6"/>
  <c r="AN2667" i="6"/>
  <c r="AM2667" i="6"/>
  <c r="AN2666" i="6"/>
  <c r="AM2666" i="6"/>
  <c r="AN2665" i="6"/>
  <c r="AM2665" i="6"/>
  <c r="AN2664" i="6"/>
  <c r="AM2664" i="6"/>
  <c r="AN2663" i="6"/>
  <c r="AM2663" i="6"/>
  <c r="AN2662" i="6"/>
  <c r="AM2662" i="6"/>
  <c r="AN2661" i="6"/>
  <c r="AM2661" i="6"/>
  <c r="AN2660" i="6"/>
  <c r="AM2660" i="6"/>
  <c r="AN2659" i="6"/>
  <c r="AM2659" i="6"/>
  <c r="AN2658" i="6"/>
  <c r="AM2658" i="6"/>
  <c r="AN2657" i="6"/>
  <c r="AM2657" i="6"/>
  <c r="AN2656" i="6"/>
  <c r="AM2656" i="6"/>
  <c r="AN2655" i="6"/>
  <c r="AM2655" i="6"/>
  <c r="AN2654" i="6"/>
  <c r="AM2654" i="6"/>
  <c r="AN2653" i="6"/>
  <c r="AM2653" i="6"/>
  <c r="AN2652" i="6"/>
  <c r="AM2652" i="6"/>
  <c r="AN2651" i="6"/>
  <c r="AM2651" i="6"/>
  <c r="AN2650" i="6"/>
  <c r="AM2650" i="6"/>
  <c r="AN2649" i="6"/>
  <c r="AM2649" i="6"/>
  <c r="AN2648" i="6"/>
  <c r="AM2648" i="6"/>
  <c r="AN2647" i="6"/>
  <c r="AM2647" i="6"/>
  <c r="AN2646" i="6"/>
  <c r="AM2646" i="6"/>
  <c r="AN2645" i="6"/>
  <c r="AM2645" i="6"/>
  <c r="AN2644" i="6"/>
  <c r="AM2644" i="6"/>
  <c r="AN2643" i="6"/>
  <c r="AM2643" i="6"/>
  <c r="AN2642" i="6"/>
  <c r="AM2642" i="6"/>
  <c r="AN2641" i="6"/>
  <c r="AM2641" i="6"/>
  <c r="AN2640" i="6"/>
  <c r="AM2640" i="6"/>
  <c r="AN2639" i="6"/>
  <c r="AM2639" i="6"/>
  <c r="AN2638" i="6"/>
  <c r="AM2638" i="6"/>
  <c r="AN2637" i="6"/>
  <c r="AM2637" i="6"/>
  <c r="AN2636" i="6"/>
  <c r="AM2636" i="6"/>
  <c r="AN2635" i="6"/>
  <c r="AM2635" i="6"/>
  <c r="AN2634" i="6"/>
  <c r="AM2634" i="6"/>
  <c r="AN2633" i="6"/>
  <c r="AM2633" i="6"/>
  <c r="AN2632" i="6"/>
  <c r="AM2632" i="6"/>
  <c r="AN2631" i="6"/>
  <c r="AM2631" i="6"/>
  <c r="AN2630" i="6"/>
  <c r="AM2630" i="6"/>
  <c r="AN2629" i="6"/>
  <c r="AM2629" i="6"/>
  <c r="AN2628" i="6"/>
  <c r="AM2628" i="6"/>
  <c r="AN2627" i="6"/>
  <c r="AM2627" i="6"/>
  <c r="AN2626" i="6"/>
  <c r="AM2626" i="6"/>
  <c r="AN2625" i="6"/>
  <c r="AM2625" i="6"/>
  <c r="AN2624" i="6"/>
  <c r="AM2624" i="6"/>
  <c r="AN2623" i="6"/>
  <c r="AM2623" i="6"/>
  <c r="AN2622" i="6"/>
  <c r="AM2622" i="6"/>
  <c r="AN2621" i="6"/>
  <c r="AM2621" i="6"/>
  <c r="AN2620" i="6"/>
  <c r="AM2620" i="6"/>
  <c r="AN2619" i="6"/>
  <c r="AM2619" i="6"/>
  <c r="AN2618" i="6"/>
  <c r="AM2618" i="6"/>
  <c r="AN2617" i="6"/>
  <c r="AM2617" i="6"/>
  <c r="AN2616" i="6"/>
  <c r="AM2616" i="6"/>
  <c r="AN2615" i="6"/>
  <c r="AM2615" i="6"/>
  <c r="AN2614" i="6"/>
  <c r="AM2614" i="6"/>
  <c r="AN2613" i="6"/>
  <c r="AM2613" i="6"/>
  <c r="AN2612" i="6"/>
  <c r="AM2612" i="6"/>
  <c r="AN2611" i="6"/>
  <c r="AM2611" i="6"/>
  <c r="AN2610" i="6"/>
  <c r="AM2610" i="6"/>
  <c r="AN2609" i="6"/>
  <c r="AM2609" i="6"/>
  <c r="AN2608" i="6"/>
  <c r="AM2608" i="6"/>
  <c r="AN2607" i="6"/>
  <c r="AM2607" i="6"/>
  <c r="AN2606" i="6"/>
  <c r="AM2606" i="6"/>
  <c r="AN2605" i="6"/>
  <c r="AM2605" i="6"/>
  <c r="AN2604" i="6"/>
  <c r="AM2604" i="6"/>
  <c r="AN2603" i="6"/>
  <c r="AM2603" i="6"/>
  <c r="AN2602" i="6"/>
  <c r="AM2602" i="6"/>
  <c r="AN2601" i="6"/>
  <c r="AM2601" i="6"/>
  <c r="AN2600" i="6"/>
  <c r="AM2600" i="6"/>
  <c r="AN2599" i="6"/>
  <c r="AM2599" i="6"/>
  <c r="AN2598" i="6"/>
  <c r="AM2598" i="6"/>
  <c r="AN2597" i="6"/>
  <c r="AM2597" i="6"/>
  <c r="AN2596" i="6"/>
  <c r="AM2596" i="6"/>
  <c r="AN2595" i="6"/>
  <c r="AM2595" i="6"/>
  <c r="AN2594" i="6"/>
  <c r="AM2594" i="6"/>
  <c r="AN2593" i="6"/>
  <c r="AM2593" i="6"/>
  <c r="AN2592" i="6"/>
  <c r="AM2592" i="6"/>
  <c r="AN2591" i="6"/>
  <c r="AM2591" i="6"/>
  <c r="AN2590" i="6"/>
  <c r="AM2590" i="6"/>
  <c r="AN2589" i="6"/>
  <c r="AM2589" i="6"/>
  <c r="AN2588" i="6"/>
  <c r="AM2588" i="6"/>
  <c r="AN2587" i="6"/>
  <c r="AM2587" i="6"/>
  <c r="AN2586" i="6"/>
  <c r="AM2586" i="6"/>
  <c r="AN2585" i="6"/>
  <c r="AM2585" i="6"/>
  <c r="AN2584" i="6"/>
  <c r="AM2584" i="6"/>
  <c r="AN2583" i="6"/>
  <c r="AM2583" i="6"/>
  <c r="AN2582" i="6"/>
  <c r="AM2582" i="6"/>
  <c r="AN2581" i="6"/>
  <c r="AM2581" i="6"/>
  <c r="AN2580" i="6"/>
  <c r="AM2580" i="6"/>
  <c r="AN2579" i="6"/>
  <c r="AM2579" i="6"/>
  <c r="AN2578" i="6"/>
  <c r="AM2578" i="6"/>
  <c r="AN2577" i="6"/>
  <c r="AM2577" i="6"/>
  <c r="AN2576" i="6"/>
  <c r="AM2576" i="6"/>
  <c r="AN2575" i="6"/>
  <c r="AM2575" i="6"/>
  <c r="AN2574" i="6"/>
  <c r="AM2574" i="6"/>
  <c r="AN2573" i="6"/>
  <c r="AM2573" i="6"/>
  <c r="AN2572" i="6"/>
  <c r="AM2572" i="6"/>
  <c r="AN2571" i="6"/>
  <c r="AM2571" i="6"/>
  <c r="AN2570" i="6"/>
  <c r="AM2570" i="6"/>
  <c r="AN2569" i="6"/>
  <c r="AM2569" i="6"/>
  <c r="AN2568" i="6"/>
  <c r="AM2568" i="6"/>
  <c r="AN2567" i="6"/>
  <c r="AM2567" i="6"/>
  <c r="AN2566" i="6"/>
  <c r="AM2566" i="6"/>
  <c r="AN2565" i="6"/>
  <c r="AM2565" i="6"/>
  <c r="AN2564" i="6"/>
  <c r="AM2564" i="6"/>
  <c r="AN2563" i="6"/>
  <c r="AM2563" i="6"/>
  <c r="AN2562" i="6"/>
  <c r="AM2562" i="6"/>
  <c r="AN2561" i="6"/>
  <c r="AM2561" i="6"/>
  <c r="AN2560" i="6"/>
  <c r="AM2560" i="6"/>
  <c r="AN2559" i="6"/>
  <c r="AM2559" i="6"/>
  <c r="AN2558" i="6"/>
  <c r="AM2558" i="6"/>
  <c r="AN2557" i="6"/>
  <c r="AM2557" i="6"/>
  <c r="AN2556" i="6"/>
  <c r="AM2556" i="6"/>
  <c r="AN2555" i="6"/>
  <c r="AM2555" i="6"/>
  <c r="AN2554" i="6"/>
  <c r="AM2554" i="6"/>
  <c r="AN2553" i="6"/>
  <c r="AM2553" i="6"/>
  <c r="AN2552" i="6"/>
  <c r="AM2552" i="6"/>
  <c r="AN2551" i="6"/>
  <c r="AM2551" i="6"/>
  <c r="AN2550" i="6"/>
  <c r="AM2550" i="6"/>
  <c r="AN2549" i="6"/>
  <c r="AM2549" i="6"/>
  <c r="AN2548" i="6"/>
  <c r="AM2548" i="6"/>
  <c r="AN2547" i="6"/>
  <c r="AM2547" i="6"/>
  <c r="AN2546" i="6"/>
  <c r="AM2546" i="6"/>
  <c r="AN2545" i="6"/>
  <c r="AM2545" i="6"/>
  <c r="AN2544" i="6"/>
  <c r="AM2544" i="6"/>
  <c r="AN2543" i="6"/>
  <c r="AM2543" i="6"/>
  <c r="AN2542" i="6"/>
  <c r="AM2542" i="6"/>
  <c r="AN2541" i="6"/>
  <c r="AM2541" i="6"/>
  <c r="AN2540" i="6"/>
  <c r="AM2540" i="6"/>
  <c r="AN2539" i="6"/>
  <c r="AM2539" i="6"/>
  <c r="AN2538" i="6"/>
  <c r="AM2538" i="6"/>
  <c r="AN2537" i="6"/>
  <c r="AM2537" i="6"/>
  <c r="AN2536" i="6"/>
  <c r="AM2536" i="6"/>
  <c r="AN2535" i="6"/>
  <c r="AM2535" i="6"/>
  <c r="AN2534" i="6"/>
  <c r="AM2534" i="6"/>
  <c r="AN2533" i="6"/>
  <c r="AM2533" i="6"/>
  <c r="AN2532" i="6"/>
  <c r="AM2532" i="6"/>
  <c r="AN2531" i="6"/>
  <c r="AM2531" i="6"/>
  <c r="AN2530" i="6"/>
  <c r="AM2530" i="6"/>
  <c r="AN2529" i="6"/>
  <c r="AM2529" i="6"/>
  <c r="AN2528" i="6"/>
  <c r="AM2528" i="6"/>
  <c r="AN2527" i="6"/>
  <c r="AM2527" i="6"/>
  <c r="AN2526" i="6"/>
  <c r="AM2526" i="6"/>
  <c r="AN2525" i="6"/>
  <c r="AM2525" i="6"/>
  <c r="AN2524" i="6"/>
  <c r="AM2524" i="6"/>
  <c r="AN2523" i="6"/>
  <c r="AM2523" i="6"/>
  <c r="AN2522" i="6"/>
  <c r="AM2522" i="6"/>
  <c r="AN2521" i="6"/>
  <c r="AM2521" i="6"/>
  <c r="AN2520" i="6"/>
  <c r="AM2520" i="6"/>
  <c r="AN2519" i="6"/>
  <c r="AM2519" i="6"/>
  <c r="AN2518" i="6"/>
  <c r="AM2518" i="6"/>
  <c r="AN2517" i="6"/>
  <c r="AM2517" i="6"/>
  <c r="AN2516" i="6"/>
  <c r="AM2516" i="6"/>
  <c r="AN2515" i="6"/>
  <c r="AM2515" i="6"/>
  <c r="AN2514" i="6"/>
  <c r="AM2514" i="6"/>
  <c r="AN2513" i="6"/>
  <c r="AM2513" i="6"/>
  <c r="AN2512" i="6"/>
  <c r="AM2512" i="6"/>
  <c r="AN2511" i="6"/>
  <c r="AM2511" i="6"/>
  <c r="AN2510" i="6"/>
  <c r="AM2510" i="6"/>
  <c r="AN2509" i="6"/>
  <c r="AM2509" i="6"/>
  <c r="AN2508" i="6"/>
  <c r="AM2508" i="6"/>
  <c r="AN2507" i="6"/>
  <c r="AM2507" i="6"/>
  <c r="AN2506" i="6"/>
  <c r="AM2506" i="6"/>
  <c r="AN2505" i="6"/>
  <c r="AM2505" i="6"/>
  <c r="AN2504" i="6"/>
  <c r="AM2504" i="6"/>
  <c r="AN2503" i="6"/>
  <c r="AM2503" i="6"/>
  <c r="AN2502" i="6"/>
  <c r="AM2502" i="6"/>
  <c r="AN2501" i="6"/>
  <c r="AM2501" i="6"/>
  <c r="AN2500" i="6"/>
  <c r="AM2500" i="6"/>
  <c r="AN2499" i="6"/>
  <c r="AM2499" i="6"/>
  <c r="AN2498" i="6"/>
  <c r="AM2498" i="6"/>
  <c r="AN2497" i="6"/>
  <c r="AM2497" i="6"/>
  <c r="AN2496" i="6"/>
  <c r="AM2496" i="6"/>
  <c r="AN2495" i="6"/>
  <c r="AM2495" i="6"/>
  <c r="AN2494" i="6"/>
  <c r="AM2494" i="6"/>
  <c r="AN2493" i="6"/>
  <c r="AM2493" i="6"/>
  <c r="AN2492" i="6"/>
  <c r="AM2492" i="6"/>
  <c r="AN2491" i="6"/>
  <c r="AM2491" i="6"/>
  <c r="AN2490" i="6"/>
  <c r="AM2490" i="6"/>
  <c r="AN2489" i="6"/>
  <c r="AM2489" i="6"/>
  <c r="AN2488" i="6"/>
  <c r="AM2488" i="6"/>
  <c r="AN2487" i="6"/>
  <c r="AM2487" i="6"/>
  <c r="AN2486" i="6"/>
  <c r="AM2486" i="6"/>
  <c r="AN2485" i="6"/>
  <c r="AM2485" i="6"/>
  <c r="AN2484" i="6"/>
  <c r="AM2484" i="6"/>
  <c r="AN2483" i="6"/>
  <c r="AM2483" i="6"/>
  <c r="AN2482" i="6"/>
  <c r="AM2482" i="6"/>
  <c r="AN2481" i="6"/>
  <c r="AM2481" i="6"/>
  <c r="AN2480" i="6"/>
  <c r="AM2480" i="6"/>
  <c r="AN2479" i="6"/>
  <c r="AM2479" i="6"/>
  <c r="AN2478" i="6"/>
  <c r="AM2478" i="6"/>
  <c r="AN2477" i="6"/>
  <c r="AM2477" i="6"/>
  <c r="AN2476" i="6"/>
  <c r="AM2476" i="6"/>
  <c r="AN2475" i="6"/>
  <c r="AM2475" i="6"/>
  <c r="AN2474" i="6"/>
  <c r="AM2474" i="6"/>
  <c r="AN2473" i="6"/>
  <c r="AM2473" i="6"/>
  <c r="AN2472" i="6"/>
  <c r="AM2472" i="6"/>
  <c r="AN2471" i="6"/>
  <c r="AM2471" i="6"/>
  <c r="AN2470" i="6"/>
  <c r="AM2470" i="6"/>
  <c r="AN2469" i="6"/>
  <c r="AM2469" i="6"/>
  <c r="AN2468" i="6"/>
  <c r="AM2468" i="6"/>
  <c r="AN2467" i="6"/>
  <c r="AM2467" i="6"/>
  <c r="AN2466" i="6"/>
  <c r="AM2466" i="6"/>
  <c r="AN2465" i="6"/>
  <c r="AM2465" i="6"/>
  <c r="AN2464" i="6"/>
  <c r="AM2464" i="6"/>
  <c r="AN2463" i="6"/>
  <c r="AM2463" i="6"/>
  <c r="AN2462" i="6"/>
  <c r="AM2462" i="6"/>
  <c r="AN2461" i="6"/>
  <c r="AM2461" i="6"/>
  <c r="AN2460" i="6"/>
  <c r="AM2460" i="6"/>
  <c r="AN2459" i="6"/>
  <c r="AM2459" i="6"/>
  <c r="AN2458" i="6"/>
  <c r="AM2458" i="6"/>
  <c r="AN2457" i="6"/>
  <c r="AM2457" i="6"/>
  <c r="AN2456" i="6"/>
  <c r="AM2456" i="6"/>
  <c r="AN2455" i="6"/>
  <c r="AM2455" i="6"/>
  <c r="AN2454" i="6"/>
  <c r="AM2454" i="6"/>
  <c r="AN2453" i="6"/>
  <c r="AM2453" i="6"/>
  <c r="AN2452" i="6"/>
  <c r="AM2452" i="6"/>
  <c r="AN2451" i="6"/>
  <c r="AM2451" i="6"/>
  <c r="AN2450" i="6"/>
  <c r="AM2450" i="6"/>
  <c r="AN2449" i="6"/>
  <c r="AM2449" i="6"/>
  <c r="AN2448" i="6"/>
  <c r="AM2448" i="6"/>
  <c r="AN2447" i="6"/>
  <c r="AM2447" i="6"/>
  <c r="AN2446" i="6"/>
  <c r="AM2446" i="6"/>
  <c r="AN2445" i="6"/>
  <c r="AM2445" i="6"/>
  <c r="AN2444" i="6"/>
  <c r="AM2444" i="6"/>
  <c r="AN2443" i="6"/>
  <c r="AM2443" i="6"/>
  <c r="AN2442" i="6"/>
  <c r="AM2442" i="6"/>
  <c r="AN2441" i="6"/>
  <c r="AM2441" i="6"/>
  <c r="AN2440" i="6"/>
  <c r="AM2440" i="6"/>
  <c r="AN2439" i="6"/>
  <c r="AM2439" i="6"/>
  <c r="AN2438" i="6"/>
  <c r="AM2438" i="6"/>
  <c r="AN2437" i="6"/>
  <c r="AM2437" i="6"/>
  <c r="AN2436" i="6"/>
  <c r="AM2436" i="6"/>
  <c r="AN2435" i="6"/>
  <c r="AM2435" i="6"/>
  <c r="AN2434" i="6"/>
  <c r="AM2434" i="6"/>
  <c r="AN2433" i="6"/>
  <c r="AM2433" i="6"/>
  <c r="AN2432" i="6"/>
  <c r="AM2432" i="6"/>
  <c r="AN2431" i="6"/>
  <c r="AM2431" i="6"/>
  <c r="AN2430" i="6"/>
  <c r="AM2430" i="6"/>
  <c r="AN2429" i="6"/>
  <c r="AM2429" i="6"/>
  <c r="AN2428" i="6"/>
  <c r="AM2428" i="6"/>
  <c r="AN2427" i="6"/>
  <c r="AM2427" i="6"/>
  <c r="AN2426" i="6"/>
  <c r="AM2426" i="6"/>
  <c r="AN2425" i="6"/>
  <c r="AM2425" i="6"/>
  <c r="AN2424" i="6"/>
  <c r="AM2424" i="6"/>
  <c r="AN2423" i="6"/>
  <c r="AM2423" i="6"/>
  <c r="AN2422" i="6"/>
  <c r="AM2422" i="6"/>
  <c r="AN2421" i="6"/>
  <c r="AM2421" i="6"/>
  <c r="AN2420" i="6"/>
  <c r="AM2420" i="6"/>
  <c r="AN2419" i="6"/>
  <c r="AM2419" i="6"/>
  <c r="AN2418" i="6"/>
  <c r="AM2418" i="6"/>
  <c r="AN2417" i="6"/>
  <c r="AM2417" i="6"/>
  <c r="AN2416" i="6"/>
  <c r="AM2416" i="6"/>
  <c r="AN2415" i="6"/>
  <c r="AM2415" i="6"/>
  <c r="AN2414" i="6"/>
  <c r="AM2414" i="6"/>
  <c r="AN2413" i="6"/>
  <c r="AM2413" i="6"/>
  <c r="AN2412" i="6"/>
  <c r="AM2412" i="6"/>
  <c r="AN2411" i="6"/>
  <c r="AM2411" i="6"/>
  <c r="AN2410" i="6"/>
  <c r="AM2410" i="6"/>
  <c r="AN2409" i="6"/>
  <c r="AM2409" i="6"/>
  <c r="AN2408" i="6"/>
  <c r="AM2408" i="6"/>
  <c r="AN2407" i="6"/>
  <c r="AM2407" i="6"/>
  <c r="AN2406" i="6"/>
  <c r="AM2406" i="6"/>
  <c r="AN2405" i="6"/>
  <c r="AM2405" i="6"/>
  <c r="AN2404" i="6"/>
  <c r="AM2404" i="6"/>
  <c r="AN2403" i="6"/>
  <c r="AM2403" i="6"/>
  <c r="AN2402" i="6"/>
  <c r="AM2402" i="6"/>
  <c r="AN2401" i="6"/>
  <c r="AM2401" i="6"/>
  <c r="AN2400" i="6"/>
  <c r="AM2400" i="6"/>
  <c r="AN2399" i="6"/>
  <c r="AM2399" i="6"/>
  <c r="AN2398" i="6"/>
  <c r="AM2398" i="6"/>
  <c r="AN2397" i="6"/>
  <c r="AM2397" i="6"/>
  <c r="AN2396" i="6"/>
  <c r="AM2396" i="6"/>
  <c r="AN2395" i="6"/>
  <c r="AM2395" i="6"/>
  <c r="AN2394" i="6"/>
  <c r="AM2394" i="6"/>
  <c r="AN2393" i="6"/>
  <c r="AM2393" i="6"/>
  <c r="AN2392" i="6"/>
  <c r="AM2392" i="6"/>
  <c r="AN2391" i="6"/>
  <c r="AM2391" i="6"/>
  <c r="AN2390" i="6"/>
  <c r="AM2390" i="6"/>
  <c r="AN2389" i="6"/>
  <c r="AM2389" i="6"/>
  <c r="AN2388" i="6"/>
  <c r="AM2388" i="6"/>
  <c r="AN2387" i="6"/>
  <c r="AM2387" i="6"/>
  <c r="AN2386" i="6"/>
  <c r="AM2386" i="6"/>
  <c r="AN2385" i="6"/>
  <c r="AM2385" i="6"/>
  <c r="AN2384" i="6"/>
  <c r="AM2384" i="6"/>
  <c r="AN2383" i="6"/>
  <c r="AM2383" i="6"/>
  <c r="AN2382" i="6"/>
  <c r="AM2382" i="6"/>
  <c r="AN2381" i="6"/>
  <c r="AM2381" i="6"/>
  <c r="AN2380" i="6"/>
  <c r="AM2380" i="6"/>
  <c r="AN2379" i="6"/>
  <c r="AM2379" i="6"/>
  <c r="AN2378" i="6"/>
  <c r="AM2378" i="6"/>
  <c r="AN2377" i="6"/>
  <c r="AM2377" i="6"/>
  <c r="AN2376" i="6"/>
  <c r="AM2376" i="6"/>
  <c r="AN2375" i="6"/>
  <c r="AM2375" i="6"/>
  <c r="AN2374" i="6"/>
  <c r="AM2374" i="6"/>
  <c r="AN2373" i="6"/>
  <c r="AM2373" i="6"/>
  <c r="AN2372" i="6"/>
  <c r="AM2372" i="6"/>
  <c r="AN2371" i="6"/>
  <c r="AM2371" i="6"/>
  <c r="AN2370" i="6"/>
  <c r="AM2370" i="6"/>
  <c r="AN2369" i="6"/>
  <c r="AM2369" i="6"/>
  <c r="AN2368" i="6"/>
  <c r="AM2368" i="6"/>
  <c r="AN2367" i="6"/>
  <c r="AM2367" i="6"/>
  <c r="AN2366" i="6"/>
  <c r="AM2366" i="6"/>
  <c r="AN2365" i="6"/>
  <c r="AM2365" i="6"/>
  <c r="AN2364" i="6"/>
  <c r="AM2364" i="6"/>
  <c r="AN2363" i="6"/>
  <c r="AM2363" i="6"/>
  <c r="AN2362" i="6"/>
  <c r="AM2362" i="6"/>
  <c r="AN2361" i="6"/>
  <c r="AM2361" i="6"/>
  <c r="AN2360" i="6"/>
  <c r="AM2360" i="6"/>
  <c r="AN2359" i="6"/>
  <c r="AM2359" i="6"/>
  <c r="AN2358" i="6"/>
  <c r="AM2358" i="6"/>
  <c r="AN2357" i="6"/>
  <c r="AM2357" i="6"/>
  <c r="AN2356" i="6"/>
  <c r="AM2356" i="6"/>
  <c r="AN2355" i="6"/>
  <c r="AM2355" i="6"/>
  <c r="AN2354" i="6"/>
  <c r="AM2354" i="6"/>
  <c r="AN2353" i="6"/>
  <c r="AM2353" i="6"/>
  <c r="AN2352" i="6"/>
  <c r="AM2352" i="6"/>
  <c r="AN2351" i="6"/>
  <c r="AM2351" i="6"/>
  <c r="AN2350" i="6"/>
  <c r="AM2350" i="6"/>
  <c r="AN2349" i="6"/>
  <c r="AM2349" i="6"/>
  <c r="AN2348" i="6"/>
  <c r="AM2348" i="6"/>
  <c r="AN2347" i="6"/>
  <c r="AM2347" i="6"/>
  <c r="AN2346" i="6"/>
  <c r="AM2346" i="6"/>
  <c r="AN2345" i="6"/>
  <c r="AM2345" i="6"/>
  <c r="AN2344" i="6"/>
  <c r="AM2344" i="6"/>
  <c r="AN2343" i="6"/>
  <c r="AM2343" i="6"/>
  <c r="AN2342" i="6"/>
  <c r="AM2342" i="6"/>
  <c r="AN2341" i="6"/>
  <c r="AM2341" i="6"/>
  <c r="AN2340" i="6"/>
  <c r="AM2340" i="6"/>
  <c r="AN2339" i="6"/>
  <c r="AM2339" i="6"/>
  <c r="AN2338" i="6"/>
  <c r="AM2338" i="6"/>
  <c r="AN2337" i="6"/>
  <c r="AM2337" i="6"/>
  <c r="AN2336" i="6"/>
  <c r="AM2336" i="6"/>
  <c r="AN2335" i="6"/>
  <c r="AM2335" i="6"/>
  <c r="AN2334" i="6"/>
  <c r="AM2334" i="6"/>
  <c r="AN2333" i="6"/>
  <c r="AM2333" i="6"/>
  <c r="AN2332" i="6"/>
  <c r="AM2332" i="6"/>
  <c r="AN2331" i="6"/>
  <c r="AM2331" i="6"/>
  <c r="AN2330" i="6"/>
  <c r="AM2330" i="6"/>
  <c r="AN2329" i="6"/>
  <c r="AM2329" i="6"/>
  <c r="AN2328" i="6"/>
  <c r="AM2328" i="6"/>
  <c r="AN2327" i="6"/>
  <c r="AM2327" i="6"/>
  <c r="AN2326" i="6"/>
  <c r="AM2326" i="6"/>
  <c r="AN2325" i="6"/>
  <c r="AM2325" i="6"/>
  <c r="AN2324" i="6"/>
  <c r="AM2324" i="6"/>
  <c r="AN2323" i="6"/>
  <c r="AM2323" i="6"/>
  <c r="AN2322" i="6"/>
  <c r="AM2322" i="6"/>
  <c r="AN2321" i="6"/>
  <c r="AM2321" i="6"/>
  <c r="AN2320" i="6"/>
  <c r="AM2320" i="6"/>
  <c r="AN2319" i="6"/>
  <c r="AM2319" i="6"/>
  <c r="AN2318" i="6"/>
  <c r="AM2318" i="6"/>
  <c r="AN2317" i="6"/>
  <c r="AM2317" i="6"/>
  <c r="AN2316" i="6"/>
  <c r="AM2316" i="6"/>
  <c r="AN2315" i="6"/>
  <c r="AM2315" i="6"/>
  <c r="AN2314" i="6"/>
  <c r="AM2314" i="6"/>
  <c r="AN2313" i="6"/>
  <c r="AM2313" i="6"/>
  <c r="AN2312" i="6"/>
  <c r="AM2312" i="6"/>
  <c r="AN2311" i="6"/>
  <c r="AM2311" i="6"/>
  <c r="AN2310" i="6"/>
  <c r="AM2310" i="6"/>
  <c r="AN2309" i="6"/>
  <c r="AM2309" i="6"/>
  <c r="AN2308" i="6"/>
  <c r="AM2308" i="6"/>
  <c r="AN2307" i="6"/>
  <c r="AM2307" i="6"/>
  <c r="AN2306" i="6"/>
  <c r="AM2306" i="6"/>
  <c r="AN2305" i="6"/>
  <c r="AM2305" i="6"/>
  <c r="AN2304" i="6"/>
  <c r="AM2304" i="6"/>
  <c r="AN2303" i="6"/>
  <c r="AM2303" i="6"/>
  <c r="AN2302" i="6"/>
  <c r="AM2302" i="6"/>
  <c r="AN2301" i="6"/>
  <c r="AM2301" i="6"/>
  <c r="AN2300" i="6"/>
  <c r="AM2300" i="6"/>
  <c r="AN2299" i="6"/>
  <c r="AM2299" i="6"/>
  <c r="AN2298" i="6"/>
  <c r="AM2298" i="6"/>
  <c r="AN2297" i="6"/>
  <c r="AM2297" i="6"/>
  <c r="AN2296" i="6"/>
  <c r="AM2296" i="6"/>
  <c r="AN2295" i="6"/>
  <c r="AM2295" i="6"/>
  <c r="AN2294" i="6"/>
  <c r="AM2294" i="6"/>
  <c r="AN2293" i="6"/>
  <c r="AM2293" i="6"/>
  <c r="AN2292" i="6"/>
  <c r="AM2292" i="6"/>
  <c r="AN2291" i="6"/>
  <c r="AM2291" i="6"/>
  <c r="AN2290" i="6"/>
  <c r="AM2290" i="6"/>
  <c r="AN2289" i="6"/>
  <c r="AM2289" i="6"/>
  <c r="AN2288" i="6"/>
  <c r="AM2288" i="6"/>
  <c r="AN2287" i="6"/>
  <c r="AM2287" i="6"/>
  <c r="AN2286" i="6"/>
  <c r="AM2286" i="6"/>
  <c r="AN2285" i="6"/>
  <c r="AM2285" i="6"/>
  <c r="AN2284" i="6"/>
  <c r="AM2284" i="6"/>
  <c r="AN2283" i="6"/>
  <c r="AM2283" i="6"/>
  <c r="AN2282" i="6"/>
  <c r="AM2282" i="6"/>
  <c r="AN2281" i="6"/>
  <c r="AM2281" i="6"/>
  <c r="AN2280" i="6"/>
  <c r="AM2280" i="6"/>
  <c r="AN2279" i="6"/>
  <c r="AM2279" i="6"/>
  <c r="AN2278" i="6"/>
  <c r="AM2278" i="6"/>
  <c r="AN2277" i="6"/>
  <c r="AM2277" i="6"/>
  <c r="AN2276" i="6"/>
  <c r="AM2276" i="6"/>
  <c r="AN2275" i="6"/>
  <c r="AM2275" i="6"/>
  <c r="AN2274" i="6"/>
  <c r="AM2274" i="6"/>
  <c r="AN2273" i="6"/>
  <c r="AM2273" i="6"/>
  <c r="AN2272" i="6"/>
  <c r="AM2272" i="6"/>
  <c r="AN2271" i="6"/>
  <c r="AM2271" i="6"/>
  <c r="AN2270" i="6"/>
  <c r="AM2270" i="6"/>
  <c r="AN2269" i="6"/>
  <c r="AM2269" i="6"/>
  <c r="AN2268" i="6"/>
  <c r="AM2268" i="6"/>
  <c r="AN2267" i="6"/>
  <c r="AM2267" i="6"/>
  <c r="AN2266" i="6"/>
  <c r="AM2266" i="6"/>
  <c r="AN2265" i="6"/>
  <c r="AM2265" i="6"/>
  <c r="AN2264" i="6"/>
  <c r="AM2264" i="6"/>
  <c r="AN2263" i="6"/>
  <c r="AM2263" i="6"/>
  <c r="AN2262" i="6"/>
  <c r="AM2262" i="6"/>
  <c r="AN2261" i="6"/>
  <c r="AM2261" i="6"/>
  <c r="AN2260" i="6"/>
  <c r="AM2260" i="6"/>
  <c r="AN2259" i="6"/>
  <c r="AM2259" i="6"/>
  <c r="AN2258" i="6"/>
  <c r="AM2258" i="6"/>
  <c r="AN2257" i="6"/>
  <c r="AM2257" i="6"/>
  <c r="AN2256" i="6"/>
  <c r="AM2256" i="6"/>
  <c r="AN2255" i="6"/>
  <c r="AM2255" i="6"/>
  <c r="AN2254" i="6"/>
  <c r="AM2254" i="6"/>
  <c r="AN2253" i="6"/>
  <c r="AM2253" i="6"/>
  <c r="AN2252" i="6"/>
  <c r="AM2252" i="6"/>
  <c r="AN2251" i="6"/>
  <c r="AM2251" i="6"/>
  <c r="AN2250" i="6"/>
  <c r="AM2250" i="6"/>
  <c r="AN2249" i="6"/>
  <c r="AM2249" i="6"/>
  <c r="AN2248" i="6"/>
  <c r="AM2248" i="6"/>
  <c r="AN2247" i="6"/>
  <c r="AM2247" i="6"/>
  <c r="AN2246" i="6"/>
  <c r="AM2246" i="6"/>
  <c r="AN2245" i="6"/>
  <c r="AM2245" i="6"/>
  <c r="AN2244" i="6"/>
  <c r="AM2244" i="6"/>
  <c r="AN2243" i="6"/>
  <c r="AM2243" i="6"/>
  <c r="AN2242" i="6"/>
  <c r="AM2242" i="6"/>
  <c r="AN2241" i="6"/>
  <c r="AM2241" i="6"/>
  <c r="AN2240" i="6"/>
  <c r="AM2240" i="6"/>
  <c r="AN2239" i="6"/>
  <c r="AM2239" i="6"/>
  <c r="AN2238" i="6"/>
  <c r="AM2238" i="6"/>
  <c r="AN2237" i="6"/>
  <c r="AM2237" i="6"/>
  <c r="AN2236" i="6"/>
  <c r="AM2236" i="6"/>
  <c r="AN2235" i="6"/>
  <c r="AM2235" i="6"/>
  <c r="AN2234" i="6"/>
  <c r="AM2234" i="6"/>
  <c r="AN2233" i="6"/>
  <c r="AM2233" i="6"/>
  <c r="AN2232" i="6"/>
  <c r="AM2232" i="6"/>
  <c r="AN2231" i="6"/>
  <c r="AM2231" i="6"/>
  <c r="AN2230" i="6"/>
  <c r="AM2230" i="6"/>
  <c r="AN2229" i="6"/>
  <c r="AM2229" i="6"/>
  <c r="AN2228" i="6"/>
  <c r="AM2228" i="6"/>
  <c r="AN2227" i="6"/>
  <c r="AM2227" i="6"/>
  <c r="AN2226" i="6"/>
  <c r="AM2226" i="6"/>
  <c r="AN2225" i="6"/>
  <c r="AM2225" i="6"/>
  <c r="AN2224" i="6"/>
  <c r="AM2224" i="6"/>
  <c r="AN2223" i="6"/>
  <c r="AM2223" i="6"/>
  <c r="AN2222" i="6"/>
  <c r="AM2222" i="6"/>
  <c r="AN2221" i="6"/>
  <c r="AM2221" i="6"/>
  <c r="AN2220" i="6"/>
  <c r="AM2220" i="6"/>
  <c r="AN2219" i="6"/>
  <c r="AM2219" i="6"/>
  <c r="AN2218" i="6"/>
  <c r="AM2218" i="6"/>
  <c r="AN2217" i="6"/>
  <c r="AM2217" i="6"/>
  <c r="AN2216" i="6"/>
  <c r="AM2216" i="6"/>
  <c r="AN2215" i="6"/>
  <c r="AM2215" i="6"/>
  <c r="AN2214" i="6"/>
  <c r="AM2214" i="6"/>
  <c r="AN2213" i="6"/>
  <c r="AM2213" i="6"/>
  <c r="AN2212" i="6"/>
  <c r="AM2212" i="6"/>
  <c r="AN2211" i="6"/>
  <c r="AM2211" i="6"/>
  <c r="AN2210" i="6"/>
  <c r="AM2210" i="6"/>
  <c r="AN2209" i="6"/>
  <c r="AM2209" i="6"/>
  <c r="AN2208" i="6"/>
  <c r="AM2208" i="6"/>
  <c r="AN2207" i="6"/>
  <c r="AM2207" i="6"/>
  <c r="AN2206" i="6"/>
  <c r="AM2206" i="6"/>
  <c r="AN2205" i="6"/>
  <c r="AM2205" i="6"/>
  <c r="AN2204" i="6"/>
  <c r="AM2204" i="6"/>
  <c r="AN2203" i="6"/>
  <c r="AM2203" i="6"/>
  <c r="AN2202" i="6"/>
  <c r="AM2202" i="6"/>
  <c r="AN2201" i="6"/>
  <c r="AM2201" i="6"/>
  <c r="AN2200" i="6"/>
  <c r="AM2200" i="6"/>
  <c r="AN2199" i="6"/>
  <c r="AM2199" i="6"/>
  <c r="AN2198" i="6"/>
  <c r="AM2198" i="6"/>
  <c r="AN2197" i="6"/>
  <c r="AM2197" i="6"/>
  <c r="AN2196" i="6"/>
  <c r="AM2196" i="6"/>
  <c r="AN2195" i="6"/>
  <c r="AM2195" i="6"/>
  <c r="AN2194" i="6"/>
  <c r="AM2194" i="6"/>
  <c r="AN2193" i="6"/>
  <c r="AM2193" i="6"/>
  <c r="AN2192" i="6"/>
  <c r="AM2192" i="6"/>
  <c r="AN2191" i="6"/>
  <c r="AM2191" i="6"/>
  <c r="AN2190" i="6"/>
  <c r="AM2190" i="6"/>
  <c r="AN2189" i="6"/>
  <c r="AM2189" i="6"/>
  <c r="AN2188" i="6"/>
  <c r="AM2188" i="6"/>
  <c r="AN2187" i="6"/>
  <c r="AM2187" i="6"/>
  <c r="AN2186" i="6"/>
  <c r="AM2186" i="6"/>
  <c r="AN2185" i="6"/>
  <c r="AM2185" i="6"/>
  <c r="AN2184" i="6"/>
  <c r="AM2184" i="6"/>
  <c r="AN2183" i="6"/>
  <c r="AM2183" i="6"/>
  <c r="AN2182" i="6"/>
  <c r="AM2182" i="6"/>
  <c r="AN2181" i="6"/>
  <c r="AM2181" i="6"/>
  <c r="AN2180" i="6"/>
  <c r="AM2180" i="6"/>
  <c r="AN2179" i="6"/>
  <c r="AM2179" i="6"/>
  <c r="AN2178" i="6"/>
  <c r="AM2178" i="6"/>
  <c r="AN2177" i="6"/>
  <c r="AM2177" i="6"/>
  <c r="AN2176" i="6"/>
  <c r="AM2176" i="6"/>
  <c r="AN2175" i="6"/>
  <c r="AM2175" i="6"/>
  <c r="AN2174" i="6"/>
  <c r="AM2174" i="6"/>
  <c r="AN2173" i="6"/>
  <c r="AM2173" i="6"/>
  <c r="AN2172" i="6"/>
  <c r="AM2172" i="6"/>
  <c r="AN2171" i="6"/>
  <c r="AM2171" i="6"/>
  <c r="AN2170" i="6"/>
  <c r="AM2170" i="6"/>
  <c r="AN2169" i="6"/>
  <c r="AM2169" i="6"/>
  <c r="AN2168" i="6"/>
  <c r="AM2168" i="6"/>
  <c r="AN2167" i="6"/>
  <c r="AM2167" i="6"/>
  <c r="AN2166" i="6"/>
  <c r="AM2166" i="6"/>
  <c r="AN2165" i="6"/>
  <c r="AM2165" i="6"/>
  <c r="AN2164" i="6"/>
  <c r="AM2164" i="6"/>
  <c r="AN2163" i="6"/>
  <c r="AM2163" i="6"/>
  <c r="AN2162" i="6"/>
  <c r="AM2162" i="6"/>
  <c r="AN2161" i="6"/>
  <c r="AM2161" i="6"/>
  <c r="AN2160" i="6"/>
  <c r="AM2160" i="6"/>
  <c r="AN2159" i="6"/>
  <c r="AM2159" i="6"/>
  <c r="AN2158" i="6"/>
  <c r="AM2158" i="6"/>
  <c r="AN2157" i="6"/>
  <c r="AM2157" i="6"/>
  <c r="AN2156" i="6"/>
  <c r="AM2156" i="6"/>
  <c r="AN2155" i="6"/>
  <c r="AM2155" i="6"/>
  <c r="AN2154" i="6"/>
  <c r="AM2154" i="6"/>
  <c r="AN2153" i="6"/>
  <c r="AM2153" i="6"/>
  <c r="AN2152" i="6"/>
  <c r="AM2152" i="6"/>
  <c r="AN2151" i="6"/>
  <c r="AM2151" i="6"/>
  <c r="AN2150" i="6"/>
  <c r="AM2150" i="6"/>
  <c r="AN2149" i="6"/>
  <c r="AM2149" i="6"/>
  <c r="AN2148" i="6"/>
  <c r="AM2148" i="6"/>
  <c r="AN2147" i="6"/>
  <c r="AM2147" i="6"/>
  <c r="AN2146" i="6"/>
  <c r="AM2146" i="6"/>
  <c r="AN2145" i="6"/>
  <c r="AM2145" i="6"/>
  <c r="AN2144" i="6"/>
  <c r="AM2144" i="6"/>
  <c r="AN2143" i="6"/>
  <c r="AM2143" i="6"/>
  <c r="AN2142" i="6"/>
  <c r="AM2142" i="6"/>
  <c r="AN2141" i="6"/>
  <c r="AM2141" i="6"/>
  <c r="AN2140" i="6"/>
  <c r="AM2140" i="6"/>
  <c r="AN2139" i="6"/>
  <c r="AM2139" i="6"/>
  <c r="AN2138" i="6"/>
  <c r="AM2138" i="6"/>
  <c r="AN2137" i="6"/>
  <c r="AM2137" i="6"/>
  <c r="AN2136" i="6"/>
  <c r="AM2136" i="6"/>
  <c r="AN2135" i="6"/>
  <c r="AM2135" i="6"/>
  <c r="AN2134" i="6"/>
  <c r="AM2134" i="6"/>
  <c r="AN2133" i="6"/>
  <c r="AM2133" i="6"/>
  <c r="AN2132" i="6"/>
  <c r="AM2132" i="6"/>
  <c r="AN2131" i="6"/>
  <c r="AM2131" i="6"/>
  <c r="AN2130" i="6"/>
  <c r="AM2130" i="6"/>
  <c r="AN2129" i="6"/>
  <c r="AM2129" i="6"/>
  <c r="AN2128" i="6"/>
  <c r="AM2128" i="6"/>
  <c r="AN2127" i="6"/>
  <c r="AM2127" i="6"/>
  <c r="AN2126" i="6"/>
  <c r="AM2126" i="6"/>
  <c r="AN2125" i="6"/>
  <c r="AM2125" i="6"/>
  <c r="AN2124" i="6"/>
  <c r="AM2124" i="6"/>
  <c r="AN2123" i="6"/>
  <c r="AM2123" i="6"/>
  <c r="AN2122" i="6"/>
  <c r="AM2122" i="6"/>
  <c r="AN2121" i="6"/>
  <c r="AM2121" i="6"/>
  <c r="AN2120" i="6"/>
  <c r="AM2120" i="6"/>
  <c r="AN2119" i="6"/>
  <c r="AM2119" i="6"/>
  <c r="AN2118" i="6"/>
  <c r="AM2118" i="6"/>
  <c r="AN2117" i="6"/>
  <c r="AM2117" i="6"/>
  <c r="AN2116" i="6"/>
  <c r="AM2116" i="6"/>
  <c r="AN2115" i="6"/>
  <c r="AM2115" i="6"/>
  <c r="AN2114" i="6"/>
  <c r="AM2114" i="6"/>
  <c r="AN2113" i="6"/>
  <c r="AM2113" i="6"/>
  <c r="AN2112" i="6"/>
  <c r="AM2112" i="6"/>
  <c r="AN2111" i="6"/>
  <c r="AM2111" i="6"/>
  <c r="AN2110" i="6"/>
  <c r="AM2110" i="6"/>
  <c r="AN2109" i="6"/>
  <c r="AM2109" i="6"/>
  <c r="AN2108" i="6"/>
  <c r="AM2108" i="6"/>
  <c r="AN2107" i="6"/>
  <c r="AM2107" i="6"/>
  <c r="AN2106" i="6"/>
  <c r="AM2106" i="6"/>
  <c r="AN2105" i="6"/>
  <c r="AM2105" i="6"/>
  <c r="AN2104" i="6"/>
  <c r="AM2104" i="6"/>
  <c r="AN2103" i="6"/>
  <c r="AM2103" i="6"/>
  <c r="AN2102" i="6"/>
  <c r="AM2102" i="6"/>
  <c r="AN2101" i="6"/>
  <c r="AM2101" i="6"/>
  <c r="AN2100" i="6"/>
  <c r="AM2100" i="6"/>
  <c r="AN2099" i="6"/>
  <c r="AM2099" i="6"/>
  <c r="AN2098" i="6"/>
  <c r="AM2098" i="6"/>
  <c r="AN2097" i="6"/>
  <c r="AM2097" i="6"/>
  <c r="AN2096" i="6"/>
  <c r="AM2096" i="6"/>
  <c r="AN2095" i="6"/>
  <c r="AM2095" i="6"/>
  <c r="AN2094" i="6"/>
  <c r="AM2094" i="6"/>
  <c r="AN2093" i="6"/>
  <c r="AM2093" i="6"/>
  <c r="AN2092" i="6"/>
  <c r="AM2092" i="6"/>
  <c r="AN2091" i="6"/>
  <c r="AM2091" i="6"/>
  <c r="AN2090" i="6"/>
  <c r="AM2090" i="6"/>
  <c r="AN2089" i="6"/>
  <c r="AM2089" i="6"/>
  <c r="AN2088" i="6"/>
  <c r="AM2088" i="6"/>
  <c r="AN2087" i="6"/>
  <c r="AM2087" i="6"/>
  <c r="AN2086" i="6"/>
  <c r="AM2086" i="6"/>
  <c r="AN2085" i="6"/>
  <c r="AM2085" i="6"/>
  <c r="AN2084" i="6"/>
  <c r="AM2084" i="6"/>
  <c r="AN2083" i="6"/>
  <c r="AM2083" i="6"/>
  <c r="AN2082" i="6"/>
  <c r="AM2082" i="6"/>
  <c r="AN2081" i="6"/>
  <c r="AM2081" i="6"/>
  <c r="AN2080" i="6"/>
  <c r="AM2080" i="6"/>
  <c r="AN2079" i="6"/>
  <c r="AM2079" i="6"/>
  <c r="AN2078" i="6"/>
  <c r="AM2078" i="6"/>
  <c r="AN2077" i="6"/>
  <c r="AM2077" i="6"/>
  <c r="AN2076" i="6"/>
  <c r="AM2076" i="6"/>
  <c r="AN2075" i="6"/>
  <c r="AM2075" i="6"/>
  <c r="AN2074" i="6"/>
  <c r="AM2074" i="6"/>
  <c r="AN2073" i="6"/>
  <c r="AM2073" i="6"/>
  <c r="AN2072" i="6"/>
  <c r="AM2072" i="6"/>
  <c r="AN2071" i="6"/>
  <c r="AM2071" i="6"/>
  <c r="AN2070" i="6"/>
  <c r="AM2070" i="6"/>
  <c r="AN2069" i="6"/>
  <c r="AM2069" i="6"/>
  <c r="AN2068" i="6"/>
  <c r="AM2068" i="6"/>
  <c r="AN2067" i="6"/>
  <c r="AM2067" i="6"/>
  <c r="AN2066" i="6"/>
  <c r="AM2066" i="6"/>
  <c r="AN2065" i="6"/>
  <c r="AM2065" i="6"/>
  <c r="AN2064" i="6"/>
  <c r="AM2064" i="6"/>
  <c r="AN2063" i="6"/>
  <c r="AM2063" i="6"/>
  <c r="AN2062" i="6"/>
  <c r="AM2062" i="6"/>
  <c r="AN2061" i="6"/>
  <c r="AM2061" i="6"/>
  <c r="AN2060" i="6"/>
  <c r="AM2060" i="6"/>
  <c r="AN2059" i="6"/>
  <c r="AM2059" i="6"/>
  <c r="AN2058" i="6"/>
  <c r="AM2058" i="6"/>
  <c r="AN2057" i="6"/>
  <c r="AM2057" i="6"/>
  <c r="AN2056" i="6"/>
  <c r="AM2056" i="6"/>
  <c r="AN2055" i="6"/>
  <c r="AM2055" i="6"/>
  <c r="AN2054" i="6"/>
  <c r="AM2054" i="6"/>
  <c r="AN2053" i="6"/>
  <c r="AM2053" i="6"/>
  <c r="AN2052" i="6"/>
  <c r="AM2052" i="6"/>
  <c r="AN2051" i="6"/>
  <c r="AM2051" i="6"/>
  <c r="AN2050" i="6"/>
  <c r="AM2050" i="6"/>
  <c r="AN2049" i="6"/>
  <c r="AM2049" i="6"/>
  <c r="AN2048" i="6"/>
  <c r="AM2048" i="6"/>
  <c r="AN2047" i="6"/>
  <c r="AM2047" i="6"/>
  <c r="AN2046" i="6"/>
  <c r="AM2046" i="6"/>
  <c r="AN2045" i="6"/>
  <c r="AM2045" i="6"/>
  <c r="AN2044" i="6"/>
  <c r="AM2044" i="6"/>
  <c r="AN2043" i="6"/>
  <c r="AM2043" i="6"/>
  <c r="AN2042" i="6"/>
  <c r="AM2042" i="6"/>
  <c r="AN2041" i="6"/>
  <c r="AM2041" i="6"/>
  <c r="AN2040" i="6"/>
  <c r="AM2040" i="6"/>
  <c r="AN2039" i="6"/>
  <c r="AM2039" i="6"/>
  <c r="AN2038" i="6"/>
  <c r="AM2038" i="6"/>
  <c r="AN2037" i="6"/>
  <c r="AM2037" i="6"/>
  <c r="AN2036" i="6"/>
  <c r="AM2036" i="6"/>
  <c r="AN2035" i="6"/>
  <c r="AM2035" i="6"/>
  <c r="AN2034" i="6"/>
  <c r="AM2034" i="6"/>
  <c r="AN2033" i="6"/>
  <c r="AM2033" i="6"/>
  <c r="AN2032" i="6"/>
  <c r="AM2032" i="6"/>
  <c r="AN2031" i="6"/>
  <c r="AM2031" i="6"/>
  <c r="AN2030" i="6"/>
  <c r="AM2030" i="6"/>
  <c r="AN2029" i="6"/>
  <c r="AM2029" i="6"/>
  <c r="AN2028" i="6"/>
  <c r="AM2028" i="6"/>
  <c r="AN2027" i="6"/>
  <c r="AM2027" i="6"/>
  <c r="AN2026" i="6"/>
  <c r="AM2026" i="6"/>
  <c r="AN2025" i="6"/>
  <c r="AM2025" i="6"/>
  <c r="AN2024" i="6"/>
  <c r="AM2024" i="6"/>
  <c r="AN2023" i="6"/>
  <c r="AM2023" i="6"/>
  <c r="AN2022" i="6"/>
  <c r="AM2022" i="6"/>
  <c r="AN2021" i="6"/>
  <c r="AM2021" i="6"/>
  <c r="AN2020" i="6"/>
  <c r="AM2020" i="6"/>
  <c r="AN2019" i="6"/>
  <c r="AM2019" i="6"/>
  <c r="AN2018" i="6"/>
  <c r="AM2018" i="6"/>
  <c r="AN2017" i="6"/>
  <c r="AM2017" i="6"/>
  <c r="AN2016" i="6"/>
  <c r="AM2016" i="6"/>
  <c r="AN2015" i="6"/>
  <c r="AM2015" i="6"/>
  <c r="AN2014" i="6"/>
  <c r="AM2014" i="6"/>
  <c r="AN2013" i="6"/>
  <c r="AM2013" i="6"/>
  <c r="AN2012" i="6"/>
  <c r="AM2012" i="6"/>
  <c r="AN2011" i="6"/>
  <c r="AM2011" i="6"/>
  <c r="AN2010" i="6"/>
  <c r="AM2010" i="6"/>
  <c r="AN2009" i="6"/>
  <c r="AM2009" i="6"/>
  <c r="AN2008" i="6"/>
  <c r="AM2008" i="6"/>
  <c r="AN2007" i="6"/>
  <c r="AM2007" i="6"/>
  <c r="AN2006" i="6"/>
  <c r="AM2006" i="6"/>
  <c r="AN2005" i="6"/>
  <c r="AM2005" i="6"/>
  <c r="AN2004" i="6"/>
  <c r="AM2004" i="6"/>
  <c r="AN2003" i="6"/>
  <c r="AM2003" i="6"/>
  <c r="AN2002" i="6"/>
  <c r="AM2002" i="6"/>
  <c r="AN2001" i="6"/>
  <c r="AM2001" i="6"/>
  <c r="AN2000" i="6"/>
  <c r="AM2000" i="6"/>
  <c r="AN1999" i="6"/>
  <c r="AM1999" i="6"/>
  <c r="AN1998" i="6"/>
  <c r="AM1998" i="6"/>
  <c r="AN1997" i="6"/>
  <c r="AM1997" i="6"/>
  <c r="AN1996" i="6"/>
  <c r="AM1996" i="6"/>
  <c r="AN1995" i="6"/>
  <c r="AM1995" i="6"/>
  <c r="AN1994" i="6"/>
  <c r="AM1994" i="6"/>
  <c r="AN1993" i="6"/>
  <c r="AM1993" i="6"/>
  <c r="AN1992" i="6"/>
  <c r="AM1992" i="6"/>
  <c r="AN1991" i="6"/>
  <c r="AM1991" i="6"/>
  <c r="AN1990" i="6"/>
  <c r="AM1990" i="6"/>
  <c r="AN1989" i="6"/>
  <c r="AM1989" i="6"/>
  <c r="AN1988" i="6"/>
  <c r="AM1988" i="6"/>
  <c r="AN1987" i="6"/>
  <c r="AM1987" i="6"/>
  <c r="AN1986" i="6"/>
  <c r="AM1986" i="6"/>
  <c r="AN1985" i="6"/>
  <c r="AM1985" i="6"/>
  <c r="AN1984" i="6"/>
  <c r="AM1984" i="6"/>
  <c r="AN1983" i="6"/>
  <c r="AM1983" i="6"/>
  <c r="AN1982" i="6"/>
  <c r="AM1982" i="6"/>
  <c r="AN1981" i="6"/>
  <c r="AM1981" i="6"/>
  <c r="AN1980" i="6"/>
  <c r="AM1980" i="6"/>
  <c r="AN1979" i="6"/>
  <c r="AM1979" i="6"/>
  <c r="AN1978" i="6"/>
  <c r="AM1978" i="6"/>
  <c r="AN1977" i="6"/>
  <c r="AM1977" i="6"/>
  <c r="AN1976" i="6"/>
  <c r="AM1976" i="6"/>
  <c r="AN1975" i="6"/>
  <c r="AM1975" i="6"/>
  <c r="AN1974" i="6"/>
  <c r="AM1974" i="6"/>
  <c r="AN1973" i="6"/>
  <c r="AM1973" i="6"/>
  <c r="AN1972" i="6"/>
  <c r="AM1972" i="6"/>
  <c r="AN1971" i="6"/>
  <c r="AM1971" i="6"/>
  <c r="AN1970" i="6"/>
  <c r="AM1970" i="6"/>
  <c r="AN1969" i="6"/>
  <c r="AM1969" i="6"/>
  <c r="AN1968" i="6"/>
  <c r="AM1968" i="6"/>
  <c r="AN1967" i="6"/>
  <c r="AM1967" i="6"/>
  <c r="AN1966" i="6"/>
  <c r="AM1966" i="6"/>
  <c r="AN1965" i="6"/>
  <c r="AM1965" i="6"/>
  <c r="AN1964" i="6"/>
  <c r="AM1964" i="6"/>
  <c r="AN1963" i="6"/>
  <c r="AM1963" i="6"/>
  <c r="AN1962" i="6"/>
  <c r="AM1962" i="6"/>
  <c r="AN1961" i="6"/>
  <c r="AM1961" i="6"/>
  <c r="AN1960" i="6"/>
  <c r="AM1960" i="6"/>
  <c r="AN1959" i="6"/>
  <c r="AM1959" i="6"/>
  <c r="AN1958" i="6"/>
  <c r="AM1958" i="6"/>
  <c r="AN1957" i="6"/>
  <c r="AM1957" i="6"/>
  <c r="AN1956" i="6"/>
  <c r="AM1956" i="6"/>
  <c r="AN1955" i="6"/>
  <c r="AM1955" i="6"/>
  <c r="AN1954" i="6"/>
  <c r="AM1954" i="6"/>
  <c r="AN1953" i="6"/>
  <c r="AM1953" i="6"/>
  <c r="AN1952" i="6"/>
  <c r="AM1952" i="6"/>
  <c r="AN1951" i="6"/>
  <c r="AM1951" i="6"/>
  <c r="AN1950" i="6"/>
  <c r="AM1950" i="6"/>
  <c r="AN1949" i="6"/>
  <c r="AM1949" i="6"/>
  <c r="AN1948" i="6"/>
  <c r="AM1948" i="6"/>
  <c r="AN1947" i="6"/>
  <c r="AM1947" i="6"/>
  <c r="AN1946" i="6"/>
  <c r="AM1946" i="6"/>
  <c r="AN1945" i="6"/>
  <c r="AM1945" i="6"/>
  <c r="AN1944" i="6"/>
  <c r="AM1944" i="6"/>
  <c r="AN1943" i="6"/>
  <c r="AM1943" i="6"/>
  <c r="AN1942" i="6"/>
  <c r="AM1942" i="6"/>
  <c r="AN1941" i="6"/>
  <c r="AM1941" i="6"/>
  <c r="AN1940" i="6"/>
  <c r="AM1940" i="6"/>
  <c r="AN1939" i="6"/>
  <c r="AM1939" i="6"/>
  <c r="AN1938" i="6"/>
  <c r="AM1938" i="6"/>
  <c r="AN1937" i="6"/>
  <c r="AM1937" i="6"/>
  <c r="AN1936" i="6"/>
  <c r="AM1936" i="6"/>
  <c r="AN1935" i="6"/>
  <c r="AM1935" i="6"/>
  <c r="AN1934" i="6"/>
  <c r="AM1934" i="6"/>
  <c r="AN1933" i="6"/>
  <c r="AM1933" i="6"/>
  <c r="AN1932" i="6"/>
  <c r="AM1932" i="6"/>
  <c r="AN1931" i="6"/>
  <c r="AM1931" i="6"/>
  <c r="AN1930" i="6"/>
  <c r="AM1930" i="6"/>
  <c r="AN1929" i="6"/>
  <c r="AM1929" i="6"/>
  <c r="AN1928" i="6"/>
  <c r="AM1928" i="6"/>
  <c r="AN1927" i="6"/>
  <c r="AM1927" i="6"/>
  <c r="AN1926" i="6"/>
  <c r="AM1926" i="6"/>
  <c r="AN1925" i="6"/>
  <c r="AM1925" i="6"/>
  <c r="AN1924" i="6"/>
  <c r="AM1924" i="6"/>
  <c r="AN1923" i="6"/>
  <c r="AM1923" i="6"/>
  <c r="AN1922" i="6"/>
  <c r="AM1922" i="6"/>
  <c r="AN1921" i="6"/>
  <c r="AM1921" i="6"/>
  <c r="AN1920" i="6"/>
  <c r="AM1920" i="6"/>
  <c r="AN1919" i="6"/>
  <c r="AM1919" i="6"/>
  <c r="AN1918" i="6"/>
  <c r="AM1918" i="6"/>
  <c r="AN1917" i="6"/>
  <c r="AM1917" i="6"/>
  <c r="AN1916" i="6"/>
  <c r="AM1916" i="6"/>
  <c r="AN1915" i="6"/>
  <c r="AM1915" i="6"/>
  <c r="AN1914" i="6"/>
  <c r="AM1914" i="6"/>
  <c r="AN1913" i="6"/>
  <c r="AM1913" i="6"/>
  <c r="AN1912" i="6"/>
  <c r="AM1912" i="6"/>
  <c r="AN1911" i="6"/>
  <c r="AM1911" i="6"/>
  <c r="AN1910" i="6"/>
  <c r="AM1910" i="6"/>
  <c r="AN1909" i="6"/>
  <c r="AM1909" i="6"/>
  <c r="AN1908" i="6"/>
  <c r="AM1908" i="6"/>
  <c r="AN1907" i="6"/>
  <c r="AM1907" i="6"/>
  <c r="AN1906" i="6"/>
  <c r="AM1906" i="6"/>
  <c r="AN1905" i="6"/>
  <c r="AM1905" i="6"/>
  <c r="AN1904" i="6"/>
  <c r="AM1904" i="6"/>
  <c r="AN1903" i="6"/>
  <c r="AM1903" i="6"/>
  <c r="AN1902" i="6"/>
  <c r="AM1902" i="6"/>
  <c r="AN1901" i="6"/>
  <c r="AM1901" i="6"/>
  <c r="AN1900" i="6"/>
  <c r="AM1900" i="6"/>
  <c r="AN1899" i="6"/>
  <c r="AM1899" i="6"/>
  <c r="AN1898" i="6"/>
  <c r="AM1898" i="6"/>
  <c r="AN1897" i="6"/>
  <c r="AM1897" i="6"/>
  <c r="AN1896" i="6"/>
  <c r="AM1896" i="6"/>
  <c r="AN1895" i="6"/>
  <c r="AM1895" i="6"/>
  <c r="AN1894" i="6"/>
  <c r="AM1894" i="6"/>
  <c r="AN1893" i="6"/>
  <c r="AM1893" i="6"/>
  <c r="AN1892" i="6"/>
  <c r="AM1892" i="6"/>
  <c r="AN1891" i="6"/>
  <c r="AM1891" i="6"/>
  <c r="AN1890" i="6"/>
  <c r="AM1890" i="6"/>
  <c r="AN1889" i="6"/>
  <c r="AM1889" i="6"/>
  <c r="AN1888" i="6"/>
  <c r="AM1888" i="6"/>
  <c r="AN1887" i="6"/>
  <c r="AM1887" i="6"/>
  <c r="AN1886" i="6"/>
  <c r="AM1886" i="6"/>
  <c r="AN1885" i="6"/>
  <c r="AM1885" i="6"/>
  <c r="AN1884" i="6"/>
  <c r="AM1884" i="6"/>
  <c r="AN1883" i="6"/>
  <c r="AM1883" i="6"/>
  <c r="AN1882" i="6"/>
  <c r="AM1882" i="6"/>
  <c r="AN1881" i="6"/>
  <c r="AM1881" i="6"/>
  <c r="AN1880" i="6"/>
  <c r="AM1880" i="6"/>
  <c r="AN1879" i="6"/>
  <c r="AM1879" i="6"/>
  <c r="AN1878" i="6"/>
  <c r="AM1878" i="6"/>
  <c r="AN1877" i="6"/>
  <c r="AM1877" i="6"/>
  <c r="AN1876" i="6"/>
  <c r="AM1876" i="6"/>
  <c r="AN1875" i="6"/>
  <c r="AM1875" i="6"/>
  <c r="AN1874" i="6"/>
  <c r="AM1874" i="6"/>
  <c r="AN1873" i="6"/>
  <c r="AM1873" i="6"/>
  <c r="AN1872" i="6"/>
  <c r="AM1872" i="6"/>
  <c r="AN1871" i="6"/>
  <c r="AM1871" i="6"/>
  <c r="AN1870" i="6"/>
  <c r="AM1870" i="6"/>
  <c r="AN1869" i="6"/>
  <c r="AM1869" i="6"/>
  <c r="AN1868" i="6"/>
  <c r="AM1868" i="6"/>
  <c r="AN1867" i="6"/>
  <c r="AM1867" i="6"/>
  <c r="AN1866" i="6"/>
  <c r="AM1866" i="6"/>
  <c r="AN1865" i="6"/>
  <c r="AM1865" i="6"/>
  <c r="AN1864" i="6"/>
  <c r="AM1864" i="6"/>
  <c r="AN1863" i="6"/>
  <c r="AM1863" i="6"/>
  <c r="AN1862" i="6"/>
  <c r="AM1862" i="6"/>
  <c r="AN1861" i="6"/>
  <c r="AM1861" i="6"/>
  <c r="AN1860" i="6"/>
  <c r="AM1860" i="6"/>
  <c r="AN1859" i="6"/>
  <c r="AM1859" i="6"/>
  <c r="AN1858" i="6"/>
  <c r="AM1858" i="6"/>
  <c r="AN1857" i="6"/>
  <c r="AM1857" i="6"/>
  <c r="AN1856" i="6"/>
  <c r="AM1856" i="6"/>
  <c r="AN1855" i="6"/>
  <c r="AM1855" i="6"/>
  <c r="AN1854" i="6"/>
  <c r="AM1854" i="6"/>
  <c r="AN1853" i="6"/>
  <c r="AM1853" i="6"/>
  <c r="AN1852" i="6"/>
  <c r="AM1852" i="6"/>
  <c r="AN1851" i="6"/>
  <c r="AM1851" i="6"/>
  <c r="AN1850" i="6"/>
  <c r="AM1850" i="6"/>
  <c r="AN1849" i="6"/>
  <c r="AM1849" i="6"/>
  <c r="AN1848" i="6"/>
  <c r="AM1848" i="6"/>
  <c r="AN1847" i="6"/>
  <c r="AM1847" i="6"/>
  <c r="AN1846" i="6"/>
  <c r="AM1846" i="6"/>
  <c r="AN1845" i="6"/>
  <c r="AM1845" i="6"/>
  <c r="AN1844" i="6"/>
  <c r="AM1844" i="6"/>
  <c r="AN1843" i="6"/>
  <c r="AM1843" i="6"/>
  <c r="AN1842" i="6"/>
  <c r="AM1842" i="6"/>
  <c r="AN1841" i="6"/>
  <c r="AM1841" i="6"/>
  <c r="AN1840" i="6"/>
  <c r="AM1840" i="6"/>
  <c r="AN1839" i="6"/>
  <c r="AM1839" i="6"/>
  <c r="AN1838" i="6"/>
  <c r="AM1838" i="6"/>
  <c r="AN1837" i="6"/>
  <c r="AM1837" i="6"/>
  <c r="AN1836" i="6"/>
  <c r="AM1836" i="6"/>
  <c r="AN1835" i="6"/>
  <c r="AM1835" i="6"/>
  <c r="AN1834" i="6"/>
  <c r="AM1834" i="6"/>
  <c r="AN1833" i="6"/>
  <c r="AM1833" i="6"/>
  <c r="AN1832" i="6"/>
  <c r="AM1832" i="6"/>
  <c r="AN1831" i="6"/>
  <c r="AM1831" i="6"/>
  <c r="AN1830" i="6"/>
  <c r="AM1830" i="6"/>
  <c r="AN1829" i="6"/>
  <c r="AM1829" i="6"/>
  <c r="AN1828" i="6"/>
  <c r="AM1828" i="6"/>
  <c r="AN1827" i="6"/>
  <c r="AM1827" i="6"/>
  <c r="AN1826" i="6"/>
  <c r="AM1826" i="6"/>
  <c r="AN1825" i="6"/>
  <c r="AM1825" i="6"/>
  <c r="AN1824" i="6"/>
  <c r="AM1824" i="6"/>
  <c r="AN1823" i="6"/>
  <c r="AM1823" i="6"/>
  <c r="AN1822" i="6"/>
  <c r="AM1822" i="6"/>
  <c r="AN1821" i="6"/>
  <c r="AM1821" i="6"/>
  <c r="AN1820" i="6"/>
  <c r="AM1820" i="6"/>
  <c r="AN1819" i="6"/>
  <c r="AM1819" i="6"/>
  <c r="AN1818" i="6"/>
  <c r="AM1818" i="6"/>
  <c r="AN1817" i="6"/>
  <c r="AM1817" i="6"/>
  <c r="AN1816" i="6"/>
  <c r="AM1816" i="6"/>
  <c r="AN1815" i="6"/>
  <c r="AM1815" i="6"/>
  <c r="AN1814" i="6"/>
  <c r="AM1814" i="6"/>
  <c r="AN1813" i="6"/>
  <c r="AM1813" i="6"/>
  <c r="AN1812" i="6"/>
  <c r="AM1812" i="6"/>
  <c r="AN1811" i="6"/>
  <c r="AM1811" i="6"/>
  <c r="AN1810" i="6"/>
  <c r="AM1810" i="6"/>
  <c r="AN1809" i="6"/>
  <c r="AM1809" i="6"/>
  <c r="AN1808" i="6"/>
  <c r="AM1808" i="6"/>
  <c r="AN1807" i="6"/>
  <c r="AM1807" i="6"/>
  <c r="AN1806" i="6"/>
  <c r="AM1806" i="6"/>
  <c r="AN1805" i="6"/>
  <c r="AM1805" i="6"/>
  <c r="AN1804" i="6"/>
  <c r="AM1804" i="6"/>
  <c r="AN1803" i="6"/>
  <c r="AM1803" i="6"/>
  <c r="AN1802" i="6"/>
  <c r="AM1802" i="6"/>
  <c r="AN1801" i="6"/>
  <c r="AM1801" i="6"/>
  <c r="AN1800" i="6"/>
  <c r="AM1800" i="6"/>
  <c r="AN1799" i="6"/>
  <c r="AM1799" i="6"/>
  <c r="AN1798" i="6"/>
  <c r="AM1798" i="6"/>
  <c r="AN1797" i="6"/>
  <c r="AM1797" i="6"/>
  <c r="AN1796" i="6"/>
  <c r="AM1796" i="6"/>
  <c r="AN1795" i="6"/>
  <c r="AM1795" i="6"/>
  <c r="AN1794" i="6"/>
  <c r="AM1794" i="6"/>
  <c r="AN1793" i="6"/>
  <c r="AM1793" i="6"/>
  <c r="AN1792" i="6"/>
  <c r="AM1792" i="6"/>
  <c r="AN1791" i="6"/>
  <c r="AM1791" i="6"/>
  <c r="AN1790" i="6"/>
  <c r="AM1790" i="6"/>
  <c r="AN1789" i="6"/>
  <c r="AM1789" i="6"/>
  <c r="AN1788" i="6"/>
  <c r="AM1788" i="6"/>
  <c r="AN1787" i="6"/>
  <c r="AM1787" i="6"/>
  <c r="AN1786" i="6"/>
  <c r="AM1786" i="6"/>
  <c r="AN1785" i="6"/>
  <c r="AM1785" i="6"/>
  <c r="AN1784" i="6"/>
  <c r="AM1784" i="6"/>
  <c r="AN1783" i="6"/>
  <c r="AM1783" i="6"/>
  <c r="AN1782" i="6"/>
  <c r="AM1782" i="6"/>
  <c r="AN1781" i="6"/>
  <c r="AM1781" i="6"/>
  <c r="AN1780" i="6"/>
  <c r="AM1780" i="6"/>
  <c r="AN1779" i="6"/>
  <c r="AM1779" i="6"/>
  <c r="AN1778" i="6"/>
  <c r="AM1778" i="6"/>
  <c r="AN1777" i="6"/>
  <c r="AM1777" i="6"/>
  <c r="AN1776" i="6"/>
  <c r="AM1776" i="6"/>
  <c r="AN1775" i="6"/>
  <c r="AM1775" i="6"/>
  <c r="AN1774" i="6"/>
  <c r="AM1774" i="6"/>
  <c r="AN1773" i="6"/>
  <c r="AM1773" i="6"/>
  <c r="AN1772" i="6"/>
  <c r="AM1772" i="6"/>
  <c r="AN1771" i="6"/>
  <c r="AM1771" i="6"/>
  <c r="AN1770" i="6"/>
  <c r="AM1770" i="6"/>
  <c r="AN1769" i="6"/>
  <c r="AM1769" i="6"/>
  <c r="AN1768" i="6"/>
  <c r="AM1768" i="6"/>
  <c r="AN1767" i="6"/>
  <c r="AM1767" i="6"/>
  <c r="AN1766" i="6"/>
  <c r="AM1766" i="6"/>
  <c r="AN1765" i="6"/>
  <c r="AM1765" i="6"/>
  <c r="AN1764" i="6"/>
  <c r="AM1764" i="6"/>
  <c r="AN1763" i="6"/>
  <c r="AM1763" i="6"/>
  <c r="AN1762" i="6"/>
  <c r="AM1762" i="6"/>
  <c r="AN1761" i="6"/>
  <c r="AM1761" i="6"/>
  <c r="AN1760" i="6"/>
  <c r="AM1760" i="6"/>
  <c r="AN1759" i="6"/>
  <c r="AM1759" i="6"/>
  <c r="AN1758" i="6"/>
  <c r="AM1758" i="6"/>
  <c r="AN1757" i="6"/>
  <c r="AM1757" i="6"/>
  <c r="AN1756" i="6"/>
  <c r="AM1756" i="6"/>
  <c r="AN1755" i="6"/>
  <c r="AM1755" i="6"/>
  <c r="AN1754" i="6"/>
  <c r="AM1754" i="6"/>
  <c r="AN1753" i="6"/>
  <c r="AM1753" i="6"/>
  <c r="AN1752" i="6"/>
  <c r="AM1752" i="6"/>
  <c r="AN1751" i="6"/>
  <c r="AM1751" i="6"/>
  <c r="AN1750" i="6"/>
  <c r="AM1750" i="6"/>
  <c r="AN1749" i="6"/>
  <c r="AM1749" i="6"/>
  <c r="AN1748" i="6"/>
  <c r="AM1748" i="6"/>
  <c r="AN1747" i="6"/>
  <c r="AM1747" i="6"/>
  <c r="AN1746" i="6"/>
  <c r="AM1746" i="6"/>
  <c r="AN1745" i="6"/>
  <c r="AM1745" i="6"/>
  <c r="AN1744" i="6"/>
  <c r="AM1744" i="6"/>
  <c r="AN1743" i="6"/>
  <c r="AM1743" i="6"/>
  <c r="AN1742" i="6"/>
  <c r="AM1742" i="6"/>
  <c r="AN1741" i="6"/>
  <c r="AM1741" i="6"/>
  <c r="AN1740" i="6"/>
  <c r="AM1740" i="6"/>
  <c r="AN1739" i="6"/>
  <c r="AM1739" i="6"/>
  <c r="AN1738" i="6"/>
  <c r="AM1738" i="6"/>
  <c r="AN1737" i="6"/>
  <c r="AM1737" i="6"/>
  <c r="AN1736" i="6"/>
  <c r="AM1736" i="6"/>
  <c r="AN1735" i="6"/>
  <c r="AM1735" i="6"/>
  <c r="AN1734" i="6"/>
  <c r="AM1734" i="6"/>
  <c r="AN1733" i="6"/>
  <c r="AM1733" i="6"/>
  <c r="AN1732" i="6"/>
  <c r="AM1732" i="6"/>
  <c r="AN1731" i="6"/>
  <c r="AM1731" i="6"/>
  <c r="AN1730" i="6"/>
  <c r="AM1730" i="6"/>
  <c r="AN1729" i="6"/>
  <c r="AM1729" i="6"/>
  <c r="AN1728" i="6"/>
  <c r="AM1728" i="6"/>
  <c r="AN1727" i="6"/>
  <c r="AM1727" i="6"/>
  <c r="AN1726" i="6"/>
  <c r="AM1726" i="6"/>
  <c r="AN1725" i="6"/>
  <c r="AM1725" i="6"/>
  <c r="AN1724" i="6"/>
  <c r="AM1724" i="6"/>
  <c r="AN1723" i="6"/>
  <c r="AM1723" i="6"/>
  <c r="AN1722" i="6"/>
  <c r="AM1722" i="6"/>
  <c r="AN1721" i="6"/>
  <c r="AM1721" i="6"/>
  <c r="AN1720" i="6"/>
  <c r="AM1720" i="6"/>
  <c r="AN1719" i="6"/>
  <c r="AM1719" i="6"/>
  <c r="AN1718" i="6"/>
  <c r="AM1718" i="6"/>
  <c r="AN1717" i="6"/>
  <c r="AM1717" i="6"/>
  <c r="AN1716" i="6"/>
  <c r="AM1716" i="6"/>
  <c r="AN1715" i="6"/>
  <c r="AM1715" i="6"/>
  <c r="AN1714" i="6"/>
  <c r="AM1714" i="6"/>
  <c r="AN1713" i="6"/>
  <c r="AM1713" i="6"/>
  <c r="AN1712" i="6"/>
  <c r="AM1712" i="6"/>
  <c r="AN1711" i="6"/>
  <c r="AM1711" i="6"/>
  <c r="AN1710" i="6"/>
  <c r="AM1710" i="6"/>
  <c r="AN1709" i="6"/>
  <c r="AM1709" i="6"/>
  <c r="AN1708" i="6"/>
  <c r="AM1708" i="6"/>
  <c r="AN1707" i="6"/>
  <c r="AM1707" i="6"/>
  <c r="AN1706" i="6"/>
  <c r="AM1706" i="6"/>
  <c r="AN1705" i="6"/>
  <c r="AM1705" i="6"/>
  <c r="AN1704" i="6"/>
  <c r="AM1704" i="6"/>
  <c r="AN1703" i="6"/>
  <c r="AM1703" i="6"/>
  <c r="AN1702" i="6"/>
  <c r="AM1702" i="6"/>
  <c r="AN1701" i="6"/>
  <c r="AM1701" i="6"/>
  <c r="AN1700" i="6"/>
  <c r="AM1700" i="6"/>
  <c r="AN1699" i="6"/>
  <c r="AM1699" i="6"/>
  <c r="AN1698" i="6"/>
  <c r="AM1698" i="6"/>
  <c r="AN1697" i="6"/>
  <c r="AM1697" i="6"/>
  <c r="AN1696" i="6"/>
  <c r="AM1696" i="6"/>
  <c r="AN1695" i="6"/>
  <c r="AM1695" i="6"/>
  <c r="AN1694" i="6"/>
  <c r="AM1694" i="6"/>
  <c r="AN1693" i="6"/>
  <c r="AM1693" i="6"/>
  <c r="AN1692" i="6"/>
  <c r="AM1692" i="6"/>
  <c r="AN1691" i="6"/>
  <c r="AM1691" i="6"/>
  <c r="AN1690" i="6"/>
  <c r="AM1690" i="6"/>
  <c r="AN1689" i="6"/>
  <c r="AM1689" i="6"/>
  <c r="AN1688" i="6"/>
  <c r="AM1688" i="6"/>
  <c r="AN1687" i="6"/>
  <c r="AM1687" i="6"/>
  <c r="AN1686" i="6"/>
  <c r="AM1686" i="6"/>
  <c r="AN1685" i="6"/>
  <c r="AM1685" i="6"/>
  <c r="AN1684" i="6"/>
  <c r="AM1684" i="6"/>
  <c r="AN1683" i="6"/>
  <c r="AM1683" i="6"/>
  <c r="AN1682" i="6"/>
  <c r="AM1682" i="6"/>
  <c r="AN1681" i="6"/>
  <c r="AM1681" i="6"/>
  <c r="AN1680" i="6"/>
  <c r="AM1680" i="6"/>
  <c r="AN1679" i="6"/>
  <c r="AM1679" i="6"/>
  <c r="AN1678" i="6"/>
  <c r="AM1678" i="6"/>
  <c r="AN1677" i="6"/>
  <c r="AM1677" i="6"/>
  <c r="AN1676" i="6"/>
  <c r="AM1676" i="6"/>
  <c r="AN1675" i="6"/>
  <c r="AM1675" i="6"/>
  <c r="AN1674" i="6"/>
  <c r="AM1674" i="6"/>
  <c r="AN1673" i="6"/>
  <c r="AM1673" i="6"/>
  <c r="AN1672" i="6"/>
  <c r="AM1672" i="6"/>
  <c r="AN1671" i="6"/>
  <c r="AM1671" i="6"/>
  <c r="AN1670" i="6"/>
  <c r="AM1670" i="6"/>
  <c r="AN1669" i="6"/>
  <c r="AM1669" i="6"/>
  <c r="AN1668" i="6"/>
  <c r="AM1668" i="6"/>
  <c r="AN1667" i="6"/>
  <c r="AM1667" i="6"/>
  <c r="AN1666" i="6"/>
  <c r="AM1666" i="6"/>
  <c r="AN1665" i="6"/>
  <c r="AM1665" i="6"/>
  <c r="AN1664" i="6"/>
  <c r="AM1664" i="6"/>
  <c r="AN1663" i="6"/>
  <c r="AM1663" i="6"/>
  <c r="AN1662" i="6"/>
  <c r="AM1662" i="6"/>
  <c r="AN1661" i="6"/>
  <c r="AM1661" i="6"/>
  <c r="AN1660" i="6"/>
  <c r="AM1660" i="6"/>
  <c r="AN1659" i="6"/>
  <c r="AM1659" i="6"/>
  <c r="AN1658" i="6"/>
  <c r="AM1658" i="6"/>
  <c r="AN1657" i="6"/>
  <c r="AM1657" i="6"/>
  <c r="AN1656" i="6"/>
  <c r="AM1656" i="6"/>
  <c r="AN1655" i="6"/>
  <c r="AM1655" i="6"/>
  <c r="AN1654" i="6"/>
  <c r="AM1654" i="6"/>
  <c r="AN1653" i="6"/>
  <c r="AM1653" i="6"/>
  <c r="AN1652" i="6"/>
  <c r="AM1652" i="6"/>
  <c r="AN1651" i="6"/>
  <c r="AM1651" i="6"/>
  <c r="AN1650" i="6"/>
  <c r="AM1650" i="6"/>
  <c r="AN1649" i="6"/>
  <c r="AM1649" i="6"/>
  <c r="AN1648" i="6"/>
  <c r="AM1648" i="6"/>
  <c r="AN1647" i="6"/>
  <c r="AM1647" i="6"/>
  <c r="AN1646" i="6"/>
  <c r="AM1646" i="6"/>
  <c r="AN1645" i="6"/>
  <c r="AM1645" i="6"/>
  <c r="AN1644" i="6"/>
  <c r="AM1644" i="6"/>
  <c r="AN1643" i="6"/>
  <c r="AM1643" i="6"/>
  <c r="AN1642" i="6"/>
  <c r="AM1642" i="6"/>
  <c r="AN1641" i="6"/>
  <c r="AM1641" i="6"/>
  <c r="AN1640" i="6"/>
  <c r="AM1640" i="6"/>
  <c r="AN1639" i="6"/>
  <c r="AM1639" i="6"/>
  <c r="AN1638" i="6"/>
  <c r="AM1638" i="6"/>
  <c r="AN1637" i="6"/>
  <c r="AM1637" i="6"/>
  <c r="AN1636" i="6"/>
  <c r="AM1636" i="6"/>
  <c r="AN1635" i="6"/>
  <c r="AM1635" i="6"/>
  <c r="AN1634" i="6"/>
  <c r="AM1634" i="6"/>
  <c r="AN1633" i="6"/>
  <c r="AM1633" i="6"/>
  <c r="AN1632" i="6"/>
  <c r="AM1632" i="6"/>
  <c r="AN1631" i="6"/>
  <c r="AM1631" i="6"/>
  <c r="AN1630" i="6"/>
  <c r="AM1630" i="6"/>
  <c r="AN1629" i="6"/>
  <c r="AM1629" i="6"/>
  <c r="AN1628" i="6"/>
  <c r="AM1628" i="6"/>
  <c r="AN1627" i="6"/>
  <c r="AM1627" i="6"/>
  <c r="AN1626" i="6"/>
  <c r="AM1626" i="6"/>
  <c r="AN1625" i="6"/>
  <c r="AM1625" i="6"/>
  <c r="AN1624" i="6"/>
  <c r="AM1624" i="6"/>
  <c r="AN1623" i="6"/>
  <c r="AM1623" i="6"/>
  <c r="AN1622" i="6"/>
  <c r="AM1622" i="6"/>
  <c r="AN1621" i="6"/>
  <c r="AM1621" i="6"/>
  <c r="AN1620" i="6"/>
  <c r="AM1620" i="6"/>
  <c r="AN1619" i="6"/>
  <c r="AM1619" i="6"/>
  <c r="AN1618" i="6"/>
  <c r="AM1618" i="6"/>
  <c r="AN1617" i="6"/>
  <c r="AM1617" i="6"/>
  <c r="AN1616" i="6"/>
  <c r="AM1616" i="6"/>
  <c r="AN1615" i="6"/>
  <c r="AM1615" i="6"/>
  <c r="AN1614" i="6"/>
  <c r="AM1614" i="6"/>
  <c r="AN1613" i="6"/>
  <c r="AM1613" i="6"/>
  <c r="AN1612" i="6"/>
  <c r="AM1612" i="6"/>
  <c r="AN1611" i="6"/>
  <c r="AM1611" i="6"/>
  <c r="AN1610" i="6"/>
  <c r="AM1610" i="6"/>
  <c r="AN1609" i="6"/>
  <c r="AM1609" i="6"/>
  <c r="AN1608" i="6"/>
  <c r="AM1608" i="6"/>
  <c r="AN1607" i="6"/>
  <c r="AM1607" i="6"/>
  <c r="AN1606" i="6"/>
  <c r="AM1606" i="6"/>
  <c r="AN1605" i="6"/>
  <c r="AM1605" i="6"/>
  <c r="AN1604" i="6"/>
  <c r="AM1604" i="6"/>
  <c r="AN1603" i="6"/>
  <c r="AM1603" i="6"/>
  <c r="AN1602" i="6"/>
  <c r="AM1602" i="6"/>
  <c r="AN1601" i="6"/>
  <c r="AM1601" i="6"/>
  <c r="AN1600" i="6"/>
  <c r="AM1600" i="6"/>
  <c r="AN1599" i="6"/>
  <c r="AM1599" i="6"/>
  <c r="AN1598" i="6"/>
  <c r="AM1598" i="6"/>
  <c r="AN1597" i="6"/>
  <c r="AM1597" i="6"/>
  <c r="AN1596" i="6"/>
  <c r="AM1596" i="6"/>
  <c r="AN1595" i="6"/>
  <c r="AM1595" i="6"/>
  <c r="AN1594" i="6"/>
  <c r="AM1594" i="6"/>
  <c r="AN1593" i="6"/>
  <c r="AM1593" i="6"/>
  <c r="AN1592" i="6"/>
  <c r="AM1592" i="6"/>
  <c r="AN1591" i="6"/>
  <c r="AM1591" i="6"/>
  <c r="AN1590" i="6"/>
  <c r="AM1590" i="6"/>
  <c r="AN1589" i="6"/>
  <c r="AM1589" i="6"/>
  <c r="AN1588" i="6"/>
  <c r="AM1588" i="6"/>
  <c r="AN1587" i="6"/>
  <c r="AM1587" i="6"/>
  <c r="AN1586" i="6"/>
  <c r="AM1586" i="6"/>
  <c r="AN1585" i="6"/>
  <c r="AM1585" i="6"/>
  <c r="AN1584" i="6"/>
  <c r="AM1584" i="6"/>
  <c r="AN1583" i="6"/>
  <c r="AM1583" i="6"/>
  <c r="AN1582" i="6"/>
  <c r="AM1582" i="6"/>
  <c r="AN1581" i="6"/>
  <c r="AM1581" i="6"/>
  <c r="AN1580" i="6"/>
  <c r="AM1580" i="6"/>
  <c r="AN1579" i="6"/>
  <c r="AM1579" i="6"/>
  <c r="AN1578" i="6"/>
  <c r="AM1578" i="6"/>
  <c r="AN1577" i="6"/>
  <c r="AM1577" i="6"/>
  <c r="AN1576" i="6"/>
  <c r="AM1576" i="6"/>
  <c r="AN1575" i="6"/>
  <c r="AM1575" i="6"/>
  <c r="AN1574" i="6"/>
  <c r="AM1574" i="6"/>
  <c r="AN1573" i="6"/>
  <c r="AM1573" i="6"/>
  <c r="AN1572" i="6"/>
  <c r="AM1572" i="6"/>
  <c r="AN1571" i="6"/>
  <c r="AM1571" i="6"/>
  <c r="AN1570" i="6"/>
  <c r="AM1570" i="6"/>
  <c r="AN1569" i="6"/>
  <c r="AM1569" i="6"/>
  <c r="AN1568" i="6"/>
  <c r="AM1568" i="6"/>
  <c r="AN1567" i="6"/>
  <c r="AM1567" i="6"/>
  <c r="AN1566" i="6"/>
  <c r="AM1566" i="6"/>
  <c r="AN1565" i="6"/>
  <c r="AM1565" i="6"/>
  <c r="AN1564" i="6"/>
  <c r="AM1564" i="6"/>
  <c r="AN1563" i="6"/>
  <c r="AM1563" i="6"/>
  <c r="AN1562" i="6"/>
  <c r="AM1562" i="6"/>
  <c r="AN1561" i="6"/>
  <c r="AM1561" i="6"/>
  <c r="AN1560" i="6"/>
  <c r="AM1560" i="6"/>
  <c r="AN1559" i="6"/>
  <c r="AM1559" i="6"/>
  <c r="AN1558" i="6"/>
  <c r="AM1558" i="6"/>
  <c r="AN1557" i="6"/>
  <c r="AM1557" i="6"/>
  <c r="AN1556" i="6"/>
  <c r="AM1556" i="6"/>
  <c r="AN1555" i="6"/>
  <c r="AM1555" i="6"/>
  <c r="AN1554" i="6"/>
  <c r="AM1554" i="6"/>
  <c r="AN1553" i="6"/>
  <c r="AM1553" i="6"/>
  <c r="AN1552" i="6"/>
  <c r="AM1552" i="6"/>
  <c r="AN1551" i="6"/>
  <c r="AM1551" i="6"/>
  <c r="AN1550" i="6"/>
  <c r="AM1550" i="6"/>
  <c r="AN1549" i="6"/>
  <c r="AM1549" i="6"/>
  <c r="AN1548" i="6"/>
  <c r="AM1548" i="6"/>
  <c r="AN1547" i="6"/>
  <c r="AM1547" i="6"/>
  <c r="AN1546" i="6"/>
  <c r="AM1546" i="6"/>
  <c r="AN1545" i="6"/>
  <c r="AM1545" i="6"/>
  <c r="AN1544" i="6"/>
  <c r="AM1544" i="6"/>
  <c r="AN1543" i="6"/>
  <c r="AM1543" i="6"/>
  <c r="AN1542" i="6"/>
  <c r="AM1542" i="6"/>
  <c r="AN1541" i="6"/>
  <c r="AM1541" i="6"/>
  <c r="AN1540" i="6"/>
  <c r="AM1540" i="6"/>
  <c r="AN1539" i="6"/>
  <c r="AM1539" i="6"/>
  <c r="AN1538" i="6"/>
  <c r="AM1538" i="6"/>
  <c r="AN1537" i="6"/>
  <c r="AM1537" i="6"/>
  <c r="AN1536" i="6"/>
  <c r="AM1536" i="6"/>
  <c r="AN1535" i="6"/>
  <c r="AM1535" i="6"/>
  <c r="AN1534" i="6"/>
  <c r="AM1534" i="6"/>
  <c r="AN1533" i="6"/>
  <c r="AM1533" i="6"/>
  <c r="AN1532" i="6"/>
  <c r="AM1532" i="6"/>
  <c r="AN1531" i="6"/>
  <c r="AM1531" i="6"/>
  <c r="AN1530" i="6"/>
  <c r="AM1530" i="6"/>
  <c r="AN1529" i="6"/>
  <c r="AM1529" i="6"/>
  <c r="AN1528" i="6"/>
  <c r="AM1528" i="6"/>
  <c r="AN1527" i="6"/>
  <c r="AM1527" i="6"/>
  <c r="AN1526" i="6"/>
  <c r="AM1526" i="6"/>
  <c r="AN1525" i="6"/>
  <c r="AM1525" i="6"/>
  <c r="AN1524" i="6"/>
  <c r="AM1524" i="6"/>
  <c r="AN1523" i="6"/>
  <c r="AM1523" i="6"/>
  <c r="AN1522" i="6"/>
  <c r="AM1522" i="6"/>
  <c r="AN1521" i="6"/>
  <c r="AM1521" i="6"/>
  <c r="AN1520" i="6"/>
  <c r="AM1520" i="6"/>
  <c r="AN1519" i="6"/>
  <c r="AM1519" i="6"/>
  <c r="AN1518" i="6"/>
  <c r="AM1518" i="6"/>
  <c r="AN1517" i="6"/>
  <c r="AM1517" i="6"/>
  <c r="AN1516" i="6"/>
  <c r="AM1516" i="6"/>
  <c r="AN1515" i="6"/>
  <c r="AM1515" i="6"/>
  <c r="AN1514" i="6"/>
  <c r="AM1514" i="6"/>
  <c r="AN1513" i="6"/>
  <c r="AM1513" i="6"/>
  <c r="AN1512" i="6"/>
  <c r="AM1512" i="6"/>
  <c r="AN1511" i="6"/>
  <c r="AM1511" i="6"/>
  <c r="AN1510" i="6"/>
  <c r="AM1510" i="6"/>
  <c r="AN1509" i="6"/>
  <c r="AM1509" i="6"/>
  <c r="AN1508" i="6"/>
  <c r="AM1508" i="6"/>
  <c r="AN1507" i="6"/>
  <c r="AM1507" i="6"/>
  <c r="AN1506" i="6"/>
  <c r="AM1506" i="6"/>
  <c r="AN1505" i="6"/>
  <c r="AM1505" i="6"/>
  <c r="AN1504" i="6"/>
  <c r="AM1504" i="6"/>
  <c r="AN1503" i="6"/>
  <c r="AM1503" i="6"/>
  <c r="AN1502" i="6"/>
  <c r="AM1502" i="6"/>
  <c r="AN1501" i="6"/>
  <c r="AM1501" i="6"/>
  <c r="AN1500" i="6"/>
  <c r="AM1500" i="6"/>
  <c r="AN1499" i="6"/>
  <c r="AM1499" i="6"/>
  <c r="AN1498" i="6"/>
  <c r="AM1498" i="6"/>
  <c r="AN1497" i="6"/>
  <c r="AM1497" i="6"/>
  <c r="AN1496" i="6"/>
  <c r="AM1496" i="6"/>
  <c r="AN1495" i="6"/>
  <c r="AM1495" i="6"/>
  <c r="AN1494" i="6"/>
  <c r="AM1494" i="6"/>
  <c r="AN1493" i="6"/>
  <c r="AM1493" i="6"/>
  <c r="AN1492" i="6"/>
  <c r="AM1492" i="6"/>
  <c r="AN1491" i="6"/>
  <c r="AM1491" i="6"/>
  <c r="AN1490" i="6"/>
  <c r="AM1490" i="6"/>
  <c r="AN1489" i="6"/>
  <c r="AM1489" i="6"/>
  <c r="AN1488" i="6"/>
  <c r="AM1488" i="6"/>
  <c r="AN1487" i="6"/>
  <c r="AM1487" i="6"/>
  <c r="AN1486" i="6"/>
  <c r="AM1486" i="6"/>
  <c r="AN1485" i="6"/>
  <c r="AM1485" i="6"/>
  <c r="AN1484" i="6"/>
  <c r="AM1484" i="6"/>
  <c r="AN1483" i="6"/>
  <c r="AM1483" i="6"/>
  <c r="AN1482" i="6"/>
  <c r="AM1482" i="6"/>
  <c r="AN1481" i="6"/>
  <c r="AM1481" i="6"/>
  <c r="AN1480" i="6"/>
  <c r="AM1480" i="6"/>
  <c r="AN1479" i="6"/>
  <c r="AM1479" i="6"/>
  <c r="AN1478" i="6"/>
  <c r="AM1478" i="6"/>
  <c r="AN1477" i="6"/>
  <c r="AM1477" i="6"/>
  <c r="AN1476" i="6"/>
  <c r="AM1476" i="6"/>
  <c r="AN1475" i="6"/>
  <c r="AM1475" i="6"/>
  <c r="AN1474" i="6"/>
  <c r="AM1474" i="6"/>
  <c r="AN1473" i="6"/>
  <c r="AM1473" i="6"/>
  <c r="AN1472" i="6"/>
  <c r="AM1472" i="6"/>
  <c r="AN1471" i="6"/>
  <c r="AM1471" i="6"/>
  <c r="AN1470" i="6"/>
  <c r="AM1470" i="6"/>
  <c r="AN1469" i="6"/>
  <c r="AM1469" i="6"/>
  <c r="AN1468" i="6"/>
  <c r="AM1468" i="6"/>
  <c r="AN1467" i="6"/>
  <c r="AM1467" i="6"/>
  <c r="AN1466" i="6"/>
  <c r="AM1466" i="6"/>
  <c r="AN1465" i="6"/>
  <c r="AM1465" i="6"/>
  <c r="AN1464" i="6"/>
  <c r="AM1464" i="6"/>
  <c r="AN1463" i="6"/>
  <c r="AM1463" i="6"/>
  <c r="AN1462" i="6"/>
  <c r="AM1462" i="6"/>
  <c r="AN1461" i="6"/>
  <c r="AM1461" i="6"/>
  <c r="AN1460" i="6"/>
  <c r="AM1460" i="6"/>
  <c r="AN1459" i="6"/>
  <c r="AM1459" i="6"/>
  <c r="AN1458" i="6"/>
  <c r="AM1458" i="6"/>
  <c r="AN1457" i="6"/>
  <c r="AM1457" i="6"/>
  <c r="AN1456" i="6"/>
  <c r="AM1456" i="6"/>
  <c r="AN1455" i="6"/>
  <c r="AM1455" i="6"/>
  <c r="AN1454" i="6"/>
  <c r="AM1454" i="6"/>
  <c r="AN1453" i="6"/>
  <c r="AM1453" i="6"/>
  <c r="AN1452" i="6"/>
  <c r="AM1452" i="6"/>
  <c r="AN1451" i="6"/>
  <c r="AM1451" i="6"/>
  <c r="AN1450" i="6"/>
  <c r="AM1450" i="6"/>
  <c r="AN1449" i="6"/>
  <c r="AM1449" i="6"/>
  <c r="AN1448" i="6"/>
  <c r="AM1448" i="6"/>
  <c r="AN1447" i="6"/>
  <c r="AM1447" i="6"/>
  <c r="AN1446" i="6"/>
  <c r="AM1446" i="6"/>
  <c r="AN1445" i="6"/>
  <c r="AM1445" i="6"/>
  <c r="AN1444" i="6"/>
  <c r="AM1444" i="6"/>
  <c r="AN1443" i="6"/>
  <c r="AM1443" i="6"/>
  <c r="AN1442" i="6"/>
  <c r="AM1442" i="6"/>
  <c r="AN1441" i="6"/>
  <c r="AM1441" i="6"/>
  <c r="AN1440" i="6"/>
  <c r="AM1440" i="6"/>
  <c r="AN1439" i="6"/>
  <c r="AM1439" i="6"/>
  <c r="AN1438" i="6"/>
  <c r="AM1438" i="6"/>
  <c r="AN1437" i="6"/>
  <c r="AM1437" i="6"/>
  <c r="AN1436" i="6"/>
  <c r="AM1436" i="6"/>
  <c r="AN1435" i="6"/>
  <c r="AM1435" i="6"/>
  <c r="AN1434" i="6"/>
  <c r="AM1434" i="6"/>
  <c r="AN1433" i="6"/>
  <c r="AM1433" i="6"/>
  <c r="AN1432" i="6"/>
  <c r="AM1432" i="6"/>
  <c r="AN1431" i="6"/>
  <c r="AM1431" i="6"/>
  <c r="AN1430" i="6"/>
  <c r="AM1430" i="6"/>
  <c r="AN1429" i="6"/>
  <c r="AM1429" i="6"/>
  <c r="AN1428" i="6"/>
  <c r="AM1428" i="6"/>
  <c r="AN1427" i="6"/>
  <c r="AM1427" i="6"/>
  <c r="AN1426" i="6"/>
  <c r="AM1426" i="6"/>
  <c r="AN1425" i="6"/>
  <c r="AM1425" i="6"/>
  <c r="AN1424" i="6"/>
  <c r="AM1424" i="6"/>
  <c r="AN1423" i="6"/>
  <c r="AM1423" i="6"/>
  <c r="AN1422" i="6"/>
  <c r="AM1422" i="6"/>
  <c r="AN1421" i="6"/>
  <c r="AM1421" i="6"/>
  <c r="AN1420" i="6"/>
  <c r="AM1420" i="6"/>
  <c r="AN1419" i="6"/>
  <c r="AM1419" i="6"/>
  <c r="AN1418" i="6"/>
  <c r="AM1418" i="6"/>
  <c r="AN1417" i="6"/>
  <c r="AM1417" i="6"/>
  <c r="AN1416" i="6"/>
  <c r="AM1416" i="6"/>
  <c r="AN1415" i="6"/>
  <c r="AM1415" i="6"/>
  <c r="AN1414" i="6"/>
  <c r="AM1414" i="6"/>
  <c r="AN1413" i="6"/>
  <c r="AM1413" i="6"/>
  <c r="AN1412" i="6"/>
  <c r="AM1412" i="6"/>
  <c r="AN1411" i="6"/>
  <c r="AM1411" i="6"/>
  <c r="AN1410" i="6"/>
  <c r="AM1410" i="6"/>
  <c r="AN1409" i="6"/>
  <c r="AM1409" i="6"/>
  <c r="AN1408" i="6"/>
  <c r="AM1408" i="6"/>
  <c r="AN1407" i="6"/>
  <c r="AM1407" i="6"/>
  <c r="AN1406" i="6"/>
  <c r="AM1406" i="6"/>
  <c r="AN1405" i="6"/>
  <c r="AM1405" i="6"/>
  <c r="AN1404" i="6"/>
  <c r="AM1404" i="6"/>
  <c r="AN1403" i="6"/>
  <c r="AM1403" i="6"/>
  <c r="AN1402" i="6"/>
  <c r="AM1402" i="6"/>
  <c r="AN1401" i="6"/>
  <c r="AM1401" i="6"/>
  <c r="AN1400" i="6"/>
  <c r="AM1400" i="6"/>
  <c r="AN1399" i="6"/>
  <c r="AM1399" i="6"/>
  <c r="AN1398" i="6"/>
  <c r="AM1398" i="6"/>
  <c r="AN1397" i="6"/>
  <c r="AM1397" i="6"/>
  <c r="AN1396" i="6"/>
  <c r="AM1396" i="6"/>
  <c r="AN1395" i="6"/>
  <c r="AM1395" i="6"/>
  <c r="AN1394" i="6"/>
  <c r="AM1394" i="6"/>
  <c r="AN1393" i="6"/>
  <c r="AM1393" i="6"/>
  <c r="AN1392" i="6"/>
  <c r="AM1392" i="6"/>
  <c r="AN1391" i="6"/>
  <c r="AM1391" i="6"/>
  <c r="AN1390" i="6"/>
  <c r="AM1390" i="6"/>
  <c r="AN1389" i="6"/>
  <c r="AM1389" i="6"/>
  <c r="AN1388" i="6"/>
  <c r="AM1388" i="6"/>
  <c r="AN1387" i="6"/>
  <c r="AM1387" i="6"/>
  <c r="AN1386" i="6"/>
  <c r="AM1386" i="6"/>
  <c r="AN1385" i="6"/>
  <c r="AM1385" i="6"/>
  <c r="AN1384" i="6"/>
  <c r="AM1384" i="6"/>
  <c r="AN1383" i="6"/>
  <c r="AM1383" i="6"/>
  <c r="AN1382" i="6"/>
  <c r="AM1382" i="6"/>
  <c r="AN1381" i="6"/>
  <c r="AM1381" i="6"/>
  <c r="AN1380" i="6"/>
  <c r="AM1380" i="6"/>
  <c r="AN1379" i="6"/>
  <c r="AM1379" i="6"/>
  <c r="AN1378" i="6"/>
  <c r="AM1378" i="6"/>
  <c r="AN1377" i="6"/>
  <c r="AM1377" i="6"/>
  <c r="AN1376" i="6"/>
  <c r="AM1376" i="6"/>
  <c r="AN1375" i="6"/>
  <c r="AM1375" i="6"/>
  <c r="AN1374" i="6"/>
  <c r="AM1374" i="6"/>
  <c r="AN1373" i="6"/>
  <c r="AM1373" i="6"/>
  <c r="AN1372" i="6"/>
  <c r="AM1372" i="6"/>
  <c r="AN1371" i="6"/>
  <c r="AM1371" i="6"/>
  <c r="AN1370" i="6"/>
  <c r="AM1370" i="6"/>
  <c r="AN1369" i="6"/>
  <c r="AM1369" i="6"/>
  <c r="AN1368" i="6"/>
  <c r="AM1368" i="6"/>
  <c r="AN1367" i="6"/>
  <c r="AM1367" i="6"/>
  <c r="AN1366" i="6"/>
  <c r="AM1366" i="6"/>
  <c r="AN1365" i="6"/>
  <c r="AM1365" i="6"/>
  <c r="AN1364" i="6"/>
  <c r="AM1364" i="6"/>
  <c r="AN1363" i="6"/>
  <c r="AM1363" i="6"/>
  <c r="AN1362" i="6"/>
  <c r="AM1362" i="6"/>
  <c r="AN1361" i="6"/>
  <c r="AM1361" i="6"/>
  <c r="AN1360" i="6"/>
  <c r="AM1360" i="6"/>
  <c r="AN1359" i="6"/>
  <c r="AM1359" i="6"/>
  <c r="AN1358" i="6"/>
  <c r="AM1358" i="6"/>
  <c r="AN1357" i="6"/>
  <c r="AM1357" i="6"/>
  <c r="AN1356" i="6"/>
  <c r="AM1356" i="6"/>
  <c r="AN1355" i="6"/>
  <c r="AM1355" i="6"/>
  <c r="AN1354" i="6"/>
  <c r="AM1354" i="6"/>
  <c r="AN1353" i="6"/>
  <c r="AM1353" i="6"/>
  <c r="AN1352" i="6"/>
  <c r="AM1352" i="6"/>
  <c r="AN1351" i="6"/>
  <c r="AM1351" i="6"/>
  <c r="AN1350" i="6"/>
  <c r="AM1350" i="6"/>
  <c r="AN1349" i="6"/>
  <c r="AM1349" i="6"/>
  <c r="AN1348" i="6"/>
  <c r="AM1348" i="6"/>
  <c r="AN1347" i="6"/>
  <c r="AM1347" i="6"/>
  <c r="AN1346" i="6"/>
  <c r="AM1346" i="6"/>
  <c r="AN1345" i="6"/>
  <c r="AM1345" i="6"/>
  <c r="AN1344" i="6"/>
  <c r="AM1344" i="6"/>
  <c r="AN1343" i="6"/>
  <c r="AM1343" i="6"/>
  <c r="AN1342" i="6"/>
  <c r="AM1342" i="6"/>
  <c r="AN1341" i="6"/>
  <c r="AM1341" i="6"/>
  <c r="AN1340" i="6"/>
  <c r="AM1340" i="6"/>
  <c r="AN1339" i="6"/>
  <c r="AM1339" i="6"/>
  <c r="AN1338" i="6"/>
  <c r="AM1338" i="6"/>
  <c r="AN1337" i="6"/>
  <c r="AM1337" i="6"/>
  <c r="AN1336" i="6"/>
  <c r="AM1336" i="6"/>
  <c r="AN1335" i="6"/>
  <c r="AM1335" i="6"/>
  <c r="AN1334" i="6"/>
  <c r="AM1334" i="6"/>
  <c r="AN1333" i="6"/>
  <c r="AM1333" i="6"/>
  <c r="AN1332" i="6"/>
  <c r="AM1332" i="6"/>
  <c r="AN1331" i="6"/>
  <c r="AM1331" i="6"/>
  <c r="AN1330" i="6"/>
  <c r="AM1330" i="6"/>
  <c r="AN1329" i="6"/>
  <c r="AM1329" i="6"/>
  <c r="AN1328" i="6"/>
  <c r="AM1328" i="6"/>
  <c r="AN1327" i="6"/>
  <c r="AM1327" i="6"/>
  <c r="AN1326" i="6"/>
  <c r="AM1326" i="6"/>
  <c r="AN1325" i="6"/>
  <c r="AM1325" i="6"/>
  <c r="AN1324" i="6"/>
  <c r="AM1324" i="6"/>
  <c r="AN1323" i="6"/>
  <c r="AM1323" i="6"/>
  <c r="AN1322" i="6"/>
  <c r="AM1322" i="6"/>
  <c r="AN1321" i="6"/>
  <c r="AM1321" i="6"/>
  <c r="AN1320" i="6"/>
  <c r="AM1320" i="6"/>
  <c r="AN1319" i="6"/>
  <c r="AM1319" i="6"/>
  <c r="AN1318" i="6"/>
  <c r="AM1318" i="6"/>
  <c r="AN1317" i="6"/>
  <c r="AM1317" i="6"/>
  <c r="AN1316" i="6"/>
  <c r="AM1316" i="6"/>
  <c r="AN1315" i="6"/>
  <c r="AM1315" i="6"/>
  <c r="AN1314" i="6"/>
  <c r="AM1314" i="6"/>
  <c r="AN1313" i="6"/>
  <c r="AM1313" i="6"/>
  <c r="AN1312" i="6"/>
  <c r="AM1312" i="6"/>
  <c r="AN1311" i="6"/>
  <c r="AM1311" i="6"/>
  <c r="AN1310" i="6"/>
  <c r="AM1310" i="6"/>
  <c r="AN1309" i="6"/>
  <c r="AM1309" i="6"/>
  <c r="AN1308" i="6"/>
  <c r="AM1308" i="6"/>
  <c r="AN1307" i="6"/>
  <c r="AM1307" i="6"/>
  <c r="AN1306" i="6"/>
  <c r="AM1306" i="6"/>
  <c r="AN1305" i="6"/>
  <c r="AM1305" i="6"/>
  <c r="AN1304" i="6"/>
  <c r="AM1304" i="6"/>
  <c r="AN1303" i="6"/>
  <c r="AM1303" i="6"/>
  <c r="AN1302" i="6"/>
  <c r="AM1302" i="6"/>
  <c r="AN1301" i="6"/>
  <c r="AM1301" i="6"/>
  <c r="AN1300" i="6"/>
  <c r="AM1300" i="6"/>
  <c r="AN1299" i="6"/>
  <c r="AM1299" i="6"/>
  <c r="AN1298" i="6"/>
  <c r="AM1298" i="6"/>
  <c r="AN1297" i="6"/>
  <c r="AM1297" i="6"/>
  <c r="AN1296" i="6"/>
  <c r="AM1296" i="6"/>
  <c r="AN1295" i="6"/>
  <c r="AM1295" i="6"/>
  <c r="AN1294" i="6"/>
  <c r="AM1294" i="6"/>
  <c r="AN1293" i="6"/>
  <c r="AM1293" i="6"/>
  <c r="AN1292" i="6"/>
  <c r="AM1292" i="6"/>
  <c r="AN1291" i="6"/>
  <c r="AM1291" i="6"/>
  <c r="AN1290" i="6"/>
  <c r="AM1290" i="6"/>
  <c r="AN1289" i="6"/>
  <c r="AM1289" i="6"/>
  <c r="AN1288" i="6"/>
  <c r="AM1288" i="6"/>
  <c r="AN1287" i="6"/>
  <c r="AM1287" i="6"/>
  <c r="AN1286" i="6"/>
  <c r="AM1286" i="6"/>
  <c r="AN1285" i="6"/>
  <c r="AM1285" i="6"/>
  <c r="AN1284" i="6"/>
  <c r="AM1284" i="6"/>
  <c r="AN1283" i="6"/>
  <c r="AM1283" i="6"/>
  <c r="AN1282" i="6"/>
  <c r="AM1282" i="6"/>
  <c r="AN1281" i="6"/>
  <c r="AM1281" i="6"/>
  <c r="AN1280" i="6"/>
  <c r="AM1280" i="6"/>
  <c r="AN1279" i="6"/>
  <c r="AM1279" i="6"/>
  <c r="AN1278" i="6"/>
  <c r="AM1278" i="6"/>
  <c r="AN1277" i="6"/>
  <c r="AM1277" i="6"/>
  <c r="AN1276" i="6"/>
  <c r="AM1276" i="6"/>
  <c r="AN1275" i="6"/>
  <c r="AM1275" i="6"/>
  <c r="AN1274" i="6"/>
  <c r="AM1274" i="6"/>
  <c r="AN1273" i="6"/>
  <c r="AM1273" i="6"/>
  <c r="AN1272" i="6"/>
  <c r="AM1272" i="6"/>
  <c r="AN1271" i="6"/>
  <c r="AM1271" i="6"/>
  <c r="AN1270" i="6"/>
  <c r="AM1270" i="6"/>
  <c r="AN1269" i="6"/>
  <c r="AM1269" i="6"/>
  <c r="AN1268" i="6"/>
  <c r="AM1268" i="6"/>
  <c r="AN1267" i="6"/>
  <c r="AM1267" i="6"/>
  <c r="AN1266" i="6"/>
  <c r="AM1266" i="6"/>
  <c r="AN1265" i="6"/>
  <c r="AM1265" i="6"/>
  <c r="AN1264" i="6"/>
  <c r="AM1264" i="6"/>
  <c r="AN1263" i="6"/>
  <c r="AM1263" i="6"/>
  <c r="AN1262" i="6"/>
  <c r="AM1262" i="6"/>
  <c r="AN1261" i="6"/>
  <c r="AM1261" i="6"/>
  <c r="AN1260" i="6"/>
  <c r="AM1260" i="6"/>
  <c r="AN1259" i="6"/>
  <c r="AM1259" i="6"/>
  <c r="AN1258" i="6"/>
  <c r="AM1258" i="6"/>
  <c r="AN1257" i="6"/>
  <c r="AM1257" i="6"/>
  <c r="AN1256" i="6"/>
  <c r="AM1256" i="6"/>
  <c r="AN1255" i="6"/>
  <c r="AM1255" i="6"/>
  <c r="AN1254" i="6"/>
  <c r="AM1254" i="6"/>
  <c r="AN1253" i="6"/>
  <c r="AM1253" i="6"/>
  <c r="AN1252" i="6"/>
  <c r="AM1252" i="6"/>
  <c r="AN1251" i="6"/>
  <c r="AM1251" i="6"/>
  <c r="AN1250" i="6"/>
  <c r="AM1250" i="6"/>
  <c r="AN1249" i="6"/>
  <c r="AM1249" i="6"/>
  <c r="AN1248" i="6"/>
  <c r="AM1248" i="6"/>
  <c r="AN1247" i="6"/>
  <c r="AM1247" i="6"/>
  <c r="AN1246" i="6"/>
  <c r="AM1246" i="6"/>
  <c r="AN1245" i="6"/>
  <c r="AM1245" i="6"/>
  <c r="AN1244" i="6"/>
  <c r="AM1244" i="6"/>
  <c r="AN1243" i="6"/>
  <c r="AM1243" i="6"/>
  <c r="AN1242" i="6"/>
  <c r="AM1242" i="6"/>
  <c r="AN1241" i="6"/>
  <c r="AM1241" i="6"/>
  <c r="AN1240" i="6"/>
  <c r="AM1240" i="6"/>
  <c r="AN1239" i="6"/>
  <c r="AM1239" i="6"/>
  <c r="AN1238" i="6"/>
  <c r="AM1238" i="6"/>
  <c r="AN1237" i="6"/>
  <c r="AM1237" i="6"/>
  <c r="AN1236" i="6"/>
  <c r="AM1236" i="6"/>
  <c r="AN1235" i="6"/>
  <c r="AM1235" i="6"/>
  <c r="AN1234" i="6"/>
  <c r="AM1234" i="6"/>
  <c r="AN1233" i="6"/>
  <c r="AM1233" i="6"/>
  <c r="AN1232" i="6"/>
  <c r="AM1232" i="6"/>
  <c r="AN1231" i="6"/>
  <c r="AM1231" i="6"/>
  <c r="AN1230" i="6"/>
  <c r="AM1230" i="6"/>
  <c r="AN1229" i="6"/>
  <c r="AM1229" i="6"/>
  <c r="AN1228" i="6"/>
  <c r="AM1228" i="6"/>
  <c r="AN1227" i="6"/>
  <c r="AM1227" i="6"/>
  <c r="AN1226" i="6"/>
  <c r="AM1226" i="6"/>
  <c r="AN1225" i="6"/>
  <c r="AM1225" i="6"/>
  <c r="AN1224" i="6"/>
  <c r="AM1224" i="6"/>
  <c r="AN1223" i="6"/>
  <c r="AM1223" i="6"/>
  <c r="AN1222" i="6"/>
  <c r="AM1222" i="6"/>
  <c r="AN1221" i="6"/>
  <c r="AM1221" i="6"/>
  <c r="AN1220" i="6"/>
  <c r="AM1220" i="6"/>
  <c r="AN1219" i="6"/>
  <c r="AM1219" i="6"/>
  <c r="AN1218" i="6"/>
  <c r="AM1218" i="6"/>
  <c r="AN1217" i="6"/>
  <c r="AM1217" i="6"/>
  <c r="AN1216" i="6"/>
  <c r="AM1216" i="6"/>
  <c r="AN1215" i="6"/>
  <c r="AM1215" i="6"/>
  <c r="AN1214" i="6"/>
  <c r="AM1214" i="6"/>
  <c r="AN1213" i="6"/>
  <c r="AM1213" i="6"/>
  <c r="AN1212" i="6"/>
  <c r="AM1212" i="6"/>
  <c r="AN1211" i="6"/>
  <c r="AM1211" i="6"/>
  <c r="AN1210" i="6"/>
  <c r="AM1210" i="6"/>
  <c r="AN1209" i="6"/>
  <c r="AM1209" i="6"/>
  <c r="AN1208" i="6"/>
  <c r="AM1208" i="6"/>
  <c r="AN1207" i="6"/>
  <c r="AM1207" i="6"/>
  <c r="AN1206" i="6"/>
  <c r="AM1206" i="6"/>
  <c r="AN1205" i="6"/>
  <c r="AM1205" i="6"/>
  <c r="AN1204" i="6"/>
  <c r="AM1204" i="6"/>
  <c r="AN1203" i="6"/>
  <c r="AM1203" i="6"/>
  <c r="AN1202" i="6"/>
  <c r="AM1202" i="6"/>
  <c r="AN1201" i="6"/>
  <c r="AM1201" i="6"/>
  <c r="AN1200" i="6"/>
  <c r="AM1200" i="6"/>
  <c r="AN1199" i="6"/>
  <c r="AM1199" i="6"/>
  <c r="AN1198" i="6"/>
  <c r="AM1198" i="6"/>
  <c r="AN1197" i="6"/>
  <c r="AM1197" i="6"/>
  <c r="AN1196" i="6"/>
  <c r="AM1196" i="6"/>
  <c r="AN1195" i="6"/>
  <c r="AM1195" i="6"/>
  <c r="AN1194" i="6"/>
  <c r="AM1194" i="6"/>
  <c r="AN1193" i="6"/>
  <c r="AM1193" i="6"/>
  <c r="AN1192" i="6"/>
  <c r="AM1192" i="6"/>
  <c r="AN1191" i="6"/>
  <c r="AM1191" i="6"/>
  <c r="AN1190" i="6"/>
  <c r="AM1190" i="6"/>
  <c r="AN1189" i="6"/>
  <c r="AM1189" i="6"/>
  <c r="AN1188" i="6"/>
  <c r="AM1188" i="6"/>
  <c r="AN1187" i="6"/>
  <c r="AM1187" i="6"/>
  <c r="AN1186" i="6"/>
  <c r="AM1186" i="6"/>
  <c r="AN1185" i="6"/>
  <c r="AM1185" i="6"/>
  <c r="AN1184" i="6"/>
  <c r="AM1184" i="6"/>
  <c r="AN1183" i="6"/>
  <c r="AM1183" i="6"/>
  <c r="AN1182" i="6"/>
  <c r="AM1182" i="6"/>
  <c r="AN1181" i="6"/>
  <c r="AM1181" i="6"/>
  <c r="AN1180" i="6"/>
  <c r="AM1180" i="6"/>
  <c r="AN1179" i="6"/>
  <c r="AM1179" i="6"/>
  <c r="AN1178" i="6"/>
  <c r="AM1178" i="6"/>
  <c r="AN1177" i="6"/>
  <c r="AM1177" i="6"/>
  <c r="AN1176" i="6"/>
  <c r="AM1176" i="6"/>
  <c r="AN1175" i="6"/>
  <c r="AM1175" i="6"/>
  <c r="AN1174" i="6"/>
  <c r="AM1174" i="6"/>
  <c r="AN1173" i="6"/>
  <c r="AM1173" i="6"/>
  <c r="AN1172" i="6"/>
  <c r="AM1172" i="6"/>
  <c r="AN1171" i="6"/>
  <c r="AM1171" i="6"/>
  <c r="AN1170" i="6"/>
  <c r="AM1170" i="6"/>
  <c r="AN1169" i="6"/>
  <c r="AM1169" i="6"/>
  <c r="AN1168" i="6"/>
  <c r="AM1168" i="6"/>
  <c r="AN1167" i="6"/>
  <c r="AM1167" i="6"/>
  <c r="AN1166" i="6"/>
  <c r="AM1166" i="6"/>
  <c r="AN1165" i="6"/>
  <c r="AM1165" i="6"/>
  <c r="AN1164" i="6"/>
  <c r="AM1164" i="6"/>
  <c r="AN1163" i="6"/>
  <c r="AM1163" i="6"/>
  <c r="AN1162" i="6"/>
  <c r="AM1162" i="6"/>
  <c r="AN1161" i="6"/>
  <c r="AM1161" i="6"/>
  <c r="AN1160" i="6"/>
  <c r="AM1160" i="6"/>
  <c r="AN1159" i="6"/>
  <c r="AM1159" i="6"/>
  <c r="AN1158" i="6"/>
  <c r="AM1158" i="6"/>
  <c r="AN1157" i="6"/>
  <c r="AM1157" i="6"/>
  <c r="AN1156" i="6"/>
  <c r="AM1156" i="6"/>
  <c r="AN1155" i="6"/>
  <c r="AM1155" i="6"/>
  <c r="AN1154" i="6"/>
  <c r="AM1154" i="6"/>
  <c r="AN1153" i="6"/>
  <c r="AM1153" i="6"/>
  <c r="AN1152" i="6"/>
  <c r="AM1152" i="6"/>
  <c r="AN1151" i="6"/>
  <c r="AM1151" i="6"/>
  <c r="AN1150" i="6"/>
  <c r="AM1150" i="6"/>
  <c r="AN1149" i="6"/>
  <c r="AM1149" i="6"/>
  <c r="AN1148" i="6"/>
  <c r="AM1148" i="6"/>
  <c r="AN1147" i="6"/>
  <c r="AM1147" i="6"/>
  <c r="AN1146" i="6"/>
  <c r="AM1146" i="6"/>
  <c r="AN1145" i="6"/>
  <c r="AM1145" i="6"/>
  <c r="AN1144" i="6"/>
  <c r="AM1144" i="6"/>
  <c r="AN1143" i="6"/>
  <c r="AM1143" i="6"/>
  <c r="AN1142" i="6"/>
  <c r="AM1142" i="6"/>
  <c r="AN1141" i="6"/>
  <c r="AM1141" i="6"/>
  <c r="AN1140" i="6"/>
  <c r="AM1140" i="6"/>
  <c r="AN1139" i="6"/>
  <c r="AM1139" i="6"/>
  <c r="AN1138" i="6"/>
  <c r="AM1138" i="6"/>
  <c r="AN1137" i="6"/>
  <c r="AM1137" i="6"/>
  <c r="AN1136" i="6"/>
  <c r="AM1136" i="6"/>
  <c r="AN1135" i="6"/>
  <c r="AM1135" i="6"/>
  <c r="AN1134" i="6"/>
  <c r="AM1134" i="6"/>
  <c r="AN1133" i="6"/>
  <c r="AM1133" i="6"/>
  <c r="AN1132" i="6"/>
  <c r="AM1132" i="6"/>
  <c r="AN1131" i="6"/>
  <c r="AM1131" i="6"/>
  <c r="AN1130" i="6"/>
  <c r="AM1130" i="6"/>
  <c r="AN1129" i="6"/>
  <c r="AM1129" i="6"/>
  <c r="AN1128" i="6"/>
  <c r="AM1128" i="6"/>
  <c r="AN1127" i="6"/>
  <c r="AM1127" i="6"/>
  <c r="AN1126" i="6"/>
  <c r="AM1126" i="6"/>
  <c r="AN1125" i="6"/>
  <c r="AM1125" i="6"/>
  <c r="AN1124" i="6"/>
  <c r="AM1124" i="6"/>
  <c r="AN1123" i="6"/>
  <c r="AM1123" i="6"/>
  <c r="AN1122" i="6"/>
  <c r="AM1122" i="6"/>
  <c r="AN1121" i="6"/>
  <c r="AM1121" i="6"/>
  <c r="AN1120" i="6"/>
  <c r="AM1120" i="6"/>
  <c r="AN1119" i="6"/>
  <c r="AM1119" i="6"/>
  <c r="AN1118" i="6"/>
  <c r="AM1118" i="6"/>
  <c r="AN1117" i="6"/>
  <c r="AM1117" i="6"/>
  <c r="AN1116" i="6"/>
  <c r="AM1116" i="6"/>
  <c r="AN1115" i="6"/>
  <c r="AM1115" i="6"/>
  <c r="AN1114" i="6"/>
  <c r="AM1114" i="6"/>
  <c r="AN1113" i="6"/>
  <c r="AM1113" i="6"/>
  <c r="AN1112" i="6"/>
  <c r="AM1112" i="6"/>
  <c r="AN1111" i="6"/>
  <c r="AM1111" i="6"/>
  <c r="AN1110" i="6"/>
  <c r="AM1110" i="6"/>
  <c r="AN1109" i="6"/>
  <c r="AM1109" i="6"/>
  <c r="AN1108" i="6"/>
  <c r="AM1108" i="6"/>
  <c r="AN1107" i="6"/>
  <c r="AM1107" i="6"/>
  <c r="AN1106" i="6"/>
  <c r="AM1106" i="6"/>
  <c r="AN1105" i="6"/>
  <c r="AM1105" i="6"/>
  <c r="AN1104" i="6"/>
  <c r="AM1104" i="6"/>
  <c r="AN1103" i="6"/>
  <c r="AM1103" i="6"/>
  <c r="AN1102" i="6"/>
  <c r="AM1102" i="6"/>
  <c r="AN1101" i="6"/>
  <c r="AM1101" i="6"/>
  <c r="AN1100" i="6"/>
  <c r="AM1100" i="6"/>
  <c r="AN1099" i="6"/>
  <c r="AM1099" i="6"/>
  <c r="AN1098" i="6"/>
  <c r="AM1098" i="6"/>
  <c r="AN1097" i="6"/>
  <c r="AM1097" i="6"/>
  <c r="AN1096" i="6"/>
  <c r="AM1096" i="6"/>
  <c r="AN1095" i="6"/>
  <c r="AM1095" i="6"/>
  <c r="AN1094" i="6"/>
  <c r="AM1094" i="6"/>
  <c r="AN1093" i="6"/>
  <c r="AM1093" i="6"/>
  <c r="AN1092" i="6"/>
  <c r="AM1092" i="6"/>
  <c r="AN1091" i="6"/>
  <c r="AM1091" i="6"/>
  <c r="AN1090" i="6"/>
  <c r="AM1090" i="6"/>
  <c r="AN1089" i="6"/>
  <c r="AM1089" i="6"/>
  <c r="AN1088" i="6"/>
  <c r="AM1088" i="6"/>
  <c r="AN1087" i="6"/>
  <c r="AM1087" i="6"/>
  <c r="AN1086" i="6"/>
  <c r="AM1086" i="6"/>
  <c r="AN1085" i="6"/>
  <c r="AM1085" i="6"/>
  <c r="AN1084" i="6"/>
  <c r="AM1084" i="6"/>
  <c r="AN1083" i="6"/>
  <c r="AM1083" i="6"/>
  <c r="AN1082" i="6"/>
  <c r="AM1082" i="6"/>
  <c r="AN1081" i="6"/>
  <c r="AM1081" i="6"/>
  <c r="AN1080" i="6"/>
  <c r="AM1080" i="6"/>
  <c r="AN1079" i="6"/>
  <c r="AM1079" i="6"/>
  <c r="AN1078" i="6"/>
  <c r="AM1078" i="6"/>
  <c r="AN1077" i="6"/>
  <c r="AM1077" i="6"/>
  <c r="AN1076" i="6"/>
  <c r="AM1076" i="6"/>
  <c r="AN1075" i="6"/>
  <c r="AM1075" i="6"/>
  <c r="AN1074" i="6"/>
  <c r="AM1074" i="6"/>
  <c r="AN1073" i="6"/>
  <c r="AM1073" i="6"/>
  <c r="AN1072" i="6"/>
  <c r="AM1072" i="6"/>
  <c r="AN1071" i="6"/>
  <c r="AM1071" i="6"/>
  <c r="AN1070" i="6"/>
  <c r="AM1070" i="6"/>
  <c r="AN1069" i="6"/>
  <c r="AM1069" i="6"/>
  <c r="AN1068" i="6"/>
  <c r="AM1068" i="6"/>
  <c r="AN1067" i="6"/>
  <c r="AM1067" i="6"/>
  <c r="AN1066" i="6"/>
  <c r="AM1066" i="6"/>
  <c r="AN1065" i="6"/>
  <c r="AM1065" i="6"/>
  <c r="AN1064" i="6"/>
  <c r="AM1064" i="6"/>
  <c r="AN1063" i="6"/>
  <c r="AM1063" i="6"/>
  <c r="AN1062" i="6"/>
  <c r="AM1062" i="6"/>
  <c r="AN1061" i="6"/>
  <c r="AM1061" i="6"/>
  <c r="AN1060" i="6"/>
  <c r="AM1060" i="6"/>
  <c r="AN1059" i="6"/>
  <c r="AM1059" i="6"/>
  <c r="AN1058" i="6"/>
  <c r="AM1058" i="6"/>
  <c r="AN1057" i="6"/>
  <c r="AM1057" i="6"/>
  <c r="AN1056" i="6"/>
  <c r="AM1056" i="6"/>
  <c r="AN1055" i="6"/>
  <c r="AM1055" i="6"/>
  <c r="AN1054" i="6"/>
  <c r="AM1054" i="6"/>
  <c r="AN1053" i="6"/>
  <c r="AM1053" i="6"/>
  <c r="AN1052" i="6"/>
  <c r="AM1052" i="6"/>
  <c r="AN1051" i="6"/>
  <c r="AM1051" i="6"/>
  <c r="AN1050" i="6"/>
  <c r="AM1050" i="6"/>
  <c r="AN1049" i="6"/>
  <c r="AM1049" i="6"/>
  <c r="AN1048" i="6"/>
  <c r="AM1048" i="6"/>
  <c r="AN1047" i="6"/>
  <c r="AM1047" i="6"/>
  <c r="AN1046" i="6"/>
  <c r="AM1046" i="6"/>
  <c r="AN1045" i="6"/>
  <c r="AM1045" i="6"/>
  <c r="AN1044" i="6"/>
  <c r="AM1044" i="6"/>
  <c r="AN1043" i="6"/>
  <c r="AM1043" i="6"/>
  <c r="AN1042" i="6"/>
  <c r="AM1042" i="6"/>
  <c r="AN1041" i="6"/>
  <c r="AM1041" i="6"/>
  <c r="AN1040" i="6"/>
  <c r="AM1040" i="6"/>
  <c r="AN1039" i="6"/>
  <c r="AM1039" i="6"/>
  <c r="AN1038" i="6"/>
  <c r="AM1038" i="6"/>
  <c r="AN1037" i="6"/>
  <c r="AM1037" i="6"/>
  <c r="AN1036" i="6"/>
  <c r="AM1036" i="6"/>
  <c r="AN1035" i="6"/>
  <c r="AM1035" i="6"/>
  <c r="AN1034" i="6"/>
  <c r="AM1034" i="6"/>
  <c r="AN1033" i="6"/>
  <c r="AM1033" i="6"/>
  <c r="AN1032" i="6"/>
  <c r="AM1032" i="6"/>
  <c r="AN1031" i="6"/>
  <c r="AM1031" i="6"/>
  <c r="AN1030" i="6"/>
  <c r="AM1030" i="6"/>
  <c r="AN1029" i="6"/>
  <c r="AM1029" i="6"/>
  <c r="AN1028" i="6"/>
  <c r="AM1028" i="6"/>
  <c r="AN1027" i="6"/>
  <c r="AM1027" i="6"/>
  <c r="AN1026" i="6"/>
  <c r="AM1026" i="6"/>
  <c r="AN1025" i="6"/>
  <c r="AM1025" i="6"/>
  <c r="AN1024" i="6"/>
  <c r="AM1024" i="6"/>
  <c r="AN1023" i="6"/>
  <c r="AM1023" i="6"/>
  <c r="AN1022" i="6"/>
  <c r="AM1022" i="6"/>
  <c r="AN1021" i="6"/>
  <c r="AM1021" i="6"/>
  <c r="AN1020" i="6"/>
  <c r="AM1020" i="6"/>
  <c r="AN1019" i="6"/>
  <c r="AM1019" i="6"/>
  <c r="AN1018" i="6"/>
  <c r="AM1018" i="6"/>
  <c r="AN1017" i="6"/>
  <c r="AM1017" i="6"/>
  <c r="AN1016" i="6"/>
  <c r="AM1016" i="6"/>
  <c r="AN1015" i="6"/>
  <c r="AM1015" i="6"/>
  <c r="AN1014" i="6"/>
  <c r="AM1014" i="6"/>
  <c r="AN1013" i="6"/>
  <c r="AM1013" i="6"/>
  <c r="AN1012" i="6"/>
  <c r="AM1012" i="6"/>
  <c r="AN1011" i="6"/>
  <c r="AM1011" i="6"/>
  <c r="AN1010" i="6"/>
  <c r="AM1010" i="6"/>
  <c r="AN1009" i="6"/>
  <c r="AM1009" i="6"/>
  <c r="AN1008" i="6"/>
  <c r="AM1008" i="6"/>
  <c r="AN1007" i="6"/>
  <c r="AM1007" i="6"/>
  <c r="AN1006" i="6"/>
  <c r="AM1006" i="6"/>
  <c r="AN1005" i="6"/>
  <c r="AM1005" i="6"/>
  <c r="AN1004" i="6"/>
  <c r="AM1004" i="6"/>
  <c r="AN1003" i="6"/>
  <c r="AM1003" i="6"/>
  <c r="AN1002" i="6"/>
  <c r="AM1002" i="6"/>
  <c r="AN1001" i="6"/>
  <c r="AM1001" i="6"/>
  <c r="AN1000" i="6"/>
  <c r="AM1000" i="6"/>
  <c r="AN999" i="6"/>
  <c r="AM999" i="6"/>
  <c r="AN998" i="6"/>
  <c r="AM998" i="6"/>
  <c r="AN997" i="6"/>
  <c r="AM997" i="6"/>
  <c r="AN996" i="6"/>
  <c r="AM996" i="6"/>
  <c r="AN995" i="6"/>
  <c r="AM995" i="6"/>
  <c r="AN994" i="6"/>
  <c r="AM994" i="6"/>
  <c r="AN993" i="6"/>
  <c r="AM993" i="6"/>
  <c r="AN992" i="6"/>
  <c r="AM992" i="6"/>
  <c r="AN991" i="6"/>
  <c r="AM991" i="6"/>
  <c r="AN990" i="6"/>
  <c r="AM990" i="6"/>
  <c r="AN989" i="6"/>
  <c r="AM989" i="6"/>
  <c r="AN988" i="6"/>
  <c r="AM988" i="6"/>
  <c r="AN987" i="6"/>
  <c r="AM987" i="6"/>
  <c r="AN986" i="6"/>
  <c r="AM986" i="6"/>
  <c r="AN985" i="6"/>
  <c r="AM985" i="6"/>
  <c r="AN984" i="6"/>
  <c r="AM984" i="6"/>
  <c r="AN983" i="6"/>
  <c r="AM983" i="6"/>
  <c r="AN982" i="6"/>
  <c r="AM982" i="6"/>
  <c r="AN981" i="6"/>
  <c r="AM981" i="6"/>
  <c r="AN980" i="6"/>
  <c r="AM980" i="6"/>
  <c r="AN979" i="6"/>
  <c r="AM979" i="6"/>
  <c r="AN978" i="6"/>
  <c r="AM978" i="6"/>
  <c r="AN977" i="6"/>
  <c r="AM977" i="6"/>
  <c r="AN976" i="6"/>
  <c r="AM976" i="6"/>
  <c r="AN975" i="6"/>
  <c r="AM975" i="6"/>
  <c r="AN974" i="6"/>
  <c r="AM974" i="6"/>
  <c r="AN973" i="6"/>
  <c r="AM973" i="6"/>
  <c r="AN972" i="6"/>
  <c r="AM972" i="6"/>
  <c r="AN971" i="6"/>
  <c r="AM971" i="6"/>
  <c r="AN970" i="6"/>
  <c r="AM970" i="6"/>
  <c r="AN969" i="6"/>
  <c r="AM969" i="6"/>
  <c r="AN968" i="6"/>
  <c r="AM968" i="6"/>
  <c r="AN967" i="6"/>
  <c r="AM967" i="6"/>
  <c r="AN966" i="6"/>
  <c r="AM966" i="6"/>
  <c r="AN965" i="6"/>
  <c r="AM965" i="6"/>
  <c r="AN964" i="6"/>
  <c r="AM964" i="6"/>
  <c r="AN963" i="6"/>
  <c r="AM963" i="6"/>
  <c r="AN962" i="6"/>
  <c r="AM962" i="6"/>
  <c r="AN961" i="6"/>
  <c r="AM961" i="6"/>
  <c r="AN960" i="6"/>
  <c r="AM960" i="6"/>
  <c r="AN959" i="6"/>
  <c r="AM959" i="6"/>
  <c r="AN958" i="6"/>
  <c r="AM958" i="6"/>
  <c r="AN957" i="6"/>
  <c r="AM957" i="6"/>
  <c r="AN956" i="6"/>
  <c r="AM956" i="6"/>
  <c r="AN955" i="6"/>
  <c r="AM955" i="6"/>
  <c r="AN954" i="6"/>
  <c r="AM954" i="6"/>
  <c r="AN953" i="6"/>
  <c r="AM953" i="6"/>
  <c r="AN952" i="6"/>
  <c r="AM952" i="6"/>
  <c r="AN951" i="6"/>
  <c r="AM951" i="6"/>
  <c r="AN950" i="6"/>
  <c r="AM950" i="6"/>
  <c r="AN949" i="6"/>
  <c r="AM949" i="6"/>
  <c r="AN948" i="6"/>
  <c r="AM948" i="6"/>
  <c r="AN947" i="6"/>
  <c r="AM947" i="6"/>
  <c r="AN946" i="6"/>
  <c r="AM946" i="6"/>
  <c r="AN945" i="6"/>
  <c r="AM945" i="6"/>
  <c r="AN944" i="6"/>
  <c r="AM944" i="6"/>
  <c r="AN943" i="6"/>
  <c r="AM943" i="6"/>
  <c r="AN942" i="6"/>
  <c r="AM942" i="6"/>
  <c r="AN941" i="6"/>
  <c r="AM941" i="6"/>
  <c r="AN940" i="6"/>
  <c r="AM940" i="6"/>
  <c r="AN939" i="6"/>
  <c r="AM939" i="6"/>
  <c r="AN938" i="6"/>
  <c r="AM938" i="6"/>
  <c r="AN937" i="6"/>
  <c r="AM937" i="6"/>
  <c r="AN936" i="6"/>
  <c r="AM936" i="6"/>
  <c r="AN935" i="6"/>
  <c r="AM935" i="6"/>
  <c r="AN934" i="6"/>
  <c r="AM934" i="6"/>
  <c r="AN933" i="6"/>
  <c r="AM933" i="6"/>
  <c r="AN932" i="6"/>
  <c r="AM932" i="6"/>
  <c r="AN931" i="6"/>
  <c r="AM931" i="6"/>
  <c r="AN930" i="6"/>
  <c r="AM930" i="6"/>
  <c r="AN929" i="6"/>
  <c r="AM929" i="6"/>
  <c r="AN928" i="6"/>
  <c r="AM928" i="6"/>
  <c r="AN927" i="6"/>
  <c r="AM927" i="6"/>
  <c r="AN926" i="6"/>
  <c r="AM926" i="6"/>
  <c r="AN925" i="6"/>
  <c r="AM925" i="6"/>
  <c r="AN924" i="6"/>
  <c r="AM924" i="6"/>
  <c r="AN923" i="6"/>
  <c r="AM923" i="6"/>
  <c r="AN922" i="6"/>
  <c r="AM922" i="6"/>
  <c r="AN921" i="6"/>
  <c r="AM921" i="6"/>
  <c r="AN920" i="6"/>
  <c r="AM920" i="6"/>
  <c r="AN919" i="6"/>
  <c r="AM919" i="6"/>
  <c r="AN918" i="6"/>
  <c r="AM918" i="6"/>
  <c r="AN917" i="6"/>
  <c r="AM917" i="6"/>
  <c r="AN916" i="6"/>
  <c r="AM916" i="6"/>
  <c r="AN915" i="6"/>
  <c r="AM915" i="6"/>
  <c r="AN914" i="6"/>
  <c r="AM914" i="6"/>
  <c r="AN913" i="6"/>
  <c r="AM913" i="6"/>
  <c r="AN912" i="6"/>
  <c r="AM912" i="6"/>
  <c r="AN911" i="6"/>
  <c r="AM911" i="6"/>
  <c r="AN910" i="6"/>
  <c r="AM910" i="6"/>
  <c r="AN909" i="6"/>
  <c r="AM909" i="6"/>
  <c r="AN908" i="6"/>
  <c r="AM908" i="6"/>
  <c r="AN907" i="6"/>
  <c r="AM907" i="6"/>
  <c r="AN906" i="6"/>
  <c r="AM906" i="6"/>
  <c r="AN905" i="6"/>
  <c r="AM905" i="6"/>
  <c r="AN904" i="6"/>
  <c r="AM904" i="6"/>
  <c r="AN903" i="6"/>
  <c r="AM903" i="6"/>
  <c r="AN902" i="6"/>
  <c r="AM902" i="6"/>
  <c r="AN901" i="6"/>
  <c r="AM901" i="6"/>
  <c r="AN900" i="6"/>
  <c r="AM900" i="6"/>
  <c r="AN899" i="6"/>
  <c r="AM899" i="6"/>
  <c r="AN898" i="6"/>
  <c r="AM898" i="6"/>
  <c r="AN897" i="6"/>
  <c r="AM897" i="6"/>
  <c r="AN896" i="6"/>
  <c r="AM896" i="6"/>
  <c r="AN895" i="6"/>
  <c r="AM895" i="6"/>
  <c r="AN894" i="6"/>
  <c r="AM894" i="6"/>
  <c r="AN893" i="6"/>
  <c r="AM893" i="6"/>
  <c r="AN892" i="6"/>
  <c r="AM892" i="6"/>
  <c r="AN891" i="6"/>
  <c r="AM891" i="6"/>
  <c r="AN890" i="6"/>
  <c r="AM890" i="6"/>
  <c r="AN889" i="6"/>
  <c r="AM889" i="6"/>
  <c r="AN888" i="6"/>
  <c r="AM888" i="6"/>
  <c r="AN887" i="6"/>
  <c r="AM887" i="6"/>
  <c r="AN886" i="6"/>
  <c r="AM886" i="6"/>
  <c r="AN885" i="6"/>
  <c r="AM885" i="6"/>
  <c r="AN884" i="6"/>
  <c r="AM884" i="6"/>
  <c r="AN883" i="6"/>
  <c r="AM883" i="6"/>
  <c r="AN882" i="6"/>
  <c r="AM882" i="6"/>
  <c r="AN881" i="6"/>
  <c r="AM881" i="6"/>
  <c r="AN880" i="6"/>
  <c r="AM880" i="6"/>
  <c r="AN879" i="6"/>
  <c r="AM879" i="6"/>
  <c r="AN878" i="6"/>
  <c r="AM878" i="6"/>
  <c r="AN877" i="6"/>
  <c r="AM877" i="6"/>
  <c r="AN876" i="6"/>
  <c r="AM876" i="6"/>
  <c r="AN875" i="6"/>
  <c r="AM875" i="6"/>
  <c r="AN874" i="6"/>
  <c r="AM874" i="6"/>
  <c r="AN873" i="6"/>
  <c r="AM873" i="6"/>
  <c r="AN872" i="6"/>
  <c r="AM872" i="6"/>
  <c r="AN871" i="6"/>
  <c r="AM871" i="6"/>
  <c r="AN870" i="6"/>
  <c r="AM870" i="6"/>
  <c r="AN869" i="6"/>
  <c r="AM869" i="6"/>
  <c r="AN868" i="6"/>
  <c r="AM868" i="6"/>
  <c r="AN867" i="6"/>
  <c r="AM867" i="6"/>
  <c r="AN866" i="6"/>
  <c r="AM866" i="6"/>
  <c r="AN865" i="6"/>
  <c r="AM865" i="6"/>
  <c r="AN864" i="6"/>
  <c r="AM864" i="6"/>
  <c r="AN863" i="6"/>
  <c r="AM863" i="6"/>
  <c r="AN862" i="6"/>
  <c r="AM862" i="6"/>
  <c r="AN861" i="6"/>
  <c r="AM861" i="6"/>
  <c r="AN860" i="6"/>
  <c r="AM860" i="6"/>
  <c r="AN859" i="6"/>
  <c r="AM859" i="6"/>
  <c r="AN858" i="6"/>
  <c r="AM858" i="6"/>
  <c r="AN857" i="6"/>
  <c r="AM857" i="6"/>
  <c r="AN856" i="6"/>
  <c r="AM856" i="6"/>
  <c r="AN855" i="6"/>
  <c r="AM855" i="6"/>
  <c r="AN854" i="6"/>
  <c r="AM854" i="6"/>
  <c r="AN853" i="6"/>
  <c r="AM853" i="6"/>
  <c r="AN852" i="6"/>
  <c r="AM852" i="6"/>
  <c r="AN851" i="6"/>
  <c r="AM851" i="6"/>
  <c r="AN850" i="6"/>
  <c r="AM850" i="6"/>
  <c r="AN849" i="6"/>
  <c r="AM849" i="6"/>
  <c r="AN848" i="6"/>
  <c r="AM848" i="6"/>
  <c r="AN847" i="6"/>
  <c r="AM847" i="6"/>
  <c r="AN846" i="6"/>
  <c r="AM846" i="6"/>
  <c r="AN845" i="6"/>
  <c r="AM845" i="6"/>
  <c r="AN844" i="6"/>
  <c r="AM844" i="6"/>
  <c r="AN843" i="6"/>
  <c r="AM843" i="6"/>
  <c r="AN842" i="6"/>
  <c r="AM842" i="6"/>
  <c r="AN841" i="6"/>
  <c r="AM841" i="6"/>
  <c r="AN840" i="6"/>
  <c r="AM840" i="6"/>
  <c r="AN839" i="6"/>
  <c r="AM839" i="6"/>
  <c r="AN838" i="6"/>
  <c r="AM838" i="6"/>
  <c r="AN837" i="6"/>
  <c r="AM837" i="6"/>
  <c r="AN836" i="6"/>
  <c r="AM836" i="6"/>
  <c r="AN835" i="6"/>
  <c r="AM835" i="6"/>
  <c r="AN834" i="6"/>
  <c r="AM834" i="6"/>
  <c r="AN833" i="6"/>
  <c r="AM833" i="6"/>
  <c r="AN832" i="6"/>
  <c r="AM832" i="6"/>
  <c r="AN831" i="6"/>
  <c r="AM831" i="6"/>
  <c r="AN830" i="6"/>
  <c r="AM830" i="6"/>
  <c r="AN829" i="6"/>
  <c r="AM829" i="6"/>
  <c r="AN828" i="6"/>
  <c r="AM828" i="6"/>
  <c r="AN827" i="6"/>
  <c r="AM827" i="6"/>
  <c r="AN826" i="6"/>
  <c r="AM826" i="6"/>
  <c r="AN825" i="6"/>
  <c r="AM825" i="6"/>
  <c r="AN824" i="6"/>
  <c r="AM824" i="6"/>
  <c r="AN823" i="6"/>
  <c r="AM823" i="6"/>
  <c r="AN822" i="6"/>
  <c r="AM822" i="6"/>
  <c r="AN821" i="6"/>
  <c r="AM821" i="6"/>
  <c r="AN820" i="6"/>
  <c r="AM820" i="6"/>
  <c r="AN819" i="6"/>
  <c r="AM819" i="6"/>
  <c r="AN818" i="6"/>
  <c r="AM818" i="6"/>
  <c r="AN817" i="6"/>
  <c r="AM817" i="6"/>
  <c r="AN816" i="6"/>
  <c r="AM816" i="6"/>
  <c r="AN815" i="6"/>
  <c r="AM815" i="6"/>
  <c r="AN814" i="6"/>
  <c r="AM814" i="6"/>
  <c r="AN813" i="6"/>
  <c r="AM813" i="6"/>
  <c r="AN812" i="6"/>
  <c r="AM812" i="6"/>
  <c r="AN811" i="6"/>
  <c r="AM811" i="6"/>
  <c r="AN810" i="6"/>
  <c r="AM810" i="6"/>
  <c r="AN809" i="6"/>
  <c r="AM809" i="6"/>
  <c r="AN808" i="6"/>
  <c r="AM808" i="6"/>
  <c r="AN807" i="6"/>
  <c r="AM807" i="6"/>
  <c r="AN806" i="6"/>
  <c r="AM806" i="6"/>
  <c r="AN805" i="6"/>
  <c r="AM805" i="6"/>
  <c r="AN804" i="6"/>
  <c r="AM804" i="6"/>
  <c r="AN803" i="6"/>
  <c r="AM803" i="6"/>
  <c r="AN802" i="6"/>
  <c r="AM802" i="6"/>
  <c r="AN801" i="6"/>
  <c r="AM801" i="6"/>
  <c r="AN800" i="6"/>
  <c r="AM800" i="6"/>
  <c r="AN799" i="6"/>
  <c r="AM799" i="6"/>
  <c r="AN798" i="6"/>
  <c r="AM798" i="6"/>
  <c r="AN797" i="6"/>
  <c r="AM797" i="6"/>
  <c r="AN796" i="6"/>
  <c r="AM796" i="6"/>
  <c r="AN795" i="6"/>
  <c r="AM795" i="6"/>
  <c r="AN794" i="6"/>
  <c r="AM794" i="6"/>
  <c r="AN793" i="6"/>
  <c r="AM793" i="6"/>
  <c r="AN792" i="6"/>
  <c r="AM792" i="6"/>
  <c r="AN791" i="6"/>
  <c r="AM791" i="6"/>
  <c r="AN790" i="6"/>
  <c r="AM790" i="6"/>
  <c r="AN789" i="6"/>
  <c r="AM789" i="6"/>
  <c r="AN788" i="6"/>
  <c r="AM788" i="6"/>
  <c r="AN787" i="6"/>
  <c r="AM787" i="6"/>
  <c r="AN786" i="6"/>
  <c r="AM786" i="6"/>
  <c r="AN785" i="6"/>
  <c r="AM785" i="6"/>
  <c r="AN784" i="6"/>
  <c r="AM784" i="6"/>
  <c r="AN783" i="6"/>
  <c r="AM783" i="6"/>
  <c r="AN782" i="6"/>
  <c r="AM782" i="6"/>
  <c r="AN781" i="6"/>
  <c r="AM781" i="6"/>
  <c r="AN780" i="6"/>
  <c r="AM780" i="6"/>
  <c r="AN779" i="6"/>
  <c r="AM779" i="6"/>
  <c r="AN778" i="6"/>
  <c r="AM778" i="6"/>
  <c r="AN777" i="6"/>
  <c r="AM777" i="6"/>
  <c r="AN776" i="6"/>
  <c r="AM776" i="6"/>
  <c r="AN775" i="6"/>
  <c r="AM775" i="6"/>
  <c r="AN774" i="6"/>
  <c r="AM774" i="6"/>
  <c r="AN773" i="6"/>
  <c r="AM773" i="6"/>
  <c r="AN772" i="6"/>
  <c r="AM772" i="6"/>
  <c r="AN771" i="6"/>
  <c r="AM771" i="6"/>
  <c r="AN770" i="6"/>
  <c r="AM770" i="6"/>
  <c r="AN769" i="6"/>
  <c r="AM769" i="6"/>
  <c r="AN768" i="6"/>
  <c r="AM768" i="6"/>
  <c r="AN767" i="6"/>
  <c r="AM767" i="6"/>
  <c r="AN766" i="6"/>
  <c r="AM766" i="6"/>
  <c r="AN765" i="6"/>
  <c r="AM765" i="6"/>
  <c r="AN764" i="6"/>
  <c r="AM764" i="6"/>
  <c r="AN763" i="6"/>
  <c r="AM763" i="6"/>
  <c r="AN762" i="6"/>
  <c r="AM762" i="6"/>
  <c r="AN761" i="6"/>
  <c r="AM761" i="6"/>
  <c r="AN760" i="6"/>
  <c r="AM760" i="6"/>
  <c r="AN759" i="6"/>
  <c r="AM759" i="6"/>
  <c r="AN758" i="6"/>
  <c r="AM758" i="6"/>
  <c r="AN757" i="6"/>
  <c r="AM757" i="6"/>
  <c r="AN756" i="6"/>
  <c r="AM756" i="6"/>
  <c r="AN755" i="6"/>
  <c r="AM755" i="6"/>
  <c r="AN754" i="6"/>
  <c r="AM754" i="6"/>
  <c r="AN753" i="6"/>
  <c r="AM753" i="6"/>
  <c r="AN752" i="6"/>
  <c r="AM752" i="6"/>
  <c r="AN751" i="6"/>
  <c r="AM751" i="6"/>
  <c r="AN750" i="6"/>
  <c r="AM750" i="6"/>
  <c r="AN749" i="6"/>
  <c r="AM749" i="6"/>
  <c r="AN748" i="6"/>
  <c r="AM748" i="6"/>
  <c r="AN747" i="6"/>
  <c r="AM747" i="6"/>
  <c r="AN746" i="6"/>
  <c r="AM746" i="6"/>
  <c r="AN745" i="6"/>
  <c r="AM745" i="6"/>
  <c r="AN744" i="6"/>
  <c r="AM744" i="6"/>
  <c r="AN743" i="6"/>
  <c r="AM743" i="6"/>
  <c r="AN742" i="6"/>
  <c r="AM742" i="6"/>
  <c r="AN741" i="6"/>
  <c r="AM741" i="6"/>
  <c r="AN740" i="6"/>
  <c r="AM740" i="6"/>
  <c r="AN739" i="6"/>
  <c r="AM739" i="6"/>
  <c r="AN738" i="6"/>
  <c r="AM738" i="6"/>
  <c r="AN737" i="6"/>
  <c r="AM737" i="6"/>
  <c r="AN736" i="6"/>
  <c r="AM736" i="6"/>
  <c r="AN735" i="6"/>
  <c r="AM735" i="6"/>
  <c r="AN734" i="6"/>
  <c r="AM734" i="6"/>
  <c r="AN733" i="6"/>
  <c r="AM733" i="6"/>
  <c r="AN732" i="6"/>
  <c r="AM732" i="6"/>
  <c r="AN731" i="6"/>
  <c r="AM731" i="6"/>
  <c r="AN730" i="6"/>
  <c r="AM730" i="6"/>
  <c r="AN729" i="6"/>
  <c r="AM729" i="6"/>
  <c r="AN728" i="6"/>
  <c r="AM728" i="6"/>
  <c r="AN727" i="6"/>
  <c r="AM727" i="6"/>
  <c r="AN726" i="6"/>
  <c r="AM726" i="6"/>
  <c r="AN725" i="6"/>
  <c r="AM725" i="6"/>
  <c r="AN724" i="6"/>
  <c r="AM724" i="6"/>
  <c r="AN723" i="6"/>
  <c r="AM723" i="6"/>
  <c r="AN722" i="6"/>
  <c r="AM722" i="6"/>
  <c r="AN721" i="6"/>
  <c r="AM721" i="6"/>
  <c r="AN720" i="6"/>
  <c r="AM720" i="6"/>
  <c r="AN719" i="6"/>
  <c r="AM719" i="6"/>
  <c r="AN718" i="6"/>
  <c r="AM718" i="6"/>
  <c r="AN717" i="6"/>
  <c r="AM717" i="6"/>
  <c r="AN716" i="6"/>
  <c r="AM716" i="6"/>
  <c r="AN715" i="6"/>
  <c r="AM715" i="6"/>
  <c r="AN714" i="6"/>
  <c r="AM714" i="6"/>
  <c r="AN713" i="6"/>
  <c r="AM713" i="6"/>
  <c r="AN712" i="6"/>
  <c r="AM712" i="6"/>
  <c r="AN711" i="6"/>
  <c r="AM711" i="6"/>
  <c r="AN710" i="6"/>
  <c r="AM710" i="6"/>
  <c r="AN709" i="6"/>
  <c r="AM709" i="6"/>
  <c r="AN708" i="6"/>
  <c r="AM708" i="6"/>
  <c r="AN707" i="6"/>
  <c r="AM707" i="6"/>
  <c r="AN706" i="6"/>
  <c r="AM706" i="6"/>
  <c r="AN705" i="6"/>
  <c r="AM705" i="6"/>
  <c r="AN704" i="6"/>
  <c r="AM704" i="6"/>
  <c r="AN703" i="6"/>
  <c r="AM703" i="6"/>
  <c r="AN702" i="6"/>
  <c r="AM702" i="6"/>
  <c r="AN701" i="6"/>
  <c r="AM701" i="6"/>
  <c r="AN700" i="6"/>
  <c r="AM700" i="6"/>
  <c r="AN699" i="6"/>
  <c r="AM699" i="6"/>
  <c r="AN698" i="6"/>
  <c r="AM698" i="6"/>
  <c r="AN697" i="6"/>
  <c r="AM697" i="6"/>
  <c r="AN696" i="6"/>
  <c r="AM696" i="6"/>
  <c r="AN695" i="6"/>
  <c r="AM695" i="6"/>
  <c r="AN694" i="6"/>
  <c r="AM694" i="6"/>
  <c r="AN693" i="6"/>
  <c r="AM693" i="6"/>
  <c r="AN692" i="6"/>
  <c r="AM692" i="6"/>
  <c r="AN691" i="6"/>
  <c r="AM691" i="6"/>
  <c r="AN690" i="6"/>
  <c r="AM690" i="6"/>
  <c r="AN689" i="6"/>
  <c r="AM689" i="6"/>
  <c r="AN688" i="6"/>
  <c r="AM688" i="6"/>
  <c r="AN687" i="6"/>
  <c r="AM687" i="6"/>
  <c r="AN686" i="6"/>
  <c r="AM686" i="6"/>
  <c r="AN685" i="6"/>
  <c r="AM685" i="6"/>
  <c r="AN684" i="6"/>
  <c r="AM684" i="6"/>
  <c r="AN683" i="6"/>
  <c r="AM683" i="6"/>
  <c r="AN682" i="6"/>
  <c r="AM682" i="6"/>
  <c r="AN681" i="6"/>
  <c r="AM681" i="6"/>
  <c r="AN680" i="6"/>
  <c r="AM680" i="6"/>
  <c r="AN679" i="6"/>
  <c r="AM679" i="6"/>
  <c r="AN678" i="6"/>
  <c r="AM678" i="6"/>
  <c r="AN677" i="6"/>
  <c r="AM677" i="6"/>
  <c r="AN676" i="6"/>
  <c r="AM676" i="6"/>
  <c r="AN675" i="6"/>
  <c r="AM675" i="6"/>
  <c r="AN674" i="6"/>
  <c r="AM674" i="6"/>
  <c r="AN673" i="6"/>
  <c r="AM673" i="6"/>
  <c r="AN672" i="6"/>
  <c r="AM672" i="6"/>
  <c r="AN671" i="6"/>
  <c r="AM671" i="6"/>
  <c r="AN670" i="6"/>
  <c r="AM670" i="6"/>
  <c r="AN669" i="6"/>
  <c r="AM669" i="6"/>
  <c r="AN668" i="6"/>
  <c r="AM668" i="6"/>
  <c r="AN667" i="6"/>
  <c r="AM667" i="6"/>
  <c r="AN666" i="6"/>
  <c r="AM666" i="6"/>
  <c r="AN665" i="6"/>
  <c r="AM665" i="6"/>
  <c r="AN664" i="6"/>
  <c r="AM664" i="6"/>
  <c r="AN663" i="6"/>
  <c r="AM663" i="6"/>
  <c r="AN662" i="6"/>
  <c r="AM662" i="6"/>
  <c r="AN661" i="6"/>
  <c r="AM661" i="6"/>
  <c r="AN660" i="6"/>
  <c r="AM660" i="6"/>
  <c r="AN659" i="6"/>
  <c r="AM659" i="6"/>
  <c r="AN658" i="6"/>
  <c r="AM658" i="6"/>
  <c r="AN657" i="6"/>
  <c r="AM657" i="6"/>
  <c r="AN656" i="6"/>
  <c r="AM656" i="6"/>
  <c r="AN655" i="6"/>
  <c r="AM655" i="6"/>
  <c r="AN654" i="6"/>
  <c r="AM654" i="6"/>
  <c r="AN653" i="6"/>
  <c r="AM653" i="6"/>
  <c r="AN652" i="6"/>
  <c r="AM652" i="6"/>
  <c r="AN651" i="6"/>
  <c r="AM651" i="6"/>
  <c r="AN650" i="6"/>
  <c r="AM650" i="6"/>
  <c r="AN649" i="6"/>
  <c r="AM649" i="6"/>
  <c r="AN648" i="6"/>
  <c r="AM648" i="6"/>
  <c r="AN647" i="6"/>
  <c r="AM647" i="6"/>
  <c r="AN646" i="6"/>
  <c r="AM646" i="6"/>
  <c r="AN645" i="6"/>
  <c r="AM645" i="6"/>
  <c r="AN644" i="6"/>
  <c r="AM644" i="6"/>
  <c r="AN643" i="6"/>
  <c r="AM643" i="6"/>
  <c r="AN642" i="6"/>
  <c r="AM642" i="6"/>
  <c r="AN641" i="6"/>
  <c r="AM641" i="6"/>
  <c r="AN640" i="6"/>
  <c r="AM640" i="6"/>
  <c r="AN639" i="6"/>
  <c r="AM639" i="6"/>
  <c r="AN638" i="6"/>
  <c r="AM638" i="6"/>
  <c r="AN637" i="6"/>
  <c r="AM637" i="6"/>
  <c r="AN636" i="6"/>
  <c r="AM636" i="6"/>
  <c r="AN635" i="6"/>
  <c r="AM635" i="6"/>
  <c r="AN634" i="6"/>
  <c r="AM634" i="6"/>
  <c r="AN633" i="6"/>
  <c r="AM633" i="6"/>
  <c r="AN632" i="6"/>
  <c r="AM632" i="6"/>
  <c r="AN631" i="6"/>
  <c r="AM631" i="6"/>
  <c r="AN630" i="6"/>
  <c r="AM630" i="6"/>
  <c r="AN629" i="6"/>
  <c r="AM629" i="6"/>
  <c r="AN628" i="6"/>
  <c r="AM628" i="6"/>
  <c r="AN627" i="6"/>
  <c r="AM627" i="6"/>
  <c r="AN626" i="6"/>
  <c r="AM626" i="6"/>
  <c r="AN625" i="6"/>
  <c r="AM625" i="6"/>
  <c r="AN624" i="6"/>
  <c r="AM624" i="6"/>
  <c r="AN623" i="6"/>
  <c r="AM623" i="6"/>
  <c r="AN622" i="6"/>
  <c r="AM622" i="6"/>
  <c r="AN621" i="6"/>
  <c r="AM621" i="6"/>
  <c r="AN620" i="6"/>
  <c r="AM620" i="6"/>
  <c r="AN619" i="6"/>
  <c r="AM619" i="6"/>
  <c r="AN618" i="6"/>
  <c r="AM618" i="6"/>
  <c r="AN617" i="6"/>
  <c r="AM617" i="6"/>
  <c r="AN616" i="6"/>
  <c r="AM616" i="6"/>
  <c r="AN615" i="6"/>
  <c r="AM615" i="6"/>
  <c r="AN614" i="6"/>
  <c r="AM614" i="6"/>
  <c r="AN613" i="6"/>
  <c r="AM613" i="6"/>
  <c r="AN612" i="6"/>
  <c r="AM612" i="6"/>
  <c r="AN611" i="6"/>
  <c r="AM611" i="6"/>
  <c r="AN610" i="6"/>
  <c r="AM610" i="6"/>
  <c r="AN609" i="6"/>
  <c r="AM609" i="6"/>
  <c r="AN608" i="6"/>
  <c r="AM608" i="6"/>
  <c r="AN607" i="6"/>
  <c r="AM607" i="6"/>
  <c r="AN606" i="6"/>
  <c r="AM606" i="6"/>
  <c r="AN605" i="6"/>
  <c r="AM605" i="6"/>
  <c r="AN604" i="6"/>
  <c r="AM604" i="6"/>
  <c r="AN603" i="6"/>
  <c r="AM603" i="6"/>
  <c r="AN602" i="6"/>
  <c r="AM602" i="6"/>
  <c r="AN601" i="6"/>
  <c r="AM601" i="6"/>
  <c r="AN600" i="6"/>
  <c r="AM600" i="6"/>
  <c r="AN599" i="6"/>
  <c r="AM599" i="6"/>
  <c r="AN598" i="6"/>
  <c r="AM598" i="6"/>
  <c r="AN597" i="6"/>
  <c r="AM597" i="6"/>
  <c r="AN596" i="6"/>
  <c r="AM596" i="6"/>
  <c r="AN595" i="6"/>
  <c r="AM595" i="6"/>
  <c r="AN594" i="6"/>
  <c r="AM594" i="6"/>
  <c r="AN593" i="6"/>
  <c r="AM593" i="6"/>
  <c r="AN592" i="6"/>
  <c r="AM592" i="6"/>
  <c r="AN591" i="6"/>
  <c r="AM591" i="6"/>
  <c r="AN590" i="6"/>
  <c r="AM590" i="6"/>
  <c r="AN589" i="6"/>
  <c r="AM589" i="6"/>
  <c r="AN588" i="6"/>
  <c r="AM588" i="6"/>
  <c r="AN587" i="6"/>
  <c r="AM587" i="6"/>
  <c r="AN586" i="6"/>
  <c r="AM586" i="6"/>
  <c r="AN585" i="6"/>
  <c r="AM585" i="6"/>
  <c r="AN584" i="6"/>
  <c r="AM584" i="6"/>
  <c r="AN583" i="6"/>
  <c r="AM583" i="6"/>
  <c r="AN582" i="6"/>
  <c r="AM582" i="6"/>
  <c r="AN581" i="6"/>
  <c r="AM581" i="6"/>
  <c r="AN580" i="6"/>
  <c r="AM580" i="6"/>
  <c r="AN579" i="6"/>
  <c r="AM579" i="6"/>
  <c r="AN578" i="6"/>
  <c r="AM578" i="6"/>
  <c r="AN577" i="6"/>
  <c r="AM577" i="6"/>
  <c r="AN576" i="6"/>
  <c r="AM576" i="6"/>
  <c r="AN575" i="6"/>
  <c r="AM575" i="6"/>
  <c r="AN574" i="6"/>
  <c r="AM574" i="6"/>
  <c r="AN573" i="6"/>
  <c r="AM573" i="6"/>
  <c r="AN572" i="6"/>
  <c r="AM572" i="6"/>
  <c r="AN571" i="6"/>
  <c r="AM571" i="6"/>
  <c r="AN570" i="6"/>
  <c r="AM570" i="6"/>
  <c r="AN569" i="6"/>
  <c r="AM569" i="6"/>
  <c r="AN568" i="6"/>
  <c r="AM568" i="6"/>
  <c r="AN567" i="6"/>
  <c r="AM567" i="6"/>
  <c r="AN566" i="6"/>
  <c r="AM566" i="6"/>
  <c r="AN565" i="6"/>
  <c r="AM565" i="6"/>
  <c r="AN564" i="6"/>
  <c r="AM564" i="6"/>
  <c r="AN563" i="6"/>
  <c r="AM563" i="6"/>
  <c r="AN562" i="6"/>
  <c r="AM562" i="6"/>
  <c r="AN561" i="6"/>
  <c r="AM561" i="6"/>
  <c r="AN560" i="6"/>
  <c r="AM560" i="6"/>
  <c r="AN559" i="6"/>
  <c r="AM559" i="6"/>
  <c r="AN558" i="6"/>
  <c r="AM558" i="6"/>
  <c r="AN557" i="6"/>
  <c r="AM557" i="6"/>
  <c r="AN556" i="6"/>
  <c r="AM556" i="6"/>
  <c r="AN555" i="6"/>
  <c r="AM555" i="6"/>
  <c r="AN554" i="6"/>
  <c r="AM554" i="6"/>
  <c r="AN553" i="6"/>
  <c r="AM553" i="6"/>
  <c r="AN552" i="6"/>
  <c r="AM552" i="6"/>
  <c r="AN551" i="6"/>
  <c r="AM551" i="6"/>
  <c r="AN550" i="6"/>
  <c r="AM550" i="6"/>
  <c r="AN549" i="6"/>
  <c r="AM549" i="6"/>
  <c r="AN548" i="6"/>
  <c r="AM548" i="6"/>
  <c r="AN547" i="6"/>
  <c r="AM547" i="6"/>
  <c r="AN546" i="6"/>
  <c r="AM546" i="6"/>
  <c r="AN545" i="6"/>
  <c r="AM545" i="6"/>
  <c r="AN544" i="6"/>
  <c r="AM544" i="6"/>
  <c r="AN543" i="6"/>
  <c r="AM543" i="6"/>
  <c r="AN542" i="6"/>
  <c r="AM542" i="6"/>
  <c r="AN541" i="6"/>
  <c r="AM541" i="6"/>
  <c r="AN540" i="6"/>
  <c r="AM540" i="6"/>
  <c r="AN539" i="6"/>
  <c r="AM539" i="6"/>
  <c r="AN538" i="6"/>
  <c r="AM538" i="6"/>
  <c r="AN537" i="6"/>
  <c r="AM537" i="6"/>
  <c r="AN536" i="6"/>
  <c r="AM536" i="6"/>
  <c r="AN535" i="6"/>
  <c r="AM535" i="6"/>
  <c r="AN534" i="6"/>
  <c r="AM534" i="6"/>
  <c r="AN533" i="6"/>
  <c r="AM533" i="6"/>
  <c r="AN532" i="6"/>
  <c r="AM532" i="6"/>
  <c r="AN531" i="6"/>
  <c r="AM531" i="6"/>
  <c r="AN530" i="6"/>
  <c r="AM530" i="6"/>
  <c r="AN529" i="6"/>
  <c r="AM529" i="6"/>
  <c r="AN528" i="6"/>
  <c r="AM528" i="6"/>
  <c r="AN527" i="6"/>
  <c r="AM527" i="6"/>
  <c r="AN526" i="6"/>
  <c r="AM526" i="6"/>
  <c r="AN525" i="6"/>
  <c r="AM525" i="6"/>
  <c r="AN524" i="6"/>
  <c r="AM524" i="6"/>
  <c r="AN523" i="6"/>
  <c r="AM523" i="6"/>
  <c r="AN522" i="6"/>
  <c r="AM522" i="6"/>
  <c r="AN521" i="6"/>
  <c r="AM521" i="6"/>
  <c r="AN520" i="6"/>
  <c r="AM520" i="6"/>
  <c r="AN519" i="6"/>
  <c r="AM519" i="6"/>
  <c r="AN518" i="6"/>
  <c r="AM518" i="6"/>
  <c r="AN517" i="6"/>
  <c r="AM517" i="6"/>
  <c r="AN516" i="6"/>
  <c r="AM516" i="6"/>
  <c r="AN515" i="6"/>
  <c r="AM515" i="6"/>
  <c r="AN514" i="6"/>
  <c r="AM514" i="6"/>
  <c r="AN513" i="6"/>
  <c r="AM513" i="6"/>
  <c r="AN512" i="6"/>
  <c r="AM512" i="6"/>
  <c r="AN511" i="6"/>
  <c r="AM511" i="6"/>
  <c r="AN510" i="6"/>
  <c r="AM510" i="6"/>
  <c r="AN509" i="6"/>
  <c r="AM509" i="6"/>
  <c r="AN508" i="6"/>
  <c r="AM508" i="6"/>
  <c r="AN507" i="6"/>
  <c r="AM507" i="6"/>
  <c r="AN506" i="6"/>
  <c r="AM506" i="6"/>
  <c r="AN505" i="6"/>
  <c r="AM505" i="6"/>
  <c r="AN504" i="6"/>
  <c r="AM504" i="6"/>
  <c r="AN503" i="6"/>
  <c r="AM503" i="6"/>
  <c r="AN502" i="6"/>
  <c r="AM502" i="6"/>
  <c r="AN501" i="6"/>
  <c r="AM501" i="6"/>
  <c r="AN500" i="6"/>
  <c r="AM500" i="6"/>
  <c r="AN499" i="6"/>
  <c r="AM499" i="6"/>
  <c r="AN498" i="6"/>
  <c r="AM498" i="6"/>
  <c r="AN497" i="6"/>
  <c r="AM497" i="6"/>
  <c r="AN496" i="6"/>
  <c r="AM496" i="6"/>
  <c r="AN495" i="6"/>
  <c r="AM495" i="6"/>
  <c r="AN494" i="6"/>
  <c r="AM494" i="6"/>
  <c r="AN493" i="6"/>
  <c r="AM493" i="6"/>
  <c r="AN492" i="6"/>
  <c r="AM492" i="6"/>
  <c r="AN491" i="6"/>
  <c r="AM491" i="6"/>
  <c r="AN490" i="6"/>
  <c r="AM490" i="6"/>
  <c r="AN489" i="6"/>
  <c r="AM489" i="6"/>
  <c r="AN488" i="6"/>
  <c r="AM488" i="6"/>
  <c r="AN487" i="6"/>
  <c r="AM487" i="6"/>
  <c r="AN486" i="6"/>
  <c r="AM486" i="6"/>
  <c r="AN485" i="6"/>
  <c r="AM485" i="6"/>
  <c r="AN484" i="6"/>
  <c r="AM484" i="6"/>
  <c r="AN483" i="6"/>
  <c r="AM483" i="6"/>
  <c r="AN482" i="6"/>
  <c r="AM482" i="6"/>
  <c r="AN481" i="6"/>
  <c r="AM481" i="6"/>
  <c r="AN480" i="6"/>
  <c r="AM480" i="6"/>
  <c r="AN479" i="6"/>
  <c r="AM479" i="6"/>
  <c r="AN478" i="6"/>
  <c r="AM478" i="6"/>
  <c r="AN477" i="6"/>
  <c r="AM477" i="6"/>
  <c r="AN476" i="6"/>
  <c r="AM476" i="6"/>
  <c r="AN475" i="6"/>
  <c r="AM475" i="6"/>
  <c r="AN474" i="6"/>
  <c r="AM474" i="6"/>
  <c r="AN473" i="6"/>
  <c r="AM473" i="6"/>
  <c r="AN472" i="6"/>
  <c r="AM472" i="6"/>
  <c r="AN471" i="6"/>
  <c r="AM471" i="6"/>
  <c r="AN470" i="6"/>
  <c r="AM470" i="6"/>
  <c r="AN469" i="6"/>
  <c r="AM469" i="6"/>
  <c r="AN468" i="6"/>
  <c r="AM468" i="6"/>
  <c r="AN467" i="6"/>
  <c r="AM467" i="6"/>
  <c r="AN466" i="6"/>
  <c r="AM466" i="6"/>
  <c r="AN465" i="6"/>
  <c r="AM465" i="6"/>
  <c r="AN464" i="6"/>
  <c r="AM464" i="6"/>
  <c r="AN463" i="6"/>
  <c r="AM463" i="6"/>
  <c r="AN462" i="6"/>
  <c r="AM462" i="6"/>
  <c r="AN461" i="6"/>
  <c r="AM461" i="6"/>
  <c r="AN460" i="6"/>
  <c r="AM460" i="6"/>
  <c r="AN459" i="6"/>
  <c r="AM459" i="6"/>
  <c r="AN458" i="6"/>
  <c r="AM458" i="6"/>
  <c r="AN457" i="6"/>
  <c r="AM457" i="6"/>
  <c r="AN456" i="6"/>
  <c r="AM456" i="6"/>
  <c r="AN455" i="6"/>
  <c r="AM455" i="6"/>
  <c r="AN454" i="6"/>
  <c r="AM454" i="6"/>
  <c r="AN453" i="6"/>
  <c r="AM453" i="6"/>
  <c r="AN452" i="6"/>
  <c r="AM452" i="6"/>
  <c r="AN451" i="6"/>
  <c r="AM451" i="6"/>
  <c r="AN450" i="6"/>
  <c r="AM450" i="6"/>
  <c r="AN449" i="6"/>
  <c r="AM449" i="6"/>
  <c r="AN448" i="6"/>
  <c r="AM448" i="6"/>
  <c r="AN447" i="6"/>
  <c r="AM447" i="6"/>
  <c r="AN446" i="6"/>
  <c r="AM446" i="6"/>
  <c r="AN445" i="6"/>
  <c r="AM445" i="6"/>
  <c r="AN444" i="6"/>
  <c r="AM444" i="6"/>
  <c r="AN443" i="6"/>
  <c r="AM443" i="6"/>
  <c r="AN442" i="6"/>
  <c r="AM442" i="6"/>
  <c r="AN441" i="6"/>
  <c r="AM441" i="6"/>
  <c r="AN440" i="6"/>
  <c r="AM440" i="6"/>
  <c r="AN439" i="6"/>
  <c r="AM439" i="6"/>
  <c r="AN438" i="6"/>
  <c r="AM438" i="6"/>
  <c r="AN437" i="6"/>
  <c r="AM437" i="6"/>
  <c r="AN436" i="6"/>
  <c r="AM436" i="6"/>
  <c r="AN435" i="6"/>
  <c r="AM435" i="6"/>
  <c r="AN434" i="6"/>
  <c r="AM434" i="6"/>
  <c r="AN433" i="6"/>
  <c r="AM433" i="6"/>
  <c r="AN432" i="6"/>
  <c r="AM432" i="6"/>
  <c r="AN431" i="6"/>
  <c r="AM431" i="6"/>
  <c r="AN430" i="6"/>
  <c r="AM430" i="6"/>
  <c r="AN429" i="6"/>
  <c r="AM429" i="6"/>
  <c r="AN428" i="6"/>
  <c r="AM428" i="6"/>
  <c r="AN427" i="6"/>
  <c r="AM427" i="6"/>
  <c r="AN426" i="6"/>
  <c r="AM426" i="6"/>
  <c r="AN425" i="6"/>
  <c r="AM425" i="6"/>
  <c r="AN424" i="6"/>
  <c r="AM424" i="6"/>
  <c r="AN423" i="6"/>
  <c r="AM423" i="6"/>
  <c r="AN422" i="6"/>
  <c r="AM422" i="6"/>
  <c r="AN421" i="6"/>
  <c r="AM421" i="6"/>
  <c r="AN420" i="6"/>
  <c r="AM420" i="6"/>
  <c r="AN419" i="6"/>
  <c r="AM419" i="6"/>
  <c r="AN418" i="6"/>
  <c r="AM418" i="6"/>
  <c r="AN417" i="6"/>
  <c r="AM417" i="6"/>
  <c r="AN416" i="6"/>
  <c r="AM416" i="6"/>
  <c r="AN415" i="6"/>
  <c r="AM415" i="6"/>
  <c r="AN414" i="6"/>
  <c r="AM414" i="6"/>
  <c r="AN413" i="6"/>
  <c r="AM413" i="6"/>
  <c r="AN412" i="6"/>
  <c r="AM412" i="6"/>
  <c r="AN411" i="6"/>
  <c r="AM411" i="6"/>
  <c r="AN410" i="6"/>
  <c r="AM410" i="6"/>
  <c r="AN409" i="6"/>
  <c r="AM409" i="6"/>
  <c r="AN408" i="6"/>
  <c r="AM408" i="6"/>
  <c r="AN407" i="6"/>
  <c r="AM407" i="6"/>
  <c r="AN406" i="6"/>
  <c r="AM406" i="6"/>
  <c r="AN405" i="6"/>
  <c r="AM405" i="6"/>
  <c r="AN404" i="6"/>
  <c r="AM404" i="6"/>
  <c r="AN403" i="6"/>
  <c r="AM403" i="6"/>
  <c r="AN402" i="6"/>
  <c r="AM402" i="6"/>
  <c r="AN401" i="6"/>
  <c r="AM401" i="6"/>
  <c r="AN400" i="6"/>
  <c r="AM400" i="6"/>
  <c r="AN399" i="6"/>
  <c r="AM399" i="6"/>
  <c r="AN398" i="6"/>
  <c r="AM398" i="6"/>
  <c r="AN397" i="6"/>
  <c r="AM397" i="6"/>
  <c r="AN396" i="6"/>
  <c r="AM396" i="6"/>
  <c r="AN395" i="6"/>
  <c r="AM395" i="6"/>
  <c r="AN394" i="6"/>
  <c r="AM394" i="6"/>
  <c r="AN393" i="6"/>
  <c r="AM393" i="6"/>
  <c r="AN392" i="6"/>
  <c r="AM392" i="6"/>
  <c r="AN391" i="6"/>
  <c r="AM391" i="6"/>
  <c r="AN390" i="6"/>
  <c r="AM390" i="6"/>
  <c r="AN389" i="6"/>
  <c r="AM389" i="6"/>
  <c r="AN388" i="6"/>
  <c r="AM388" i="6"/>
  <c r="AN387" i="6"/>
  <c r="AM387" i="6"/>
  <c r="AN386" i="6"/>
  <c r="AM386" i="6"/>
  <c r="AN385" i="6"/>
  <c r="AM385" i="6"/>
  <c r="AN384" i="6"/>
  <c r="AM384" i="6"/>
  <c r="AN383" i="6"/>
  <c r="AM383" i="6"/>
  <c r="AN382" i="6"/>
  <c r="AM382" i="6"/>
  <c r="AN381" i="6"/>
  <c r="AM381" i="6"/>
  <c r="AN380" i="6"/>
  <c r="AM380" i="6"/>
  <c r="AN379" i="6"/>
  <c r="AM379" i="6"/>
  <c r="AN378" i="6"/>
  <c r="AM378" i="6"/>
  <c r="AN377" i="6"/>
  <c r="AM377" i="6"/>
  <c r="AN376" i="6"/>
  <c r="AM376" i="6"/>
  <c r="AN375" i="6"/>
  <c r="AM375" i="6"/>
  <c r="AN374" i="6"/>
  <c r="AM374" i="6"/>
  <c r="AN373" i="6"/>
  <c r="AM373" i="6"/>
  <c r="AN372" i="6"/>
  <c r="AM372" i="6"/>
  <c r="AN371" i="6"/>
  <c r="AM371" i="6"/>
  <c r="AN370" i="6"/>
  <c r="AM370" i="6"/>
  <c r="AN369" i="6"/>
  <c r="AM369" i="6"/>
  <c r="AN368" i="6"/>
  <c r="AM368" i="6"/>
  <c r="AN367" i="6"/>
  <c r="AM367" i="6"/>
  <c r="AN366" i="6"/>
  <c r="AM366" i="6"/>
  <c r="AN365" i="6"/>
  <c r="AM365" i="6"/>
  <c r="AN364" i="6"/>
  <c r="AM364" i="6"/>
  <c r="AN363" i="6"/>
  <c r="AM363" i="6"/>
  <c r="AN362" i="6"/>
  <c r="AM362" i="6"/>
  <c r="AN361" i="6"/>
  <c r="AM361" i="6"/>
  <c r="AN360" i="6"/>
  <c r="AM360" i="6"/>
  <c r="AN359" i="6"/>
  <c r="AM359" i="6"/>
  <c r="AN358" i="6"/>
  <c r="AM358" i="6"/>
  <c r="AN357" i="6"/>
  <c r="AM357" i="6"/>
  <c r="AN356" i="6"/>
  <c r="AM356" i="6"/>
  <c r="AN355" i="6"/>
  <c r="AM355" i="6"/>
  <c r="AN354" i="6"/>
  <c r="AM354" i="6"/>
  <c r="AN353" i="6"/>
  <c r="AM353" i="6"/>
  <c r="AN352" i="6"/>
  <c r="AM352" i="6"/>
  <c r="AN351" i="6"/>
  <c r="AM351" i="6"/>
  <c r="AN350" i="6"/>
  <c r="AM350" i="6"/>
  <c r="AN349" i="6"/>
  <c r="AM349" i="6"/>
  <c r="AN348" i="6"/>
  <c r="AM348" i="6"/>
  <c r="AN347" i="6"/>
  <c r="AM347" i="6"/>
  <c r="AN346" i="6"/>
  <c r="AM346" i="6"/>
  <c r="AN345" i="6"/>
  <c r="AM345" i="6"/>
  <c r="AN344" i="6"/>
  <c r="AM344" i="6"/>
  <c r="AN343" i="6"/>
  <c r="AM343" i="6"/>
  <c r="AN342" i="6"/>
  <c r="AM342" i="6"/>
  <c r="AN341" i="6"/>
  <c r="AM341" i="6"/>
  <c r="AN340" i="6"/>
  <c r="AM340" i="6"/>
  <c r="AN339" i="6"/>
  <c r="AM339" i="6"/>
  <c r="AN338" i="6"/>
  <c r="AM338" i="6"/>
  <c r="AN337" i="6"/>
  <c r="AM337" i="6"/>
  <c r="AN336" i="6"/>
  <c r="AM336" i="6"/>
  <c r="AN335" i="6"/>
  <c r="AM335" i="6"/>
  <c r="AN334" i="6"/>
  <c r="AM334" i="6"/>
  <c r="AN333" i="6"/>
  <c r="AM333" i="6"/>
  <c r="AN332" i="6"/>
  <c r="AM332" i="6"/>
  <c r="AN331" i="6"/>
  <c r="AM331" i="6"/>
  <c r="AN330" i="6"/>
  <c r="AM330" i="6"/>
  <c r="AN329" i="6"/>
  <c r="AM329" i="6"/>
  <c r="AN328" i="6"/>
  <c r="AM328" i="6"/>
  <c r="AN327" i="6"/>
  <c r="AM327" i="6"/>
  <c r="AN326" i="6"/>
  <c r="AM326" i="6"/>
  <c r="AN325" i="6"/>
  <c r="AM325" i="6"/>
  <c r="AN324" i="6"/>
  <c r="AM324" i="6"/>
  <c r="AN323" i="6"/>
  <c r="AM323" i="6"/>
  <c r="AN322" i="6"/>
  <c r="AM322" i="6"/>
  <c r="AN321" i="6"/>
  <c r="AM321" i="6"/>
  <c r="AN320" i="6"/>
  <c r="AM320" i="6"/>
  <c r="AN319" i="6"/>
  <c r="AM319" i="6"/>
  <c r="AN318" i="6"/>
  <c r="AM318" i="6"/>
  <c r="AN317" i="6"/>
  <c r="AM317" i="6"/>
  <c r="AN316" i="6"/>
  <c r="AM316" i="6"/>
  <c r="AN315" i="6"/>
  <c r="AM315" i="6"/>
  <c r="AN314" i="6"/>
  <c r="AM314" i="6"/>
  <c r="AN313" i="6"/>
  <c r="AM313" i="6"/>
  <c r="AN312" i="6"/>
  <c r="AM312" i="6"/>
  <c r="AN311" i="6"/>
  <c r="AM311" i="6"/>
  <c r="AN310" i="6"/>
  <c r="AM310" i="6"/>
  <c r="AN309" i="6"/>
  <c r="AM309" i="6"/>
  <c r="AN308" i="6"/>
  <c r="AM308" i="6"/>
  <c r="AN307" i="6"/>
  <c r="AM307" i="6"/>
  <c r="AN306" i="6"/>
  <c r="AM306" i="6"/>
  <c r="AN305" i="6"/>
  <c r="AM305" i="6"/>
  <c r="AN304" i="6"/>
  <c r="AM304" i="6"/>
  <c r="AN303" i="6"/>
  <c r="AM303" i="6"/>
  <c r="AN302" i="6"/>
  <c r="AM302" i="6"/>
  <c r="AN301" i="6"/>
  <c r="AM301" i="6"/>
  <c r="AN300" i="6"/>
  <c r="AM300" i="6"/>
  <c r="AN299" i="6"/>
  <c r="AM299" i="6"/>
  <c r="AN298" i="6"/>
  <c r="AM298" i="6"/>
  <c r="AN297" i="6"/>
  <c r="AM297" i="6"/>
  <c r="AN296" i="6"/>
  <c r="AM296" i="6"/>
  <c r="AN295" i="6"/>
  <c r="AM295" i="6"/>
  <c r="AN294" i="6"/>
  <c r="AM294" i="6"/>
  <c r="AN293" i="6"/>
  <c r="AM293" i="6"/>
  <c r="AN292" i="6"/>
  <c r="AM292" i="6"/>
  <c r="AN291" i="6"/>
  <c r="AM291" i="6"/>
  <c r="AN290" i="6"/>
  <c r="AM290" i="6"/>
  <c r="AN289" i="6"/>
  <c r="AM289" i="6"/>
  <c r="AN288" i="6"/>
  <c r="AM288" i="6"/>
  <c r="AN287" i="6"/>
  <c r="AM287" i="6"/>
  <c r="AN286" i="6"/>
  <c r="AM286" i="6"/>
  <c r="AN285" i="6"/>
  <c r="AM285" i="6"/>
  <c r="AN284" i="6"/>
  <c r="AM284" i="6"/>
  <c r="AN283" i="6"/>
  <c r="AM283" i="6"/>
  <c r="AN282" i="6"/>
  <c r="AM282" i="6"/>
  <c r="AN281" i="6"/>
  <c r="AM281" i="6"/>
  <c r="AN280" i="6"/>
  <c r="AM280" i="6"/>
  <c r="AN279" i="6"/>
  <c r="AM279" i="6"/>
  <c r="AN278" i="6"/>
  <c r="AM278" i="6"/>
  <c r="AN277" i="6"/>
  <c r="AM277" i="6"/>
  <c r="AN276" i="6"/>
  <c r="AM276" i="6"/>
  <c r="AN275" i="6"/>
  <c r="AM275" i="6"/>
  <c r="AN274" i="6"/>
  <c r="AM274" i="6"/>
  <c r="AN273" i="6"/>
  <c r="AM273" i="6"/>
  <c r="AN272" i="6"/>
  <c r="AM272" i="6"/>
  <c r="AN271" i="6"/>
  <c r="AM271" i="6"/>
  <c r="AN270" i="6"/>
  <c r="AM270" i="6"/>
  <c r="AN269" i="6"/>
  <c r="AM269" i="6"/>
  <c r="AN268" i="6"/>
  <c r="AM268" i="6"/>
  <c r="AN267" i="6"/>
  <c r="AM267" i="6"/>
  <c r="AN266" i="6"/>
  <c r="AM266" i="6"/>
  <c r="AN265" i="6"/>
  <c r="AM265" i="6"/>
  <c r="AN264" i="6"/>
  <c r="AM264" i="6"/>
  <c r="AN263" i="6"/>
  <c r="AM263" i="6"/>
  <c r="AN262" i="6"/>
  <c r="AM262" i="6"/>
  <c r="AN261" i="6"/>
  <c r="AM261" i="6"/>
  <c r="AN260" i="6"/>
  <c r="AM260" i="6"/>
  <c r="AN259" i="6"/>
  <c r="AM259" i="6"/>
  <c r="AN258" i="6"/>
  <c r="AM258" i="6"/>
  <c r="AN257" i="6"/>
  <c r="AM257" i="6"/>
  <c r="AN256" i="6"/>
  <c r="AM256" i="6"/>
  <c r="AN255" i="6"/>
  <c r="AM255" i="6"/>
  <c r="AN254" i="6"/>
  <c r="AM254" i="6"/>
  <c r="AN253" i="6"/>
  <c r="AM253" i="6"/>
  <c r="AN252" i="6"/>
  <c r="AM252" i="6"/>
  <c r="AN251" i="6"/>
  <c r="AM251" i="6"/>
  <c r="AN250" i="6"/>
  <c r="AM250" i="6"/>
  <c r="AN249" i="6"/>
  <c r="AM249" i="6"/>
  <c r="AN248" i="6"/>
  <c r="AM248" i="6"/>
  <c r="AN247" i="6"/>
  <c r="AM247" i="6"/>
  <c r="AN246" i="6"/>
  <c r="AM246" i="6"/>
  <c r="AN245" i="6"/>
  <c r="AM245" i="6"/>
  <c r="AN244" i="6"/>
  <c r="AM244" i="6"/>
  <c r="AN243" i="6"/>
  <c r="AM243" i="6"/>
  <c r="AN242" i="6"/>
  <c r="AM242" i="6"/>
  <c r="AN241" i="6"/>
  <c r="AM241" i="6"/>
  <c r="AN240" i="6"/>
  <c r="AM240" i="6"/>
  <c r="AN239" i="6"/>
  <c r="AM239" i="6"/>
  <c r="AN238" i="6"/>
  <c r="AM238" i="6"/>
  <c r="AN237" i="6"/>
  <c r="AM237" i="6"/>
  <c r="AN236" i="6"/>
  <c r="AM236" i="6"/>
  <c r="AN235" i="6"/>
  <c r="AM235" i="6"/>
  <c r="AN234" i="6"/>
  <c r="AM234" i="6"/>
  <c r="AN233" i="6"/>
  <c r="AM233" i="6"/>
  <c r="AN232" i="6"/>
  <c r="AM232" i="6"/>
  <c r="AN231" i="6"/>
  <c r="AM231" i="6"/>
  <c r="AN230" i="6"/>
  <c r="AM230" i="6"/>
  <c r="AN229" i="6"/>
  <c r="AM229" i="6"/>
  <c r="AN228" i="6"/>
  <c r="AM228" i="6"/>
  <c r="AN227" i="6"/>
  <c r="AM227" i="6"/>
  <c r="AN226" i="6"/>
  <c r="AM226" i="6"/>
  <c r="AN225" i="6"/>
  <c r="AM225" i="6"/>
  <c r="AN224" i="6"/>
  <c r="AM224" i="6"/>
  <c r="AN223" i="6"/>
  <c r="AM223" i="6"/>
  <c r="AN222" i="6"/>
  <c r="AM222" i="6"/>
  <c r="AN221" i="6"/>
  <c r="AM221" i="6"/>
  <c r="AN220" i="6"/>
  <c r="AM220" i="6"/>
  <c r="AN219" i="6"/>
  <c r="AM219" i="6"/>
  <c r="AN218" i="6"/>
  <c r="AM218" i="6"/>
  <c r="AN217" i="6"/>
  <c r="AM217" i="6"/>
  <c r="AN216" i="6"/>
  <c r="AM216" i="6"/>
  <c r="AN215" i="6"/>
  <c r="AM215" i="6"/>
  <c r="AN214" i="6"/>
  <c r="AM214" i="6"/>
  <c r="AN213" i="6"/>
  <c r="AM213" i="6"/>
  <c r="AN212" i="6"/>
  <c r="AM212" i="6"/>
  <c r="AN211" i="6"/>
  <c r="AM211" i="6"/>
  <c r="AN210" i="6"/>
  <c r="AM210" i="6"/>
  <c r="AN209" i="6"/>
  <c r="AM209" i="6"/>
  <c r="AN208" i="6"/>
  <c r="AM208" i="6"/>
  <c r="AN207" i="6"/>
  <c r="AM207" i="6"/>
  <c r="AN206" i="6"/>
  <c r="AM206" i="6"/>
  <c r="AN205" i="6"/>
  <c r="AM205" i="6"/>
  <c r="AN204" i="6"/>
  <c r="AM204" i="6"/>
  <c r="AN203" i="6"/>
  <c r="AM203" i="6"/>
  <c r="AN202" i="6"/>
  <c r="AM202" i="6"/>
  <c r="AN201" i="6"/>
  <c r="AM201" i="6"/>
  <c r="AN200" i="6"/>
  <c r="AM200" i="6"/>
  <c r="AN199" i="6"/>
  <c r="AM199" i="6"/>
  <c r="AN198" i="6"/>
  <c r="AM198" i="6"/>
  <c r="AN197" i="6"/>
  <c r="AM197" i="6"/>
  <c r="AN196" i="6"/>
  <c r="AM196" i="6"/>
  <c r="AN195" i="6"/>
  <c r="AM195" i="6"/>
  <c r="AN194" i="6"/>
  <c r="AM194" i="6"/>
  <c r="AN193" i="6"/>
  <c r="AM193" i="6"/>
  <c r="AN192" i="6"/>
  <c r="AM192" i="6"/>
  <c r="AN191" i="6"/>
  <c r="AM191" i="6"/>
  <c r="AN190" i="6"/>
  <c r="AM190" i="6"/>
  <c r="AN189" i="6"/>
  <c r="AM189" i="6"/>
  <c r="AN188" i="6"/>
  <c r="AM188" i="6"/>
  <c r="AN187" i="6"/>
  <c r="AM187" i="6"/>
  <c r="AN186" i="6"/>
  <c r="AM186" i="6"/>
  <c r="AN185" i="6"/>
  <c r="AM185" i="6"/>
  <c r="AN184" i="6"/>
  <c r="AM184" i="6"/>
  <c r="AN183" i="6"/>
  <c r="AM183" i="6"/>
  <c r="AN182" i="6"/>
  <c r="AM182" i="6"/>
  <c r="AN181" i="6"/>
  <c r="AM181" i="6"/>
  <c r="AN180" i="6"/>
  <c r="AM180" i="6"/>
  <c r="AN179" i="6"/>
  <c r="AM179" i="6"/>
  <c r="AN178" i="6"/>
  <c r="AM178" i="6"/>
  <c r="AN177" i="6"/>
  <c r="AM177" i="6"/>
  <c r="AN176" i="6"/>
  <c r="AM176" i="6"/>
  <c r="AN175" i="6"/>
  <c r="AM175" i="6"/>
  <c r="AN174" i="6"/>
  <c r="AM174" i="6"/>
  <c r="AN173" i="6"/>
  <c r="AM173" i="6"/>
  <c r="AN172" i="6"/>
  <c r="AM172" i="6"/>
  <c r="AN171" i="6"/>
  <c r="AM171" i="6"/>
  <c r="AN170" i="6"/>
  <c r="AM170" i="6"/>
  <c r="AN169" i="6"/>
  <c r="AM169" i="6"/>
  <c r="AN168" i="6"/>
  <c r="AM168" i="6"/>
  <c r="AN167" i="6"/>
  <c r="AM167" i="6"/>
  <c r="AN166" i="6"/>
  <c r="AM166" i="6"/>
  <c r="AN165" i="6"/>
  <c r="AM165" i="6"/>
  <c r="AN164" i="6"/>
  <c r="AM164" i="6"/>
  <c r="AN163" i="6"/>
  <c r="AM163" i="6"/>
  <c r="AN162" i="6"/>
  <c r="AM162" i="6"/>
  <c r="AN161" i="6"/>
  <c r="AM161" i="6"/>
  <c r="AN160" i="6"/>
  <c r="AM160" i="6"/>
  <c r="AN159" i="6"/>
  <c r="AM159" i="6"/>
  <c r="AN158" i="6"/>
  <c r="AM158" i="6"/>
  <c r="AN157" i="6"/>
  <c r="AM157" i="6"/>
  <c r="AN156" i="6"/>
  <c r="AM156" i="6"/>
  <c r="AN155" i="6"/>
  <c r="AM155" i="6"/>
  <c r="AN154" i="6"/>
  <c r="AM154" i="6"/>
  <c r="AN153" i="6"/>
  <c r="AM153" i="6"/>
  <c r="AN152" i="6"/>
  <c r="AM152" i="6"/>
  <c r="AN151" i="6"/>
  <c r="AM151" i="6"/>
  <c r="AN150" i="6"/>
  <c r="AM150" i="6"/>
  <c r="AN149" i="6"/>
  <c r="AM149" i="6"/>
  <c r="AN148" i="6"/>
  <c r="AM148" i="6"/>
  <c r="AN147" i="6"/>
  <c r="AM147" i="6"/>
  <c r="AN146" i="6"/>
  <c r="AM146" i="6"/>
  <c r="AN145" i="6"/>
  <c r="AM145" i="6"/>
  <c r="AN144" i="6"/>
  <c r="AM144" i="6"/>
  <c r="AN143" i="6"/>
  <c r="AM143" i="6"/>
  <c r="AN142" i="6"/>
  <c r="AM142" i="6"/>
  <c r="AN141" i="6"/>
  <c r="AM141" i="6"/>
  <c r="AN140" i="6"/>
  <c r="AM140" i="6"/>
  <c r="AN139" i="6"/>
  <c r="AM139" i="6"/>
  <c r="AN138" i="6"/>
  <c r="AM138" i="6"/>
  <c r="AN137" i="6"/>
  <c r="AM137" i="6"/>
  <c r="AN136" i="6"/>
  <c r="AM136" i="6"/>
  <c r="AN135" i="6"/>
  <c r="AM135" i="6"/>
  <c r="AN134" i="6"/>
  <c r="AM134" i="6"/>
  <c r="AN133" i="6"/>
  <c r="AM133" i="6"/>
  <c r="AN132" i="6"/>
  <c r="AM132" i="6"/>
  <c r="AN131" i="6"/>
  <c r="AM131" i="6"/>
  <c r="AN130" i="6"/>
  <c r="AM130" i="6"/>
  <c r="AN129" i="6"/>
  <c r="AM129" i="6"/>
  <c r="AN128" i="6"/>
  <c r="AM128" i="6"/>
  <c r="AN127" i="6"/>
  <c r="AM127" i="6"/>
  <c r="AN126" i="6"/>
  <c r="AM126" i="6"/>
  <c r="AN125" i="6"/>
  <c r="AM125" i="6"/>
  <c r="AN124" i="6"/>
  <c r="AM124" i="6"/>
  <c r="AN123" i="6"/>
  <c r="AM123" i="6"/>
  <c r="AN122" i="6"/>
  <c r="AM122" i="6"/>
  <c r="AN121" i="6"/>
  <c r="AM121" i="6"/>
  <c r="AN120" i="6"/>
  <c r="AM120" i="6"/>
  <c r="AN119" i="6"/>
  <c r="AM119" i="6"/>
  <c r="AN118" i="6"/>
  <c r="AM118" i="6"/>
  <c r="AN117" i="6"/>
  <c r="AM117" i="6"/>
  <c r="AN116" i="6"/>
  <c r="AM116" i="6"/>
  <c r="AN115" i="6"/>
  <c r="AM115" i="6"/>
  <c r="AN114" i="6"/>
  <c r="AM114" i="6"/>
  <c r="AN113" i="6"/>
  <c r="AM113" i="6"/>
  <c r="AN112" i="6"/>
  <c r="AM112" i="6"/>
  <c r="AN111" i="6"/>
  <c r="AM111" i="6"/>
  <c r="AN110" i="6"/>
  <c r="AM110" i="6"/>
  <c r="AN109" i="6"/>
  <c r="AM109" i="6"/>
  <c r="AN108" i="6"/>
  <c r="AM108" i="6"/>
  <c r="AN107" i="6"/>
  <c r="AM107" i="6"/>
  <c r="AN106" i="6"/>
  <c r="AM106" i="6"/>
  <c r="AN105" i="6"/>
  <c r="AM105" i="6"/>
  <c r="AN104" i="6"/>
  <c r="AM104" i="6"/>
  <c r="AN103" i="6"/>
  <c r="AM103" i="6"/>
  <c r="AN102" i="6"/>
  <c r="AM102" i="6"/>
  <c r="AN101" i="6"/>
  <c r="AM101" i="6"/>
  <c r="AN100" i="6"/>
  <c r="AM100" i="6"/>
  <c r="AN99" i="6"/>
  <c r="AM99" i="6"/>
  <c r="AN98" i="6"/>
  <c r="AM98" i="6"/>
  <c r="AN97" i="6"/>
  <c r="AM97" i="6"/>
  <c r="AN96" i="6"/>
  <c r="AM96" i="6"/>
  <c r="AN95" i="6"/>
  <c r="AM95" i="6"/>
  <c r="AN94" i="6"/>
  <c r="AM94" i="6"/>
  <c r="AN93" i="6"/>
  <c r="AM93" i="6"/>
  <c r="AN92" i="6"/>
  <c r="AM92" i="6"/>
  <c r="AN91" i="6"/>
  <c r="AM91" i="6"/>
  <c r="AN90" i="6"/>
  <c r="AM90" i="6"/>
  <c r="AN89" i="6"/>
  <c r="AM89" i="6"/>
  <c r="AN88" i="6"/>
  <c r="AM88" i="6"/>
  <c r="AN87" i="6"/>
  <c r="AM87" i="6"/>
  <c r="AN86" i="6"/>
  <c r="AM86" i="6"/>
  <c r="AN85" i="6"/>
  <c r="AM85" i="6"/>
  <c r="AN84" i="6"/>
  <c r="AM84" i="6"/>
  <c r="AN83" i="6"/>
  <c r="AM83" i="6"/>
  <c r="AN82" i="6"/>
  <c r="AM82" i="6"/>
  <c r="AN81" i="6"/>
  <c r="AM81" i="6"/>
  <c r="AN80" i="6"/>
  <c r="AM80" i="6"/>
  <c r="AN79" i="6"/>
  <c r="AM79" i="6"/>
  <c r="AN78" i="6"/>
  <c r="AM78" i="6"/>
  <c r="AN77" i="6"/>
  <c r="AM77" i="6"/>
  <c r="AN76" i="6"/>
  <c r="AM76" i="6"/>
  <c r="AN75" i="6"/>
  <c r="AM75" i="6"/>
  <c r="AN74" i="6"/>
  <c r="AM74" i="6"/>
  <c r="AN73" i="6"/>
  <c r="AM73" i="6"/>
  <c r="AN72" i="6"/>
  <c r="AM72" i="6"/>
  <c r="AN71" i="6"/>
  <c r="AM71" i="6"/>
  <c r="AN70" i="6"/>
  <c r="AM70" i="6"/>
  <c r="AN69" i="6"/>
  <c r="AM69" i="6"/>
  <c r="AN68" i="6"/>
  <c r="AM68" i="6"/>
  <c r="AN67" i="6"/>
  <c r="AM67" i="6"/>
  <c r="AN66" i="6"/>
  <c r="AM66" i="6"/>
  <c r="AN65" i="6"/>
  <c r="AM65" i="6"/>
  <c r="AN64" i="6"/>
  <c r="AM64" i="6"/>
  <c r="AN63" i="6"/>
  <c r="AM63" i="6"/>
  <c r="AN62" i="6"/>
  <c r="AM62" i="6"/>
  <c r="AN61" i="6"/>
  <c r="AM61" i="6"/>
  <c r="AN60" i="6"/>
  <c r="AM60" i="6"/>
  <c r="AN59" i="6"/>
  <c r="AM59" i="6"/>
  <c r="AN58" i="6"/>
  <c r="AM58" i="6"/>
  <c r="AN57" i="6"/>
  <c r="AM57" i="6"/>
  <c r="AN56" i="6"/>
  <c r="AM56" i="6"/>
  <c r="AN55" i="6"/>
  <c r="AM55" i="6"/>
  <c r="AN54" i="6"/>
  <c r="AM54" i="6"/>
  <c r="AN53" i="6"/>
  <c r="AM53" i="6"/>
  <c r="AN52" i="6"/>
  <c r="AM52" i="6"/>
  <c r="AN51" i="6"/>
  <c r="AM51" i="6"/>
  <c r="AN50" i="6"/>
  <c r="AM50" i="6"/>
  <c r="AN49" i="6"/>
  <c r="AM49" i="6"/>
  <c r="AN48" i="6"/>
  <c r="AM48" i="6"/>
  <c r="AN47" i="6"/>
  <c r="AM47" i="6"/>
  <c r="AN46" i="6"/>
  <c r="AM46" i="6"/>
  <c r="AN45" i="6"/>
  <c r="AM45" i="6"/>
  <c r="AN44" i="6"/>
  <c r="AM44" i="6"/>
  <c r="AN43" i="6"/>
  <c r="AM43" i="6"/>
  <c r="AN42" i="6"/>
  <c r="AM42" i="6"/>
  <c r="AN41" i="6"/>
  <c r="AM41" i="6"/>
  <c r="AN40" i="6"/>
  <c r="AM40" i="6"/>
  <c r="AN39" i="6"/>
  <c r="AM39" i="6"/>
  <c r="AN38" i="6"/>
  <c r="AM38" i="6"/>
  <c r="AN37" i="6"/>
  <c r="AM37" i="6"/>
  <c r="AN36" i="6"/>
  <c r="AM36" i="6"/>
  <c r="AN35" i="6"/>
  <c r="AM35" i="6"/>
  <c r="AN34" i="6"/>
  <c r="AM34" i="6"/>
  <c r="AN33" i="6"/>
  <c r="AM33" i="6"/>
  <c r="AN32" i="6"/>
  <c r="AM32" i="6"/>
  <c r="AN31" i="6"/>
  <c r="AM31" i="6"/>
  <c r="AN30" i="6"/>
  <c r="AM30" i="6"/>
  <c r="AN29" i="6"/>
  <c r="AM29" i="6"/>
  <c r="AN28" i="6"/>
  <c r="AM28" i="6"/>
  <c r="AN27" i="6"/>
  <c r="AM27" i="6"/>
  <c r="AN26" i="6"/>
  <c r="AM26" i="6"/>
  <c r="AN25" i="6"/>
  <c r="AM25" i="6"/>
  <c r="AN24" i="6"/>
  <c r="AM24" i="6"/>
  <c r="AN23" i="6"/>
  <c r="AM23" i="6"/>
  <c r="AN22" i="6"/>
  <c r="AM22" i="6"/>
  <c r="AN21" i="6"/>
  <c r="AM21" i="6"/>
  <c r="AN20" i="6"/>
  <c r="AM20" i="6"/>
  <c r="AN19" i="6"/>
  <c r="AM19" i="6"/>
  <c r="AN18" i="6"/>
  <c r="AM18" i="6"/>
  <c r="AN17" i="6"/>
  <c r="AM17" i="6"/>
  <c r="AN16" i="6"/>
  <c r="AM16" i="6"/>
  <c r="AN15" i="6"/>
  <c r="AM15" i="6"/>
  <c r="AN14" i="6"/>
  <c r="AM14" i="6"/>
  <c r="AN13" i="6"/>
  <c r="AM13" i="6"/>
  <c r="AN12" i="6"/>
  <c r="AM12" i="6"/>
  <c r="AN11" i="6"/>
  <c r="AM11" i="6"/>
  <c r="AN10" i="6"/>
  <c r="AM10" i="6"/>
  <c r="AN9" i="6"/>
  <c r="AM9" i="6"/>
  <c r="AN8" i="6"/>
  <c r="AM8" i="6"/>
  <c r="AN7" i="6"/>
  <c r="AM7" i="6"/>
  <c r="AN6" i="6"/>
  <c r="AM6" i="6"/>
  <c r="AN5" i="6"/>
  <c r="AM5" i="6"/>
  <c r="AN4" i="6"/>
  <c r="AM4" i="6"/>
  <c r="AN3" i="6"/>
  <c r="AM3" i="6"/>
  <c r="AN2" i="6"/>
  <c r="AM2" i="6"/>
  <c r="AO2768" i="6"/>
  <c r="AO2767" i="6"/>
  <c r="AO2766" i="6"/>
  <c r="AO2765" i="6"/>
  <c r="AO2764" i="6"/>
  <c r="AO2763" i="6"/>
  <c r="AO2762" i="6"/>
  <c r="AO2761" i="6"/>
  <c r="AO2760" i="6"/>
  <c r="AO2759" i="6"/>
  <c r="AO2758" i="6"/>
  <c r="AO2757" i="6"/>
  <c r="AO2756" i="6"/>
  <c r="AO2755" i="6"/>
  <c r="AO2754" i="6"/>
  <c r="AO2753" i="6"/>
  <c r="AO2752" i="6"/>
  <c r="AO2751" i="6"/>
  <c r="AO2750" i="6"/>
  <c r="AO2749" i="6"/>
  <c r="AO2748" i="6"/>
  <c r="AO2747" i="6"/>
  <c r="AO2746" i="6"/>
  <c r="AO2745" i="6"/>
  <c r="AO2744" i="6"/>
  <c r="AO2743" i="6"/>
  <c r="AO2742" i="6"/>
  <c r="AO2741" i="6"/>
  <c r="AO2740" i="6"/>
  <c r="AO2739" i="6"/>
  <c r="AO2738" i="6"/>
  <c r="AO2737" i="6"/>
  <c r="AO2736" i="6"/>
  <c r="AO2735" i="6"/>
  <c r="AO2734" i="6"/>
  <c r="AO2733" i="6"/>
  <c r="AO2732" i="6"/>
  <c r="AO2731" i="6"/>
  <c r="AO2730" i="6"/>
  <c r="AO2729" i="6"/>
  <c r="AO2728" i="6"/>
  <c r="AO2727" i="6"/>
  <c r="AO2726" i="6"/>
  <c r="AO2725" i="6"/>
  <c r="AO2724" i="6"/>
  <c r="AO2723" i="6"/>
  <c r="AO2722" i="6"/>
  <c r="AO2721" i="6"/>
  <c r="AO2720" i="6"/>
  <c r="AO2719" i="6"/>
  <c r="AO2718" i="6"/>
  <c r="AO2717" i="6"/>
  <c r="AO2716" i="6"/>
  <c r="AO2715" i="6"/>
  <c r="AO2714" i="6"/>
  <c r="AO2713" i="6"/>
  <c r="AO2712" i="6"/>
  <c r="AO2711" i="6"/>
  <c r="AO2710" i="6"/>
  <c r="AO2709" i="6"/>
  <c r="AO2708" i="6"/>
  <c r="AO2707" i="6"/>
  <c r="AO2706" i="6"/>
  <c r="AO2705" i="6"/>
  <c r="AO2704" i="6"/>
  <c r="AO2703" i="6"/>
  <c r="AO2702" i="6"/>
  <c r="AO2701" i="6"/>
  <c r="AO2700" i="6"/>
  <c r="AO2699" i="6"/>
  <c r="AO2698" i="6"/>
  <c r="AO2697" i="6"/>
  <c r="AO2696" i="6"/>
  <c r="AO2695" i="6"/>
  <c r="AO2694" i="6"/>
  <c r="AO2693" i="6"/>
  <c r="AO2692" i="6"/>
  <c r="AO2691" i="6"/>
  <c r="AO2690" i="6"/>
  <c r="AO2689" i="6"/>
  <c r="AO2688" i="6"/>
  <c r="AO2687" i="6"/>
  <c r="AO2686" i="6"/>
  <c r="AO2685" i="6"/>
  <c r="AO2684" i="6"/>
  <c r="AO2683" i="6"/>
  <c r="AO2682" i="6"/>
  <c r="AO2681" i="6"/>
  <c r="AO2680" i="6"/>
  <c r="AO2679" i="6"/>
  <c r="AO2678" i="6"/>
  <c r="AO2677" i="6"/>
  <c r="AO2676" i="6"/>
  <c r="AO2675" i="6"/>
  <c r="AO2674" i="6"/>
  <c r="AO2673" i="6"/>
  <c r="AO2672" i="6"/>
  <c r="AO2671" i="6"/>
  <c r="AO2670" i="6"/>
  <c r="AO2669" i="6"/>
  <c r="AO2668" i="6"/>
  <c r="AO2667" i="6"/>
  <c r="AO2666" i="6"/>
  <c r="AO2665" i="6"/>
  <c r="AO2664" i="6"/>
  <c r="AO2663" i="6"/>
  <c r="AO2662" i="6"/>
  <c r="AO2661" i="6"/>
  <c r="AO2660" i="6"/>
  <c r="AO2659" i="6"/>
  <c r="AO2658" i="6"/>
  <c r="AO2657" i="6"/>
  <c r="AO2656" i="6"/>
  <c r="AO2655" i="6"/>
  <c r="AO2654" i="6"/>
  <c r="AO2653" i="6"/>
  <c r="AO2652" i="6"/>
  <c r="AO2651" i="6"/>
  <c r="AO2650" i="6"/>
  <c r="AO2649" i="6"/>
  <c r="AO2648" i="6"/>
  <c r="AO2647" i="6"/>
  <c r="AO2646" i="6"/>
  <c r="AO2645" i="6"/>
  <c r="AO2644" i="6"/>
  <c r="AO2643" i="6"/>
  <c r="AO2642" i="6"/>
  <c r="AO2641" i="6"/>
  <c r="AO2640" i="6"/>
  <c r="AO2639" i="6"/>
  <c r="AO2638" i="6"/>
  <c r="AO2637" i="6"/>
  <c r="AO2636" i="6"/>
  <c r="AO2635" i="6"/>
  <c r="AO2634" i="6"/>
  <c r="AO2633" i="6"/>
  <c r="AO2632" i="6"/>
  <c r="AO2631" i="6"/>
  <c r="AO2630" i="6"/>
  <c r="AO2629" i="6"/>
  <c r="AO2628" i="6"/>
  <c r="AO2627" i="6"/>
  <c r="AO2626" i="6"/>
  <c r="AO2625" i="6"/>
  <c r="AO2624" i="6"/>
  <c r="AO2623" i="6"/>
  <c r="AO2622" i="6"/>
  <c r="AO2621" i="6"/>
  <c r="AO2620" i="6"/>
  <c r="AO2619" i="6"/>
  <c r="AO2618" i="6"/>
  <c r="AO2617" i="6"/>
  <c r="AO2616" i="6"/>
  <c r="AO2615" i="6"/>
  <c r="AO2614" i="6"/>
  <c r="AO2613" i="6"/>
  <c r="AO2612" i="6"/>
  <c r="AO2611" i="6"/>
  <c r="AO2610" i="6"/>
  <c r="AO2609" i="6"/>
  <c r="AO2608" i="6"/>
  <c r="AO2607" i="6"/>
  <c r="AO2606" i="6"/>
  <c r="AO2605" i="6"/>
  <c r="AO2604" i="6"/>
  <c r="AO2603" i="6"/>
  <c r="AO2602" i="6"/>
  <c r="AO2601" i="6"/>
  <c r="AO2600" i="6"/>
  <c r="AO2599" i="6"/>
  <c r="AO2598" i="6"/>
  <c r="AO2597" i="6"/>
  <c r="AO2596" i="6"/>
  <c r="AO2595" i="6"/>
  <c r="AO2594" i="6"/>
  <c r="AO2593" i="6"/>
  <c r="AO2592" i="6"/>
  <c r="AO2591" i="6"/>
  <c r="AO2590" i="6"/>
  <c r="AO2589" i="6"/>
  <c r="AO2588" i="6"/>
  <c r="AO2587" i="6"/>
  <c r="AO2586" i="6"/>
  <c r="AO2585" i="6"/>
  <c r="AO2584" i="6"/>
  <c r="AO2583" i="6"/>
  <c r="AO2582" i="6"/>
  <c r="AO2581" i="6"/>
  <c r="AO2580" i="6"/>
  <c r="AO2579" i="6"/>
  <c r="AO2578" i="6"/>
  <c r="AO2577" i="6"/>
  <c r="AO2576" i="6"/>
  <c r="AO2575" i="6"/>
  <c r="AO2574" i="6"/>
  <c r="AO2573" i="6"/>
  <c r="AO2572" i="6"/>
  <c r="AO2571" i="6"/>
  <c r="AO2570" i="6"/>
  <c r="AO2569" i="6"/>
  <c r="AO2568" i="6"/>
  <c r="AO2567" i="6"/>
  <c r="AO2566" i="6"/>
  <c r="AO2565" i="6"/>
  <c r="AO2564" i="6"/>
  <c r="AO2563" i="6"/>
  <c r="AO2562" i="6"/>
  <c r="AO2561" i="6"/>
  <c r="AO2560" i="6"/>
  <c r="AO2559" i="6"/>
  <c r="AO2558" i="6"/>
  <c r="AO2557" i="6"/>
  <c r="AO2556" i="6"/>
  <c r="AO2555" i="6"/>
  <c r="AO2554" i="6"/>
  <c r="AO2553" i="6"/>
  <c r="AO2552" i="6"/>
  <c r="AO2551" i="6"/>
  <c r="AO2550" i="6"/>
  <c r="AO2549" i="6"/>
  <c r="AO2548" i="6"/>
  <c r="AO2547" i="6"/>
  <c r="AO2546" i="6"/>
  <c r="AO2545" i="6"/>
  <c r="AO2544" i="6"/>
  <c r="AO2543" i="6"/>
  <c r="AO2542" i="6"/>
  <c r="AO2541" i="6"/>
  <c r="AO2540" i="6"/>
  <c r="AO2539" i="6"/>
  <c r="AO2538" i="6"/>
  <c r="AO2537" i="6"/>
  <c r="AO2536" i="6"/>
  <c r="AO2535" i="6"/>
  <c r="AO2534" i="6"/>
  <c r="AO2533" i="6"/>
  <c r="AO2532" i="6"/>
  <c r="AO2531" i="6"/>
  <c r="AO2530" i="6"/>
  <c r="AO2529" i="6"/>
  <c r="AO2528" i="6"/>
  <c r="AO2527" i="6"/>
  <c r="AO2526" i="6"/>
  <c r="AO2525" i="6"/>
  <c r="AO2524" i="6"/>
  <c r="AO2523" i="6"/>
  <c r="AO2522" i="6"/>
  <c r="AO2521" i="6"/>
  <c r="AO2520" i="6"/>
  <c r="AO2519" i="6"/>
  <c r="AO2518" i="6"/>
  <c r="AO2517" i="6"/>
  <c r="AO2516" i="6"/>
  <c r="AO2515" i="6"/>
  <c r="AO2514" i="6"/>
  <c r="AO2513" i="6"/>
  <c r="AO2512" i="6"/>
  <c r="AO2511" i="6"/>
  <c r="AO2510" i="6"/>
  <c r="AO2509" i="6"/>
  <c r="AO2508" i="6"/>
  <c r="AO2507" i="6"/>
  <c r="AO2506" i="6"/>
  <c r="AO2505" i="6"/>
  <c r="AO2504" i="6"/>
  <c r="AO2503" i="6"/>
  <c r="AO2502" i="6"/>
  <c r="AO2501" i="6"/>
  <c r="AO2500" i="6"/>
  <c r="AO2499" i="6"/>
  <c r="AO2498" i="6"/>
  <c r="AO2497" i="6"/>
  <c r="AO2496" i="6"/>
  <c r="AO2495" i="6"/>
  <c r="AO2494" i="6"/>
  <c r="AO2493" i="6"/>
  <c r="AO2492" i="6"/>
  <c r="AO2491" i="6"/>
  <c r="AO2490" i="6"/>
  <c r="AO2489" i="6"/>
  <c r="AO2488" i="6"/>
  <c r="AO2487" i="6"/>
  <c r="AO2486" i="6"/>
  <c r="AO2485" i="6"/>
  <c r="AO2484" i="6"/>
  <c r="AO2483" i="6"/>
  <c r="AO2482" i="6"/>
  <c r="AO2481" i="6"/>
  <c r="AO2480" i="6"/>
  <c r="AO2479" i="6"/>
  <c r="AO2478" i="6"/>
  <c r="AO2477" i="6"/>
  <c r="AO2476" i="6"/>
  <c r="AO2475" i="6"/>
  <c r="AO2474" i="6"/>
  <c r="AO2473" i="6"/>
  <c r="AO2472" i="6"/>
  <c r="AO2471" i="6"/>
  <c r="AO2470" i="6"/>
  <c r="AO2469" i="6"/>
  <c r="AO2468" i="6"/>
  <c r="AO2467" i="6"/>
  <c r="AO2466" i="6"/>
  <c r="AO2465" i="6"/>
  <c r="AO2464" i="6"/>
  <c r="AO2463" i="6"/>
  <c r="AO2462" i="6"/>
  <c r="AO2461" i="6"/>
  <c r="AO2460" i="6"/>
  <c r="AO2459" i="6"/>
  <c r="AO2458" i="6"/>
  <c r="AO2457" i="6"/>
  <c r="AO2456" i="6"/>
  <c r="AO2455" i="6"/>
  <c r="AO2454" i="6"/>
  <c r="AO2453" i="6"/>
  <c r="AO2452" i="6"/>
  <c r="AO2451" i="6"/>
  <c r="AO2450" i="6"/>
  <c r="AO2449" i="6"/>
  <c r="AO2448" i="6"/>
  <c r="AO2447" i="6"/>
  <c r="AO2446" i="6"/>
  <c r="AO2445" i="6"/>
  <c r="AO2444" i="6"/>
  <c r="AO2443" i="6"/>
  <c r="AO2442" i="6"/>
  <c r="AO2441" i="6"/>
  <c r="AO2440" i="6"/>
  <c r="AO2439" i="6"/>
  <c r="AO2438" i="6"/>
  <c r="AO2437" i="6"/>
  <c r="AO2436" i="6"/>
  <c r="AO2435" i="6"/>
  <c r="AO2434" i="6"/>
  <c r="AO2433" i="6"/>
  <c r="AO2432" i="6"/>
  <c r="AO2431" i="6"/>
  <c r="AO2430" i="6"/>
  <c r="AO2429" i="6"/>
  <c r="AO2428" i="6"/>
  <c r="AO2427" i="6"/>
  <c r="AO2426" i="6"/>
  <c r="AO2425" i="6"/>
  <c r="AO2424" i="6"/>
  <c r="AO2423" i="6"/>
  <c r="AO2422" i="6"/>
  <c r="AO2421" i="6"/>
  <c r="AO2420" i="6"/>
  <c r="AO2419" i="6"/>
  <c r="AO2418" i="6"/>
  <c r="AO2417" i="6"/>
  <c r="AO2416" i="6"/>
  <c r="AO2415" i="6"/>
  <c r="AO2414" i="6"/>
  <c r="AO2413" i="6"/>
  <c r="AO2412" i="6"/>
  <c r="AO2411" i="6"/>
  <c r="AO2410" i="6"/>
  <c r="AO2409" i="6"/>
  <c r="AO2408" i="6"/>
  <c r="AO2407" i="6"/>
  <c r="AO2406" i="6"/>
  <c r="AO2405" i="6"/>
  <c r="AO2404" i="6"/>
  <c r="AO2403" i="6"/>
  <c r="AO2402" i="6"/>
  <c r="AO2401" i="6"/>
  <c r="AO2400" i="6"/>
  <c r="AO2399" i="6"/>
  <c r="AO2398" i="6"/>
  <c r="AO2397" i="6"/>
  <c r="AO2396" i="6"/>
  <c r="AO2395" i="6"/>
  <c r="AO2394" i="6"/>
  <c r="AO2393" i="6"/>
  <c r="AO2392" i="6"/>
  <c r="AO2391" i="6"/>
  <c r="AO2390" i="6"/>
  <c r="AO2389" i="6"/>
  <c r="AO2388" i="6"/>
  <c r="AO2387" i="6"/>
  <c r="AO2386" i="6"/>
  <c r="AO2385" i="6"/>
  <c r="AO2384" i="6"/>
  <c r="AO2383" i="6"/>
  <c r="AO2382" i="6"/>
  <c r="AO2381" i="6"/>
  <c r="AO2380" i="6"/>
  <c r="AO2379" i="6"/>
  <c r="AO2378" i="6"/>
  <c r="AO2377" i="6"/>
  <c r="AO2376" i="6"/>
  <c r="AO2375" i="6"/>
  <c r="AO2374" i="6"/>
  <c r="AO2373" i="6"/>
  <c r="AO2372" i="6"/>
  <c r="AO2371" i="6"/>
  <c r="AO2370" i="6"/>
  <c r="AO2369" i="6"/>
  <c r="AO2368" i="6"/>
  <c r="AO2367" i="6"/>
  <c r="AO2366" i="6"/>
  <c r="AO2365" i="6"/>
  <c r="AO2364" i="6"/>
  <c r="AO2363" i="6"/>
  <c r="AO2362" i="6"/>
  <c r="AO2361" i="6"/>
  <c r="AO2360" i="6"/>
  <c r="AO2359" i="6"/>
  <c r="AO2358" i="6"/>
  <c r="AO2357" i="6"/>
  <c r="AO2356" i="6"/>
  <c r="AO2355" i="6"/>
  <c r="AO2354" i="6"/>
  <c r="AO2353" i="6"/>
  <c r="AO2352" i="6"/>
  <c r="AO2351" i="6"/>
  <c r="AO2350" i="6"/>
  <c r="AO2349" i="6"/>
  <c r="AO2348" i="6"/>
  <c r="AO2347" i="6"/>
  <c r="AO2346" i="6"/>
  <c r="AO2345" i="6"/>
  <c r="AO2344" i="6"/>
  <c r="AO2343" i="6"/>
  <c r="AO2342" i="6"/>
  <c r="AO2341" i="6"/>
  <c r="AO2340" i="6"/>
  <c r="AO2339" i="6"/>
  <c r="AO2338" i="6"/>
  <c r="AO2337" i="6"/>
  <c r="AO2336" i="6"/>
  <c r="AO2335" i="6"/>
  <c r="AO2334" i="6"/>
  <c r="AO2333" i="6"/>
  <c r="AO2332" i="6"/>
  <c r="AO2331" i="6"/>
  <c r="AO2330" i="6"/>
  <c r="AO2329" i="6"/>
  <c r="AO2328" i="6"/>
  <c r="AO2327" i="6"/>
  <c r="AO2326" i="6"/>
  <c r="AO2325" i="6"/>
  <c r="AO2324" i="6"/>
  <c r="AO2323" i="6"/>
  <c r="AO2322" i="6"/>
  <c r="AO2321" i="6"/>
  <c r="AO2320" i="6"/>
  <c r="AO2319" i="6"/>
  <c r="AO2318" i="6"/>
  <c r="AO2317" i="6"/>
  <c r="AO2316" i="6"/>
  <c r="AO2315" i="6"/>
  <c r="AO2314" i="6"/>
  <c r="AO2313" i="6"/>
  <c r="AO2312" i="6"/>
  <c r="AO2311" i="6"/>
  <c r="AO2310" i="6"/>
  <c r="AO2309" i="6"/>
  <c r="AO2308" i="6"/>
  <c r="AO2307" i="6"/>
  <c r="AO2306" i="6"/>
  <c r="AO2305" i="6"/>
  <c r="AO2304" i="6"/>
  <c r="AO2303" i="6"/>
  <c r="AO2302" i="6"/>
  <c r="AO2301" i="6"/>
  <c r="AO2300" i="6"/>
  <c r="AO2299" i="6"/>
  <c r="AO2298" i="6"/>
  <c r="AO2297" i="6"/>
  <c r="AO2296" i="6"/>
  <c r="AO2295" i="6"/>
  <c r="AO2294" i="6"/>
  <c r="AO2293" i="6"/>
  <c r="AO2292" i="6"/>
  <c r="AO2291" i="6"/>
  <c r="AO2290" i="6"/>
  <c r="AO2289" i="6"/>
  <c r="AO2288" i="6"/>
  <c r="AO2287" i="6"/>
  <c r="AO2286" i="6"/>
  <c r="AO2285" i="6"/>
  <c r="AO2284" i="6"/>
  <c r="AO2283" i="6"/>
  <c r="AO2282" i="6"/>
  <c r="AO2281" i="6"/>
  <c r="AO2280" i="6"/>
  <c r="AO2279" i="6"/>
  <c r="AO2278" i="6"/>
  <c r="AO2277" i="6"/>
  <c r="AO2276" i="6"/>
  <c r="AO2275" i="6"/>
  <c r="AO2274" i="6"/>
  <c r="AO2273" i="6"/>
  <c r="AO2272" i="6"/>
  <c r="AO2271" i="6"/>
  <c r="AO2270" i="6"/>
  <c r="AO2269" i="6"/>
  <c r="AO2268" i="6"/>
  <c r="AO2267" i="6"/>
  <c r="AO2266" i="6"/>
  <c r="AO2265" i="6"/>
  <c r="AO2264" i="6"/>
  <c r="AO2263" i="6"/>
  <c r="AO2262" i="6"/>
  <c r="AO2261" i="6"/>
  <c r="AO2260" i="6"/>
  <c r="AO2259" i="6"/>
  <c r="AO2258" i="6"/>
  <c r="AO2257" i="6"/>
  <c r="AO2256" i="6"/>
  <c r="AO2255" i="6"/>
  <c r="AO2254" i="6"/>
  <c r="AO2253" i="6"/>
  <c r="AO2252" i="6"/>
  <c r="AO2251" i="6"/>
  <c r="AO2250" i="6"/>
  <c r="AO2249" i="6"/>
  <c r="AO2248" i="6"/>
  <c r="AO2247" i="6"/>
  <c r="AO2246" i="6"/>
  <c r="AO2245" i="6"/>
  <c r="AO2244" i="6"/>
  <c r="AO2243" i="6"/>
  <c r="AO2242" i="6"/>
  <c r="AO2241" i="6"/>
  <c r="AO2240" i="6"/>
  <c r="AO2239" i="6"/>
  <c r="AO2238" i="6"/>
  <c r="AO2237" i="6"/>
  <c r="AO2236" i="6"/>
  <c r="AO2235" i="6"/>
  <c r="AO2234" i="6"/>
  <c r="AO2233" i="6"/>
  <c r="AO2232" i="6"/>
  <c r="AO2231" i="6"/>
  <c r="AO2230" i="6"/>
  <c r="AO2229" i="6"/>
  <c r="AO2228" i="6"/>
  <c r="AO2227" i="6"/>
  <c r="AO2226" i="6"/>
  <c r="AO2225" i="6"/>
  <c r="AO2224" i="6"/>
  <c r="AO2223" i="6"/>
  <c r="AO2222" i="6"/>
  <c r="AO2221" i="6"/>
  <c r="AO2220" i="6"/>
  <c r="AO2219" i="6"/>
  <c r="AO2218" i="6"/>
  <c r="AO2217" i="6"/>
  <c r="AO2216" i="6"/>
  <c r="AO2215" i="6"/>
  <c r="AO2214" i="6"/>
  <c r="AO2213" i="6"/>
  <c r="AO2212" i="6"/>
  <c r="AO2211" i="6"/>
  <c r="AO2210" i="6"/>
  <c r="AO2209" i="6"/>
  <c r="AO2208" i="6"/>
  <c r="AO2207" i="6"/>
  <c r="AO2206" i="6"/>
  <c r="AO2205" i="6"/>
  <c r="AO2204" i="6"/>
  <c r="AO2203" i="6"/>
  <c r="AO2202" i="6"/>
  <c r="AO2201" i="6"/>
  <c r="AO2200" i="6"/>
  <c r="AO2199" i="6"/>
  <c r="AO2198" i="6"/>
  <c r="AO2197" i="6"/>
  <c r="AO2196" i="6"/>
  <c r="AO2195" i="6"/>
  <c r="AO2194" i="6"/>
  <c r="AO2193" i="6"/>
  <c r="AO2192" i="6"/>
  <c r="AO2191" i="6"/>
  <c r="AO2190" i="6"/>
  <c r="AO2189" i="6"/>
  <c r="AO2188" i="6"/>
  <c r="AO2187" i="6"/>
  <c r="AO2186" i="6"/>
  <c r="AO2185" i="6"/>
  <c r="AO2184" i="6"/>
  <c r="AO2183" i="6"/>
  <c r="AO2182" i="6"/>
  <c r="AO2181" i="6"/>
  <c r="AO2180" i="6"/>
  <c r="AO2179" i="6"/>
  <c r="AO2178" i="6"/>
  <c r="AO2177" i="6"/>
  <c r="AO2176" i="6"/>
  <c r="AO2175" i="6"/>
  <c r="AO2174" i="6"/>
  <c r="AO2173" i="6"/>
  <c r="AO2172" i="6"/>
  <c r="AO2171" i="6"/>
  <c r="AO2170" i="6"/>
  <c r="AO2169" i="6"/>
  <c r="AO2168" i="6"/>
  <c r="AO2167" i="6"/>
  <c r="AO2166" i="6"/>
  <c r="AO2165" i="6"/>
  <c r="AO2164" i="6"/>
  <c r="AO2163" i="6"/>
  <c r="AO2162" i="6"/>
  <c r="AO2161" i="6"/>
  <c r="AO2160" i="6"/>
  <c r="AO2159" i="6"/>
  <c r="AO2158" i="6"/>
  <c r="AO2157" i="6"/>
  <c r="AO2156" i="6"/>
  <c r="AO2155" i="6"/>
  <c r="AO2154" i="6"/>
  <c r="AO2153" i="6"/>
  <c r="AO2152" i="6"/>
  <c r="AO2151" i="6"/>
  <c r="AO2150" i="6"/>
  <c r="AO2149" i="6"/>
  <c r="AO2148" i="6"/>
  <c r="AO2147" i="6"/>
  <c r="AO2146" i="6"/>
  <c r="AO2145" i="6"/>
  <c r="AO2144" i="6"/>
  <c r="AO2143" i="6"/>
  <c r="AO2142" i="6"/>
  <c r="AO2141" i="6"/>
  <c r="AO2140" i="6"/>
  <c r="AO2139" i="6"/>
  <c r="AO2138" i="6"/>
  <c r="AO2137" i="6"/>
  <c r="AO2136" i="6"/>
  <c r="AO2135" i="6"/>
  <c r="AO2134" i="6"/>
  <c r="AO2133" i="6"/>
  <c r="AO2132" i="6"/>
  <c r="AO2131" i="6"/>
  <c r="AO2130" i="6"/>
  <c r="AO2129" i="6"/>
  <c r="AO2128" i="6"/>
  <c r="AO2127" i="6"/>
  <c r="AO2126" i="6"/>
  <c r="AO2125" i="6"/>
  <c r="AO2124" i="6"/>
  <c r="AO2123" i="6"/>
  <c r="AO2122" i="6"/>
  <c r="AO2121" i="6"/>
  <c r="AO2120" i="6"/>
  <c r="AO2119" i="6"/>
  <c r="AO2118" i="6"/>
  <c r="AO2117" i="6"/>
  <c r="AO2116" i="6"/>
  <c r="AO2115" i="6"/>
  <c r="AO2114" i="6"/>
  <c r="AO2113" i="6"/>
  <c r="AO2112" i="6"/>
  <c r="AO2111" i="6"/>
  <c r="AO2110" i="6"/>
  <c r="AO2109" i="6"/>
  <c r="AO2108" i="6"/>
  <c r="AO2107" i="6"/>
  <c r="AO2106" i="6"/>
  <c r="AO2105" i="6"/>
  <c r="AO2104" i="6"/>
  <c r="AO2103" i="6"/>
  <c r="AO2102" i="6"/>
  <c r="AO2101" i="6"/>
  <c r="AO2100" i="6"/>
  <c r="AO2099" i="6"/>
  <c r="AO2098" i="6"/>
  <c r="AO2097" i="6"/>
  <c r="AO2096" i="6"/>
  <c r="AO2095" i="6"/>
  <c r="AO2094" i="6"/>
  <c r="AO2093" i="6"/>
  <c r="AO2092" i="6"/>
  <c r="AO2091" i="6"/>
  <c r="AO2090" i="6"/>
  <c r="AO2089" i="6"/>
  <c r="AO2088" i="6"/>
  <c r="AO2087" i="6"/>
  <c r="AO2086" i="6"/>
  <c r="AO2085" i="6"/>
  <c r="AO2084" i="6"/>
  <c r="AO2083" i="6"/>
  <c r="AO2082" i="6"/>
  <c r="AO2081" i="6"/>
  <c r="AO2080" i="6"/>
  <c r="AO2079" i="6"/>
  <c r="AO2078" i="6"/>
  <c r="AO2077" i="6"/>
  <c r="AO2076" i="6"/>
  <c r="AO2075" i="6"/>
  <c r="AO2074" i="6"/>
  <c r="AO2073" i="6"/>
  <c r="AO2072" i="6"/>
  <c r="AO2071" i="6"/>
  <c r="AO2070" i="6"/>
  <c r="AO2069" i="6"/>
  <c r="AO2068" i="6"/>
  <c r="AO2067" i="6"/>
  <c r="AO2066" i="6"/>
  <c r="AO2065" i="6"/>
  <c r="AO2064" i="6"/>
  <c r="AO2063" i="6"/>
  <c r="AO2062" i="6"/>
  <c r="AO2061" i="6"/>
  <c r="AO2060" i="6"/>
  <c r="AO2059" i="6"/>
  <c r="AO2058" i="6"/>
  <c r="AO2057" i="6"/>
  <c r="AO2056" i="6"/>
  <c r="AO2055" i="6"/>
  <c r="AO2054" i="6"/>
  <c r="AO2053" i="6"/>
  <c r="AO2052" i="6"/>
  <c r="AO2051" i="6"/>
  <c r="AO2050" i="6"/>
  <c r="AO2049" i="6"/>
  <c r="AO2048" i="6"/>
  <c r="AO2047" i="6"/>
  <c r="AO2046" i="6"/>
  <c r="AO2045" i="6"/>
  <c r="AO2044" i="6"/>
  <c r="AO2043" i="6"/>
  <c r="AO2042" i="6"/>
  <c r="AO2041" i="6"/>
  <c r="AO2040" i="6"/>
  <c r="AO2039" i="6"/>
  <c r="AO2038" i="6"/>
  <c r="AO2037" i="6"/>
  <c r="AO2036" i="6"/>
  <c r="AO2035" i="6"/>
  <c r="AO2034" i="6"/>
  <c r="AO2033" i="6"/>
  <c r="AO2032" i="6"/>
  <c r="AO2031" i="6"/>
  <c r="AO2030" i="6"/>
  <c r="AO2029" i="6"/>
  <c r="AO2028" i="6"/>
  <c r="AO2027" i="6"/>
  <c r="AO2026" i="6"/>
  <c r="AO2025" i="6"/>
  <c r="AO2024" i="6"/>
  <c r="AO2023" i="6"/>
  <c r="AO2022" i="6"/>
  <c r="AO2021" i="6"/>
  <c r="AO2020" i="6"/>
  <c r="AO2019" i="6"/>
  <c r="AO2018" i="6"/>
  <c r="E2017" i="6"/>
  <c r="AO2017" i="6" s="1"/>
  <c r="E2016" i="6"/>
  <c r="AO2016" i="6" s="1"/>
  <c r="E2015" i="6"/>
  <c r="AO2015" i="6" s="1"/>
  <c r="E2014" i="6"/>
  <c r="AO2014" i="6" s="1"/>
  <c r="E2013" i="6"/>
  <c r="AO2013" i="6" s="1"/>
  <c r="E2012" i="6"/>
  <c r="AO2012" i="6" s="1"/>
  <c r="E2011" i="6"/>
  <c r="AO2011" i="6" s="1"/>
  <c r="E2010" i="6"/>
  <c r="AO2010" i="6" s="1"/>
  <c r="E2009" i="6"/>
  <c r="AO2009" i="6" s="1"/>
  <c r="E2008" i="6"/>
  <c r="AO2008" i="6" s="1"/>
  <c r="E2007" i="6"/>
  <c r="AO2007" i="6" s="1"/>
  <c r="E2006" i="6"/>
  <c r="AO2006" i="6" s="1"/>
  <c r="E2005" i="6"/>
  <c r="AO2005" i="6" s="1"/>
  <c r="E2004" i="6"/>
  <c r="AO2004" i="6" s="1"/>
  <c r="E2003" i="6"/>
  <c r="AO2003" i="6" s="1"/>
  <c r="E2002" i="6"/>
  <c r="AO2002" i="6" s="1"/>
  <c r="E2001" i="6"/>
  <c r="AO2001" i="6" s="1"/>
  <c r="E2000" i="6"/>
  <c r="AO2000" i="6" s="1"/>
  <c r="E1999" i="6"/>
  <c r="AO1999" i="6" s="1"/>
  <c r="E1998" i="6"/>
  <c r="AO1998" i="6" s="1"/>
  <c r="E1997" i="6"/>
  <c r="AO1997" i="6" s="1"/>
  <c r="E1996" i="6"/>
  <c r="AO1996" i="6" s="1"/>
  <c r="E1995" i="6"/>
  <c r="AO1995" i="6" s="1"/>
  <c r="E1994" i="6"/>
  <c r="AO1994" i="6" s="1"/>
  <c r="E1993" i="6"/>
  <c r="AO1993" i="6" s="1"/>
  <c r="E1992" i="6"/>
  <c r="AO1992" i="6" s="1"/>
  <c r="E1991" i="6"/>
  <c r="AO1991" i="6" s="1"/>
  <c r="E1990" i="6"/>
  <c r="AO1990" i="6" s="1"/>
  <c r="E1989" i="6"/>
  <c r="AO1989" i="6" s="1"/>
  <c r="E1988" i="6"/>
  <c r="AO1988" i="6" s="1"/>
  <c r="E1987" i="6"/>
  <c r="AO1987" i="6" s="1"/>
  <c r="E1986" i="6"/>
  <c r="AO1986" i="6" s="1"/>
  <c r="E1985" i="6"/>
  <c r="AO1985" i="6" s="1"/>
  <c r="E1984" i="6"/>
  <c r="AO1984" i="6" s="1"/>
  <c r="E1983" i="6"/>
  <c r="AO1983" i="6" s="1"/>
  <c r="E1982" i="6"/>
  <c r="AO1982" i="6" s="1"/>
  <c r="E1981" i="6"/>
  <c r="AO1981" i="6" s="1"/>
  <c r="E1980" i="6"/>
  <c r="AO1980" i="6" s="1"/>
  <c r="E1979" i="6"/>
  <c r="AO1979" i="6" s="1"/>
  <c r="E1978" i="6"/>
  <c r="AO1978" i="6" s="1"/>
  <c r="E1977" i="6"/>
  <c r="AO1977" i="6" s="1"/>
  <c r="E1976" i="6"/>
  <c r="AO1976" i="6" s="1"/>
  <c r="E1975" i="6"/>
  <c r="AO1975" i="6" s="1"/>
  <c r="E1974" i="6"/>
  <c r="AO1974" i="6" s="1"/>
  <c r="E1973" i="6"/>
  <c r="AO1973" i="6" s="1"/>
  <c r="E1972" i="6"/>
  <c r="AO1972" i="6" s="1"/>
  <c r="E1971" i="6"/>
  <c r="AO1971" i="6" s="1"/>
  <c r="E1970" i="6"/>
  <c r="AO1970" i="6" s="1"/>
  <c r="E1969" i="6"/>
  <c r="AO1969" i="6" s="1"/>
  <c r="E1968" i="6"/>
  <c r="AO1968" i="6" s="1"/>
  <c r="E1967" i="6"/>
  <c r="AO1967" i="6" s="1"/>
  <c r="E1966" i="6"/>
  <c r="AO1966" i="6" s="1"/>
  <c r="E1965" i="6"/>
  <c r="AO1965" i="6" s="1"/>
  <c r="E1964" i="6"/>
  <c r="AO1964" i="6" s="1"/>
  <c r="E1963" i="6"/>
  <c r="AO1963" i="6" s="1"/>
  <c r="E1962" i="6"/>
  <c r="AO1962" i="6" s="1"/>
  <c r="E1961" i="6"/>
  <c r="AO1961" i="6" s="1"/>
  <c r="E1960" i="6"/>
  <c r="AO1960" i="6" s="1"/>
  <c r="E1959" i="6"/>
  <c r="AO1959" i="6" s="1"/>
  <c r="E1958" i="6"/>
  <c r="AO1958" i="6" s="1"/>
  <c r="E1957" i="6"/>
  <c r="AO1957" i="6" s="1"/>
  <c r="E1956" i="6"/>
  <c r="AO1956" i="6" s="1"/>
  <c r="E1955" i="6"/>
  <c r="AO1955" i="6" s="1"/>
  <c r="E1954" i="6"/>
  <c r="AO1954" i="6" s="1"/>
  <c r="E1953" i="6"/>
  <c r="AO1953" i="6" s="1"/>
  <c r="E1952" i="6"/>
  <c r="AO1952" i="6" s="1"/>
  <c r="E1951" i="6"/>
  <c r="AO1951" i="6" s="1"/>
  <c r="E1950" i="6"/>
  <c r="AO1950" i="6" s="1"/>
  <c r="E1949" i="6"/>
  <c r="AO1949" i="6" s="1"/>
  <c r="E1948" i="6"/>
  <c r="AO1948" i="6" s="1"/>
  <c r="E1947" i="6"/>
  <c r="AO1947" i="6" s="1"/>
  <c r="E1946" i="6"/>
  <c r="AO1946" i="6" s="1"/>
  <c r="E1945" i="6"/>
  <c r="AO1945" i="6" s="1"/>
  <c r="E1944" i="6"/>
  <c r="AO1944" i="6" s="1"/>
  <c r="E1943" i="6"/>
  <c r="AO1943" i="6" s="1"/>
  <c r="E1942" i="6"/>
  <c r="AO1942" i="6" s="1"/>
  <c r="E1941" i="6"/>
  <c r="AO1941" i="6" s="1"/>
  <c r="E1940" i="6"/>
  <c r="AO1940" i="6" s="1"/>
  <c r="E1939" i="6"/>
  <c r="AO1939" i="6" s="1"/>
  <c r="E1938" i="6"/>
  <c r="AO1938" i="6" s="1"/>
  <c r="E1937" i="6"/>
  <c r="AO1937" i="6" s="1"/>
  <c r="E1936" i="6"/>
  <c r="AO1936" i="6" s="1"/>
  <c r="E1935" i="6"/>
  <c r="AO1935" i="6" s="1"/>
  <c r="E1934" i="6"/>
  <c r="AO1934" i="6" s="1"/>
  <c r="E1933" i="6"/>
  <c r="AO1933" i="6" s="1"/>
  <c r="E1932" i="6"/>
  <c r="AO1932" i="6" s="1"/>
  <c r="E1931" i="6"/>
  <c r="AO1931" i="6" s="1"/>
  <c r="E1930" i="6"/>
  <c r="AO1930" i="6" s="1"/>
  <c r="E1929" i="6"/>
  <c r="AO1929" i="6" s="1"/>
  <c r="E1928" i="6"/>
  <c r="AO1928" i="6" s="1"/>
  <c r="E1927" i="6"/>
  <c r="AO1927" i="6" s="1"/>
  <c r="E1926" i="6"/>
  <c r="AO1926" i="6" s="1"/>
  <c r="E1925" i="6"/>
  <c r="AO1925" i="6" s="1"/>
  <c r="E1924" i="6"/>
  <c r="AO1924" i="6" s="1"/>
  <c r="E1923" i="6"/>
  <c r="AO1923" i="6" s="1"/>
  <c r="E1922" i="6"/>
  <c r="AO1922" i="6" s="1"/>
  <c r="E1921" i="6"/>
  <c r="AO1921" i="6" s="1"/>
  <c r="E1920" i="6"/>
  <c r="AO1920" i="6" s="1"/>
  <c r="E1919" i="6"/>
  <c r="AO1919" i="6" s="1"/>
  <c r="E1918" i="6"/>
  <c r="AO1918" i="6" s="1"/>
  <c r="E1917" i="6"/>
  <c r="AO1917" i="6" s="1"/>
  <c r="E1916" i="6"/>
  <c r="AO1916" i="6" s="1"/>
  <c r="E1915" i="6"/>
  <c r="AO1915" i="6" s="1"/>
  <c r="E1914" i="6"/>
  <c r="AO1914" i="6" s="1"/>
  <c r="E1913" i="6"/>
  <c r="AO1913" i="6" s="1"/>
  <c r="E1912" i="6"/>
  <c r="AO1912" i="6" s="1"/>
  <c r="E1911" i="6"/>
  <c r="AO1911" i="6" s="1"/>
  <c r="E1910" i="6"/>
  <c r="AO1910" i="6" s="1"/>
  <c r="E1909" i="6"/>
  <c r="AO1909" i="6" s="1"/>
  <c r="E1908" i="6"/>
  <c r="AO1908" i="6" s="1"/>
  <c r="E1907" i="6"/>
  <c r="AO1907" i="6" s="1"/>
  <c r="E1906" i="6"/>
  <c r="AO1906" i="6" s="1"/>
  <c r="E1905" i="6"/>
  <c r="AO1905" i="6" s="1"/>
  <c r="E1904" i="6"/>
  <c r="AO1904" i="6" s="1"/>
  <c r="E1903" i="6"/>
  <c r="AO1903" i="6" s="1"/>
  <c r="E1902" i="6"/>
  <c r="AO1902" i="6" s="1"/>
  <c r="E1901" i="6"/>
  <c r="AO1901" i="6" s="1"/>
  <c r="E1900" i="6"/>
  <c r="AO1900" i="6" s="1"/>
  <c r="E1899" i="6"/>
  <c r="AO1899" i="6" s="1"/>
  <c r="E1898" i="6"/>
  <c r="AO1898" i="6" s="1"/>
  <c r="E1897" i="6"/>
  <c r="AO1897" i="6" s="1"/>
  <c r="E1896" i="6"/>
  <c r="AO1896" i="6" s="1"/>
  <c r="E1895" i="6"/>
  <c r="AO1895" i="6" s="1"/>
  <c r="E1894" i="6"/>
  <c r="AO1894" i="6" s="1"/>
  <c r="E1893" i="6"/>
  <c r="AO1893" i="6" s="1"/>
  <c r="E1892" i="6"/>
  <c r="AO1892" i="6" s="1"/>
  <c r="E1891" i="6"/>
  <c r="AO1891" i="6" s="1"/>
  <c r="E1890" i="6"/>
  <c r="AO1890" i="6" s="1"/>
  <c r="E1889" i="6"/>
  <c r="AO1889" i="6" s="1"/>
  <c r="E1888" i="6"/>
  <c r="AO1888" i="6" s="1"/>
  <c r="E1887" i="6"/>
  <c r="AO1887" i="6" s="1"/>
  <c r="E1886" i="6"/>
  <c r="AO1886" i="6" s="1"/>
  <c r="E1885" i="6"/>
  <c r="AO1885" i="6" s="1"/>
  <c r="E1884" i="6"/>
  <c r="AO1884" i="6" s="1"/>
  <c r="E1883" i="6"/>
  <c r="AO1883" i="6" s="1"/>
  <c r="E1882" i="6"/>
  <c r="AO1882" i="6" s="1"/>
  <c r="E1881" i="6"/>
  <c r="AO1881" i="6" s="1"/>
  <c r="E1880" i="6"/>
  <c r="AO1880" i="6" s="1"/>
  <c r="E1879" i="6"/>
  <c r="AO1879" i="6" s="1"/>
  <c r="E1878" i="6"/>
  <c r="AO1878" i="6" s="1"/>
  <c r="E1877" i="6"/>
  <c r="AO1877" i="6" s="1"/>
  <c r="E1876" i="6"/>
  <c r="AO1876" i="6" s="1"/>
  <c r="E1875" i="6"/>
  <c r="AO1875" i="6" s="1"/>
  <c r="E1874" i="6"/>
  <c r="AO1874" i="6" s="1"/>
  <c r="E1873" i="6"/>
  <c r="AO1873" i="6" s="1"/>
  <c r="E1872" i="6"/>
  <c r="AO1872" i="6" s="1"/>
  <c r="E1871" i="6"/>
  <c r="AO1871" i="6" s="1"/>
  <c r="E1870" i="6"/>
  <c r="AO1870" i="6" s="1"/>
  <c r="E1869" i="6"/>
  <c r="AO1869" i="6" s="1"/>
  <c r="E1868" i="6"/>
  <c r="AO1868" i="6" s="1"/>
  <c r="E1867" i="6"/>
  <c r="AO1867" i="6" s="1"/>
  <c r="E1866" i="6"/>
  <c r="AO1866" i="6" s="1"/>
  <c r="E1865" i="6"/>
  <c r="AO1865" i="6" s="1"/>
  <c r="E1864" i="6"/>
  <c r="AO1864" i="6" s="1"/>
  <c r="E1863" i="6"/>
  <c r="AO1863" i="6" s="1"/>
  <c r="E1862" i="6"/>
  <c r="AO1862" i="6" s="1"/>
  <c r="E1861" i="6"/>
  <c r="AO1861" i="6" s="1"/>
  <c r="E1860" i="6"/>
  <c r="AO1860" i="6" s="1"/>
  <c r="E1859" i="6"/>
  <c r="AO1859" i="6" s="1"/>
  <c r="E1858" i="6"/>
  <c r="AO1858" i="6" s="1"/>
  <c r="E1857" i="6"/>
  <c r="AO1857" i="6" s="1"/>
  <c r="E1856" i="6"/>
  <c r="AO1856" i="6" s="1"/>
  <c r="E1855" i="6"/>
  <c r="AO1855" i="6" s="1"/>
  <c r="E1854" i="6"/>
  <c r="AO1854" i="6" s="1"/>
  <c r="E1853" i="6"/>
  <c r="AO1853" i="6" s="1"/>
  <c r="E1852" i="6"/>
  <c r="AO1852" i="6" s="1"/>
  <c r="E1851" i="6"/>
  <c r="AO1851" i="6" s="1"/>
  <c r="E1850" i="6"/>
  <c r="AO1850" i="6" s="1"/>
  <c r="E1849" i="6"/>
  <c r="AO1849" i="6" s="1"/>
  <c r="E1848" i="6"/>
  <c r="AO1848" i="6" s="1"/>
  <c r="E1847" i="6"/>
  <c r="AO1847" i="6" s="1"/>
  <c r="E1846" i="6"/>
  <c r="AO1846" i="6" s="1"/>
  <c r="E1845" i="6"/>
  <c r="AO1845" i="6" s="1"/>
  <c r="E1844" i="6"/>
  <c r="AO1844" i="6" s="1"/>
  <c r="E1843" i="6"/>
  <c r="AO1843" i="6" s="1"/>
  <c r="E1842" i="6"/>
  <c r="AO1842" i="6" s="1"/>
  <c r="E1841" i="6"/>
  <c r="AO1841" i="6" s="1"/>
  <c r="E1840" i="6"/>
  <c r="AO1840" i="6" s="1"/>
  <c r="E1839" i="6"/>
  <c r="AO1839" i="6" s="1"/>
  <c r="E1838" i="6"/>
  <c r="AO1838" i="6" s="1"/>
  <c r="E1837" i="6"/>
  <c r="AO1837" i="6" s="1"/>
  <c r="E1836" i="6"/>
  <c r="AO1836" i="6" s="1"/>
  <c r="E1835" i="6"/>
  <c r="AO1835" i="6" s="1"/>
  <c r="E1834" i="6"/>
  <c r="AO1834" i="6" s="1"/>
  <c r="E1833" i="6"/>
  <c r="AO1833" i="6" s="1"/>
  <c r="E1832" i="6"/>
  <c r="AO1832" i="6" s="1"/>
  <c r="E1831" i="6"/>
  <c r="AO1831" i="6" s="1"/>
  <c r="E1830" i="6"/>
  <c r="AO1830" i="6" s="1"/>
  <c r="E1829" i="6"/>
  <c r="AO1829" i="6" s="1"/>
  <c r="E1828" i="6"/>
  <c r="AO1828" i="6" s="1"/>
  <c r="E1827" i="6"/>
  <c r="AO1827" i="6" s="1"/>
  <c r="E1826" i="6"/>
  <c r="AO1826" i="6" s="1"/>
  <c r="E1825" i="6"/>
  <c r="AO1825" i="6" s="1"/>
  <c r="E1824" i="6"/>
  <c r="AO1824" i="6" s="1"/>
  <c r="E1823" i="6"/>
  <c r="AO1823" i="6" s="1"/>
  <c r="E1822" i="6"/>
  <c r="AO1822" i="6" s="1"/>
  <c r="E1821" i="6"/>
  <c r="AO1821" i="6" s="1"/>
  <c r="E1820" i="6"/>
  <c r="AO1820" i="6" s="1"/>
  <c r="E1819" i="6"/>
  <c r="AO1819" i="6" s="1"/>
  <c r="E1818" i="6"/>
  <c r="AO1818" i="6" s="1"/>
  <c r="E1817" i="6"/>
  <c r="AO1817" i="6" s="1"/>
  <c r="E1816" i="6"/>
  <c r="AO1816" i="6" s="1"/>
  <c r="E1815" i="6"/>
  <c r="AO1815" i="6" s="1"/>
  <c r="E1814" i="6"/>
  <c r="AO1814" i="6" s="1"/>
  <c r="E1813" i="6"/>
  <c r="AO1813" i="6" s="1"/>
  <c r="E1812" i="6"/>
  <c r="AO1812" i="6" s="1"/>
  <c r="E1811" i="6"/>
  <c r="AO1811" i="6" s="1"/>
  <c r="E1810" i="6"/>
  <c r="AO1810" i="6" s="1"/>
  <c r="E1809" i="6"/>
  <c r="AO1809" i="6" s="1"/>
  <c r="E1808" i="6"/>
  <c r="AO1808" i="6" s="1"/>
  <c r="E1807" i="6"/>
  <c r="AO1807" i="6" s="1"/>
  <c r="E1806" i="6"/>
  <c r="AO1806" i="6" s="1"/>
  <c r="E1805" i="6"/>
  <c r="AO1805" i="6" s="1"/>
  <c r="E1804" i="6"/>
  <c r="AO1804" i="6" s="1"/>
  <c r="E1803" i="6"/>
  <c r="AO1803" i="6" s="1"/>
  <c r="E1802" i="6"/>
  <c r="AO1802" i="6" s="1"/>
  <c r="E1801" i="6"/>
  <c r="AO1801" i="6" s="1"/>
  <c r="E1800" i="6"/>
  <c r="AO1800" i="6" s="1"/>
  <c r="E1799" i="6"/>
  <c r="AO1799" i="6" s="1"/>
  <c r="E1798" i="6"/>
  <c r="AO1798" i="6" s="1"/>
  <c r="E1797" i="6"/>
  <c r="AO1797" i="6" s="1"/>
  <c r="E1796" i="6"/>
  <c r="AO1796" i="6" s="1"/>
  <c r="E1795" i="6"/>
  <c r="AO1795" i="6" s="1"/>
  <c r="E1794" i="6"/>
  <c r="AO1794" i="6" s="1"/>
  <c r="E1793" i="6"/>
  <c r="AO1793" i="6" s="1"/>
  <c r="E1792" i="6"/>
  <c r="AO1792" i="6" s="1"/>
  <c r="E1791" i="6"/>
  <c r="AO1791" i="6" s="1"/>
  <c r="E1790" i="6"/>
  <c r="AO1790" i="6" s="1"/>
  <c r="E1789" i="6"/>
  <c r="AO1789" i="6" s="1"/>
  <c r="E1788" i="6"/>
  <c r="AO1788" i="6" s="1"/>
  <c r="E1787" i="6"/>
  <c r="AO1787" i="6" s="1"/>
  <c r="E1786" i="6"/>
  <c r="AO1786" i="6" s="1"/>
  <c r="E1785" i="6"/>
  <c r="AO1785" i="6" s="1"/>
  <c r="E1784" i="6"/>
  <c r="AO1784" i="6" s="1"/>
  <c r="E1783" i="6"/>
  <c r="AO1783" i="6" s="1"/>
  <c r="E1782" i="6"/>
  <c r="AO1782" i="6" s="1"/>
  <c r="E1781" i="6"/>
  <c r="AO1781" i="6" s="1"/>
  <c r="E1780" i="6"/>
  <c r="AO1780" i="6" s="1"/>
  <c r="E1779" i="6"/>
  <c r="AO1779" i="6" s="1"/>
  <c r="E1778" i="6"/>
  <c r="AO1778" i="6" s="1"/>
  <c r="E1777" i="6"/>
  <c r="AO1777" i="6" s="1"/>
  <c r="E1776" i="6"/>
  <c r="AO1776" i="6" s="1"/>
  <c r="E1775" i="6"/>
  <c r="AO1775" i="6" s="1"/>
  <c r="E1774" i="6"/>
  <c r="AO1774" i="6" s="1"/>
  <c r="E1773" i="6"/>
  <c r="AO1773" i="6" s="1"/>
  <c r="E1772" i="6"/>
  <c r="AO1772" i="6" s="1"/>
  <c r="E1771" i="6"/>
  <c r="AO1771" i="6" s="1"/>
  <c r="E1770" i="6"/>
  <c r="AO1770" i="6" s="1"/>
  <c r="E1769" i="6"/>
  <c r="AO1769" i="6" s="1"/>
  <c r="E1768" i="6"/>
  <c r="AO1768" i="6" s="1"/>
  <c r="E1767" i="6"/>
  <c r="AO1767" i="6" s="1"/>
  <c r="E1766" i="6"/>
  <c r="AO1766" i="6" s="1"/>
  <c r="E1765" i="6"/>
  <c r="AO1765" i="6" s="1"/>
  <c r="E1764" i="6"/>
  <c r="AO1764" i="6" s="1"/>
  <c r="E1763" i="6"/>
  <c r="AO1763" i="6" s="1"/>
  <c r="E1762" i="6"/>
  <c r="AO1762" i="6" s="1"/>
  <c r="E1761" i="6"/>
  <c r="AO1761" i="6" s="1"/>
  <c r="E1760" i="6"/>
  <c r="AO1760" i="6" s="1"/>
  <c r="E1759" i="6"/>
  <c r="AO1759" i="6" s="1"/>
  <c r="E1758" i="6"/>
  <c r="AO1758" i="6" s="1"/>
  <c r="E1757" i="6"/>
  <c r="AO1757" i="6" s="1"/>
  <c r="E1756" i="6"/>
  <c r="AO1756" i="6" s="1"/>
  <c r="E1755" i="6"/>
  <c r="AO1755" i="6" s="1"/>
  <c r="E1754" i="6"/>
  <c r="AO1754" i="6" s="1"/>
  <c r="E1753" i="6"/>
  <c r="AO1753" i="6" s="1"/>
  <c r="E1752" i="6"/>
  <c r="AO1752" i="6" s="1"/>
  <c r="E1751" i="6"/>
  <c r="AO1751" i="6" s="1"/>
  <c r="E1750" i="6"/>
  <c r="AO1750" i="6" s="1"/>
  <c r="E1749" i="6"/>
  <c r="AO1749" i="6" s="1"/>
  <c r="E1748" i="6"/>
  <c r="AO1748" i="6" s="1"/>
  <c r="E1747" i="6"/>
  <c r="AO1747" i="6" s="1"/>
  <c r="E1746" i="6"/>
  <c r="AO1746" i="6" s="1"/>
  <c r="E1745" i="6"/>
  <c r="AO1745" i="6" s="1"/>
  <c r="E1744" i="6"/>
  <c r="AO1744" i="6" s="1"/>
  <c r="E1743" i="6"/>
  <c r="AO1743" i="6" s="1"/>
  <c r="E1742" i="6"/>
  <c r="AO1742" i="6" s="1"/>
  <c r="E1741" i="6"/>
  <c r="AO1741" i="6" s="1"/>
  <c r="E1740" i="6"/>
  <c r="AO1740" i="6" s="1"/>
  <c r="E1739" i="6"/>
  <c r="AO1739" i="6" s="1"/>
  <c r="E1738" i="6"/>
  <c r="AO1738" i="6" s="1"/>
  <c r="E1737" i="6"/>
  <c r="AO1737" i="6" s="1"/>
  <c r="E1736" i="6"/>
  <c r="AO1736" i="6" s="1"/>
  <c r="E1735" i="6"/>
  <c r="AO1735" i="6" s="1"/>
  <c r="E1734" i="6"/>
  <c r="AO1734" i="6" s="1"/>
  <c r="E1733" i="6"/>
  <c r="AO1733" i="6" s="1"/>
  <c r="E1732" i="6"/>
  <c r="AO1732" i="6" s="1"/>
  <c r="E1731" i="6"/>
  <c r="AO1731" i="6" s="1"/>
  <c r="E1730" i="6"/>
  <c r="AO1730" i="6" s="1"/>
  <c r="E1729" i="6"/>
  <c r="AO1729" i="6" s="1"/>
  <c r="E1728" i="6"/>
  <c r="AO1728" i="6" s="1"/>
  <c r="E1727" i="6"/>
  <c r="AO1727" i="6" s="1"/>
  <c r="E1726" i="6"/>
  <c r="AO1726" i="6" s="1"/>
  <c r="E1725" i="6"/>
  <c r="AO1725" i="6" s="1"/>
  <c r="E1724" i="6"/>
  <c r="AO1724" i="6" s="1"/>
  <c r="E1723" i="6"/>
  <c r="AO1723" i="6" s="1"/>
  <c r="E1722" i="6"/>
  <c r="AO1722" i="6" s="1"/>
  <c r="E1721" i="6"/>
  <c r="AO1721" i="6" s="1"/>
  <c r="E1720" i="6"/>
  <c r="AO1720" i="6" s="1"/>
  <c r="E1719" i="6"/>
  <c r="AO1719" i="6" s="1"/>
  <c r="E1718" i="6"/>
  <c r="AO1718" i="6" s="1"/>
  <c r="E1717" i="6"/>
  <c r="AO1717" i="6" s="1"/>
  <c r="E1716" i="6"/>
  <c r="AO1716" i="6" s="1"/>
  <c r="E1715" i="6"/>
  <c r="AO1715" i="6" s="1"/>
  <c r="E1714" i="6"/>
  <c r="AO1714" i="6" s="1"/>
  <c r="E1713" i="6"/>
  <c r="AO1713" i="6" s="1"/>
  <c r="E1712" i="6"/>
  <c r="AO1712" i="6" s="1"/>
  <c r="E1711" i="6"/>
  <c r="AO1711" i="6" s="1"/>
  <c r="E1710" i="6"/>
  <c r="AO1710" i="6" s="1"/>
  <c r="E1709" i="6"/>
  <c r="AO1709" i="6" s="1"/>
  <c r="E1708" i="6"/>
  <c r="AO1708" i="6" s="1"/>
  <c r="E1707" i="6"/>
  <c r="AO1707" i="6" s="1"/>
  <c r="E1706" i="6"/>
  <c r="AO1706" i="6" s="1"/>
  <c r="E1705" i="6"/>
  <c r="AO1705" i="6" s="1"/>
  <c r="E1704" i="6"/>
  <c r="AO1704" i="6" s="1"/>
  <c r="E1703" i="6"/>
  <c r="AO1703" i="6" s="1"/>
  <c r="E1702" i="6"/>
  <c r="AO1702" i="6" s="1"/>
  <c r="E1701" i="6"/>
  <c r="AO1701" i="6" s="1"/>
  <c r="E1700" i="6"/>
  <c r="AO1700" i="6" s="1"/>
  <c r="E1699" i="6"/>
  <c r="AO1699" i="6" s="1"/>
  <c r="E1698" i="6"/>
  <c r="AO1698" i="6" s="1"/>
  <c r="E1697" i="6"/>
  <c r="AO1697" i="6" s="1"/>
  <c r="E1696" i="6"/>
  <c r="AO1696" i="6" s="1"/>
  <c r="E1695" i="6"/>
  <c r="AO1695" i="6" s="1"/>
  <c r="E1694" i="6"/>
  <c r="AO1694" i="6" s="1"/>
  <c r="E1693" i="6"/>
  <c r="AO1693" i="6" s="1"/>
  <c r="E1692" i="6"/>
  <c r="AO1692" i="6" s="1"/>
  <c r="E1691" i="6"/>
  <c r="AO1691" i="6" s="1"/>
  <c r="E1690" i="6"/>
  <c r="AO1690" i="6" s="1"/>
  <c r="E1689" i="6"/>
  <c r="AO1689" i="6" s="1"/>
  <c r="E1688" i="6"/>
  <c r="AO1688" i="6" s="1"/>
  <c r="E1687" i="6"/>
  <c r="AO1687" i="6" s="1"/>
  <c r="E1686" i="6"/>
  <c r="AO1686" i="6" s="1"/>
  <c r="E1685" i="6"/>
  <c r="AO1685" i="6" s="1"/>
  <c r="E1684" i="6"/>
  <c r="AO1684" i="6" s="1"/>
  <c r="E1683" i="6"/>
  <c r="AO1683" i="6" s="1"/>
  <c r="E1682" i="6"/>
  <c r="AO1682" i="6" s="1"/>
  <c r="E1681" i="6"/>
  <c r="AO1681" i="6" s="1"/>
  <c r="E1680" i="6"/>
  <c r="AO1680" i="6" s="1"/>
  <c r="E1679" i="6"/>
  <c r="AO1679" i="6" s="1"/>
  <c r="E1678" i="6"/>
  <c r="AO1678" i="6" s="1"/>
  <c r="E1677" i="6"/>
  <c r="AO1677" i="6" s="1"/>
  <c r="E1676" i="6"/>
  <c r="AO1676" i="6" s="1"/>
  <c r="E1675" i="6"/>
  <c r="AO1675" i="6" s="1"/>
  <c r="E1674" i="6"/>
  <c r="AO1674" i="6" s="1"/>
  <c r="E1673" i="6"/>
  <c r="AO1673" i="6" s="1"/>
  <c r="E1672" i="6"/>
  <c r="AO1672" i="6" s="1"/>
  <c r="E1671" i="6"/>
  <c r="AO1671" i="6" s="1"/>
  <c r="E1670" i="6"/>
  <c r="AO1670" i="6" s="1"/>
  <c r="E1669" i="6"/>
  <c r="AO1669" i="6" s="1"/>
  <c r="E1668" i="6"/>
  <c r="AO1668" i="6" s="1"/>
  <c r="E1667" i="6"/>
  <c r="AO1667" i="6" s="1"/>
  <c r="E1666" i="6"/>
  <c r="AO1666" i="6" s="1"/>
  <c r="E1665" i="6"/>
  <c r="AO1665" i="6" s="1"/>
  <c r="E1664" i="6"/>
  <c r="AO1664" i="6" s="1"/>
  <c r="E1663" i="6"/>
  <c r="AO1663" i="6" s="1"/>
  <c r="E1662" i="6"/>
  <c r="AO1662" i="6" s="1"/>
  <c r="E1661" i="6"/>
  <c r="AO1661" i="6" s="1"/>
  <c r="E1660" i="6"/>
  <c r="AO1660" i="6" s="1"/>
  <c r="E1659" i="6"/>
  <c r="AO1659" i="6" s="1"/>
  <c r="E1658" i="6"/>
  <c r="AO1658" i="6" s="1"/>
  <c r="E1657" i="6"/>
  <c r="AO1657" i="6" s="1"/>
  <c r="E1656" i="6"/>
  <c r="AO1656" i="6" s="1"/>
  <c r="E1655" i="6"/>
  <c r="AO1655" i="6" s="1"/>
  <c r="E1654" i="6"/>
  <c r="AO1654" i="6" s="1"/>
  <c r="E1653" i="6"/>
  <c r="AO1653" i="6" s="1"/>
  <c r="E1652" i="6"/>
  <c r="AO1652" i="6" s="1"/>
  <c r="E1651" i="6"/>
  <c r="AO1651" i="6" s="1"/>
  <c r="E1650" i="6"/>
  <c r="AO1650" i="6" s="1"/>
  <c r="E1649" i="6"/>
  <c r="AO1649" i="6" s="1"/>
  <c r="E1648" i="6"/>
  <c r="AO1648" i="6" s="1"/>
  <c r="E1647" i="6"/>
  <c r="AO1647" i="6" s="1"/>
  <c r="E1646" i="6"/>
  <c r="AO1646" i="6" s="1"/>
  <c r="E1645" i="6"/>
  <c r="AO1645" i="6" s="1"/>
  <c r="E1644" i="6"/>
  <c r="AO1644" i="6" s="1"/>
  <c r="E1643" i="6"/>
  <c r="AO1643" i="6" s="1"/>
  <c r="E1642" i="6"/>
  <c r="AO1642" i="6" s="1"/>
  <c r="E1641" i="6"/>
  <c r="AO1641" i="6" s="1"/>
  <c r="E1640" i="6"/>
  <c r="AO1640" i="6" s="1"/>
  <c r="E1639" i="6"/>
  <c r="AO1639" i="6" s="1"/>
  <c r="E1638" i="6"/>
  <c r="AO1638" i="6" s="1"/>
  <c r="E1637" i="6"/>
  <c r="AO1637" i="6" s="1"/>
  <c r="E1636" i="6"/>
  <c r="AO1636" i="6" s="1"/>
  <c r="E1635" i="6"/>
  <c r="AO1635" i="6" s="1"/>
  <c r="E1634" i="6"/>
  <c r="AO1634" i="6" s="1"/>
  <c r="E1633" i="6"/>
  <c r="AO1633" i="6" s="1"/>
  <c r="E1632" i="6"/>
  <c r="AO1632" i="6" s="1"/>
  <c r="E1631" i="6"/>
  <c r="AO1631" i="6" s="1"/>
  <c r="E1630" i="6"/>
  <c r="AO1630" i="6" s="1"/>
  <c r="E1629" i="6"/>
  <c r="AO1629" i="6" s="1"/>
  <c r="E1628" i="6"/>
  <c r="AO1628" i="6" s="1"/>
  <c r="E1627" i="6"/>
  <c r="AO1627" i="6" s="1"/>
  <c r="E1626" i="6"/>
  <c r="AO1626" i="6" s="1"/>
  <c r="E1625" i="6"/>
  <c r="AO1625" i="6" s="1"/>
  <c r="E1624" i="6"/>
  <c r="AO1624" i="6" s="1"/>
  <c r="E1623" i="6"/>
  <c r="AO1623" i="6" s="1"/>
  <c r="E1622" i="6"/>
  <c r="AO1622" i="6" s="1"/>
  <c r="E1621" i="6"/>
  <c r="AO1621" i="6" s="1"/>
  <c r="E1620" i="6"/>
  <c r="AO1620" i="6" s="1"/>
  <c r="E1619" i="6"/>
  <c r="AO1619" i="6" s="1"/>
  <c r="E1618" i="6"/>
  <c r="AO1618" i="6" s="1"/>
  <c r="E1617" i="6"/>
  <c r="AO1617" i="6" s="1"/>
  <c r="E1616" i="6"/>
  <c r="AO1616" i="6" s="1"/>
  <c r="E1615" i="6"/>
  <c r="AO1615" i="6" s="1"/>
  <c r="E1614" i="6"/>
  <c r="AO1614" i="6" s="1"/>
  <c r="E1613" i="6"/>
  <c r="AO1613" i="6" s="1"/>
  <c r="E1612" i="6"/>
  <c r="AO1612" i="6" s="1"/>
  <c r="E1611" i="6"/>
  <c r="AO1611" i="6" s="1"/>
  <c r="E1610" i="6"/>
  <c r="AO1610" i="6" s="1"/>
  <c r="E1609" i="6"/>
  <c r="AO1609" i="6" s="1"/>
  <c r="E1608" i="6"/>
  <c r="AO1608" i="6" s="1"/>
  <c r="E1607" i="6"/>
  <c r="AO1607" i="6" s="1"/>
  <c r="E1606" i="6"/>
  <c r="AO1606" i="6" s="1"/>
  <c r="E1605" i="6"/>
  <c r="AO1605" i="6" s="1"/>
  <c r="E1604" i="6"/>
  <c r="AO1604" i="6" s="1"/>
  <c r="E1603" i="6"/>
  <c r="AO1603" i="6" s="1"/>
  <c r="E1602" i="6"/>
  <c r="AO1602" i="6" s="1"/>
  <c r="E1601" i="6"/>
  <c r="AO1601" i="6" s="1"/>
  <c r="E1600" i="6"/>
  <c r="AO1600" i="6" s="1"/>
  <c r="E1599" i="6"/>
  <c r="AO1599" i="6" s="1"/>
  <c r="E1598" i="6"/>
  <c r="AO1598" i="6" s="1"/>
  <c r="E1597" i="6"/>
  <c r="AO1597" i="6" s="1"/>
  <c r="E1596" i="6"/>
  <c r="AO1596" i="6" s="1"/>
  <c r="E1595" i="6"/>
  <c r="AO1595" i="6" s="1"/>
  <c r="E1594" i="6"/>
  <c r="AO1594" i="6" s="1"/>
  <c r="E1593" i="6"/>
  <c r="AO1593" i="6" s="1"/>
  <c r="E1592" i="6"/>
  <c r="AO1592" i="6" s="1"/>
  <c r="E1591" i="6"/>
  <c r="AO1591" i="6" s="1"/>
  <c r="E1590" i="6"/>
  <c r="AO1590" i="6" s="1"/>
  <c r="E1589" i="6"/>
  <c r="AO1589" i="6" s="1"/>
  <c r="E1588" i="6"/>
  <c r="AO1588" i="6" s="1"/>
  <c r="E1587" i="6"/>
  <c r="AO1587" i="6" s="1"/>
  <c r="E1586" i="6"/>
  <c r="AO1586" i="6" s="1"/>
  <c r="E1585" i="6"/>
  <c r="AO1585" i="6" s="1"/>
  <c r="E1584" i="6"/>
  <c r="AO1584" i="6" s="1"/>
  <c r="E1583" i="6"/>
  <c r="AO1583" i="6" s="1"/>
  <c r="E1582" i="6"/>
  <c r="AO1582" i="6" s="1"/>
  <c r="E1581" i="6"/>
  <c r="AO1581" i="6" s="1"/>
  <c r="E1580" i="6"/>
  <c r="AO1580" i="6" s="1"/>
  <c r="E1579" i="6"/>
  <c r="AO1579" i="6" s="1"/>
  <c r="E1578" i="6"/>
  <c r="AO1578" i="6" s="1"/>
  <c r="E1577" i="6"/>
  <c r="AO1577" i="6" s="1"/>
  <c r="E1576" i="6"/>
  <c r="AO1576" i="6" s="1"/>
  <c r="E1575" i="6"/>
  <c r="AO1575" i="6" s="1"/>
  <c r="E1574" i="6"/>
  <c r="AO1574" i="6" s="1"/>
  <c r="E1573" i="6"/>
  <c r="AO1573" i="6" s="1"/>
  <c r="E1572" i="6"/>
  <c r="AO1572" i="6" s="1"/>
  <c r="E1571" i="6"/>
  <c r="AO1571" i="6" s="1"/>
  <c r="E1570" i="6"/>
  <c r="AO1570" i="6" s="1"/>
  <c r="E1569" i="6"/>
  <c r="AO1569" i="6" s="1"/>
  <c r="E1568" i="6"/>
  <c r="AO1568" i="6" s="1"/>
  <c r="E1567" i="6"/>
  <c r="AO1567" i="6" s="1"/>
  <c r="E1566" i="6"/>
  <c r="AO1566" i="6" s="1"/>
  <c r="E1565" i="6"/>
  <c r="AO1565" i="6" s="1"/>
  <c r="E1564" i="6"/>
  <c r="AO1564" i="6" s="1"/>
  <c r="E1563" i="6"/>
  <c r="AO1563" i="6" s="1"/>
  <c r="E1562" i="6"/>
  <c r="AO1562" i="6" s="1"/>
  <c r="E1561" i="6"/>
  <c r="AO1561" i="6" s="1"/>
  <c r="E1560" i="6"/>
  <c r="AO1560" i="6" s="1"/>
  <c r="E1559" i="6"/>
  <c r="AO1559" i="6" s="1"/>
  <c r="E1558" i="6"/>
  <c r="AO1558" i="6" s="1"/>
  <c r="E1557" i="6"/>
  <c r="AO1557" i="6" s="1"/>
  <c r="E1556" i="6"/>
  <c r="AO1556" i="6" s="1"/>
  <c r="E1555" i="6"/>
  <c r="AO1555" i="6" s="1"/>
  <c r="E1554" i="6"/>
  <c r="AO1554" i="6" s="1"/>
  <c r="E1553" i="6"/>
  <c r="AO1553" i="6" s="1"/>
  <c r="E1552" i="6"/>
  <c r="AO1552" i="6" s="1"/>
  <c r="E1551" i="6"/>
  <c r="AO1551" i="6" s="1"/>
  <c r="E1550" i="6"/>
  <c r="AO1550" i="6" s="1"/>
  <c r="E1549" i="6"/>
  <c r="AO1549" i="6" s="1"/>
  <c r="E1548" i="6"/>
  <c r="AO1548" i="6" s="1"/>
  <c r="E1547" i="6"/>
  <c r="AO1547" i="6" s="1"/>
  <c r="E1546" i="6"/>
  <c r="AO1546" i="6" s="1"/>
  <c r="E1545" i="6"/>
  <c r="AO1545" i="6" s="1"/>
  <c r="E1544" i="6"/>
  <c r="AO1544" i="6" s="1"/>
  <c r="E1543" i="6"/>
  <c r="AO1543" i="6" s="1"/>
  <c r="E1542" i="6"/>
  <c r="AO1542" i="6" s="1"/>
  <c r="E1541" i="6"/>
  <c r="AO1541" i="6" s="1"/>
  <c r="E1540" i="6"/>
  <c r="AO1540" i="6" s="1"/>
  <c r="E1539" i="6"/>
  <c r="AO1539" i="6" s="1"/>
  <c r="E1538" i="6"/>
  <c r="AO1538" i="6" s="1"/>
  <c r="E1537" i="6"/>
  <c r="AO1537" i="6" s="1"/>
  <c r="E1536" i="6"/>
  <c r="AO1536" i="6" s="1"/>
  <c r="E1535" i="6"/>
  <c r="AO1535" i="6" s="1"/>
  <c r="E1534" i="6"/>
  <c r="AO1534" i="6" s="1"/>
  <c r="E1533" i="6"/>
  <c r="AO1533" i="6" s="1"/>
  <c r="E1532" i="6"/>
  <c r="AO1532" i="6" s="1"/>
  <c r="E1531" i="6"/>
  <c r="AO1531" i="6" s="1"/>
  <c r="E1530" i="6"/>
  <c r="AO1530" i="6" s="1"/>
  <c r="E1529" i="6"/>
  <c r="AO1529" i="6" s="1"/>
  <c r="E1528" i="6"/>
  <c r="AO1528" i="6" s="1"/>
  <c r="E1527" i="6"/>
  <c r="AO1527" i="6" s="1"/>
  <c r="E1526" i="6"/>
  <c r="AO1526" i="6" s="1"/>
  <c r="E1525" i="6"/>
  <c r="AO1525" i="6" s="1"/>
  <c r="E1524" i="6"/>
  <c r="AO1524" i="6" s="1"/>
  <c r="E1523" i="6"/>
  <c r="AO1523" i="6" s="1"/>
  <c r="E1522" i="6"/>
  <c r="AO1522" i="6" s="1"/>
  <c r="E1521" i="6"/>
  <c r="AO1521" i="6" s="1"/>
  <c r="E1520" i="6"/>
  <c r="AO1520" i="6" s="1"/>
  <c r="E1519" i="6"/>
  <c r="AO1519" i="6" s="1"/>
  <c r="E1518" i="6"/>
  <c r="AO1518" i="6" s="1"/>
  <c r="E1517" i="6"/>
  <c r="AO1517" i="6" s="1"/>
  <c r="E1516" i="6"/>
  <c r="AO1516" i="6" s="1"/>
  <c r="E1515" i="6"/>
  <c r="AO1515" i="6" s="1"/>
  <c r="E1514" i="6"/>
  <c r="AO1514" i="6" s="1"/>
  <c r="E1513" i="6"/>
  <c r="AO1513" i="6" s="1"/>
  <c r="E1512" i="6"/>
  <c r="AO1512" i="6" s="1"/>
  <c r="E1511" i="6"/>
  <c r="AO1511" i="6" s="1"/>
  <c r="E1510" i="6"/>
  <c r="AO1510" i="6" s="1"/>
  <c r="E1509" i="6"/>
  <c r="AO1509" i="6" s="1"/>
  <c r="E1508" i="6"/>
  <c r="AO1508" i="6" s="1"/>
  <c r="E1507" i="6"/>
  <c r="AO1507" i="6" s="1"/>
  <c r="E1506" i="6"/>
  <c r="AO1506" i="6" s="1"/>
  <c r="E1505" i="6"/>
  <c r="AO1505" i="6" s="1"/>
  <c r="E1504" i="6"/>
  <c r="AO1504" i="6" s="1"/>
  <c r="E1503" i="6"/>
  <c r="AO1503" i="6" s="1"/>
  <c r="E1502" i="6"/>
  <c r="AO1502" i="6" s="1"/>
  <c r="E1501" i="6"/>
  <c r="AO1501" i="6" s="1"/>
  <c r="E1500" i="6"/>
  <c r="AO1500" i="6" s="1"/>
  <c r="E1499" i="6"/>
  <c r="AO1499" i="6" s="1"/>
  <c r="E1498" i="6"/>
  <c r="AO1498" i="6" s="1"/>
  <c r="E1497" i="6"/>
  <c r="AO1497" i="6" s="1"/>
  <c r="E1496" i="6"/>
  <c r="AO1496" i="6" s="1"/>
  <c r="E1495" i="6"/>
  <c r="AO1495" i="6" s="1"/>
  <c r="E1494" i="6"/>
  <c r="AO1494" i="6" s="1"/>
  <c r="E1493" i="6"/>
  <c r="AO1493" i="6" s="1"/>
  <c r="E1492" i="6"/>
  <c r="AO1492" i="6" s="1"/>
  <c r="E1491" i="6"/>
  <c r="AO1491" i="6" s="1"/>
  <c r="E1490" i="6"/>
  <c r="AO1490" i="6" s="1"/>
  <c r="E1489" i="6"/>
  <c r="AO1489" i="6" s="1"/>
  <c r="E1488" i="6"/>
  <c r="AO1488" i="6" s="1"/>
  <c r="E1487" i="6"/>
  <c r="AO1487" i="6" s="1"/>
  <c r="E1486" i="6"/>
  <c r="AO1486" i="6" s="1"/>
  <c r="E1485" i="6"/>
  <c r="AO1485" i="6" s="1"/>
  <c r="E1484" i="6"/>
  <c r="AO1484" i="6" s="1"/>
  <c r="E1483" i="6"/>
  <c r="AO1483" i="6" s="1"/>
  <c r="E1482" i="6"/>
  <c r="AO1482" i="6" s="1"/>
  <c r="E1481" i="6"/>
  <c r="AO1481" i="6" s="1"/>
  <c r="E1480" i="6"/>
  <c r="AO1480" i="6" s="1"/>
  <c r="E1479" i="6"/>
  <c r="AO1479" i="6" s="1"/>
  <c r="E1478" i="6"/>
  <c r="AO1478" i="6" s="1"/>
  <c r="E1477" i="6"/>
  <c r="AO1477" i="6" s="1"/>
  <c r="E1476" i="6"/>
  <c r="AO1476" i="6" s="1"/>
  <c r="E1475" i="6"/>
  <c r="AO1475" i="6" s="1"/>
  <c r="E1474" i="6"/>
  <c r="AO1474" i="6" s="1"/>
  <c r="E1473" i="6"/>
  <c r="AO1473" i="6" s="1"/>
  <c r="E1472" i="6"/>
  <c r="AO1472" i="6" s="1"/>
  <c r="E1471" i="6"/>
  <c r="AO1471" i="6" s="1"/>
  <c r="E1470" i="6"/>
  <c r="AO1470" i="6" s="1"/>
  <c r="E1469" i="6"/>
  <c r="AO1469" i="6" s="1"/>
  <c r="E1468" i="6"/>
  <c r="AO1468" i="6" s="1"/>
  <c r="E1467" i="6"/>
  <c r="AO1467" i="6" s="1"/>
  <c r="E1466" i="6"/>
  <c r="AO1466" i="6" s="1"/>
  <c r="E1465" i="6"/>
  <c r="AO1465" i="6" s="1"/>
  <c r="E1464" i="6"/>
  <c r="AO1464" i="6" s="1"/>
  <c r="E1463" i="6"/>
  <c r="AO1463" i="6" s="1"/>
  <c r="E1462" i="6"/>
  <c r="AO1462" i="6" s="1"/>
  <c r="E1461" i="6"/>
  <c r="AO1461" i="6" s="1"/>
  <c r="E1460" i="6"/>
  <c r="AO1460" i="6" s="1"/>
  <c r="E1459" i="6"/>
  <c r="AO1459" i="6" s="1"/>
  <c r="E1458" i="6"/>
  <c r="AO1458" i="6" s="1"/>
  <c r="E1457" i="6"/>
  <c r="AO1457" i="6" s="1"/>
  <c r="E1456" i="6"/>
  <c r="AO1456" i="6" s="1"/>
  <c r="E1455" i="6"/>
  <c r="AO1455" i="6" s="1"/>
  <c r="E1454" i="6"/>
  <c r="AO1454" i="6" s="1"/>
  <c r="E1453" i="6"/>
  <c r="AO1453" i="6" s="1"/>
  <c r="E1452" i="6"/>
  <c r="AO1452" i="6" s="1"/>
  <c r="E1451" i="6"/>
  <c r="AO1451" i="6" s="1"/>
  <c r="E1450" i="6"/>
  <c r="AO1450" i="6" s="1"/>
  <c r="E1449" i="6"/>
  <c r="AO1449" i="6" s="1"/>
  <c r="E1448" i="6"/>
  <c r="AO1448" i="6" s="1"/>
  <c r="E1447" i="6"/>
  <c r="AO1447" i="6" s="1"/>
  <c r="E1446" i="6"/>
  <c r="AO1446" i="6" s="1"/>
  <c r="E1445" i="6"/>
  <c r="AO1445" i="6" s="1"/>
  <c r="E1444" i="6"/>
  <c r="AO1444" i="6" s="1"/>
  <c r="E1443" i="6"/>
  <c r="AO1443" i="6" s="1"/>
  <c r="E1442" i="6"/>
  <c r="AO1442" i="6" s="1"/>
  <c r="E1441" i="6"/>
  <c r="AO1441" i="6" s="1"/>
  <c r="E1440" i="6"/>
  <c r="AO1440" i="6" s="1"/>
  <c r="E1439" i="6"/>
  <c r="AO1439" i="6" s="1"/>
  <c r="E1438" i="6"/>
  <c r="AO1438" i="6" s="1"/>
  <c r="E1437" i="6"/>
  <c r="AO1437" i="6" s="1"/>
  <c r="E1436" i="6"/>
  <c r="AO1436" i="6" s="1"/>
  <c r="E1435" i="6"/>
  <c r="AO1435" i="6" s="1"/>
  <c r="E1434" i="6"/>
  <c r="AO1434" i="6" s="1"/>
  <c r="E1433" i="6"/>
  <c r="AO1433" i="6" s="1"/>
  <c r="E1432" i="6"/>
  <c r="AO1432" i="6" s="1"/>
  <c r="E1431" i="6"/>
  <c r="AO1431" i="6" s="1"/>
  <c r="E1430" i="6"/>
  <c r="AO1430" i="6" s="1"/>
  <c r="E1429" i="6"/>
  <c r="AO1429" i="6" s="1"/>
  <c r="E1428" i="6"/>
  <c r="AO1428" i="6" s="1"/>
  <c r="E1427" i="6"/>
  <c r="AO1427" i="6" s="1"/>
  <c r="E1426" i="6"/>
  <c r="AO1426" i="6" s="1"/>
  <c r="E1425" i="6"/>
  <c r="AO1425" i="6" s="1"/>
  <c r="E1424" i="6"/>
  <c r="AO1424" i="6" s="1"/>
  <c r="E1423" i="6"/>
  <c r="AO1423" i="6" s="1"/>
  <c r="E1422" i="6"/>
  <c r="AO1422" i="6" s="1"/>
  <c r="E1421" i="6"/>
  <c r="AO1421" i="6" s="1"/>
  <c r="E1420" i="6"/>
  <c r="AO1420" i="6" s="1"/>
  <c r="E1419" i="6"/>
  <c r="AO1419" i="6" s="1"/>
  <c r="E1418" i="6"/>
  <c r="AO1418" i="6" s="1"/>
  <c r="E1417" i="6"/>
  <c r="AO1417" i="6" s="1"/>
  <c r="E1416" i="6"/>
  <c r="AO1416" i="6" s="1"/>
  <c r="E1415" i="6"/>
  <c r="AO1415" i="6" s="1"/>
  <c r="E1414" i="6"/>
  <c r="AO1414" i="6" s="1"/>
  <c r="E1413" i="6"/>
  <c r="AO1413" i="6" s="1"/>
  <c r="E1412" i="6"/>
  <c r="AO1412" i="6" s="1"/>
  <c r="E1411" i="6"/>
  <c r="AO1411" i="6" s="1"/>
  <c r="E1410" i="6"/>
  <c r="AO1410" i="6" s="1"/>
  <c r="E1409" i="6"/>
  <c r="AO1409" i="6" s="1"/>
  <c r="E1408" i="6"/>
  <c r="AO1408" i="6" s="1"/>
  <c r="E1407" i="6"/>
  <c r="AO1407" i="6" s="1"/>
  <c r="E1406" i="6"/>
  <c r="AO1406" i="6" s="1"/>
  <c r="E1405" i="6"/>
  <c r="AO1405" i="6" s="1"/>
  <c r="E1404" i="6"/>
  <c r="AO1404" i="6" s="1"/>
  <c r="E1403" i="6"/>
  <c r="AO1403" i="6" s="1"/>
  <c r="E1402" i="6"/>
  <c r="AO1402" i="6" s="1"/>
  <c r="E1401" i="6"/>
  <c r="AO1401" i="6" s="1"/>
  <c r="E1400" i="6"/>
  <c r="AO1400" i="6" s="1"/>
  <c r="E1399" i="6"/>
  <c r="AO1399" i="6" s="1"/>
  <c r="E1398" i="6"/>
  <c r="AO1398" i="6" s="1"/>
  <c r="E1397" i="6"/>
  <c r="AO1397" i="6" s="1"/>
  <c r="E1396" i="6"/>
  <c r="AO1396" i="6" s="1"/>
  <c r="E1395" i="6"/>
  <c r="AO1395" i="6" s="1"/>
  <c r="E1394" i="6"/>
  <c r="AO1394" i="6" s="1"/>
  <c r="E1393" i="6"/>
  <c r="AO1393" i="6" s="1"/>
  <c r="E1392" i="6"/>
  <c r="AO1392" i="6" s="1"/>
  <c r="E1391" i="6"/>
  <c r="AO1391" i="6" s="1"/>
  <c r="E1390" i="6"/>
  <c r="AO1390" i="6" s="1"/>
  <c r="E1389" i="6"/>
  <c r="AO1389" i="6" s="1"/>
  <c r="E1388" i="6"/>
  <c r="AO1388" i="6" s="1"/>
  <c r="E1387" i="6"/>
  <c r="AO1387" i="6" s="1"/>
  <c r="E1386" i="6"/>
  <c r="AO1386" i="6" s="1"/>
  <c r="E1385" i="6"/>
  <c r="AO1385" i="6" s="1"/>
  <c r="E1384" i="6"/>
  <c r="AO1384" i="6" s="1"/>
  <c r="E1383" i="6"/>
  <c r="AO1383" i="6" s="1"/>
  <c r="E1382" i="6"/>
  <c r="AO1382" i="6" s="1"/>
  <c r="E1381" i="6"/>
  <c r="AO1381" i="6" s="1"/>
  <c r="E1380" i="6"/>
  <c r="AO1380" i="6" s="1"/>
  <c r="E1379" i="6"/>
  <c r="AO1379" i="6" s="1"/>
  <c r="E1378" i="6"/>
  <c r="AO1378" i="6" s="1"/>
  <c r="E1377" i="6"/>
  <c r="AO1377" i="6" s="1"/>
  <c r="E1376" i="6"/>
  <c r="AO1376" i="6" s="1"/>
  <c r="E1375" i="6"/>
  <c r="AO1375" i="6" s="1"/>
  <c r="E1374" i="6"/>
  <c r="AO1374" i="6" s="1"/>
  <c r="E1373" i="6"/>
  <c r="AO1373" i="6" s="1"/>
  <c r="E1372" i="6"/>
  <c r="AO1372" i="6" s="1"/>
  <c r="E1371" i="6"/>
  <c r="AO1371" i="6" s="1"/>
  <c r="E1370" i="6"/>
  <c r="AO1370" i="6" s="1"/>
  <c r="E1369" i="6"/>
  <c r="AO1369" i="6" s="1"/>
  <c r="E1368" i="6"/>
  <c r="AO1368" i="6" s="1"/>
  <c r="E1367" i="6"/>
  <c r="AO1367" i="6" s="1"/>
  <c r="E1366" i="6"/>
  <c r="AO1366" i="6" s="1"/>
  <c r="E1365" i="6"/>
  <c r="AO1365" i="6" s="1"/>
  <c r="E1364" i="6"/>
  <c r="AO1364" i="6" s="1"/>
  <c r="E1363" i="6"/>
  <c r="AO1363" i="6" s="1"/>
  <c r="E1362" i="6"/>
  <c r="AO1362" i="6" s="1"/>
  <c r="E1361" i="6"/>
  <c r="AO1361" i="6" s="1"/>
  <c r="E1360" i="6"/>
  <c r="AO1360" i="6" s="1"/>
  <c r="E1359" i="6"/>
  <c r="AO1359" i="6" s="1"/>
  <c r="E1358" i="6"/>
  <c r="AO1358" i="6" s="1"/>
  <c r="E1357" i="6"/>
  <c r="AO1357" i="6" s="1"/>
  <c r="E1356" i="6"/>
  <c r="AO1356" i="6" s="1"/>
  <c r="E1355" i="6"/>
  <c r="AO1355" i="6" s="1"/>
  <c r="E1354" i="6"/>
  <c r="AO1354" i="6" s="1"/>
  <c r="E1353" i="6"/>
  <c r="AO1353" i="6" s="1"/>
  <c r="E1352" i="6"/>
  <c r="AO1352" i="6" s="1"/>
  <c r="E1351" i="6"/>
  <c r="AO1351" i="6" s="1"/>
  <c r="E1350" i="6"/>
  <c r="AO1350" i="6" s="1"/>
  <c r="E1349" i="6"/>
  <c r="AO1349" i="6" s="1"/>
  <c r="E1348" i="6"/>
  <c r="AO1348" i="6" s="1"/>
  <c r="E1347" i="6"/>
  <c r="AO1347" i="6" s="1"/>
  <c r="E1346" i="6"/>
  <c r="AO1346" i="6" s="1"/>
  <c r="E1345" i="6"/>
  <c r="AO1345" i="6" s="1"/>
  <c r="E1344" i="6"/>
  <c r="AO1344" i="6" s="1"/>
  <c r="E1343" i="6"/>
  <c r="AO1343" i="6" s="1"/>
  <c r="E1342" i="6"/>
  <c r="AO1342" i="6" s="1"/>
  <c r="E1341" i="6"/>
  <c r="AO1341" i="6" s="1"/>
  <c r="E1340" i="6"/>
  <c r="AO1340" i="6" s="1"/>
  <c r="E1339" i="6"/>
  <c r="AO1339" i="6" s="1"/>
  <c r="E1338" i="6"/>
  <c r="AO1338" i="6" s="1"/>
  <c r="E1337" i="6"/>
  <c r="AO1337" i="6" s="1"/>
  <c r="E1336" i="6"/>
  <c r="AO1336" i="6" s="1"/>
  <c r="E1335" i="6"/>
  <c r="AO1335" i="6" s="1"/>
  <c r="E1334" i="6"/>
  <c r="AO1334" i="6" s="1"/>
  <c r="E1333" i="6"/>
  <c r="AO1333" i="6" s="1"/>
  <c r="E1332" i="6"/>
  <c r="AO1332" i="6" s="1"/>
  <c r="E1331" i="6"/>
  <c r="AO1331" i="6" s="1"/>
  <c r="E1330" i="6"/>
  <c r="AO1330" i="6" s="1"/>
  <c r="E1329" i="6"/>
  <c r="AO1329" i="6" s="1"/>
  <c r="E1328" i="6"/>
  <c r="AO1328" i="6" s="1"/>
  <c r="E1327" i="6"/>
  <c r="AO1327" i="6" s="1"/>
  <c r="E1326" i="6"/>
  <c r="AO1326" i="6" s="1"/>
  <c r="E1325" i="6"/>
  <c r="AO1325" i="6" s="1"/>
  <c r="E1324" i="6"/>
  <c r="AO1324" i="6" s="1"/>
  <c r="E1323" i="6"/>
  <c r="AO1323" i="6" s="1"/>
  <c r="E1322" i="6"/>
  <c r="AO1322" i="6" s="1"/>
  <c r="E1321" i="6"/>
  <c r="AO1321" i="6" s="1"/>
  <c r="E1320" i="6"/>
  <c r="AO1320" i="6" s="1"/>
  <c r="E1319" i="6"/>
  <c r="AO1319" i="6" s="1"/>
  <c r="E1318" i="6"/>
  <c r="AO1318" i="6" s="1"/>
  <c r="E1317" i="6"/>
  <c r="AO1317" i="6" s="1"/>
  <c r="E1316" i="6"/>
  <c r="AO1316" i="6" s="1"/>
  <c r="E1315" i="6"/>
  <c r="AO1315" i="6" s="1"/>
  <c r="E1314" i="6"/>
  <c r="AO1314" i="6" s="1"/>
  <c r="E1313" i="6"/>
  <c r="AO1313" i="6" s="1"/>
  <c r="E1312" i="6"/>
  <c r="AO1312" i="6" s="1"/>
  <c r="E1311" i="6"/>
  <c r="AO1311" i="6" s="1"/>
  <c r="E1310" i="6"/>
  <c r="AO1310" i="6" s="1"/>
  <c r="E1309" i="6"/>
  <c r="AO1309" i="6" s="1"/>
  <c r="E1308" i="6"/>
  <c r="AO1308" i="6" s="1"/>
  <c r="E1307" i="6"/>
  <c r="AO1307" i="6" s="1"/>
  <c r="E1306" i="6"/>
  <c r="AO1306" i="6" s="1"/>
  <c r="E1305" i="6"/>
  <c r="AO1305" i="6" s="1"/>
  <c r="E1304" i="6"/>
  <c r="AO1304" i="6" s="1"/>
  <c r="E1303" i="6"/>
  <c r="AO1303" i="6" s="1"/>
  <c r="E1302" i="6"/>
  <c r="AO1302" i="6" s="1"/>
  <c r="E1301" i="6"/>
  <c r="AO1301" i="6" s="1"/>
  <c r="E1300" i="6"/>
  <c r="AO1300" i="6" s="1"/>
  <c r="E1299" i="6"/>
  <c r="AO1299" i="6" s="1"/>
  <c r="E1298" i="6"/>
  <c r="AO1298" i="6" s="1"/>
  <c r="E1297" i="6"/>
  <c r="AO1297" i="6" s="1"/>
  <c r="E1296" i="6"/>
  <c r="AO1296" i="6" s="1"/>
  <c r="E1295" i="6"/>
  <c r="AO1295" i="6" s="1"/>
  <c r="E1294" i="6"/>
  <c r="AO1294" i="6" s="1"/>
  <c r="E1293" i="6"/>
  <c r="AO1293" i="6" s="1"/>
  <c r="E1292" i="6"/>
  <c r="AO1292" i="6" s="1"/>
  <c r="E1291" i="6"/>
  <c r="AO1291" i="6" s="1"/>
  <c r="E1290" i="6"/>
  <c r="AO1290" i="6" s="1"/>
  <c r="E1289" i="6"/>
  <c r="AO1289" i="6" s="1"/>
  <c r="E1288" i="6"/>
  <c r="AO1288" i="6" s="1"/>
  <c r="E1287" i="6"/>
  <c r="AO1287" i="6" s="1"/>
  <c r="E1286" i="6"/>
  <c r="AO1286" i="6" s="1"/>
  <c r="E1285" i="6"/>
  <c r="AO1285" i="6" s="1"/>
  <c r="E1284" i="6"/>
  <c r="AO1284" i="6" s="1"/>
  <c r="E1283" i="6"/>
  <c r="AO1283" i="6" s="1"/>
  <c r="E1282" i="6"/>
  <c r="AO1282" i="6" s="1"/>
  <c r="E1281" i="6"/>
  <c r="AO1281" i="6" s="1"/>
  <c r="E1280" i="6"/>
  <c r="AO1280" i="6" s="1"/>
  <c r="E1279" i="6"/>
  <c r="AO1279" i="6" s="1"/>
  <c r="E1278" i="6"/>
  <c r="AO1278" i="6" s="1"/>
  <c r="E1277" i="6"/>
  <c r="AO1277" i="6" s="1"/>
  <c r="E1276" i="6"/>
  <c r="AO1276" i="6" s="1"/>
  <c r="E1275" i="6"/>
  <c r="AO1275" i="6" s="1"/>
  <c r="E1274" i="6"/>
  <c r="AO1274" i="6" s="1"/>
  <c r="E1273" i="6"/>
  <c r="AO1273" i="6" s="1"/>
  <c r="E1272" i="6"/>
  <c r="AO1272" i="6" s="1"/>
  <c r="E1271" i="6"/>
  <c r="AO1271" i="6" s="1"/>
  <c r="E1270" i="6"/>
  <c r="AO1270" i="6" s="1"/>
  <c r="E1269" i="6"/>
  <c r="AO1269" i="6" s="1"/>
  <c r="E1268" i="6"/>
  <c r="AO1268" i="6" s="1"/>
  <c r="E1267" i="6"/>
  <c r="AO1267" i="6" s="1"/>
  <c r="E1266" i="6"/>
  <c r="AO1266" i="6" s="1"/>
  <c r="E1265" i="6"/>
  <c r="AO1265" i="6" s="1"/>
  <c r="E1264" i="6"/>
  <c r="AO1264" i="6" s="1"/>
  <c r="E1263" i="6"/>
  <c r="AO1263" i="6" s="1"/>
  <c r="E1262" i="6"/>
  <c r="AO1262" i="6" s="1"/>
  <c r="E1261" i="6"/>
  <c r="AO1261" i="6" s="1"/>
  <c r="E1260" i="6"/>
  <c r="AO1260" i="6" s="1"/>
  <c r="E1259" i="6"/>
  <c r="AO1259" i="6" s="1"/>
  <c r="E1258" i="6"/>
  <c r="AO1258" i="6" s="1"/>
  <c r="E1257" i="6"/>
  <c r="AO1257" i="6" s="1"/>
  <c r="E1256" i="6"/>
  <c r="AO1256" i="6" s="1"/>
  <c r="E1255" i="6"/>
  <c r="AO1255" i="6" s="1"/>
  <c r="E1254" i="6"/>
  <c r="AO1254" i="6" s="1"/>
  <c r="E1253" i="6"/>
  <c r="AO1253" i="6" s="1"/>
  <c r="E1252" i="6"/>
  <c r="AO1252" i="6" s="1"/>
  <c r="E1251" i="6"/>
  <c r="AO1251" i="6" s="1"/>
  <c r="E1250" i="6"/>
  <c r="AO1250" i="6" s="1"/>
  <c r="E1249" i="6"/>
  <c r="AO1249" i="6" s="1"/>
  <c r="E1248" i="6"/>
  <c r="AO1248" i="6" s="1"/>
  <c r="E1247" i="6"/>
  <c r="AO1247" i="6" s="1"/>
  <c r="E1246" i="6"/>
  <c r="AO1246" i="6" s="1"/>
  <c r="E1245" i="6"/>
  <c r="AO1245" i="6" s="1"/>
  <c r="E1244" i="6"/>
  <c r="AO1244" i="6" s="1"/>
  <c r="E1243" i="6"/>
  <c r="AO1243" i="6" s="1"/>
  <c r="E1242" i="6"/>
  <c r="AO1242" i="6" s="1"/>
  <c r="E1241" i="6"/>
  <c r="AO1241" i="6" s="1"/>
  <c r="E1240" i="6"/>
  <c r="AO1240" i="6" s="1"/>
  <c r="E1239" i="6"/>
  <c r="AO1239" i="6" s="1"/>
  <c r="E1238" i="6"/>
  <c r="AO1238" i="6" s="1"/>
  <c r="E1237" i="6"/>
  <c r="AO1237" i="6" s="1"/>
  <c r="E1236" i="6"/>
  <c r="AO1236" i="6" s="1"/>
  <c r="E1235" i="6"/>
  <c r="AO1235" i="6" s="1"/>
  <c r="E1234" i="6"/>
  <c r="AO1234" i="6" s="1"/>
  <c r="E1233" i="6"/>
  <c r="AO1233" i="6" s="1"/>
  <c r="E1232" i="6"/>
  <c r="AO1232" i="6" s="1"/>
  <c r="E1231" i="6"/>
  <c r="AO1231" i="6" s="1"/>
  <c r="E1230" i="6"/>
  <c r="AO1230" i="6" s="1"/>
  <c r="E1229" i="6"/>
  <c r="AO1229" i="6" s="1"/>
  <c r="E1228" i="6"/>
  <c r="AO1228" i="6" s="1"/>
  <c r="E1227" i="6"/>
  <c r="AO1227" i="6" s="1"/>
  <c r="E1226" i="6"/>
  <c r="AO1226" i="6" s="1"/>
  <c r="E1225" i="6"/>
  <c r="AO1225" i="6" s="1"/>
  <c r="E1224" i="6"/>
  <c r="AO1224" i="6" s="1"/>
  <c r="E1223" i="6"/>
  <c r="AO1223" i="6" s="1"/>
  <c r="E1222" i="6"/>
  <c r="AO1222" i="6" s="1"/>
  <c r="E1221" i="6"/>
  <c r="AO1221" i="6" s="1"/>
  <c r="E1220" i="6"/>
  <c r="AO1220" i="6" s="1"/>
  <c r="E1219" i="6"/>
  <c r="AO1219" i="6" s="1"/>
  <c r="E1218" i="6"/>
  <c r="AO1218" i="6" s="1"/>
  <c r="E1217" i="6"/>
  <c r="AO1217" i="6" s="1"/>
  <c r="E1216" i="6"/>
  <c r="AO1216" i="6" s="1"/>
  <c r="E1215" i="6"/>
  <c r="AO1215" i="6" s="1"/>
  <c r="E1214" i="6"/>
  <c r="AO1214" i="6" s="1"/>
  <c r="E1213" i="6"/>
  <c r="AO1213" i="6" s="1"/>
  <c r="E1212" i="6"/>
  <c r="AO1212" i="6" s="1"/>
  <c r="E1211" i="6"/>
  <c r="AO1211" i="6" s="1"/>
  <c r="E1210" i="6"/>
  <c r="AO1210" i="6" s="1"/>
  <c r="E1209" i="6"/>
  <c r="AO1209" i="6" s="1"/>
  <c r="E1208" i="6"/>
  <c r="AO1208" i="6" s="1"/>
  <c r="E1207" i="6"/>
  <c r="AO1207" i="6" s="1"/>
  <c r="E1206" i="6"/>
  <c r="AO1206" i="6" s="1"/>
  <c r="E1205" i="6"/>
  <c r="AO1205" i="6" s="1"/>
  <c r="E1204" i="6"/>
  <c r="AO1204" i="6" s="1"/>
  <c r="E1203" i="6"/>
  <c r="AO1203" i="6" s="1"/>
  <c r="E1202" i="6"/>
  <c r="AO1202" i="6" s="1"/>
  <c r="E1201" i="6"/>
  <c r="AO1201" i="6" s="1"/>
  <c r="E1200" i="6"/>
  <c r="AO1200" i="6" s="1"/>
  <c r="E1199" i="6"/>
  <c r="AO1199" i="6" s="1"/>
  <c r="E1198" i="6"/>
  <c r="AO1198" i="6" s="1"/>
  <c r="E1197" i="6"/>
  <c r="AO1197" i="6" s="1"/>
  <c r="E1196" i="6"/>
  <c r="AO1196" i="6" s="1"/>
  <c r="E1195" i="6"/>
  <c r="AO1195" i="6" s="1"/>
  <c r="E1194" i="6"/>
  <c r="AO1194" i="6" s="1"/>
  <c r="E1193" i="6"/>
  <c r="AO1193" i="6" s="1"/>
  <c r="E1192" i="6"/>
  <c r="AO1192" i="6" s="1"/>
  <c r="E1191" i="6"/>
  <c r="AO1191" i="6" s="1"/>
  <c r="E1190" i="6"/>
  <c r="AO1190" i="6" s="1"/>
  <c r="E1189" i="6"/>
  <c r="AO1189" i="6" s="1"/>
  <c r="E1188" i="6"/>
  <c r="AO1188" i="6" s="1"/>
  <c r="E1187" i="6"/>
  <c r="AO1187" i="6" s="1"/>
  <c r="E1186" i="6"/>
  <c r="AO1186" i="6" s="1"/>
  <c r="E1185" i="6"/>
  <c r="AO1185" i="6" s="1"/>
  <c r="E1184" i="6"/>
  <c r="AO1184" i="6" s="1"/>
  <c r="E1183" i="6"/>
  <c r="AO1183" i="6" s="1"/>
  <c r="E1182" i="6"/>
  <c r="AO1182" i="6" s="1"/>
  <c r="E1181" i="6"/>
  <c r="AO1181" i="6" s="1"/>
  <c r="E1180" i="6"/>
  <c r="AO1180" i="6" s="1"/>
  <c r="E1179" i="6"/>
  <c r="AO1179" i="6" s="1"/>
  <c r="E1178" i="6"/>
  <c r="AO1178" i="6" s="1"/>
  <c r="E1177" i="6"/>
  <c r="AO1177" i="6" s="1"/>
  <c r="E1176" i="6"/>
  <c r="AO1176" i="6" s="1"/>
  <c r="E1175" i="6"/>
  <c r="AO1175" i="6" s="1"/>
  <c r="E1174" i="6"/>
  <c r="AO1174" i="6" s="1"/>
  <c r="E1173" i="6"/>
  <c r="AO1173" i="6" s="1"/>
  <c r="E1172" i="6"/>
  <c r="AO1172" i="6" s="1"/>
  <c r="E1171" i="6"/>
  <c r="AO1171" i="6" s="1"/>
  <c r="E1170" i="6"/>
  <c r="AO1170" i="6" s="1"/>
  <c r="E1169" i="6"/>
  <c r="AO1169" i="6" s="1"/>
  <c r="E1168" i="6"/>
  <c r="AO1168" i="6" s="1"/>
  <c r="E1167" i="6"/>
  <c r="AO1167" i="6" s="1"/>
  <c r="E1166" i="6"/>
  <c r="AO1166" i="6" s="1"/>
  <c r="E1165" i="6"/>
  <c r="AO1165" i="6" s="1"/>
  <c r="E1164" i="6"/>
  <c r="AO1164" i="6" s="1"/>
  <c r="E1163" i="6"/>
  <c r="AO1163" i="6" s="1"/>
  <c r="E1162" i="6"/>
  <c r="AO1162" i="6" s="1"/>
  <c r="E1161" i="6"/>
  <c r="AO1161" i="6" s="1"/>
  <c r="E1160" i="6"/>
  <c r="AO1160" i="6" s="1"/>
  <c r="E1159" i="6"/>
  <c r="AO1159" i="6" s="1"/>
  <c r="E1158" i="6"/>
  <c r="AO1158" i="6" s="1"/>
  <c r="E1157" i="6"/>
  <c r="AO1157" i="6" s="1"/>
  <c r="E1156" i="6"/>
  <c r="AO1156" i="6" s="1"/>
  <c r="E1155" i="6"/>
  <c r="AO1155" i="6" s="1"/>
  <c r="E1154" i="6"/>
  <c r="AO1154" i="6" s="1"/>
  <c r="E1153" i="6"/>
  <c r="AO1153" i="6" s="1"/>
  <c r="E1152" i="6"/>
  <c r="AO1152" i="6" s="1"/>
  <c r="E1151" i="6"/>
  <c r="AO1151" i="6" s="1"/>
  <c r="E1150" i="6"/>
  <c r="AO1150" i="6" s="1"/>
  <c r="E1149" i="6"/>
  <c r="AO1149" i="6" s="1"/>
  <c r="E1148" i="6"/>
  <c r="AO1148" i="6" s="1"/>
  <c r="E1147" i="6"/>
  <c r="AO1147" i="6" s="1"/>
  <c r="E1146" i="6"/>
  <c r="AO1146" i="6" s="1"/>
  <c r="E1145" i="6"/>
  <c r="AO1145" i="6" s="1"/>
  <c r="E1144" i="6"/>
  <c r="AO1144" i="6" s="1"/>
  <c r="E1143" i="6"/>
  <c r="AO1143" i="6" s="1"/>
  <c r="E1142" i="6"/>
  <c r="AO1142" i="6" s="1"/>
  <c r="E1141" i="6"/>
  <c r="AO1141" i="6" s="1"/>
  <c r="E1140" i="6"/>
  <c r="AO1140" i="6" s="1"/>
  <c r="E1139" i="6"/>
  <c r="AO1139" i="6" s="1"/>
  <c r="E1138" i="6"/>
  <c r="AO1138" i="6" s="1"/>
  <c r="E1137" i="6"/>
  <c r="AO1137" i="6" s="1"/>
  <c r="E1136" i="6"/>
  <c r="AO1136" i="6" s="1"/>
  <c r="E1135" i="6"/>
  <c r="AO1135" i="6" s="1"/>
  <c r="E1134" i="6"/>
  <c r="AO1134" i="6" s="1"/>
  <c r="E1133" i="6"/>
  <c r="AO1133" i="6" s="1"/>
  <c r="E1132" i="6"/>
  <c r="AO1132" i="6" s="1"/>
  <c r="E1131" i="6"/>
  <c r="AO1131" i="6" s="1"/>
  <c r="E1130" i="6"/>
  <c r="AO1130" i="6" s="1"/>
  <c r="E1129" i="6"/>
  <c r="AO1129" i="6" s="1"/>
  <c r="E1128" i="6"/>
  <c r="AO1128" i="6" s="1"/>
  <c r="E1127" i="6"/>
  <c r="AO1127" i="6" s="1"/>
  <c r="E1126" i="6"/>
  <c r="AO1126" i="6" s="1"/>
  <c r="E1125" i="6"/>
  <c r="AO1125" i="6" s="1"/>
  <c r="E1124" i="6"/>
  <c r="AO1124" i="6" s="1"/>
  <c r="E1123" i="6"/>
  <c r="AO1123" i="6" s="1"/>
  <c r="E1122" i="6"/>
  <c r="AO1122" i="6" s="1"/>
  <c r="E1121" i="6"/>
  <c r="AO1121" i="6" s="1"/>
  <c r="E1120" i="6"/>
  <c r="AO1120" i="6" s="1"/>
  <c r="E1119" i="6"/>
  <c r="AO1119" i="6" s="1"/>
  <c r="E1118" i="6"/>
  <c r="AO1118" i="6" s="1"/>
  <c r="E1117" i="6"/>
  <c r="AO1117" i="6" s="1"/>
  <c r="E1116" i="6"/>
  <c r="AO1116" i="6" s="1"/>
  <c r="E1115" i="6"/>
  <c r="AO1115" i="6" s="1"/>
  <c r="E1114" i="6"/>
  <c r="AO1114" i="6" s="1"/>
  <c r="E1113" i="6"/>
  <c r="AO1113" i="6" s="1"/>
  <c r="E1112" i="6"/>
  <c r="AO1112" i="6" s="1"/>
  <c r="E1111" i="6"/>
  <c r="AO1111" i="6" s="1"/>
  <c r="E1110" i="6"/>
  <c r="AO1110" i="6" s="1"/>
  <c r="E1109" i="6"/>
  <c r="AO1109" i="6" s="1"/>
  <c r="E1108" i="6"/>
  <c r="AO1108" i="6" s="1"/>
  <c r="E1107" i="6"/>
  <c r="AO1107" i="6" s="1"/>
  <c r="E1106" i="6"/>
  <c r="AO1106" i="6" s="1"/>
  <c r="E1105" i="6"/>
  <c r="AO1105" i="6" s="1"/>
  <c r="E1104" i="6"/>
  <c r="AO1104" i="6" s="1"/>
  <c r="E1103" i="6"/>
  <c r="AO1103" i="6" s="1"/>
  <c r="E1102" i="6"/>
  <c r="AO1102" i="6" s="1"/>
  <c r="E1101" i="6"/>
  <c r="AO1101" i="6" s="1"/>
  <c r="E1100" i="6"/>
  <c r="AO1100" i="6" s="1"/>
  <c r="E1099" i="6"/>
  <c r="AO1099" i="6" s="1"/>
  <c r="E1098" i="6"/>
  <c r="AO1098" i="6" s="1"/>
  <c r="E1097" i="6"/>
  <c r="AO1097" i="6" s="1"/>
  <c r="E1096" i="6"/>
  <c r="AO1096" i="6" s="1"/>
  <c r="E1095" i="6"/>
  <c r="AO1095" i="6" s="1"/>
  <c r="E1094" i="6"/>
  <c r="AO1094" i="6" s="1"/>
  <c r="E1093" i="6"/>
  <c r="AO1093" i="6" s="1"/>
  <c r="E1092" i="6"/>
  <c r="AO1092" i="6" s="1"/>
  <c r="E1091" i="6"/>
  <c r="AO1091" i="6" s="1"/>
  <c r="E1090" i="6"/>
  <c r="AO1090" i="6" s="1"/>
  <c r="E1089" i="6"/>
  <c r="AO1089" i="6" s="1"/>
  <c r="E1088" i="6"/>
  <c r="AO1088" i="6" s="1"/>
  <c r="E1087" i="6"/>
  <c r="AO1087" i="6" s="1"/>
  <c r="E1086" i="6"/>
  <c r="AO1086" i="6" s="1"/>
  <c r="E1085" i="6"/>
  <c r="AO1085" i="6" s="1"/>
  <c r="E1084" i="6"/>
  <c r="AO1084" i="6" s="1"/>
  <c r="E1083" i="6"/>
  <c r="AO1083" i="6" s="1"/>
  <c r="E1082" i="6"/>
  <c r="AO1082" i="6" s="1"/>
  <c r="E1081" i="6"/>
  <c r="AO1081" i="6" s="1"/>
  <c r="E1080" i="6"/>
  <c r="AO1080" i="6" s="1"/>
  <c r="E1079" i="6"/>
  <c r="AO1079" i="6" s="1"/>
  <c r="E1078" i="6"/>
  <c r="AO1078" i="6" s="1"/>
  <c r="E1077" i="6"/>
  <c r="AO1077" i="6" s="1"/>
  <c r="E1076" i="6"/>
  <c r="AO1076" i="6" s="1"/>
  <c r="E1075" i="6"/>
  <c r="AO1075" i="6" s="1"/>
  <c r="E1074" i="6"/>
  <c r="AO1074" i="6" s="1"/>
  <c r="E1073" i="6"/>
  <c r="AO1073" i="6" s="1"/>
  <c r="E1072" i="6"/>
  <c r="AO1072" i="6" s="1"/>
  <c r="E1071" i="6"/>
  <c r="AO1071" i="6" s="1"/>
  <c r="E1070" i="6"/>
  <c r="AO1070" i="6" s="1"/>
  <c r="E1069" i="6"/>
  <c r="AO1069" i="6" s="1"/>
  <c r="E1068" i="6"/>
  <c r="AO1068" i="6" s="1"/>
  <c r="E1067" i="6"/>
  <c r="AO1067" i="6" s="1"/>
  <c r="E1066" i="6"/>
  <c r="AO1066" i="6" s="1"/>
  <c r="E1065" i="6"/>
  <c r="AO1065" i="6" s="1"/>
  <c r="E1064" i="6"/>
  <c r="AO1064" i="6" s="1"/>
  <c r="E1063" i="6"/>
  <c r="AO1063" i="6" s="1"/>
  <c r="E1062" i="6"/>
  <c r="AO1062" i="6" s="1"/>
  <c r="E1061" i="6"/>
  <c r="AO1061" i="6" s="1"/>
  <c r="E1060" i="6"/>
  <c r="AO1060" i="6" s="1"/>
  <c r="E1059" i="6"/>
  <c r="AO1059" i="6" s="1"/>
  <c r="E1058" i="6"/>
  <c r="AO1058" i="6" s="1"/>
  <c r="E1057" i="6"/>
  <c r="AO1057" i="6" s="1"/>
  <c r="E1056" i="6"/>
  <c r="AO1056" i="6" s="1"/>
  <c r="E1055" i="6"/>
  <c r="AO1055" i="6" s="1"/>
  <c r="E1054" i="6"/>
  <c r="AO1054" i="6" s="1"/>
  <c r="E1053" i="6"/>
  <c r="AO1053" i="6" s="1"/>
  <c r="E1052" i="6"/>
  <c r="AO1052" i="6" s="1"/>
  <c r="E1051" i="6"/>
  <c r="AO1051" i="6" s="1"/>
  <c r="E1050" i="6"/>
  <c r="AO1050" i="6" s="1"/>
  <c r="E1049" i="6"/>
  <c r="AO1049" i="6" s="1"/>
  <c r="E1048" i="6"/>
  <c r="AO1048" i="6" s="1"/>
  <c r="E1047" i="6"/>
  <c r="AO1047" i="6" s="1"/>
  <c r="E1046" i="6"/>
  <c r="AO1046" i="6" s="1"/>
  <c r="E1045" i="6"/>
  <c r="AO1045" i="6" s="1"/>
  <c r="E1044" i="6"/>
  <c r="AO1044" i="6" s="1"/>
  <c r="E1043" i="6"/>
  <c r="AO1043" i="6" s="1"/>
  <c r="E1042" i="6"/>
  <c r="AO1042" i="6" s="1"/>
  <c r="E1041" i="6"/>
  <c r="AO1041" i="6" s="1"/>
  <c r="E1040" i="6"/>
  <c r="AO1040" i="6" s="1"/>
  <c r="E1039" i="6"/>
  <c r="AO1039" i="6" s="1"/>
  <c r="E1038" i="6"/>
  <c r="AO1038" i="6" s="1"/>
  <c r="E1037" i="6"/>
  <c r="AO1037" i="6" s="1"/>
  <c r="E1036" i="6"/>
  <c r="AO1036" i="6" s="1"/>
  <c r="E1035" i="6"/>
  <c r="AO1035" i="6" s="1"/>
  <c r="E1034" i="6"/>
  <c r="AO1034" i="6" s="1"/>
  <c r="E1033" i="6"/>
  <c r="AO1033" i="6" s="1"/>
  <c r="E1032" i="6"/>
  <c r="AO1032" i="6" s="1"/>
  <c r="E1031" i="6"/>
  <c r="AO1031" i="6" s="1"/>
  <c r="E1030" i="6"/>
  <c r="AO1030" i="6" s="1"/>
  <c r="E1029" i="6"/>
  <c r="AO1029" i="6" s="1"/>
  <c r="E1028" i="6"/>
  <c r="AO1028" i="6" s="1"/>
  <c r="E1027" i="6"/>
  <c r="AO1027" i="6" s="1"/>
  <c r="E1026" i="6"/>
  <c r="AO1026" i="6" s="1"/>
  <c r="E1025" i="6"/>
  <c r="AO1025" i="6" s="1"/>
  <c r="E1024" i="6"/>
  <c r="AO1024" i="6" s="1"/>
  <c r="E1023" i="6"/>
  <c r="AO1023" i="6" s="1"/>
  <c r="E1022" i="6"/>
  <c r="AO1022" i="6" s="1"/>
  <c r="E1021" i="6"/>
  <c r="AO1021" i="6" s="1"/>
  <c r="E1020" i="6"/>
  <c r="AO1020" i="6" s="1"/>
  <c r="E1019" i="6"/>
  <c r="AO1019" i="6" s="1"/>
  <c r="E1018" i="6"/>
  <c r="AO1018" i="6" s="1"/>
  <c r="E1017" i="6"/>
  <c r="AO1017" i="6" s="1"/>
  <c r="E1016" i="6"/>
  <c r="AO1016" i="6" s="1"/>
  <c r="E1015" i="6"/>
  <c r="AO1015" i="6" s="1"/>
  <c r="E1014" i="6"/>
  <c r="AO1014" i="6" s="1"/>
  <c r="E1013" i="6"/>
  <c r="AO1013" i="6" s="1"/>
  <c r="E1012" i="6"/>
  <c r="AO1012" i="6" s="1"/>
  <c r="E1011" i="6"/>
  <c r="AO1011" i="6" s="1"/>
  <c r="E1010" i="6"/>
  <c r="AO1010" i="6" s="1"/>
  <c r="E1009" i="6"/>
  <c r="AO1009" i="6" s="1"/>
  <c r="E1008" i="6"/>
  <c r="AO1008" i="6" s="1"/>
  <c r="E1007" i="6"/>
  <c r="AO1007" i="6" s="1"/>
  <c r="E1006" i="6"/>
  <c r="AO1006" i="6" s="1"/>
  <c r="E1005" i="6"/>
  <c r="AO1005" i="6" s="1"/>
  <c r="E1004" i="6"/>
  <c r="AO1004" i="6" s="1"/>
  <c r="E1003" i="6"/>
  <c r="AO1003" i="6" s="1"/>
  <c r="E1002" i="6"/>
  <c r="AO1002" i="6" s="1"/>
  <c r="E1001" i="6"/>
  <c r="AO1001" i="6" s="1"/>
  <c r="E1000" i="6"/>
  <c r="AO1000" i="6" s="1"/>
  <c r="E999" i="6"/>
  <c r="AO999" i="6" s="1"/>
  <c r="E998" i="6"/>
  <c r="AO998" i="6" s="1"/>
  <c r="E997" i="6"/>
  <c r="AO997" i="6" s="1"/>
  <c r="E996" i="6"/>
  <c r="AO996" i="6" s="1"/>
  <c r="E995" i="6"/>
  <c r="AO995" i="6" s="1"/>
  <c r="E994" i="6"/>
  <c r="AO994" i="6" s="1"/>
  <c r="E993" i="6"/>
  <c r="AO993" i="6" s="1"/>
  <c r="E992" i="6"/>
  <c r="AO992" i="6" s="1"/>
  <c r="E991" i="6"/>
  <c r="AO991" i="6" s="1"/>
  <c r="E990" i="6"/>
  <c r="AO990" i="6" s="1"/>
  <c r="E989" i="6"/>
  <c r="AO989" i="6" s="1"/>
  <c r="E988" i="6"/>
  <c r="AO988" i="6" s="1"/>
  <c r="E987" i="6"/>
  <c r="AO987" i="6" s="1"/>
  <c r="E986" i="6"/>
  <c r="AO986" i="6" s="1"/>
  <c r="E985" i="6"/>
  <c r="AO985" i="6" s="1"/>
  <c r="E984" i="6"/>
  <c r="AO984" i="6" s="1"/>
  <c r="E983" i="6"/>
  <c r="AO983" i="6" s="1"/>
  <c r="E982" i="6"/>
  <c r="AO982" i="6" s="1"/>
  <c r="E981" i="6"/>
  <c r="AO981" i="6" s="1"/>
  <c r="E980" i="6"/>
  <c r="AO980" i="6" s="1"/>
  <c r="E979" i="6"/>
  <c r="AO979" i="6" s="1"/>
  <c r="E978" i="6"/>
  <c r="AO978" i="6" s="1"/>
  <c r="E977" i="6"/>
  <c r="AO977" i="6" s="1"/>
  <c r="E976" i="6"/>
  <c r="AO976" i="6" s="1"/>
  <c r="E975" i="6"/>
  <c r="AO975" i="6" s="1"/>
  <c r="E974" i="6"/>
  <c r="AO974" i="6" s="1"/>
  <c r="E973" i="6"/>
  <c r="AO973" i="6" s="1"/>
  <c r="E972" i="6"/>
  <c r="AO972" i="6" s="1"/>
  <c r="E971" i="6"/>
  <c r="AO971" i="6" s="1"/>
  <c r="E970" i="6"/>
  <c r="AO970" i="6" s="1"/>
  <c r="E969" i="6"/>
  <c r="AO969" i="6" s="1"/>
  <c r="E968" i="6"/>
  <c r="AO968" i="6" s="1"/>
  <c r="E967" i="6"/>
  <c r="AO967" i="6" s="1"/>
  <c r="E966" i="6"/>
  <c r="AO966" i="6" s="1"/>
  <c r="E965" i="6"/>
  <c r="AO965" i="6" s="1"/>
  <c r="E964" i="6"/>
  <c r="AO964" i="6" s="1"/>
  <c r="E963" i="6"/>
  <c r="AO963" i="6" s="1"/>
  <c r="E962" i="6"/>
  <c r="AO962" i="6" s="1"/>
  <c r="E961" i="6"/>
  <c r="AO961" i="6" s="1"/>
  <c r="E960" i="6"/>
  <c r="AO960" i="6" s="1"/>
  <c r="E959" i="6"/>
  <c r="AO959" i="6" s="1"/>
  <c r="E958" i="6"/>
  <c r="AO958" i="6" s="1"/>
  <c r="E957" i="6"/>
  <c r="AO957" i="6" s="1"/>
  <c r="E956" i="6"/>
  <c r="AO956" i="6" s="1"/>
  <c r="E955" i="6"/>
  <c r="AO955" i="6" s="1"/>
  <c r="E954" i="6"/>
  <c r="AO954" i="6" s="1"/>
  <c r="E953" i="6"/>
  <c r="AO953" i="6" s="1"/>
  <c r="E952" i="6"/>
  <c r="AO952" i="6" s="1"/>
  <c r="E951" i="6"/>
  <c r="AO951" i="6" s="1"/>
  <c r="E950" i="6"/>
  <c r="AO950" i="6" s="1"/>
  <c r="E949" i="6"/>
  <c r="AO949" i="6" s="1"/>
  <c r="E948" i="6"/>
  <c r="AO948" i="6" s="1"/>
  <c r="E947" i="6"/>
  <c r="AO947" i="6" s="1"/>
  <c r="E946" i="6"/>
  <c r="AO946" i="6" s="1"/>
  <c r="E945" i="6"/>
  <c r="AO945" i="6" s="1"/>
  <c r="E944" i="6"/>
  <c r="AO944" i="6" s="1"/>
  <c r="E943" i="6"/>
  <c r="AO943" i="6" s="1"/>
  <c r="E942" i="6"/>
  <c r="AO942" i="6" s="1"/>
  <c r="E941" i="6"/>
  <c r="AO941" i="6" s="1"/>
  <c r="E940" i="6"/>
  <c r="AO940" i="6" s="1"/>
  <c r="E939" i="6"/>
  <c r="AO939" i="6" s="1"/>
  <c r="E938" i="6"/>
  <c r="AO938" i="6" s="1"/>
  <c r="E937" i="6"/>
  <c r="AO937" i="6" s="1"/>
  <c r="E936" i="6"/>
  <c r="AO936" i="6" s="1"/>
  <c r="E935" i="6"/>
  <c r="AO935" i="6" s="1"/>
  <c r="E934" i="6"/>
  <c r="AO934" i="6" s="1"/>
  <c r="E933" i="6"/>
  <c r="AO933" i="6" s="1"/>
  <c r="E932" i="6"/>
  <c r="AO932" i="6" s="1"/>
  <c r="E931" i="6"/>
  <c r="AO931" i="6" s="1"/>
  <c r="E930" i="6"/>
  <c r="AO930" i="6" s="1"/>
  <c r="E929" i="6"/>
  <c r="AO929" i="6" s="1"/>
  <c r="E928" i="6"/>
  <c r="AO928" i="6" s="1"/>
  <c r="E927" i="6"/>
  <c r="AO927" i="6" s="1"/>
  <c r="E926" i="6"/>
  <c r="AO926" i="6" s="1"/>
  <c r="E925" i="6"/>
  <c r="AO925" i="6" s="1"/>
  <c r="E924" i="6"/>
  <c r="AO924" i="6" s="1"/>
  <c r="E923" i="6"/>
  <c r="AO923" i="6" s="1"/>
  <c r="E922" i="6"/>
  <c r="AO922" i="6" s="1"/>
  <c r="E921" i="6"/>
  <c r="AO921" i="6" s="1"/>
  <c r="E920" i="6"/>
  <c r="AO920" i="6" s="1"/>
  <c r="E919" i="6"/>
  <c r="AO919" i="6" s="1"/>
  <c r="E918" i="6"/>
  <c r="AO918" i="6" s="1"/>
  <c r="E917" i="6"/>
  <c r="AO917" i="6" s="1"/>
  <c r="E916" i="6"/>
  <c r="AO916" i="6" s="1"/>
  <c r="E915" i="6"/>
  <c r="AO915" i="6" s="1"/>
  <c r="E914" i="6"/>
  <c r="AO914" i="6" s="1"/>
  <c r="E913" i="6"/>
  <c r="AO913" i="6" s="1"/>
  <c r="E912" i="6"/>
  <c r="AO912" i="6" s="1"/>
  <c r="E911" i="6"/>
  <c r="AO911" i="6" s="1"/>
  <c r="E910" i="6"/>
  <c r="AO910" i="6" s="1"/>
  <c r="E909" i="6"/>
  <c r="AO909" i="6" s="1"/>
  <c r="E908" i="6"/>
  <c r="AO908" i="6" s="1"/>
  <c r="E907" i="6"/>
  <c r="AO907" i="6" s="1"/>
  <c r="E906" i="6"/>
  <c r="AO906" i="6" s="1"/>
  <c r="E905" i="6"/>
  <c r="AO905" i="6" s="1"/>
  <c r="E904" i="6"/>
  <c r="AO904" i="6" s="1"/>
  <c r="E903" i="6"/>
  <c r="AO903" i="6" s="1"/>
  <c r="E902" i="6"/>
  <c r="AO902" i="6" s="1"/>
  <c r="E901" i="6"/>
  <c r="AO901" i="6" s="1"/>
  <c r="E900" i="6"/>
  <c r="AO900" i="6" s="1"/>
  <c r="E899" i="6"/>
  <c r="AO899" i="6" s="1"/>
  <c r="E898" i="6"/>
  <c r="AO898" i="6" s="1"/>
  <c r="E897" i="6"/>
  <c r="AO897" i="6" s="1"/>
  <c r="E896" i="6"/>
  <c r="AO896" i="6" s="1"/>
  <c r="E895" i="6"/>
  <c r="AO895" i="6" s="1"/>
  <c r="E894" i="6"/>
  <c r="AO894" i="6" s="1"/>
  <c r="E893" i="6"/>
  <c r="AO893" i="6" s="1"/>
  <c r="E892" i="6"/>
  <c r="AO892" i="6" s="1"/>
  <c r="E891" i="6"/>
  <c r="AO891" i="6" s="1"/>
  <c r="E890" i="6"/>
  <c r="AO890" i="6" s="1"/>
  <c r="E889" i="6"/>
  <c r="AO889" i="6" s="1"/>
  <c r="E888" i="6"/>
  <c r="AO888" i="6" s="1"/>
  <c r="E887" i="6"/>
  <c r="AO887" i="6" s="1"/>
  <c r="E886" i="6"/>
  <c r="AO886" i="6" s="1"/>
  <c r="E885" i="6"/>
  <c r="AO885" i="6" s="1"/>
  <c r="E884" i="6"/>
  <c r="AO884" i="6" s="1"/>
  <c r="E883" i="6"/>
  <c r="AO883" i="6" s="1"/>
  <c r="E882" i="6"/>
  <c r="AO882" i="6" s="1"/>
  <c r="E881" i="6"/>
  <c r="AO881" i="6" s="1"/>
  <c r="E880" i="6"/>
  <c r="AO880" i="6" s="1"/>
  <c r="E879" i="6"/>
  <c r="AO879" i="6" s="1"/>
  <c r="E878" i="6"/>
  <c r="AO878" i="6" s="1"/>
  <c r="E877" i="6"/>
  <c r="AO877" i="6" s="1"/>
  <c r="E876" i="6"/>
  <c r="AO876" i="6" s="1"/>
  <c r="E875" i="6"/>
  <c r="AO875" i="6" s="1"/>
  <c r="E874" i="6"/>
  <c r="AO874" i="6" s="1"/>
  <c r="E873" i="6"/>
  <c r="AO873" i="6" s="1"/>
  <c r="E872" i="6"/>
  <c r="AO872" i="6" s="1"/>
  <c r="E871" i="6"/>
  <c r="AO871" i="6" s="1"/>
  <c r="E870" i="6"/>
  <c r="AO870" i="6" s="1"/>
  <c r="E869" i="6"/>
  <c r="AO869" i="6" s="1"/>
  <c r="E868" i="6"/>
  <c r="AO868" i="6" s="1"/>
  <c r="E867" i="6"/>
  <c r="AO867" i="6" s="1"/>
  <c r="E866" i="6"/>
  <c r="AO866" i="6" s="1"/>
  <c r="E865" i="6"/>
  <c r="AO865" i="6" s="1"/>
  <c r="E864" i="6"/>
  <c r="AO864" i="6" s="1"/>
  <c r="E863" i="6"/>
  <c r="AO863" i="6" s="1"/>
  <c r="E862" i="6"/>
  <c r="AO862" i="6" s="1"/>
  <c r="E861" i="6"/>
  <c r="AO861" i="6" s="1"/>
  <c r="E860" i="6"/>
  <c r="AO860" i="6" s="1"/>
  <c r="E859" i="6"/>
  <c r="AO859" i="6" s="1"/>
  <c r="E858" i="6"/>
  <c r="AO858" i="6" s="1"/>
  <c r="E857" i="6"/>
  <c r="AO857" i="6" s="1"/>
  <c r="E856" i="6"/>
  <c r="AO856" i="6" s="1"/>
  <c r="E855" i="6"/>
  <c r="AO855" i="6" s="1"/>
  <c r="E854" i="6"/>
  <c r="AO854" i="6" s="1"/>
  <c r="E853" i="6"/>
  <c r="AO853" i="6" s="1"/>
  <c r="E852" i="6"/>
  <c r="AO852" i="6" s="1"/>
  <c r="E851" i="6"/>
  <c r="AO851" i="6" s="1"/>
  <c r="E850" i="6"/>
  <c r="AO850" i="6" s="1"/>
  <c r="E849" i="6"/>
  <c r="AO849" i="6" s="1"/>
  <c r="E848" i="6"/>
  <c r="AO848" i="6" s="1"/>
  <c r="E847" i="6"/>
  <c r="AO847" i="6" s="1"/>
  <c r="E846" i="6"/>
  <c r="AO846" i="6" s="1"/>
  <c r="E845" i="6"/>
  <c r="AO845" i="6" s="1"/>
  <c r="E844" i="6"/>
  <c r="AO844" i="6" s="1"/>
  <c r="E843" i="6"/>
  <c r="AO843" i="6" s="1"/>
  <c r="E842" i="6"/>
  <c r="AO842" i="6" s="1"/>
  <c r="E841" i="6"/>
  <c r="AO841" i="6" s="1"/>
  <c r="E840" i="6"/>
  <c r="AO840" i="6" s="1"/>
  <c r="E839" i="6"/>
  <c r="AO839" i="6" s="1"/>
  <c r="E838" i="6"/>
  <c r="AO838" i="6" s="1"/>
  <c r="E837" i="6"/>
  <c r="AO837" i="6" s="1"/>
  <c r="E836" i="6"/>
  <c r="AO836" i="6" s="1"/>
  <c r="E835" i="6"/>
  <c r="AO835" i="6" s="1"/>
  <c r="E834" i="6"/>
  <c r="AO834" i="6" s="1"/>
  <c r="E833" i="6"/>
  <c r="AO833" i="6" s="1"/>
  <c r="E832" i="6"/>
  <c r="AO832" i="6" s="1"/>
  <c r="E831" i="6"/>
  <c r="AO831" i="6" s="1"/>
  <c r="E830" i="6"/>
  <c r="AO830" i="6" s="1"/>
  <c r="E829" i="6"/>
  <c r="AO829" i="6" s="1"/>
  <c r="E828" i="6"/>
  <c r="AO828" i="6" s="1"/>
  <c r="E827" i="6"/>
  <c r="AO827" i="6" s="1"/>
  <c r="E826" i="6"/>
  <c r="AO826" i="6" s="1"/>
  <c r="E825" i="6"/>
  <c r="AO825" i="6" s="1"/>
  <c r="E824" i="6"/>
  <c r="AO824" i="6" s="1"/>
  <c r="E823" i="6"/>
  <c r="AO823" i="6" s="1"/>
  <c r="E822" i="6"/>
  <c r="AO822" i="6" s="1"/>
  <c r="E821" i="6"/>
  <c r="AO821" i="6" s="1"/>
  <c r="E820" i="6"/>
  <c r="AO820" i="6" s="1"/>
  <c r="E819" i="6"/>
  <c r="AO819" i="6" s="1"/>
  <c r="E818" i="6"/>
  <c r="AO818" i="6" s="1"/>
  <c r="E817" i="6"/>
  <c r="AO817" i="6" s="1"/>
  <c r="E816" i="6"/>
  <c r="AO816" i="6" s="1"/>
  <c r="E815" i="6"/>
  <c r="AO815" i="6" s="1"/>
  <c r="E814" i="6"/>
  <c r="AO814" i="6" s="1"/>
  <c r="E813" i="6"/>
  <c r="AO813" i="6" s="1"/>
  <c r="E812" i="6"/>
  <c r="AO812" i="6" s="1"/>
  <c r="E811" i="6"/>
  <c r="AO811" i="6" s="1"/>
  <c r="E810" i="6"/>
  <c r="AO810" i="6" s="1"/>
  <c r="E809" i="6"/>
  <c r="AO809" i="6" s="1"/>
  <c r="E808" i="6"/>
  <c r="AO808" i="6" s="1"/>
  <c r="E807" i="6"/>
  <c r="AO807" i="6" s="1"/>
  <c r="E806" i="6"/>
  <c r="AO806" i="6" s="1"/>
  <c r="E805" i="6"/>
  <c r="AO805" i="6" s="1"/>
  <c r="E804" i="6"/>
  <c r="AO804" i="6" s="1"/>
  <c r="E803" i="6"/>
  <c r="AO803" i="6" s="1"/>
  <c r="E802" i="6"/>
  <c r="AO802" i="6" s="1"/>
  <c r="E801" i="6"/>
  <c r="AO801" i="6" s="1"/>
  <c r="E800" i="6"/>
  <c r="AO800" i="6" s="1"/>
  <c r="E799" i="6"/>
  <c r="AO799" i="6" s="1"/>
  <c r="E798" i="6"/>
  <c r="AO798" i="6" s="1"/>
  <c r="E797" i="6"/>
  <c r="AO797" i="6" s="1"/>
  <c r="E796" i="6"/>
  <c r="AO796" i="6" s="1"/>
  <c r="E795" i="6"/>
  <c r="AO795" i="6" s="1"/>
  <c r="E794" i="6"/>
  <c r="AO794" i="6" s="1"/>
  <c r="E793" i="6"/>
  <c r="AO793" i="6" s="1"/>
  <c r="E792" i="6"/>
  <c r="AO792" i="6" s="1"/>
  <c r="E791" i="6"/>
  <c r="AO791" i="6" s="1"/>
  <c r="E790" i="6"/>
  <c r="AO790" i="6" s="1"/>
  <c r="E789" i="6"/>
  <c r="AO789" i="6" s="1"/>
  <c r="E788" i="6"/>
  <c r="AO788" i="6" s="1"/>
  <c r="E787" i="6"/>
  <c r="AO787" i="6" s="1"/>
  <c r="E786" i="6"/>
  <c r="AO786" i="6" s="1"/>
  <c r="E785" i="6"/>
  <c r="AO785" i="6" s="1"/>
  <c r="E784" i="6"/>
  <c r="AO784" i="6" s="1"/>
  <c r="E783" i="6"/>
  <c r="AO783" i="6" s="1"/>
  <c r="E782" i="6"/>
  <c r="AO782" i="6" s="1"/>
  <c r="E781" i="6"/>
  <c r="AO781" i="6" s="1"/>
  <c r="E780" i="6"/>
  <c r="AO780" i="6" s="1"/>
  <c r="E779" i="6"/>
  <c r="AO779" i="6" s="1"/>
  <c r="E778" i="6"/>
  <c r="AO778" i="6" s="1"/>
  <c r="E777" i="6"/>
  <c r="AO777" i="6" s="1"/>
  <c r="E776" i="6"/>
  <c r="AO776" i="6" s="1"/>
  <c r="E775" i="6"/>
  <c r="AO775" i="6" s="1"/>
  <c r="E774" i="6"/>
  <c r="AO774" i="6" s="1"/>
  <c r="E773" i="6"/>
  <c r="AO773" i="6" s="1"/>
  <c r="E772" i="6"/>
  <c r="AO772" i="6" s="1"/>
  <c r="E771" i="6"/>
  <c r="AO771" i="6" s="1"/>
  <c r="E770" i="6"/>
  <c r="AO770" i="6" s="1"/>
  <c r="E769" i="6"/>
  <c r="AO769" i="6" s="1"/>
  <c r="E768" i="6"/>
  <c r="AO768" i="6" s="1"/>
  <c r="E767" i="6"/>
  <c r="AO767" i="6" s="1"/>
  <c r="E766" i="6"/>
  <c r="AO766" i="6" s="1"/>
  <c r="E765" i="6"/>
  <c r="AO765" i="6" s="1"/>
  <c r="E764" i="6"/>
  <c r="AO764" i="6" s="1"/>
  <c r="E763" i="6"/>
  <c r="AO763" i="6" s="1"/>
  <c r="E762" i="6"/>
  <c r="AO762" i="6" s="1"/>
  <c r="E761" i="6"/>
  <c r="AO761" i="6" s="1"/>
  <c r="E760" i="6"/>
  <c r="AO760" i="6" s="1"/>
  <c r="E759" i="6"/>
  <c r="AO759" i="6" s="1"/>
  <c r="E758" i="6"/>
  <c r="AO758" i="6" s="1"/>
  <c r="E757" i="6"/>
  <c r="AO757" i="6" s="1"/>
  <c r="E756" i="6"/>
  <c r="AO756" i="6" s="1"/>
  <c r="E755" i="6"/>
  <c r="AO755" i="6" s="1"/>
  <c r="E754" i="6"/>
  <c r="AO754" i="6" s="1"/>
  <c r="E753" i="6"/>
  <c r="AO753" i="6" s="1"/>
  <c r="E752" i="6"/>
  <c r="AO752" i="6" s="1"/>
  <c r="E751" i="6"/>
  <c r="AO751" i="6" s="1"/>
  <c r="E750" i="6"/>
  <c r="AO750" i="6" s="1"/>
  <c r="E749" i="6"/>
  <c r="AO749" i="6" s="1"/>
  <c r="E748" i="6"/>
  <c r="AO748" i="6" s="1"/>
  <c r="E747" i="6"/>
  <c r="AO747" i="6" s="1"/>
  <c r="E746" i="6"/>
  <c r="AO746" i="6" s="1"/>
  <c r="E745" i="6"/>
  <c r="AO745" i="6" s="1"/>
  <c r="E744" i="6"/>
  <c r="AO744" i="6" s="1"/>
  <c r="E743" i="6"/>
  <c r="AO743" i="6" s="1"/>
  <c r="E742" i="6"/>
  <c r="AO742" i="6" s="1"/>
  <c r="E741" i="6"/>
  <c r="AO741" i="6" s="1"/>
  <c r="E740" i="6"/>
  <c r="AO740" i="6" s="1"/>
  <c r="E739" i="6"/>
  <c r="AO739" i="6" s="1"/>
  <c r="E738" i="6"/>
  <c r="AO738" i="6" s="1"/>
  <c r="E737" i="6"/>
  <c r="AO737" i="6" s="1"/>
  <c r="E736" i="6"/>
  <c r="AO736" i="6" s="1"/>
  <c r="E735" i="6"/>
  <c r="AO735" i="6" s="1"/>
  <c r="E734" i="6"/>
  <c r="AO734" i="6" s="1"/>
  <c r="E733" i="6"/>
  <c r="AO733" i="6" s="1"/>
  <c r="E732" i="6"/>
  <c r="AO732" i="6" s="1"/>
  <c r="E731" i="6"/>
  <c r="AO731" i="6" s="1"/>
  <c r="E730" i="6"/>
  <c r="AO730" i="6" s="1"/>
  <c r="E729" i="6"/>
  <c r="AO729" i="6" s="1"/>
  <c r="E728" i="6"/>
  <c r="AO728" i="6" s="1"/>
  <c r="E727" i="6"/>
  <c r="AO727" i="6" s="1"/>
  <c r="E726" i="6"/>
  <c r="AO726" i="6" s="1"/>
  <c r="E725" i="6"/>
  <c r="AO725" i="6" s="1"/>
  <c r="E724" i="6"/>
  <c r="AO724" i="6" s="1"/>
  <c r="E723" i="6"/>
  <c r="AO723" i="6" s="1"/>
  <c r="E722" i="6"/>
  <c r="AO722" i="6" s="1"/>
  <c r="E721" i="6"/>
  <c r="AO721" i="6" s="1"/>
  <c r="E720" i="6"/>
  <c r="AO720" i="6" s="1"/>
  <c r="E719" i="6"/>
  <c r="AO719" i="6" s="1"/>
  <c r="E718" i="6"/>
  <c r="AO718" i="6" s="1"/>
  <c r="E717" i="6"/>
  <c r="AO717" i="6" s="1"/>
  <c r="E716" i="6"/>
  <c r="AO716" i="6" s="1"/>
  <c r="E715" i="6"/>
  <c r="AO715" i="6" s="1"/>
  <c r="E714" i="6"/>
  <c r="AO714" i="6" s="1"/>
  <c r="E713" i="6"/>
  <c r="AO713" i="6" s="1"/>
  <c r="E712" i="6"/>
  <c r="AO712" i="6" s="1"/>
  <c r="E711" i="6"/>
  <c r="AO711" i="6" s="1"/>
  <c r="E710" i="6"/>
  <c r="AO710" i="6" s="1"/>
  <c r="E709" i="6"/>
  <c r="AO709" i="6" s="1"/>
  <c r="E708" i="6"/>
  <c r="AO708" i="6" s="1"/>
  <c r="E707" i="6"/>
  <c r="AO707" i="6" s="1"/>
  <c r="E706" i="6"/>
  <c r="AO706" i="6" s="1"/>
  <c r="E705" i="6"/>
  <c r="AO705" i="6" s="1"/>
  <c r="E704" i="6"/>
  <c r="AO704" i="6" s="1"/>
  <c r="E703" i="6"/>
  <c r="AO703" i="6" s="1"/>
  <c r="E702" i="6"/>
  <c r="AO702" i="6" s="1"/>
  <c r="E701" i="6"/>
  <c r="AO701" i="6" s="1"/>
  <c r="E700" i="6"/>
  <c r="AO700" i="6" s="1"/>
  <c r="E699" i="6"/>
  <c r="AO699" i="6" s="1"/>
  <c r="E698" i="6"/>
  <c r="AO698" i="6" s="1"/>
  <c r="E697" i="6"/>
  <c r="AO697" i="6" s="1"/>
  <c r="E696" i="6"/>
  <c r="AO696" i="6" s="1"/>
  <c r="E695" i="6"/>
  <c r="AO695" i="6" s="1"/>
  <c r="E694" i="6"/>
  <c r="AO694" i="6" s="1"/>
  <c r="E693" i="6"/>
  <c r="AO693" i="6" s="1"/>
  <c r="E692" i="6"/>
  <c r="AO692" i="6" s="1"/>
  <c r="E691" i="6"/>
  <c r="AO691" i="6" s="1"/>
  <c r="E690" i="6"/>
  <c r="AO690" i="6" s="1"/>
  <c r="E689" i="6"/>
  <c r="AO689" i="6" s="1"/>
  <c r="E688" i="6"/>
  <c r="AO688" i="6" s="1"/>
  <c r="E687" i="6"/>
  <c r="AO687" i="6" s="1"/>
  <c r="E686" i="6"/>
  <c r="AO686" i="6" s="1"/>
  <c r="E685" i="6"/>
  <c r="AO685" i="6" s="1"/>
  <c r="E684" i="6"/>
  <c r="AO684" i="6" s="1"/>
  <c r="E683" i="6"/>
  <c r="AO683" i="6" s="1"/>
  <c r="E682" i="6"/>
  <c r="AO682" i="6" s="1"/>
  <c r="E681" i="6"/>
  <c r="AO681" i="6" s="1"/>
  <c r="E680" i="6"/>
  <c r="AO680" i="6" s="1"/>
  <c r="E679" i="6"/>
  <c r="AO679" i="6" s="1"/>
  <c r="E678" i="6"/>
  <c r="AO678" i="6" s="1"/>
  <c r="E677" i="6"/>
  <c r="AO677" i="6" s="1"/>
  <c r="E676" i="6"/>
  <c r="AO676" i="6" s="1"/>
  <c r="E675" i="6"/>
  <c r="AO675" i="6" s="1"/>
  <c r="E674" i="6"/>
  <c r="AO674" i="6" s="1"/>
  <c r="E673" i="6"/>
  <c r="AO673" i="6" s="1"/>
  <c r="E672" i="6"/>
  <c r="AO672" i="6" s="1"/>
  <c r="E671" i="6"/>
  <c r="AO671" i="6" s="1"/>
  <c r="E670" i="6"/>
  <c r="AO670" i="6" s="1"/>
  <c r="E669" i="6"/>
  <c r="AO669" i="6" s="1"/>
  <c r="E668" i="6"/>
  <c r="AO668" i="6" s="1"/>
  <c r="E667" i="6"/>
  <c r="AO667" i="6" s="1"/>
  <c r="E666" i="6"/>
  <c r="AO666" i="6" s="1"/>
  <c r="E665" i="6"/>
  <c r="AO665" i="6" s="1"/>
  <c r="E664" i="6"/>
  <c r="AO664" i="6" s="1"/>
  <c r="E663" i="6"/>
  <c r="AO663" i="6" s="1"/>
  <c r="E662" i="6"/>
  <c r="AO662" i="6" s="1"/>
  <c r="E661" i="6"/>
  <c r="AO661" i="6" s="1"/>
  <c r="E660" i="6"/>
  <c r="AO660" i="6" s="1"/>
  <c r="E659" i="6"/>
  <c r="AO659" i="6" s="1"/>
  <c r="E658" i="6"/>
  <c r="AO658" i="6" s="1"/>
  <c r="E657" i="6"/>
  <c r="AO657" i="6" s="1"/>
  <c r="E656" i="6"/>
  <c r="AO656" i="6" s="1"/>
  <c r="E655" i="6"/>
  <c r="AO655" i="6" s="1"/>
  <c r="E654" i="6"/>
  <c r="AO654" i="6" s="1"/>
  <c r="E653" i="6"/>
  <c r="AO653" i="6" s="1"/>
  <c r="E652" i="6"/>
  <c r="AO652" i="6" s="1"/>
  <c r="E651" i="6"/>
  <c r="AO651" i="6" s="1"/>
  <c r="E650" i="6"/>
  <c r="AO650" i="6" s="1"/>
  <c r="E649" i="6"/>
  <c r="AO649" i="6" s="1"/>
  <c r="E648" i="6"/>
  <c r="AO648" i="6" s="1"/>
  <c r="E647" i="6"/>
  <c r="AO647" i="6" s="1"/>
  <c r="E646" i="6"/>
  <c r="AO646" i="6" s="1"/>
  <c r="E645" i="6"/>
  <c r="AO645" i="6" s="1"/>
  <c r="E644" i="6"/>
  <c r="AO644" i="6" s="1"/>
  <c r="E643" i="6"/>
  <c r="AO643" i="6" s="1"/>
  <c r="E642" i="6"/>
  <c r="AO642" i="6" s="1"/>
  <c r="E641" i="6"/>
  <c r="AO641" i="6" s="1"/>
  <c r="E640" i="6"/>
  <c r="AO640" i="6" s="1"/>
  <c r="E639" i="6"/>
  <c r="AO639" i="6" s="1"/>
  <c r="E638" i="6"/>
  <c r="AO638" i="6" s="1"/>
  <c r="E637" i="6"/>
  <c r="AO637" i="6" s="1"/>
  <c r="E636" i="6"/>
  <c r="AO636" i="6" s="1"/>
  <c r="E635" i="6"/>
  <c r="AO635" i="6" s="1"/>
  <c r="E634" i="6"/>
  <c r="AO634" i="6" s="1"/>
  <c r="E633" i="6"/>
  <c r="AO633" i="6" s="1"/>
  <c r="E632" i="6"/>
  <c r="AO632" i="6" s="1"/>
  <c r="E631" i="6"/>
  <c r="AO631" i="6" s="1"/>
  <c r="E630" i="6"/>
  <c r="AO630" i="6" s="1"/>
  <c r="E629" i="6"/>
  <c r="AO629" i="6" s="1"/>
  <c r="E628" i="6"/>
  <c r="AO628" i="6" s="1"/>
  <c r="E627" i="6"/>
  <c r="AO627" i="6" s="1"/>
  <c r="E626" i="6"/>
  <c r="AO626" i="6" s="1"/>
  <c r="E625" i="6"/>
  <c r="AO625" i="6" s="1"/>
  <c r="E624" i="6"/>
  <c r="AO624" i="6" s="1"/>
  <c r="E623" i="6"/>
  <c r="AO623" i="6" s="1"/>
  <c r="E622" i="6"/>
  <c r="AO622" i="6" s="1"/>
  <c r="E621" i="6"/>
  <c r="AO621" i="6" s="1"/>
  <c r="E620" i="6"/>
  <c r="AO620" i="6" s="1"/>
  <c r="E619" i="6"/>
  <c r="AO619" i="6" s="1"/>
  <c r="E618" i="6"/>
  <c r="AO618" i="6" s="1"/>
  <c r="E617" i="6"/>
  <c r="AO617" i="6" s="1"/>
  <c r="E616" i="6"/>
  <c r="AO616" i="6" s="1"/>
  <c r="E615" i="6"/>
  <c r="AO615" i="6" s="1"/>
  <c r="E614" i="6"/>
  <c r="AO614" i="6" s="1"/>
  <c r="E613" i="6"/>
  <c r="AO613" i="6" s="1"/>
  <c r="E612" i="6"/>
  <c r="AO612" i="6" s="1"/>
  <c r="E611" i="6"/>
  <c r="AO611" i="6" s="1"/>
  <c r="E610" i="6"/>
  <c r="AO610" i="6" s="1"/>
  <c r="E609" i="6"/>
  <c r="AO609" i="6" s="1"/>
  <c r="E608" i="6"/>
  <c r="AO608" i="6" s="1"/>
  <c r="E607" i="6"/>
  <c r="AO607" i="6" s="1"/>
  <c r="E606" i="6"/>
  <c r="AO606" i="6" s="1"/>
  <c r="E605" i="6"/>
  <c r="AO605" i="6" s="1"/>
  <c r="E604" i="6"/>
  <c r="AO604" i="6" s="1"/>
  <c r="E603" i="6"/>
  <c r="AO603" i="6" s="1"/>
  <c r="E602" i="6"/>
  <c r="AO602" i="6" s="1"/>
  <c r="E601" i="6"/>
  <c r="AO601" i="6" s="1"/>
  <c r="E600" i="6"/>
  <c r="AO600" i="6" s="1"/>
  <c r="E599" i="6"/>
  <c r="AO599" i="6" s="1"/>
  <c r="E598" i="6"/>
  <c r="AO598" i="6" s="1"/>
  <c r="E597" i="6"/>
  <c r="AO597" i="6" s="1"/>
  <c r="E596" i="6"/>
  <c r="AO596" i="6" s="1"/>
  <c r="E595" i="6"/>
  <c r="AO595" i="6" s="1"/>
  <c r="E594" i="6"/>
  <c r="AO594" i="6" s="1"/>
  <c r="E593" i="6"/>
  <c r="AO593" i="6" s="1"/>
  <c r="E592" i="6"/>
  <c r="AO592" i="6" s="1"/>
  <c r="E591" i="6"/>
  <c r="AO591" i="6" s="1"/>
  <c r="E590" i="6"/>
  <c r="AO590" i="6" s="1"/>
  <c r="E589" i="6"/>
  <c r="AO589" i="6" s="1"/>
  <c r="E588" i="6"/>
  <c r="AO588" i="6" s="1"/>
  <c r="E587" i="6"/>
  <c r="AO587" i="6" s="1"/>
  <c r="E586" i="6"/>
  <c r="AO586" i="6" s="1"/>
  <c r="E585" i="6"/>
  <c r="AO585" i="6" s="1"/>
  <c r="E584" i="6"/>
  <c r="AO584" i="6" s="1"/>
  <c r="E583" i="6"/>
  <c r="AO583" i="6" s="1"/>
  <c r="E582" i="6"/>
  <c r="AO582" i="6" s="1"/>
  <c r="E581" i="6"/>
  <c r="AO581" i="6" s="1"/>
  <c r="E580" i="6"/>
  <c r="AO580" i="6" s="1"/>
  <c r="E579" i="6"/>
  <c r="AO579" i="6" s="1"/>
  <c r="E578" i="6"/>
  <c r="AO578" i="6" s="1"/>
  <c r="E577" i="6"/>
  <c r="AO577" i="6" s="1"/>
  <c r="E576" i="6"/>
  <c r="AO576" i="6" s="1"/>
  <c r="E575" i="6"/>
  <c r="AO575" i="6" s="1"/>
  <c r="E574" i="6"/>
  <c r="AO574" i="6" s="1"/>
  <c r="E573" i="6"/>
  <c r="AO573" i="6" s="1"/>
  <c r="E572" i="6"/>
  <c r="AO572" i="6" s="1"/>
  <c r="E571" i="6"/>
  <c r="AO571" i="6" s="1"/>
  <c r="E570" i="6"/>
  <c r="AO570" i="6" s="1"/>
  <c r="E569" i="6"/>
  <c r="AO569" i="6" s="1"/>
  <c r="E568" i="6"/>
  <c r="AO568" i="6" s="1"/>
  <c r="E567" i="6"/>
  <c r="AO567" i="6" s="1"/>
  <c r="E566" i="6"/>
  <c r="AO566" i="6" s="1"/>
  <c r="E565" i="6"/>
  <c r="AO565" i="6" s="1"/>
  <c r="E564" i="6"/>
  <c r="AO564" i="6" s="1"/>
  <c r="E563" i="6"/>
  <c r="AO563" i="6" s="1"/>
  <c r="E562" i="6"/>
  <c r="AO562" i="6" s="1"/>
  <c r="E561" i="6"/>
  <c r="AO561" i="6" s="1"/>
  <c r="E560" i="6"/>
  <c r="AO560" i="6" s="1"/>
  <c r="E559" i="6"/>
  <c r="AO559" i="6" s="1"/>
  <c r="E558" i="6"/>
  <c r="AO558" i="6" s="1"/>
  <c r="E557" i="6"/>
  <c r="AO557" i="6" s="1"/>
  <c r="E556" i="6"/>
  <c r="AO556" i="6" s="1"/>
  <c r="E555" i="6"/>
  <c r="AO555" i="6" s="1"/>
  <c r="E554" i="6"/>
  <c r="AO554" i="6" s="1"/>
  <c r="E553" i="6"/>
  <c r="AO553" i="6" s="1"/>
  <c r="E552" i="6"/>
  <c r="AO552" i="6" s="1"/>
  <c r="E551" i="6"/>
  <c r="AO551" i="6" s="1"/>
  <c r="E550" i="6"/>
  <c r="AO550" i="6" s="1"/>
  <c r="E549" i="6"/>
  <c r="AO549" i="6" s="1"/>
  <c r="E548" i="6"/>
  <c r="AO548" i="6" s="1"/>
  <c r="E547" i="6"/>
  <c r="AO547" i="6" s="1"/>
  <c r="E546" i="6"/>
  <c r="AO546" i="6" s="1"/>
  <c r="E545" i="6"/>
  <c r="AO545" i="6" s="1"/>
  <c r="E544" i="6"/>
  <c r="AO544" i="6" s="1"/>
  <c r="E543" i="6"/>
  <c r="AO543" i="6" s="1"/>
  <c r="E542" i="6"/>
  <c r="AO542" i="6" s="1"/>
  <c r="E541" i="6"/>
  <c r="AO541" i="6" s="1"/>
  <c r="E540" i="6"/>
  <c r="AO540" i="6" s="1"/>
  <c r="E539" i="6"/>
  <c r="AO539" i="6" s="1"/>
  <c r="E538" i="6"/>
  <c r="AO538" i="6" s="1"/>
  <c r="E537" i="6"/>
  <c r="AO537" i="6" s="1"/>
  <c r="E536" i="6"/>
  <c r="AO536" i="6" s="1"/>
  <c r="E535" i="6"/>
  <c r="AO535" i="6" s="1"/>
  <c r="E534" i="6"/>
  <c r="AO534" i="6" s="1"/>
  <c r="E533" i="6"/>
  <c r="AO533" i="6" s="1"/>
  <c r="E532" i="6"/>
  <c r="AO532" i="6" s="1"/>
  <c r="E531" i="6"/>
  <c r="AO531" i="6" s="1"/>
  <c r="E530" i="6"/>
  <c r="AO530" i="6" s="1"/>
  <c r="E529" i="6"/>
  <c r="AO529" i="6" s="1"/>
  <c r="E528" i="6"/>
  <c r="AO528" i="6" s="1"/>
  <c r="E527" i="6"/>
  <c r="AO527" i="6" s="1"/>
  <c r="E526" i="6"/>
  <c r="AO526" i="6" s="1"/>
  <c r="E525" i="6"/>
  <c r="AO525" i="6" s="1"/>
  <c r="E524" i="6"/>
  <c r="AO524" i="6" s="1"/>
  <c r="E523" i="6"/>
  <c r="AO523" i="6" s="1"/>
  <c r="E522" i="6"/>
  <c r="AO522" i="6" s="1"/>
  <c r="E521" i="6"/>
  <c r="AO521" i="6" s="1"/>
  <c r="E520" i="6"/>
  <c r="AO520" i="6" s="1"/>
  <c r="E519" i="6"/>
  <c r="AO519" i="6" s="1"/>
  <c r="E518" i="6"/>
  <c r="AO518" i="6" s="1"/>
  <c r="E517" i="6"/>
  <c r="AO517" i="6" s="1"/>
  <c r="E516" i="6"/>
  <c r="AO516" i="6" s="1"/>
  <c r="E515" i="6"/>
  <c r="AO515" i="6" s="1"/>
  <c r="E514" i="6"/>
  <c r="AO514" i="6" s="1"/>
  <c r="E513" i="6"/>
  <c r="AO513" i="6" s="1"/>
  <c r="E512" i="6"/>
  <c r="AO512" i="6" s="1"/>
  <c r="E511" i="6"/>
  <c r="AO511" i="6" s="1"/>
  <c r="E510" i="6"/>
  <c r="AO510" i="6" s="1"/>
  <c r="E509" i="6"/>
  <c r="AO509" i="6" s="1"/>
  <c r="E508" i="6"/>
  <c r="AO508" i="6" s="1"/>
  <c r="E507" i="6"/>
  <c r="AO507" i="6" s="1"/>
  <c r="E506" i="6"/>
  <c r="AO506" i="6" s="1"/>
  <c r="E505" i="6"/>
  <c r="AO505" i="6" s="1"/>
  <c r="E504" i="6"/>
  <c r="AO504" i="6" s="1"/>
  <c r="E503" i="6"/>
  <c r="AO503" i="6" s="1"/>
  <c r="E502" i="6"/>
  <c r="AO502" i="6" s="1"/>
  <c r="E501" i="6"/>
  <c r="AO501" i="6" s="1"/>
  <c r="E500" i="6"/>
  <c r="AO500" i="6" s="1"/>
  <c r="E499" i="6"/>
  <c r="AO499" i="6" s="1"/>
  <c r="E498" i="6"/>
  <c r="AO498" i="6" s="1"/>
  <c r="E497" i="6"/>
  <c r="AO497" i="6" s="1"/>
  <c r="E496" i="6"/>
  <c r="AO496" i="6" s="1"/>
  <c r="E495" i="6"/>
  <c r="AO495" i="6" s="1"/>
  <c r="E494" i="6"/>
  <c r="AO494" i="6" s="1"/>
  <c r="E493" i="6"/>
  <c r="AO493" i="6" s="1"/>
  <c r="E492" i="6"/>
  <c r="AO492" i="6" s="1"/>
  <c r="E491" i="6"/>
  <c r="AO491" i="6" s="1"/>
  <c r="E490" i="6"/>
  <c r="AO490" i="6" s="1"/>
  <c r="E489" i="6"/>
  <c r="AO489" i="6" s="1"/>
  <c r="E488" i="6"/>
  <c r="AO488" i="6" s="1"/>
  <c r="E487" i="6"/>
  <c r="AO487" i="6" s="1"/>
  <c r="E486" i="6"/>
  <c r="AO486" i="6" s="1"/>
  <c r="E485" i="6"/>
  <c r="AO485" i="6" s="1"/>
  <c r="E484" i="6"/>
  <c r="AO484" i="6" s="1"/>
  <c r="E483" i="6"/>
  <c r="AO483" i="6" s="1"/>
  <c r="E482" i="6"/>
  <c r="AO482" i="6" s="1"/>
  <c r="E481" i="6"/>
  <c r="AO481" i="6" s="1"/>
  <c r="E480" i="6"/>
  <c r="AO480" i="6" s="1"/>
  <c r="E479" i="6"/>
  <c r="AO479" i="6" s="1"/>
  <c r="E478" i="6"/>
  <c r="AO478" i="6" s="1"/>
  <c r="E477" i="6"/>
  <c r="AO477" i="6" s="1"/>
  <c r="E476" i="6"/>
  <c r="AO476" i="6" s="1"/>
  <c r="E475" i="6"/>
  <c r="AO475" i="6" s="1"/>
  <c r="E474" i="6"/>
  <c r="AO474" i="6" s="1"/>
  <c r="E473" i="6"/>
  <c r="AO473" i="6" s="1"/>
  <c r="E472" i="6"/>
  <c r="AO472" i="6" s="1"/>
  <c r="E471" i="6"/>
  <c r="AO471" i="6" s="1"/>
  <c r="E470" i="6"/>
  <c r="AO470" i="6" s="1"/>
  <c r="E469" i="6"/>
  <c r="AO469" i="6" s="1"/>
  <c r="E468" i="6"/>
  <c r="AO468" i="6" s="1"/>
  <c r="E467" i="6"/>
  <c r="AO467" i="6" s="1"/>
  <c r="E466" i="6"/>
  <c r="AO466" i="6" s="1"/>
  <c r="E465" i="6"/>
  <c r="AO465" i="6" s="1"/>
  <c r="E464" i="6"/>
  <c r="AO464" i="6" s="1"/>
  <c r="E463" i="6"/>
  <c r="AO463" i="6" s="1"/>
  <c r="E462" i="6"/>
  <c r="AO462" i="6" s="1"/>
  <c r="E461" i="6"/>
  <c r="AO461" i="6" s="1"/>
  <c r="E460" i="6"/>
  <c r="AO460" i="6" s="1"/>
  <c r="E459" i="6"/>
  <c r="AO459" i="6" s="1"/>
  <c r="E458" i="6"/>
  <c r="AO458" i="6" s="1"/>
  <c r="E457" i="6"/>
  <c r="AO457" i="6" s="1"/>
  <c r="E456" i="6"/>
  <c r="AO456" i="6" s="1"/>
  <c r="E455" i="6"/>
  <c r="AO455" i="6" s="1"/>
  <c r="E454" i="6"/>
  <c r="AO454" i="6" s="1"/>
  <c r="E453" i="6"/>
  <c r="AO453" i="6" s="1"/>
  <c r="E452" i="6"/>
  <c r="AO452" i="6" s="1"/>
  <c r="E451" i="6"/>
  <c r="AO451" i="6" s="1"/>
  <c r="E450" i="6"/>
  <c r="AO450" i="6" s="1"/>
  <c r="E449" i="6"/>
  <c r="AO449" i="6" s="1"/>
  <c r="E448" i="6"/>
  <c r="AO448" i="6" s="1"/>
  <c r="E447" i="6"/>
  <c r="AO447" i="6" s="1"/>
  <c r="E446" i="6"/>
  <c r="AO446" i="6" s="1"/>
  <c r="E445" i="6"/>
  <c r="AO445" i="6" s="1"/>
  <c r="E444" i="6"/>
  <c r="AO444" i="6" s="1"/>
  <c r="E443" i="6"/>
  <c r="AO443" i="6" s="1"/>
  <c r="E442" i="6"/>
  <c r="AO442" i="6" s="1"/>
  <c r="E441" i="6"/>
  <c r="AO441" i="6" s="1"/>
  <c r="E440" i="6"/>
  <c r="AO440" i="6" s="1"/>
  <c r="E439" i="6"/>
  <c r="AO439" i="6" s="1"/>
  <c r="E438" i="6"/>
  <c r="AO438" i="6" s="1"/>
  <c r="E437" i="6"/>
  <c r="AO437" i="6" s="1"/>
  <c r="E436" i="6"/>
  <c r="AO436" i="6" s="1"/>
  <c r="E435" i="6"/>
  <c r="AO435" i="6" s="1"/>
  <c r="E434" i="6"/>
  <c r="AO434" i="6" s="1"/>
  <c r="E433" i="6"/>
  <c r="AO433" i="6" s="1"/>
  <c r="E432" i="6"/>
  <c r="AO432" i="6" s="1"/>
  <c r="E431" i="6"/>
  <c r="AO431" i="6" s="1"/>
  <c r="E430" i="6"/>
  <c r="AO430" i="6" s="1"/>
  <c r="E429" i="6"/>
  <c r="AO429" i="6" s="1"/>
  <c r="E428" i="6"/>
  <c r="AO428" i="6" s="1"/>
  <c r="E427" i="6"/>
  <c r="AO427" i="6" s="1"/>
  <c r="E426" i="6"/>
  <c r="AO426" i="6" s="1"/>
  <c r="E425" i="6"/>
  <c r="AO425" i="6" s="1"/>
  <c r="E424" i="6"/>
  <c r="AO424" i="6" s="1"/>
  <c r="E423" i="6"/>
  <c r="AO423" i="6" s="1"/>
  <c r="E422" i="6"/>
  <c r="AO422" i="6" s="1"/>
  <c r="E421" i="6"/>
  <c r="AO421" i="6" s="1"/>
  <c r="E420" i="6"/>
  <c r="AO420" i="6" s="1"/>
  <c r="E419" i="6"/>
  <c r="AO419" i="6" s="1"/>
  <c r="E418" i="6"/>
  <c r="AO418" i="6" s="1"/>
  <c r="E417" i="6"/>
  <c r="AO417" i="6" s="1"/>
  <c r="E416" i="6"/>
  <c r="AO416" i="6" s="1"/>
  <c r="E415" i="6"/>
  <c r="AO415" i="6" s="1"/>
  <c r="E414" i="6"/>
  <c r="AO414" i="6" s="1"/>
  <c r="E413" i="6"/>
  <c r="AO413" i="6" s="1"/>
  <c r="E412" i="6"/>
  <c r="AO412" i="6" s="1"/>
  <c r="E411" i="6"/>
  <c r="AO411" i="6" s="1"/>
  <c r="E410" i="6"/>
  <c r="AO410" i="6" s="1"/>
  <c r="E409" i="6"/>
  <c r="AO409" i="6" s="1"/>
  <c r="E408" i="6"/>
  <c r="AO408" i="6" s="1"/>
  <c r="E407" i="6"/>
  <c r="AO407" i="6" s="1"/>
  <c r="E406" i="6"/>
  <c r="AO406" i="6" s="1"/>
  <c r="E405" i="6"/>
  <c r="AO405" i="6" s="1"/>
  <c r="E404" i="6"/>
  <c r="AO404" i="6" s="1"/>
  <c r="E403" i="6"/>
  <c r="AO403" i="6" s="1"/>
  <c r="E402" i="6"/>
  <c r="AO402" i="6" s="1"/>
  <c r="E401" i="6"/>
  <c r="AO401" i="6" s="1"/>
  <c r="E400" i="6"/>
  <c r="AO400" i="6" s="1"/>
  <c r="E399" i="6"/>
  <c r="AO399" i="6" s="1"/>
  <c r="E398" i="6"/>
  <c r="AO398" i="6" s="1"/>
  <c r="E397" i="6"/>
  <c r="AO397" i="6" s="1"/>
  <c r="E396" i="6"/>
  <c r="AO396" i="6" s="1"/>
  <c r="E395" i="6"/>
  <c r="AO395" i="6" s="1"/>
  <c r="E394" i="6"/>
  <c r="AO394" i="6" s="1"/>
  <c r="E393" i="6"/>
  <c r="AO393" i="6" s="1"/>
  <c r="E392" i="6"/>
  <c r="AO392" i="6" s="1"/>
  <c r="E391" i="6"/>
  <c r="AO391" i="6" s="1"/>
  <c r="E390" i="6"/>
  <c r="AO390" i="6" s="1"/>
  <c r="E389" i="6"/>
  <c r="AO389" i="6" s="1"/>
  <c r="E388" i="6"/>
  <c r="AO388" i="6" s="1"/>
  <c r="E387" i="6"/>
  <c r="AO387" i="6" s="1"/>
  <c r="E386" i="6"/>
  <c r="AO386" i="6" s="1"/>
  <c r="E385" i="6"/>
  <c r="AO385" i="6" s="1"/>
  <c r="E384" i="6"/>
  <c r="AO384" i="6" s="1"/>
  <c r="E383" i="6"/>
  <c r="AO383" i="6" s="1"/>
  <c r="E382" i="6"/>
  <c r="AO382" i="6" s="1"/>
  <c r="E381" i="6"/>
  <c r="AO381" i="6" s="1"/>
  <c r="E380" i="6"/>
  <c r="AO380" i="6" s="1"/>
  <c r="E379" i="6"/>
  <c r="AO379" i="6" s="1"/>
  <c r="E378" i="6"/>
  <c r="AO378" i="6" s="1"/>
  <c r="E377" i="6"/>
  <c r="AO377" i="6" s="1"/>
  <c r="E376" i="6"/>
  <c r="AO376" i="6" s="1"/>
  <c r="E375" i="6"/>
  <c r="AO375" i="6" s="1"/>
  <c r="E374" i="6"/>
  <c r="AO374" i="6" s="1"/>
  <c r="E373" i="6"/>
  <c r="AO373" i="6" s="1"/>
  <c r="E372" i="6"/>
  <c r="AO372" i="6" s="1"/>
  <c r="E371" i="6"/>
  <c r="AO371" i="6" s="1"/>
  <c r="E370" i="6"/>
  <c r="AO370" i="6" s="1"/>
  <c r="E369" i="6"/>
  <c r="AO369" i="6" s="1"/>
  <c r="E368" i="6"/>
  <c r="AO368" i="6" s="1"/>
  <c r="E367" i="6"/>
  <c r="AO367" i="6" s="1"/>
  <c r="E366" i="6"/>
  <c r="AO366" i="6" s="1"/>
  <c r="E365" i="6"/>
  <c r="AO365" i="6" s="1"/>
  <c r="E364" i="6"/>
  <c r="AO364" i="6" s="1"/>
  <c r="E363" i="6"/>
  <c r="AO363" i="6" s="1"/>
  <c r="E362" i="6"/>
  <c r="AO362" i="6" s="1"/>
  <c r="E361" i="6"/>
  <c r="AO361" i="6" s="1"/>
  <c r="E360" i="6"/>
  <c r="AO360" i="6" s="1"/>
  <c r="E359" i="6"/>
  <c r="AO359" i="6" s="1"/>
  <c r="E358" i="6"/>
  <c r="AO358" i="6" s="1"/>
  <c r="E357" i="6"/>
  <c r="AO357" i="6" s="1"/>
  <c r="E356" i="6"/>
  <c r="AO356" i="6" s="1"/>
  <c r="E355" i="6"/>
  <c r="AO355" i="6" s="1"/>
  <c r="E354" i="6"/>
  <c r="AO354" i="6" s="1"/>
  <c r="E353" i="6"/>
  <c r="AO353" i="6" s="1"/>
  <c r="E352" i="6"/>
  <c r="AO352" i="6" s="1"/>
  <c r="E351" i="6"/>
  <c r="AO351" i="6" s="1"/>
  <c r="E350" i="6"/>
  <c r="AO350" i="6" s="1"/>
  <c r="E349" i="6"/>
  <c r="AO349" i="6" s="1"/>
  <c r="E348" i="6"/>
  <c r="AO348" i="6" s="1"/>
  <c r="E347" i="6"/>
  <c r="AO347" i="6" s="1"/>
  <c r="E346" i="6"/>
  <c r="AO346" i="6" s="1"/>
  <c r="E345" i="6"/>
  <c r="AO345" i="6" s="1"/>
  <c r="E344" i="6"/>
  <c r="AO344" i="6" s="1"/>
  <c r="E343" i="6"/>
  <c r="AO343" i="6" s="1"/>
  <c r="E342" i="6"/>
  <c r="AO342" i="6" s="1"/>
  <c r="E341" i="6"/>
  <c r="AO341" i="6" s="1"/>
  <c r="E340" i="6"/>
  <c r="AO340" i="6" s="1"/>
  <c r="E339" i="6"/>
  <c r="AO339" i="6" s="1"/>
  <c r="E338" i="6"/>
  <c r="AO338" i="6" s="1"/>
  <c r="E337" i="6"/>
  <c r="AO337" i="6" s="1"/>
  <c r="E336" i="6"/>
  <c r="AO336" i="6" s="1"/>
  <c r="E335" i="6"/>
  <c r="AO335" i="6" s="1"/>
  <c r="E334" i="6"/>
  <c r="AO334" i="6" s="1"/>
  <c r="E333" i="6"/>
  <c r="AO333" i="6" s="1"/>
  <c r="E332" i="6"/>
  <c r="AO332" i="6" s="1"/>
  <c r="E331" i="6"/>
  <c r="AO331" i="6" s="1"/>
  <c r="E330" i="6"/>
  <c r="AO330" i="6" s="1"/>
  <c r="E329" i="6"/>
  <c r="AO329" i="6" s="1"/>
  <c r="E328" i="6"/>
  <c r="AO328" i="6" s="1"/>
  <c r="E327" i="6"/>
  <c r="AO327" i="6" s="1"/>
  <c r="E326" i="6"/>
  <c r="AO326" i="6" s="1"/>
  <c r="E325" i="6"/>
  <c r="AO325" i="6" s="1"/>
  <c r="E324" i="6"/>
  <c r="AO324" i="6" s="1"/>
  <c r="E323" i="6"/>
  <c r="AO323" i="6" s="1"/>
  <c r="E322" i="6"/>
  <c r="AO322" i="6" s="1"/>
  <c r="E321" i="6"/>
  <c r="AO321" i="6" s="1"/>
  <c r="E320" i="6"/>
  <c r="AO320" i="6" s="1"/>
  <c r="E319" i="6"/>
  <c r="AO319" i="6" s="1"/>
  <c r="E318" i="6"/>
  <c r="AO318" i="6" s="1"/>
  <c r="E317" i="6"/>
  <c r="AO317" i="6" s="1"/>
  <c r="E316" i="6"/>
  <c r="AO316" i="6" s="1"/>
  <c r="E315" i="6"/>
  <c r="AO315" i="6" s="1"/>
  <c r="E314" i="6"/>
  <c r="AO314" i="6" s="1"/>
  <c r="E313" i="6"/>
  <c r="AO313" i="6" s="1"/>
  <c r="E312" i="6"/>
  <c r="AO312" i="6" s="1"/>
  <c r="E311" i="6"/>
  <c r="AO311" i="6" s="1"/>
  <c r="E310" i="6"/>
  <c r="AO310" i="6" s="1"/>
  <c r="E309" i="6"/>
  <c r="AO309" i="6" s="1"/>
  <c r="E308" i="6"/>
  <c r="AO308" i="6" s="1"/>
  <c r="E307" i="6"/>
  <c r="AO307" i="6" s="1"/>
  <c r="E306" i="6"/>
  <c r="AO306" i="6" s="1"/>
  <c r="E305" i="6"/>
  <c r="AO305" i="6" s="1"/>
  <c r="E304" i="6"/>
  <c r="AO304" i="6" s="1"/>
  <c r="E303" i="6"/>
  <c r="AO303" i="6" s="1"/>
  <c r="E302" i="6"/>
  <c r="AO302" i="6" s="1"/>
  <c r="E301" i="6"/>
  <c r="AO301" i="6" s="1"/>
  <c r="E300" i="6"/>
  <c r="AO300" i="6" s="1"/>
  <c r="E299" i="6"/>
  <c r="AO299" i="6" s="1"/>
  <c r="E298" i="6"/>
  <c r="AO298" i="6" s="1"/>
  <c r="E297" i="6"/>
  <c r="AO297" i="6" s="1"/>
  <c r="E296" i="6"/>
  <c r="AO296" i="6" s="1"/>
  <c r="E295" i="6"/>
  <c r="AO295" i="6" s="1"/>
  <c r="E294" i="6"/>
  <c r="AO294" i="6" s="1"/>
  <c r="E293" i="6"/>
  <c r="AO293" i="6" s="1"/>
  <c r="E292" i="6"/>
  <c r="AO292" i="6" s="1"/>
  <c r="E291" i="6"/>
  <c r="AO291" i="6" s="1"/>
  <c r="E290" i="6"/>
  <c r="AO290" i="6" s="1"/>
  <c r="E289" i="6"/>
  <c r="AO289" i="6" s="1"/>
  <c r="E288" i="6"/>
  <c r="AO288" i="6" s="1"/>
  <c r="E287" i="6"/>
  <c r="AO287" i="6" s="1"/>
  <c r="E286" i="6"/>
  <c r="AO286" i="6" s="1"/>
  <c r="E285" i="6"/>
  <c r="AO285" i="6" s="1"/>
  <c r="E284" i="6"/>
  <c r="AO284" i="6" s="1"/>
  <c r="E283" i="6"/>
  <c r="AO283" i="6" s="1"/>
  <c r="E282" i="6"/>
  <c r="AO282" i="6" s="1"/>
  <c r="E281" i="6"/>
  <c r="AO281" i="6" s="1"/>
  <c r="E280" i="6"/>
  <c r="AO280" i="6" s="1"/>
  <c r="E279" i="6"/>
  <c r="AO279" i="6" s="1"/>
  <c r="E278" i="6"/>
  <c r="AO278" i="6" s="1"/>
  <c r="E277" i="6"/>
  <c r="AO277" i="6" s="1"/>
  <c r="E276" i="6"/>
  <c r="AO276" i="6" s="1"/>
  <c r="E275" i="6"/>
  <c r="AO275" i="6" s="1"/>
  <c r="E274" i="6"/>
  <c r="AO274" i="6" s="1"/>
  <c r="E273" i="6"/>
  <c r="AO273" i="6" s="1"/>
  <c r="E272" i="6"/>
  <c r="AO272" i="6" s="1"/>
  <c r="E271" i="6"/>
  <c r="AO271" i="6" s="1"/>
  <c r="E270" i="6"/>
  <c r="AO270" i="6" s="1"/>
  <c r="E269" i="6"/>
  <c r="AO269" i="6" s="1"/>
  <c r="E268" i="6"/>
  <c r="AO268" i="6" s="1"/>
  <c r="E267" i="6"/>
  <c r="AO267" i="6" s="1"/>
  <c r="E266" i="6"/>
  <c r="AO266" i="6" s="1"/>
  <c r="E265" i="6"/>
  <c r="AO265" i="6" s="1"/>
  <c r="E264" i="6"/>
  <c r="AO264" i="6" s="1"/>
  <c r="E263" i="6"/>
  <c r="AO263" i="6" s="1"/>
  <c r="E262" i="6"/>
  <c r="AO262" i="6" s="1"/>
  <c r="E261" i="6"/>
  <c r="AO261" i="6" s="1"/>
  <c r="E260" i="6"/>
  <c r="AO260" i="6" s="1"/>
  <c r="E259" i="6"/>
  <c r="AO259" i="6" s="1"/>
  <c r="E258" i="6"/>
  <c r="AO258" i="6" s="1"/>
  <c r="E257" i="6"/>
  <c r="AO257" i="6" s="1"/>
  <c r="E256" i="6"/>
  <c r="AO256" i="6" s="1"/>
  <c r="E255" i="6"/>
  <c r="AO255" i="6" s="1"/>
  <c r="E254" i="6"/>
  <c r="AO254" i="6" s="1"/>
  <c r="E253" i="6"/>
  <c r="AO253" i="6" s="1"/>
  <c r="E252" i="6"/>
  <c r="AO252" i="6" s="1"/>
  <c r="E251" i="6"/>
  <c r="AO251" i="6" s="1"/>
  <c r="E250" i="6"/>
  <c r="AO250" i="6" s="1"/>
  <c r="E249" i="6"/>
  <c r="AO249" i="6" s="1"/>
  <c r="E248" i="6"/>
  <c r="AO248" i="6" s="1"/>
  <c r="E247" i="6"/>
  <c r="AO247" i="6" s="1"/>
  <c r="E246" i="6"/>
  <c r="AO246" i="6" s="1"/>
  <c r="E245" i="6"/>
  <c r="AO245" i="6" s="1"/>
  <c r="E244" i="6"/>
  <c r="AO244" i="6" s="1"/>
  <c r="E243" i="6"/>
  <c r="AO243" i="6" s="1"/>
  <c r="E242" i="6"/>
  <c r="AO242" i="6" s="1"/>
  <c r="E241" i="6"/>
  <c r="AO241" i="6" s="1"/>
  <c r="E240" i="6"/>
  <c r="AO240" i="6" s="1"/>
  <c r="E239" i="6"/>
  <c r="AO239" i="6" s="1"/>
  <c r="E238" i="6"/>
  <c r="AO238" i="6" s="1"/>
  <c r="E237" i="6"/>
  <c r="AO237" i="6" s="1"/>
  <c r="E236" i="6"/>
  <c r="AO236" i="6" s="1"/>
  <c r="E235" i="6"/>
  <c r="AO235" i="6" s="1"/>
  <c r="E234" i="6"/>
  <c r="AO234" i="6" s="1"/>
  <c r="E233" i="6"/>
  <c r="AO233" i="6" s="1"/>
  <c r="E232" i="6"/>
  <c r="AO232" i="6" s="1"/>
  <c r="E231" i="6"/>
  <c r="AO231" i="6" s="1"/>
  <c r="E230" i="6"/>
  <c r="AO230" i="6" s="1"/>
  <c r="E229" i="6"/>
  <c r="AO229" i="6" s="1"/>
  <c r="E228" i="6"/>
  <c r="AO228" i="6" s="1"/>
  <c r="E227" i="6"/>
  <c r="AO227" i="6" s="1"/>
  <c r="E226" i="6"/>
  <c r="AO226" i="6" s="1"/>
  <c r="E225" i="6"/>
  <c r="AO225" i="6" s="1"/>
  <c r="E224" i="6"/>
  <c r="AO224" i="6" s="1"/>
  <c r="E223" i="6"/>
  <c r="AO223" i="6" s="1"/>
  <c r="E222" i="6"/>
  <c r="AO222" i="6" s="1"/>
  <c r="E221" i="6"/>
  <c r="AO221" i="6" s="1"/>
  <c r="E220" i="6"/>
  <c r="AO220" i="6" s="1"/>
  <c r="E219" i="6"/>
  <c r="AO219" i="6" s="1"/>
  <c r="E218" i="6"/>
  <c r="AO218" i="6" s="1"/>
  <c r="E217" i="6"/>
  <c r="AO217" i="6" s="1"/>
  <c r="E216" i="6"/>
  <c r="AO216" i="6" s="1"/>
  <c r="E215" i="6"/>
  <c r="AO215" i="6" s="1"/>
  <c r="E214" i="6"/>
  <c r="AO214" i="6" s="1"/>
  <c r="E213" i="6"/>
  <c r="AO213" i="6" s="1"/>
  <c r="E212" i="6"/>
  <c r="AO212" i="6" s="1"/>
  <c r="E211" i="6"/>
  <c r="AO211" i="6" s="1"/>
  <c r="E210" i="6"/>
  <c r="AO210" i="6" s="1"/>
  <c r="E209" i="6"/>
  <c r="AO209" i="6" s="1"/>
  <c r="E208" i="6"/>
  <c r="AO208" i="6" s="1"/>
  <c r="E207" i="6"/>
  <c r="AO207" i="6" s="1"/>
  <c r="E206" i="6"/>
  <c r="AO206" i="6" s="1"/>
  <c r="E205" i="6"/>
  <c r="AO205" i="6" s="1"/>
  <c r="E204" i="6"/>
  <c r="AO204" i="6" s="1"/>
  <c r="E203" i="6"/>
  <c r="AO203" i="6" s="1"/>
  <c r="E202" i="6"/>
  <c r="AO202" i="6" s="1"/>
  <c r="E201" i="6"/>
  <c r="AO201" i="6" s="1"/>
  <c r="E200" i="6"/>
  <c r="AO200" i="6" s="1"/>
  <c r="E199" i="6"/>
  <c r="AO199" i="6" s="1"/>
  <c r="E198" i="6"/>
  <c r="AO198" i="6" s="1"/>
  <c r="E197" i="6"/>
  <c r="AO197" i="6" s="1"/>
  <c r="E196" i="6"/>
  <c r="AO196" i="6" s="1"/>
  <c r="E195" i="6"/>
  <c r="AO195" i="6" s="1"/>
  <c r="E194" i="6"/>
  <c r="AO194" i="6" s="1"/>
  <c r="E193" i="6"/>
  <c r="AO193" i="6" s="1"/>
  <c r="E192" i="6"/>
  <c r="AO192" i="6" s="1"/>
  <c r="E191" i="6"/>
  <c r="AO191" i="6" s="1"/>
  <c r="E190" i="6"/>
  <c r="AO190" i="6" s="1"/>
  <c r="E189" i="6"/>
  <c r="AO189" i="6" s="1"/>
  <c r="E188" i="6"/>
  <c r="AO188" i="6" s="1"/>
  <c r="E187" i="6"/>
  <c r="AO187" i="6" s="1"/>
  <c r="E186" i="6"/>
  <c r="AO186" i="6" s="1"/>
  <c r="E185" i="6"/>
  <c r="AO185" i="6" s="1"/>
  <c r="E184" i="6"/>
  <c r="AO184" i="6" s="1"/>
  <c r="E183" i="6"/>
  <c r="AO183" i="6" s="1"/>
  <c r="E182" i="6"/>
  <c r="AO182" i="6" s="1"/>
  <c r="E181" i="6"/>
  <c r="AO181" i="6" s="1"/>
  <c r="E180" i="6"/>
  <c r="AO180" i="6" s="1"/>
  <c r="E179" i="6"/>
  <c r="AO179" i="6" s="1"/>
  <c r="E178" i="6"/>
  <c r="AO178" i="6" s="1"/>
  <c r="E177" i="6"/>
  <c r="AO177" i="6" s="1"/>
  <c r="E176" i="6"/>
  <c r="AO176" i="6" s="1"/>
  <c r="E175" i="6"/>
  <c r="AO175" i="6" s="1"/>
  <c r="E174" i="6"/>
  <c r="AO174" i="6" s="1"/>
  <c r="E173" i="6"/>
  <c r="AO173" i="6" s="1"/>
  <c r="E172" i="6"/>
  <c r="AO172" i="6" s="1"/>
  <c r="E171" i="6"/>
  <c r="AO171" i="6" s="1"/>
  <c r="E170" i="6"/>
  <c r="AO170" i="6" s="1"/>
  <c r="E169" i="6"/>
  <c r="AO169" i="6" s="1"/>
  <c r="E168" i="6"/>
  <c r="AO168" i="6" s="1"/>
  <c r="E167" i="6"/>
  <c r="AO167" i="6" s="1"/>
  <c r="E166" i="6"/>
  <c r="AO166" i="6" s="1"/>
  <c r="E165" i="6"/>
  <c r="AO165" i="6" s="1"/>
  <c r="E164" i="6"/>
  <c r="AO164" i="6" s="1"/>
  <c r="E163" i="6"/>
  <c r="AO163" i="6" s="1"/>
  <c r="E162" i="6"/>
  <c r="AO162" i="6" s="1"/>
  <c r="E161" i="6"/>
  <c r="AO161" i="6" s="1"/>
  <c r="E160" i="6"/>
  <c r="AO160" i="6" s="1"/>
  <c r="E159" i="6"/>
  <c r="AO159" i="6" s="1"/>
  <c r="E158" i="6"/>
  <c r="AO158" i="6" s="1"/>
  <c r="E157" i="6"/>
  <c r="AO157" i="6" s="1"/>
  <c r="E156" i="6"/>
  <c r="AO156" i="6" s="1"/>
  <c r="E155" i="6"/>
  <c r="AO155" i="6" s="1"/>
  <c r="E154" i="6"/>
  <c r="AO154" i="6" s="1"/>
  <c r="E153" i="6"/>
  <c r="AO153" i="6" s="1"/>
  <c r="E152" i="6"/>
  <c r="AO152" i="6" s="1"/>
  <c r="E151" i="6"/>
  <c r="AO151" i="6" s="1"/>
  <c r="E150" i="6"/>
  <c r="AO150" i="6" s="1"/>
  <c r="E149" i="6"/>
  <c r="AO149" i="6" s="1"/>
  <c r="E148" i="6"/>
  <c r="AO148" i="6" s="1"/>
  <c r="E147" i="6"/>
  <c r="AO147" i="6" s="1"/>
  <c r="E146" i="6"/>
  <c r="AO146" i="6" s="1"/>
  <c r="E145" i="6"/>
  <c r="AO145" i="6" s="1"/>
  <c r="E144" i="6"/>
  <c r="AO144" i="6" s="1"/>
  <c r="E143" i="6"/>
  <c r="AO143" i="6" s="1"/>
  <c r="E142" i="6"/>
  <c r="AO142" i="6" s="1"/>
  <c r="E141" i="6"/>
  <c r="AO141" i="6" s="1"/>
  <c r="E140" i="6"/>
  <c r="AO140" i="6" s="1"/>
  <c r="E139" i="6"/>
  <c r="AO139" i="6" s="1"/>
  <c r="E138" i="6"/>
  <c r="AO138" i="6" s="1"/>
  <c r="E137" i="6"/>
  <c r="AO137" i="6" s="1"/>
  <c r="E136" i="6"/>
  <c r="AO136" i="6" s="1"/>
  <c r="E135" i="6"/>
  <c r="AO135" i="6" s="1"/>
  <c r="E134" i="6"/>
  <c r="AO134" i="6" s="1"/>
  <c r="E133" i="6"/>
  <c r="AO133" i="6" s="1"/>
  <c r="E132" i="6"/>
  <c r="AO132" i="6" s="1"/>
  <c r="E131" i="6"/>
  <c r="AO131" i="6" s="1"/>
  <c r="E130" i="6"/>
  <c r="AO130" i="6" s="1"/>
  <c r="E129" i="6"/>
  <c r="AO129" i="6" s="1"/>
  <c r="E128" i="6"/>
  <c r="AO128" i="6" s="1"/>
  <c r="E127" i="6"/>
  <c r="AO127" i="6" s="1"/>
  <c r="E126" i="6"/>
  <c r="AO126" i="6" s="1"/>
  <c r="E125" i="6"/>
  <c r="AO125" i="6" s="1"/>
  <c r="E124" i="6"/>
  <c r="AO124" i="6" s="1"/>
  <c r="E123" i="6"/>
  <c r="AO123" i="6" s="1"/>
  <c r="E122" i="6"/>
  <c r="AO122" i="6" s="1"/>
  <c r="E121" i="6"/>
  <c r="AO121" i="6" s="1"/>
  <c r="E120" i="6"/>
  <c r="AO120" i="6" s="1"/>
  <c r="E119" i="6"/>
  <c r="AO119" i="6" s="1"/>
  <c r="E118" i="6"/>
  <c r="AO118" i="6" s="1"/>
  <c r="E117" i="6"/>
  <c r="AO117" i="6" s="1"/>
  <c r="E116" i="6"/>
  <c r="AO116" i="6" s="1"/>
  <c r="E115" i="6"/>
  <c r="AO115" i="6" s="1"/>
  <c r="E114" i="6"/>
  <c r="AO114" i="6" s="1"/>
  <c r="E113" i="6"/>
  <c r="AO113" i="6" s="1"/>
  <c r="E112" i="6"/>
  <c r="AO112" i="6" s="1"/>
  <c r="E111" i="6"/>
  <c r="AO111" i="6" s="1"/>
  <c r="E110" i="6"/>
  <c r="AO110" i="6" s="1"/>
  <c r="E109" i="6"/>
  <c r="AO109" i="6" s="1"/>
  <c r="E108" i="6"/>
  <c r="AO108" i="6" s="1"/>
  <c r="E107" i="6"/>
  <c r="AO107" i="6" s="1"/>
  <c r="E106" i="6"/>
  <c r="AO106" i="6" s="1"/>
  <c r="E105" i="6"/>
  <c r="AO105" i="6" s="1"/>
  <c r="E104" i="6"/>
  <c r="AO104" i="6" s="1"/>
  <c r="E103" i="6"/>
  <c r="AO103" i="6" s="1"/>
  <c r="E102" i="6"/>
  <c r="AO102" i="6" s="1"/>
  <c r="E101" i="6"/>
  <c r="AO101" i="6" s="1"/>
  <c r="E100" i="6"/>
  <c r="AO100" i="6" s="1"/>
  <c r="E99" i="6"/>
  <c r="AO99" i="6" s="1"/>
  <c r="E98" i="6"/>
  <c r="AO98" i="6" s="1"/>
  <c r="E97" i="6"/>
  <c r="AO97" i="6" s="1"/>
  <c r="E96" i="6"/>
  <c r="AO96" i="6" s="1"/>
  <c r="E95" i="6"/>
  <c r="AO95" i="6" s="1"/>
  <c r="E94" i="6"/>
  <c r="AO94" i="6" s="1"/>
  <c r="E93" i="6"/>
  <c r="AO93" i="6" s="1"/>
  <c r="E92" i="6"/>
  <c r="AO92" i="6" s="1"/>
  <c r="E91" i="6"/>
  <c r="AO91" i="6" s="1"/>
  <c r="E90" i="6"/>
  <c r="AO90" i="6" s="1"/>
  <c r="E89" i="6"/>
  <c r="AO89" i="6" s="1"/>
  <c r="E88" i="6"/>
  <c r="AO88" i="6" s="1"/>
  <c r="E87" i="6"/>
  <c r="AO87" i="6" s="1"/>
  <c r="E86" i="6"/>
  <c r="AO86" i="6" s="1"/>
  <c r="E85" i="6"/>
  <c r="AO85" i="6" s="1"/>
  <c r="E84" i="6"/>
  <c r="AO84" i="6" s="1"/>
  <c r="E83" i="6"/>
  <c r="AO83" i="6" s="1"/>
  <c r="E82" i="6"/>
  <c r="AO82" i="6" s="1"/>
  <c r="E81" i="6"/>
  <c r="AO81" i="6" s="1"/>
  <c r="E80" i="6"/>
  <c r="AO80" i="6" s="1"/>
  <c r="E79" i="6"/>
  <c r="AO79" i="6" s="1"/>
  <c r="E78" i="6"/>
  <c r="AO78" i="6" s="1"/>
  <c r="E77" i="6"/>
  <c r="AO77" i="6" s="1"/>
  <c r="E76" i="6"/>
  <c r="AO76" i="6" s="1"/>
  <c r="E75" i="6"/>
  <c r="AO75" i="6" s="1"/>
  <c r="E74" i="6"/>
  <c r="AO74" i="6" s="1"/>
  <c r="E73" i="6"/>
  <c r="AO73" i="6" s="1"/>
  <c r="E72" i="6"/>
  <c r="AO72" i="6" s="1"/>
  <c r="E71" i="6"/>
  <c r="AO71" i="6" s="1"/>
  <c r="E70" i="6"/>
  <c r="AO70" i="6" s="1"/>
  <c r="E69" i="6"/>
  <c r="AO69" i="6" s="1"/>
  <c r="E68" i="6"/>
  <c r="AO68" i="6" s="1"/>
  <c r="E67" i="6"/>
  <c r="AO67" i="6" s="1"/>
  <c r="E66" i="6"/>
  <c r="AO66" i="6" s="1"/>
  <c r="E65" i="6"/>
  <c r="AO65" i="6" s="1"/>
  <c r="E64" i="6"/>
  <c r="AO64" i="6" s="1"/>
  <c r="E63" i="6"/>
  <c r="AO63" i="6" s="1"/>
  <c r="E62" i="6"/>
  <c r="AO62" i="6" s="1"/>
  <c r="E61" i="6"/>
  <c r="AO61" i="6" s="1"/>
  <c r="E60" i="6"/>
  <c r="AO60" i="6" s="1"/>
  <c r="E59" i="6"/>
  <c r="AO59" i="6" s="1"/>
  <c r="E58" i="6"/>
  <c r="AO58" i="6" s="1"/>
  <c r="E57" i="6"/>
  <c r="AO57" i="6" s="1"/>
  <c r="E56" i="6"/>
  <c r="AO56" i="6" s="1"/>
  <c r="E55" i="6"/>
  <c r="AO55" i="6" s="1"/>
  <c r="E54" i="6"/>
  <c r="AO54" i="6" s="1"/>
  <c r="E53" i="6"/>
  <c r="AO53" i="6" s="1"/>
  <c r="E52" i="6"/>
  <c r="AO52" i="6" s="1"/>
  <c r="E51" i="6"/>
  <c r="AO51" i="6" s="1"/>
  <c r="E50" i="6"/>
  <c r="AO50" i="6" s="1"/>
  <c r="E49" i="6"/>
  <c r="AO49" i="6" s="1"/>
  <c r="E48" i="6"/>
  <c r="AO48" i="6" s="1"/>
  <c r="E47" i="6"/>
  <c r="AO47" i="6" s="1"/>
  <c r="E46" i="6"/>
  <c r="AO46" i="6" s="1"/>
  <c r="E45" i="6"/>
  <c r="AO45" i="6" s="1"/>
  <c r="E44" i="6"/>
  <c r="AO44" i="6" s="1"/>
  <c r="E43" i="6"/>
  <c r="AO43" i="6" s="1"/>
  <c r="E42" i="6"/>
  <c r="AO42" i="6" s="1"/>
  <c r="E41" i="6"/>
  <c r="AO41" i="6" s="1"/>
  <c r="E40" i="6"/>
  <c r="AO40" i="6" s="1"/>
  <c r="E39" i="6"/>
  <c r="AO39" i="6" s="1"/>
  <c r="E38" i="6"/>
  <c r="AO38" i="6" s="1"/>
  <c r="E37" i="6"/>
  <c r="AO37" i="6" s="1"/>
  <c r="E36" i="6"/>
  <c r="AO36" i="6" s="1"/>
  <c r="E35" i="6"/>
  <c r="AO35" i="6" s="1"/>
  <c r="E34" i="6"/>
  <c r="AO34" i="6" s="1"/>
  <c r="E33" i="6"/>
  <c r="AO33" i="6" s="1"/>
  <c r="E32" i="6"/>
  <c r="AO32" i="6" s="1"/>
  <c r="E31" i="6"/>
  <c r="AO31" i="6" s="1"/>
  <c r="E30" i="6"/>
  <c r="AO30" i="6" s="1"/>
  <c r="E29" i="6"/>
  <c r="AO29" i="6" s="1"/>
  <c r="E28" i="6"/>
  <c r="AO28" i="6" s="1"/>
  <c r="E27" i="6"/>
  <c r="AO27" i="6" s="1"/>
  <c r="E26" i="6"/>
  <c r="AO26" i="6" s="1"/>
  <c r="E25" i="6"/>
  <c r="AO25" i="6" s="1"/>
  <c r="E24" i="6"/>
  <c r="AO24" i="6" s="1"/>
  <c r="E23" i="6"/>
  <c r="AO23" i="6" s="1"/>
  <c r="E22" i="6"/>
  <c r="AO22" i="6" s="1"/>
  <c r="E21" i="6"/>
  <c r="AO21" i="6" s="1"/>
  <c r="E20" i="6"/>
  <c r="AO20" i="6" s="1"/>
  <c r="E19" i="6"/>
  <c r="AO19" i="6" s="1"/>
  <c r="E18" i="6"/>
  <c r="AO18" i="6" s="1"/>
  <c r="E17" i="6"/>
  <c r="AO17" i="6" s="1"/>
  <c r="E16" i="6"/>
  <c r="AO16" i="6" s="1"/>
  <c r="E15" i="6"/>
  <c r="AO15" i="6" s="1"/>
  <c r="E14" i="6"/>
  <c r="AO14" i="6" s="1"/>
  <c r="E13" i="6"/>
  <c r="AO13" i="6" s="1"/>
  <c r="E12" i="6"/>
  <c r="AO12" i="6" s="1"/>
  <c r="E11" i="6"/>
  <c r="AO11" i="6" s="1"/>
  <c r="E10" i="6"/>
  <c r="AO10" i="6" s="1"/>
  <c r="E9" i="6"/>
  <c r="AO9" i="6" s="1"/>
  <c r="E8" i="6"/>
  <c r="AO8" i="6" s="1"/>
  <c r="E7" i="6"/>
  <c r="AO7" i="6" s="1"/>
  <c r="E6" i="6"/>
  <c r="AO6" i="6" s="1"/>
  <c r="E5" i="6"/>
  <c r="AO5" i="6" s="1"/>
  <c r="E4" i="6"/>
  <c r="AO4" i="6" s="1"/>
  <c r="E3" i="6"/>
  <c r="AR891" i="6" l="1"/>
  <c r="AR1007" i="6"/>
  <c r="AR1123" i="6"/>
  <c r="AR835" i="6"/>
  <c r="AR847" i="6"/>
  <c r="AR907" i="6"/>
  <c r="AR919" i="6"/>
  <c r="AR991" i="6"/>
  <c r="AR1039" i="6"/>
  <c r="AR1067" i="6"/>
  <c r="AR1111" i="6"/>
  <c r="AR1183" i="6"/>
  <c r="AR1195" i="6"/>
  <c r="AR1223" i="6"/>
  <c r="AR1331" i="6"/>
  <c r="AR1343" i="6"/>
  <c r="AR1387" i="6"/>
  <c r="AR1415" i="6"/>
  <c r="AR1427" i="6"/>
  <c r="AR1563" i="6"/>
  <c r="AR1575" i="6"/>
  <c r="AR1355" i="6"/>
  <c r="AR2391" i="6"/>
  <c r="AR1559" i="6"/>
  <c r="AR1571" i="6"/>
  <c r="AR111" i="6"/>
  <c r="AR343" i="6"/>
  <c r="AR611" i="6"/>
  <c r="AR843" i="6"/>
  <c r="AR983" i="6"/>
  <c r="AR999" i="6"/>
  <c r="AR1191" i="6"/>
  <c r="AR1231" i="6"/>
  <c r="AR1423" i="6"/>
  <c r="AR2139" i="6"/>
  <c r="AR2155" i="6"/>
  <c r="AR2271" i="6"/>
  <c r="AR2387" i="6"/>
  <c r="AR55" i="6"/>
  <c r="AR67" i="6"/>
  <c r="AR211" i="6"/>
  <c r="AR223" i="6"/>
  <c r="AR319" i="6"/>
  <c r="AR331" i="6"/>
  <c r="AR403" i="6"/>
  <c r="AR479" i="6"/>
  <c r="AR491" i="6"/>
  <c r="AR511" i="6"/>
  <c r="AR555" i="6"/>
  <c r="AR627" i="6"/>
  <c r="AR671" i="6"/>
  <c r="AR683" i="6"/>
  <c r="AR711" i="6"/>
  <c r="AR723" i="6"/>
  <c r="AR831" i="6"/>
  <c r="AR903" i="6"/>
  <c r="AR915" i="6"/>
  <c r="AR987" i="6"/>
  <c r="AR1051" i="6"/>
  <c r="AR1063" i="6"/>
  <c r="AR1107" i="6"/>
  <c r="AR1179" i="6"/>
  <c r="AR1207" i="6"/>
  <c r="AR1219" i="6"/>
  <c r="AR1327" i="6"/>
  <c r="AR1339" i="6"/>
  <c r="AR1399" i="6"/>
  <c r="AR1411" i="6"/>
  <c r="AR2099" i="6"/>
  <c r="AR2111" i="6"/>
  <c r="AR2143" i="6"/>
  <c r="AR2171" i="6"/>
  <c r="AR2255" i="6"/>
  <c r="AR171" i="6"/>
  <c r="AR183" i="6"/>
  <c r="AR15" i="6"/>
  <c r="AR27" i="6"/>
  <c r="AR99" i="6"/>
  <c r="AR131" i="6"/>
  <c r="AR143" i="6"/>
  <c r="AR11" i="6"/>
  <c r="AR23" i="6"/>
  <c r="AR83" i="6"/>
  <c r="AR95" i="6"/>
  <c r="AR127" i="6"/>
  <c r="AR139" i="6"/>
  <c r="AR155" i="6"/>
  <c r="AR167" i="6"/>
  <c r="AR239" i="6"/>
  <c r="AR255" i="6"/>
  <c r="AR287" i="6"/>
  <c r="AR315" i="6"/>
  <c r="AR359" i="6"/>
  <c r="AR371" i="6"/>
  <c r="AR431" i="6"/>
  <c r="AR443" i="6"/>
  <c r="AR463" i="6"/>
  <c r="AR475" i="6"/>
  <c r="AR523" i="6"/>
  <c r="AR583" i="6"/>
  <c r="AR595" i="6"/>
  <c r="AR639" i="6"/>
  <c r="AR655" i="6"/>
  <c r="AR667" i="6"/>
  <c r="AR739" i="6"/>
  <c r="AR755" i="6"/>
  <c r="AR787" i="6"/>
  <c r="AR815" i="6"/>
  <c r="AR827" i="6"/>
  <c r="AR859" i="6"/>
  <c r="AR871" i="6"/>
  <c r="AR931" i="6"/>
  <c r="AR943" i="6"/>
  <c r="AR971" i="6"/>
  <c r="AR1003" i="6"/>
  <c r="AR1019" i="6"/>
  <c r="AR1079" i="6"/>
  <c r="AR1091" i="6"/>
  <c r="AR1103" i="6"/>
  <c r="AR1135" i="6"/>
  <c r="AR1163" i="6"/>
  <c r="AR1175" i="6"/>
  <c r="AR1311" i="6"/>
  <c r="AR1367" i="6"/>
  <c r="AR1587" i="6"/>
  <c r="AR1599" i="6"/>
  <c r="AR2127" i="6"/>
  <c r="AR2183" i="6"/>
  <c r="AR2199" i="6"/>
  <c r="AR2211" i="6"/>
  <c r="AR2223" i="6"/>
  <c r="AR2239" i="6"/>
  <c r="AR2287" i="6"/>
  <c r="AR2359" i="6"/>
  <c r="AR2403" i="6"/>
  <c r="AR2415" i="6"/>
  <c r="AR427" i="6"/>
  <c r="AR439" i="6"/>
  <c r="AR455" i="6"/>
  <c r="AR471" i="6"/>
  <c r="AR567" i="6"/>
  <c r="AR579" i="6"/>
  <c r="AR591" i="6"/>
  <c r="AR651" i="6"/>
  <c r="AR663" i="6"/>
  <c r="AR735" i="6"/>
  <c r="AR747" i="6"/>
  <c r="AR799" i="6"/>
  <c r="AR811" i="6"/>
  <c r="AR823" i="6"/>
  <c r="AR855" i="6"/>
  <c r="AR927" i="6"/>
  <c r="AR939" i="6"/>
  <c r="AR955" i="6"/>
  <c r="AR967" i="6"/>
  <c r="AR979" i="6"/>
  <c r="AR1031" i="6"/>
  <c r="AR1075" i="6"/>
  <c r="AR1087" i="6"/>
  <c r="AR1147" i="6"/>
  <c r="AR1159" i="6"/>
  <c r="AR1171" i="6"/>
  <c r="AR1307" i="6"/>
  <c r="AR1363" i="6"/>
  <c r="AR1379" i="6"/>
  <c r="AR1583" i="6"/>
  <c r="AR1595" i="6"/>
  <c r="AR2123" i="6"/>
  <c r="AR2135" i="6"/>
  <c r="AR2195" i="6"/>
  <c r="AR2207" i="6"/>
  <c r="AR2235" i="6"/>
  <c r="AR2283" i="6"/>
  <c r="AR2343" i="6"/>
  <c r="AR2355" i="6"/>
  <c r="AR2399" i="6"/>
  <c r="AR299" i="6"/>
  <c r="AR355" i="6"/>
  <c r="AR1011" i="6"/>
  <c r="AR311" i="6"/>
  <c r="AR635" i="6"/>
  <c r="AR763" i="6"/>
  <c r="AR795" i="6"/>
  <c r="AR10" i="6"/>
  <c r="AR151" i="6"/>
  <c r="AR6" i="6"/>
  <c r="AR63" i="6"/>
  <c r="AR383" i="6"/>
  <c r="AR231" i="6"/>
  <c r="AR467" i="6"/>
  <c r="AR499" i="6"/>
  <c r="AR647" i="6"/>
  <c r="AR59" i="6"/>
  <c r="AR71" i="6"/>
  <c r="AR103" i="6"/>
  <c r="AR115" i="6"/>
  <c r="AR175" i="6"/>
  <c r="AR187" i="6"/>
  <c r="AR215" i="6"/>
  <c r="AR263" i="6"/>
  <c r="AR323" i="6"/>
  <c r="AR335" i="6"/>
  <c r="AR347" i="6"/>
  <c r="AR379" i="6"/>
  <c r="AR407" i="6"/>
  <c r="AR419" i="6"/>
  <c r="AR483" i="6"/>
  <c r="AR495" i="6"/>
  <c r="AR559" i="6"/>
  <c r="AR603" i="6"/>
  <c r="AR615" i="6"/>
  <c r="AR675" i="6"/>
  <c r="AR687" i="6"/>
  <c r="AR715" i="6"/>
  <c r="AR727" i="6"/>
  <c r="AR123" i="6"/>
  <c r="AR247" i="6"/>
  <c r="AR179" i="6"/>
  <c r="AR339" i="6"/>
  <c r="AR547" i="6"/>
  <c r="AR31" i="6"/>
  <c r="AR135" i="6"/>
  <c r="AR159" i="6"/>
  <c r="AR307" i="6"/>
  <c r="AR423" i="6"/>
  <c r="AR519" i="6"/>
  <c r="AR563" i="6"/>
  <c r="AR659" i="6"/>
  <c r="AR87" i="6"/>
  <c r="AR227" i="6"/>
  <c r="AR243" i="6"/>
  <c r="AR259" i="6"/>
  <c r="AR291" i="6"/>
  <c r="AR303" i="6"/>
  <c r="AR363" i="6"/>
  <c r="AR375" i="6"/>
  <c r="AR435" i="6"/>
  <c r="AR447" i="6"/>
  <c r="AR459" i="6"/>
  <c r="AR515" i="6"/>
  <c r="AR527" i="6"/>
  <c r="AR571" i="6"/>
  <c r="AR587" i="6"/>
  <c r="AR599" i="6"/>
  <c r="AR631" i="6"/>
  <c r="AR643" i="6"/>
  <c r="AR743" i="6"/>
  <c r="AR759" i="6"/>
  <c r="AR791" i="6"/>
  <c r="AR803" i="6"/>
  <c r="AR819" i="6"/>
  <c r="AR39" i="6"/>
  <c r="AR91" i="6"/>
  <c r="AR235" i="6"/>
  <c r="AR47" i="6"/>
  <c r="AR107" i="6"/>
  <c r="AR191" i="6"/>
  <c r="AR279" i="6"/>
  <c r="AR411" i="6"/>
  <c r="AR503" i="6"/>
  <c r="AR607" i="6"/>
  <c r="AR147" i="6"/>
  <c r="AR295" i="6"/>
  <c r="AR531" i="6"/>
  <c r="AR43" i="6"/>
  <c r="AR199" i="6"/>
  <c r="AR275" i="6"/>
  <c r="AR391" i="6"/>
  <c r="AR415" i="6"/>
  <c r="AR543" i="6"/>
  <c r="AR699" i="6"/>
  <c r="AR775" i="6"/>
  <c r="AR195" i="6"/>
  <c r="AR251" i="6"/>
  <c r="AR271" i="6"/>
  <c r="AR283" i="6"/>
  <c r="AR327" i="6"/>
  <c r="AR387" i="6"/>
  <c r="AR399" i="6"/>
  <c r="AR507" i="6"/>
  <c r="AR539" i="6"/>
  <c r="AR551" i="6"/>
  <c r="AR623" i="6"/>
  <c r="AR695" i="6"/>
  <c r="AR707" i="6"/>
  <c r="AR751" i="6"/>
  <c r="AR771" i="6"/>
  <c r="AR783" i="6"/>
  <c r="AR887" i="6"/>
  <c r="AR899" i="6"/>
  <c r="AR79" i="6"/>
  <c r="AR163" i="6"/>
  <c r="AR219" i="6"/>
  <c r="AR267" i="6"/>
  <c r="AR351" i="6"/>
  <c r="AR487" i="6"/>
  <c r="AR619" i="6"/>
  <c r="AR679" i="6"/>
  <c r="AR691" i="6"/>
  <c r="AR703" i="6"/>
  <c r="AR719" i="6"/>
  <c r="AR731" i="6"/>
  <c r="AR767" i="6"/>
  <c r="AR779" i="6"/>
  <c r="AR839" i="6"/>
  <c r="AR851" i="6"/>
  <c r="AR883" i="6"/>
  <c r="AR895" i="6"/>
  <c r="AR911" i="6"/>
  <c r="AR995" i="6"/>
  <c r="AR51" i="6"/>
  <c r="AR207" i="6"/>
  <c r="AR35" i="6"/>
  <c r="AR75" i="6"/>
  <c r="AR119" i="6"/>
  <c r="AR203" i="6"/>
  <c r="AR395" i="6"/>
  <c r="AR535" i="6"/>
  <c r="AR19" i="6"/>
  <c r="AR367" i="6"/>
  <c r="AR451" i="6"/>
  <c r="AR575" i="6"/>
  <c r="AR807" i="6"/>
  <c r="AR1055" i="6"/>
  <c r="AR1211" i="6"/>
  <c r="AR1403" i="6"/>
  <c r="AR2103" i="6"/>
  <c r="AR2147" i="6"/>
  <c r="AR2159" i="6"/>
  <c r="AR2175" i="6"/>
  <c r="AR2259" i="6"/>
  <c r="AR2275" i="6"/>
  <c r="AR2295" i="6"/>
  <c r="AR2307" i="6"/>
  <c r="AR2367" i="6"/>
  <c r="AR2379" i="6"/>
  <c r="AR2755" i="6"/>
  <c r="AR863" i="6"/>
  <c r="AR875" i="6"/>
  <c r="AR935" i="6"/>
  <c r="AR947" i="6"/>
  <c r="AR959" i="6"/>
  <c r="AR975" i="6"/>
  <c r="AR1023" i="6"/>
  <c r="AR1035" i="6"/>
  <c r="AR1095" i="6"/>
  <c r="AR1139" i="6"/>
  <c r="AR1151" i="6"/>
  <c r="AR1167" i="6"/>
  <c r="AR1371" i="6"/>
  <c r="AR1383" i="6"/>
  <c r="AR1591" i="6"/>
  <c r="AR1603" i="6"/>
  <c r="AR2115" i="6"/>
  <c r="AR2131" i="6"/>
  <c r="AR2187" i="6"/>
  <c r="AR2215" i="6"/>
  <c r="AR2227" i="6"/>
  <c r="AR2291" i="6"/>
  <c r="AR2335" i="6"/>
  <c r="AR2347" i="6"/>
  <c r="AR2407" i="6"/>
  <c r="AR2419" i="6"/>
  <c r="AR2767" i="6"/>
  <c r="AR1315" i="6"/>
  <c r="AR2243" i="6"/>
  <c r="AR2303" i="6"/>
  <c r="AR2319" i="6"/>
  <c r="AR2331" i="6"/>
  <c r="AR2363" i="6"/>
  <c r="AR2375" i="6"/>
  <c r="AR2751" i="6"/>
  <c r="AR2763" i="6"/>
  <c r="AR1015" i="6"/>
  <c r="AR1047" i="6"/>
  <c r="AR1059" i="6"/>
  <c r="AR1119" i="6"/>
  <c r="AR1131" i="6"/>
  <c r="AR1203" i="6"/>
  <c r="AR1215" i="6"/>
  <c r="AR1323" i="6"/>
  <c r="AR1351" i="6"/>
  <c r="AR1395" i="6"/>
  <c r="AR1407" i="6"/>
  <c r="AR1555" i="6"/>
  <c r="AR2095" i="6"/>
  <c r="AR2167" i="6"/>
  <c r="AR2179" i="6"/>
  <c r="AR2251" i="6"/>
  <c r="AR2315" i="6"/>
  <c r="AR2327" i="6"/>
  <c r="AR2371" i="6"/>
  <c r="AR2747" i="6"/>
  <c r="AR2759" i="6"/>
  <c r="AR2743" i="6"/>
  <c r="AR1043" i="6"/>
  <c r="AR1115" i="6"/>
  <c r="AR1127" i="6"/>
  <c r="AR1187" i="6"/>
  <c r="AR1199" i="6"/>
  <c r="AR1227" i="6"/>
  <c r="AR1319" i="6"/>
  <c r="AR1335" i="6"/>
  <c r="AR1347" i="6"/>
  <c r="AR1359" i="6"/>
  <c r="AR1391" i="6"/>
  <c r="AR1419" i="6"/>
  <c r="AR1567" i="6"/>
  <c r="AR1579" i="6"/>
  <c r="AR2107" i="6"/>
  <c r="AR2151" i="6"/>
  <c r="AR2163" i="6"/>
  <c r="AR2247" i="6"/>
  <c r="AR2267" i="6"/>
  <c r="AR2299" i="6"/>
  <c r="AR2311" i="6"/>
  <c r="AR2323" i="6"/>
  <c r="AR2383" i="6"/>
  <c r="AR867" i="6"/>
  <c r="AR879" i="6"/>
  <c r="AR923" i="6"/>
  <c r="AR951" i="6"/>
  <c r="AR963" i="6"/>
  <c r="AR1027" i="6"/>
  <c r="AR1071" i="6"/>
  <c r="AR1083" i="6"/>
  <c r="AR1099" i="6"/>
  <c r="AR1143" i="6"/>
  <c r="AR1155" i="6"/>
  <c r="AR1375" i="6"/>
  <c r="AR1431" i="6"/>
  <c r="AR2119" i="6"/>
  <c r="AR2191" i="6"/>
  <c r="AR2203" i="6"/>
  <c r="AR2219" i="6"/>
  <c r="AR2231" i="6"/>
  <c r="AR2263" i="6"/>
  <c r="AR2279" i="6"/>
  <c r="AR2339" i="6"/>
  <c r="AR2351" i="6"/>
  <c r="AR2395" i="6"/>
  <c r="AR2411" i="6"/>
  <c r="AR2739" i="6"/>
  <c r="AR1235" i="6"/>
  <c r="AR1239" i="6"/>
  <c r="AR1243" i="6"/>
  <c r="AR1247" i="6"/>
  <c r="AR1251" i="6"/>
  <c r="AR1255" i="6"/>
  <c r="AR1259" i="6"/>
  <c r="AR1263" i="6"/>
  <c r="AR1267" i="6"/>
  <c r="AR1271" i="6"/>
  <c r="AR1275" i="6"/>
  <c r="AR1279" i="6"/>
  <c r="AR1283" i="6"/>
  <c r="AR1287" i="6"/>
  <c r="AR1291" i="6"/>
  <c r="AR1295" i="6"/>
  <c r="AR1299" i="6"/>
  <c r="AR1303" i="6"/>
  <c r="AR1435" i="6"/>
  <c r="AR1439" i="6"/>
  <c r="AR1443" i="6"/>
  <c r="AR1447" i="6"/>
  <c r="AR1451" i="6"/>
  <c r="AR1455" i="6"/>
  <c r="AR1459" i="6"/>
  <c r="AR1463" i="6"/>
  <c r="AR1467" i="6"/>
  <c r="AR1471" i="6"/>
  <c r="AR1475" i="6"/>
  <c r="AR1479" i="6"/>
  <c r="AR1483" i="6"/>
  <c r="AR1487" i="6"/>
  <c r="AR1491" i="6"/>
  <c r="AR1495" i="6"/>
  <c r="AR1499" i="6"/>
  <c r="AR1503" i="6"/>
  <c r="AR1507" i="6"/>
  <c r="AR1511" i="6"/>
  <c r="AR1515" i="6"/>
  <c r="AR1519" i="6"/>
  <c r="AR1523" i="6"/>
  <c r="AR1527" i="6"/>
  <c r="AR1531" i="6"/>
  <c r="AR1535" i="6"/>
  <c r="AR1539" i="6"/>
  <c r="AR1543" i="6"/>
  <c r="AR1547" i="6"/>
  <c r="AR1551" i="6"/>
  <c r="AR1607" i="6"/>
  <c r="AR1611" i="6"/>
  <c r="AR1615" i="6"/>
  <c r="AR1619" i="6"/>
  <c r="AR1623" i="6"/>
  <c r="AR1627" i="6"/>
  <c r="AR1631" i="6"/>
  <c r="AR1635" i="6"/>
  <c r="AR1639" i="6"/>
  <c r="AR1643" i="6"/>
  <c r="AR1647" i="6"/>
  <c r="AR1651" i="6"/>
  <c r="AR1655" i="6"/>
  <c r="AR1659" i="6"/>
  <c r="AR1663" i="6"/>
  <c r="AR1667" i="6"/>
  <c r="AR1671" i="6"/>
  <c r="AR1675" i="6"/>
  <c r="AR1679" i="6"/>
  <c r="AR1683" i="6"/>
  <c r="AR1687" i="6"/>
  <c r="AR1691" i="6"/>
  <c r="AR1695" i="6"/>
  <c r="AR1699" i="6"/>
  <c r="AR1703" i="6"/>
  <c r="AR1707" i="6"/>
  <c r="AR1711" i="6"/>
  <c r="AR1715" i="6"/>
  <c r="AR1719" i="6"/>
  <c r="AR1723" i="6"/>
  <c r="AR1727" i="6"/>
  <c r="AR1731" i="6"/>
  <c r="AR1735" i="6"/>
  <c r="AR1739" i="6"/>
  <c r="AR1743" i="6"/>
  <c r="AR1747" i="6"/>
  <c r="AR1751" i="6"/>
  <c r="AR1755" i="6"/>
  <c r="AR1759" i="6"/>
  <c r="AR1763" i="6"/>
  <c r="AR1767" i="6"/>
  <c r="AR1771" i="6"/>
  <c r="AR1775" i="6"/>
  <c r="AR1779" i="6"/>
  <c r="AR1783" i="6"/>
  <c r="AR1787" i="6"/>
  <c r="AR1791" i="6"/>
  <c r="AR1795" i="6"/>
  <c r="AR1799" i="6"/>
  <c r="AR1803" i="6"/>
  <c r="AR1807" i="6"/>
  <c r="AR1811" i="6"/>
  <c r="AR1815" i="6"/>
  <c r="AR1819" i="6"/>
  <c r="AR1823" i="6"/>
  <c r="AR1827" i="6"/>
  <c r="AR1831" i="6"/>
  <c r="AR1835" i="6"/>
  <c r="AR1839" i="6"/>
  <c r="AR1843" i="6"/>
  <c r="AR1847" i="6"/>
  <c r="AR1851" i="6"/>
  <c r="AR1855" i="6"/>
  <c r="AR1859" i="6"/>
  <c r="AR1863" i="6"/>
  <c r="AR1867" i="6"/>
  <c r="AR1871" i="6"/>
  <c r="AR1875" i="6"/>
  <c r="AR1879" i="6"/>
  <c r="AR1883" i="6"/>
  <c r="AR1887" i="6"/>
  <c r="AR1891" i="6"/>
  <c r="AR1895" i="6"/>
  <c r="AR1899" i="6"/>
  <c r="AR1903" i="6"/>
  <c r="AR1907" i="6"/>
  <c r="AR1911" i="6"/>
  <c r="AR1915" i="6"/>
  <c r="AR1919" i="6"/>
  <c r="AR1923" i="6"/>
  <c r="AR1927" i="6"/>
  <c r="AR1931" i="6"/>
  <c r="AR1935" i="6"/>
  <c r="AR1939" i="6"/>
  <c r="AR1943" i="6"/>
  <c r="AR1947" i="6"/>
  <c r="AR1951" i="6"/>
  <c r="AR1955" i="6"/>
  <c r="AR1959" i="6"/>
  <c r="AR1963" i="6"/>
  <c r="AR1967" i="6"/>
  <c r="AR1971" i="6"/>
  <c r="AR1975" i="6"/>
  <c r="AR1979" i="6"/>
  <c r="AR1983" i="6"/>
  <c r="AR1987" i="6"/>
  <c r="AR1991" i="6"/>
  <c r="AR1995" i="6"/>
  <c r="AR1999" i="6"/>
  <c r="AR2003" i="6"/>
  <c r="AR2007" i="6"/>
  <c r="AR2011" i="6"/>
  <c r="AR2015" i="6"/>
  <c r="AR2019" i="6"/>
  <c r="AR2023" i="6"/>
  <c r="AR2027" i="6"/>
  <c r="AR2031" i="6"/>
  <c r="AR2035" i="6"/>
  <c r="AR2039" i="6"/>
  <c r="AR2043" i="6"/>
  <c r="AR2047" i="6"/>
  <c r="AR2051" i="6"/>
  <c r="AR2055" i="6"/>
  <c r="AR2059" i="6"/>
  <c r="AR2063" i="6"/>
  <c r="AR2067" i="6"/>
  <c r="AR2071" i="6"/>
  <c r="AR2075" i="6"/>
  <c r="AR2079" i="6"/>
  <c r="AR2083" i="6"/>
  <c r="AR2087" i="6"/>
  <c r="AR2091" i="6"/>
  <c r="AR2423" i="6"/>
  <c r="AR2427" i="6"/>
  <c r="AR2431" i="6"/>
  <c r="AR2435" i="6"/>
  <c r="AR2439" i="6"/>
  <c r="AR2443" i="6"/>
  <c r="AR2447" i="6"/>
  <c r="AR2451" i="6"/>
  <c r="AR2455" i="6"/>
  <c r="AR2459" i="6"/>
  <c r="AR2463" i="6"/>
  <c r="AR2467" i="6"/>
  <c r="AR2471" i="6"/>
  <c r="AR2475" i="6"/>
  <c r="AR2479" i="6"/>
  <c r="AR2483" i="6"/>
  <c r="AR2487" i="6"/>
  <c r="AR2491" i="6"/>
  <c r="AR2495" i="6"/>
  <c r="AR2499" i="6"/>
  <c r="AR2503" i="6"/>
  <c r="AR2507" i="6"/>
  <c r="AR2511" i="6"/>
  <c r="AR2515" i="6"/>
  <c r="AR2519" i="6"/>
  <c r="AR2523" i="6"/>
  <c r="AR2527" i="6"/>
  <c r="AR2531" i="6"/>
  <c r="AR2535" i="6"/>
  <c r="AR2539" i="6"/>
  <c r="AR2543" i="6"/>
  <c r="AR2547" i="6"/>
  <c r="AR2551" i="6"/>
  <c r="AR2555" i="6"/>
  <c r="AR2559" i="6"/>
  <c r="AR2563" i="6"/>
  <c r="AR2567" i="6"/>
  <c r="AR2571" i="6"/>
  <c r="AR2575" i="6"/>
  <c r="AR2579" i="6"/>
  <c r="AR2583" i="6"/>
  <c r="AR2587" i="6"/>
  <c r="AR2591" i="6"/>
  <c r="AR2595" i="6"/>
  <c r="AR2599" i="6"/>
  <c r="AR2603" i="6"/>
  <c r="AR2607" i="6"/>
  <c r="AR2611" i="6"/>
  <c r="AR2615" i="6"/>
  <c r="AR2619" i="6"/>
  <c r="AR2623" i="6"/>
  <c r="AR2627" i="6"/>
  <c r="AR2631" i="6"/>
  <c r="AR2635" i="6"/>
  <c r="AR2639" i="6"/>
  <c r="AR2643" i="6"/>
  <c r="AR2647" i="6"/>
  <c r="AR2651" i="6"/>
  <c r="AR2655" i="6"/>
  <c r="AR2659" i="6"/>
  <c r="AR2663" i="6"/>
  <c r="AR2667" i="6"/>
  <c r="AR2671" i="6"/>
  <c r="AR2675" i="6"/>
  <c r="AR2679" i="6"/>
  <c r="AR2683" i="6"/>
  <c r="AR2687" i="6"/>
  <c r="AR2691" i="6"/>
  <c r="AR2695" i="6"/>
  <c r="AR2699" i="6"/>
  <c r="AR2703" i="6"/>
  <c r="AR2707" i="6"/>
  <c r="AR2711" i="6"/>
  <c r="AR2715" i="6"/>
  <c r="AR2719" i="6"/>
  <c r="AR2723" i="6"/>
  <c r="AR2727" i="6"/>
  <c r="AR2731" i="6"/>
  <c r="AR2735" i="6"/>
  <c r="AR17" i="6"/>
  <c r="AR25" i="6"/>
  <c r="AR33" i="6"/>
  <c r="AR45" i="6"/>
  <c r="AR49" i="6"/>
  <c r="AR61" i="6"/>
  <c r="AR65" i="6"/>
  <c r="AR73" i="6"/>
  <c r="AR81" i="6"/>
  <c r="AR89" i="6"/>
  <c r="AR97" i="6"/>
  <c r="AR105" i="6"/>
  <c r="AR117" i="6"/>
  <c r="AR121" i="6"/>
  <c r="AR129" i="6"/>
  <c r="AR137" i="6"/>
  <c r="AR149" i="6"/>
  <c r="AR157" i="6"/>
  <c r="AR165" i="6"/>
  <c r="AR173" i="6"/>
  <c r="AR181" i="6"/>
  <c r="AR189" i="6"/>
  <c r="AR193" i="6"/>
  <c r="AR197" i="6"/>
  <c r="AR201" i="6"/>
  <c r="AR205" i="6"/>
  <c r="AR209" i="6"/>
  <c r="AR213" i="6"/>
  <c r="AR217" i="6"/>
  <c r="AR225" i="6"/>
  <c r="AR229" i="6"/>
  <c r="AR233" i="6"/>
  <c r="AR237" i="6"/>
  <c r="AR241" i="6"/>
  <c r="AR245" i="6"/>
  <c r="AR249" i="6"/>
  <c r="AR253" i="6"/>
  <c r="AR257" i="6"/>
  <c r="AR261" i="6"/>
  <c r="AR265" i="6"/>
  <c r="AR269" i="6"/>
  <c r="AR273" i="6"/>
  <c r="AR277" i="6"/>
  <c r="AR281" i="6"/>
  <c r="AR285" i="6"/>
  <c r="AR289" i="6"/>
  <c r="AR293" i="6"/>
  <c r="AR297" i="6"/>
  <c r="AR301" i="6"/>
  <c r="AR305" i="6"/>
  <c r="AR309" i="6"/>
  <c r="AR313" i="6"/>
  <c r="AR317" i="6"/>
  <c r="AR321" i="6"/>
  <c r="AR325" i="6"/>
  <c r="AR329" i="6"/>
  <c r="AR333" i="6"/>
  <c r="AR337" i="6"/>
  <c r="AR341" i="6"/>
  <c r="AR345" i="6"/>
  <c r="AR349" i="6"/>
  <c r="AR353" i="6"/>
  <c r="AR357" i="6"/>
  <c r="AR361" i="6"/>
  <c r="AR365" i="6"/>
  <c r="AR369" i="6"/>
  <c r="AR373" i="6"/>
  <c r="AR377" i="6"/>
  <c r="AR381" i="6"/>
  <c r="AR385" i="6"/>
  <c r="AR389" i="6"/>
  <c r="AR393" i="6"/>
  <c r="AR397" i="6"/>
  <c r="AR401" i="6"/>
  <c r="AR405" i="6"/>
  <c r="AR409" i="6"/>
  <c r="AR413" i="6"/>
  <c r="AR417" i="6"/>
  <c r="AR421" i="6"/>
  <c r="AR425" i="6"/>
  <c r="AR429" i="6"/>
  <c r="AR433" i="6"/>
  <c r="AR437" i="6"/>
  <c r="AR441" i="6"/>
  <c r="AR445" i="6"/>
  <c r="AR449" i="6"/>
  <c r="AR453" i="6"/>
  <c r="AR457" i="6"/>
  <c r="AR461" i="6"/>
  <c r="AR465" i="6"/>
  <c r="AR469" i="6"/>
  <c r="AR473" i="6"/>
  <c r="AR477" i="6"/>
  <c r="AR481" i="6"/>
  <c r="AR485" i="6"/>
  <c r="AR489" i="6"/>
  <c r="AR493" i="6"/>
  <c r="AR497" i="6"/>
  <c r="AR501" i="6"/>
  <c r="AR505" i="6"/>
  <c r="AR509" i="6"/>
  <c r="AR513" i="6"/>
  <c r="AR517" i="6"/>
  <c r="AR521" i="6"/>
  <c r="AR525" i="6"/>
  <c r="AR529" i="6"/>
  <c r="AR533" i="6"/>
  <c r="AR537" i="6"/>
  <c r="AR541" i="6"/>
  <c r="AR545" i="6"/>
  <c r="AR549" i="6"/>
  <c r="AR553" i="6"/>
  <c r="AR557" i="6"/>
  <c r="AR561" i="6"/>
  <c r="AR565" i="6"/>
  <c r="AR569" i="6"/>
  <c r="AR573" i="6"/>
  <c r="AR577" i="6"/>
  <c r="AR581" i="6"/>
  <c r="AR585" i="6"/>
  <c r="AR589" i="6"/>
  <c r="AR593" i="6"/>
  <c r="AR597" i="6"/>
  <c r="AR601" i="6"/>
  <c r="AR605" i="6"/>
  <c r="AR609" i="6"/>
  <c r="AR613" i="6"/>
  <c r="AR617" i="6"/>
  <c r="AR621" i="6"/>
  <c r="AR625" i="6"/>
  <c r="AR629" i="6"/>
  <c r="AR633" i="6"/>
  <c r="AR637" i="6"/>
  <c r="AR641" i="6"/>
  <c r="AR645" i="6"/>
  <c r="AR649" i="6"/>
  <c r="AR653" i="6"/>
  <c r="AR657" i="6"/>
  <c r="AR661" i="6"/>
  <c r="AR665" i="6"/>
  <c r="AR669" i="6"/>
  <c r="AR673" i="6"/>
  <c r="AR677" i="6"/>
  <c r="AR681" i="6"/>
  <c r="AR685" i="6"/>
  <c r="AR689" i="6"/>
  <c r="AR693" i="6"/>
  <c r="AR697" i="6"/>
  <c r="AR701" i="6"/>
  <c r="AR705" i="6"/>
  <c r="AR709" i="6"/>
  <c r="AR713" i="6"/>
  <c r="AR717" i="6"/>
  <c r="AR721" i="6"/>
  <c r="AR725" i="6"/>
  <c r="AR729" i="6"/>
  <c r="AR733" i="6"/>
  <c r="AR737" i="6"/>
  <c r="AR741" i="6"/>
  <c r="AR745" i="6"/>
  <c r="AR749" i="6"/>
  <c r="AR753" i="6"/>
  <c r="AR757" i="6"/>
  <c r="AR761" i="6"/>
  <c r="AR765" i="6"/>
  <c r="AR769" i="6"/>
  <c r="AR773" i="6"/>
  <c r="AR777" i="6"/>
  <c r="AR781" i="6"/>
  <c r="AR785" i="6"/>
  <c r="AR789" i="6"/>
  <c r="AR793" i="6"/>
  <c r="AR797" i="6"/>
  <c r="AR801" i="6"/>
  <c r="AR805" i="6"/>
  <c r="AR809" i="6"/>
  <c r="AR813" i="6"/>
  <c r="AR817" i="6"/>
  <c r="AR821" i="6"/>
  <c r="AR825" i="6"/>
  <c r="AR829" i="6"/>
  <c r="AR833" i="6"/>
  <c r="AR837" i="6"/>
  <c r="AR841" i="6"/>
  <c r="AR845" i="6"/>
  <c r="AR849" i="6"/>
  <c r="AR853" i="6"/>
  <c r="AR857" i="6"/>
  <c r="AR861" i="6"/>
  <c r="AR865" i="6"/>
  <c r="AR869" i="6"/>
  <c r="AR873" i="6"/>
  <c r="AR877" i="6"/>
  <c r="AR881" i="6"/>
  <c r="AR885" i="6"/>
  <c r="AR889" i="6"/>
  <c r="AR893" i="6"/>
  <c r="AR897" i="6"/>
  <c r="AR901" i="6"/>
  <c r="AR905" i="6"/>
  <c r="AR909" i="6"/>
  <c r="AR913" i="6"/>
  <c r="AR917" i="6"/>
  <c r="AR921" i="6"/>
  <c r="AR925" i="6"/>
  <c r="AR929" i="6"/>
  <c r="AR933" i="6"/>
  <c r="AR937" i="6"/>
  <c r="AR941" i="6"/>
  <c r="AR945" i="6"/>
  <c r="AR949" i="6"/>
  <c r="AR953" i="6"/>
  <c r="AR957" i="6"/>
  <c r="AR961" i="6"/>
  <c r="AR965" i="6"/>
  <c r="AR969" i="6"/>
  <c r="AR973" i="6"/>
  <c r="AR977" i="6"/>
  <c r="AR981" i="6"/>
  <c r="AR985" i="6"/>
  <c r="AR989" i="6"/>
  <c r="AR993" i="6"/>
  <c r="AR997" i="6"/>
  <c r="AR1001" i="6"/>
  <c r="AR1005" i="6"/>
  <c r="AR1009" i="6"/>
  <c r="AR1013" i="6"/>
  <c r="AR1017" i="6"/>
  <c r="AR1021" i="6"/>
  <c r="AR1025" i="6"/>
  <c r="AR1029" i="6"/>
  <c r="AR1033" i="6"/>
  <c r="AR1037" i="6"/>
  <c r="AR1041" i="6"/>
  <c r="AR1045" i="6"/>
  <c r="AR1049" i="6"/>
  <c r="AR1053" i="6"/>
  <c r="AR1057" i="6"/>
  <c r="AR1061" i="6"/>
  <c r="AR1065" i="6"/>
  <c r="AR1069" i="6"/>
  <c r="AR1073" i="6"/>
  <c r="AR1077" i="6"/>
  <c r="AR8" i="6"/>
  <c r="AR13" i="6"/>
  <c r="AR21" i="6"/>
  <c r="AR29" i="6"/>
  <c r="AR37" i="6"/>
  <c r="AR41" i="6"/>
  <c r="AR53" i="6"/>
  <c r="AR57" i="6"/>
  <c r="AR69" i="6"/>
  <c r="AR77" i="6"/>
  <c r="AR85" i="6"/>
  <c r="AR93" i="6"/>
  <c r="AR101" i="6"/>
  <c r="AR109" i="6"/>
  <c r="AR113" i="6"/>
  <c r="AR125" i="6"/>
  <c r="AR133" i="6"/>
  <c r="AR141" i="6"/>
  <c r="AR145" i="6"/>
  <c r="AR153" i="6"/>
  <c r="AR161" i="6"/>
  <c r="AR169" i="6"/>
  <c r="AR177" i="6"/>
  <c r="AR185" i="6"/>
  <c r="AR221" i="6"/>
  <c r="AR1081" i="6"/>
  <c r="AR1085" i="6"/>
  <c r="AR1089" i="6"/>
  <c r="AR1093" i="6"/>
  <c r="AR1097" i="6"/>
  <c r="AR1101" i="6"/>
  <c r="AR1105" i="6"/>
  <c r="AR1109" i="6"/>
  <c r="AR1113" i="6"/>
  <c r="AR1117" i="6"/>
  <c r="AR1121" i="6"/>
  <c r="AR1125" i="6"/>
  <c r="AR1129" i="6"/>
  <c r="AR1133" i="6"/>
  <c r="AR1137" i="6"/>
  <c r="AR1141" i="6"/>
  <c r="AR1145" i="6"/>
  <c r="AR1149" i="6"/>
  <c r="AR1153" i="6"/>
  <c r="AR1157" i="6"/>
  <c r="AR1161" i="6"/>
  <c r="AR1165" i="6"/>
  <c r="AR1169" i="6"/>
  <c r="AR1173" i="6"/>
  <c r="AR1177" i="6"/>
  <c r="AR1181" i="6"/>
  <c r="AR1185" i="6"/>
  <c r="AR1189" i="6"/>
  <c r="AR1193" i="6"/>
  <c r="AR1197" i="6"/>
  <c r="AR1201" i="6"/>
  <c r="AR1205" i="6"/>
  <c r="AR1209" i="6"/>
  <c r="AR1213" i="6"/>
  <c r="AR1217" i="6"/>
  <c r="AR1221" i="6"/>
  <c r="AR1225" i="6"/>
  <c r="AR1229" i="6"/>
  <c r="AR1233" i="6"/>
  <c r="AR1237" i="6"/>
  <c r="AR1241" i="6"/>
  <c r="AR1245" i="6"/>
  <c r="AR1249" i="6"/>
  <c r="AR1253" i="6"/>
  <c r="AR1257" i="6"/>
  <c r="AR1261" i="6"/>
  <c r="AR1265" i="6"/>
  <c r="AR1269" i="6"/>
  <c r="AR1273" i="6"/>
  <c r="AR1277" i="6"/>
  <c r="AR1281" i="6"/>
  <c r="AR1285" i="6"/>
  <c r="AR1289" i="6"/>
  <c r="AR1293" i="6"/>
  <c r="AR1297" i="6"/>
  <c r="AR1301" i="6"/>
  <c r="AR1305" i="6"/>
  <c r="AR1309" i="6"/>
  <c r="AR1313" i="6"/>
  <c r="AR1317" i="6"/>
  <c r="AR1321" i="6"/>
  <c r="AR1325" i="6"/>
  <c r="AR1329" i="6"/>
  <c r="AR1333" i="6"/>
  <c r="AR1337" i="6"/>
  <c r="AR1341" i="6"/>
  <c r="AR1345" i="6"/>
  <c r="AR1349" i="6"/>
  <c r="AR1353" i="6"/>
  <c r="AR1357" i="6"/>
  <c r="AR1361" i="6"/>
  <c r="AR1365" i="6"/>
  <c r="AR1369" i="6"/>
  <c r="AR1373" i="6"/>
  <c r="AR1377" i="6"/>
  <c r="AR1381" i="6"/>
  <c r="AR1385" i="6"/>
  <c r="AR1389" i="6"/>
  <c r="AR1393" i="6"/>
  <c r="AR1397" i="6"/>
  <c r="AR1401" i="6"/>
  <c r="AR1405" i="6"/>
  <c r="AR1409" i="6"/>
  <c r="AR1413" i="6"/>
  <c r="AR1417" i="6"/>
  <c r="AR1421" i="6"/>
  <c r="AR1425" i="6"/>
  <c r="AR1429" i="6"/>
  <c r="AR1433" i="6"/>
  <c r="AR1437" i="6"/>
  <c r="AR1441" i="6"/>
  <c r="AR1445" i="6"/>
  <c r="AR1449" i="6"/>
  <c r="AR1453" i="6"/>
  <c r="AR1457" i="6"/>
  <c r="AR1461" i="6"/>
  <c r="AR1465" i="6"/>
  <c r="AR1469" i="6"/>
  <c r="AR1473" i="6"/>
  <c r="AR1477" i="6"/>
  <c r="AR1481" i="6"/>
  <c r="AR1485" i="6"/>
  <c r="AR1489" i="6"/>
  <c r="AR1493" i="6"/>
  <c r="AR1497" i="6"/>
  <c r="AR1501" i="6"/>
  <c r="AR1505" i="6"/>
  <c r="AR1509" i="6"/>
  <c r="AR1513" i="6"/>
  <c r="AR1517" i="6"/>
  <c r="AR1521" i="6"/>
  <c r="AR1525" i="6"/>
  <c r="AR1529" i="6"/>
  <c r="AR1533" i="6"/>
  <c r="AR1537" i="6"/>
  <c r="AR1541" i="6"/>
  <c r="AR1545" i="6"/>
  <c r="AR1549" i="6"/>
  <c r="AR1553" i="6"/>
  <c r="AR1557" i="6"/>
  <c r="AR1561" i="6"/>
  <c r="AR1565" i="6"/>
  <c r="AR1569" i="6"/>
  <c r="AR1573" i="6"/>
  <c r="AR1577" i="6"/>
  <c r="AR1581" i="6"/>
  <c r="AR1585" i="6"/>
  <c r="AR1589" i="6"/>
  <c r="AR1593" i="6"/>
  <c r="AR1597" i="6"/>
  <c r="AR1601" i="6"/>
  <c r="AR1605" i="6"/>
  <c r="AR1609" i="6"/>
  <c r="AR1613" i="6"/>
  <c r="AR1617" i="6"/>
  <c r="AR1621" i="6"/>
  <c r="AR1625" i="6"/>
  <c r="AR1629" i="6"/>
  <c r="AR1633" i="6"/>
  <c r="AR1637" i="6"/>
  <c r="AR1641" i="6"/>
  <c r="AR1645" i="6"/>
  <c r="AR1649" i="6"/>
  <c r="AR1653" i="6"/>
  <c r="AR1657" i="6"/>
  <c r="AR1661" i="6"/>
  <c r="AR1665" i="6"/>
  <c r="AR1669" i="6"/>
  <c r="AR1673" i="6"/>
  <c r="AR1677" i="6"/>
  <c r="AR1681" i="6"/>
  <c r="AR1685" i="6"/>
  <c r="AR1689" i="6"/>
  <c r="AR1693" i="6"/>
  <c r="AR1697" i="6"/>
  <c r="AR1701" i="6"/>
  <c r="AR1705" i="6"/>
  <c r="AR1709" i="6"/>
  <c r="AR1713" i="6"/>
  <c r="AR1717" i="6"/>
  <c r="AR1721" i="6"/>
  <c r="AR1725" i="6"/>
  <c r="AR1729" i="6"/>
  <c r="AR1733" i="6"/>
  <c r="AR1737" i="6"/>
  <c r="AR1741" i="6"/>
  <c r="AR1745" i="6"/>
  <c r="AR1749" i="6"/>
  <c r="AR1753" i="6"/>
  <c r="AR1757" i="6"/>
  <c r="AR1761" i="6"/>
  <c r="AR1765" i="6"/>
  <c r="AR1769" i="6"/>
  <c r="AR1773" i="6"/>
  <c r="AR1777" i="6"/>
  <c r="AR1781" i="6"/>
  <c r="AR1785" i="6"/>
  <c r="AR1789" i="6"/>
  <c r="AR1793" i="6"/>
  <c r="AR1797" i="6"/>
  <c r="AR1801" i="6"/>
  <c r="AR1805" i="6"/>
  <c r="AR1809" i="6"/>
  <c r="AR1813" i="6"/>
  <c r="AR1817" i="6"/>
  <c r="AR1821" i="6"/>
  <c r="AR1825" i="6"/>
  <c r="AR1829" i="6"/>
  <c r="AR1833" i="6"/>
  <c r="AR1837" i="6"/>
  <c r="AR1841" i="6"/>
  <c r="AR1845" i="6"/>
  <c r="AR1849" i="6"/>
  <c r="AR1853" i="6"/>
  <c r="AR1857" i="6"/>
  <c r="AR1861" i="6"/>
  <c r="AR1865" i="6"/>
  <c r="AR1869" i="6"/>
  <c r="AR1873" i="6"/>
  <c r="AR1877" i="6"/>
  <c r="AR1881" i="6"/>
  <c r="AR1885" i="6"/>
  <c r="AR1889" i="6"/>
  <c r="AR1893" i="6"/>
  <c r="AR1897" i="6"/>
  <c r="AR1901" i="6"/>
  <c r="AR1905" i="6"/>
  <c r="AR1909" i="6"/>
  <c r="AR1913" i="6"/>
  <c r="AR1917" i="6"/>
  <c r="AR1921" i="6"/>
  <c r="AR1925" i="6"/>
  <c r="AR1929" i="6"/>
  <c r="AR1933" i="6"/>
  <c r="AR1937" i="6"/>
  <c r="AR1941" i="6"/>
  <c r="AR1945" i="6"/>
  <c r="AR1949" i="6"/>
  <c r="AR1953" i="6"/>
  <c r="AR1957" i="6"/>
  <c r="AR1961" i="6"/>
  <c r="AR1965" i="6"/>
  <c r="AR1969" i="6"/>
  <c r="AR1973" i="6"/>
  <c r="AR1977" i="6"/>
  <c r="AR1981" i="6"/>
  <c r="AR1985" i="6"/>
  <c r="AR1989" i="6"/>
  <c r="AR1993" i="6"/>
  <c r="AR1997" i="6"/>
  <c r="AR2001" i="6"/>
  <c r="AR2005" i="6"/>
  <c r="AR2009" i="6"/>
  <c r="AR2013" i="6"/>
  <c r="AR2017" i="6"/>
  <c r="AR2021" i="6"/>
  <c r="AR2025" i="6"/>
  <c r="AR2029" i="6"/>
  <c r="AR2033" i="6"/>
  <c r="AR2037" i="6"/>
  <c r="AR2041" i="6"/>
  <c r="AR2045" i="6"/>
  <c r="AR2049" i="6"/>
  <c r="AR2053" i="6"/>
  <c r="AR2057" i="6"/>
  <c r="AR2061" i="6"/>
  <c r="AR2065" i="6"/>
  <c r="AR2069" i="6"/>
  <c r="AR2073" i="6"/>
  <c r="AR2077" i="6"/>
  <c r="AR2081" i="6"/>
  <c r="AR2085" i="6"/>
  <c r="AR2089" i="6"/>
  <c r="AR2093" i="6"/>
  <c r="AR2097" i="6"/>
  <c r="AR2101" i="6"/>
  <c r="AR2105" i="6"/>
  <c r="AR2109" i="6"/>
  <c r="AR2113" i="6"/>
  <c r="AR2117" i="6"/>
  <c r="AR2121" i="6"/>
  <c r="AR2125" i="6"/>
  <c r="AR2129" i="6"/>
  <c r="AR2133" i="6"/>
  <c r="AR2137" i="6"/>
  <c r="AR2141" i="6"/>
  <c r="AR2145" i="6"/>
  <c r="AR2149" i="6"/>
  <c r="AR2153" i="6"/>
  <c r="AR2157" i="6"/>
  <c r="AR2161" i="6"/>
  <c r="AR2165" i="6"/>
  <c r="AR2169" i="6"/>
  <c r="AR2173" i="6"/>
  <c r="AR2177" i="6"/>
  <c r="AR2181" i="6"/>
  <c r="AR2185" i="6"/>
  <c r="AR2189" i="6"/>
  <c r="AR2193" i="6"/>
  <c r="AR2197" i="6"/>
  <c r="AR2201" i="6"/>
  <c r="AR2205" i="6"/>
  <c r="AR2209" i="6"/>
  <c r="AR2213" i="6"/>
  <c r="AR2217" i="6"/>
  <c r="AR2221" i="6"/>
  <c r="AR2225" i="6"/>
  <c r="AR2229" i="6"/>
  <c r="AR2233" i="6"/>
  <c r="AR2237" i="6"/>
  <c r="AR2241" i="6"/>
  <c r="AR2245" i="6"/>
  <c r="AR2249" i="6"/>
  <c r="AR2253" i="6"/>
  <c r="AR2257" i="6"/>
  <c r="AR2261" i="6"/>
  <c r="AR2265" i="6"/>
  <c r="AR2269" i="6"/>
  <c r="AR2273" i="6"/>
  <c r="AR2277" i="6"/>
  <c r="AR2281" i="6"/>
  <c r="AR2285" i="6"/>
  <c r="AR2289" i="6"/>
  <c r="AR2293" i="6"/>
  <c r="AR2297" i="6"/>
  <c r="AR2301" i="6"/>
  <c r="AR2305" i="6"/>
  <c r="AR2309" i="6"/>
  <c r="AR2313" i="6"/>
  <c r="AR2317" i="6"/>
  <c r="AR2321" i="6"/>
  <c r="AR2325" i="6"/>
  <c r="AR2329" i="6"/>
  <c r="AR2333" i="6"/>
  <c r="AR2337" i="6"/>
  <c r="AR2341" i="6"/>
  <c r="AR2345" i="6"/>
  <c r="AR2349" i="6"/>
  <c r="AR2353" i="6"/>
  <c r="AR2357" i="6"/>
  <c r="AR2361" i="6"/>
  <c r="AR2365" i="6"/>
  <c r="AR2369" i="6"/>
  <c r="AR2373" i="6"/>
  <c r="AR2377" i="6"/>
  <c r="AR2381" i="6"/>
  <c r="AR2385" i="6"/>
  <c r="AR2389" i="6"/>
  <c r="AR2393" i="6"/>
  <c r="AR2397" i="6"/>
  <c r="AR2401" i="6"/>
  <c r="AR2405" i="6"/>
  <c r="AR2409" i="6"/>
  <c r="AR2413" i="6"/>
  <c r="AR2417" i="6"/>
  <c r="AR2421" i="6"/>
  <c r="AR2425" i="6"/>
  <c r="AR2429" i="6"/>
  <c r="AR2433" i="6"/>
  <c r="AR2437" i="6"/>
  <c r="AR2441" i="6"/>
  <c r="AR2445" i="6"/>
  <c r="AR2449" i="6"/>
  <c r="AR2453" i="6"/>
  <c r="AR2457" i="6"/>
  <c r="AR2461" i="6"/>
  <c r="AR2465" i="6"/>
  <c r="AR2469" i="6"/>
  <c r="AR2473" i="6"/>
  <c r="AR2477" i="6"/>
  <c r="AR2481" i="6"/>
  <c r="AR2485" i="6"/>
  <c r="AR2489" i="6"/>
  <c r="AR2493" i="6"/>
  <c r="AR2497" i="6"/>
  <c r="AR2501" i="6"/>
  <c r="AR2505" i="6"/>
  <c r="AR2509" i="6"/>
  <c r="AR2513" i="6"/>
  <c r="AR2517" i="6"/>
  <c r="AR2521" i="6"/>
  <c r="AR2525" i="6"/>
  <c r="AR2529" i="6"/>
  <c r="AR2533" i="6"/>
  <c r="AR2537" i="6"/>
  <c r="AR2541" i="6"/>
  <c r="AR2545" i="6"/>
  <c r="AR2549" i="6"/>
  <c r="AR2553" i="6"/>
  <c r="AR2557" i="6"/>
  <c r="AR2561" i="6"/>
  <c r="AR2565" i="6"/>
  <c r="AR2569" i="6"/>
  <c r="AR2573" i="6"/>
  <c r="AR2577" i="6"/>
  <c r="AR2581" i="6"/>
  <c r="AR2585" i="6"/>
  <c r="AR2589" i="6"/>
  <c r="AR2593" i="6"/>
  <c r="AR2597" i="6"/>
  <c r="AR2601" i="6"/>
  <c r="AR2605" i="6"/>
  <c r="AR2609" i="6"/>
  <c r="AR2613" i="6"/>
  <c r="AR2617" i="6"/>
  <c r="AR2621" i="6"/>
  <c r="AR2625" i="6"/>
  <c r="AR2629" i="6"/>
  <c r="AR2633" i="6"/>
  <c r="AR2637" i="6"/>
  <c r="AR2641" i="6"/>
  <c r="AR2645" i="6"/>
  <c r="AR2649" i="6"/>
  <c r="AR2653" i="6"/>
  <c r="AR2657" i="6"/>
  <c r="AR2661" i="6"/>
  <c r="AR2665" i="6"/>
  <c r="AR2669" i="6"/>
  <c r="AR2673" i="6"/>
  <c r="AR2677" i="6"/>
  <c r="AR2681" i="6"/>
  <c r="AR2685" i="6"/>
  <c r="AR2689" i="6"/>
  <c r="AR2693" i="6"/>
  <c r="AR2697" i="6"/>
  <c r="AR2701" i="6"/>
  <c r="AR2705" i="6"/>
  <c r="AR2709" i="6"/>
  <c r="AR2713" i="6"/>
  <c r="AR2717" i="6"/>
  <c r="AR2721" i="6"/>
  <c r="AR2725" i="6"/>
  <c r="AR2729" i="6"/>
  <c r="AR2733" i="6"/>
  <c r="AR2737" i="6"/>
  <c r="AR2741" i="6"/>
  <c r="AR2745" i="6"/>
  <c r="AR2749" i="6"/>
  <c r="AR2753" i="6"/>
  <c r="AR2757" i="6"/>
  <c r="AR2761" i="6"/>
  <c r="AR2765" i="6"/>
  <c r="E2" i="6"/>
  <c r="AO2" i="6" s="1"/>
  <c r="AO3" i="6"/>
  <c r="AR4" i="6" s="1"/>
  <c r="AR7" i="6"/>
  <c r="AR12" i="6"/>
  <c r="AR16" i="6"/>
  <c r="AR20" i="6"/>
  <c r="AR24" i="6"/>
  <c r="AR28" i="6"/>
  <c r="AR32" i="6"/>
  <c r="AR36" i="6"/>
  <c r="AR40" i="6"/>
  <c r="AR44" i="6"/>
  <c r="AR48" i="6"/>
  <c r="AR52" i="6"/>
  <c r="AR56" i="6"/>
  <c r="AR60" i="6"/>
  <c r="AR64" i="6"/>
  <c r="AR68" i="6"/>
  <c r="AR72" i="6"/>
  <c r="AR76" i="6"/>
  <c r="AR80" i="6"/>
  <c r="AR84" i="6"/>
  <c r="AR88" i="6"/>
  <c r="AR92" i="6"/>
  <c r="AR96" i="6"/>
  <c r="AR100" i="6"/>
  <c r="AR104" i="6"/>
  <c r="AR108" i="6"/>
  <c r="AR112" i="6"/>
  <c r="AR116" i="6"/>
  <c r="AR120" i="6"/>
  <c r="AR124" i="6"/>
  <c r="AR128" i="6"/>
  <c r="AR132" i="6"/>
  <c r="AR136" i="6"/>
  <c r="AR140" i="6"/>
  <c r="AR144" i="6"/>
  <c r="AR148" i="6"/>
  <c r="AR152" i="6"/>
  <c r="AR156" i="6"/>
  <c r="AR160" i="6"/>
  <c r="AR164" i="6"/>
  <c r="AR168" i="6"/>
  <c r="AR172" i="6"/>
  <c r="AR176" i="6"/>
  <c r="AR180" i="6"/>
  <c r="AR184" i="6"/>
  <c r="AR188" i="6"/>
  <c r="AR192" i="6"/>
  <c r="AR196" i="6"/>
  <c r="AR200" i="6"/>
  <c r="AR204" i="6"/>
  <c r="AR208" i="6"/>
  <c r="AR212" i="6"/>
  <c r="AR216" i="6"/>
  <c r="AR220" i="6"/>
  <c r="AR224" i="6"/>
  <c r="AR228" i="6"/>
  <c r="AR232" i="6"/>
  <c r="AR236" i="6"/>
  <c r="AR240" i="6"/>
  <c r="AR244" i="6"/>
  <c r="AR248" i="6"/>
  <c r="AR252" i="6"/>
  <c r="AR256" i="6"/>
  <c r="AR260" i="6"/>
  <c r="AR264" i="6"/>
  <c r="AR268" i="6"/>
  <c r="AR272" i="6"/>
  <c r="AR276" i="6"/>
  <c r="AR280" i="6"/>
  <c r="AR284" i="6"/>
  <c r="AR288" i="6"/>
  <c r="AR292" i="6"/>
  <c r="AR296" i="6"/>
  <c r="AR300" i="6"/>
  <c r="AR304" i="6"/>
  <c r="AR308" i="6"/>
  <c r="AR312" i="6"/>
  <c r="AR316" i="6"/>
  <c r="AR320" i="6"/>
  <c r="AR324" i="6"/>
  <c r="AR328" i="6"/>
  <c r="AR332" i="6"/>
  <c r="AR336" i="6"/>
  <c r="AR340" i="6"/>
  <c r="AR344" i="6"/>
  <c r="AR348" i="6"/>
  <c r="AR352" i="6"/>
  <c r="AR356" i="6"/>
  <c r="AR360" i="6"/>
  <c r="AR364" i="6"/>
  <c r="AR368" i="6"/>
  <c r="AR372" i="6"/>
  <c r="AR376" i="6"/>
  <c r="AR380" i="6"/>
  <c r="AR384" i="6"/>
  <c r="AR388" i="6"/>
  <c r="AR392" i="6"/>
  <c r="AR396" i="6"/>
  <c r="AR400" i="6"/>
  <c r="AR404" i="6"/>
  <c r="AR408" i="6"/>
  <c r="AR412" i="6"/>
  <c r="AR416" i="6"/>
  <c r="AR420" i="6"/>
  <c r="AR424" i="6"/>
  <c r="AR428" i="6"/>
  <c r="AR432" i="6"/>
  <c r="AR436" i="6"/>
  <c r="AR440" i="6"/>
  <c r="AR444" i="6"/>
  <c r="AR448" i="6"/>
  <c r="AR452" i="6"/>
  <c r="AR456" i="6"/>
  <c r="AR460" i="6"/>
  <c r="AR464" i="6"/>
  <c r="AR468" i="6"/>
  <c r="AR472" i="6"/>
  <c r="AR476" i="6"/>
  <c r="AR480" i="6"/>
  <c r="AR484" i="6"/>
  <c r="AR488" i="6"/>
  <c r="AR492" i="6"/>
  <c r="AR496" i="6"/>
  <c r="AR500" i="6"/>
  <c r="AR504" i="6"/>
  <c r="AR508" i="6"/>
  <c r="AR512" i="6"/>
  <c r="AR516" i="6"/>
  <c r="AR520" i="6"/>
  <c r="AR524" i="6"/>
  <c r="AR528" i="6"/>
  <c r="AR532" i="6"/>
  <c r="AR536" i="6"/>
  <c r="AR540" i="6"/>
  <c r="AR544" i="6"/>
  <c r="AR548" i="6"/>
  <c r="AR552" i="6"/>
  <c r="AR556" i="6"/>
  <c r="AR560" i="6"/>
  <c r="AR564" i="6"/>
  <c r="AR568" i="6"/>
  <c r="AR572" i="6"/>
  <c r="AR576" i="6"/>
  <c r="AR580" i="6"/>
  <c r="AR584" i="6"/>
  <c r="AR588" i="6"/>
  <c r="AR592" i="6"/>
  <c r="AR596" i="6"/>
  <c r="AR600" i="6"/>
  <c r="AR604" i="6"/>
  <c r="AR608" i="6"/>
  <c r="AR612" i="6"/>
  <c r="AR616" i="6"/>
  <c r="AR620" i="6"/>
  <c r="AR624" i="6"/>
  <c r="AR628" i="6"/>
  <c r="AR632" i="6"/>
  <c r="AR636" i="6"/>
  <c r="AR640" i="6"/>
  <c r="AR644" i="6"/>
  <c r="AR648" i="6"/>
  <c r="AR652" i="6"/>
  <c r="AR656" i="6"/>
  <c r="AR660" i="6"/>
  <c r="AR664" i="6"/>
  <c r="AR668" i="6"/>
  <c r="AR672" i="6"/>
  <c r="AR676" i="6"/>
  <c r="AR680" i="6"/>
  <c r="AR684" i="6"/>
  <c r="AR688" i="6"/>
  <c r="AR692" i="6"/>
  <c r="AR696" i="6"/>
  <c r="AR700" i="6"/>
  <c r="AR704" i="6"/>
  <c r="AR708" i="6"/>
  <c r="AR712" i="6"/>
  <c r="AR716" i="6"/>
  <c r="AR720" i="6"/>
  <c r="AR724" i="6"/>
  <c r="AR728" i="6"/>
  <c r="AR732" i="6"/>
  <c r="AR736" i="6"/>
  <c r="AR740" i="6"/>
  <c r="AR744" i="6"/>
  <c r="AR748" i="6"/>
  <c r="AR752" i="6"/>
  <c r="AR756" i="6"/>
  <c r="AR760" i="6"/>
  <c r="AR764" i="6"/>
  <c r="AR768" i="6"/>
  <c r="AR772" i="6"/>
  <c r="AR776" i="6"/>
  <c r="AR780" i="6"/>
  <c r="AR784" i="6"/>
  <c r="AR788" i="6"/>
  <c r="AR792" i="6"/>
  <c r="AR796" i="6"/>
  <c r="AR800" i="6"/>
  <c r="AR804" i="6"/>
  <c r="AR808" i="6"/>
  <c r="AR812" i="6"/>
  <c r="AR816" i="6"/>
  <c r="AR820" i="6"/>
  <c r="AR824" i="6"/>
  <c r="AR828" i="6"/>
  <c r="AR832" i="6"/>
  <c r="AR836" i="6"/>
  <c r="AR840" i="6"/>
  <c r="AR844" i="6"/>
  <c r="AR848" i="6"/>
  <c r="AR852" i="6"/>
  <c r="AR856" i="6"/>
  <c r="AR860" i="6"/>
  <c r="AR864" i="6"/>
  <c r="AR868" i="6"/>
  <c r="AR872" i="6"/>
  <c r="AR876" i="6"/>
  <c r="AR880" i="6"/>
  <c r="AR884" i="6"/>
  <c r="AR888" i="6"/>
  <c r="AR892" i="6"/>
  <c r="AR896" i="6"/>
  <c r="AR900" i="6"/>
  <c r="AR904" i="6"/>
  <c r="AR908" i="6"/>
  <c r="AR912" i="6"/>
  <c r="AR916" i="6"/>
  <c r="AR920" i="6"/>
  <c r="AR924" i="6"/>
  <c r="AR928" i="6"/>
  <c r="AR932" i="6"/>
  <c r="AR936" i="6"/>
  <c r="AR940" i="6"/>
  <c r="AR944" i="6"/>
  <c r="AR948" i="6"/>
  <c r="AR952" i="6"/>
  <c r="AR956" i="6"/>
  <c r="AR960" i="6"/>
  <c r="AR964" i="6"/>
  <c r="AR968" i="6"/>
  <c r="AR972" i="6"/>
  <c r="AR976" i="6"/>
  <c r="AR980" i="6"/>
  <c r="AR984" i="6"/>
  <c r="AR988" i="6"/>
  <c r="AR992" i="6"/>
  <c r="AR996" i="6"/>
  <c r="AR1000" i="6"/>
  <c r="AR1004" i="6"/>
  <c r="AR1008" i="6"/>
  <c r="AR1012" i="6"/>
  <c r="AR1016" i="6"/>
  <c r="AR1020" i="6"/>
  <c r="AR1024" i="6"/>
  <c r="AR1028" i="6"/>
  <c r="AR1032" i="6"/>
  <c r="AR1036" i="6"/>
  <c r="AR1040" i="6"/>
  <c r="AR1044" i="6"/>
  <c r="AR1048" i="6"/>
  <c r="AR1052" i="6"/>
  <c r="AR1056" i="6"/>
  <c r="AR1060" i="6"/>
  <c r="AR1064" i="6"/>
  <c r="AR1068" i="6"/>
  <c r="AR1072" i="6"/>
  <c r="AR1076" i="6"/>
  <c r="AR1080" i="6"/>
  <c r="AR1084" i="6"/>
  <c r="AR1088" i="6"/>
  <c r="AR1092" i="6"/>
  <c r="AR1096" i="6"/>
  <c r="AR1100" i="6"/>
  <c r="AR18" i="6"/>
  <c r="AR26" i="6"/>
  <c r="AR34" i="6"/>
  <c r="AR42" i="6"/>
  <c r="AR50" i="6"/>
  <c r="AR58" i="6"/>
  <c r="AR66" i="6"/>
  <c r="AR74" i="6"/>
  <c r="AR82" i="6"/>
  <c r="AR94" i="6"/>
  <c r="AR102" i="6"/>
  <c r="AR110" i="6"/>
  <c r="AR118" i="6"/>
  <c r="AR126" i="6"/>
  <c r="AR134" i="6"/>
  <c r="AR142" i="6"/>
  <c r="AR150" i="6"/>
  <c r="AR158" i="6"/>
  <c r="AR166" i="6"/>
  <c r="AR178" i="6"/>
  <c r="AR186" i="6"/>
  <c r="AR194" i="6"/>
  <c r="AR202" i="6"/>
  <c r="AR210" i="6"/>
  <c r="AR218" i="6"/>
  <c r="AR226" i="6"/>
  <c r="AR234" i="6"/>
  <c r="AR238" i="6"/>
  <c r="AR242" i="6"/>
  <c r="AR246" i="6"/>
  <c r="AR250" i="6"/>
  <c r="AR254" i="6"/>
  <c r="AR258" i="6"/>
  <c r="AR266" i="6"/>
  <c r="AR270" i="6"/>
  <c r="AR274" i="6"/>
  <c r="AR278" i="6"/>
  <c r="AR282" i="6"/>
  <c r="AR286" i="6"/>
  <c r="AR290" i="6"/>
  <c r="AR294" i="6"/>
  <c r="AR298" i="6"/>
  <c r="AR302" i="6"/>
  <c r="AR306" i="6"/>
  <c r="AR310" i="6"/>
  <c r="AR314" i="6"/>
  <c r="AR318" i="6"/>
  <c r="AR322" i="6"/>
  <c r="AR326" i="6"/>
  <c r="AR330" i="6"/>
  <c r="AR334" i="6"/>
  <c r="AR338" i="6"/>
  <c r="AR342" i="6"/>
  <c r="AR346" i="6"/>
  <c r="AR350" i="6"/>
  <c r="AR354" i="6"/>
  <c r="AR358" i="6"/>
  <c r="AR362" i="6"/>
  <c r="AR366" i="6"/>
  <c r="AR370" i="6"/>
  <c r="AR374" i="6"/>
  <c r="AR378" i="6"/>
  <c r="AR382" i="6"/>
  <c r="AR386" i="6"/>
  <c r="AR390" i="6"/>
  <c r="AR394" i="6"/>
  <c r="AR398" i="6"/>
  <c r="AR402" i="6"/>
  <c r="AR406" i="6"/>
  <c r="AR410" i="6"/>
  <c r="AR414" i="6"/>
  <c r="AR418" i="6"/>
  <c r="AR422" i="6"/>
  <c r="AR426" i="6"/>
  <c r="AR430" i="6"/>
  <c r="AR434" i="6"/>
  <c r="AR438" i="6"/>
  <c r="AR442" i="6"/>
  <c r="AR446" i="6"/>
  <c r="AR450" i="6"/>
  <c r="AR454" i="6"/>
  <c r="AR458" i="6"/>
  <c r="AR462" i="6"/>
  <c r="AR466" i="6"/>
  <c r="AR470" i="6"/>
  <c r="AR474" i="6"/>
  <c r="AR478" i="6"/>
  <c r="AR482" i="6"/>
  <c r="AR486" i="6"/>
  <c r="AR490" i="6"/>
  <c r="AR494" i="6"/>
  <c r="AR498" i="6"/>
  <c r="AR502" i="6"/>
  <c r="AR506" i="6"/>
  <c r="AR510" i="6"/>
  <c r="AR514" i="6"/>
  <c r="AR518" i="6"/>
  <c r="AR522" i="6"/>
  <c r="AR526" i="6"/>
  <c r="AR530" i="6"/>
  <c r="AR534" i="6"/>
  <c r="AR538" i="6"/>
  <c r="AR542" i="6"/>
  <c r="AR546" i="6"/>
  <c r="AR550" i="6"/>
  <c r="AR554" i="6"/>
  <c r="AR558" i="6"/>
  <c r="AR562" i="6"/>
  <c r="AR566" i="6"/>
  <c r="AR570" i="6"/>
  <c r="AR574" i="6"/>
  <c r="AR578" i="6"/>
  <c r="AR582" i="6"/>
  <c r="AR586" i="6"/>
  <c r="AR590" i="6"/>
  <c r="AR594" i="6"/>
  <c r="AR598" i="6"/>
  <c r="AR602" i="6"/>
  <c r="AR606" i="6"/>
  <c r="AR610" i="6"/>
  <c r="AR614" i="6"/>
  <c r="AR618" i="6"/>
  <c r="AR622" i="6"/>
  <c r="AR626" i="6"/>
  <c r="AR630" i="6"/>
  <c r="AR634" i="6"/>
  <c r="AR638" i="6"/>
  <c r="AR642" i="6"/>
  <c r="AR646" i="6"/>
  <c r="AR650" i="6"/>
  <c r="AR654" i="6"/>
  <c r="AR658" i="6"/>
  <c r="AR662" i="6"/>
  <c r="AR666" i="6"/>
  <c r="AR670" i="6"/>
  <c r="AR674" i="6"/>
  <c r="AR678" i="6"/>
  <c r="AR682" i="6"/>
  <c r="AR686" i="6"/>
  <c r="AR690" i="6"/>
  <c r="AR694" i="6"/>
  <c r="AR698" i="6"/>
  <c r="AR702" i="6"/>
  <c r="AR706" i="6"/>
  <c r="AR710" i="6"/>
  <c r="AR714" i="6"/>
  <c r="AR718" i="6"/>
  <c r="AR722" i="6"/>
  <c r="AR726" i="6"/>
  <c r="AR730" i="6"/>
  <c r="AR734" i="6"/>
  <c r="AR738" i="6"/>
  <c r="AR742" i="6"/>
  <c r="AR746" i="6"/>
  <c r="AR750" i="6"/>
  <c r="AR754" i="6"/>
  <c r="AR758" i="6"/>
  <c r="AR762" i="6"/>
  <c r="AR766" i="6"/>
  <c r="AR770" i="6"/>
  <c r="AR774" i="6"/>
  <c r="AR778" i="6"/>
  <c r="AR782" i="6"/>
  <c r="AR786" i="6"/>
  <c r="AR790" i="6"/>
  <c r="AR794" i="6"/>
  <c r="AR798" i="6"/>
  <c r="AR802" i="6"/>
  <c r="AR806" i="6"/>
  <c r="AR810" i="6"/>
  <c r="AR814" i="6"/>
  <c r="AR818" i="6"/>
  <c r="AR822" i="6"/>
  <c r="AR826" i="6"/>
  <c r="AR830" i="6"/>
  <c r="AR834" i="6"/>
  <c r="AR838" i="6"/>
  <c r="AR842" i="6"/>
  <c r="AR846" i="6"/>
  <c r="AR850" i="6"/>
  <c r="AR854" i="6"/>
  <c r="AR858" i="6"/>
  <c r="AR862" i="6"/>
  <c r="AR866" i="6"/>
  <c r="AR870" i="6"/>
  <c r="AR874" i="6"/>
  <c r="AR878" i="6"/>
  <c r="AR882" i="6"/>
  <c r="AR886" i="6"/>
  <c r="AR890" i="6"/>
  <c r="AR894" i="6"/>
  <c r="AR898" i="6"/>
  <c r="AR902" i="6"/>
  <c r="AR906" i="6"/>
  <c r="AR910" i="6"/>
  <c r="AR914" i="6"/>
  <c r="AR918" i="6"/>
  <c r="AR922" i="6"/>
  <c r="AR926" i="6"/>
  <c r="AR930" i="6"/>
  <c r="AR934" i="6"/>
  <c r="AR938" i="6"/>
  <c r="AR942" i="6"/>
  <c r="AR946" i="6"/>
  <c r="AR950" i="6"/>
  <c r="AR954" i="6"/>
  <c r="AR958" i="6"/>
  <c r="AR962" i="6"/>
  <c r="AR966" i="6"/>
  <c r="AR970" i="6"/>
  <c r="AR974" i="6"/>
  <c r="AR978" i="6"/>
  <c r="AR982" i="6"/>
  <c r="AR986" i="6"/>
  <c r="AR990" i="6"/>
  <c r="AR994" i="6"/>
  <c r="AR998" i="6"/>
  <c r="AR1002" i="6"/>
  <c r="AR1006" i="6"/>
  <c r="AR1010" i="6"/>
  <c r="AR1014" i="6"/>
  <c r="AR1018" i="6"/>
  <c r="AR1022" i="6"/>
  <c r="AR1026" i="6"/>
  <c r="AR1030" i="6"/>
  <c r="AR1034" i="6"/>
  <c r="AR1038" i="6"/>
  <c r="AR1042" i="6"/>
  <c r="AR1046" i="6"/>
  <c r="AR1050" i="6"/>
  <c r="AR1054" i="6"/>
  <c r="AR1058" i="6"/>
  <c r="AR1062" i="6"/>
  <c r="AR1066" i="6"/>
  <c r="AR1070" i="6"/>
  <c r="AR1074" i="6"/>
  <c r="AR1078" i="6"/>
  <c r="AR1082" i="6"/>
  <c r="AR1086" i="6"/>
  <c r="AR1090" i="6"/>
  <c r="AR1094" i="6"/>
  <c r="AR1098" i="6"/>
  <c r="AR1102" i="6"/>
  <c r="AR1106" i="6"/>
  <c r="AR1110" i="6"/>
  <c r="AR1114" i="6"/>
  <c r="AR1118" i="6"/>
  <c r="AR1122" i="6"/>
  <c r="AR1126" i="6"/>
  <c r="AR1130" i="6"/>
  <c r="AR1134" i="6"/>
  <c r="AR1138" i="6"/>
  <c r="AR1142" i="6"/>
  <c r="AR1146" i="6"/>
  <c r="AR1150" i="6"/>
  <c r="AR1154" i="6"/>
  <c r="AR1158" i="6"/>
  <c r="AR1162" i="6"/>
  <c r="AR5" i="6"/>
  <c r="AR9" i="6"/>
  <c r="AR14" i="6"/>
  <c r="AR22" i="6"/>
  <c r="AR30" i="6"/>
  <c r="AR38" i="6"/>
  <c r="AR46" i="6"/>
  <c r="AR54" i="6"/>
  <c r="AR62" i="6"/>
  <c r="AR70" i="6"/>
  <c r="AR78" i="6"/>
  <c r="AR86" i="6"/>
  <c r="AR90" i="6"/>
  <c r="AR98" i="6"/>
  <c r="AR106" i="6"/>
  <c r="AR114" i="6"/>
  <c r="AR122" i="6"/>
  <c r="AR130" i="6"/>
  <c r="AR138" i="6"/>
  <c r="AR146" i="6"/>
  <c r="AR154" i="6"/>
  <c r="AR162" i="6"/>
  <c r="AR170" i="6"/>
  <c r="AR174" i="6"/>
  <c r="AR182" i="6"/>
  <c r="AR190" i="6"/>
  <c r="AR198" i="6"/>
  <c r="AR206" i="6"/>
  <c r="AR214" i="6"/>
  <c r="AR222" i="6"/>
  <c r="AR230" i="6"/>
  <c r="AR262" i="6"/>
  <c r="AR1104" i="6"/>
  <c r="AR1108" i="6"/>
  <c r="AR1112" i="6"/>
  <c r="AR1116" i="6"/>
  <c r="AR1120" i="6"/>
  <c r="AR1124" i="6"/>
  <c r="AR1128" i="6"/>
  <c r="AR1132" i="6"/>
  <c r="AR1136" i="6"/>
  <c r="AR1140" i="6"/>
  <c r="AR1144" i="6"/>
  <c r="AR1148" i="6"/>
  <c r="AR1152" i="6"/>
  <c r="AR1156" i="6"/>
  <c r="AR1160" i="6"/>
  <c r="AR1164" i="6"/>
  <c r="AR1168" i="6"/>
  <c r="AR1172" i="6"/>
  <c r="AR1176" i="6"/>
  <c r="AR1180" i="6"/>
  <c r="AR1184" i="6"/>
  <c r="AR1188" i="6"/>
  <c r="AR1192" i="6"/>
  <c r="AR1196" i="6"/>
  <c r="AR1200" i="6"/>
  <c r="AR1204" i="6"/>
  <c r="AR1208" i="6"/>
  <c r="AR1212" i="6"/>
  <c r="AR1216" i="6"/>
  <c r="AR1220" i="6"/>
  <c r="AR1224" i="6"/>
  <c r="AR1228" i="6"/>
  <c r="AR1232" i="6"/>
  <c r="AR1236" i="6"/>
  <c r="AR1240" i="6"/>
  <c r="AR1244" i="6"/>
  <c r="AR1248" i="6"/>
  <c r="AR1252" i="6"/>
  <c r="AR1256" i="6"/>
  <c r="AR1260" i="6"/>
  <c r="AR1264" i="6"/>
  <c r="AR1268" i="6"/>
  <c r="AR1272" i="6"/>
  <c r="AR1276" i="6"/>
  <c r="AR1280" i="6"/>
  <c r="AR1284" i="6"/>
  <c r="AR1288" i="6"/>
  <c r="AR1292" i="6"/>
  <c r="AR1296" i="6"/>
  <c r="AR1300" i="6"/>
  <c r="AR1304" i="6"/>
  <c r="AR1308" i="6"/>
  <c r="AR1312" i="6"/>
  <c r="AR1316" i="6"/>
  <c r="AR1320" i="6"/>
  <c r="AR1324" i="6"/>
  <c r="AR1328" i="6"/>
  <c r="AR1332" i="6"/>
  <c r="AR1336" i="6"/>
  <c r="AR1340" i="6"/>
  <c r="AR1344" i="6"/>
  <c r="AR1348" i="6"/>
  <c r="AR1352" i="6"/>
  <c r="AR1356" i="6"/>
  <c r="AR1360" i="6"/>
  <c r="AR1364" i="6"/>
  <c r="AR1368" i="6"/>
  <c r="AR1372" i="6"/>
  <c r="AR1376" i="6"/>
  <c r="AR1380" i="6"/>
  <c r="AR1384" i="6"/>
  <c r="AR1388" i="6"/>
  <c r="AR1392" i="6"/>
  <c r="AR1396" i="6"/>
  <c r="AR1400" i="6"/>
  <c r="AR1404" i="6"/>
  <c r="AR1408" i="6"/>
  <c r="AR1412" i="6"/>
  <c r="AR1416" i="6"/>
  <c r="AR1420" i="6"/>
  <c r="AR1424" i="6"/>
  <c r="AR1428" i="6"/>
  <c r="AR1432" i="6"/>
  <c r="AR1436" i="6"/>
  <c r="AR1440" i="6"/>
  <c r="AR1444" i="6"/>
  <c r="AR1448" i="6"/>
  <c r="AR1452" i="6"/>
  <c r="AR1456" i="6"/>
  <c r="AR1460" i="6"/>
  <c r="AR1464" i="6"/>
  <c r="AR1468" i="6"/>
  <c r="AR1472" i="6"/>
  <c r="AR1476" i="6"/>
  <c r="AR1480" i="6"/>
  <c r="AR1484" i="6"/>
  <c r="AR1488" i="6"/>
  <c r="AR1492" i="6"/>
  <c r="AR1496" i="6"/>
  <c r="AR1500" i="6"/>
  <c r="AR1504" i="6"/>
  <c r="AR1508" i="6"/>
  <c r="AR1512" i="6"/>
  <c r="AR1516" i="6"/>
  <c r="AR1520" i="6"/>
  <c r="AR1524" i="6"/>
  <c r="AR1528" i="6"/>
  <c r="AR1532" i="6"/>
  <c r="AR1536" i="6"/>
  <c r="AR1540" i="6"/>
  <c r="AR1544" i="6"/>
  <c r="AR1548" i="6"/>
  <c r="AR1552" i="6"/>
  <c r="AR1556" i="6"/>
  <c r="AR1560" i="6"/>
  <c r="AR1564" i="6"/>
  <c r="AR1568" i="6"/>
  <c r="AR1572" i="6"/>
  <c r="AR1576" i="6"/>
  <c r="AR1580" i="6"/>
  <c r="AR1584" i="6"/>
  <c r="AR1588" i="6"/>
  <c r="AR1592" i="6"/>
  <c r="AR1596" i="6"/>
  <c r="AR1600" i="6"/>
  <c r="AR1604" i="6"/>
  <c r="AR1608" i="6"/>
  <c r="AR1612" i="6"/>
  <c r="AR1616" i="6"/>
  <c r="AR1620" i="6"/>
  <c r="AR1624" i="6"/>
  <c r="AR1628" i="6"/>
  <c r="AR1632" i="6"/>
  <c r="AR1636" i="6"/>
  <c r="AR1640" i="6"/>
  <c r="AR1644" i="6"/>
  <c r="AR1648" i="6"/>
  <c r="AR1652" i="6"/>
  <c r="AR1656" i="6"/>
  <c r="AR1660" i="6"/>
  <c r="AR1664" i="6"/>
  <c r="AR1668" i="6"/>
  <c r="AR1672" i="6"/>
  <c r="AR1676" i="6"/>
  <c r="AR1680" i="6"/>
  <c r="AR1684" i="6"/>
  <c r="AR1688" i="6"/>
  <c r="AR1692" i="6"/>
  <c r="AR1696" i="6"/>
  <c r="AR1700" i="6"/>
  <c r="AR1704" i="6"/>
  <c r="AR1708" i="6"/>
  <c r="AR1712" i="6"/>
  <c r="AR1716" i="6"/>
  <c r="AR1720" i="6"/>
  <c r="AR1724" i="6"/>
  <c r="AR1728" i="6"/>
  <c r="AR1732" i="6"/>
  <c r="AR1736" i="6"/>
  <c r="AR1740" i="6"/>
  <c r="AR1744" i="6"/>
  <c r="AR1748" i="6"/>
  <c r="AR1752" i="6"/>
  <c r="AR1756" i="6"/>
  <c r="AR1760" i="6"/>
  <c r="AR1764" i="6"/>
  <c r="AR1768" i="6"/>
  <c r="AR1772" i="6"/>
  <c r="AR1776" i="6"/>
  <c r="AR1780" i="6"/>
  <c r="AR1784" i="6"/>
  <c r="AR1788" i="6"/>
  <c r="AR1792" i="6"/>
  <c r="AR1796" i="6"/>
  <c r="AR1800" i="6"/>
  <c r="AR1804" i="6"/>
  <c r="AR1808" i="6"/>
  <c r="AR1812" i="6"/>
  <c r="AR1816" i="6"/>
  <c r="AR1820" i="6"/>
  <c r="AR1824" i="6"/>
  <c r="AR1828" i="6"/>
  <c r="AR1832" i="6"/>
  <c r="AR1836" i="6"/>
  <c r="AR1840" i="6"/>
  <c r="AR1844" i="6"/>
  <c r="AR1848" i="6"/>
  <c r="AR1852" i="6"/>
  <c r="AR1856" i="6"/>
  <c r="AR1860" i="6"/>
  <c r="AR1864" i="6"/>
  <c r="AR1868" i="6"/>
  <c r="AR1872" i="6"/>
  <c r="AR1876" i="6"/>
  <c r="AR1880" i="6"/>
  <c r="AR1884" i="6"/>
  <c r="AR1888" i="6"/>
  <c r="AR1892" i="6"/>
  <c r="AR1896" i="6"/>
  <c r="AR1900" i="6"/>
  <c r="AR1904" i="6"/>
  <c r="AR1908" i="6"/>
  <c r="AR1912" i="6"/>
  <c r="AR1916" i="6"/>
  <c r="AR1920" i="6"/>
  <c r="AR1924" i="6"/>
  <c r="AR1928" i="6"/>
  <c r="AR1932" i="6"/>
  <c r="AR1166" i="6"/>
  <c r="AR1170" i="6"/>
  <c r="AR1174" i="6"/>
  <c r="AR1178" i="6"/>
  <c r="AR1182" i="6"/>
  <c r="AR1186" i="6"/>
  <c r="AR1190" i="6"/>
  <c r="AR1194" i="6"/>
  <c r="AR1198" i="6"/>
  <c r="AR1202" i="6"/>
  <c r="AR1206" i="6"/>
  <c r="AR1210" i="6"/>
  <c r="AR1214" i="6"/>
  <c r="AR1218" i="6"/>
  <c r="AR1222" i="6"/>
  <c r="AR1226" i="6"/>
  <c r="AR1230" i="6"/>
  <c r="AR1234" i="6"/>
  <c r="AR1238" i="6"/>
  <c r="AR1242" i="6"/>
  <c r="AR1246" i="6"/>
  <c r="AR1250" i="6"/>
  <c r="AR1254" i="6"/>
  <c r="AR1258" i="6"/>
  <c r="AR1262" i="6"/>
  <c r="AR1266" i="6"/>
  <c r="AR1270" i="6"/>
  <c r="AR1274" i="6"/>
  <c r="AR1278" i="6"/>
  <c r="AR1282" i="6"/>
  <c r="AR1286" i="6"/>
  <c r="AR1290" i="6"/>
  <c r="AR1294" i="6"/>
  <c r="AR1298" i="6"/>
  <c r="AR1302" i="6"/>
  <c r="AR1306" i="6"/>
  <c r="AR1310" i="6"/>
  <c r="AR1314" i="6"/>
  <c r="AR1318" i="6"/>
  <c r="AR1322" i="6"/>
  <c r="AR1326" i="6"/>
  <c r="AR1330" i="6"/>
  <c r="AR1334" i="6"/>
  <c r="AR1338" i="6"/>
  <c r="AR1342" i="6"/>
  <c r="AR1346" i="6"/>
  <c r="AR1350" i="6"/>
  <c r="AR1354" i="6"/>
  <c r="AR1358" i="6"/>
  <c r="AR1362" i="6"/>
  <c r="AR1366" i="6"/>
  <c r="AR1370" i="6"/>
  <c r="AR1374" i="6"/>
  <c r="AR1378" i="6"/>
  <c r="AR1382" i="6"/>
  <c r="AR1386" i="6"/>
  <c r="AR1390" i="6"/>
  <c r="AR1394" i="6"/>
  <c r="AR1398" i="6"/>
  <c r="AR1402" i="6"/>
  <c r="AR1406" i="6"/>
  <c r="AR1410" i="6"/>
  <c r="AR1414" i="6"/>
  <c r="AR1418" i="6"/>
  <c r="AR1422" i="6"/>
  <c r="AR1426" i="6"/>
  <c r="AR1430" i="6"/>
  <c r="AR1434" i="6"/>
  <c r="AR1438" i="6"/>
  <c r="AR1442" i="6"/>
  <c r="AR1446" i="6"/>
  <c r="AR1450" i="6"/>
  <c r="AR1454" i="6"/>
  <c r="AR1458" i="6"/>
  <c r="AR1462" i="6"/>
  <c r="AR1466" i="6"/>
  <c r="AR1470" i="6"/>
  <c r="AR1474" i="6"/>
  <c r="AR1478" i="6"/>
  <c r="AR1482" i="6"/>
  <c r="AR1486" i="6"/>
  <c r="AR1490" i="6"/>
  <c r="AR1494" i="6"/>
  <c r="AR1498" i="6"/>
  <c r="AR1502" i="6"/>
  <c r="AR1506" i="6"/>
  <c r="AR1510" i="6"/>
  <c r="AR1514" i="6"/>
  <c r="AR1518" i="6"/>
  <c r="AR1522" i="6"/>
  <c r="AR1526" i="6"/>
  <c r="AR1530" i="6"/>
  <c r="AR1534" i="6"/>
  <c r="AR1538" i="6"/>
  <c r="AR1542" i="6"/>
  <c r="AR1546" i="6"/>
  <c r="AR1550" i="6"/>
  <c r="AR1554" i="6"/>
  <c r="AR1558" i="6"/>
  <c r="AR1562" i="6"/>
  <c r="AR1566" i="6"/>
  <c r="AR1570" i="6"/>
  <c r="AR1574" i="6"/>
  <c r="AR1578" i="6"/>
  <c r="AR1582" i="6"/>
  <c r="AR1586" i="6"/>
  <c r="AR1590" i="6"/>
  <c r="AR1594" i="6"/>
  <c r="AR1598" i="6"/>
  <c r="AR1602" i="6"/>
  <c r="AR1606" i="6"/>
  <c r="AR1610" i="6"/>
  <c r="AR1614" i="6"/>
  <c r="AR1618" i="6"/>
  <c r="AR1622" i="6"/>
  <c r="AR1626" i="6"/>
  <c r="AR1630" i="6"/>
  <c r="AR1634" i="6"/>
  <c r="AR1638" i="6"/>
  <c r="AR1642" i="6"/>
  <c r="AR1646" i="6"/>
  <c r="AR1650" i="6"/>
  <c r="AR1654" i="6"/>
  <c r="AR1658" i="6"/>
  <c r="AR1662" i="6"/>
  <c r="AR1666" i="6"/>
  <c r="AR1670" i="6"/>
  <c r="AR1674" i="6"/>
  <c r="AR1678" i="6"/>
  <c r="AR1682" i="6"/>
  <c r="AR1686" i="6"/>
  <c r="AR1690" i="6"/>
  <c r="AR1694" i="6"/>
  <c r="AR1698" i="6"/>
  <c r="AR1702" i="6"/>
  <c r="AR1706" i="6"/>
  <c r="AR1710" i="6"/>
  <c r="AR1714" i="6"/>
  <c r="AR1718" i="6"/>
  <c r="AR1722" i="6"/>
  <c r="AR1726" i="6"/>
  <c r="AR1730" i="6"/>
  <c r="AR1734" i="6"/>
  <c r="AR1738" i="6"/>
  <c r="AR1742" i="6"/>
  <c r="AR1746" i="6"/>
  <c r="AR1750" i="6"/>
  <c r="AR1754" i="6"/>
  <c r="AR1758" i="6"/>
  <c r="AR1762" i="6"/>
  <c r="AR1766" i="6"/>
  <c r="AR1770" i="6"/>
  <c r="AR1774" i="6"/>
  <c r="AR1778" i="6"/>
  <c r="AR1782" i="6"/>
  <c r="AR1786" i="6"/>
  <c r="AR1790" i="6"/>
  <c r="AR1794" i="6"/>
  <c r="AR1798" i="6"/>
  <c r="AR1802" i="6"/>
  <c r="AR1806" i="6"/>
  <c r="AR1810" i="6"/>
  <c r="AR1814" i="6"/>
  <c r="AR1818" i="6"/>
  <c r="AR1822" i="6"/>
  <c r="AR1826" i="6"/>
  <c r="AR1830" i="6"/>
  <c r="AR1834" i="6"/>
  <c r="AR1838" i="6"/>
  <c r="AR1842" i="6"/>
  <c r="AR1846" i="6"/>
  <c r="AR1850" i="6"/>
  <c r="AR1854" i="6"/>
  <c r="AR1858" i="6"/>
  <c r="AR1862" i="6"/>
  <c r="AR1866" i="6"/>
  <c r="AR1870" i="6"/>
  <c r="AR1874" i="6"/>
  <c r="AR1878" i="6"/>
  <c r="AR1882" i="6"/>
  <c r="AR1886" i="6"/>
  <c r="AR1890" i="6"/>
  <c r="AR1894" i="6"/>
  <c r="AR1898" i="6"/>
  <c r="AR1902" i="6"/>
  <c r="AR1906" i="6"/>
  <c r="AR1910" i="6"/>
  <c r="AR1914" i="6"/>
  <c r="AR1918" i="6"/>
  <c r="AR1922" i="6"/>
  <c r="AR1926" i="6"/>
  <c r="AR1930" i="6"/>
  <c r="AR1934" i="6"/>
  <c r="AR1938" i="6"/>
  <c r="AR1942" i="6"/>
  <c r="AR1946" i="6"/>
  <c r="AR1950" i="6"/>
  <c r="AR1954" i="6"/>
  <c r="AR1958" i="6"/>
  <c r="AR1962" i="6"/>
  <c r="AR1966" i="6"/>
  <c r="AR1970" i="6"/>
  <c r="AR1974" i="6"/>
  <c r="AR1978" i="6"/>
  <c r="AR1982" i="6"/>
  <c r="AR1986" i="6"/>
  <c r="AR1990" i="6"/>
  <c r="AR1994" i="6"/>
  <c r="AR1998" i="6"/>
  <c r="AR2002" i="6"/>
  <c r="AR2006" i="6"/>
  <c r="AR2010" i="6"/>
  <c r="AR2014" i="6"/>
  <c r="AR2018" i="6"/>
  <c r="AR2022" i="6"/>
  <c r="AR2026" i="6"/>
  <c r="AR2030" i="6"/>
  <c r="AR2034" i="6"/>
  <c r="AR2038" i="6"/>
  <c r="AR2042" i="6"/>
  <c r="AR2046" i="6"/>
  <c r="AR2050" i="6"/>
  <c r="AR2054" i="6"/>
  <c r="AR2058" i="6"/>
  <c r="AR2062" i="6"/>
  <c r="AR2066" i="6"/>
  <c r="AR2070" i="6"/>
  <c r="AR2074" i="6"/>
  <c r="AR2078" i="6"/>
  <c r="AR2082" i="6"/>
  <c r="AR2086" i="6"/>
  <c r="AR2090" i="6"/>
  <c r="AR2094" i="6"/>
  <c r="AR2098" i="6"/>
  <c r="AR2102" i="6"/>
  <c r="AR2106" i="6"/>
  <c r="AR2110" i="6"/>
  <c r="AR2114" i="6"/>
  <c r="AR2118" i="6"/>
  <c r="AR2122" i="6"/>
  <c r="AR2126" i="6"/>
  <c r="AR2130" i="6"/>
  <c r="AR2134" i="6"/>
  <c r="AR2138" i="6"/>
  <c r="AR2142" i="6"/>
  <c r="AR2146" i="6"/>
  <c r="AR2150" i="6"/>
  <c r="AR2154" i="6"/>
  <c r="AR2158" i="6"/>
  <c r="AR2162" i="6"/>
  <c r="AR2166" i="6"/>
  <c r="AR2170" i="6"/>
  <c r="AR2174" i="6"/>
  <c r="AR2178" i="6"/>
  <c r="AR2182" i="6"/>
  <c r="AR2186" i="6"/>
  <c r="AR2190" i="6"/>
  <c r="AR2194" i="6"/>
  <c r="AR2198" i="6"/>
  <c r="AR2202" i="6"/>
  <c r="AR2206" i="6"/>
  <c r="AR2210" i="6"/>
  <c r="AR2214" i="6"/>
  <c r="AR2218" i="6"/>
  <c r="AR2222" i="6"/>
  <c r="AR2226" i="6"/>
  <c r="AR2230" i="6"/>
  <c r="AR2234" i="6"/>
  <c r="AR2238" i="6"/>
  <c r="AR2242" i="6"/>
  <c r="AR2246" i="6"/>
  <c r="AR2250" i="6"/>
  <c r="AR2254" i="6"/>
  <c r="AR2258" i="6"/>
  <c r="AR2262" i="6"/>
  <c r="AR2266" i="6"/>
  <c r="AR2270" i="6"/>
  <c r="AR2274" i="6"/>
  <c r="AR2278" i="6"/>
  <c r="AR2282" i="6"/>
  <c r="AR2286" i="6"/>
  <c r="AR2290" i="6"/>
  <c r="AR2294" i="6"/>
  <c r="AR2298" i="6"/>
  <c r="AR2302" i="6"/>
  <c r="AR2306" i="6"/>
  <c r="AR2310" i="6"/>
  <c r="AR2314" i="6"/>
  <c r="AR2318" i="6"/>
  <c r="AR2322" i="6"/>
  <c r="AR2326" i="6"/>
  <c r="AR2330" i="6"/>
  <c r="AR2334" i="6"/>
  <c r="AR2338" i="6"/>
  <c r="AR2342" i="6"/>
  <c r="AR2346" i="6"/>
  <c r="AR2350" i="6"/>
  <c r="AR2354" i="6"/>
  <c r="AR2358" i="6"/>
  <c r="AR2362" i="6"/>
  <c r="AR2366" i="6"/>
  <c r="AR2370" i="6"/>
  <c r="AR2374" i="6"/>
  <c r="AR2378" i="6"/>
  <c r="AR2382" i="6"/>
  <c r="AR2386" i="6"/>
  <c r="AR2390" i="6"/>
  <c r="AR2394" i="6"/>
  <c r="AR2398" i="6"/>
  <c r="AR2402" i="6"/>
  <c r="AR2406" i="6"/>
  <c r="AR2410" i="6"/>
  <c r="AR2414" i="6"/>
  <c r="AR2418" i="6"/>
  <c r="AR2422" i="6"/>
  <c r="AR2426" i="6"/>
  <c r="AR2430" i="6"/>
  <c r="AR2434" i="6"/>
  <c r="AR2438" i="6"/>
  <c r="AR2442" i="6"/>
  <c r="AR2446" i="6"/>
  <c r="AR2450" i="6"/>
  <c r="AR2454" i="6"/>
  <c r="AR2458" i="6"/>
  <c r="AR2462" i="6"/>
  <c r="AR2466" i="6"/>
  <c r="AR2470" i="6"/>
  <c r="AR2474" i="6"/>
  <c r="AR2478" i="6"/>
  <c r="AR2482" i="6"/>
  <c r="AR2486" i="6"/>
  <c r="AR2490" i="6"/>
  <c r="AR2494" i="6"/>
  <c r="AR2498" i="6"/>
  <c r="AR2502" i="6"/>
  <c r="AR2506" i="6"/>
  <c r="AR2510" i="6"/>
  <c r="AR2514" i="6"/>
  <c r="AR2518" i="6"/>
  <c r="AR2522" i="6"/>
  <c r="AR2526" i="6"/>
  <c r="AR2530" i="6"/>
  <c r="AR2534" i="6"/>
  <c r="AR2538" i="6"/>
  <c r="AR2542" i="6"/>
  <c r="AR2546" i="6"/>
  <c r="AR2550" i="6"/>
  <c r="AR2554" i="6"/>
  <c r="AR2558" i="6"/>
  <c r="AR2562" i="6"/>
  <c r="AR2566" i="6"/>
  <c r="AR2570" i="6"/>
  <c r="AR2574" i="6"/>
  <c r="AR2578" i="6"/>
  <c r="AR2582" i="6"/>
  <c r="AR2586" i="6"/>
  <c r="AR2590" i="6"/>
  <c r="AR2594" i="6"/>
  <c r="AR2598" i="6"/>
  <c r="AR2602" i="6"/>
  <c r="AR2606" i="6"/>
  <c r="AR2610" i="6"/>
  <c r="AR2614" i="6"/>
  <c r="AR2618" i="6"/>
  <c r="AR2622" i="6"/>
  <c r="AR2626" i="6"/>
  <c r="AR2630" i="6"/>
  <c r="AR2634" i="6"/>
  <c r="AR2638" i="6"/>
  <c r="AR2642" i="6"/>
  <c r="AR2646" i="6"/>
  <c r="AR2650" i="6"/>
  <c r="AR2654" i="6"/>
  <c r="AR2658" i="6"/>
  <c r="AR2662" i="6"/>
  <c r="AR2666" i="6"/>
  <c r="AR2670" i="6"/>
  <c r="AR2674" i="6"/>
  <c r="AR2678" i="6"/>
  <c r="AR2682" i="6"/>
  <c r="AR2686" i="6"/>
  <c r="AR2690" i="6"/>
  <c r="AR2694" i="6"/>
  <c r="AR2698" i="6"/>
  <c r="AR2702" i="6"/>
  <c r="AR2706" i="6"/>
  <c r="AR2710" i="6"/>
  <c r="AR2714" i="6"/>
  <c r="AR2718" i="6"/>
  <c r="AR2722" i="6"/>
  <c r="AR2726" i="6"/>
  <c r="AR2730" i="6"/>
  <c r="AR2734" i="6"/>
  <c r="AR2738" i="6"/>
  <c r="AR2742" i="6"/>
  <c r="AR2746" i="6"/>
  <c r="AR2750" i="6"/>
  <c r="AR2754" i="6"/>
  <c r="AR2758" i="6"/>
  <c r="AR2762" i="6"/>
  <c r="AR1936" i="6"/>
  <c r="AR1940" i="6"/>
  <c r="AR1944" i="6"/>
  <c r="AR1948" i="6"/>
  <c r="AR1952" i="6"/>
  <c r="AR1956" i="6"/>
  <c r="AR1960" i="6"/>
  <c r="AR1964" i="6"/>
  <c r="AR1968" i="6"/>
  <c r="AR1972" i="6"/>
  <c r="AR1976" i="6"/>
  <c r="AR1980" i="6"/>
  <c r="AR1984" i="6"/>
  <c r="AR1988" i="6"/>
  <c r="AR1992" i="6"/>
  <c r="AR1996" i="6"/>
  <c r="AR2000" i="6"/>
  <c r="AR2004" i="6"/>
  <c r="AR2008" i="6"/>
  <c r="AR2012" i="6"/>
  <c r="AR2016" i="6"/>
  <c r="AR2020" i="6"/>
  <c r="AR2024" i="6"/>
  <c r="AR2028" i="6"/>
  <c r="AR2032" i="6"/>
  <c r="AR2036" i="6"/>
  <c r="AR2040" i="6"/>
  <c r="AR2044" i="6"/>
  <c r="AR2048" i="6"/>
  <c r="AR2052" i="6"/>
  <c r="AR2056" i="6"/>
  <c r="AR2060" i="6"/>
  <c r="AR2064" i="6"/>
  <c r="AR2068" i="6"/>
  <c r="AR2072" i="6"/>
  <c r="AR2076" i="6"/>
  <c r="AR2080" i="6"/>
  <c r="AR2084" i="6"/>
  <c r="AR2088" i="6"/>
  <c r="AR2092" i="6"/>
  <c r="AR2096" i="6"/>
  <c r="AR2100" i="6"/>
  <c r="AR2104" i="6"/>
  <c r="AR2108" i="6"/>
  <c r="AR2112" i="6"/>
  <c r="AR2116" i="6"/>
  <c r="AR2120" i="6"/>
  <c r="AR2124" i="6"/>
  <c r="AR2128" i="6"/>
  <c r="AR2132" i="6"/>
  <c r="AR2136" i="6"/>
  <c r="AR2140" i="6"/>
  <c r="AR2144" i="6"/>
  <c r="AR2148" i="6"/>
  <c r="AR2152" i="6"/>
  <c r="AR2156" i="6"/>
  <c r="AR2160" i="6"/>
  <c r="AR2164" i="6"/>
  <c r="AR2168" i="6"/>
  <c r="AR2172" i="6"/>
  <c r="AR2176" i="6"/>
  <c r="AR2180" i="6"/>
  <c r="AR2184" i="6"/>
  <c r="AR2188" i="6"/>
  <c r="AR2192" i="6"/>
  <c r="AR2196" i="6"/>
  <c r="AR2200" i="6"/>
  <c r="AR2204" i="6"/>
  <c r="AR2208" i="6"/>
  <c r="AR2212" i="6"/>
  <c r="AR2216" i="6"/>
  <c r="AR2220" i="6"/>
  <c r="AR2224" i="6"/>
  <c r="AR2228" i="6"/>
  <c r="AR2232" i="6"/>
  <c r="AR2236" i="6"/>
  <c r="AR2240" i="6"/>
  <c r="AR2244" i="6"/>
  <c r="AR2248" i="6"/>
  <c r="AR2252" i="6"/>
  <c r="AR2256" i="6"/>
  <c r="AR2260" i="6"/>
  <c r="AR2264" i="6"/>
  <c r="AR2268" i="6"/>
  <c r="AR2272" i="6"/>
  <c r="AR2276" i="6"/>
  <c r="AR2280" i="6"/>
  <c r="AR2284" i="6"/>
  <c r="AR2288" i="6"/>
  <c r="AR2292" i="6"/>
  <c r="AR2296" i="6"/>
  <c r="AR2300" i="6"/>
  <c r="AR2304" i="6"/>
  <c r="AR2308" i="6"/>
  <c r="AR2312" i="6"/>
  <c r="AR2316" i="6"/>
  <c r="AR2320" i="6"/>
  <c r="AR2324" i="6"/>
  <c r="AR2328" i="6"/>
  <c r="AR2332" i="6"/>
  <c r="AR2336" i="6"/>
  <c r="AR2340" i="6"/>
  <c r="AR2344" i="6"/>
  <c r="AR2348" i="6"/>
  <c r="AR2352" i="6"/>
  <c r="AR2356" i="6"/>
  <c r="AR2360" i="6"/>
  <c r="AR2364" i="6"/>
  <c r="AR2368" i="6"/>
  <c r="AR2372" i="6"/>
  <c r="AR2376" i="6"/>
  <c r="AR2380" i="6"/>
  <c r="AR2384" i="6"/>
  <c r="AR2388" i="6"/>
  <c r="AR2392" i="6"/>
  <c r="AR2396" i="6"/>
  <c r="AR2400" i="6"/>
  <c r="AR2404" i="6"/>
  <c r="AR2408" i="6"/>
  <c r="AR2412" i="6"/>
  <c r="AR2416" i="6"/>
  <c r="AR2420" i="6"/>
  <c r="AR2424" i="6"/>
  <c r="AR2428" i="6"/>
  <c r="AR2432" i="6"/>
  <c r="AR2436" i="6"/>
  <c r="AR2440" i="6"/>
  <c r="AR2444" i="6"/>
  <c r="AR2448" i="6"/>
  <c r="AR2452" i="6"/>
  <c r="AR2456" i="6"/>
  <c r="AR2460" i="6"/>
  <c r="AR2464" i="6"/>
  <c r="AR2468" i="6"/>
  <c r="AR2472" i="6"/>
  <c r="AR2476" i="6"/>
  <c r="AR2480" i="6"/>
  <c r="AR2484" i="6"/>
  <c r="AR2488" i="6"/>
  <c r="AR2492" i="6"/>
  <c r="AR2496" i="6"/>
  <c r="AR2500" i="6"/>
  <c r="AR2504" i="6"/>
  <c r="AR2508" i="6"/>
  <c r="AR2512" i="6"/>
  <c r="AR2516" i="6"/>
  <c r="AR2520" i="6"/>
  <c r="AR2524" i="6"/>
  <c r="AR2528" i="6"/>
  <c r="AR2532" i="6"/>
  <c r="AR2536" i="6"/>
  <c r="AR2540" i="6"/>
  <c r="AR2544" i="6"/>
  <c r="AR2548" i="6"/>
  <c r="AR2552" i="6"/>
  <c r="AR2556" i="6"/>
  <c r="AR2560" i="6"/>
  <c r="AR2564" i="6"/>
  <c r="AR2568" i="6"/>
  <c r="AR2572" i="6"/>
  <c r="AR2576" i="6"/>
  <c r="AR2580" i="6"/>
  <c r="AR2584" i="6"/>
  <c r="AR2588" i="6"/>
  <c r="AR2592" i="6"/>
  <c r="AR2596" i="6"/>
  <c r="AR2600" i="6"/>
  <c r="AR2604" i="6"/>
  <c r="AR2608" i="6"/>
  <c r="AR2612" i="6"/>
  <c r="AR2616" i="6"/>
  <c r="AR2620" i="6"/>
  <c r="AR2624" i="6"/>
  <c r="AR2628" i="6"/>
  <c r="AR2632" i="6"/>
  <c r="AR2636" i="6"/>
  <c r="AR2640" i="6"/>
  <c r="AR2644" i="6"/>
  <c r="AR2648" i="6"/>
  <c r="AR2652" i="6"/>
  <c r="AR2656" i="6"/>
  <c r="AR2660" i="6"/>
  <c r="AR2664" i="6"/>
  <c r="AR2668" i="6"/>
  <c r="AR2672" i="6"/>
  <c r="AR2676" i="6"/>
  <c r="AR2680" i="6"/>
  <c r="AR2684" i="6"/>
  <c r="AR2688" i="6"/>
  <c r="AR2692" i="6"/>
  <c r="AR2696" i="6"/>
  <c r="AR2700" i="6"/>
  <c r="AR2704" i="6"/>
  <c r="AR2708" i="6"/>
  <c r="AR2712" i="6"/>
  <c r="AR2716" i="6"/>
  <c r="AR2720" i="6"/>
  <c r="AR2724" i="6"/>
  <c r="AR2728" i="6"/>
  <c r="AR2732" i="6"/>
  <c r="AR2736" i="6"/>
  <c r="AR2740" i="6"/>
  <c r="AR2744" i="6"/>
  <c r="AR2748" i="6"/>
  <c r="AR2752" i="6"/>
  <c r="AR2756" i="6"/>
  <c r="AR2760" i="6"/>
  <c r="AR2764" i="6"/>
  <c r="AR2768" i="6"/>
  <c r="AR2766" i="6"/>
  <c r="R2" i="6"/>
  <c r="AC2" i="6"/>
  <c r="Q3" i="2"/>
  <c r="Q4" i="2"/>
  <c r="F3" i="6" s="1"/>
  <c r="Q5" i="2"/>
  <c r="Q6" i="2"/>
  <c r="Q7" i="2"/>
  <c r="Q8" i="2"/>
  <c r="F5" i="6" s="1"/>
  <c r="AP5" i="6" s="1"/>
  <c r="Q9" i="2"/>
  <c r="Q10" i="2"/>
  <c r="Q11" i="2"/>
  <c r="Q12" i="2"/>
  <c r="F9" i="6" s="1"/>
  <c r="AP9" i="6" s="1"/>
  <c r="Q13" i="2"/>
  <c r="Q14" i="2"/>
  <c r="Q15" i="2"/>
  <c r="F10" i="6" s="1"/>
  <c r="AP10" i="6" s="1"/>
  <c r="Q16" i="2"/>
  <c r="F11" i="6" s="1"/>
  <c r="AP11" i="6" s="1"/>
  <c r="Q17" i="2"/>
  <c r="Q18" i="2"/>
  <c r="F13" i="6" s="1"/>
  <c r="AP13" i="6" s="1"/>
  <c r="Q19" i="2"/>
  <c r="Q20" i="2"/>
  <c r="Q21" i="2"/>
  <c r="Q22" i="2"/>
  <c r="Q23" i="2"/>
  <c r="F15" i="6" s="1"/>
  <c r="AP15" i="6" s="1"/>
  <c r="Q24" i="2"/>
  <c r="F16" i="6" s="1"/>
  <c r="AP16" i="6" s="1"/>
  <c r="Q25" i="2"/>
  <c r="Q26" i="2"/>
  <c r="Q27" i="2"/>
  <c r="Q28" i="2"/>
  <c r="Q29" i="2"/>
  <c r="F19" i="6" s="1"/>
  <c r="AP19" i="6" s="1"/>
  <c r="Q30" i="2"/>
  <c r="Q31" i="2"/>
  <c r="F21" i="6" s="1"/>
  <c r="AP21" i="6" s="1"/>
  <c r="Q32" i="2"/>
  <c r="F22" i="6" s="1"/>
  <c r="AP22" i="6" s="1"/>
  <c r="Q33" i="2"/>
  <c r="Q34" i="2"/>
  <c r="Q35" i="2"/>
  <c r="Q36" i="2"/>
  <c r="F24" i="6" s="1"/>
  <c r="AP24" i="6" s="1"/>
  <c r="Q37" i="2"/>
  <c r="F25" i="6" s="1"/>
  <c r="AP25" i="6" s="1"/>
  <c r="Q38" i="2"/>
  <c r="F26" i="6" s="1"/>
  <c r="AP26" i="6" s="1"/>
  <c r="Q39" i="2"/>
  <c r="Q40" i="2"/>
  <c r="Q41" i="2"/>
  <c r="Q42" i="2"/>
  <c r="Q43" i="2"/>
  <c r="F29" i="6" s="1"/>
  <c r="AP29" i="6" s="1"/>
  <c r="Q44" i="2"/>
  <c r="F30" i="6" s="1"/>
  <c r="AP30" i="6" s="1"/>
  <c r="Q45" i="2"/>
  <c r="F31" i="6" s="1"/>
  <c r="AP31" i="6" s="1"/>
  <c r="Q46" i="2"/>
  <c r="F32" i="6" s="1"/>
  <c r="AP32" i="6" s="1"/>
  <c r="Q47" i="2"/>
  <c r="Q48" i="2"/>
  <c r="Q49" i="2"/>
  <c r="Q50" i="2"/>
  <c r="Q51" i="2"/>
  <c r="Q52" i="2"/>
  <c r="F35" i="6" s="1"/>
  <c r="AP35" i="6" s="1"/>
  <c r="Q53" i="2"/>
  <c r="Q54" i="2"/>
  <c r="F37" i="6" s="1"/>
  <c r="AP37" i="6" s="1"/>
  <c r="Q55" i="2"/>
  <c r="Q56" i="2"/>
  <c r="Q57" i="2"/>
  <c r="Q58" i="2"/>
  <c r="Q59" i="2"/>
  <c r="Q60" i="2"/>
  <c r="F41" i="6" s="1"/>
  <c r="AP41" i="6" s="1"/>
  <c r="Q61" i="2"/>
  <c r="Q62" i="2"/>
  <c r="Q63" i="2"/>
  <c r="Q64" i="2"/>
  <c r="F43" i="6" s="1"/>
  <c r="AP43" i="6" s="1"/>
  <c r="Q65" i="2"/>
  <c r="Q66" i="2"/>
  <c r="F45" i="6" s="1"/>
  <c r="AP45" i="6" s="1"/>
  <c r="Q67" i="2"/>
  <c r="F46" i="6" s="1"/>
  <c r="AP46" i="6" s="1"/>
  <c r="Q68" i="2"/>
  <c r="F47" i="6" s="1"/>
  <c r="AP47" i="6" s="1"/>
  <c r="Q69" i="2"/>
  <c r="Q70" i="2"/>
  <c r="Q71" i="2"/>
  <c r="F48" i="6" s="1"/>
  <c r="AP48" i="6" s="1"/>
  <c r="Q72" i="2"/>
  <c r="F49" i="6" s="1"/>
  <c r="AP49" i="6" s="1"/>
  <c r="Q73" i="2"/>
  <c r="Q74" i="2"/>
  <c r="F51" i="6" s="1"/>
  <c r="AP51" i="6" s="1"/>
  <c r="Q75" i="2"/>
  <c r="Q76" i="2"/>
  <c r="Q77" i="2"/>
  <c r="Q78" i="2"/>
  <c r="F53" i="6" s="1"/>
  <c r="AP53" i="6" s="1"/>
  <c r="Q79" i="2"/>
  <c r="F54" i="6" s="1"/>
  <c r="AP54" i="6" s="1"/>
  <c r="Q80" i="2"/>
  <c r="F55" i="6" s="1"/>
  <c r="AP55" i="6" s="1"/>
  <c r="Q81" i="2"/>
  <c r="Q82" i="2"/>
  <c r="Q83" i="2"/>
  <c r="Q84" i="2"/>
  <c r="Q85" i="2"/>
  <c r="Q86" i="2"/>
  <c r="F59" i="6" s="1"/>
  <c r="AP59" i="6" s="1"/>
  <c r="Q87" i="2"/>
  <c r="F60" i="6" s="1"/>
  <c r="AP60" i="6" s="1"/>
  <c r="Q88" i="2"/>
  <c r="F61" i="6" s="1"/>
  <c r="AP61" i="6" s="1"/>
  <c r="Q89" i="2"/>
  <c r="Q90" i="2"/>
  <c r="Q91" i="2"/>
  <c r="Q92" i="2"/>
  <c r="F63" i="6" s="1"/>
  <c r="AP63" i="6" s="1"/>
  <c r="Q93" i="2"/>
  <c r="F64" i="6" s="1"/>
  <c r="AP64" i="6" s="1"/>
  <c r="Q94" i="2"/>
  <c r="F65" i="6" s="1"/>
  <c r="AP65" i="6" s="1"/>
  <c r="Q95" i="2"/>
  <c r="Q96" i="2"/>
  <c r="F67" i="6" s="1"/>
  <c r="AP67" i="6" s="1"/>
  <c r="Q97" i="2"/>
  <c r="Q98" i="2"/>
  <c r="Q99" i="2"/>
  <c r="Q100" i="2"/>
  <c r="F69" i="6" s="1"/>
  <c r="AP69" i="6" s="1"/>
  <c r="Q101" i="2"/>
  <c r="F70" i="6" s="1"/>
  <c r="AP70" i="6" s="1"/>
  <c r="Q102" i="2"/>
  <c r="F71" i="6" s="1"/>
  <c r="AP71" i="6" s="1"/>
  <c r="Q103" i="2"/>
  <c r="Q104" i="2"/>
  <c r="Q105" i="2"/>
  <c r="Q106" i="2"/>
  <c r="Q107" i="2"/>
  <c r="Q108" i="2"/>
  <c r="F75" i="6" s="1"/>
  <c r="AP75" i="6" s="1"/>
  <c r="Q109" i="2"/>
  <c r="Q110" i="2"/>
  <c r="Q111" i="2"/>
  <c r="Q112" i="2"/>
  <c r="Q113" i="2"/>
  <c r="Q114" i="2"/>
  <c r="F78" i="6" s="1"/>
  <c r="AP78" i="6" s="1"/>
  <c r="Q115" i="2"/>
  <c r="F79" i="6" s="1"/>
  <c r="AP79" i="6" s="1"/>
  <c r="Q116" i="2"/>
  <c r="F80" i="6" s="1"/>
  <c r="AP80" i="6" s="1"/>
  <c r="Q117" i="2"/>
  <c r="Q118" i="2"/>
  <c r="Q119" i="2"/>
  <c r="Q120" i="2"/>
  <c r="F82" i="6" s="1"/>
  <c r="AP82" i="6" s="1"/>
  <c r="Q121" i="2"/>
  <c r="Q122" i="2"/>
  <c r="Q123" i="2"/>
  <c r="F85" i="6" s="1"/>
  <c r="AP85" i="6" s="1"/>
  <c r="Q124" i="2"/>
  <c r="F86" i="6" s="1"/>
  <c r="AP86" i="6" s="1"/>
  <c r="Q125" i="2"/>
  <c r="Q126" i="2"/>
  <c r="Q127" i="2"/>
  <c r="F87" i="6" s="1"/>
  <c r="AP87" i="6" s="1"/>
  <c r="Q128" i="2"/>
  <c r="F88" i="6" s="1"/>
  <c r="AP88" i="6" s="1"/>
  <c r="Q129" i="2"/>
  <c r="F89" i="6" s="1"/>
  <c r="AP89" i="6" s="1"/>
  <c r="Q130" i="2"/>
  <c r="Q131" i="2"/>
  <c r="F91" i="6" s="1"/>
  <c r="AP91" i="6" s="1"/>
  <c r="Q132" i="2"/>
  <c r="Q133" i="2"/>
  <c r="Q134" i="2"/>
  <c r="Q135" i="2"/>
  <c r="F93" i="6" s="1"/>
  <c r="AP93" i="6" s="1"/>
  <c r="Q136" i="2"/>
  <c r="F94" i="6" s="1"/>
  <c r="AP94" i="6" s="1"/>
  <c r="Q137" i="2"/>
  <c r="Q138" i="2"/>
  <c r="Q139" i="2"/>
  <c r="Q140" i="2"/>
  <c r="Q141" i="2"/>
  <c r="F97" i="6" s="1"/>
  <c r="AP97" i="6" s="1"/>
  <c r="Q142" i="2"/>
  <c r="F98" i="6" s="1"/>
  <c r="AP98" i="6" s="1"/>
  <c r="Q143" i="2"/>
  <c r="Q144" i="2"/>
  <c r="F100" i="6" s="1"/>
  <c r="AP100" i="6" s="1"/>
  <c r="Q145" i="2"/>
  <c r="Q146" i="2"/>
  <c r="Q147" i="2"/>
  <c r="Q148" i="2"/>
  <c r="Q149" i="2"/>
  <c r="F102" i="6" s="1"/>
  <c r="AP102" i="6" s="1"/>
  <c r="Q150" i="2"/>
  <c r="F103" i="6" s="1"/>
  <c r="AP103" i="6" s="1"/>
  <c r="Q151" i="2"/>
  <c r="F104" i="6" s="1"/>
  <c r="AP104" i="6" s="1"/>
  <c r="Q152" i="2"/>
  <c r="Q153" i="2"/>
  <c r="Q154" i="2"/>
  <c r="Q155" i="2"/>
  <c r="Q156" i="2"/>
  <c r="F107" i="6" s="1"/>
  <c r="AP107" i="6" s="1"/>
  <c r="Q157" i="2"/>
  <c r="Q158" i="2"/>
  <c r="F109" i="6" s="1"/>
  <c r="AP109" i="6" s="1"/>
  <c r="Q159" i="2"/>
  <c r="Q160" i="2"/>
  <c r="Q161" i="2"/>
  <c r="Q162" i="2"/>
  <c r="Q163" i="2"/>
  <c r="Q164" i="2"/>
  <c r="Q165" i="2"/>
  <c r="Q166" i="2"/>
  <c r="F115" i="6" s="1"/>
  <c r="AP115" i="6" s="1"/>
  <c r="Q167" i="2"/>
  <c r="Q168" i="2"/>
  <c r="Q169" i="2"/>
  <c r="F116" i="6" s="1"/>
  <c r="AP116" i="6" s="1"/>
  <c r="Q170" i="2"/>
  <c r="Q171" i="2"/>
  <c r="F118" i="6" s="1"/>
  <c r="AP118" i="6" s="1"/>
  <c r="Q172" i="2"/>
  <c r="F119" i="6" s="1"/>
  <c r="AP119" i="6" s="1"/>
  <c r="Q173" i="2"/>
  <c r="Q174" i="2"/>
  <c r="Q175" i="2"/>
  <c r="Q176" i="2"/>
  <c r="F121" i="6" s="1"/>
  <c r="AP121" i="6" s="1"/>
  <c r="Q177" i="2"/>
  <c r="F122" i="6" s="1"/>
  <c r="AP122" i="6" s="1"/>
  <c r="Q178" i="2"/>
  <c r="Q179" i="2"/>
  <c r="Q180" i="2"/>
  <c r="F125" i="6" s="1"/>
  <c r="AP125" i="6" s="1"/>
  <c r="Q181" i="2"/>
  <c r="Q182" i="2"/>
  <c r="Q183" i="2"/>
  <c r="F126" i="6" s="1"/>
  <c r="AP126" i="6" s="1"/>
  <c r="Q184" i="2"/>
  <c r="F127" i="6" s="1"/>
  <c r="AP127" i="6" s="1"/>
  <c r="Q185" i="2"/>
  <c r="F128" i="6" s="1"/>
  <c r="AP128" i="6" s="1"/>
  <c r="Q186" i="2"/>
  <c r="Q187" i="2"/>
  <c r="Q188" i="2"/>
  <c r="Q189" i="2"/>
  <c r="Q190" i="2"/>
  <c r="F130" i="6" s="1"/>
  <c r="AP130" i="6" s="1"/>
  <c r="Q191" i="2"/>
  <c r="Q192" i="2"/>
  <c r="F132" i="6" s="1"/>
  <c r="AP132" i="6" s="1"/>
  <c r="Q193" i="2"/>
  <c r="F133" i="6" s="1"/>
  <c r="AP133" i="6" s="1"/>
  <c r="Q194" i="2"/>
  <c r="Q195" i="2"/>
  <c r="Q196" i="2"/>
  <c r="Q197" i="2"/>
  <c r="F135" i="6" s="1"/>
  <c r="AP135" i="6" s="1"/>
  <c r="Q198" i="2"/>
  <c r="F136" i="6" s="1"/>
  <c r="AP136" i="6" s="1"/>
  <c r="Q199" i="2"/>
  <c r="F137" i="6" s="1"/>
  <c r="AP137" i="6" s="1"/>
  <c r="Q200" i="2"/>
  <c r="F138" i="6" s="1"/>
  <c r="AP138" i="6" s="1"/>
  <c r="Q201" i="2"/>
  <c r="Q202" i="2"/>
  <c r="Q203" i="2"/>
  <c r="Q204" i="2"/>
  <c r="Q205" i="2"/>
  <c r="F141" i="6" s="1"/>
  <c r="AP141" i="6" s="1"/>
  <c r="Q206" i="2"/>
  <c r="F142" i="6" s="1"/>
  <c r="AP142" i="6" s="1"/>
  <c r="Q207" i="2"/>
  <c r="F143" i="6" s="1"/>
  <c r="AP143" i="6" s="1"/>
  <c r="Q208" i="2"/>
  <c r="Q209" i="2"/>
  <c r="Q210" i="2"/>
  <c r="Q211" i="2"/>
  <c r="Q212" i="2"/>
  <c r="Q213" i="2"/>
  <c r="F147" i="6" s="1"/>
  <c r="AP147" i="6" s="1"/>
  <c r="Q214" i="2"/>
  <c r="Q215" i="2"/>
  <c r="Q216" i="2"/>
  <c r="Q217" i="2"/>
  <c r="Q218" i="2"/>
  <c r="F150" i="6" s="1"/>
  <c r="AP150" i="6" s="1"/>
  <c r="Q219" i="2"/>
  <c r="Q220" i="2"/>
  <c r="F152" i="6" s="1"/>
  <c r="AP152" i="6" s="1"/>
  <c r="Q221" i="2"/>
  <c r="F153" i="6" s="1"/>
  <c r="AP153" i="6" s="1"/>
  <c r="Q222" i="2"/>
  <c r="Q223" i="2"/>
  <c r="Q224" i="2"/>
  <c r="Q225" i="2"/>
  <c r="F155" i="6" s="1"/>
  <c r="AP155" i="6" s="1"/>
  <c r="Q226" i="2"/>
  <c r="Q227" i="2"/>
  <c r="F157" i="6" s="1"/>
  <c r="AP157" i="6" s="1"/>
  <c r="Q228" i="2"/>
  <c r="F158" i="6" s="1"/>
  <c r="AP158" i="6" s="1"/>
  <c r="Q229" i="2"/>
  <c r="F159" i="6" s="1"/>
  <c r="AP159" i="6" s="1"/>
  <c r="Q230" i="2"/>
  <c r="Q231" i="2"/>
  <c r="Q232" i="2"/>
  <c r="F160" i="6" s="1"/>
  <c r="AP160" i="6" s="1"/>
  <c r="Q233" i="2"/>
  <c r="F161" i="6" s="1"/>
  <c r="AP161" i="6" s="1"/>
  <c r="Q234" i="2"/>
  <c r="Q235" i="2"/>
  <c r="F163" i="6" s="1"/>
  <c r="AP163" i="6" s="1"/>
  <c r="Q236" i="2"/>
  <c r="Q237" i="2"/>
  <c r="Q238" i="2"/>
  <c r="Q239" i="2"/>
  <c r="F165" i="6" s="1"/>
  <c r="AP165" i="6" s="1"/>
  <c r="Q240" i="2"/>
  <c r="F166" i="6" s="1"/>
  <c r="AP166" i="6" s="1"/>
  <c r="Q241" i="2"/>
  <c r="F167" i="6" s="1"/>
  <c r="AP167" i="6" s="1"/>
  <c r="Q242" i="2"/>
  <c r="Q243" i="2"/>
  <c r="Q244" i="2"/>
  <c r="Q245" i="2"/>
  <c r="Q246" i="2"/>
  <c r="Q247" i="2"/>
  <c r="F170" i="6" s="1"/>
  <c r="AP170" i="6" s="1"/>
  <c r="Q248" i="2"/>
  <c r="F171" i="6" s="1"/>
  <c r="AP171" i="6" s="1"/>
  <c r="Q249" i="2"/>
  <c r="F172" i="6" s="1"/>
  <c r="AP172" i="6" s="1"/>
  <c r="Q250" i="2"/>
  <c r="Q251" i="2"/>
  <c r="Q252" i="2"/>
  <c r="Q253" i="2"/>
  <c r="F174" i="6" s="1"/>
  <c r="AP174" i="6" s="1"/>
  <c r="Q254" i="2"/>
  <c r="F175" i="6" s="1"/>
  <c r="AP175" i="6" s="1"/>
  <c r="Q255" i="2"/>
  <c r="F176" i="6" s="1"/>
  <c r="AP176" i="6" s="1"/>
  <c r="Q256" i="2"/>
  <c r="F177" i="6" s="1"/>
  <c r="AP177" i="6" s="1"/>
  <c r="Q257" i="2"/>
  <c r="Q258" i="2"/>
  <c r="Q259" i="2"/>
  <c r="Q260" i="2"/>
  <c r="F179" i="6" s="1"/>
  <c r="AP179" i="6" s="1"/>
  <c r="Q261" i="2"/>
  <c r="Q262" i="2"/>
  <c r="F181" i="6" s="1"/>
  <c r="AP181" i="6" s="1"/>
  <c r="Q263" i="2"/>
  <c r="F182" i="6" s="1"/>
  <c r="AP182" i="6" s="1"/>
  <c r="Q264" i="2"/>
  <c r="F183" i="6" s="1"/>
  <c r="AP183" i="6" s="1"/>
  <c r="Q265" i="2"/>
  <c r="Q266" i="2"/>
  <c r="Q267" i="2"/>
  <c r="Q268" i="2"/>
  <c r="Q269" i="2"/>
  <c r="Q270" i="2"/>
  <c r="F187" i="6" s="1"/>
  <c r="AP187" i="6" s="1"/>
  <c r="Q271" i="2"/>
  <c r="Q272" i="2"/>
  <c r="Q273" i="2"/>
  <c r="Q274" i="2"/>
  <c r="F189" i="6" s="1"/>
  <c r="AP189" i="6" s="1"/>
  <c r="Q275" i="2"/>
  <c r="F190" i="6" s="1"/>
  <c r="AP190" i="6" s="1"/>
  <c r="Q276" i="2"/>
  <c r="F191" i="6" s="1"/>
  <c r="AP191" i="6" s="1"/>
  <c r="Q277" i="2"/>
  <c r="F192" i="6" s="1"/>
  <c r="AP192" i="6" s="1"/>
  <c r="Q278" i="2"/>
  <c r="Q279" i="2"/>
  <c r="Q280" i="2"/>
  <c r="Q281" i="2"/>
  <c r="F194" i="6" s="1"/>
  <c r="AP194" i="6" s="1"/>
  <c r="Q282" i="2"/>
  <c r="F195" i="6" s="1"/>
  <c r="AP195" i="6" s="1"/>
  <c r="Q283" i="2"/>
  <c r="F196" i="6" s="1"/>
  <c r="AP196" i="6" s="1"/>
  <c r="Q284" i="2"/>
  <c r="F197" i="6" s="1"/>
  <c r="AP197" i="6" s="1"/>
  <c r="Q285" i="2"/>
  <c r="Q286" i="2"/>
  <c r="Q287" i="2"/>
  <c r="Q288" i="2"/>
  <c r="F199" i="6" s="1"/>
  <c r="AP199" i="6" s="1"/>
  <c r="Q289" i="2"/>
  <c r="F200" i="6" s="1"/>
  <c r="AP200" i="6" s="1"/>
  <c r="Q290" i="2"/>
  <c r="Q291" i="2"/>
  <c r="F202" i="6" s="1"/>
  <c r="AP202" i="6" s="1"/>
  <c r="Q292" i="2"/>
  <c r="F203" i="6" s="1"/>
  <c r="AP203" i="6" s="1"/>
  <c r="Q293" i="2"/>
  <c r="Q294" i="2"/>
  <c r="Q295" i="2"/>
  <c r="F204" i="6" s="1"/>
  <c r="AP204" i="6" s="1"/>
  <c r="Q296" i="2"/>
  <c r="F205" i="6" s="1"/>
  <c r="AP205" i="6" s="1"/>
  <c r="Q297" i="2"/>
  <c r="F206" i="6" s="1"/>
  <c r="AP206" i="6" s="1"/>
  <c r="Q298" i="2"/>
  <c r="Q299" i="2"/>
  <c r="Q300" i="2"/>
  <c r="Q301" i="2"/>
  <c r="Q302" i="2"/>
  <c r="F209" i="6" s="1"/>
  <c r="AP209" i="6" s="1"/>
  <c r="Q303" i="2"/>
  <c r="F210" i="6" s="1"/>
  <c r="AP210" i="6" s="1"/>
  <c r="Q304" i="2"/>
  <c r="F211" i="6" s="1"/>
  <c r="AP211" i="6" s="1"/>
  <c r="Q305" i="2"/>
  <c r="F212" i="6" s="1"/>
  <c r="AP212" i="6" s="1"/>
  <c r="Q306" i="2"/>
  <c r="Q307" i="2"/>
  <c r="Q308" i="2"/>
  <c r="Q309" i="2"/>
  <c r="F214" i="6" s="1"/>
  <c r="AP214" i="6" s="1"/>
  <c r="Q310" i="2"/>
  <c r="F215" i="6" s="1"/>
  <c r="AP215" i="6" s="1"/>
  <c r="Q311" i="2"/>
  <c r="F216" i="6" s="1"/>
  <c r="AP216" i="6" s="1"/>
  <c r="Q312" i="2"/>
  <c r="F217" i="6" s="1"/>
  <c r="AP217" i="6" s="1"/>
  <c r="Q313" i="2"/>
  <c r="Q314" i="2"/>
  <c r="Q315" i="2"/>
  <c r="Q316" i="2"/>
  <c r="F219" i="6" s="1"/>
  <c r="AP219" i="6" s="1"/>
  <c r="Q317" i="2"/>
  <c r="Q318" i="2"/>
  <c r="F221" i="6" s="1"/>
  <c r="AP221" i="6" s="1"/>
  <c r="Q319" i="2"/>
  <c r="F222" i="6" s="1"/>
  <c r="AP222" i="6" s="1"/>
  <c r="Q320" i="2"/>
  <c r="F223" i="6" s="1"/>
  <c r="AP223" i="6" s="1"/>
  <c r="Q321" i="2"/>
  <c r="Q322" i="2"/>
  <c r="Q323" i="2"/>
  <c r="F224" i="6" s="1"/>
  <c r="AP224" i="6" s="1"/>
  <c r="Q324" i="2"/>
  <c r="Q325" i="2"/>
  <c r="Q326" i="2"/>
  <c r="F227" i="6" s="1"/>
  <c r="AP227" i="6" s="1"/>
  <c r="Q327" i="2"/>
  <c r="Q328" i="2"/>
  <c r="Q329" i="2"/>
  <c r="Q330" i="2"/>
  <c r="F229" i="6" s="1"/>
  <c r="AP229" i="6" s="1"/>
  <c r="Q331" i="2"/>
  <c r="F230" i="6" s="1"/>
  <c r="AP230" i="6" s="1"/>
  <c r="Q332" i="2"/>
  <c r="F231" i="6" s="1"/>
  <c r="AP231" i="6" s="1"/>
  <c r="Q333" i="2"/>
  <c r="Q334" i="2"/>
  <c r="Q335" i="2"/>
  <c r="Q336" i="2"/>
  <c r="Q337" i="2"/>
  <c r="F233" i="6" s="1"/>
  <c r="AP233" i="6" s="1"/>
  <c r="Q338" i="2"/>
  <c r="Q339" i="2"/>
  <c r="F235" i="6" s="1"/>
  <c r="AP235" i="6" s="1"/>
  <c r="Q340" i="2"/>
  <c r="Q341" i="2"/>
  <c r="F237" i="6" s="1"/>
  <c r="AP237" i="6" s="1"/>
  <c r="Q342" i="2"/>
  <c r="Q343" i="2"/>
  <c r="Q344" i="2"/>
  <c r="F238" i="6" s="1"/>
  <c r="AP238" i="6" s="1"/>
  <c r="Q345" i="2"/>
  <c r="F239" i="6" s="1"/>
  <c r="AP239" i="6" s="1"/>
  <c r="Q346" i="2"/>
  <c r="F240" i="6" s="1"/>
  <c r="AP240" i="6" s="1"/>
  <c r="Q347" i="2"/>
  <c r="F241" i="6" s="1"/>
  <c r="AP241" i="6" s="1"/>
  <c r="Q348" i="2"/>
  <c r="Q349" i="2"/>
  <c r="Q350" i="2"/>
  <c r="Q351" i="2"/>
  <c r="Q352" i="2"/>
  <c r="F244" i="6" s="1"/>
  <c r="AP244" i="6" s="1"/>
  <c r="Q353" i="2"/>
  <c r="F245" i="6" s="1"/>
  <c r="AP245" i="6" s="1"/>
  <c r="Q354" i="2"/>
  <c r="F246" i="6" s="1"/>
  <c r="AP246" i="6" s="1"/>
  <c r="Q355" i="2"/>
  <c r="Q356" i="2"/>
  <c r="Q357" i="2"/>
  <c r="Q358" i="2"/>
  <c r="F248" i="6" s="1"/>
  <c r="AP248" i="6" s="1"/>
  <c r="Q359" i="2"/>
  <c r="F249" i="6" s="1"/>
  <c r="AP249" i="6" s="1"/>
  <c r="Q360" i="2"/>
  <c r="F250" i="6" s="1"/>
  <c r="AP250" i="6" s="1"/>
  <c r="Q361" i="2"/>
  <c r="Q362" i="2"/>
  <c r="Q363" i="2"/>
  <c r="Q364" i="2"/>
  <c r="Q365" i="2"/>
  <c r="Q366" i="2"/>
  <c r="F253" i="6" s="1"/>
  <c r="AP253" i="6" s="1"/>
  <c r="Q367" i="2"/>
  <c r="F254" i="6" s="1"/>
  <c r="AP254" i="6" s="1"/>
  <c r="Q368" i="2"/>
  <c r="Q369" i="2"/>
  <c r="F255" i="6" s="1"/>
  <c r="AP255" i="6" s="1"/>
  <c r="Q370" i="2"/>
  <c r="Q371" i="2"/>
  <c r="Q372" i="2"/>
  <c r="F256" i="6" s="1"/>
  <c r="AP256" i="6" s="1"/>
  <c r="Q373" i="2"/>
  <c r="F257" i="6" s="1"/>
  <c r="AP257" i="6" s="1"/>
  <c r="Q374" i="2"/>
  <c r="F258" i="6" s="1"/>
  <c r="AP258" i="6" s="1"/>
  <c r="Q375" i="2"/>
  <c r="F259" i="6" s="1"/>
  <c r="AP259" i="6" s="1"/>
  <c r="Q376" i="2"/>
  <c r="F260" i="6" s="1"/>
  <c r="AP260" i="6" s="1"/>
  <c r="Q377" i="2"/>
  <c r="Q378" i="2"/>
  <c r="Q379" i="2"/>
  <c r="F261" i="6" s="1"/>
  <c r="AP261" i="6" s="1"/>
  <c r="Q380" i="2"/>
  <c r="F262" i="6" s="1"/>
  <c r="AP262" i="6" s="1"/>
  <c r="Q381" i="2"/>
  <c r="F263" i="6" s="1"/>
  <c r="AP263" i="6" s="1"/>
  <c r="Q382" i="2"/>
  <c r="F264" i="6" s="1"/>
  <c r="AP264" i="6" s="1"/>
  <c r="Q383" i="2"/>
  <c r="F265" i="6" s="1"/>
  <c r="AP265" i="6" s="1"/>
  <c r="Q384" i="2"/>
  <c r="Q385" i="2"/>
  <c r="Q386" i="2"/>
  <c r="Q387" i="2"/>
  <c r="F266" i="6" s="1"/>
  <c r="AP266" i="6" s="1"/>
  <c r="Q388" i="2"/>
  <c r="F267" i="6" s="1"/>
  <c r="AP267" i="6" s="1"/>
  <c r="Q389" i="2"/>
  <c r="F268" i="6" s="1"/>
  <c r="AP268" i="6" s="1"/>
  <c r="Q390" i="2"/>
  <c r="F269" i="6" s="1"/>
  <c r="AP269" i="6" s="1"/>
  <c r="Q391" i="2"/>
  <c r="Q392" i="2"/>
  <c r="Q393" i="2"/>
  <c r="F270" i="6" s="1"/>
  <c r="AP270" i="6" s="1"/>
  <c r="Q394" i="2"/>
  <c r="F271" i="6" s="1"/>
  <c r="AP271" i="6" s="1"/>
  <c r="Q395" i="2"/>
  <c r="F272" i="6" s="1"/>
  <c r="AP272" i="6" s="1"/>
  <c r="Q396" i="2"/>
  <c r="F273" i="6" s="1"/>
  <c r="AP273" i="6" s="1"/>
  <c r="Q397" i="2"/>
  <c r="F274" i="6" s="1"/>
  <c r="AP274" i="6" s="1"/>
  <c r="Q398" i="2"/>
  <c r="Q399" i="2"/>
  <c r="Q400" i="2"/>
  <c r="F275" i="6" s="1"/>
  <c r="AP275" i="6" s="1"/>
  <c r="Q401" i="2"/>
  <c r="F276" i="6" s="1"/>
  <c r="AP276" i="6" s="1"/>
  <c r="Q402" i="2"/>
  <c r="F277" i="6" s="1"/>
  <c r="AP277" i="6" s="1"/>
  <c r="Q403" i="2"/>
  <c r="F278" i="6" s="1"/>
  <c r="AP278" i="6" s="1"/>
  <c r="Q404" i="2"/>
  <c r="F279" i="6" s="1"/>
  <c r="AP279" i="6" s="1"/>
  <c r="Q405" i="2"/>
  <c r="Q406" i="2"/>
  <c r="Q407" i="2"/>
  <c r="F280" i="6" s="1"/>
  <c r="AP280" i="6" s="1"/>
  <c r="Q408" i="2"/>
  <c r="F281" i="6" s="1"/>
  <c r="AP281" i="6" s="1"/>
  <c r="Q409" i="2"/>
  <c r="F282" i="6" s="1"/>
  <c r="AP282" i="6" s="1"/>
  <c r="Q410" i="2"/>
  <c r="F283" i="6" s="1"/>
  <c r="AP283" i="6" s="1"/>
  <c r="Q411" i="2"/>
  <c r="F284" i="6" s="1"/>
  <c r="AP284" i="6" s="1"/>
  <c r="Q412" i="2"/>
  <c r="Q413" i="2"/>
  <c r="Q414" i="2"/>
  <c r="Q415" i="2"/>
  <c r="F285" i="6" s="1"/>
  <c r="AP285" i="6" s="1"/>
  <c r="Q416" i="2"/>
  <c r="F286" i="6" s="1"/>
  <c r="AP286" i="6" s="1"/>
  <c r="Q417" i="2"/>
  <c r="F287" i="6" s="1"/>
  <c r="AP287" i="6" s="1"/>
  <c r="Q418" i="2"/>
  <c r="F288" i="6" s="1"/>
  <c r="AP288" i="6" s="1"/>
  <c r="Q419" i="2"/>
  <c r="Q420" i="2"/>
  <c r="Q421" i="2"/>
  <c r="F289" i="6" s="1"/>
  <c r="AP289" i="6" s="1"/>
  <c r="Q422" i="2"/>
  <c r="F290" i="6" s="1"/>
  <c r="AP290" i="6" s="1"/>
  <c r="Q423" i="2"/>
  <c r="F291" i="6" s="1"/>
  <c r="AP291" i="6" s="1"/>
  <c r="Q424" i="2"/>
  <c r="F292" i="6" s="1"/>
  <c r="AP292" i="6" s="1"/>
  <c r="Q425" i="2"/>
  <c r="F293" i="6" s="1"/>
  <c r="AP293" i="6" s="1"/>
  <c r="Q426" i="2"/>
  <c r="Q427" i="2"/>
  <c r="Q428" i="2"/>
  <c r="F294" i="6" s="1"/>
  <c r="AP294" i="6" s="1"/>
  <c r="Q429" i="2"/>
  <c r="F295" i="6" s="1"/>
  <c r="AP295" i="6" s="1"/>
  <c r="Q430" i="2"/>
  <c r="F296" i="6" s="1"/>
  <c r="AP296" i="6" s="1"/>
  <c r="Q431" i="2"/>
  <c r="F297" i="6" s="1"/>
  <c r="AP297" i="6" s="1"/>
  <c r="Q432" i="2"/>
  <c r="F298" i="6" s="1"/>
  <c r="AP298" i="6" s="1"/>
  <c r="Q433" i="2"/>
  <c r="Q434" i="2"/>
  <c r="Q435" i="2"/>
  <c r="F299" i="6" s="1"/>
  <c r="AP299" i="6" s="1"/>
  <c r="Q436" i="2"/>
  <c r="F300" i="6" s="1"/>
  <c r="AP300" i="6" s="1"/>
  <c r="Q437" i="2"/>
  <c r="F301" i="6" s="1"/>
  <c r="AP301" i="6" s="1"/>
  <c r="Q438" i="2"/>
  <c r="F302" i="6" s="1"/>
  <c r="AP302" i="6" s="1"/>
  <c r="Q439" i="2"/>
  <c r="F303" i="6" s="1"/>
  <c r="AP303" i="6" s="1"/>
  <c r="Q440" i="2"/>
  <c r="Q441" i="2"/>
  <c r="Q442" i="2"/>
  <c r="F304" i="6" s="1"/>
  <c r="AP304" i="6" s="1"/>
  <c r="Q443" i="2"/>
  <c r="F305" i="6" s="1"/>
  <c r="AP305" i="6" s="1"/>
  <c r="Q444" i="2"/>
  <c r="F306" i="6" s="1"/>
  <c r="AP306" i="6" s="1"/>
  <c r="Q445" i="2"/>
  <c r="F307" i="6" s="1"/>
  <c r="AP307" i="6" s="1"/>
  <c r="Q446" i="2"/>
  <c r="F308" i="6" s="1"/>
  <c r="AP308" i="6" s="1"/>
  <c r="Q447" i="2"/>
  <c r="Q448" i="2"/>
  <c r="Q449" i="2"/>
  <c r="F309" i="6" s="1"/>
  <c r="AP309" i="6" s="1"/>
  <c r="Q450" i="2"/>
  <c r="F310" i="6" s="1"/>
  <c r="AP310" i="6" s="1"/>
  <c r="Q451" i="2"/>
  <c r="F311" i="6" s="1"/>
  <c r="AP311" i="6" s="1"/>
  <c r="Q452" i="2"/>
  <c r="F312" i="6" s="1"/>
  <c r="AP312" i="6" s="1"/>
  <c r="Q453" i="2"/>
  <c r="F313" i="6" s="1"/>
  <c r="AP313" i="6" s="1"/>
  <c r="Q454" i="2"/>
  <c r="Q455" i="2"/>
  <c r="Q456" i="2"/>
  <c r="F314" i="6" s="1"/>
  <c r="AP314" i="6" s="1"/>
  <c r="Q457" i="2"/>
  <c r="F315" i="6" s="1"/>
  <c r="AP315" i="6" s="1"/>
  <c r="Q458" i="2"/>
  <c r="F316" i="6" s="1"/>
  <c r="AP316" i="6" s="1"/>
  <c r="Q459" i="2"/>
  <c r="F317" i="6" s="1"/>
  <c r="AP317" i="6" s="1"/>
  <c r="Q460" i="2"/>
  <c r="Q461" i="2"/>
  <c r="Q462" i="2"/>
  <c r="Q463" i="2"/>
  <c r="F318" i="6" s="1"/>
  <c r="AP318" i="6" s="1"/>
  <c r="Q464" i="2"/>
  <c r="F319" i="6" s="1"/>
  <c r="AP319" i="6" s="1"/>
  <c r="Q465" i="2"/>
  <c r="F320" i="6" s="1"/>
  <c r="AP320" i="6" s="1"/>
  <c r="Q466" i="2"/>
  <c r="F321" i="6" s="1"/>
  <c r="AP321" i="6" s="1"/>
  <c r="Q467" i="2"/>
  <c r="F322" i="6" s="1"/>
  <c r="AP322" i="6" s="1"/>
  <c r="Q468" i="2"/>
  <c r="Q469" i="2"/>
  <c r="Q470" i="2"/>
  <c r="F323" i="6" s="1"/>
  <c r="AP323" i="6" s="1"/>
  <c r="Q471" i="2"/>
  <c r="F324" i="6" s="1"/>
  <c r="AP324" i="6" s="1"/>
  <c r="Q472" i="2"/>
  <c r="F325" i="6" s="1"/>
  <c r="AP325" i="6" s="1"/>
  <c r="Q473" i="2"/>
  <c r="F326" i="6" s="1"/>
  <c r="AP326" i="6" s="1"/>
  <c r="Q474" i="2"/>
  <c r="F327" i="6" s="1"/>
  <c r="AP327" i="6" s="1"/>
  <c r="Q475" i="2"/>
  <c r="Q476" i="2"/>
  <c r="Q477" i="2"/>
  <c r="F328" i="6" s="1"/>
  <c r="AP328" i="6" s="1"/>
  <c r="Q478" i="2"/>
  <c r="F329" i="6" s="1"/>
  <c r="AP329" i="6" s="1"/>
  <c r="Q479" i="2"/>
  <c r="F330" i="6" s="1"/>
  <c r="AP330" i="6" s="1"/>
  <c r="Q480" i="2"/>
  <c r="F331" i="6" s="1"/>
  <c r="AP331" i="6" s="1"/>
  <c r="Q481" i="2"/>
  <c r="F332" i="6" s="1"/>
  <c r="AP332" i="6" s="1"/>
  <c r="Q482" i="2"/>
  <c r="Q483" i="2"/>
  <c r="Q484" i="2"/>
  <c r="F333" i="6" s="1"/>
  <c r="AP333" i="6" s="1"/>
  <c r="Q485" i="2"/>
  <c r="F334" i="6" s="1"/>
  <c r="AP334" i="6" s="1"/>
  <c r="Q486" i="2"/>
  <c r="F335" i="6" s="1"/>
  <c r="AP335" i="6" s="1"/>
  <c r="Q487" i="2"/>
  <c r="F336" i="6" s="1"/>
  <c r="AP336" i="6" s="1"/>
  <c r="Q488" i="2"/>
  <c r="F337" i="6" s="1"/>
  <c r="AP337" i="6" s="1"/>
  <c r="Q489" i="2"/>
  <c r="Q490" i="2"/>
  <c r="Q491" i="2"/>
  <c r="F338" i="6" s="1"/>
  <c r="AP338" i="6" s="1"/>
  <c r="Q492" i="2"/>
  <c r="F339" i="6" s="1"/>
  <c r="AP339" i="6" s="1"/>
  <c r="Q493" i="2"/>
  <c r="F340" i="6" s="1"/>
  <c r="AP340" i="6" s="1"/>
  <c r="Q494" i="2"/>
  <c r="F341" i="6" s="1"/>
  <c r="AP341" i="6" s="1"/>
  <c r="Q495" i="2"/>
  <c r="F342" i="6" s="1"/>
  <c r="AP342" i="6" s="1"/>
  <c r="Q496" i="2"/>
  <c r="Q497" i="2"/>
  <c r="Q498" i="2"/>
  <c r="F343" i="6" s="1"/>
  <c r="AP343" i="6" s="1"/>
  <c r="Q499" i="2"/>
  <c r="F344" i="6" s="1"/>
  <c r="AP344" i="6" s="1"/>
  <c r="Q500" i="2"/>
  <c r="F345" i="6" s="1"/>
  <c r="AP345" i="6" s="1"/>
  <c r="Q501" i="2"/>
  <c r="F346" i="6" s="1"/>
  <c r="AP346" i="6" s="1"/>
  <c r="Q502" i="2"/>
  <c r="F347" i="6" s="1"/>
  <c r="AP347" i="6" s="1"/>
  <c r="Q503" i="2"/>
  <c r="Q504" i="2"/>
  <c r="Q505" i="2"/>
  <c r="F348" i="6" s="1"/>
  <c r="AP348" i="6" s="1"/>
  <c r="Q506" i="2"/>
  <c r="F349" i="6" s="1"/>
  <c r="AP349" i="6" s="1"/>
  <c r="Q507" i="2"/>
  <c r="F350" i="6" s="1"/>
  <c r="AP350" i="6" s="1"/>
  <c r="Q508" i="2"/>
  <c r="F351" i="6" s="1"/>
  <c r="AP351" i="6" s="1"/>
  <c r="Q509" i="2"/>
  <c r="F352" i="6" s="1"/>
  <c r="AP352" i="6" s="1"/>
  <c r="Q510" i="2"/>
  <c r="Q511" i="2"/>
  <c r="Q512" i="2"/>
  <c r="Q513" i="2"/>
  <c r="F353" i="6" s="1"/>
  <c r="AP353" i="6" s="1"/>
  <c r="Q514" i="2"/>
  <c r="F354" i="6" s="1"/>
  <c r="AP354" i="6" s="1"/>
  <c r="Q515" i="2"/>
  <c r="F355" i="6" s="1"/>
  <c r="AP355" i="6" s="1"/>
  <c r="Q516" i="2"/>
  <c r="F356" i="6" s="1"/>
  <c r="AP356" i="6" s="1"/>
  <c r="Q517" i="2"/>
  <c r="Q518" i="2"/>
  <c r="Q519" i="2"/>
  <c r="F357" i="6" s="1"/>
  <c r="AP357" i="6" s="1"/>
  <c r="Q520" i="2"/>
  <c r="F358" i="6" s="1"/>
  <c r="AP358" i="6" s="1"/>
  <c r="Q521" i="2"/>
  <c r="F359" i="6" s="1"/>
  <c r="AP359" i="6" s="1"/>
  <c r="Q522" i="2"/>
  <c r="F360" i="6" s="1"/>
  <c r="AP360" i="6" s="1"/>
  <c r="Q523" i="2"/>
  <c r="F361" i="6" s="1"/>
  <c r="AP361" i="6" s="1"/>
  <c r="Q524" i="2"/>
  <c r="Q525" i="2"/>
  <c r="Q526" i="2"/>
  <c r="F362" i="6" s="1"/>
  <c r="AP362" i="6" s="1"/>
  <c r="Q527" i="2"/>
  <c r="F363" i="6" s="1"/>
  <c r="AP363" i="6" s="1"/>
  <c r="Q528" i="2"/>
  <c r="F364" i="6" s="1"/>
  <c r="AP364" i="6" s="1"/>
  <c r="Q529" i="2"/>
  <c r="F365" i="6" s="1"/>
  <c r="AP365" i="6" s="1"/>
  <c r="Q530" i="2"/>
  <c r="F366" i="6" s="1"/>
  <c r="AP366" i="6" s="1"/>
  <c r="Q531" i="2"/>
  <c r="Q532" i="2"/>
  <c r="Q533" i="2"/>
  <c r="Q534" i="2"/>
  <c r="F368" i="6" s="1"/>
  <c r="AP368" i="6" s="1"/>
  <c r="Q535" i="2"/>
  <c r="F369" i="6" s="1"/>
  <c r="AP369" i="6" s="1"/>
  <c r="Q536" i="2"/>
  <c r="F370" i="6" s="1"/>
  <c r="AP370" i="6" s="1"/>
  <c r="Q537" i="2"/>
  <c r="F371" i="6" s="1"/>
  <c r="AP371" i="6" s="1"/>
  <c r="Q538" i="2"/>
  <c r="Q539" i="2"/>
  <c r="Q540" i="2"/>
  <c r="F372" i="6" s="1"/>
  <c r="AP372" i="6" s="1"/>
  <c r="Q541" i="2"/>
  <c r="Q542" i="2"/>
  <c r="Q543" i="2"/>
  <c r="F375" i="6" s="1"/>
  <c r="AP375" i="6" s="1"/>
  <c r="Q544" i="2"/>
  <c r="F376" i="6" s="1"/>
  <c r="AP376" i="6" s="1"/>
  <c r="Q545" i="2"/>
  <c r="Q546" i="2"/>
  <c r="Q547" i="2"/>
  <c r="F377" i="6" s="1"/>
  <c r="AP377" i="6" s="1"/>
  <c r="Q548" i="2"/>
  <c r="F378" i="6" s="1"/>
  <c r="AP378" i="6" s="1"/>
  <c r="Q549" i="2"/>
  <c r="Q550" i="2"/>
  <c r="Q551" i="2"/>
  <c r="Q552" i="2"/>
  <c r="Q553" i="2"/>
  <c r="Q554" i="2"/>
  <c r="F381" i="6" s="1"/>
  <c r="AP381" i="6" s="1"/>
  <c r="Q555" i="2"/>
  <c r="F382" i="6" s="1"/>
  <c r="AP382" i="6" s="1"/>
  <c r="Q556" i="2"/>
  <c r="F383" i="6" s="1"/>
  <c r="AP383" i="6" s="1"/>
  <c r="Q557" i="2"/>
  <c r="Q558" i="2"/>
  <c r="F385" i="6" s="1"/>
  <c r="AP385" i="6" s="1"/>
  <c r="Q559" i="2"/>
  <c r="Q560" i="2"/>
  <c r="Q561" i="2"/>
  <c r="F386" i="6" s="1"/>
  <c r="AP386" i="6" s="1"/>
  <c r="Q562" i="2"/>
  <c r="F387" i="6" s="1"/>
  <c r="AP387" i="6" s="1"/>
  <c r="Q563" i="2"/>
  <c r="F388" i="6" s="1"/>
  <c r="AP388" i="6" s="1"/>
  <c r="Q564" i="2"/>
  <c r="F389" i="6" s="1"/>
  <c r="AP389" i="6" s="1"/>
  <c r="Q565" i="2"/>
  <c r="F390" i="6" s="1"/>
  <c r="AP390" i="6" s="1"/>
  <c r="Q566" i="2"/>
  <c r="Q567" i="2"/>
  <c r="Q568" i="2"/>
  <c r="F391" i="6" s="1"/>
  <c r="AP391" i="6" s="1"/>
  <c r="Q569" i="2"/>
  <c r="F392" i="6" s="1"/>
  <c r="AP392" i="6" s="1"/>
  <c r="Q570" i="2"/>
  <c r="F393" i="6" s="1"/>
  <c r="AP393" i="6" s="1"/>
  <c r="Q571" i="2"/>
  <c r="F394" i="6" s="1"/>
  <c r="AP394" i="6" s="1"/>
  <c r="Q572" i="2"/>
  <c r="F395" i="6" s="1"/>
  <c r="AP395" i="6" s="1"/>
  <c r="Q573" i="2"/>
  <c r="Q574" i="2"/>
  <c r="Q575" i="2"/>
  <c r="F396" i="6" s="1"/>
  <c r="AP396" i="6" s="1"/>
  <c r="Q576" i="2"/>
  <c r="F397" i="6" s="1"/>
  <c r="AP397" i="6" s="1"/>
  <c r="Q577" i="2"/>
  <c r="F398" i="6" s="1"/>
  <c r="AP398" i="6" s="1"/>
  <c r="Q578" i="2"/>
  <c r="F399" i="6" s="1"/>
  <c r="AP399" i="6" s="1"/>
  <c r="Q579" i="2"/>
  <c r="F400" i="6" s="1"/>
  <c r="AP400" i="6" s="1"/>
  <c r="Q580" i="2"/>
  <c r="Q581" i="2"/>
  <c r="Q582" i="2"/>
  <c r="Q583" i="2"/>
  <c r="F402" i="6" s="1"/>
  <c r="AP402" i="6" s="1"/>
  <c r="Q584" i="2"/>
  <c r="F403" i="6" s="1"/>
  <c r="AP403" i="6" s="1"/>
  <c r="Q585" i="2"/>
  <c r="F404" i="6" s="1"/>
  <c r="AP404" i="6" s="1"/>
  <c r="Q586" i="2"/>
  <c r="F405" i="6" s="1"/>
  <c r="AP405" i="6" s="1"/>
  <c r="Q587" i="2"/>
  <c r="Q588" i="2"/>
  <c r="Q589" i="2"/>
  <c r="Q590" i="2"/>
  <c r="Q591" i="2"/>
  <c r="F408" i="6" s="1"/>
  <c r="AP408" i="6" s="1"/>
  <c r="Q592" i="2"/>
  <c r="F409" i="6" s="1"/>
  <c r="AP409" i="6" s="1"/>
  <c r="Q593" i="2"/>
  <c r="F410" i="6" s="1"/>
  <c r="AP410" i="6" s="1"/>
  <c r="Q594" i="2"/>
  <c r="Q595" i="2"/>
  <c r="Q596" i="2"/>
  <c r="F411" i="6" s="1"/>
  <c r="AP411" i="6" s="1"/>
  <c r="Q597" i="2"/>
  <c r="Q598" i="2"/>
  <c r="Q599" i="2"/>
  <c r="F414" i="6" s="1"/>
  <c r="AP414" i="6" s="1"/>
  <c r="Q600" i="2"/>
  <c r="F415" i="6" s="1"/>
  <c r="AP415" i="6" s="1"/>
  <c r="Q601" i="2"/>
  <c r="Q602" i="2"/>
  <c r="Q603" i="2"/>
  <c r="F416" i="6" s="1"/>
  <c r="AP416" i="6" s="1"/>
  <c r="Q604" i="2"/>
  <c r="F417" i="6" s="1"/>
  <c r="AP417" i="6" s="1"/>
  <c r="Q605" i="2"/>
  <c r="Q606" i="2"/>
  <c r="Q607" i="2"/>
  <c r="F420" i="6" s="1"/>
  <c r="AP420" i="6" s="1"/>
  <c r="Q608" i="2"/>
  <c r="Q609" i="2"/>
  <c r="Q610" i="2"/>
  <c r="F421" i="6" s="1"/>
  <c r="AP421" i="6" s="1"/>
  <c r="Q611" i="2"/>
  <c r="F422" i="6" s="1"/>
  <c r="AP422" i="6" s="1"/>
  <c r="Q612" i="2"/>
  <c r="F423" i="6" s="1"/>
  <c r="AP423" i="6" s="1"/>
  <c r="Q613" i="2"/>
  <c r="Q614" i="2"/>
  <c r="F425" i="6" s="1"/>
  <c r="AP425" i="6" s="1"/>
  <c r="Q615" i="2"/>
  <c r="Q616" i="2"/>
  <c r="Q617" i="2"/>
  <c r="Q618" i="2"/>
  <c r="F426" i="6" s="1"/>
  <c r="AP426" i="6" s="1"/>
  <c r="Q619" i="2"/>
  <c r="F427" i="6" s="1"/>
  <c r="AP427" i="6" s="1"/>
  <c r="Q620" i="2"/>
  <c r="F428" i="6" s="1"/>
  <c r="AP428" i="6" s="1"/>
  <c r="Q621" i="2"/>
  <c r="F429" i="6" s="1"/>
  <c r="AP429" i="6" s="1"/>
  <c r="Q622" i="2"/>
  <c r="Q623" i="2"/>
  <c r="Q624" i="2"/>
  <c r="F430" i="6" s="1"/>
  <c r="AP430" i="6" s="1"/>
  <c r="Q625" i="2"/>
  <c r="F431" i="6" s="1"/>
  <c r="AP431" i="6" s="1"/>
  <c r="Q626" i="2"/>
  <c r="F432" i="6" s="1"/>
  <c r="AP432" i="6" s="1"/>
  <c r="Q627" i="2"/>
  <c r="F433" i="6" s="1"/>
  <c r="AP433" i="6" s="1"/>
  <c r="Q628" i="2"/>
  <c r="F434" i="6" s="1"/>
  <c r="AP434" i="6" s="1"/>
  <c r="Q629" i="2"/>
  <c r="Q630" i="2"/>
  <c r="Q631" i="2"/>
  <c r="F435" i="6" s="1"/>
  <c r="AP435" i="6" s="1"/>
  <c r="Q632" i="2"/>
  <c r="F436" i="6" s="1"/>
  <c r="AP436" i="6" s="1"/>
  <c r="Q633" i="2"/>
  <c r="F437" i="6" s="1"/>
  <c r="AP437" i="6" s="1"/>
  <c r="Q634" i="2"/>
  <c r="F438" i="6" s="1"/>
  <c r="AP438" i="6" s="1"/>
  <c r="Q635" i="2"/>
  <c r="F439" i="6" s="1"/>
  <c r="AP439" i="6" s="1"/>
  <c r="Q636" i="2"/>
  <c r="Q637" i="2"/>
  <c r="Q638" i="2"/>
  <c r="Q639" i="2"/>
  <c r="F441" i="6" s="1"/>
  <c r="AP441" i="6" s="1"/>
  <c r="Q640" i="2"/>
  <c r="F442" i="6" s="1"/>
  <c r="AP442" i="6" s="1"/>
  <c r="Q641" i="2"/>
  <c r="F443" i="6" s="1"/>
  <c r="AP443" i="6" s="1"/>
  <c r="Q642" i="2"/>
  <c r="F444" i="6" s="1"/>
  <c r="AP444" i="6" s="1"/>
  <c r="Q643" i="2"/>
  <c r="Q644" i="2"/>
  <c r="Q645" i="2"/>
  <c r="Q646" i="2"/>
  <c r="Q647" i="2"/>
  <c r="F447" i="6" s="1"/>
  <c r="AP447" i="6" s="1"/>
  <c r="Q648" i="2"/>
  <c r="F448" i="6" s="1"/>
  <c r="AP448" i="6" s="1"/>
  <c r="Q649" i="2"/>
  <c r="F449" i="6" s="1"/>
  <c r="AP449" i="6" s="1"/>
  <c r="Q650" i="2"/>
  <c r="Q651" i="2"/>
  <c r="Q652" i="2"/>
  <c r="F450" i="6" s="1"/>
  <c r="AP450" i="6" s="1"/>
  <c r="Q653" i="2"/>
  <c r="Q654" i="2"/>
  <c r="Q655" i="2"/>
  <c r="F453" i="6" s="1"/>
  <c r="AP453" i="6" s="1"/>
  <c r="Q656" i="2"/>
  <c r="F454" i="6" s="1"/>
  <c r="AP454" i="6" s="1"/>
  <c r="Q657" i="2"/>
  <c r="Q658" i="2"/>
  <c r="Q659" i="2"/>
  <c r="F455" i="6" s="1"/>
  <c r="AP455" i="6" s="1"/>
  <c r="Q660" i="2"/>
  <c r="F456" i="6" s="1"/>
  <c r="AP456" i="6" s="1"/>
  <c r="Q661" i="2"/>
  <c r="Q662" i="2"/>
  <c r="Q663" i="2"/>
  <c r="F459" i="6" s="1"/>
  <c r="AP459" i="6" s="1"/>
  <c r="Q664" i="2"/>
  <c r="Q665" i="2"/>
  <c r="Q666" i="2"/>
  <c r="F460" i="6" s="1"/>
  <c r="AP460" i="6" s="1"/>
  <c r="Q667" i="2"/>
  <c r="F461" i="6" s="1"/>
  <c r="AP461" i="6" s="1"/>
  <c r="Q668" i="2"/>
  <c r="F462" i="6" s="1"/>
  <c r="AP462" i="6" s="1"/>
  <c r="Q669" i="2"/>
  <c r="Q670" i="2"/>
  <c r="F464" i="6" s="1"/>
  <c r="AP464" i="6" s="1"/>
  <c r="Q671" i="2"/>
  <c r="Q672" i="2"/>
  <c r="Q673" i="2"/>
  <c r="F465" i="6" s="1"/>
  <c r="AP465" i="6" s="1"/>
  <c r="Q674" i="2"/>
  <c r="F466" i="6" s="1"/>
  <c r="AP466" i="6" s="1"/>
  <c r="Q675" i="2"/>
  <c r="F467" i="6" s="1"/>
  <c r="AP467" i="6" s="1"/>
  <c r="Q676" i="2"/>
  <c r="F468" i="6" s="1"/>
  <c r="AP468" i="6" s="1"/>
  <c r="Q677" i="2"/>
  <c r="F469" i="6" s="1"/>
  <c r="AP469" i="6" s="1"/>
  <c r="Q678" i="2"/>
  <c r="Q679" i="2"/>
  <c r="Q680" i="2"/>
  <c r="F470" i="6" s="1"/>
  <c r="AP470" i="6" s="1"/>
  <c r="Q681" i="2"/>
  <c r="F471" i="6" s="1"/>
  <c r="AP471" i="6" s="1"/>
  <c r="Q682" i="2"/>
  <c r="F472" i="6" s="1"/>
  <c r="AP472" i="6" s="1"/>
  <c r="Q683" i="2"/>
  <c r="F473" i="6" s="1"/>
  <c r="AP473" i="6" s="1"/>
  <c r="Q684" i="2"/>
  <c r="F474" i="6" s="1"/>
  <c r="AP474" i="6" s="1"/>
  <c r="Q685" i="2"/>
  <c r="Q686" i="2"/>
  <c r="Q687" i="2"/>
  <c r="F475" i="6" s="1"/>
  <c r="AP475" i="6" s="1"/>
  <c r="Q688" i="2"/>
  <c r="F476" i="6" s="1"/>
  <c r="AP476" i="6" s="1"/>
  <c r="Q689" i="2"/>
  <c r="F477" i="6" s="1"/>
  <c r="AP477" i="6" s="1"/>
  <c r="Q690" i="2"/>
  <c r="F478" i="6" s="1"/>
  <c r="AP478" i="6" s="1"/>
  <c r="Q691" i="2"/>
  <c r="F479" i="6" s="1"/>
  <c r="AP479" i="6" s="1"/>
  <c r="Q692" i="2"/>
  <c r="Q693" i="2"/>
  <c r="Q694" i="2"/>
  <c r="Q695" i="2"/>
  <c r="F481" i="6" s="1"/>
  <c r="AP481" i="6" s="1"/>
  <c r="Q696" i="2"/>
  <c r="F482" i="6" s="1"/>
  <c r="AP482" i="6" s="1"/>
  <c r="Q697" i="2"/>
  <c r="Q698" i="2"/>
  <c r="F483" i="6" s="1"/>
  <c r="AP483" i="6" s="1"/>
  <c r="Q699" i="2"/>
  <c r="Q700" i="2"/>
  <c r="Q701" i="2"/>
  <c r="Q702" i="2"/>
  <c r="Q703" i="2"/>
  <c r="F486" i="6" s="1"/>
  <c r="AP486" i="6" s="1"/>
  <c r="Q704" i="2"/>
  <c r="F487" i="6" s="1"/>
  <c r="AP487" i="6" s="1"/>
  <c r="Q705" i="2"/>
  <c r="F488" i="6" s="1"/>
  <c r="AP488" i="6" s="1"/>
  <c r="Q706" i="2"/>
  <c r="Q707" i="2"/>
  <c r="Q708" i="2"/>
  <c r="F489" i="6" s="1"/>
  <c r="AP489" i="6" s="1"/>
  <c r="Q709" i="2"/>
  <c r="Q710" i="2"/>
  <c r="Q711" i="2"/>
  <c r="F492" i="6" s="1"/>
  <c r="AP492" i="6" s="1"/>
  <c r="Q712" i="2"/>
  <c r="F493" i="6" s="1"/>
  <c r="AP493" i="6" s="1"/>
  <c r="Q713" i="2"/>
  <c r="Q714" i="2"/>
  <c r="Q715" i="2"/>
  <c r="F494" i="6" s="1"/>
  <c r="AP494" i="6" s="1"/>
  <c r="Q716" i="2"/>
  <c r="F495" i="6" s="1"/>
  <c r="AP495" i="6" s="1"/>
  <c r="Q717" i="2"/>
  <c r="Q718" i="2"/>
  <c r="Q719" i="2"/>
  <c r="F498" i="6" s="1"/>
  <c r="AP498" i="6" s="1"/>
  <c r="Q720" i="2"/>
  <c r="Q721" i="2"/>
  <c r="Q722" i="2"/>
  <c r="F499" i="6" s="1"/>
  <c r="AP499" i="6" s="1"/>
  <c r="Q723" i="2"/>
  <c r="F500" i="6" s="1"/>
  <c r="AP500" i="6" s="1"/>
  <c r="Q724" i="2"/>
  <c r="F501" i="6" s="1"/>
  <c r="AP501" i="6" s="1"/>
  <c r="Q725" i="2"/>
  <c r="Q726" i="2"/>
  <c r="Q727" i="2"/>
  <c r="Q728" i="2"/>
  <c r="Q729" i="2"/>
  <c r="F503" i="6" s="1"/>
  <c r="AP503" i="6" s="1"/>
  <c r="Q730" i="2"/>
  <c r="F504" i="6" s="1"/>
  <c r="AP504" i="6" s="1"/>
  <c r="Q731" i="2"/>
  <c r="F505" i="6" s="1"/>
  <c r="AP505" i="6" s="1"/>
  <c r="Q732" i="2"/>
  <c r="F506" i="6" s="1"/>
  <c r="AP506" i="6" s="1"/>
  <c r="Q733" i="2"/>
  <c r="Q734" i="2"/>
  <c r="Q735" i="2"/>
  <c r="Q736" i="2"/>
  <c r="F507" i="6" s="1"/>
  <c r="AP507" i="6" s="1"/>
  <c r="Q737" i="2"/>
  <c r="F508" i="6" s="1"/>
  <c r="AP508" i="6" s="1"/>
  <c r="Q738" i="2"/>
  <c r="F509" i="6" s="1"/>
  <c r="AP509" i="6" s="1"/>
  <c r="Q739" i="2"/>
  <c r="F510" i="6" s="1"/>
  <c r="AP510" i="6" s="1"/>
  <c r="Q740" i="2"/>
  <c r="F511" i="6" s="1"/>
  <c r="AP511" i="6" s="1"/>
  <c r="Q741" i="2"/>
  <c r="Q742" i="2"/>
  <c r="Q743" i="2"/>
  <c r="F512" i="6" s="1"/>
  <c r="AP512" i="6" s="1"/>
  <c r="Q744" i="2"/>
  <c r="F513" i="6" s="1"/>
  <c r="AP513" i="6" s="1"/>
  <c r="Q745" i="2"/>
  <c r="F514" i="6" s="1"/>
  <c r="AP514" i="6" s="1"/>
  <c r="Q746" i="2"/>
  <c r="F515" i="6" s="1"/>
  <c r="AP515" i="6" s="1"/>
  <c r="Q747" i="2"/>
  <c r="F516" i="6" s="1"/>
  <c r="AP516" i="6" s="1"/>
  <c r="Q748" i="2"/>
  <c r="Q749" i="2"/>
  <c r="Q750" i="2"/>
  <c r="Q751" i="2"/>
  <c r="F517" i="6" s="1"/>
  <c r="AP517" i="6" s="1"/>
  <c r="Q752" i="2"/>
  <c r="F518" i="6" s="1"/>
  <c r="AP518" i="6" s="1"/>
  <c r="Q753" i="2"/>
  <c r="F519" i="6" s="1"/>
  <c r="AP519" i="6" s="1"/>
  <c r="Q754" i="2"/>
  <c r="F520" i="6" s="1"/>
  <c r="AP520" i="6" s="1"/>
  <c r="Q755" i="2"/>
  <c r="Q756" i="2"/>
  <c r="Q757" i="2"/>
  <c r="Q758" i="2"/>
  <c r="Q759" i="2"/>
  <c r="F523" i="6" s="1"/>
  <c r="AP523" i="6" s="1"/>
  <c r="Q760" i="2"/>
  <c r="F524" i="6" s="1"/>
  <c r="AP524" i="6" s="1"/>
  <c r="Q761" i="2"/>
  <c r="F525" i="6" s="1"/>
  <c r="AP525" i="6" s="1"/>
  <c r="Q762" i="2"/>
  <c r="Q763" i="2"/>
  <c r="Q764" i="2"/>
  <c r="F526" i="6" s="1"/>
  <c r="AP526" i="6" s="1"/>
  <c r="Q765" i="2"/>
  <c r="F527" i="6" s="1"/>
  <c r="AP527" i="6" s="1"/>
  <c r="Q766" i="2"/>
  <c r="Q767" i="2"/>
  <c r="F529" i="6" s="1"/>
  <c r="AP529" i="6" s="1"/>
  <c r="Q768" i="2"/>
  <c r="F530" i="6" s="1"/>
  <c r="AP530" i="6" s="1"/>
  <c r="Q769" i="2"/>
  <c r="Q770" i="2"/>
  <c r="Q771" i="2"/>
  <c r="F531" i="6" s="1"/>
  <c r="AP531" i="6" s="1"/>
  <c r="Q772" i="2"/>
  <c r="F532" i="6" s="1"/>
  <c r="AP532" i="6" s="1"/>
  <c r="Q773" i="2"/>
  <c r="Q774" i="2"/>
  <c r="Q775" i="2"/>
  <c r="F535" i="6" s="1"/>
  <c r="AP535" i="6" s="1"/>
  <c r="Q776" i="2"/>
  <c r="Q777" i="2"/>
  <c r="Q778" i="2"/>
  <c r="Q779" i="2"/>
  <c r="F536" i="6" s="1"/>
  <c r="AP536" i="6" s="1"/>
  <c r="Q780" i="2"/>
  <c r="F537" i="6" s="1"/>
  <c r="AP537" i="6" s="1"/>
  <c r="Q781" i="2"/>
  <c r="Q782" i="2"/>
  <c r="F539" i="6" s="1"/>
  <c r="AP539" i="6" s="1"/>
  <c r="Q783" i="2"/>
  <c r="Q784" i="2"/>
  <c r="Q785" i="2"/>
  <c r="F540" i="6" s="1"/>
  <c r="AP540" i="6" s="1"/>
  <c r="Q786" i="2"/>
  <c r="F541" i="6" s="1"/>
  <c r="AP541" i="6" s="1"/>
  <c r="Q787" i="2"/>
  <c r="F542" i="6" s="1"/>
  <c r="AP542" i="6" s="1"/>
  <c r="Q788" i="2"/>
  <c r="F543" i="6" s="1"/>
  <c r="AP543" i="6" s="1"/>
  <c r="Q789" i="2"/>
  <c r="F544" i="6" s="1"/>
  <c r="AP544" i="6" s="1"/>
  <c r="Q790" i="2"/>
  <c r="Q791" i="2"/>
  <c r="Q792" i="2"/>
  <c r="F545" i="6" s="1"/>
  <c r="AP545" i="6" s="1"/>
  <c r="Q793" i="2"/>
  <c r="F546" i="6" s="1"/>
  <c r="AP546" i="6" s="1"/>
  <c r="Q794" i="2"/>
  <c r="F547" i="6" s="1"/>
  <c r="AP547" i="6" s="1"/>
  <c r="Q795" i="2"/>
  <c r="F548" i="6" s="1"/>
  <c r="AP548" i="6" s="1"/>
  <c r="Q796" i="2"/>
  <c r="F549" i="6" s="1"/>
  <c r="AP549" i="6" s="1"/>
  <c r="Q797" i="2"/>
  <c r="Q798" i="2"/>
  <c r="Q799" i="2"/>
  <c r="F550" i="6" s="1"/>
  <c r="AP550" i="6" s="1"/>
  <c r="Q800" i="2"/>
  <c r="F551" i="6" s="1"/>
  <c r="AP551" i="6" s="1"/>
  <c r="Q801" i="2"/>
  <c r="F552" i="6" s="1"/>
  <c r="AP552" i="6" s="1"/>
  <c r="Q802" i="2"/>
  <c r="F553" i="6" s="1"/>
  <c r="AP553" i="6" s="1"/>
  <c r="Q803" i="2"/>
  <c r="F554" i="6" s="1"/>
  <c r="AP554" i="6" s="1"/>
  <c r="Q804" i="2"/>
  <c r="Q805" i="2"/>
  <c r="Q806" i="2"/>
  <c r="Q807" i="2"/>
  <c r="F556" i="6" s="1"/>
  <c r="AP556" i="6" s="1"/>
  <c r="Q808" i="2"/>
  <c r="F557" i="6" s="1"/>
  <c r="AP557" i="6" s="1"/>
  <c r="Q809" i="2"/>
  <c r="F558" i="6" s="1"/>
  <c r="AP558" i="6" s="1"/>
  <c r="Q810" i="2"/>
  <c r="F559" i="6" s="1"/>
  <c r="AP559" i="6" s="1"/>
  <c r="Q811" i="2"/>
  <c r="Q812" i="2"/>
  <c r="Q813" i="2"/>
  <c r="Q814" i="2"/>
  <c r="Q815" i="2"/>
  <c r="F562" i="6" s="1"/>
  <c r="AP562" i="6" s="1"/>
  <c r="Q816" i="2"/>
  <c r="F563" i="6" s="1"/>
  <c r="AP563" i="6" s="1"/>
  <c r="Q817" i="2"/>
  <c r="Q818" i="2"/>
  <c r="Q819" i="2"/>
  <c r="Q820" i="2"/>
  <c r="F564" i="6" s="1"/>
  <c r="AP564" i="6" s="1"/>
  <c r="Q821" i="2"/>
  <c r="Q822" i="2"/>
  <c r="Q823" i="2"/>
  <c r="F567" i="6" s="1"/>
  <c r="AP567" i="6" s="1"/>
  <c r="Q824" i="2"/>
  <c r="F568" i="6" s="1"/>
  <c r="AP568" i="6" s="1"/>
  <c r="Q825" i="2"/>
  <c r="Q826" i="2"/>
  <c r="Q827" i="2"/>
  <c r="F569" i="6" s="1"/>
  <c r="AP569" i="6" s="1"/>
  <c r="Q828" i="2"/>
  <c r="F570" i="6" s="1"/>
  <c r="AP570" i="6" s="1"/>
  <c r="Q829" i="2"/>
  <c r="Q830" i="2"/>
  <c r="Q831" i="2"/>
  <c r="F573" i="6" s="1"/>
  <c r="AP573" i="6" s="1"/>
  <c r="Q832" i="2"/>
  <c r="Q833" i="2"/>
  <c r="Q834" i="2"/>
  <c r="F574" i="6" s="1"/>
  <c r="AP574" i="6" s="1"/>
  <c r="Q835" i="2"/>
  <c r="F575" i="6" s="1"/>
  <c r="AP575" i="6" s="1"/>
  <c r="Q836" i="2"/>
  <c r="F576" i="6" s="1"/>
  <c r="AP576" i="6" s="1"/>
  <c r="Q837" i="2"/>
  <c r="F577" i="6" s="1"/>
  <c r="AP577" i="6" s="1"/>
  <c r="Q838" i="2"/>
  <c r="F578" i="6" s="1"/>
  <c r="AP578" i="6" s="1"/>
  <c r="Q839" i="2"/>
  <c r="Q840" i="2"/>
  <c r="Q841" i="2"/>
  <c r="F579" i="6" s="1"/>
  <c r="AP579" i="6" s="1"/>
  <c r="Q842" i="2"/>
  <c r="F580" i="6" s="1"/>
  <c r="AP580" i="6" s="1"/>
  <c r="Q843" i="2"/>
  <c r="F581" i="6" s="1"/>
  <c r="AP581" i="6" s="1"/>
  <c r="Q844" i="2"/>
  <c r="F582" i="6" s="1"/>
  <c r="AP582" i="6" s="1"/>
  <c r="Q845" i="2"/>
  <c r="F583" i="6" s="1"/>
  <c r="AP583" i="6" s="1"/>
  <c r="Q846" i="2"/>
  <c r="Q847" i="2"/>
  <c r="Q848" i="2"/>
  <c r="F584" i="6" s="1"/>
  <c r="AP584" i="6" s="1"/>
  <c r="Q849" i="2"/>
  <c r="F585" i="6" s="1"/>
  <c r="AP585" i="6" s="1"/>
  <c r="Q850" i="2"/>
  <c r="F586" i="6" s="1"/>
  <c r="AP586" i="6" s="1"/>
  <c r="Q851" i="2"/>
  <c r="F587" i="6" s="1"/>
  <c r="AP587" i="6" s="1"/>
  <c r="Q852" i="2"/>
  <c r="F588" i="6" s="1"/>
  <c r="AP588" i="6" s="1"/>
  <c r="Q853" i="2"/>
  <c r="Q854" i="2"/>
  <c r="Q855" i="2"/>
  <c r="F589" i="6" s="1"/>
  <c r="AP589" i="6" s="1"/>
  <c r="Q856" i="2"/>
  <c r="F590" i="6" s="1"/>
  <c r="AP590" i="6" s="1"/>
  <c r="Q857" i="2"/>
  <c r="F591" i="6" s="1"/>
  <c r="AP591" i="6" s="1"/>
  <c r="Q858" i="2"/>
  <c r="F592" i="6" s="1"/>
  <c r="AP592" i="6" s="1"/>
  <c r="Q859" i="2"/>
  <c r="F593" i="6" s="1"/>
  <c r="AP593" i="6" s="1"/>
  <c r="Q860" i="2"/>
  <c r="Q861" i="2"/>
  <c r="Q862" i="2"/>
  <c r="Q863" i="2"/>
  <c r="F595" i="6" s="1"/>
  <c r="AP595" i="6" s="1"/>
  <c r="Q864" i="2"/>
  <c r="F596" i="6" s="1"/>
  <c r="AP596" i="6" s="1"/>
  <c r="Q865" i="2"/>
  <c r="F597" i="6" s="1"/>
  <c r="AP597" i="6" s="1"/>
  <c r="Q866" i="2"/>
  <c r="F598" i="6" s="1"/>
  <c r="AP598" i="6" s="1"/>
  <c r="Q867" i="2"/>
  <c r="Q868" i="2"/>
  <c r="Q869" i="2"/>
  <c r="F599" i="6" s="1"/>
  <c r="AP599" i="6" s="1"/>
  <c r="Q870" i="2"/>
  <c r="Q871" i="2"/>
  <c r="F601" i="6" s="1"/>
  <c r="AP601" i="6" s="1"/>
  <c r="Q872" i="2"/>
  <c r="F602" i="6" s="1"/>
  <c r="AP602" i="6" s="1"/>
  <c r="Q873" i="2"/>
  <c r="F603" i="6" s="1"/>
  <c r="AP603" i="6" s="1"/>
  <c r="Q874" i="2"/>
  <c r="Q875" i="2"/>
  <c r="Q876" i="2"/>
  <c r="F604" i="6" s="1"/>
  <c r="AP604" i="6" s="1"/>
  <c r="Q877" i="2"/>
  <c r="Q878" i="2"/>
  <c r="F606" i="6" s="1"/>
  <c r="AP606" i="6" s="1"/>
  <c r="Q879" i="2"/>
  <c r="F607" i="6" s="1"/>
  <c r="AP607" i="6" s="1"/>
  <c r="Q880" i="2"/>
  <c r="F608" i="6" s="1"/>
  <c r="AP608" i="6" s="1"/>
  <c r="Q881" i="2"/>
  <c r="Q882" i="2"/>
  <c r="Q883" i="2"/>
  <c r="Q884" i="2"/>
  <c r="F609" i="6" s="1"/>
  <c r="AP609" i="6" s="1"/>
  <c r="Q885" i="2"/>
  <c r="Q886" i="2"/>
  <c r="F611" i="6" s="1"/>
  <c r="AP611" i="6" s="1"/>
  <c r="Q887" i="2"/>
  <c r="F612" i="6" s="1"/>
  <c r="AP612" i="6" s="1"/>
  <c r="Q888" i="2"/>
  <c r="Q889" i="2"/>
  <c r="Q890" i="2"/>
  <c r="F613" i="6" s="1"/>
  <c r="AP613" i="6" s="1"/>
  <c r="Q891" i="2"/>
  <c r="F614" i="6" s="1"/>
  <c r="AP614" i="6" s="1"/>
  <c r="Q892" i="2"/>
  <c r="F615" i="6" s="1"/>
  <c r="AP615" i="6" s="1"/>
  <c r="Q893" i="2"/>
  <c r="Q894" i="2"/>
  <c r="F617" i="6" s="1"/>
  <c r="AP617" i="6" s="1"/>
  <c r="Q895" i="2"/>
  <c r="Q896" i="2"/>
  <c r="Q897" i="2"/>
  <c r="F618" i="6" s="1"/>
  <c r="AP618" i="6" s="1"/>
  <c r="Q898" i="2"/>
  <c r="F619" i="6" s="1"/>
  <c r="AP619" i="6" s="1"/>
  <c r="Q899" i="2"/>
  <c r="F620" i="6" s="1"/>
  <c r="AP620" i="6" s="1"/>
  <c r="Q900" i="2"/>
  <c r="F621" i="6" s="1"/>
  <c r="AP621" i="6" s="1"/>
  <c r="Q901" i="2"/>
  <c r="F622" i="6" s="1"/>
  <c r="AP622" i="6" s="1"/>
  <c r="Q902" i="2"/>
  <c r="Q903" i="2"/>
  <c r="Q904" i="2"/>
  <c r="F623" i="6" s="1"/>
  <c r="AP623" i="6" s="1"/>
  <c r="Q905" i="2"/>
  <c r="F624" i="6" s="1"/>
  <c r="AP624" i="6" s="1"/>
  <c r="Q906" i="2"/>
  <c r="F625" i="6" s="1"/>
  <c r="AP625" i="6" s="1"/>
  <c r="Q907" i="2"/>
  <c r="F626" i="6" s="1"/>
  <c r="AP626" i="6" s="1"/>
  <c r="Q908" i="2"/>
  <c r="F627" i="6" s="1"/>
  <c r="AP627" i="6" s="1"/>
  <c r="Q909" i="2"/>
  <c r="Q910" i="2"/>
  <c r="Q911" i="2"/>
  <c r="F628" i="6" s="1"/>
  <c r="AP628" i="6" s="1"/>
  <c r="Q912" i="2"/>
  <c r="F629" i="6" s="1"/>
  <c r="AP629" i="6" s="1"/>
  <c r="Q913" i="2"/>
  <c r="F630" i="6" s="1"/>
  <c r="AP630" i="6" s="1"/>
  <c r="Q914" i="2"/>
  <c r="F631" i="6" s="1"/>
  <c r="AP631" i="6" s="1"/>
  <c r="Q915" i="2"/>
  <c r="F632" i="6" s="1"/>
  <c r="AP632" i="6" s="1"/>
  <c r="Q916" i="2"/>
  <c r="Q917" i="2"/>
  <c r="Q918" i="2"/>
  <c r="Q919" i="2"/>
  <c r="F633" i="6" s="1"/>
  <c r="AP633" i="6" s="1"/>
  <c r="Q920" i="2"/>
  <c r="F634" i="6" s="1"/>
  <c r="AP634" i="6" s="1"/>
  <c r="Q921" i="2"/>
  <c r="F635" i="6" s="1"/>
  <c r="AP635" i="6" s="1"/>
  <c r="Q922" i="2"/>
  <c r="F636" i="6" s="1"/>
  <c r="AP636" i="6" s="1"/>
  <c r="Q923" i="2"/>
  <c r="Q924" i="2"/>
  <c r="Q925" i="2"/>
  <c r="Q926" i="2"/>
  <c r="F638" i="6" s="1"/>
  <c r="AP638" i="6" s="1"/>
  <c r="Q927" i="2"/>
  <c r="F639" i="6" s="1"/>
  <c r="AP639" i="6" s="1"/>
  <c r="Q928" i="2"/>
  <c r="F640" i="6" s="1"/>
  <c r="AP640" i="6" s="1"/>
  <c r="Q929" i="2"/>
  <c r="F641" i="6" s="1"/>
  <c r="AP641" i="6" s="1"/>
  <c r="Q930" i="2"/>
  <c r="Q931" i="2"/>
  <c r="Q932" i="2"/>
  <c r="F642" i="6" s="1"/>
  <c r="AP642" i="6" s="1"/>
  <c r="Q933" i="2"/>
  <c r="Q934" i="2"/>
  <c r="F644" i="6" s="1"/>
  <c r="AP644" i="6" s="1"/>
  <c r="Q935" i="2"/>
  <c r="F645" i="6" s="1"/>
  <c r="AP645" i="6" s="1"/>
  <c r="Q936" i="2"/>
  <c r="F646" i="6" s="1"/>
  <c r="AP646" i="6" s="1"/>
  <c r="Q937" i="2"/>
  <c r="Q938" i="2"/>
  <c r="Q939" i="2"/>
  <c r="F647" i="6" s="1"/>
  <c r="AP647" i="6" s="1"/>
  <c r="Q940" i="2"/>
  <c r="F648" i="6" s="1"/>
  <c r="AP648" i="6" s="1"/>
  <c r="Q941" i="2"/>
  <c r="Q942" i="2"/>
  <c r="F650" i="6" s="1"/>
  <c r="AP650" i="6" s="1"/>
  <c r="Q943" i="2"/>
  <c r="F651" i="6" s="1"/>
  <c r="AP651" i="6" s="1"/>
  <c r="Q944" i="2"/>
  <c r="Q945" i="2"/>
  <c r="Q946" i="2"/>
  <c r="F652" i="6" s="1"/>
  <c r="AP652" i="6" s="1"/>
  <c r="Q947" i="2"/>
  <c r="F653" i="6" s="1"/>
  <c r="AP653" i="6" s="1"/>
  <c r="Q948" i="2"/>
  <c r="F654" i="6" s="1"/>
  <c r="AP654" i="6" s="1"/>
  <c r="Q949" i="2"/>
  <c r="Q950" i="2"/>
  <c r="F656" i="6" s="1"/>
  <c r="AP656" i="6" s="1"/>
  <c r="Q951" i="2"/>
  <c r="Q952" i="2"/>
  <c r="Q953" i="2"/>
  <c r="F657" i="6" s="1"/>
  <c r="AP657" i="6" s="1"/>
  <c r="Q954" i="2"/>
  <c r="F658" i="6" s="1"/>
  <c r="AP658" i="6" s="1"/>
  <c r="Q955" i="2"/>
  <c r="F659" i="6" s="1"/>
  <c r="AP659" i="6" s="1"/>
  <c r="Q956" i="2"/>
  <c r="F660" i="6" s="1"/>
  <c r="AP660" i="6" s="1"/>
  <c r="Q957" i="2"/>
  <c r="F661" i="6" s="1"/>
  <c r="AP661" i="6" s="1"/>
  <c r="Q958" i="2"/>
  <c r="Q959" i="2"/>
  <c r="Q960" i="2"/>
  <c r="F662" i="6" s="1"/>
  <c r="AP662" i="6" s="1"/>
  <c r="Q961" i="2"/>
  <c r="F663" i="6" s="1"/>
  <c r="AP663" i="6" s="1"/>
  <c r="Q962" i="2"/>
  <c r="F664" i="6" s="1"/>
  <c r="AP664" i="6" s="1"/>
  <c r="Q963" i="2"/>
  <c r="F665" i="6" s="1"/>
  <c r="AP665" i="6" s="1"/>
  <c r="Q964" i="2"/>
  <c r="F666" i="6" s="1"/>
  <c r="AP666" i="6" s="1"/>
  <c r="Q965" i="2"/>
  <c r="Q966" i="2"/>
  <c r="Q967" i="2"/>
  <c r="F667" i="6" s="1"/>
  <c r="AP667" i="6" s="1"/>
  <c r="Q968" i="2"/>
  <c r="F668" i="6" s="1"/>
  <c r="AP668" i="6" s="1"/>
  <c r="Q969" i="2"/>
  <c r="F669" i="6" s="1"/>
  <c r="AP669" i="6" s="1"/>
  <c r="Q970" i="2"/>
  <c r="F670" i="6" s="1"/>
  <c r="AP670" i="6" s="1"/>
  <c r="Q971" i="2"/>
  <c r="F671" i="6" s="1"/>
  <c r="AP671" i="6" s="1"/>
  <c r="Q972" i="2"/>
  <c r="Q973" i="2"/>
  <c r="Q974" i="2"/>
  <c r="F672" i="6" s="1"/>
  <c r="AP672" i="6" s="1"/>
  <c r="Q975" i="2"/>
  <c r="F673" i="6" s="1"/>
  <c r="AP673" i="6" s="1"/>
  <c r="Q976" i="2"/>
  <c r="F674" i="6" s="1"/>
  <c r="AP674" i="6" s="1"/>
  <c r="Q977" i="2"/>
  <c r="F675" i="6" s="1"/>
  <c r="AP675" i="6" s="1"/>
  <c r="Q978" i="2"/>
  <c r="F676" i="6" s="1"/>
  <c r="AP676" i="6" s="1"/>
  <c r="Q979" i="2"/>
  <c r="Q980" i="2"/>
  <c r="Q981" i="2"/>
  <c r="Q982" i="2"/>
  <c r="F677" i="6" s="1"/>
  <c r="AP677" i="6" s="1"/>
  <c r="Q983" i="2"/>
  <c r="F678" i="6" s="1"/>
  <c r="AP678" i="6" s="1"/>
  <c r="Q984" i="2"/>
  <c r="F679" i="6" s="1"/>
  <c r="AP679" i="6" s="1"/>
  <c r="Q985" i="2"/>
  <c r="F680" i="6" s="1"/>
  <c r="AP680" i="6" s="1"/>
  <c r="Q986" i="2"/>
  <c r="Q987" i="2"/>
  <c r="Q988" i="2"/>
  <c r="F681" i="6" s="1"/>
  <c r="AP681" i="6" s="1"/>
  <c r="Q989" i="2"/>
  <c r="Q990" i="2"/>
  <c r="F683" i="6" s="1"/>
  <c r="AP683" i="6" s="1"/>
  <c r="Q991" i="2"/>
  <c r="F684" i="6" s="1"/>
  <c r="AP684" i="6" s="1"/>
  <c r="Q992" i="2"/>
  <c r="F685" i="6" s="1"/>
  <c r="AP685" i="6" s="1"/>
  <c r="Q993" i="2"/>
  <c r="Q994" i="2"/>
  <c r="Q995" i="2"/>
  <c r="F686" i="6" s="1"/>
  <c r="AP686" i="6" s="1"/>
  <c r="Q996" i="2"/>
  <c r="F687" i="6" s="1"/>
  <c r="AP687" i="6" s="1"/>
  <c r="Q997" i="2"/>
  <c r="F688" i="6" s="1"/>
  <c r="AP688" i="6" s="1"/>
  <c r="Q998" i="2"/>
  <c r="F689" i="6" s="1"/>
  <c r="AP689" i="6" s="1"/>
  <c r="Q999" i="2"/>
  <c r="F690" i="6" s="1"/>
  <c r="AP690" i="6" s="1"/>
  <c r="Q1000" i="2"/>
  <c r="Q1001" i="2"/>
  <c r="Q1002" i="2"/>
  <c r="F691" i="6" s="1"/>
  <c r="AP691" i="6" s="1"/>
  <c r="Q1003" i="2"/>
  <c r="F692" i="6" s="1"/>
  <c r="AP692" i="6" s="1"/>
  <c r="Q1004" i="2"/>
  <c r="F693" i="6" s="1"/>
  <c r="AP693" i="6" s="1"/>
  <c r="Q1005" i="2"/>
  <c r="F694" i="6" s="1"/>
  <c r="AP694" i="6" s="1"/>
  <c r="Q1006" i="2"/>
  <c r="F695" i="6" s="1"/>
  <c r="AP695" i="6" s="1"/>
  <c r="Q1007" i="2"/>
  <c r="Q1008" i="2"/>
  <c r="Q1009" i="2"/>
  <c r="F696" i="6" s="1"/>
  <c r="AP696" i="6" s="1"/>
  <c r="Q1010" i="2"/>
  <c r="F697" i="6" s="1"/>
  <c r="AP697" i="6" s="1"/>
  <c r="Q1011" i="2"/>
  <c r="F698" i="6" s="1"/>
  <c r="AP698" i="6" s="1"/>
  <c r="Q1012" i="2"/>
  <c r="F699" i="6" s="1"/>
  <c r="AP699" i="6" s="1"/>
  <c r="Q1013" i="2"/>
  <c r="F700" i="6" s="1"/>
  <c r="AP700" i="6" s="1"/>
  <c r="Q1014" i="2"/>
  <c r="Q1015" i="2"/>
  <c r="Q1016" i="2"/>
  <c r="F701" i="6" s="1"/>
  <c r="AP701" i="6" s="1"/>
  <c r="Q1017" i="2"/>
  <c r="F702" i="6" s="1"/>
  <c r="AP702" i="6" s="1"/>
  <c r="Q1018" i="2"/>
  <c r="F703" i="6" s="1"/>
  <c r="AP703" i="6" s="1"/>
  <c r="Q1019" i="2"/>
  <c r="F704" i="6" s="1"/>
  <c r="AP704" i="6" s="1"/>
  <c r="Q1020" i="2"/>
  <c r="F705" i="6" s="1"/>
  <c r="AP705" i="6" s="1"/>
  <c r="Q1021" i="2"/>
  <c r="Q1022" i="2"/>
  <c r="Q1023" i="2"/>
  <c r="F706" i="6" s="1"/>
  <c r="AP706" i="6" s="1"/>
  <c r="Q1024" i="2"/>
  <c r="F707" i="6" s="1"/>
  <c r="AP707" i="6" s="1"/>
  <c r="Q1025" i="2"/>
  <c r="F708" i="6" s="1"/>
  <c r="AP708" i="6" s="1"/>
  <c r="Q1026" i="2"/>
  <c r="F709" i="6" s="1"/>
  <c r="AP709" i="6" s="1"/>
  <c r="Q1027" i="2"/>
  <c r="F710" i="6" s="1"/>
  <c r="AP710" i="6" s="1"/>
  <c r="Q1028" i="2"/>
  <c r="Q1029" i="2"/>
  <c r="Q1030" i="2"/>
  <c r="F711" i="6" s="1"/>
  <c r="AP711" i="6" s="1"/>
  <c r="Q1031" i="2"/>
  <c r="F712" i="6" s="1"/>
  <c r="AP712" i="6" s="1"/>
  <c r="Q1032" i="2"/>
  <c r="F713" i="6" s="1"/>
  <c r="AP713" i="6" s="1"/>
  <c r="Q1033" i="2"/>
  <c r="F714" i="6" s="1"/>
  <c r="AP714" i="6" s="1"/>
  <c r="Q1034" i="2"/>
  <c r="F715" i="6" s="1"/>
  <c r="AP715" i="6" s="1"/>
  <c r="Q1035" i="2"/>
  <c r="Q1036" i="2"/>
  <c r="Q1037" i="2"/>
  <c r="Q1038" i="2"/>
  <c r="F717" i="6" s="1"/>
  <c r="AP717" i="6" s="1"/>
  <c r="Q1039" i="2"/>
  <c r="F718" i="6" s="1"/>
  <c r="AP718" i="6" s="1"/>
  <c r="Q1040" i="2"/>
  <c r="F719" i="6" s="1"/>
  <c r="AP719" i="6" s="1"/>
  <c r="Q1041" i="2"/>
  <c r="F720" i="6" s="1"/>
  <c r="AP720" i="6" s="1"/>
  <c r="Q1042" i="2"/>
  <c r="Q1043" i="2"/>
  <c r="Q1044" i="2"/>
  <c r="F721" i="6" s="1"/>
  <c r="AP721" i="6" s="1"/>
  <c r="Q1045" i="2"/>
  <c r="F722" i="6" s="1"/>
  <c r="AP722" i="6" s="1"/>
  <c r="Q1046" i="2"/>
  <c r="F723" i="6" s="1"/>
  <c r="AP723" i="6" s="1"/>
  <c r="Q1047" i="2"/>
  <c r="F724" i="6" s="1"/>
  <c r="AP724" i="6" s="1"/>
  <c r="Q1048" i="2"/>
  <c r="F725" i="6" s="1"/>
  <c r="AP725" i="6" s="1"/>
  <c r="Q1049" i="2"/>
  <c r="Q1050" i="2"/>
  <c r="Q1051" i="2"/>
  <c r="F726" i="6" s="1"/>
  <c r="AP726" i="6" s="1"/>
  <c r="Q1052" i="2"/>
  <c r="F727" i="6" s="1"/>
  <c r="AP727" i="6" s="1"/>
  <c r="Q1053" i="2"/>
  <c r="F728" i="6" s="1"/>
  <c r="AP728" i="6" s="1"/>
  <c r="Q1054" i="2"/>
  <c r="F729" i="6" s="1"/>
  <c r="AP729" i="6" s="1"/>
  <c r="Q1055" i="2"/>
  <c r="F730" i="6" s="1"/>
  <c r="AP730" i="6" s="1"/>
  <c r="Q1056" i="2"/>
  <c r="Q1057" i="2"/>
  <c r="Q1058" i="2"/>
  <c r="F731" i="6" s="1"/>
  <c r="AP731" i="6" s="1"/>
  <c r="Q1059" i="2"/>
  <c r="F732" i="6" s="1"/>
  <c r="AP732" i="6" s="1"/>
  <c r="Q1060" i="2"/>
  <c r="F733" i="6" s="1"/>
  <c r="AP733" i="6" s="1"/>
  <c r="Q1061" i="2"/>
  <c r="Q1062" i="2"/>
  <c r="F734" i="6" s="1"/>
  <c r="AP734" i="6" s="1"/>
  <c r="Q1063" i="2"/>
  <c r="Q1064" i="2"/>
  <c r="Q1065" i="2"/>
  <c r="F735" i="6" s="1"/>
  <c r="AP735" i="6" s="1"/>
  <c r="Q1066" i="2"/>
  <c r="F736" i="6" s="1"/>
  <c r="AP736" i="6" s="1"/>
  <c r="Q1067" i="2"/>
  <c r="F737" i="6" s="1"/>
  <c r="AP737" i="6" s="1"/>
  <c r="Q1068" i="2"/>
  <c r="F738" i="6" s="1"/>
  <c r="AP738" i="6" s="1"/>
  <c r="Q1069" i="2"/>
  <c r="F739" i="6" s="1"/>
  <c r="AP739" i="6" s="1"/>
  <c r="Q1070" i="2"/>
  <c r="Q1071" i="2"/>
  <c r="Q1072" i="2"/>
  <c r="F740" i="6" s="1"/>
  <c r="AP740" i="6" s="1"/>
  <c r="Q1073" i="2"/>
  <c r="F741" i="6" s="1"/>
  <c r="AP741" i="6" s="1"/>
  <c r="Q1074" i="2"/>
  <c r="F742" i="6" s="1"/>
  <c r="AP742" i="6" s="1"/>
  <c r="Q1075" i="2"/>
  <c r="F743" i="6" s="1"/>
  <c r="AP743" i="6" s="1"/>
  <c r="Q1076" i="2"/>
  <c r="F744" i="6" s="1"/>
  <c r="AP744" i="6" s="1"/>
  <c r="Q1077" i="2"/>
  <c r="Q1078" i="2"/>
  <c r="Q1079" i="2"/>
  <c r="F745" i="6" s="1"/>
  <c r="AP745" i="6" s="1"/>
  <c r="Q1080" i="2"/>
  <c r="F746" i="6" s="1"/>
  <c r="AP746" i="6" s="1"/>
  <c r="Q1081" i="2"/>
  <c r="F747" i="6" s="1"/>
  <c r="AP747" i="6" s="1"/>
  <c r="Q1082" i="2"/>
  <c r="F748" i="6" s="1"/>
  <c r="AP748" i="6" s="1"/>
  <c r="Q1083" i="2"/>
  <c r="F749" i="6" s="1"/>
  <c r="AP749" i="6" s="1"/>
  <c r="Q1084" i="2"/>
  <c r="Q1085" i="2"/>
  <c r="Q1086" i="2"/>
  <c r="F750" i="6" s="1"/>
  <c r="AP750" i="6" s="1"/>
  <c r="Q1087" i="2"/>
  <c r="F751" i="6" s="1"/>
  <c r="AP751" i="6" s="1"/>
  <c r="Q1088" i="2"/>
  <c r="F752" i="6" s="1"/>
  <c r="AP752" i="6" s="1"/>
  <c r="Q1089" i="2"/>
  <c r="F753" i="6" s="1"/>
  <c r="AP753" i="6" s="1"/>
  <c r="Q1090" i="2"/>
  <c r="F754" i="6" s="1"/>
  <c r="AP754" i="6" s="1"/>
  <c r="Q1091" i="2"/>
  <c r="Q1092" i="2"/>
  <c r="Q1093" i="2"/>
  <c r="Q1094" i="2"/>
  <c r="Q1095" i="2"/>
  <c r="F756" i="6" s="1"/>
  <c r="AP756" i="6" s="1"/>
  <c r="Q1096" i="2"/>
  <c r="Q1097" i="2"/>
  <c r="Q1098" i="2"/>
  <c r="Q1099" i="2"/>
  <c r="Q1100" i="2"/>
  <c r="Q1101" i="2"/>
  <c r="Q1102" i="2"/>
  <c r="F760" i="6" s="1"/>
  <c r="AP760" i="6" s="1"/>
  <c r="Q1103" i="2"/>
  <c r="Q1104" i="2"/>
  <c r="F762" i="6" s="1"/>
  <c r="AP762" i="6" s="1"/>
  <c r="Q1105" i="2"/>
  <c r="Q1106" i="2"/>
  <c r="Q1107" i="2"/>
  <c r="Q1108" i="2"/>
  <c r="F764" i="6" s="1"/>
  <c r="AP764" i="6" s="1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F773" i="6" s="1"/>
  <c r="AP773" i="6" s="1"/>
  <c r="Q1123" i="2"/>
  <c r="Q1124" i="2"/>
  <c r="Q1125" i="2"/>
  <c r="Q1126" i="2"/>
  <c r="Q1127" i="2"/>
  <c r="Q1128" i="2"/>
  <c r="Q1129" i="2"/>
  <c r="Q1130" i="2"/>
  <c r="Q1131" i="2"/>
  <c r="F780" i="6" s="1"/>
  <c r="AP780" i="6" s="1"/>
  <c r="Q1132" i="2"/>
  <c r="F781" i="6" s="1"/>
  <c r="AP781" i="6" s="1"/>
  <c r="Q1133" i="2"/>
  <c r="Q1134" i="2"/>
  <c r="Q1135" i="2"/>
  <c r="F782" i="6" s="1"/>
  <c r="AP782" i="6" s="1"/>
  <c r="Q1136" i="2"/>
  <c r="Q1137" i="2"/>
  <c r="Q1138" i="2"/>
  <c r="Q1139" i="2"/>
  <c r="F786" i="6" s="1"/>
  <c r="AP786" i="6" s="1"/>
  <c r="Q1140" i="2"/>
  <c r="Q1141" i="2"/>
  <c r="Q1142" i="2"/>
  <c r="Q1143" i="2"/>
  <c r="F788" i="6" s="1"/>
  <c r="AP788" i="6" s="1"/>
  <c r="Q1144" i="2"/>
  <c r="Q1145" i="2"/>
  <c r="Q1146" i="2"/>
  <c r="Q1147" i="2"/>
  <c r="Q1148" i="2"/>
  <c r="Q1149" i="2"/>
  <c r="Q1150" i="2"/>
  <c r="F792" i="6" s="1"/>
  <c r="AP792" i="6" s="1"/>
  <c r="Q1151" i="2"/>
  <c r="Q1152" i="2"/>
  <c r="F794" i="6" s="1"/>
  <c r="AP794" i="6" s="1"/>
  <c r="Q1153" i="2"/>
  <c r="Q1154" i="2"/>
  <c r="Q1155" i="2"/>
  <c r="Q1156" i="2"/>
  <c r="F796" i="6" s="1"/>
  <c r="AP796" i="6" s="1"/>
  <c r="Q1157" i="2"/>
  <c r="Q1158" i="2"/>
  <c r="F798" i="6" s="1"/>
  <c r="AP798" i="6" s="1"/>
  <c r="Q1159" i="2"/>
  <c r="Q1160" i="2"/>
  <c r="Q1161" i="2"/>
  <c r="Q1162" i="2"/>
  <c r="Q1163" i="2"/>
  <c r="Q1164" i="2"/>
  <c r="F802" i="6" s="1"/>
  <c r="AP802" i="6" s="1"/>
  <c r="Q1165" i="2"/>
  <c r="Q1166" i="2"/>
  <c r="F804" i="6" s="1"/>
  <c r="AP804" i="6" s="1"/>
  <c r="Q1167" i="2"/>
  <c r="Q1168" i="2"/>
  <c r="Q1169" i="2"/>
  <c r="Q1170" i="2"/>
  <c r="F806" i="6" s="1"/>
  <c r="AP806" i="6" s="1"/>
  <c r="Q1171" i="2"/>
  <c r="Q1172" i="2"/>
  <c r="Q1173" i="2"/>
  <c r="Q1174" i="2"/>
  <c r="F810" i="6" s="1"/>
  <c r="AP810" i="6" s="1"/>
  <c r="Q1175" i="2"/>
  <c r="Q1176" i="2"/>
  <c r="Q1177" i="2"/>
  <c r="Q1178" i="2"/>
  <c r="F812" i="6" s="1"/>
  <c r="AP812" i="6" s="1"/>
  <c r="Q1179" i="2"/>
  <c r="Q1180" i="2"/>
  <c r="F814" i="6" s="1"/>
  <c r="AP814" i="6" s="1"/>
  <c r="Q1181" i="2"/>
  <c r="Q1182" i="2"/>
  <c r="Q1183" i="2"/>
  <c r="Q1184" i="2"/>
  <c r="Q1185" i="2"/>
  <c r="Q1186" i="2"/>
  <c r="F818" i="6" s="1"/>
  <c r="AP818" i="6" s="1"/>
  <c r="Q1187" i="2"/>
  <c r="Q1188" i="2"/>
  <c r="F820" i="6" s="1"/>
  <c r="AP820" i="6" s="1"/>
  <c r="Q1189" i="2"/>
  <c r="Q1190" i="2"/>
  <c r="Q1191" i="2"/>
  <c r="F821" i="6" s="1"/>
  <c r="AP821" i="6" s="1"/>
  <c r="Q1192" i="2"/>
  <c r="F822" i="6" s="1"/>
  <c r="AP822" i="6" s="1"/>
  <c r="Q1193" i="2"/>
  <c r="Q1194" i="2"/>
  <c r="Q1195" i="2"/>
  <c r="Q1196" i="2"/>
  <c r="Q1197" i="2"/>
  <c r="Q1198" i="2"/>
  <c r="F826" i="6" s="1"/>
  <c r="AP826" i="6" s="1"/>
  <c r="Q1199" i="2"/>
  <c r="Q1200" i="2"/>
  <c r="Q1201" i="2"/>
  <c r="Q1202" i="2"/>
  <c r="Q1203" i="2"/>
  <c r="Q1204" i="2"/>
  <c r="Q1205" i="2"/>
  <c r="F1833" i="6" s="1"/>
  <c r="AP1833" i="6" s="1"/>
  <c r="Q1206" i="2"/>
  <c r="Q1207" i="2"/>
  <c r="Q1208" i="2"/>
  <c r="Q1209" i="2"/>
  <c r="Q1210" i="2"/>
  <c r="Q1211" i="2"/>
  <c r="Q1212" i="2"/>
  <c r="Q1213" i="2"/>
  <c r="Q1214" i="2"/>
  <c r="F837" i="6" s="1"/>
  <c r="AP837" i="6" s="1"/>
  <c r="Q1215" i="2"/>
  <c r="Q1216" i="2"/>
  <c r="Q1217" i="2"/>
  <c r="Q1218" i="2"/>
  <c r="Q1219" i="2"/>
  <c r="Q1220" i="2"/>
  <c r="Q1221" i="2"/>
  <c r="F1845" i="6" s="1"/>
  <c r="AP1845" i="6" s="1"/>
  <c r="Q1222" i="2"/>
  <c r="Q1223" i="2"/>
  <c r="Q1224" i="2"/>
  <c r="Q1225" i="2"/>
  <c r="Q1226" i="2"/>
  <c r="F845" i="6" s="1"/>
  <c r="AP845" i="6" s="1"/>
  <c r="Q1227" i="2"/>
  <c r="Q1228" i="2"/>
  <c r="Q1229" i="2"/>
  <c r="F1851" i="6" s="1"/>
  <c r="AP1851" i="6" s="1"/>
  <c r="Q1230" i="2"/>
  <c r="Q1231" i="2"/>
  <c r="Q1232" i="2"/>
  <c r="Q1233" i="2"/>
  <c r="F850" i="6" s="1"/>
  <c r="AP850" i="6" s="1"/>
  <c r="Q1234" i="2"/>
  <c r="Q1235" i="2"/>
  <c r="Q1236" i="2"/>
  <c r="F853" i="6" s="1"/>
  <c r="AP853" i="6" s="1"/>
  <c r="Q1237" i="2"/>
  <c r="F854" i="6" s="1"/>
  <c r="AP854" i="6" s="1"/>
  <c r="Q1238" i="2"/>
  <c r="Q1239" i="2"/>
  <c r="Q1240" i="2"/>
  <c r="Q1241" i="2"/>
  <c r="Q1242" i="2"/>
  <c r="Q1243" i="2"/>
  <c r="F1861" i="6" s="1"/>
  <c r="AP1861" i="6" s="1"/>
  <c r="Q1244" i="2"/>
  <c r="Q1245" i="2"/>
  <c r="Q1246" i="2"/>
  <c r="Q1247" i="2"/>
  <c r="Q1248" i="2"/>
  <c r="F860" i="6" s="1"/>
  <c r="AP860" i="6" s="1"/>
  <c r="Q1249" i="2"/>
  <c r="Q1250" i="2"/>
  <c r="Q1251" i="2"/>
  <c r="Q1252" i="2"/>
  <c r="Q1253" i="2"/>
  <c r="Q1254" i="2"/>
  <c r="Q1255" i="2"/>
  <c r="Q1256" i="2"/>
  <c r="F866" i="6" s="1"/>
  <c r="AP866" i="6" s="1"/>
  <c r="Q1257" i="2"/>
  <c r="Q1258" i="2"/>
  <c r="F868" i="6" s="1"/>
  <c r="AP868" i="6" s="1"/>
  <c r="Q1259" i="2"/>
  <c r="Q1260" i="2"/>
  <c r="Q1261" i="2"/>
  <c r="F1872" i="6" s="1"/>
  <c r="AP1872" i="6" s="1"/>
  <c r="Q1262" i="2"/>
  <c r="F870" i="6" s="1"/>
  <c r="AP870" i="6" s="1"/>
  <c r="Q1263" i="2"/>
  <c r="Q1264" i="2"/>
  <c r="Q1265" i="2"/>
  <c r="Q1266" i="2"/>
  <c r="Q1267" i="2"/>
  <c r="Q1268" i="2"/>
  <c r="F874" i="6" s="1"/>
  <c r="AP874" i="6" s="1"/>
  <c r="Q1269" i="2"/>
  <c r="F1878" i="6" s="1"/>
  <c r="AP1878" i="6" s="1"/>
  <c r="Q1270" i="2"/>
  <c r="F876" i="6" s="1"/>
  <c r="AP876" i="6" s="1"/>
  <c r="Q1271" i="2"/>
  <c r="Q1272" i="2"/>
  <c r="F878" i="6" s="1"/>
  <c r="AP878" i="6" s="1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F1889" i="6" s="1"/>
  <c r="AP1889" i="6" s="1"/>
  <c r="Q1286" i="2"/>
  <c r="Q1287" i="2"/>
  <c r="Q1288" i="2"/>
  <c r="Q1289" i="2"/>
  <c r="Q1290" i="2"/>
  <c r="Q1291" i="2"/>
  <c r="F1893" i="6" s="1"/>
  <c r="AP1893" i="6" s="1"/>
  <c r="Q1292" i="2"/>
  <c r="Q1293" i="2"/>
  <c r="F892" i="6" s="1"/>
  <c r="AP892" i="6" s="1"/>
  <c r="Q1294" i="2"/>
  <c r="Q1295" i="2"/>
  <c r="Q1296" i="2"/>
  <c r="F893" i="6" s="1"/>
  <c r="AP893" i="6" s="1"/>
  <c r="Q1297" i="2"/>
  <c r="Q1298" i="2"/>
  <c r="Q1299" i="2"/>
  <c r="Q1300" i="2"/>
  <c r="Q1301" i="2"/>
  <c r="Q1302" i="2"/>
  <c r="Q1303" i="2"/>
  <c r="F898" i="6" s="1"/>
  <c r="AP898" i="6" s="1"/>
  <c r="Q1304" i="2"/>
  <c r="Q1305" i="2"/>
  <c r="Q1306" i="2"/>
  <c r="Q1307" i="2"/>
  <c r="Q1308" i="2"/>
  <c r="Q1309" i="2"/>
  <c r="F1905" i="6" s="1"/>
  <c r="AP1905" i="6" s="1"/>
  <c r="Q1310" i="2"/>
  <c r="Q1311" i="2"/>
  <c r="Q1312" i="2"/>
  <c r="Q1313" i="2"/>
  <c r="F906" i="6" s="1"/>
  <c r="AP906" i="6" s="1"/>
  <c r="Q1314" i="2"/>
  <c r="Q1315" i="2"/>
  <c r="Q1316" i="2"/>
  <c r="Q1317" i="2"/>
  <c r="F1911" i="6" s="1"/>
  <c r="AP1911" i="6" s="1"/>
  <c r="Q1318" i="2"/>
  <c r="F909" i="6" s="1"/>
  <c r="AP909" i="6" s="1"/>
  <c r="Q1319" i="2"/>
  <c r="F910" i="6" s="1"/>
  <c r="AP910" i="6" s="1"/>
  <c r="Q1320" i="2"/>
  <c r="Q1321" i="2"/>
  <c r="Q1322" i="2"/>
  <c r="Q1323" i="2"/>
  <c r="F1915" i="6" s="1"/>
  <c r="AP1915" i="6" s="1"/>
  <c r="Q1324" i="2"/>
  <c r="Q1325" i="2"/>
  <c r="F1917" i="6" s="1"/>
  <c r="AP1917" i="6" s="1"/>
  <c r="Q1326" i="2"/>
  <c r="Q1327" i="2"/>
  <c r="Q1328" i="2"/>
  <c r="F917" i="6" s="1"/>
  <c r="AP917" i="6" s="1"/>
  <c r="Q1329" i="2"/>
  <c r="Q1330" i="2"/>
  <c r="Q1331" i="2"/>
  <c r="F1921" i="6" s="1"/>
  <c r="AP1921" i="6" s="1"/>
  <c r="Q1332" i="2"/>
  <c r="Q1333" i="2"/>
  <c r="F1923" i="6" s="1"/>
  <c r="AP1923" i="6" s="1"/>
  <c r="Q1334" i="2"/>
  <c r="Q1335" i="2"/>
  <c r="F922" i="6" s="1"/>
  <c r="AP922" i="6" s="1"/>
  <c r="Q1336" i="2"/>
  <c r="Q1337" i="2"/>
  <c r="Q1338" i="2"/>
  <c r="Q1339" i="2"/>
  <c r="F1927" i="6" s="1"/>
  <c r="AP1927" i="6" s="1"/>
  <c r="Q1340" i="2"/>
  <c r="Q1341" i="2"/>
  <c r="F1929" i="6" s="1"/>
  <c r="AP1929" i="6" s="1"/>
  <c r="Q1342" i="2"/>
  <c r="Q1343" i="2"/>
  <c r="Q1344" i="2"/>
  <c r="Q1345" i="2"/>
  <c r="Q1346" i="2"/>
  <c r="Q1347" i="2"/>
  <c r="Q1348" i="2"/>
  <c r="F930" i="6" s="1"/>
  <c r="AP930" i="6" s="1"/>
  <c r="Q1349" i="2"/>
  <c r="Q1350" i="2"/>
  <c r="Q1351" i="2"/>
  <c r="Q1352" i="2"/>
  <c r="F932" i="6" s="1"/>
  <c r="AP932" i="6" s="1"/>
  <c r="Q1353" i="2"/>
  <c r="Q1354" i="2"/>
  <c r="F934" i="6" s="1"/>
  <c r="AP934" i="6" s="1"/>
  <c r="Q1355" i="2"/>
  <c r="Q1356" i="2"/>
  <c r="Q1357" i="2"/>
  <c r="Q1358" i="2"/>
  <c r="Q1359" i="2"/>
  <c r="Q1360" i="2"/>
  <c r="F938" i="6" s="1"/>
  <c r="AP938" i="6" s="1"/>
  <c r="Q1361" i="2"/>
  <c r="Q1362" i="2"/>
  <c r="Q1363" i="2"/>
  <c r="Q1364" i="2"/>
  <c r="Q1365" i="2"/>
  <c r="F1944" i="6" s="1"/>
  <c r="AP1944" i="6" s="1"/>
  <c r="Q1366" i="2"/>
  <c r="F942" i="6" s="1"/>
  <c r="AP942" i="6" s="1"/>
  <c r="Q1367" i="2"/>
  <c r="Q1368" i="2"/>
  <c r="Q1369" i="2"/>
  <c r="Q1370" i="2"/>
  <c r="F946" i="6" s="1"/>
  <c r="AP946" i="6" s="1"/>
  <c r="Q1371" i="2"/>
  <c r="Q1372" i="2"/>
  <c r="Q1373" i="2"/>
  <c r="F1950" i="6" s="1"/>
  <c r="AP1950" i="6" s="1"/>
  <c r="Q1374" i="2"/>
  <c r="F948" i="6" s="1"/>
  <c r="AP948" i="6" s="1"/>
  <c r="Q1375" i="2"/>
  <c r="Q1376" i="2"/>
  <c r="F950" i="6" s="1"/>
  <c r="AP950" i="6" s="1"/>
  <c r="Q1377" i="2"/>
  <c r="Q1378" i="2"/>
  <c r="Q1379" i="2"/>
  <c r="Q1380" i="2"/>
  <c r="Q1381" i="2"/>
  <c r="Q1382" i="2"/>
  <c r="F954" i="6" s="1"/>
  <c r="AP954" i="6" s="1"/>
  <c r="Q1383" i="2"/>
  <c r="Q1384" i="2"/>
  <c r="F956" i="6" s="1"/>
  <c r="AP956" i="6" s="1"/>
  <c r="Q1385" i="2"/>
  <c r="Q1386" i="2"/>
  <c r="Q1387" i="2"/>
  <c r="F1960" i="6" s="1"/>
  <c r="AP1960" i="6" s="1"/>
  <c r="Q1388" i="2"/>
  <c r="Q1389" i="2"/>
  <c r="F1962" i="6" s="1"/>
  <c r="AP1962" i="6" s="1"/>
  <c r="Q1390" i="2"/>
  <c r="Q1391" i="2"/>
  <c r="Q1392" i="2"/>
  <c r="Q1393" i="2"/>
  <c r="Q1394" i="2"/>
  <c r="F962" i="6" s="1"/>
  <c r="AP962" i="6" s="1"/>
  <c r="Q1395" i="2"/>
  <c r="F1966" i="6" s="1"/>
  <c r="AP1966" i="6" s="1"/>
  <c r="Q1396" i="2"/>
  <c r="Q1397" i="2"/>
  <c r="F1968" i="6" s="1"/>
  <c r="AP1968" i="6" s="1"/>
  <c r="Q1398" i="2"/>
  <c r="F966" i="6" s="1"/>
  <c r="AP966" i="6" s="1"/>
  <c r="Q1399" i="2"/>
  <c r="Q1400" i="2"/>
  <c r="Q1401" i="2"/>
  <c r="Q1402" i="2"/>
  <c r="Q1403" i="2"/>
  <c r="Q1404" i="2"/>
  <c r="F1973" i="6" s="1"/>
  <c r="AP1973" i="6" s="1"/>
  <c r="Q1405" i="2"/>
  <c r="Q1406" i="2"/>
  <c r="Q1407" i="2"/>
  <c r="Q1408" i="2"/>
  <c r="F972" i="6" s="1"/>
  <c r="AP972" i="6" s="1"/>
  <c r="Q1409" i="2"/>
  <c r="Q1410" i="2"/>
  <c r="F974" i="6" s="1"/>
  <c r="AP974" i="6" s="1"/>
  <c r="Q1411" i="2"/>
  <c r="Q1412" i="2"/>
  <c r="Q1413" i="2"/>
  <c r="Q1414" i="2"/>
  <c r="Q1415" i="2"/>
  <c r="Q1416" i="2"/>
  <c r="F978" i="6" s="1"/>
  <c r="AP978" i="6" s="1"/>
  <c r="Q1417" i="2"/>
  <c r="Q1418" i="2"/>
  <c r="Q1419" i="2"/>
  <c r="Q1420" i="2"/>
  <c r="Q1421" i="2"/>
  <c r="F1984" i="6" s="1"/>
  <c r="AP1984" i="6" s="1"/>
  <c r="Q1422" i="2"/>
  <c r="F982" i="6" s="1"/>
  <c r="AP982" i="6" s="1"/>
  <c r="Q1423" i="2"/>
  <c r="Q1424" i="2"/>
  <c r="Q1425" i="2"/>
  <c r="Q1426" i="2"/>
  <c r="Q1427" i="2"/>
  <c r="Q1428" i="2"/>
  <c r="Q1429" i="2"/>
  <c r="F1989" i="6" s="1"/>
  <c r="AP1989" i="6" s="1"/>
  <c r="Q1430" i="2"/>
  <c r="Q1431" i="2"/>
  <c r="F988" i="6" s="1"/>
  <c r="AP988" i="6" s="1"/>
  <c r="Q1432" i="2"/>
  <c r="Q1433" i="2"/>
  <c r="Q1434" i="2"/>
  <c r="Q1435" i="2"/>
  <c r="F1993" i="6" s="1"/>
  <c r="AP1993" i="6" s="1"/>
  <c r="Q1436" i="2"/>
  <c r="Q1437" i="2"/>
  <c r="Q1438" i="2"/>
  <c r="Q1439" i="2"/>
  <c r="Q1440" i="2"/>
  <c r="Q1441" i="2"/>
  <c r="Q1442" i="2"/>
  <c r="Q1443" i="2"/>
  <c r="F1998" i="6" s="1"/>
  <c r="AP1998" i="6" s="1"/>
  <c r="Q1444" i="2"/>
  <c r="Q1445" i="2"/>
  <c r="F2000" i="6" s="1"/>
  <c r="AP2000" i="6" s="1"/>
  <c r="Q1446" i="2"/>
  <c r="Q1447" i="2"/>
  <c r="Q1448" i="2"/>
  <c r="Q1449" i="2"/>
  <c r="Q1450" i="2"/>
  <c r="Q1451" i="2"/>
  <c r="Q1452" i="2"/>
  <c r="Q1453" i="2"/>
  <c r="F2006" i="6" s="1"/>
  <c r="AP2006" i="6" s="1"/>
  <c r="Q1454" i="2"/>
  <c r="Q1455" i="2"/>
  <c r="Q1456" i="2"/>
  <c r="Q1457" i="2"/>
  <c r="Q1458" i="2"/>
  <c r="Q1459" i="2"/>
  <c r="F2009" i="6" s="1"/>
  <c r="AP2009" i="6" s="1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AP2029" i="6" s="1"/>
  <c r="Q1492" i="2"/>
  <c r="Q1493" i="2"/>
  <c r="Q1494" i="2"/>
  <c r="Q1495" i="2"/>
  <c r="Q1496" i="2"/>
  <c r="Q1497" i="2"/>
  <c r="Q1498" i="2"/>
  <c r="Q1499" i="2"/>
  <c r="Q1500" i="2"/>
  <c r="Q1501" i="2"/>
  <c r="AP2037" i="6" s="1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F2018" i="6" s="1"/>
  <c r="Q2020" i="2"/>
  <c r="F2019" i="6" s="1"/>
  <c r="Q2021" i="2"/>
  <c r="F2020" i="6" s="1"/>
  <c r="Q2022" i="2"/>
  <c r="F2021" i="6" s="1"/>
  <c r="Q2023" i="2"/>
  <c r="F2022" i="6" s="1"/>
  <c r="Q2024" i="2"/>
  <c r="F2023" i="6" s="1"/>
  <c r="Q2025" i="2"/>
  <c r="F2024" i="6" s="1"/>
  <c r="Q2026" i="2"/>
  <c r="F2025" i="6" s="1"/>
  <c r="Q2027" i="2"/>
  <c r="F2026" i="6" s="1"/>
  <c r="Q2028" i="2"/>
  <c r="F2027" i="6" s="1"/>
  <c r="Q2029" i="2"/>
  <c r="F2028" i="6" s="1"/>
  <c r="Q2030" i="2"/>
  <c r="F2029" i="6" s="1"/>
  <c r="Q2031" i="2"/>
  <c r="F2030" i="6" s="1"/>
  <c r="Q2032" i="2"/>
  <c r="F2031" i="6" s="1"/>
  <c r="Q2033" i="2"/>
  <c r="F2032" i="6" s="1"/>
  <c r="Q2034" i="2"/>
  <c r="F2033" i="6" s="1"/>
  <c r="Q2035" i="2"/>
  <c r="F2034" i="6" s="1"/>
  <c r="Q2036" i="2"/>
  <c r="F2035" i="6" s="1"/>
  <c r="Q2037" i="2"/>
  <c r="F2036" i="6" s="1"/>
  <c r="Q2038" i="2"/>
  <c r="F2037" i="6" s="1"/>
  <c r="Q2039" i="2"/>
  <c r="F2038" i="6" s="1"/>
  <c r="Q2040" i="2"/>
  <c r="F2039" i="6" s="1"/>
  <c r="Q2041" i="2"/>
  <c r="F2040" i="6" s="1"/>
  <c r="Q2042" i="2"/>
  <c r="F2041" i="6" s="1"/>
  <c r="Q2043" i="2"/>
  <c r="F2042" i="6" s="1"/>
  <c r="Q2044" i="2"/>
  <c r="F2043" i="6" s="1"/>
  <c r="Q2045" i="2"/>
  <c r="F2044" i="6" s="1"/>
  <c r="Q2046" i="2"/>
  <c r="F2045" i="6" s="1"/>
  <c r="Q2047" i="2"/>
  <c r="F2046" i="6" s="1"/>
  <c r="Q2048" i="2"/>
  <c r="F2047" i="6" s="1"/>
  <c r="Q2049" i="2"/>
  <c r="F2048" i="6" s="1"/>
  <c r="Q2050" i="2"/>
  <c r="F2049" i="6" s="1"/>
  <c r="Q2051" i="2"/>
  <c r="F2050" i="6" s="1"/>
  <c r="Q2052" i="2"/>
  <c r="F2051" i="6" s="1"/>
  <c r="Q2053" i="2"/>
  <c r="F2052" i="6" s="1"/>
  <c r="Q2054" i="2"/>
  <c r="F2053" i="6" s="1"/>
  <c r="Q2055" i="2"/>
  <c r="F2054" i="6" s="1"/>
  <c r="Q2056" i="2"/>
  <c r="F2055" i="6" s="1"/>
  <c r="Q2057" i="2"/>
  <c r="F2056" i="6" s="1"/>
  <c r="Q2058" i="2"/>
  <c r="F2057" i="6" s="1"/>
  <c r="Q2059" i="2"/>
  <c r="F2058" i="6" s="1"/>
  <c r="Q2060" i="2"/>
  <c r="F2059" i="6" s="1"/>
  <c r="Q2061" i="2"/>
  <c r="F2060" i="6" s="1"/>
  <c r="Q2062" i="2"/>
  <c r="F2061" i="6" s="1"/>
  <c r="Q2063" i="2"/>
  <c r="F2062" i="6" s="1"/>
  <c r="Q2064" i="2"/>
  <c r="F2063" i="6" s="1"/>
  <c r="Q2065" i="2"/>
  <c r="F2064" i="6" s="1"/>
  <c r="Q2066" i="2"/>
  <c r="F2065" i="6" s="1"/>
  <c r="Q2067" i="2"/>
  <c r="F2066" i="6" s="1"/>
  <c r="Q2068" i="2"/>
  <c r="F2067" i="6" s="1"/>
  <c r="Q2069" i="2"/>
  <c r="F2068" i="6" s="1"/>
  <c r="Q2070" i="2"/>
  <c r="F2069" i="6" s="1"/>
  <c r="Q2071" i="2"/>
  <c r="F2070" i="6" s="1"/>
  <c r="Q2072" i="2"/>
  <c r="F2071" i="6" s="1"/>
  <c r="Q2073" i="2"/>
  <c r="F2072" i="6" s="1"/>
  <c r="Q2074" i="2"/>
  <c r="F2073" i="6" s="1"/>
  <c r="Q2075" i="2"/>
  <c r="F2074" i="6" s="1"/>
  <c r="Q2076" i="2"/>
  <c r="F2075" i="6" s="1"/>
  <c r="Q2077" i="2"/>
  <c r="F2076" i="6" s="1"/>
  <c r="Q2078" i="2"/>
  <c r="F2077" i="6" s="1"/>
  <c r="Q2079" i="2"/>
  <c r="F2078" i="6" s="1"/>
  <c r="Q2080" i="2"/>
  <c r="F2079" i="6" s="1"/>
  <c r="Q2081" i="2"/>
  <c r="F2080" i="6" s="1"/>
  <c r="Q2082" i="2"/>
  <c r="F2081" i="6" s="1"/>
  <c r="Q2083" i="2"/>
  <c r="F2082" i="6" s="1"/>
  <c r="Q2084" i="2"/>
  <c r="F2083" i="6" s="1"/>
  <c r="Q2085" i="2"/>
  <c r="F2084" i="6" s="1"/>
  <c r="Q2086" i="2"/>
  <c r="F2085" i="6" s="1"/>
  <c r="Q2087" i="2"/>
  <c r="F2086" i="6" s="1"/>
  <c r="Q2088" i="2"/>
  <c r="F2087" i="6" s="1"/>
  <c r="Q2089" i="2"/>
  <c r="F2088" i="6" s="1"/>
  <c r="Q2090" i="2"/>
  <c r="F2089" i="6" s="1"/>
  <c r="Q2091" i="2"/>
  <c r="F2090" i="6" s="1"/>
  <c r="Q2092" i="2"/>
  <c r="F2091" i="6" s="1"/>
  <c r="Q2093" i="2"/>
  <c r="F2092" i="6" s="1"/>
  <c r="Q2094" i="2"/>
  <c r="F2093" i="6" s="1"/>
  <c r="Q2095" i="2"/>
  <c r="F2094" i="6" s="1"/>
  <c r="Q2096" i="2"/>
  <c r="F2095" i="6" s="1"/>
  <c r="Q2097" i="2"/>
  <c r="F2096" i="6" s="1"/>
  <c r="Q2098" i="2"/>
  <c r="F2097" i="6" s="1"/>
  <c r="Q2099" i="2"/>
  <c r="F2098" i="6" s="1"/>
  <c r="Q2100" i="2"/>
  <c r="F2099" i="6" s="1"/>
  <c r="Q2101" i="2"/>
  <c r="F2100" i="6" s="1"/>
  <c r="Q2102" i="2"/>
  <c r="F2101" i="6" s="1"/>
  <c r="Q2103" i="2"/>
  <c r="F2102" i="6" s="1"/>
  <c r="Q2104" i="2"/>
  <c r="F2103" i="6" s="1"/>
  <c r="Q2105" i="2"/>
  <c r="F2104" i="6" s="1"/>
  <c r="Q2106" i="2"/>
  <c r="F2105" i="6" s="1"/>
  <c r="Q2107" i="2"/>
  <c r="F2106" i="6" s="1"/>
  <c r="Q2108" i="2"/>
  <c r="F2107" i="6" s="1"/>
  <c r="Q2109" i="2"/>
  <c r="F2108" i="6" s="1"/>
  <c r="Q2110" i="2"/>
  <c r="F2109" i="6" s="1"/>
  <c r="Q2111" i="2"/>
  <c r="F2110" i="6" s="1"/>
  <c r="Q2112" i="2"/>
  <c r="F2111" i="6" s="1"/>
  <c r="Q2113" i="2"/>
  <c r="F2112" i="6" s="1"/>
  <c r="Q2114" i="2"/>
  <c r="F2113" i="6" s="1"/>
  <c r="Q2115" i="2"/>
  <c r="F2114" i="6" s="1"/>
  <c r="Q2116" i="2"/>
  <c r="F2115" i="6" s="1"/>
  <c r="Q2117" i="2"/>
  <c r="F2116" i="6" s="1"/>
  <c r="Q2118" i="2"/>
  <c r="F2117" i="6" s="1"/>
  <c r="Q2119" i="2"/>
  <c r="F2118" i="6" s="1"/>
  <c r="Q2120" i="2"/>
  <c r="F2119" i="6" s="1"/>
  <c r="Q2121" i="2"/>
  <c r="F2120" i="6" s="1"/>
  <c r="Q2122" i="2"/>
  <c r="F2121" i="6" s="1"/>
  <c r="Q2123" i="2"/>
  <c r="F2122" i="6" s="1"/>
  <c r="Q2124" i="2"/>
  <c r="F2123" i="6" s="1"/>
  <c r="Q2125" i="2"/>
  <c r="F2124" i="6" s="1"/>
  <c r="Q2126" i="2"/>
  <c r="F2125" i="6" s="1"/>
  <c r="Q2127" i="2"/>
  <c r="F2126" i="6" s="1"/>
  <c r="Q2128" i="2"/>
  <c r="F2127" i="6" s="1"/>
  <c r="Q2129" i="2"/>
  <c r="F2128" i="6" s="1"/>
  <c r="Q2130" i="2"/>
  <c r="F2129" i="6" s="1"/>
  <c r="Q2131" i="2"/>
  <c r="F2130" i="6" s="1"/>
  <c r="Q2132" i="2"/>
  <c r="F2131" i="6" s="1"/>
  <c r="Q2133" i="2"/>
  <c r="F2132" i="6" s="1"/>
  <c r="Q2134" i="2"/>
  <c r="F2133" i="6" s="1"/>
  <c r="Q2135" i="2"/>
  <c r="F2134" i="6" s="1"/>
  <c r="Q2136" i="2"/>
  <c r="F2135" i="6" s="1"/>
  <c r="Q2137" i="2"/>
  <c r="F2136" i="6" s="1"/>
  <c r="Q2138" i="2"/>
  <c r="F2137" i="6" s="1"/>
  <c r="Q2139" i="2"/>
  <c r="F2138" i="6" s="1"/>
  <c r="Q2140" i="2"/>
  <c r="F2139" i="6" s="1"/>
  <c r="Q2141" i="2"/>
  <c r="F2140" i="6" s="1"/>
  <c r="Q2142" i="2"/>
  <c r="F2141" i="6" s="1"/>
  <c r="Q2143" i="2"/>
  <c r="F2142" i="6" s="1"/>
  <c r="Q2144" i="2"/>
  <c r="F2143" i="6" s="1"/>
  <c r="Q2145" i="2"/>
  <c r="F2144" i="6" s="1"/>
  <c r="Q2146" i="2"/>
  <c r="F2145" i="6" s="1"/>
  <c r="Q2147" i="2"/>
  <c r="F2146" i="6" s="1"/>
  <c r="Q2148" i="2"/>
  <c r="F2147" i="6" s="1"/>
  <c r="Q2149" i="2"/>
  <c r="F2148" i="6" s="1"/>
  <c r="Q2150" i="2"/>
  <c r="F2149" i="6" s="1"/>
  <c r="Q2151" i="2"/>
  <c r="F2150" i="6" s="1"/>
  <c r="Q2152" i="2"/>
  <c r="F2151" i="6" s="1"/>
  <c r="Q2153" i="2"/>
  <c r="F2152" i="6" s="1"/>
  <c r="Q2154" i="2"/>
  <c r="F2153" i="6" s="1"/>
  <c r="Q2155" i="2"/>
  <c r="F2154" i="6" s="1"/>
  <c r="Q2156" i="2"/>
  <c r="F2155" i="6" s="1"/>
  <c r="Q2157" i="2"/>
  <c r="F2156" i="6" s="1"/>
  <c r="Q2158" i="2"/>
  <c r="F2157" i="6" s="1"/>
  <c r="Q2159" i="2"/>
  <c r="F2158" i="6" s="1"/>
  <c r="Q2160" i="2"/>
  <c r="F2159" i="6" s="1"/>
  <c r="Q2161" i="2"/>
  <c r="F2160" i="6" s="1"/>
  <c r="Q2162" i="2"/>
  <c r="F2161" i="6" s="1"/>
  <c r="Q2163" i="2"/>
  <c r="F2162" i="6" s="1"/>
  <c r="Q2164" i="2"/>
  <c r="F2163" i="6" s="1"/>
  <c r="Q2165" i="2"/>
  <c r="F2164" i="6" s="1"/>
  <c r="Q2166" i="2"/>
  <c r="F2165" i="6" s="1"/>
  <c r="Q2167" i="2"/>
  <c r="F2166" i="6" s="1"/>
  <c r="Q2168" i="2"/>
  <c r="F2167" i="6" s="1"/>
  <c r="Q2169" i="2"/>
  <c r="F2168" i="6" s="1"/>
  <c r="Q2170" i="2"/>
  <c r="F2169" i="6" s="1"/>
  <c r="Q2171" i="2"/>
  <c r="F2170" i="6" s="1"/>
  <c r="Q2172" i="2"/>
  <c r="F2171" i="6" s="1"/>
  <c r="Q2173" i="2"/>
  <c r="F2172" i="6" s="1"/>
  <c r="Q2174" i="2"/>
  <c r="F2173" i="6" s="1"/>
  <c r="Q2175" i="2"/>
  <c r="F2174" i="6" s="1"/>
  <c r="Q2176" i="2"/>
  <c r="F2175" i="6" s="1"/>
  <c r="Q2177" i="2"/>
  <c r="F2176" i="6" s="1"/>
  <c r="Q2178" i="2"/>
  <c r="F2177" i="6" s="1"/>
  <c r="Q2179" i="2"/>
  <c r="F2178" i="6" s="1"/>
  <c r="Q2180" i="2"/>
  <c r="F2179" i="6" s="1"/>
  <c r="Q2181" i="2"/>
  <c r="F2180" i="6" s="1"/>
  <c r="Q2182" i="2"/>
  <c r="F2181" i="6" s="1"/>
  <c r="Q2183" i="2"/>
  <c r="F2182" i="6" s="1"/>
  <c r="Q2184" i="2"/>
  <c r="F2183" i="6" s="1"/>
  <c r="Q2185" i="2"/>
  <c r="F2184" i="6" s="1"/>
  <c r="Q2186" i="2"/>
  <c r="F2185" i="6" s="1"/>
  <c r="Q2187" i="2"/>
  <c r="F2186" i="6" s="1"/>
  <c r="Q2188" i="2"/>
  <c r="F2187" i="6" s="1"/>
  <c r="Q2189" i="2"/>
  <c r="F2188" i="6" s="1"/>
  <c r="Q2190" i="2"/>
  <c r="F2189" i="6" s="1"/>
  <c r="Q2191" i="2"/>
  <c r="F2190" i="6" s="1"/>
  <c r="Q2192" i="2"/>
  <c r="F2191" i="6" s="1"/>
  <c r="Q2193" i="2"/>
  <c r="F2192" i="6" s="1"/>
  <c r="Q2194" i="2"/>
  <c r="Q2195" i="2"/>
  <c r="F2194" i="6" s="1"/>
  <c r="Q2196" i="2"/>
  <c r="F2195" i="6" s="1"/>
  <c r="Q2197" i="2"/>
  <c r="F2196" i="6" s="1"/>
  <c r="Q2198" i="2"/>
  <c r="Q2199" i="2"/>
  <c r="Q2200" i="2"/>
  <c r="Q2201" i="2"/>
  <c r="Q2202" i="2"/>
  <c r="Q2203" i="2"/>
  <c r="F2202" i="6" s="1"/>
  <c r="Q2204" i="2"/>
  <c r="F2203" i="6" s="1"/>
  <c r="Q2205" i="2"/>
  <c r="Q2206" i="2"/>
  <c r="Q2207" i="2"/>
  <c r="Q2208" i="2"/>
  <c r="Q2209" i="2"/>
  <c r="Q2210" i="2"/>
  <c r="F2209" i="6" s="1"/>
  <c r="Q2211" i="2"/>
  <c r="F2210" i="6" s="1"/>
  <c r="Q2212" i="2"/>
  <c r="F2211" i="6" s="1"/>
  <c r="Q2213" i="2"/>
  <c r="Q2214" i="2"/>
  <c r="Q2215" i="2"/>
  <c r="Q2216" i="2"/>
  <c r="Q2217" i="2"/>
  <c r="F2216" i="6" s="1"/>
  <c r="Q2218" i="2"/>
  <c r="F2217" i="6" s="1"/>
  <c r="Q2219" i="2"/>
  <c r="Q2220" i="2"/>
  <c r="Q2221" i="2"/>
  <c r="Q2222" i="2"/>
  <c r="Q2223" i="2"/>
  <c r="Q2224" i="2"/>
  <c r="F2223" i="6" s="1"/>
  <c r="Q2225" i="2"/>
  <c r="F2224" i="6" s="1"/>
  <c r="Q2226" i="2"/>
  <c r="Q2227" i="2"/>
  <c r="Q2228" i="2"/>
  <c r="Q2229" i="2"/>
  <c r="Q2230" i="2"/>
  <c r="Q2231" i="2"/>
  <c r="F2230" i="6" s="1"/>
  <c r="Q2232" i="2"/>
  <c r="F2231" i="6" s="1"/>
  <c r="Q2233" i="2"/>
  <c r="Q2234" i="2"/>
  <c r="Q2235" i="2"/>
  <c r="Q2236" i="2"/>
  <c r="Q2237" i="2"/>
  <c r="Q2238" i="2"/>
  <c r="F2237" i="6" s="1"/>
  <c r="Q2239" i="2"/>
  <c r="F2238" i="6" s="1"/>
  <c r="Q2240" i="2"/>
  <c r="F2239" i="6" s="1"/>
  <c r="Q2241" i="2"/>
  <c r="Q2242" i="2"/>
  <c r="Q2243" i="2"/>
  <c r="Q2244" i="2"/>
  <c r="Q2245" i="2"/>
  <c r="F2244" i="6" s="1"/>
  <c r="Q2246" i="2"/>
  <c r="F2245" i="6" s="1"/>
  <c r="Q2247" i="2"/>
  <c r="Q2248" i="2"/>
  <c r="Q2249" i="2"/>
  <c r="Q2250" i="2"/>
  <c r="Q2251" i="2"/>
  <c r="Q2252" i="2"/>
  <c r="F2251" i="6" s="1"/>
  <c r="Q2253" i="2"/>
  <c r="F2252" i="6" s="1"/>
  <c r="Q2254" i="2"/>
  <c r="Q2255" i="2"/>
  <c r="Q2256" i="2"/>
  <c r="Q2257" i="2"/>
  <c r="Q2258" i="2"/>
  <c r="Q2259" i="2"/>
  <c r="F2258" i="6" s="1"/>
  <c r="Q2260" i="2"/>
  <c r="F2259" i="6" s="1"/>
  <c r="Q2261" i="2"/>
  <c r="Q2262" i="2"/>
  <c r="Q2263" i="2"/>
  <c r="Q2264" i="2"/>
  <c r="Q2265" i="2"/>
  <c r="Q2266" i="2"/>
  <c r="F2265" i="6" s="1"/>
  <c r="Q2267" i="2"/>
  <c r="F2266" i="6" s="1"/>
  <c r="Q2268" i="2"/>
  <c r="Q2269" i="2"/>
  <c r="Q2270" i="2"/>
  <c r="Q2271" i="2"/>
  <c r="Q2272" i="2"/>
  <c r="Q2273" i="2"/>
  <c r="F2272" i="6" s="1"/>
  <c r="Q2274" i="2"/>
  <c r="F2273" i="6" s="1"/>
  <c r="Q2275" i="2"/>
  <c r="Q2276" i="2"/>
  <c r="Q2277" i="2"/>
  <c r="Q2278" i="2"/>
  <c r="Q2279" i="2"/>
  <c r="Q2280" i="2"/>
  <c r="F2279" i="6" s="1"/>
  <c r="Q2281" i="2"/>
  <c r="F2280" i="6" s="1"/>
  <c r="Q2282" i="2"/>
  <c r="Q2283" i="2"/>
  <c r="Q2284" i="2"/>
  <c r="Q2285" i="2"/>
  <c r="Q2286" i="2"/>
  <c r="F2285" i="6" s="1"/>
  <c r="Q2287" i="2"/>
  <c r="F2286" i="6" s="1"/>
  <c r="Q2288" i="2"/>
  <c r="F2287" i="6" s="1"/>
  <c r="Q2289" i="2"/>
  <c r="Q2290" i="2"/>
  <c r="Q2291" i="2"/>
  <c r="Q2292" i="2"/>
  <c r="Q2293" i="2"/>
  <c r="Q2294" i="2"/>
  <c r="F2293" i="6" s="1"/>
  <c r="Q2295" i="2"/>
  <c r="F2294" i="6" s="1"/>
  <c r="Q2296" i="2"/>
  <c r="Q2297" i="2"/>
  <c r="Q2298" i="2"/>
  <c r="Q2299" i="2"/>
  <c r="Q2300" i="2"/>
  <c r="Q2301" i="2"/>
  <c r="F2300" i="6" s="1"/>
  <c r="Q2302" i="2"/>
  <c r="F2301" i="6" s="1"/>
  <c r="Q2303" i="2"/>
  <c r="Q2304" i="2"/>
  <c r="Q2305" i="2"/>
  <c r="Q2306" i="2"/>
  <c r="Q2307" i="2"/>
  <c r="Q2308" i="2"/>
  <c r="F2307" i="6" s="1"/>
  <c r="Q2309" i="2"/>
  <c r="F2308" i="6" s="1"/>
  <c r="Q2310" i="2"/>
  <c r="Q2311" i="2"/>
  <c r="Q2312" i="2"/>
  <c r="Q2313" i="2"/>
  <c r="Q2314" i="2"/>
  <c r="Q2315" i="2"/>
  <c r="F2314" i="6" s="1"/>
  <c r="Q2316" i="2"/>
  <c r="F2315" i="6" s="1"/>
  <c r="Q2317" i="2"/>
  <c r="Q2318" i="2"/>
  <c r="Q2319" i="2"/>
  <c r="Q2320" i="2"/>
  <c r="Q2321" i="2"/>
  <c r="Q2322" i="2"/>
  <c r="F2321" i="6" s="1"/>
  <c r="Q2323" i="2"/>
  <c r="F2322" i="6" s="1"/>
  <c r="Q2324" i="2"/>
  <c r="Q2325" i="2"/>
  <c r="Q2326" i="2"/>
  <c r="Q2327" i="2"/>
  <c r="Q2328" i="2"/>
  <c r="Q2329" i="2"/>
  <c r="F2328" i="6" s="1"/>
  <c r="Q2330" i="2"/>
  <c r="F2329" i="6" s="1"/>
  <c r="Q2331" i="2"/>
  <c r="Q2332" i="2"/>
  <c r="Q2333" i="2"/>
  <c r="Q2334" i="2"/>
  <c r="Q2335" i="2"/>
  <c r="Q2336" i="2"/>
  <c r="F2335" i="6" s="1"/>
  <c r="Q2337" i="2"/>
  <c r="F2336" i="6" s="1"/>
  <c r="Q2338" i="2"/>
  <c r="Q2339" i="2"/>
  <c r="Q2340" i="2"/>
  <c r="Q2341" i="2"/>
  <c r="Q2342" i="2"/>
  <c r="Q2343" i="2"/>
  <c r="F2342" i="6" s="1"/>
  <c r="Q2344" i="2"/>
  <c r="F2343" i="6" s="1"/>
  <c r="Q2345" i="2"/>
  <c r="F2344" i="6" s="1"/>
  <c r="Q2346" i="2"/>
  <c r="Q2347" i="2"/>
  <c r="Q2348" i="2"/>
  <c r="Q2349" i="2"/>
  <c r="Q2350" i="2"/>
  <c r="F2349" i="6" s="1"/>
  <c r="Q2351" i="2"/>
  <c r="F2350" i="6" s="1"/>
  <c r="Q2352" i="2"/>
  <c r="Q2353" i="2"/>
  <c r="Q2354" i="2"/>
  <c r="Q2355" i="2"/>
  <c r="Q2356" i="2"/>
  <c r="Q2357" i="2"/>
  <c r="F2356" i="6" s="1"/>
  <c r="Q2358" i="2"/>
  <c r="F2357" i="6" s="1"/>
  <c r="Q2359" i="2"/>
  <c r="Q2360" i="2"/>
  <c r="Q2361" i="2"/>
  <c r="Q2362" i="2"/>
  <c r="Q2363" i="2"/>
  <c r="Q2364" i="2"/>
  <c r="F2363" i="6" s="1"/>
  <c r="Q2365" i="2"/>
  <c r="F2364" i="6" s="1"/>
  <c r="Q2366" i="2"/>
  <c r="Q2367" i="2"/>
  <c r="Q2368" i="2"/>
  <c r="Q2369" i="2"/>
  <c r="Q2370" i="2"/>
  <c r="Q2371" i="2"/>
  <c r="F2370" i="6" s="1"/>
  <c r="Q2372" i="2"/>
  <c r="F2371" i="6" s="1"/>
  <c r="Q2373" i="2"/>
  <c r="Q2374" i="2"/>
  <c r="Q2375" i="2"/>
  <c r="Q2376" i="2"/>
  <c r="Q2377" i="2"/>
  <c r="Q2378" i="2"/>
  <c r="F2377" i="6" s="1"/>
  <c r="Q2379" i="2"/>
  <c r="F2378" i="6" s="1"/>
  <c r="Q2380" i="2"/>
  <c r="F2379" i="6" s="1"/>
  <c r="Q2381" i="2"/>
  <c r="Q2382" i="2"/>
  <c r="Q2383" i="2"/>
  <c r="Q2384" i="2"/>
  <c r="Q2385" i="2"/>
  <c r="F2384" i="6" s="1"/>
  <c r="Q2386" i="2"/>
  <c r="F2385" i="6" s="1"/>
  <c r="Q2387" i="2"/>
  <c r="Q2388" i="2"/>
  <c r="Q2389" i="2"/>
  <c r="Q2390" i="2"/>
  <c r="Q2391" i="2"/>
  <c r="Q2392" i="2"/>
  <c r="F2391" i="6" s="1"/>
  <c r="Q2393" i="2"/>
  <c r="F2392" i="6" s="1"/>
  <c r="Q2394" i="2"/>
  <c r="Q2395" i="2"/>
  <c r="Q2396" i="2"/>
  <c r="Q2397" i="2"/>
  <c r="Q2398" i="2"/>
  <c r="Q2399" i="2"/>
  <c r="F2398" i="6" s="1"/>
  <c r="Q2400" i="2"/>
  <c r="F2399" i="6" s="1"/>
  <c r="Q2401" i="2"/>
  <c r="Q2402" i="2"/>
  <c r="Q2403" i="2"/>
  <c r="Q2404" i="2"/>
  <c r="Q2405" i="2"/>
  <c r="Q2406" i="2"/>
  <c r="F2405" i="6" s="1"/>
  <c r="Q2407" i="2"/>
  <c r="F2406" i="6" s="1"/>
  <c r="Q2408" i="2"/>
  <c r="Q2409" i="2"/>
  <c r="Q2410" i="2"/>
  <c r="Q2411" i="2"/>
  <c r="Q2412" i="2"/>
  <c r="Q2413" i="2"/>
  <c r="F2412" i="6" s="1"/>
  <c r="Q2414" i="2"/>
  <c r="F2413" i="6" s="1"/>
  <c r="Q2415" i="2"/>
  <c r="Q2416" i="2"/>
  <c r="Q2417" i="2"/>
  <c r="Q2418" i="2"/>
  <c r="Q2419" i="2"/>
  <c r="Q2420" i="2"/>
  <c r="F2419" i="6" s="1"/>
  <c r="Q2421" i="2"/>
  <c r="F2420" i="6" s="1"/>
  <c r="Q2422" i="2"/>
  <c r="Q2423" i="2"/>
  <c r="Q2424" i="2"/>
  <c r="Q2425" i="2"/>
  <c r="Q2426" i="2"/>
  <c r="Q2427" i="2"/>
  <c r="F2426" i="6" s="1"/>
  <c r="Q2428" i="2"/>
  <c r="F2427" i="6" s="1"/>
  <c r="Q2429" i="2"/>
  <c r="Q2430" i="2"/>
  <c r="Q2431" i="2"/>
  <c r="Q2432" i="2"/>
  <c r="Q2433" i="2"/>
  <c r="Q2434" i="2"/>
  <c r="F2433" i="6" s="1"/>
  <c r="Q2435" i="2"/>
  <c r="F2434" i="6" s="1"/>
  <c r="Q2436" i="2"/>
  <c r="Q2437" i="2"/>
  <c r="Q2438" i="2"/>
  <c r="Q2439" i="2"/>
  <c r="Q2440" i="2"/>
  <c r="Q2441" i="2"/>
  <c r="F2440" i="6" s="1"/>
  <c r="Q2442" i="2"/>
  <c r="F2441" i="6" s="1"/>
  <c r="Q2443" i="2"/>
  <c r="F2442" i="6" s="1"/>
  <c r="Q2444" i="2"/>
  <c r="Q2445" i="2"/>
  <c r="Q2446" i="2"/>
  <c r="Q2447" i="2"/>
  <c r="Q2448" i="2"/>
  <c r="F2447" i="6" s="1"/>
  <c r="Q2449" i="2"/>
  <c r="F2448" i="6" s="1"/>
  <c r="Q2450" i="2"/>
  <c r="Q2451" i="2"/>
  <c r="Q2452" i="2"/>
  <c r="Q2453" i="2"/>
  <c r="Q2454" i="2"/>
  <c r="Q2455" i="2"/>
  <c r="F2454" i="6" s="1"/>
  <c r="Q2456" i="2"/>
  <c r="F2455" i="6" s="1"/>
  <c r="Q2457" i="2"/>
  <c r="Q2458" i="2"/>
  <c r="Q2459" i="2"/>
  <c r="Q2460" i="2"/>
  <c r="Q2461" i="2"/>
  <c r="Q2462" i="2"/>
  <c r="F2461" i="6" s="1"/>
  <c r="Q2463" i="2"/>
  <c r="F2462" i="6" s="1"/>
  <c r="Q2464" i="2"/>
  <c r="Q2465" i="2"/>
  <c r="Q2466" i="2"/>
  <c r="Q2467" i="2"/>
  <c r="Q2468" i="2"/>
  <c r="Q2469" i="2"/>
  <c r="F2468" i="6" s="1"/>
  <c r="Q2470" i="2"/>
  <c r="F2469" i="6" s="1"/>
  <c r="Q2471" i="2"/>
  <c r="Q2472" i="2"/>
  <c r="Q2473" i="2"/>
  <c r="Q2474" i="2"/>
  <c r="Q2475" i="2"/>
  <c r="Q2476" i="2"/>
  <c r="F2475" i="6" s="1"/>
  <c r="Q2477" i="2"/>
  <c r="F2476" i="6" s="1"/>
  <c r="Q2478" i="2"/>
  <c r="Q2479" i="2"/>
  <c r="Q2480" i="2"/>
  <c r="Q2481" i="2"/>
  <c r="Q2482" i="2"/>
  <c r="Q2483" i="2"/>
  <c r="F2482" i="6" s="1"/>
  <c r="Q2484" i="2"/>
  <c r="F2483" i="6" s="1"/>
  <c r="Q2485" i="2"/>
  <c r="Q2486" i="2"/>
  <c r="Q2487" i="2"/>
  <c r="Q2488" i="2"/>
  <c r="Q2489" i="2"/>
  <c r="Q2490" i="2"/>
  <c r="F2489" i="6" s="1"/>
  <c r="Q2491" i="2"/>
  <c r="F2490" i="6" s="1"/>
  <c r="Q2492" i="2"/>
  <c r="Q2493" i="2"/>
  <c r="Q2494" i="2"/>
  <c r="Q2495" i="2"/>
  <c r="Q2496" i="2"/>
  <c r="Q2497" i="2"/>
  <c r="F2496" i="6" s="1"/>
  <c r="Q2498" i="2"/>
  <c r="F2497" i="6" s="1"/>
  <c r="Q2499" i="2"/>
  <c r="Q2500" i="2"/>
  <c r="Q2501" i="2"/>
  <c r="Q2502" i="2"/>
  <c r="Q2503" i="2"/>
  <c r="Q2504" i="2"/>
  <c r="F2503" i="6" s="1"/>
  <c r="Q2505" i="2"/>
  <c r="F2504" i="6" s="1"/>
  <c r="Q2506" i="2"/>
  <c r="Q2507" i="2"/>
  <c r="Q2508" i="2"/>
  <c r="Q2509" i="2"/>
  <c r="Q2510" i="2"/>
  <c r="Q2511" i="2"/>
  <c r="F2510" i="6" s="1"/>
  <c r="Q2512" i="2"/>
  <c r="F2511" i="6" s="1"/>
  <c r="Q2513" i="2"/>
  <c r="Q2514" i="2"/>
  <c r="Q2515" i="2"/>
  <c r="Q2516" i="2"/>
  <c r="Q2517" i="2"/>
  <c r="Q2518" i="2"/>
  <c r="F2517" i="6" s="1"/>
  <c r="Q2519" i="2"/>
  <c r="F2518" i="6" s="1"/>
  <c r="Q2520" i="2"/>
  <c r="Q2521" i="2"/>
  <c r="Q2522" i="2"/>
  <c r="Q2523" i="2"/>
  <c r="F2522" i="6" s="1"/>
  <c r="Q2524" i="2"/>
  <c r="Q2525" i="2"/>
  <c r="F2524" i="6" s="1"/>
  <c r="Q2526" i="2"/>
  <c r="F2525" i="6" s="1"/>
  <c r="Q2527" i="2"/>
  <c r="Q2528" i="2"/>
  <c r="Q2529" i="2"/>
  <c r="Q2530" i="2"/>
  <c r="Q2531" i="2"/>
  <c r="Q2532" i="2"/>
  <c r="F2531" i="6" s="1"/>
  <c r="Q2533" i="2"/>
  <c r="F2532" i="6" s="1"/>
  <c r="Q2534" i="2"/>
  <c r="Q2535" i="2"/>
  <c r="Q2536" i="2"/>
  <c r="Q2537" i="2"/>
  <c r="Q2538" i="2"/>
  <c r="Q2539" i="2"/>
  <c r="F2538" i="6" s="1"/>
  <c r="Q2540" i="2"/>
  <c r="F2539" i="6" s="1"/>
  <c r="Q2541" i="2"/>
  <c r="Q2542" i="2"/>
  <c r="Q2543" i="2"/>
  <c r="Q2544" i="2"/>
  <c r="Q2545" i="2"/>
  <c r="Q2546" i="2"/>
  <c r="F2545" i="6" s="1"/>
  <c r="Q2547" i="2"/>
  <c r="F2546" i="6" s="1"/>
  <c r="Q2548" i="2"/>
  <c r="Q2549" i="2"/>
  <c r="Q2550" i="2"/>
  <c r="Q2551" i="2"/>
  <c r="Q2552" i="2"/>
  <c r="F2551" i="6" s="1"/>
  <c r="Q2553" i="2"/>
  <c r="F2552" i="6" s="1"/>
  <c r="Q2554" i="2"/>
  <c r="F2553" i="6" s="1"/>
  <c r="Q2555" i="2"/>
  <c r="Q2556" i="2"/>
  <c r="Q2557" i="2"/>
  <c r="Q2558" i="2"/>
  <c r="AP2768" i="6"/>
  <c r="AP2046" i="6" l="1"/>
  <c r="AP2070" i="6"/>
  <c r="AP2064" i="6"/>
  <c r="AP2031" i="6"/>
  <c r="AP2043" i="6"/>
  <c r="AP2025" i="6"/>
  <c r="AP2041" i="6"/>
  <c r="AP2035" i="6"/>
  <c r="AP2192" i="6"/>
  <c r="AP2159" i="6"/>
  <c r="AP2153" i="6"/>
  <c r="AP2147" i="6"/>
  <c r="AP2141" i="6"/>
  <c r="AP2136" i="6"/>
  <c r="AP2120" i="6"/>
  <c r="AP2109" i="6"/>
  <c r="AP2103" i="6"/>
  <c r="AP2097" i="6"/>
  <c r="AP2058" i="6"/>
  <c r="AP2734" i="6"/>
  <c r="F2508" i="6"/>
  <c r="AP2716" i="6"/>
  <c r="F2484" i="6"/>
  <c r="AP2583" i="6"/>
  <c r="F2292" i="6"/>
  <c r="AP2292" i="6" s="1"/>
  <c r="AP2560" i="6"/>
  <c r="F2260" i="6"/>
  <c r="AP2764" i="6"/>
  <c r="F2554" i="6"/>
  <c r="AP2554" i="6" s="1"/>
  <c r="AP2593" i="6"/>
  <c r="F2306" i="6"/>
  <c r="AP2587" i="6"/>
  <c r="F2298" i="6"/>
  <c r="AP2581" i="6"/>
  <c r="F2290" i="6"/>
  <c r="AP2576" i="6"/>
  <c r="F2282" i="6"/>
  <c r="AP2715" i="6"/>
  <c r="F2481" i="6"/>
  <c r="AP2709" i="6"/>
  <c r="F2473" i="6"/>
  <c r="AP2703" i="6"/>
  <c r="F2465" i="6"/>
  <c r="AP2697" i="6"/>
  <c r="F2457" i="6"/>
  <c r="AP2691" i="6"/>
  <c r="F2449" i="6"/>
  <c r="AP2676" i="6"/>
  <c r="F2425" i="6"/>
  <c r="AP2425" i="6" s="1"/>
  <c r="AP2670" i="6"/>
  <c r="F2417" i="6"/>
  <c r="AP2664" i="6"/>
  <c r="F2409" i="6"/>
  <c r="AP2658" i="6"/>
  <c r="F2401" i="6"/>
  <c r="AP2652" i="6"/>
  <c r="F2393" i="6"/>
  <c r="AP2393" i="6" s="1"/>
  <c r="AP2637" i="6"/>
  <c r="F2369" i="6"/>
  <c r="AP2631" i="6"/>
  <c r="F2361" i="6"/>
  <c r="AP2625" i="6"/>
  <c r="F2353" i="6"/>
  <c r="AP2619" i="6"/>
  <c r="F2345" i="6"/>
  <c r="AP2345" i="6" s="1"/>
  <c r="AP2614" i="6"/>
  <c r="F2337" i="6"/>
  <c r="AP2598" i="6"/>
  <c r="F2313" i="6"/>
  <c r="AP2592" i="6"/>
  <c r="F2305" i="6"/>
  <c r="AP2586" i="6"/>
  <c r="F2297" i="6"/>
  <c r="AP2297" i="6" s="1"/>
  <c r="AP2580" i="6"/>
  <c r="F2289" i="6"/>
  <c r="AP2575" i="6"/>
  <c r="F2281" i="6"/>
  <c r="AP2559" i="6"/>
  <c r="F2257" i="6"/>
  <c r="AP2553" i="6"/>
  <c r="F2249" i="6"/>
  <c r="AP2249" i="6" s="1"/>
  <c r="F2241" i="6"/>
  <c r="AP2241" i="6" s="1"/>
  <c r="F2233" i="6"/>
  <c r="F2225" i="6"/>
  <c r="F2201" i="6"/>
  <c r="F2193" i="6"/>
  <c r="F123" i="6"/>
  <c r="AP123" i="6" s="1"/>
  <c r="F117" i="6"/>
  <c r="AP117" i="6" s="1"/>
  <c r="AS117" i="6" s="1"/>
  <c r="AU117" i="6" s="1"/>
  <c r="AP2722" i="6"/>
  <c r="F2492" i="6"/>
  <c r="AP2492" i="6" s="1"/>
  <c r="AP2566" i="6"/>
  <c r="F2268" i="6"/>
  <c r="AP2754" i="6"/>
  <c r="F2537" i="6"/>
  <c r="AP2748" i="6"/>
  <c r="F2529" i="6"/>
  <c r="AP2529" i="6" s="1"/>
  <c r="AP2743" i="6"/>
  <c r="F2521" i="6"/>
  <c r="AP2521" i="6" s="1"/>
  <c r="AP2737" i="6"/>
  <c r="F2513" i="6"/>
  <c r="AP2731" i="6"/>
  <c r="F2505" i="6"/>
  <c r="AP2759" i="6"/>
  <c r="F2544" i="6"/>
  <c r="AP2544" i="6" s="1"/>
  <c r="AP2753" i="6"/>
  <c r="F2536" i="6"/>
  <c r="AP2536" i="6" s="1"/>
  <c r="AP2747" i="6"/>
  <c r="F2528" i="6"/>
  <c r="AP2528" i="6" s="1"/>
  <c r="AP2742" i="6"/>
  <c r="F2520" i="6"/>
  <c r="AP2520" i="6" s="1"/>
  <c r="AP2736" i="6"/>
  <c r="F2512" i="6"/>
  <c r="AP2512" i="6" s="1"/>
  <c r="AP2720" i="6"/>
  <c r="F2488" i="6"/>
  <c r="AP2488" i="6" s="1"/>
  <c r="AP2714" i="6"/>
  <c r="F2480" i="6"/>
  <c r="AP2708" i="6"/>
  <c r="F2472" i="6"/>
  <c r="AP2702" i="6"/>
  <c r="F2464" i="6"/>
  <c r="AP2464" i="6" s="1"/>
  <c r="AP2696" i="6"/>
  <c r="F2456" i="6"/>
  <c r="AP2456" i="6" s="1"/>
  <c r="AP2681" i="6"/>
  <c r="F2432" i="6"/>
  <c r="AP2675" i="6"/>
  <c r="F2424" i="6"/>
  <c r="AP2669" i="6"/>
  <c r="F2416" i="6"/>
  <c r="AP2416" i="6" s="1"/>
  <c r="AP2663" i="6"/>
  <c r="F2408" i="6"/>
  <c r="AP2408" i="6" s="1"/>
  <c r="AP2657" i="6"/>
  <c r="F2400" i="6"/>
  <c r="AP2642" i="6"/>
  <c r="F2376" i="6"/>
  <c r="AP2636" i="6"/>
  <c r="F2368" i="6"/>
  <c r="AP2368" i="6" s="1"/>
  <c r="AP2630" i="6"/>
  <c r="F2360" i="6"/>
  <c r="AP2360" i="6" s="1"/>
  <c r="AP2624" i="6"/>
  <c r="F2352" i="6"/>
  <c r="AP2603" i="6"/>
  <c r="F2320" i="6"/>
  <c r="AP2597" i="6"/>
  <c r="F2312" i="6"/>
  <c r="AP2312" i="6" s="1"/>
  <c r="AP2591" i="6"/>
  <c r="F2304" i="6"/>
  <c r="AP2304" i="6" s="1"/>
  <c r="AP2585" i="6"/>
  <c r="F2296" i="6"/>
  <c r="AP2579" i="6"/>
  <c r="F2288" i="6"/>
  <c r="AP2564" i="6"/>
  <c r="F2264" i="6"/>
  <c r="AP2264" i="6" s="1"/>
  <c r="AP2558" i="6"/>
  <c r="F2256" i="6"/>
  <c r="AP2256" i="6" s="1"/>
  <c r="AP2552" i="6"/>
  <c r="F2248" i="6"/>
  <c r="AP2546" i="6"/>
  <c r="F2240" i="6"/>
  <c r="F2232" i="6"/>
  <c r="F2208" i="6"/>
  <c r="AP2208" i="6" s="1"/>
  <c r="F2200" i="6"/>
  <c r="AP2200" i="6" s="1"/>
  <c r="F95" i="6"/>
  <c r="AP95" i="6" s="1"/>
  <c r="AP2749" i="6"/>
  <c r="F2530" i="6"/>
  <c r="AP2530" i="6" s="1"/>
  <c r="AP2671" i="6"/>
  <c r="F2418" i="6"/>
  <c r="AP2665" i="6"/>
  <c r="F2410" i="6"/>
  <c r="AP2410" i="6" s="1"/>
  <c r="AP2659" i="6"/>
  <c r="AS2659" i="6" s="1"/>
  <c r="AU2659" i="6" s="1"/>
  <c r="F2402" i="6"/>
  <c r="AP2402" i="6" s="1"/>
  <c r="AP2653" i="6"/>
  <c r="F2394" i="6"/>
  <c r="AP2647" i="6"/>
  <c r="F2386" i="6"/>
  <c r="F2250" i="6"/>
  <c r="AP2250" i="6" s="1"/>
  <c r="F2242" i="6"/>
  <c r="AP2242" i="6" s="1"/>
  <c r="F2234" i="6"/>
  <c r="AP2537" i="6"/>
  <c r="F2226" i="6"/>
  <c r="AP2531" i="6"/>
  <c r="F2218" i="6"/>
  <c r="AP2758" i="6"/>
  <c r="F2543" i="6"/>
  <c r="AP2543" i="6" s="1"/>
  <c r="AP2752" i="6"/>
  <c r="F2535" i="6"/>
  <c r="AP2535" i="6" s="1"/>
  <c r="AP2746" i="6"/>
  <c r="F2527" i="6"/>
  <c r="AP2527" i="6" s="1"/>
  <c r="AP2741" i="6"/>
  <c r="F2519" i="6"/>
  <c r="AP2519" i="6" s="1"/>
  <c r="AP2686" i="6"/>
  <c r="F2439" i="6"/>
  <c r="AP2439" i="6" s="1"/>
  <c r="AP2680" i="6"/>
  <c r="AS2681" i="6" s="1"/>
  <c r="AU2681" i="6" s="1"/>
  <c r="F2431" i="6"/>
  <c r="AP2431" i="6" s="1"/>
  <c r="AP2674" i="6"/>
  <c r="F2423" i="6"/>
  <c r="AP2668" i="6"/>
  <c r="F2415" i="6"/>
  <c r="AP2662" i="6"/>
  <c r="F2407" i="6"/>
  <c r="AP2407" i="6" s="1"/>
  <c r="AP2646" i="6"/>
  <c r="F2383" i="6"/>
  <c r="AP2383" i="6" s="1"/>
  <c r="AP2641" i="6"/>
  <c r="F2375" i="6"/>
  <c r="AP2635" i="6"/>
  <c r="F2367" i="6"/>
  <c r="AP2629" i="6"/>
  <c r="F2359" i="6"/>
  <c r="AP2359" i="6" s="1"/>
  <c r="AP2623" i="6"/>
  <c r="F2351" i="6"/>
  <c r="AP2608" i="6"/>
  <c r="F2327" i="6"/>
  <c r="AP2602" i="6"/>
  <c r="F2319" i="6"/>
  <c r="AP2596" i="6"/>
  <c r="F2311" i="6"/>
  <c r="AP2311" i="6" s="1"/>
  <c r="AP2590" i="6"/>
  <c r="F2303" i="6"/>
  <c r="AP2584" i="6"/>
  <c r="F2295" i="6"/>
  <c r="AP2295" i="6" s="1"/>
  <c r="AP2569" i="6"/>
  <c r="F2271" i="6"/>
  <c r="AP2563" i="6"/>
  <c r="F2263" i="6"/>
  <c r="AP2263" i="6" s="1"/>
  <c r="F2255" i="6"/>
  <c r="AP2255" i="6" s="1"/>
  <c r="AP2551" i="6"/>
  <c r="AS2552" i="6" s="1"/>
  <c r="AU2552" i="6" s="1"/>
  <c r="F2247" i="6"/>
  <c r="F2215" i="6"/>
  <c r="AP2525" i="6"/>
  <c r="F2207" i="6"/>
  <c r="F2199" i="6"/>
  <c r="AP2199" i="6" s="1"/>
  <c r="AP2700" i="6"/>
  <c r="F2460" i="6"/>
  <c r="AP2460" i="6" s="1"/>
  <c r="AP2694" i="6"/>
  <c r="F2452" i="6"/>
  <c r="AP2688" i="6"/>
  <c r="F2444" i="6"/>
  <c r="AP2683" i="6"/>
  <c r="F2436" i="6"/>
  <c r="AP2436" i="6" s="1"/>
  <c r="AP2677" i="6"/>
  <c r="F2428" i="6"/>
  <c r="AP2428" i="6" s="1"/>
  <c r="AP2545" i="6"/>
  <c r="F2236" i="6"/>
  <c r="AP2539" i="6"/>
  <c r="F2228" i="6"/>
  <c r="F2220" i="6"/>
  <c r="AP2220" i="6" s="1"/>
  <c r="F2212" i="6"/>
  <c r="AP2212" i="6" s="1"/>
  <c r="AP2522" i="6"/>
  <c r="F2204" i="6"/>
  <c r="AP2204" i="6" s="1"/>
  <c r="AP2738" i="6"/>
  <c r="F2514" i="6"/>
  <c r="AP2514" i="6" s="1"/>
  <c r="AP2732" i="6"/>
  <c r="F2506" i="6"/>
  <c r="AP2506" i="6" s="1"/>
  <c r="AP2726" i="6"/>
  <c r="F2498" i="6"/>
  <c r="AP2498" i="6" s="1"/>
  <c r="AP2730" i="6"/>
  <c r="F2502" i="6"/>
  <c r="AP2502" i="6" s="1"/>
  <c r="AP2724" i="6"/>
  <c r="F2494" i="6"/>
  <c r="AP2494" i="6" s="1"/>
  <c r="AP2718" i="6"/>
  <c r="F2486" i="6"/>
  <c r="AP2486" i="6" s="1"/>
  <c r="AP2712" i="6"/>
  <c r="F2478" i="6"/>
  <c r="AP2478" i="6" s="1"/>
  <c r="AP2706" i="6"/>
  <c r="F2470" i="6"/>
  <c r="AP2470" i="6" s="1"/>
  <c r="AP2690" i="6"/>
  <c r="F2446" i="6"/>
  <c r="AP2446" i="6" s="1"/>
  <c r="AP2685" i="6"/>
  <c r="F2438" i="6"/>
  <c r="AP2438" i="6" s="1"/>
  <c r="AP2679" i="6"/>
  <c r="F2430" i="6"/>
  <c r="AP2430" i="6" s="1"/>
  <c r="AP2673" i="6"/>
  <c r="F2422" i="6"/>
  <c r="AP2422" i="6" s="1"/>
  <c r="AP2667" i="6"/>
  <c r="F2414" i="6"/>
  <c r="AP2651" i="6"/>
  <c r="F2390" i="6"/>
  <c r="AP2390" i="6" s="1"/>
  <c r="AP2645" i="6"/>
  <c r="F2382" i="6"/>
  <c r="AP2382" i="6" s="1"/>
  <c r="AP2640" i="6"/>
  <c r="F2374" i="6"/>
  <c r="AP2374" i="6" s="1"/>
  <c r="AP2634" i="6"/>
  <c r="F2366" i="6"/>
  <c r="AP2628" i="6"/>
  <c r="F2358" i="6"/>
  <c r="AP2358" i="6" s="1"/>
  <c r="AP2613" i="6"/>
  <c r="F2334" i="6"/>
  <c r="AP2334" i="6" s="1"/>
  <c r="AP2607" i="6"/>
  <c r="F2326" i="6"/>
  <c r="AP2326" i="6" s="1"/>
  <c r="AP2601" i="6"/>
  <c r="F2318" i="6"/>
  <c r="AP2595" i="6"/>
  <c r="F2310" i="6"/>
  <c r="AP2310" i="6" s="1"/>
  <c r="AP2589" i="6"/>
  <c r="F2302" i="6"/>
  <c r="AP2302" i="6" s="1"/>
  <c r="AP2574" i="6"/>
  <c r="F2278" i="6"/>
  <c r="AP2278" i="6" s="1"/>
  <c r="AP2568" i="6"/>
  <c r="F2270" i="6"/>
  <c r="AP2270" i="6" s="1"/>
  <c r="AP2562" i="6"/>
  <c r="F2262" i="6"/>
  <c r="AP2262" i="6" s="1"/>
  <c r="F2254" i="6"/>
  <c r="AP2254" i="6" s="1"/>
  <c r="F2246" i="6"/>
  <c r="AP2246" i="6" s="1"/>
  <c r="F2222" i="6"/>
  <c r="AP2222" i="6" s="1"/>
  <c r="F2214" i="6"/>
  <c r="AP2214" i="6" s="1"/>
  <c r="AP2524" i="6"/>
  <c r="F2206" i="6"/>
  <c r="AP2206" i="6" s="1"/>
  <c r="AP2518" i="6"/>
  <c r="F2198" i="6"/>
  <c r="AP2198" i="6" s="1"/>
  <c r="AP2755" i="6"/>
  <c r="F2540" i="6"/>
  <c r="AP2540" i="6" s="1"/>
  <c r="AP2728" i="6"/>
  <c r="F2500" i="6"/>
  <c r="AP2611" i="6"/>
  <c r="F2332" i="6"/>
  <c r="AP2332" i="6" s="1"/>
  <c r="AP2599" i="6"/>
  <c r="F2316" i="6"/>
  <c r="AP2316" i="6" s="1"/>
  <c r="AP2572" i="6"/>
  <c r="F2276" i="6"/>
  <c r="AP2276" i="6" s="1"/>
  <c r="AP2765" i="6"/>
  <c r="F2555" i="6"/>
  <c r="AP2555" i="6" s="1"/>
  <c r="AP2760" i="6"/>
  <c r="F2547" i="6"/>
  <c r="AP2547" i="6" s="1"/>
  <c r="AP2710" i="6"/>
  <c r="F2474" i="6"/>
  <c r="AP2474" i="6" s="1"/>
  <c r="AP2704" i="6"/>
  <c r="AS2704" i="6" s="1"/>
  <c r="AU2704" i="6" s="1"/>
  <c r="F2466" i="6"/>
  <c r="AP2466" i="6" s="1"/>
  <c r="AP2698" i="6"/>
  <c r="F2458" i="6"/>
  <c r="AP2458" i="6" s="1"/>
  <c r="AP2692" i="6"/>
  <c r="F2450" i="6"/>
  <c r="AP2450" i="6" s="1"/>
  <c r="AP2570" i="6"/>
  <c r="F2274" i="6"/>
  <c r="AP2274" i="6" s="1"/>
  <c r="AP2725" i="6"/>
  <c r="F2495" i="6"/>
  <c r="AP2495" i="6" s="1"/>
  <c r="AP2719" i="6"/>
  <c r="F2487" i="6"/>
  <c r="AP2487" i="6" s="1"/>
  <c r="AP2713" i="6"/>
  <c r="F2479" i="6"/>
  <c r="AP2479" i="6" s="1"/>
  <c r="AP2707" i="6"/>
  <c r="F2471" i="6"/>
  <c r="AP2471" i="6" s="1"/>
  <c r="AP2701" i="6"/>
  <c r="AS2702" i="6" s="1"/>
  <c r="AU2702" i="6" s="1"/>
  <c r="F2463" i="6"/>
  <c r="AP2463" i="6" s="1"/>
  <c r="AP2763" i="6"/>
  <c r="F2550" i="6"/>
  <c r="AP2550" i="6" s="1"/>
  <c r="AP2757" i="6"/>
  <c r="F2542" i="6"/>
  <c r="AP2542" i="6" s="1"/>
  <c r="AP2751" i="6"/>
  <c r="F2534" i="6"/>
  <c r="AP2534" i="6" s="1"/>
  <c r="AP2745" i="6"/>
  <c r="F2526" i="6"/>
  <c r="AP2526" i="6" s="1"/>
  <c r="AP2767" i="6"/>
  <c r="F2557" i="6"/>
  <c r="AP2557" i="6" s="1"/>
  <c r="AP2762" i="6"/>
  <c r="F2549" i="6"/>
  <c r="AP2549" i="6" s="1"/>
  <c r="AP2756" i="6"/>
  <c r="F2541" i="6"/>
  <c r="AP2541" i="6" s="1"/>
  <c r="AP2750" i="6"/>
  <c r="F2533" i="6"/>
  <c r="AP2533" i="6" s="1"/>
  <c r="AP2735" i="6"/>
  <c r="F2509" i="6"/>
  <c r="AP2509" i="6" s="1"/>
  <c r="AP2729" i="6"/>
  <c r="F2501" i="6"/>
  <c r="AP2501" i="6" s="1"/>
  <c r="AP2723" i="6"/>
  <c r="F2493" i="6"/>
  <c r="AP2493" i="6" s="1"/>
  <c r="AP2717" i="6"/>
  <c r="F2485" i="6"/>
  <c r="AP2485" i="6" s="1"/>
  <c r="AP2711" i="6"/>
  <c r="F2477" i="6"/>
  <c r="AP2477" i="6" s="1"/>
  <c r="AP2695" i="6"/>
  <c r="F2453" i="6"/>
  <c r="AP2453" i="6" s="1"/>
  <c r="AP2689" i="6"/>
  <c r="F2445" i="6"/>
  <c r="AP2445" i="6" s="1"/>
  <c r="AP2684" i="6"/>
  <c r="F2437" i="6"/>
  <c r="AP2437" i="6" s="1"/>
  <c r="AP2678" i="6"/>
  <c r="F2429" i="6"/>
  <c r="AP2429" i="6" s="1"/>
  <c r="AP2672" i="6"/>
  <c r="F2421" i="6"/>
  <c r="AP2421" i="6" s="1"/>
  <c r="AP2656" i="6"/>
  <c r="F2397" i="6"/>
  <c r="AP2397" i="6" s="1"/>
  <c r="AP2650" i="6"/>
  <c r="F2389" i="6"/>
  <c r="AP2389" i="6" s="1"/>
  <c r="AP2644" i="6"/>
  <c r="F2381" i="6"/>
  <c r="AP2381" i="6" s="1"/>
  <c r="AP2639" i="6"/>
  <c r="F2373" i="6"/>
  <c r="AP2373" i="6" s="1"/>
  <c r="AP2633" i="6"/>
  <c r="F2365" i="6"/>
  <c r="AP2365" i="6" s="1"/>
  <c r="AP2618" i="6"/>
  <c r="F2341" i="6"/>
  <c r="AP2341" i="6" s="1"/>
  <c r="AP2612" i="6"/>
  <c r="F2333" i="6"/>
  <c r="AP2333" i="6" s="1"/>
  <c r="AP2606" i="6"/>
  <c r="F2325" i="6"/>
  <c r="AP2325" i="6" s="1"/>
  <c r="AP2600" i="6"/>
  <c r="F2317" i="6"/>
  <c r="AP2317" i="6" s="1"/>
  <c r="AP2594" i="6"/>
  <c r="AS2594" i="6" s="1"/>
  <c r="AU2594" i="6" s="1"/>
  <c r="F2309" i="6"/>
  <c r="AP2309" i="6" s="1"/>
  <c r="AP2573" i="6"/>
  <c r="F2277" i="6"/>
  <c r="AP2277" i="6" s="1"/>
  <c r="AP2567" i="6"/>
  <c r="F2269" i="6"/>
  <c r="AP2269" i="6" s="1"/>
  <c r="AP2561" i="6"/>
  <c r="F2261" i="6"/>
  <c r="AP2261" i="6" s="1"/>
  <c r="F2253" i="6"/>
  <c r="AP2253" i="6" s="1"/>
  <c r="F2229" i="6"/>
  <c r="AP2229" i="6" s="1"/>
  <c r="F2221" i="6"/>
  <c r="F2213" i="6"/>
  <c r="F2205" i="6"/>
  <c r="AP2205" i="6" s="1"/>
  <c r="AP2517" i="6"/>
  <c r="F2197" i="6"/>
  <c r="AP2197" i="6" s="1"/>
  <c r="AP2766" i="6"/>
  <c r="F2556" i="6"/>
  <c r="AP2556" i="6" s="1"/>
  <c r="AP2661" i="6"/>
  <c r="F2404" i="6"/>
  <c r="AP2404" i="6" s="1"/>
  <c r="AP2655" i="6"/>
  <c r="F2396" i="6"/>
  <c r="AP2396" i="6" s="1"/>
  <c r="AP2643" i="6"/>
  <c r="F2380" i="6"/>
  <c r="AP2380" i="6" s="1"/>
  <c r="AP2638" i="6"/>
  <c r="F2372" i="6"/>
  <c r="AP2372" i="6" s="1"/>
  <c r="AP2605" i="6"/>
  <c r="F2324" i="6"/>
  <c r="AP2324" i="6" s="1"/>
  <c r="AP2290" i="6"/>
  <c r="AP2259" i="6"/>
  <c r="AP2238" i="6"/>
  <c r="AP2232" i="6"/>
  <c r="AP2226" i="6"/>
  <c r="AP2186" i="6"/>
  <c r="AP2180" i="6"/>
  <c r="AP2175" i="6"/>
  <c r="AP2114" i="6"/>
  <c r="AP2082" i="6"/>
  <c r="AP2076" i="6"/>
  <c r="AP2020" i="6"/>
  <c r="F1956" i="6"/>
  <c r="AP1956" i="6" s="1"/>
  <c r="F1884" i="6"/>
  <c r="AP1884" i="6" s="1"/>
  <c r="F1866" i="6"/>
  <c r="AP1866" i="6" s="1"/>
  <c r="F1839" i="6"/>
  <c r="AP1839" i="6" s="1"/>
  <c r="F1827" i="6"/>
  <c r="AP1827" i="6" s="1"/>
  <c r="F1812" i="6"/>
  <c r="AP1812" i="6" s="1"/>
  <c r="F1806" i="6"/>
  <c r="AP1806" i="6" s="1"/>
  <c r="F1800" i="6"/>
  <c r="AP1800" i="6" s="1"/>
  <c r="F1794" i="6"/>
  <c r="AP1794" i="6" s="1"/>
  <c r="F1789" i="6"/>
  <c r="AP1789" i="6" s="1"/>
  <c r="F1773" i="6"/>
  <c r="AP1773" i="6" s="1"/>
  <c r="F1768" i="6"/>
  <c r="AP1768" i="6" s="1"/>
  <c r="F1762" i="6"/>
  <c r="AP1762" i="6" s="1"/>
  <c r="F1757" i="6"/>
  <c r="AP1757" i="6" s="1"/>
  <c r="F1752" i="6"/>
  <c r="AP1752" i="6" s="1"/>
  <c r="F1736" i="6"/>
  <c r="AP1736" i="6" s="1"/>
  <c r="F1679" i="6"/>
  <c r="AP1679" i="6" s="1"/>
  <c r="AP2761" i="6"/>
  <c r="F2548" i="6"/>
  <c r="AP2548" i="6" s="1"/>
  <c r="AP2740" i="6"/>
  <c r="F2516" i="6"/>
  <c r="AP2516" i="6" s="1"/>
  <c r="AP2622" i="6"/>
  <c r="F2348" i="6"/>
  <c r="AP2348" i="6" s="1"/>
  <c r="AP2578" i="6"/>
  <c r="AS2579" i="6" s="1"/>
  <c r="AU2579" i="6" s="1"/>
  <c r="F2284" i="6"/>
  <c r="AP2284" i="6" s="1"/>
  <c r="AP2744" i="6"/>
  <c r="F2523" i="6"/>
  <c r="AP2523" i="6" s="1"/>
  <c r="AP2739" i="6"/>
  <c r="F2515" i="6"/>
  <c r="AP2733" i="6"/>
  <c r="F2507" i="6"/>
  <c r="AP2507" i="6" s="1"/>
  <c r="AP2727" i="6"/>
  <c r="F2499" i="6"/>
  <c r="AP2499" i="6" s="1"/>
  <c r="AP2721" i="6"/>
  <c r="F2491" i="6"/>
  <c r="AP2491" i="6" s="1"/>
  <c r="AP2705" i="6"/>
  <c r="F2467" i="6"/>
  <c r="AP2467" i="6" s="1"/>
  <c r="AP2699" i="6"/>
  <c r="F2459" i="6"/>
  <c r="AP2693" i="6"/>
  <c r="F2451" i="6"/>
  <c r="AP2451" i="6" s="1"/>
  <c r="AP2687" i="6"/>
  <c r="F2443" i="6"/>
  <c r="AP2443" i="6" s="1"/>
  <c r="AP2682" i="6"/>
  <c r="F2435" i="6"/>
  <c r="AP2435" i="6" s="1"/>
  <c r="AP2666" i="6"/>
  <c r="F2411" i="6"/>
  <c r="AP2411" i="6" s="1"/>
  <c r="AP2660" i="6"/>
  <c r="F2403" i="6"/>
  <c r="AP2403" i="6" s="1"/>
  <c r="AP2654" i="6"/>
  <c r="F2395" i="6"/>
  <c r="AP2395" i="6" s="1"/>
  <c r="AP2648" i="6"/>
  <c r="F2387" i="6"/>
  <c r="AP2387" i="6" s="1"/>
  <c r="AP2627" i="6"/>
  <c r="F2355" i="6"/>
  <c r="AP2355" i="6" s="1"/>
  <c r="AP2621" i="6"/>
  <c r="F2347" i="6"/>
  <c r="AP2347" i="6" s="1"/>
  <c r="AP2616" i="6"/>
  <c r="F2339" i="6"/>
  <c r="AP2339" i="6" s="1"/>
  <c r="AP2610" i="6"/>
  <c r="F2331" i="6"/>
  <c r="AP2331" i="6" s="1"/>
  <c r="AP2604" i="6"/>
  <c r="F2323" i="6"/>
  <c r="AP2323" i="6" s="1"/>
  <c r="AP2588" i="6"/>
  <c r="F2299" i="6"/>
  <c r="AP2299" i="6" s="1"/>
  <c r="AP2582" i="6"/>
  <c r="AS2582" i="6" s="1"/>
  <c r="AU2582" i="6" s="1"/>
  <c r="F2291" i="6"/>
  <c r="AP2291" i="6" s="1"/>
  <c r="AP2577" i="6"/>
  <c r="F2283" i="6"/>
  <c r="AP2283" i="6" s="1"/>
  <c r="AP2571" i="6"/>
  <c r="F2275" i="6"/>
  <c r="AP2275" i="6" s="1"/>
  <c r="AP2565" i="6"/>
  <c r="AS2565" i="6" s="1"/>
  <c r="AU2565" i="6" s="1"/>
  <c r="F2267" i="6"/>
  <c r="AP2267" i="6" s="1"/>
  <c r="F2243" i="6"/>
  <c r="AP2243" i="6" s="1"/>
  <c r="F2235" i="6"/>
  <c r="AP2235" i="6" s="1"/>
  <c r="AP2538" i="6"/>
  <c r="F2227" i="6"/>
  <c r="AP2532" i="6"/>
  <c r="F2219" i="6"/>
  <c r="AP2219" i="6" s="1"/>
  <c r="F1988" i="6"/>
  <c r="AP1988" i="6" s="1"/>
  <c r="AP2649" i="6"/>
  <c r="F2388" i="6"/>
  <c r="AP2388" i="6" s="1"/>
  <c r="AP2617" i="6"/>
  <c r="F2340" i="6"/>
  <c r="AP2632" i="6"/>
  <c r="F2362" i="6"/>
  <c r="AP2362" i="6" s="1"/>
  <c r="AP2626" i="6"/>
  <c r="F2354" i="6"/>
  <c r="AP2354" i="6" s="1"/>
  <c r="AP2620" i="6"/>
  <c r="F2346" i="6"/>
  <c r="AP2346" i="6" s="1"/>
  <c r="AP2615" i="6"/>
  <c r="F2338" i="6"/>
  <c r="AP2338" i="6" s="1"/>
  <c r="AP2609" i="6"/>
  <c r="F2330" i="6"/>
  <c r="AP2330" i="6" s="1"/>
  <c r="AP2052" i="6"/>
  <c r="F2004" i="6"/>
  <c r="AP2004" i="6" s="1"/>
  <c r="F1978" i="6"/>
  <c r="AP1978" i="6" s="1"/>
  <c r="F1972" i="6"/>
  <c r="AP1972" i="6" s="1"/>
  <c r="AS1973" i="6" s="1"/>
  <c r="AU1973" i="6" s="1"/>
  <c r="F1954" i="6"/>
  <c r="AP1954" i="6" s="1"/>
  <c r="F1938" i="6"/>
  <c r="AP1938" i="6" s="1"/>
  <c r="F1932" i="6"/>
  <c r="AP1932" i="6" s="1"/>
  <c r="F1899" i="6"/>
  <c r="AP1899" i="6" s="1"/>
  <c r="F1882" i="6"/>
  <c r="AP1882" i="6" s="1"/>
  <c r="F1876" i="6"/>
  <c r="AP1876" i="6" s="1"/>
  <c r="F151" i="6"/>
  <c r="AP151" i="6" s="1"/>
  <c r="AS152" i="6" s="1"/>
  <c r="AU152" i="6" s="1"/>
  <c r="F998" i="6"/>
  <c r="AP998" i="6" s="1"/>
  <c r="F247" i="6"/>
  <c r="AP247" i="6" s="1"/>
  <c r="F959" i="6"/>
  <c r="AP959" i="6" s="1"/>
  <c r="F208" i="6"/>
  <c r="AP208" i="6" s="1"/>
  <c r="F935" i="6"/>
  <c r="AP935" i="6" s="1"/>
  <c r="F184" i="6"/>
  <c r="AP184" i="6" s="1"/>
  <c r="F920" i="6"/>
  <c r="AP920" i="6" s="1"/>
  <c r="F169" i="6"/>
  <c r="AP169" i="6" s="1"/>
  <c r="AS170" i="6" s="1"/>
  <c r="AU170" i="6" s="1"/>
  <c r="F896" i="6"/>
  <c r="AP896" i="6" s="1"/>
  <c r="F145" i="6"/>
  <c r="AP145" i="6" s="1"/>
  <c r="F875" i="6"/>
  <c r="AP875" i="6" s="1"/>
  <c r="F124" i="6"/>
  <c r="AP124" i="6" s="1"/>
  <c r="F863" i="6"/>
  <c r="AP863" i="6" s="1"/>
  <c r="F112" i="6"/>
  <c r="AP112" i="6" s="1"/>
  <c r="F857" i="6"/>
  <c r="AP857" i="6" s="1"/>
  <c r="F106" i="6"/>
  <c r="AP106" i="6" s="1"/>
  <c r="F825" i="6"/>
  <c r="AP825" i="6" s="1"/>
  <c r="AS826" i="6" s="1"/>
  <c r="AU826" i="6" s="1"/>
  <c r="F74" i="6"/>
  <c r="AP74" i="6" s="1"/>
  <c r="F819" i="6"/>
  <c r="AP819" i="6" s="1"/>
  <c r="F68" i="6"/>
  <c r="AP68" i="6" s="1"/>
  <c r="F803" i="6"/>
  <c r="AP803" i="6" s="1"/>
  <c r="F52" i="6"/>
  <c r="AP52" i="6" s="1"/>
  <c r="AS52" i="6" s="1"/>
  <c r="AU52" i="6" s="1"/>
  <c r="F791" i="6"/>
  <c r="AP791" i="6" s="1"/>
  <c r="F40" i="6"/>
  <c r="AP40" i="6" s="1"/>
  <c r="F785" i="6"/>
  <c r="AP785" i="6" s="1"/>
  <c r="AS786" i="6" s="1"/>
  <c r="AU786" i="6" s="1"/>
  <c r="F34" i="6"/>
  <c r="AP34" i="6" s="1"/>
  <c r="F765" i="6"/>
  <c r="AP765" i="6" s="1"/>
  <c r="F14" i="6"/>
  <c r="AP14" i="6" s="1"/>
  <c r="F759" i="6"/>
  <c r="AP759" i="6" s="1"/>
  <c r="F8" i="6"/>
  <c r="AP8" i="6" s="1"/>
  <c r="F970" i="6"/>
  <c r="AP970" i="6" s="1"/>
  <c r="F914" i="6"/>
  <c r="AP914" i="6" s="1"/>
  <c r="F1002" i="6"/>
  <c r="AP1002" i="6" s="1"/>
  <c r="F251" i="6"/>
  <c r="AP251" i="6" s="1"/>
  <c r="F985" i="6"/>
  <c r="AP985" i="6" s="1"/>
  <c r="F234" i="6"/>
  <c r="AP234" i="6" s="1"/>
  <c r="F964" i="6"/>
  <c r="AP964" i="6" s="1"/>
  <c r="F213" i="6"/>
  <c r="AP213" i="6" s="1"/>
  <c r="AS214" i="6" s="1"/>
  <c r="AU214" i="6" s="1"/>
  <c r="F958" i="6"/>
  <c r="AP958" i="6" s="1"/>
  <c r="F207" i="6"/>
  <c r="AP207" i="6" s="1"/>
  <c r="AS207" i="6" s="1"/>
  <c r="AU207" i="6" s="1"/>
  <c r="F952" i="6"/>
  <c r="AP952" i="6" s="1"/>
  <c r="F201" i="6"/>
  <c r="AP201" i="6" s="1"/>
  <c r="F924" i="6"/>
  <c r="AP924" i="6" s="1"/>
  <c r="F173" i="6"/>
  <c r="AP173" i="6" s="1"/>
  <c r="F919" i="6"/>
  <c r="AP919" i="6" s="1"/>
  <c r="F168" i="6"/>
  <c r="AP168" i="6" s="1"/>
  <c r="AS168" i="6" s="1"/>
  <c r="AU168" i="6" s="1"/>
  <c r="F913" i="6"/>
  <c r="AP913" i="6" s="1"/>
  <c r="F162" i="6"/>
  <c r="AP162" i="6" s="1"/>
  <c r="AS163" i="6" s="1"/>
  <c r="AU163" i="6" s="1"/>
  <c r="F907" i="6"/>
  <c r="AP907" i="6" s="1"/>
  <c r="AS907" i="6" s="1"/>
  <c r="AU907" i="6" s="1"/>
  <c r="F156" i="6"/>
  <c r="AP156" i="6" s="1"/>
  <c r="F885" i="6"/>
  <c r="AP885" i="6" s="1"/>
  <c r="F134" i="6"/>
  <c r="AP134" i="6" s="1"/>
  <c r="F880" i="6"/>
  <c r="AP880" i="6" s="1"/>
  <c r="F129" i="6"/>
  <c r="AP129" i="6" s="1"/>
  <c r="AS129" i="6" s="1"/>
  <c r="AU129" i="6" s="1"/>
  <c r="F862" i="6"/>
  <c r="AP862" i="6" s="1"/>
  <c r="F111" i="6"/>
  <c r="AP111" i="6" s="1"/>
  <c r="F847" i="6"/>
  <c r="AP847" i="6" s="1"/>
  <c r="F96" i="6"/>
  <c r="AP96" i="6" s="1"/>
  <c r="F841" i="6"/>
  <c r="AP841" i="6" s="1"/>
  <c r="F90" i="6"/>
  <c r="AP90" i="6" s="1"/>
  <c r="F835" i="6"/>
  <c r="AP835" i="6" s="1"/>
  <c r="F84" i="6"/>
  <c r="AP84" i="6" s="1"/>
  <c r="AS85" i="6" s="1"/>
  <c r="AU85" i="6" s="1"/>
  <c r="F824" i="6"/>
  <c r="AP824" i="6" s="1"/>
  <c r="F73" i="6"/>
  <c r="AP73" i="6" s="1"/>
  <c r="F808" i="6"/>
  <c r="AP808" i="6" s="1"/>
  <c r="F57" i="6"/>
  <c r="AP57" i="6" s="1"/>
  <c r="F790" i="6"/>
  <c r="AP790" i="6" s="1"/>
  <c r="F39" i="6"/>
  <c r="AP39" i="6" s="1"/>
  <c r="F769" i="6"/>
  <c r="AP769" i="6" s="1"/>
  <c r="F18" i="6"/>
  <c r="AP18" i="6" s="1"/>
  <c r="F758" i="6"/>
  <c r="AP758" i="6" s="1"/>
  <c r="F7" i="6"/>
  <c r="AP7" i="6" s="1"/>
  <c r="F1004" i="6"/>
  <c r="AP1004" i="6" s="1"/>
  <c r="F969" i="6"/>
  <c r="AP969" i="6" s="1"/>
  <c r="F218" i="6"/>
  <c r="AP218" i="6" s="1"/>
  <c r="F929" i="6"/>
  <c r="AP929" i="6" s="1"/>
  <c r="F178" i="6"/>
  <c r="AP178" i="6" s="1"/>
  <c r="F890" i="6"/>
  <c r="AP890" i="6" s="1"/>
  <c r="F139" i="6"/>
  <c r="AP139" i="6" s="1"/>
  <c r="F1113" i="6"/>
  <c r="AP1113" i="6" s="1"/>
  <c r="F852" i="6"/>
  <c r="AP852" i="6" s="1"/>
  <c r="AS853" i="6" s="1"/>
  <c r="AU853" i="6" s="1"/>
  <c r="F101" i="6"/>
  <c r="AP101" i="6" s="1"/>
  <c r="F1086" i="6"/>
  <c r="AP1086" i="6" s="1"/>
  <c r="F83" i="6"/>
  <c r="AP83" i="6" s="1"/>
  <c r="F1080" i="6"/>
  <c r="AP1080" i="6" s="1"/>
  <c r="F77" i="6"/>
  <c r="AP77" i="6" s="1"/>
  <c r="AS78" i="6" s="1"/>
  <c r="AU78" i="6" s="1"/>
  <c r="F1074" i="6"/>
  <c r="AP1074" i="6" s="1"/>
  <c r="F813" i="6"/>
  <c r="AP813" i="6" s="1"/>
  <c r="AS813" i="6" s="1"/>
  <c r="AU813" i="6" s="1"/>
  <c r="F62" i="6"/>
  <c r="AP62" i="6" s="1"/>
  <c r="AS63" i="6" s="1"/>
  <c r="AU63" i="6" s="1"/>
  <c r="F1059" i="6"/>
  <c r="AP1059" i="6" s="1"/>
  <c r="F56" i="6"/>
  <c r="AP56" i="6" s="1"/>
  <c r="F1053" i="6"/>
  <c r="AP1053" i="6" s="1"/>
  <c r="F50" i="6"/>
  <c r="AP50" i="6" s="1"/>
  <c r="F1047" i="6"/>
  <c r="AP1047" i="6" s="1"/>
  <c r="F44" i="6"/>
  <c r="AP44" i="6" s="1"/>
  <c r="F1041" i="6"/>
  <c r="AP1041" i="6" s="1"/>
  <c r="F38" i="6"/>
  <c r="AP38" i="6" s="1"/>
  <c r="AS38" i="6" s="1"/>
  <c r="AU38" i="6" s="1"/>
  <c r="F774" i="6"/>
  <c r="AP774" i="6" s="1"/>
  <c r="F23" i="6"/>
  <c r="AP23" i="6" s="1"/>
  <c r="F1020" i="6"/>
  <c r="AP1020" i="6" s="1"/>
  <c r="F17" i="6"/>
  <c r="AP17" i="6" s="1"/>
  <c r="F1015" i="6"/>
  <c r="AP1015" i="6" s="1"/>
  <c r="F12" i="6"/>
  <c r="AP12" i="6" s="1"/>
  <c r="F1009" i="6"/>
  <c r="AP1009" i="6" s="1"/>
  <c r="F6" i="6"/>
  <c r="AP6" i="6" s="1"/>
  <c r="AS6" i="6" s="1"/>
  <c r="AU6" i="6" s="1"/>
  <c r="F895" i="6"/>
  <c r="AP895" i="6" s="1"/>
  <c r="F144" i="6"/>
  <c r="AP144" i="6" s="1"/>
  <c r="F856" i="6"/>
  <c r="AP856" i="6" s="1"/>
  <c r="F105" i="6"/>
  <c r="AP105" i="6" s="1"/>
  <c r="F779" i="6"/>
  <c r="AP779" i="6" s="1"/>
  <c r="F28" i="6"/>
  <c r="AP28" i="6" s="1"/>
  <c r="F986" i="6"/>
  <c r="AP986" i="6" s="1"/>
  <c r="F770" i="6"/>
  <c r="AP770" i="6" s="1"/>
  <c r="F1246" i="6"/>
  <c r="AP1246" i="6" s="1"/>
  <c r="F243" i="6"/>
  <c r="AP243" i="6" s="1"/>
  <c r="F1240" i="6"/>
  <c r="AP1240" i="6" s="1"/>
  <c r="F979" i="6"/>
  <c r="AP979" i="6" s="1"/>
  <c r="F228" i="6"/>
  <c r="AP228" i="6" s="1"/>
  <c r="AS229" i="6" s="1"/>
  <c r="AU229" i="6" s="1"/>
  <c r="F1201" i="6"/>
  <c r="AP1201" i="6" s="1"/>
  <c r="F939" i="6"/>
  <c r="AP939" i="6" s="1"/>
  <c r="AS939" i="6" s="1"/>
  <c r="AU939" i="6" s="1"/>
  <c r="F188" i="6"/>
  <c r="AP188" i="6" s="1"/>
  <c r="AS189" i="6" s="1"/>
  <c r="AU189" i="6" s="1"/>
  <c r="F1162" i="6"/>
  <c r="AP1162" i="6" s="1"/>
  <c r="F900" i="6"/>
  <c r="AP900" i="6" s="1"/>
  <c r="F149" i="6"/>
  <c r="AP149" i="6" s="1"/>
  <c r="F1134" i="6"/>
  <c r="AP1134" i="6" s="1"/>
  <c r="F131" i="6"/>
  <c r="AP131" i="6" s="1"/>
  <c r="AS132" i="6" s="1"/>
  <c r="AU132" i="6" s="1"/>
  <c r="F1123" i="6"/>
  <c r="AP1123" i="6" s="1"/>
  <c r="F861" i="6"/>
  <c r="AP861" i="6" s="1"/>
  <c r="AS861" i="6" s="1"/>
  <c r="AU861" i="6" s="1"/>
  <c r="F110" i="6"/>
  <c r="AP110" i="6" s="1"/>
  <c r="AS110" i="6" s="1"/>
  <c r="AU110" i="6" s="1"/>
  <c r="F1102" i="6"/>
  <c r="AP1102" i="6" s="1"/>
  <c r="F99" i="6"/>
  <c r="AP99" i="6" s="1"/>
  <c r="F1084" i="6"/>
  <c r="AP1084" i="6" s="1"/>
  <c r="F823" i="6"/>
  <c r="AP823" i="6" s="1"/>
  <c r="F72" i="6"/>
  <c r="AP72" i="6" s="1"/>
  <c r="AS72" i="6" s="1"/>
  <c r="AU72" i="6" s="1"/>
  <c r="F817" i="6"/>
  <c r="AP817" i="6" s="1"/>
  <c r="F66" i="6"/>
  <c r="AP66" i="6" s="1"/>
  <c r="AS67" i="6" s="1"/>
  <c r="AU67" i="6" s="1"/>
  <c r="F1045" i="6"/>
  <c r="AP1045" i="6" s="1"/>
  <c r="F784" i="6"/>
  <c r="AP784" i="6" s="1"/>
  <c r="F33" i="6"/>
  <c r="AP33" i="6" s="1"/>
  <c r="AS33" i="6" s="1"/>
  <c r="AU33" i="6" s="1"/>
  <c r="F1030" i="6"/>
  <c r="AP1030" i="6" s="1"/>
  <c r="F27" i="6"/>
  <c r="AP27" i="6" s="1"/>
  <c r="F1007" i="6"/>
  <c r="AP1007" i="6" s="1"/>
  <c r="F842" i="6"/>
  <c r="AP842" i="6" s="1"/>
  <c r="F1603" i="6"/>
  <c r="AP1603" i="6" s="1"/>
  <c r="F600" i="6"/>
  <c r="AP600" i="6" s="1"/>
  <c r="AS601" i="6" s="1"/>
  <c r="AU601" i="6" s="1"/>
  <c r="F1597" i="6"/>
  <c r="AP1597" i="6" s="1"/>
  <c r="F594" i="6"/>
  <c r="AP594" i="6" s="1"/>
  <c r="AS595" i="6" s="1"/>
  <c r="AU595" i="6" s="1"/>
  <c r="F1591" i="6"/>
  <c r="AP1591" i="6" s="1"/>
  <c r="F1576" i="6"/>
  <c r="AP1576" i="6" s="1"/>
  <c r="F572" i="6"/>
  <c r="AP572" i="6" s="1"/>
  <c r="AS573" i="6" s="1"/>
  <c r="AU573" i="6" s="1"/>
  <c r="F1570" i="6"/>
  <c r="AP1570" i="6" s="1"/>
  <c r="F566" i="6"/>
  <c r="AP566" i="6" s="1"/>
  <c r="F1564" i="6"/>
  <c r="AP1564" i="6" s="1"/>
  <c r="F561" i="6"/>
  <c r="AP561" i="6" s="1"/>
  <c r="F1558" i="6"/>
  <c r="AP1558" i="6" s="1"/>
  <c r="F555" i="6"/>
  <c r="AP555" i="6" s="1"/>
  <c r="F1552" i="6"/>
  <c r="AP1552" i="6" s="1"/>
  <c r="F1537" i="6"/>
  <c r="AP1537" i="6" s="1"/>
  <c r="F534" i="6"/>
  <c r="AP534" i="6" s="1"/>
  <c r="F1531" i="6"/>
  <c r="AP1531" i="6" s="1"/>
  <c r="F528" i="6"/>
  <c r="AP528" i="6" s="1"/>
  <c r="AS528" i="6" s="1"/>
  <c r="AU528" i="6" s="1"/>
  <c r="F1525" i="6"/>
  <c r="AP1525" i="6" s="1"/>
  <c r="F522" i="6"/>
  <c r="AP522" i="6" s="1"/>
  <c r="F1519" i="6"/>
  <c r="AP1519" i="6" s="1"/>
  <c r="F1514" i="6"/>
  <c r="AP1514" i="6" s="1"/>
  <c r="F1500" i="6"/>
  <c r="AP1500" i="6" s="1"/>
  <c r="F497" i="6"/>
  <c r="AP497" i="6" s="1"/>
  <c r="F1494" i="6"/>
  <c r="AP1494" i="6" s="1"/>
  <c r="F491" i="6"/>
  <c r="AP491" i="6" s="1"/>
  <c r="AS492" i="6" s="1"/>
  <c r="AU492" i="6" s="1"/>
  <c r="F1488" i="6"/>
  <c r="AP1488" i="6" s="1"/>
  <c r="F485" i="6"/>
  <c r="AP485" i="6" s="1"/>
  <c r="AS486" i="6" s="1"/>
  <c r="AU486" i="6" s="1"/>
  <c r="F1483" i="6"/>
  <c r="AP1483" i="6" s="1"/>
  <c r="F480" i="6"/>
  <c r="AP480" i="6" s="1"/>
  <c r="F1477" i="6"/>
  <c r="AP1477" i="6" s="1"/>
  <c r="F1461" i="6"/>
  <c r="AP1461" i="6" s="1"/>
  <c r="F458" i="6"/>
  <c r="AP458" i="6" s="1"/>
  <c r="F1455" i="6"/>
  <c r="AP1455" i="6" s="1"/>
  <c r="F452" i="6"/>
  <c r="AP452" i="6" s="1"/>
  <c r="F1449" i="6"/>
  <c r="AP1449" i="6" s="1"/>
  <c r="F446" i="6"/>
  <c r="AP446" i="6" s="1"/>
  <c r="F1443" i="6"/>
  <c r="AP1443" i="6" s="1"/>
  <c r="F440" i="6"/>
  <c r="AP440" i="6" s="1"/>
  <c r="AS441" i="6" s="1"/>
  <c r="AU441" i="6" s="1"/>
  <c r="F1437" i="6"/>
  <c r="AP1437" i="6" s="1"/>
  <c r="F1422" i="6"/>
  <c r="AP1422" i="6" s="1"/>
  <c r="F419" i="6"/>
  <c r="AP419" i="6" s="1"/>
  <c r="AS420" i="6" s="1"/>
  <c r="AU420" i="6" s="1"/>
  <c r="F1416" i="6"/>
  <c r="AP1416" i="6" s="1"/>
  <c r="F413" i="6"/>
  <c r="AP413" i="6" s="1"/>
  <c r="F1410" i="6"/>
  <c r="AP1410" i="6" s="1"/>
  <c r="F407" i="6"/>
  <c r="AP407" i="6" s="1"/>
  <c r="F1404" i="6"/>
  <c r="AP1404" i="6" s="1"/>
  <c r="F401" i="6"/>
  <c r="AP401" i="6" s="1"/>
  <c r="F1398" i="6"/>
  <c r="AP1398" i="6" s="1"/>
  <c r="F1383" i="6"/>
  <c r="AP1383" i="6" s="1"/>
  <c r="F380" i="6"/>
  <c r="AP380" i="6" s="1"/>
  <c r="F1377" i="6"/>
  <c r="AP1377" i="6" s="1"/>
  <c r="F374" i="6"/>
  <c r="AP374" i="6" s="1"/>
  <c r="F983" i="6"/>
  <c r="AP983" i="6" s="1"/>
  <c r="F232" i="6"/>
  <c r="AP232" i="6" s="1"/>
  <c r="AS233" i="6" s="1"/>
  <c r="AU233" i="6" s="1"/>
  <c r="F944" i="6"/>
  <c r="AP944" i="6" s="1"/>
  <c r="F193" i="6"/>
  <c r="AP193" i="6" s="1"/>
  <c r="AS193" i="6" s="1"/>
  <c r="AU193" i="6" s="1"/>
  <c r="F905" i="6"/>
  <c r="AP905" i="6" s="1"/>
  <c r="AS906" i="6" s="1"/>
  <c r="AU906" i="6" s="1"/>
  <c r="F154" i="6"/>
  <c r="AP154" i="6" s="1"/>
  <c r="F899" i="6"/>
  <c r="AP899" i="6" s="1"/>
  <c r="AS899" i="6" s="1"/>
  <c r="AU899" i="6" s="1"/>
  <c r="F148" i="6"/>
  <c r="AP148" i="6" s="1"/>
  <c r="F843" i="6"/>
  <c r="AP843" i="6" s="1"/>
  <c r="F92" i="6"/>
  <c r="AP92" i="6" s="1"/>
  <c r="AS92" i="6" s="1"/>
  <c r="AU92" i="6" s="1"/>
  <c r="F771" i="6"/>
  <c r="AP771" i="6" s="1"/>
  <c r="F20" i="6"/>
  <c r="AP20" i="6" s="1"/>
  <c r="AS20" i="6" s="1"/>
  <c r="AU20" i="6" s="1"/>
  <c r="F926" i="6"/>
  <c r="AP926" i="6" s="1"/>
  <c r="F1731" i="6"/>
  <c r="AP1731" i="6" s="1"/>
  <c r="F1725" i="6"/>
  <c r="AP1725" i="6" s="1"/>
  <c r="F1719" i="6"/>
  <c r="AP1719" i="6" s="1"/>
  <c r="F1713" i="6"/>
  <c r="AP1713" i="6" s="1"/>
  <c r="F1697" i="6"/>
  <c r="AP1697" i="6" s="1"/>
  <c r="F1691" i="6"/>
  <c r="AP1691" i="6" s="1"/>
  <c r="F1685" i="6"/>
  <c r="AP1685" i="6" s="1"/>
  <c r="F682" i="6"/>
  <c r="AP682" i="6" s="1"/>
  <c r="AS683" i="6" s="1"/>
  <c r="AU683" i="6" s="1"/>
  <c r="F1674" i="6"/>
  <c r="AP1674" i="6" s="1"/>
  <c r="F1658" i="6"/>
  <c r="AP1658" i="6" s="1"/>
  <c r="F1652" i="6"/>
  <c r="AP1652" i="6" s="1"/>
  <c r="F649" i="6"/>
  <c r="AP649" i="6" s="1"/>
  <c r="F1646" i="6"/>
  <c r="AP1646" i="6" s="1"/>
  <c r="F643" i="6"/>
  <c r="AP643" i="6" s="1"/>
  <c r="F1640" i="6"/>
  <c r="AP1640" i="6" s="1"/>
  <c r="F637" i="6"/>
  <c r="AP637" i="6" s="1"/>
  <c r="AS638" i="6" s="1"/>
  <c r="AU638" i="6" s="1"/>
  <c r="F1635" i="6"/>
  <c r="AP1635" i="6" s="1"/>
  <c r="F1619" i="6"/>
  <c r="AP1619" i="6" s="1"/>
  <c r="F616" i="6"/>
  <c r="AP616" i="6" s="1"/>
  <c r="F1613" i="6"/>
  <c r="AP1613" i="6" s="1"/>
  <c r="F610" i="6"/>
  <c r="AP610" i="6" s="1"/>
  <c r="AS610" i="6" s="1"/>
  <c r="AU610" i="6" s="1"/>
  <c r="F1608" i="6"/>
  <c r="AP1608" i="6" s="1"/>
  <c r="F605" i="6"/>
  <c r="AP605" i="6" s="1"/>
  <c r="AS606" i="6" s="1"/>
  <c r="AU606" i="6" s="1"/>
  <c r="F1602" i="6"/>
  <c r="AP1602" i="6" s="1"/>
  <c r="F1596" i="6"/>
  <c r="AP1596" i="6" s="1"/>
  <c r="F1575" i="6"/>
  <c r="AP1575" i="6" s="1"/>
  <c r="F571" i="6"/>
  <c r="AP571" i="6" s="1"/>
  <c r="F1569" i="6"/>
  <c r="AP1569" i="6" s="1"/>
  <c r="F565" i="6"/>
  <c r="AP565" i="6" s="1"/>
  <c r="F1563" i="6"/>
  <c r="AP1563" i="6" s="1"/>
  <c r="F560" i="6"/>
  <c r="AP560" i="6" s="1"/>
  <c r="F1557" i="6"/>
  <c r="AP1557" i="6" s="1"/>
  <c r="AS1558" i="6" s="1"/>
  <c r="AU1558" i="6" s="1"/>
  <c r="F1542" i="6"/>
  <c r="AP1542" i="6" s="1"/>
  <c r="F538" i="6"/>
  <c r="AP538" i="6" s="1"/>
  <c r="AS539" i="6" s="1"/>
  <c r="AU539" i="6" s="1"/>
  <c r="F1536" i="6"/>
  <c r="AP1536" i="6" s="1"/>
  <c r="F533" i="6"/>
  <c r="AP533" i="6" s="1"/>
  <c r="F1530" i="6"/>
  <c r="AP1530" i="6" s="1"/>
  <c r="F1524" i="6"/>
  <c r="AP1524" i="6" s="1"/>
  <c r="F521" i="6"/>
  <c r="AP521" i="6" s="1"/>
  <c r="F1505" i="6"/>
  <c r="AP1505" i="6" s="1"/>
  <c r="F502" i="6"/>
  <c r="AP502" i="6" s="1"/>
  <c r="F1499" i="6"/>
  <c r="AP1499" i="6" s="1"/>
  <c r="F496" i="6"/>
  <c r="AP496" i="6" s="1"/>
  <c r="F1493" i="6"/>
  <c r="AP1493" i="6" s="1"/>
  <c r="F490" i="6"/>
  <c r="AP490" i="6" s="1"/>
  <c r="F1487" i="6"/>
  <c r="AP1487" i="6" s="1"/>
  <c r="F484" i="6"/>
  <c r="AP484" i="6" s="1"/>
  <c r="F1482" i="6"/>
  <c r="AP1482" i="6" s="1"/>
  <c r="F1466" i="6"/>
  <c r="AP1466" i="6" s="1"/>
  <c r="F463" i="6"/>
  <c r="AP463" i="6" s="1"/>
  <c r="AS463" i="6" s="1"/>
  <c r="AU463" i="6" s="1"/>
  <c r="F1460" i="6"/>
  <c r="AP1460" i="6" s="1"/>
  <c r="F457" i="6"/>
  <c r="AP457" i="6" s="1"/>
  <c r="F1454" i="6"/>
  <c r="AP1454" i="6" s="1"/>
  <c r="F451" i="6"/>
  <c r="AP451" i="6" s="1"/>
  <c r="F1448" i="6"/>
  <c r="AP1448" i="6" s="1"/>
  <c r="F445" i="6"/>
  <c r="AP445" i="6" s="1"/>
  <c r="F1442" i="6"/>
  <c r="AP1442" i="6" s="1"/>
  <c r="F1427" i="6"/>
  <c r="AP1427" i="6" s="1"/>
  <c r="F424" i="6"/>
  <c r="AP424" i="6" s="1"/>
  <c r="F1421" i="6"/>
  <c r="AP1421" i="6" s="1"/>
  <c r="F418" i="6"/>
  <c r="AP418" i="6" s="1"/>
  <c r="AS418" i="6" s="1"/>
  <c r="AU418" i="6" s="1"/>
  <c r="F1415" i="6"/>
  <c r="AP1415" i="6" s="1"/>
  <c r="F412" i="6"/>
  <c r="AP412" i="6" s="1"/>
  <c r="AS412" i="6" s="1"/>
  <c r="AU412" i="6" s="1"/>
  <c r="F1409" i="6"/>
  <c r="AP1409" i="6" s="1"/>
  <c r="F406" i="6"/>
  <c r="AP406" i="6" s="1"/>
  <c r="F1403" i="6"/>
  <c r="AP1403" i="6" s="1"/>
  <c r="F1387" i="6"/>
  <c r="AP1387" i="6" s="1"/>
  <c r="F384" i="6"/>
  <c r="AP384" i="6" s="1"/>
  <c r="F1382" i="6"/>
  <c r="AP1382" i="6" s="1"/>
  <c r="F379" i="6"/>
  <c r="AP379" i="6" s="1"/>
  <c r="F1376" i="6"/>
  <c r="AP1376" i="6" s="1"/>
  <c r="F373" i="6"/>
  <c r="AP373" i="6" s="1"/>
  <c r="AS373" i="6" s="1"/>
  <c r="AU373" i="6" s="1"/>
  <c r="F1370" i="6"/>
  <c r="AP1370" i="6" s="1"/>
  <c r="F367" i="6"/>
  <c r="AP367" i="6" s="1"/>
  <c r="AS367" i="6" s="1"/>
  <c r="AU367" i="6" s="1"/>
  <c r="F1003" i="6"/>
  <c r="AP1003" i="6" s="1"/>
  <c r="F252" i="6"/>
  <c r="AP252" i="6" s="1"/>
  <c r="F977" i="6"/>
  <c r="AP977" i="6" s="1"/>
  <c r="AS978" i="6" s="1"/>
  <c r="AU978" i="6" s="1"/>
  <c r="F226" i="6"/>
  <c r="AP226" i="6" s="1"/>
  <c r="F971" i="6"/>
  <c r="AP971" i="6" s="1"/>
  <c r="AS972" i="6" s="1"/>
  <c r="AU972" i="6" s="1"/>
  <c r="F220" i="6"/>
  <c r="AP220" i="6" s="1"/>
  <c r="AS221" i="6" s="1"/>
  <c r="AU221" i="6" s="1"/>
  <c r="F949" i="6"/>
  <c r="AP949" i="6" s="1"/>
  <c r="F198" i="6"/>
  <c r="AP198" i="6" s="1"/>
  <c r="AS198" i="6" s="1"/>
  <c r="AU198" i="6" s="1"/>
  <c r="F937" i="6"/>
  <c r="AP937" i="6" s="1"/>
  <c r="F186" i="6"/>
  <c r="AP186" i="6" s="1"/>
  <c r="F931" i="6"/>
  <c r="AP931" i="6" s="1"/>
  <c r="AS931" i="6" s="1"/>
  <c r="AU931" i="6" s="1"/>
  <c r="F180" i="6"/>
  <c r="AP180" i="6" s="1"/>
  <c r="AS180" i="6" s="1"/>
  <c r="AU180" i="6" s="1"/>
  <c r="F871" i="6"/>
  <c r="AP871" i="6" s="1"/>
  <c r="AS871" i="6" s="1"/>
  <c r="AU871" i="6" s="1"/>
  <c r="F120" i="6"/>
  <c r="AP120" i="6" s="1"/>
  <c r="AS121" i="6" s="1"/>
  <c r="AU121" i="6" s="1"/>
  <c r="F865" i="6"/>
  <c r="AP865" i="6" s="1"/>
  <c r="F114" i="6"/>
  <c r="AP114" i="6" s="1"/>
  <c r="F859" i="6"/>
  <c r="AP859" i="6" s="1"/>
  <c r="F108" i="6"/>
  <c r="AP108" i="6" s="1"/>
  <c r="F832" i="6"/>
  <c r="AP832" i="6" s="1"/>
  <c r="F81" i="6"/>
  <c r="AP81" i="6" s="1"/>
  <c r="F827" i="6"/>
  <c r="AP827" i="6" s="1"/>
  <c r="AS827" i="6" s="1"/>
  <c r="AU827" i="6" s="1"/>
  <c r="F76" i="6"/>
  <c r="AP76" i="6" s="1"/>
  <c r="AS76" i="6" s="1"/>
  <c r="AU76" i="6" s="1"/>
  <c r="F809" i="6"/>
  <c r="AP809" i="6" s="1"/>
  <c r="F58" i="6"/>
  <c r="AP58" i="6" s="1"/>
  <c r="F793" i="6"/>
  <c r="AP793" i="6" s="1"/>
  <c r="F42" i="6"/>
  <c r="AP42" i="6" s="1"/>
  <c r="F787" i="6"/>
  <c r="AP787" i="6" s="1"/>
  <c r="AS788" i="6" s="1"/>
  <c r="AU788" i="6" s="1"/>
  <c r="F36" i="6"/>
  <c r="AP36" i="6" s="1"/>
  <c r="F755" i="6"/>
  <c r="AP755" i="6" s="1"/>
  <c r="AS756" i="6" s="1"/>
  <c r="AU756" i="6" s="1"/>
  <c r="F4" i="6"/>
  <c r="AP4" i="6" s="1"/>
  <c r="AS5" i="6" s="1"/>
  <c r="AU5" i="6" s="1"/>
  <c r="F716" i="6"/>
  <c r="AP716" i="6" s="1"/>
  <c r="F655" i="6"/>
  <c r="AP655" i="6" s="1"/>
  <c r="AS655" i="6" s="1"/>
  <c r="AU655" i="6" s="1"/>
  <c r="F993" i="6"/>
  <c r="AP993" i="6" s="1"/>
  <c r="F242" i="6"/>
  <c r="AP242" i="6" s="1"/>
  <c r="F987" i="6"/>
  <c r="AP987" i="6" s="1"/>
  <c r="F236" i="6"/>
  <c r="AP236" i="6" s="1"/>
  <c r="AS237" i="6" s="1"/>
  <c r="AU237" i="6" s="1"/>
  <c r="F976" i="6"/>
  <c r="AP976" i="6" s="1"/>
  <c r="F225" i="6"/>
  <c r="AP225" i="6" s="1"/>
  <c r="AS225" i="6" s="1"/>
  <c r="AU225" i="6" s="1"/>
  <c r="F936" i="6"/>
  <c r="AP936" i="6" s="1"/>
  <c r="F185" i="6"/>
  <c r="AP185" i="6" s="1"/>
  <c r="F915" i="6"/>
  <c r="AP915" i="6" s="1"/>
  <c r="F164" i="6"/>
  <c r="AP164" i="6" s="1"/>
  <c r="F897" i="6"/>
  <c r="AP897" i="6" s="1"/>
  <c r="F146" i="6"/>
  <c r="AP146" i="6" s="1"/>
  <c r="AS147" i="6" s="1"/>
  <c r="AU147" i="6" s="1"/>
  <c r="F891" i="6"/>
  <c r="AP891" i="6" s="1"/>
  <c r="AS892" i="6" s="1"/>
  <c r="AU892" i="6" s="1"/>
  <c r="F140" i="6"/>
  <c r="AP140" i="6" s="1"/>
  <c r="AS140" i="6" s="1"/>
  <c r="AU140" i="6" s="1"/>
  <c r="F864" i="6"/>
  <c r="AP864" i="6" s="1"/>
  <c r="F113" i="6"/>
  <c r="AP113" i="6" s="1"/>
  <c r="F886" i="6"/>
  <c r="AP886" i="6" s="1"/>
  <c r="F858" i="6"/>
  <c r="AP858" i="6" s="1"/>
  <c r="AP2490" i="6"/>
  <c r="AP2468" i="6"/>
  <c r="AP2462" i="6"/>
  <c r="AP2423" i="6"/>
  <c r="AP2417" i="6"/>
  <c r="AP2384" i="6"/>
  <c r="AP2378" i="6"/>
  <c r="AP2357" i="6"/>
  <c r="AP2351" i="6"/>
  <c r="AP2318" i="6"/>
  <c r="AP2306" i="6"/>
  <c r="AP2500" i="6"/>
  <c r="AP2473" i="6"/>
  <c r="AP2461" i="6"/>
  <c r="AP2455" i="6"/>
  <c r="AP2434" i="6"/>
  <c r="AP2400" i="6"/>
  <c r="AP2394" i="6"/>
  <c r="AP2377" i="6"/>
  <c r="AP2356" i="6"/>
  <c r="AP2350" i="6"/>
  <c r="AP2344" i="6"/>
  <c r="AP2305" i="6"/>
  <c r="AP2273" i="6"/>
  <c r="AP2247" i="6"/>
  <c r="AP2236" i="6"/>
  <c r="AP2230" i="6"/>
  <c r="AP2224" i="6"/>
  <c r="AS2564" i="6"/>
  <c r="AU2564" i="6" s="1"/>
  <c r="AP2515" i="6"/>
  <c r="AP2510" i="6"/>
  <c r="AP2504" i="6"/>
  <c r="AP2489" i="6"/>
  <c r="AP2482" i="6"/>
  <c r="AP2476" i="6"/>
  <c r="AP2454" i="6"/>
  <c r="AP2448" i="6"/>
  <c r="AP2442" i="6"/>
  <c r="AP2513" i="6"/>
  <c r="AP2481" i="6"/>
  <c r="AP2503" i="6"/>
  <c r="AP2497" i="6"/>
  <c r="AP2480" i="6"/>
  <c r="AP2452" i="6"/>
  <c r="AP2440" i="6"/>
  <c r="AP2419" i="6"/>
  <c r="AP2413" i="6"/>
  <c r="AP2401" i="6"/>
  <c r="AP2386" i="6"/>
  <c r="AP2335" i="6"/>
  <c r="AP2308" i="6"/>
  <c r="AP2296" i="6"/>
  <c r="AP2285" i="6"/>
  <c r="AP2508" i="6"/>
  <c r="AP2496" i="6"/>
  <c r="AP2469" i="6"/>
  <c r="AP2457" i="6"/>
  <c r="AP2424" i="6"/>
  <c r="AP2418" i="6"/>
  <c r="AP2412" i="6"/>
  <c r="AP2406" i="6"/>
  <c r="AP2385" i="6"/>
  <c r="AP2379" i="6"/>
  <c r="AP2367" i="6"/>
  <c r="AP2352" i="6"/>
  <c r="AP2340" i="6"/>
  <c r="AP2329" i="6"/>
  <c r="AP2313" i="6"/>
  <c r="AP2307" i="6"/>
  <c r="AP2301" i="6"/>
  <c r="AP2300" i="6"/>
  <c r="AP2279" i="6"/>
  <c r="AP2268" i="6"/>
  <c r="AP2258" i="6"/>
  <c r="AP2237" i="6"/>
  <c r="AP2231" i="6"/>
  <c r="AP2225" i="6"/>
  <c r="AP2203" i="6"/>
  <c r="AP2191" i="6"/>
  <c r="AP2185" i="6"/>
  <c r="AP2164" i="6"/>
  <c r="AP2158" i="6"/>
  <c r="AP2152" i="6"/>
  <c r="AS2153" i="6" s="1"/>
  <c r="AU2153" i="6" s="1"/>
  <c r="AP2146" i="6"/>
  <c r="AP2140" i="6"/>
  <c r="AS2141" i="6" s="1"/>
  <c r="AU2141" i="6" s="1"/>
  <c r="AP2125" i="6"/>
  <c r="AP2119" i="6"/>
  <c r="AP2113" i="6"/>
  <c r="AP2108" i="6"/>
  <c r="AP2102" i="6"/>
  <c r="AP2081" i="6"/>
  <c r="AP2075" i="6"/>
  <c r="AP2069" i="6"/>
  <c r="AS2070" i="6" s="1"/>
  <c r="AU2070" i="6" s="1"/>
  <c r="AP2063" i="6"/>
  <c r="AP2047" i="6"/>
  <c r="AS2047" i="6" s="1"/>
  <c r="AU2047" i="6" s="1"/>
  <c r="AP2042" i="6"/>
  <c r="AS2042" i="6" s="1"/>
  <c r="AU2042" i="6" s="1"/>
  <c r="AP2036" i="6"/>
  <c r="AP2030" i="6"/>
  <c r="AS2030" i="6" s="1"/>
  <c r="AU2030" i="6" s="1"/>
  <c r="F2010" i="6"/>
  <c r="AP2010" i="6" s="1"/>
  <c r="AS2010" i="6" s="1"/>
  <c r="AU2010" i="6" s="1"/>
  <c r="F2005" i="6"/>
  <c r="AP2005" i="6" s="1"/>
  <c r="AS2005" i="6" s="1"/>
  <c r="AU2005" i="6" s="1"/>
  <c r="F1999" i="6"/>
  <c r="AP1999" i="6" s="1"/>
  <c r="AS1999" i="6" s="1"/>
  <c r="AU1999" i="6" s="1"/>
  <c r="F1994" i="6"/>
  <c r="AP1994" i="6" s="1"/>
  <c r="AS1994" i="6" s="1"/>
  <c r="AU1994" i="6" s="1"/>
  <c r="F1967" i="6"/>
  <c r="AP1967" i="6" s="1"/>
  <c r="AS1968" i="6" s="1"/>
  <c r="AU1968" i="6" s="1"/>
  <c r="F1961" i="6"/>
  <c r="AP1961" i="6" s="1"/>
  <c r="AS1961" i="6" s="1"/>
  <c r="AU1961" i="6" s="1"/>
  <c r="AP2202" i="6"/>
  <c r="AP2196" i="6"/>
  <c r="AP2190" i="6"/>
  <c r="AP2184" i="6"/>
  <c r="AP2169" i="6"/>
  <c r="AP2163" i="6"/>
  <c r="AP2157" i="6"/>
  <c r="AP2151" i="6"/>
  <c r="AP2145" i="6"/>
  <c r="AP2130" i="6"/>
  <c r="AP2124" i="6"/>
  <c r="AP2118" i="6"/>
  <c r="AP2112" i="6"/>
  <c r="AP2107" i="6"/>
  <c r="AP2091" i="6"/>
  <c r="AP2086" i="6"/>
  <c r="AP2080" i="6"/>
  <c r="AP2074" i="6"/>
  <c r="AP2068" i="6"/>
  <c r="F2014" i="6"/>
  <c r="AP2014" i="6" s="1"/>
  <c r="AP2511" i="6"/>
  <c r="AP2505" i="6"/>
  <c r="AP2484" i="6"/>
  <c r="AP2472" i="6"/>
  <c r="AP2444" i="6"/>
  <c r="AP2433" i="6"/>
  <c r="AP2427" i="6"/>
  <c r="AP2405" i="6"/>
  <c r="AP2399" i="6"/>
  <c r="AP2366" i="6"/>
  <c r="AP2361" i="6"/>
  <c r="AP2349" i="6"/>
  <c r="AP2343" i="6"/>
  <c r="AP2328" i="6"/>
  <c r="AP2322" i="6"/>
  <c r="AP2289" i="6"/>
  <c r="AP2272" i="6"/>
  <c r="AP2266" i="6"/>
  <c r="AP2252" i="6"/>
  <c r="AP2213" i="6"/>
  <c r="AP2207" i="6"/>
  <c r="AP2201" i="6"/>
  <c r="AP2195" i="6"/>
  <c r="AP2189" i="6"/>
  <c r="AP2174" i="6"/>
  <c r="AP2168" i="6"/>
  <c r="AP2162" i="6"/>
  <c r="AP2156" i="6"/>
  <c r="AP2150" i="6"/>
  <c r="AP2135" i="6"/>
  <c r="AP2129" i="6"/>
  <c r="AP2123" i="6"/>
  <c r="AP2117" i="6"/>
  <c r="AP2096" i="6"/>
  <c r="AP2090" i="6"/>
  <c r="AP2085" i="6"/>
  <c r="AP2079" i="6"/>
  <c r="AP2073" i="6"/>
  <c r="AP2057" i="6"/>
  <c r="AS2058" i="6" s="1"/>
  <c r="AU2058" i="6" s="1"/>
  <c r="AP2051" i="6"/>
  <c r="AP2045" i="6"/>
  <c r="AS2046" i="6" s="1"/>
  <c r="AU2046" i="6" s="1"/>
  <c r="AP2040" i="6"/>
  <c r="AP2034" i="6"/>
  <c r="AP2019" i="6"/>
  <c r="F2013" i="6"/>
  <c r="AP2013" i="6" s="1"/>
  <c r="F2008" i="6"/>
  <c r="AP2008" i="6" s="1"/>
  <c r="F2003" i="6"/>
  <c r="AP2003" i="6" s="1"/>
  <c r="F1997" i="6"/>
  <c r="AP1997" i="6" s="1"/>
  <c r="AS1998" i="6" s="1"/>
  <c r="AU1998" i="6" s="1"/>
  <c r="F1983" i="6"/>
  <c r="AP1983" i="6" s="1"/>
  <c r="AS1984" i="6" s="1"/>
  <c r="AU1984" i="6" s="1"/>
  <c r="F1977" i="6"/>
  <c r="AP1977" i="6" s="1"/>
  <c r="F1971" i="6"/>
  <c r="AP1971" i="6" s="1"/>
  <c r="F1965" i="6"/>
  <c r="AP1965" i="6" s="1"/>
  <c r="F1959" i="6"/>
  <c r="AP1959" i="6" s="1"/>
  <c r="AS1960" i="6" s="1"/>
  <c r="AU1960" i="6" s="1"/>
  <c r="F1943" i="6"/>
  <c r="AP1943" i="6" s="1"/>
  <c r="AS1944" i="6" s="1"/>
  <c r="AU1944" i="6" s="1"/>
  <c r="F1937" i="6"/>
  <c r="AP1937" i="6" s="1"/>
  <c r="F1931" i="6"/>
  <c r="AP1931" i="6" s="1"/>
  <c r="F1926" i="6"/>
  <c r="AP1926" i="6" s="1"/>
  <c r="AS1927" i="6" s="1"/>
  <c r="AU1927" i="6" s="1"/>
  <c r="F1920" i="6"/>
  <c r="AP1920" i="6" s="1"/>
  <c r="F1904" i="6"/>
  <c r="AP1904" i="6" s="1"/>
  <c r="AS1905" i="6" s="1"/>
  <c r="AU1905" i="6" s="1"/>
  <c r="F1898" i="6"/>
  <c r="AP1898" i="6" s="1"/>
  <c r="AS1899" i="6" s="1"/>
  <c r="AU1899" i="6" s="1"/>
  <c r="F1892" i="6"/>
  <c r="AP1892" i="6" s="1"/>
  <c r="AS1893" i="6" s="1"/>
  <c r="AU1893" i="6" s="1"/>
  <c r="F1887" i="6"/>
  <c r="AP1887" i="6" s="1"/>
  <c r="F1881" i="6"/>
  <c r="AP1881" i="6" s="1"/>
  <c r="F1865" i="6"/>
  <c r="AP1865" i="6" s="1"/>
  <c r="F1860" i="6"/>
  <c r="AP1860" i="6" s="1"/>
  <c r="AS1861" i="6" s="1"/>
  <c r="AU1861" i="6" s="1"/>
  <c r="F1854" i="6"/>
  <c r="AP1854" i="6" s="1"/>
  <c r="AP2483" i="6"/>
  <c r="AP2465" i="6"/>
  <c r="AP2449" i="6"/>
  <c r="AP2432" i="6"/>
  <c r="AP2426" i="6"/>
  <c r="AP2398" i="6"/>
  <c r="AP2392" i="6"/>
  <c r="AP2371" i="6"/>
  <c r="AP2327" i="6"/>
  <c r="AP2321" i="6"/>
  <c r="AP2315" i="6"/>
  <c r="AP2294" i="6"/>
  <c r="AP2288" i="6"/>
  <c r="AP2282" i="6"/>
  <c r="AP2271" i="6"/>
  <c r="AP2257" i="6"/>
  <c r="AP2251" i="6"/>
  <c r="AP2245" i="6"/>
  <c r="AP2240" i="6"/>
  <c r="AP2234" i="6"/>
  <c r="AP2218" i="6"/>
  <c r="AP2194" i="6"/>
  <c r="AP2179" i="6"/>
  <c r="AP2173" i="6"/>
  <c r="AP2167" i="6"/>
  <c r="AP2161" i="6"/>
  <c r="AP2155" i="6"/>
  <c r="AP2139" i="6"/>
  <c r="AP2134" i="6"/>
  <c r="AP2128" i="6"/>
  <c r="AP2122" i="6"/>
  <c r="AP2116" i="6"/>
  <c r="AP2101" i="6"/>
  <c r="AP2095" i="6"/>
  <c r="AP2089" i="6"/>
  <c r="AP2084" i="6"/>
  <c r="AP2078" i="6"/>
  <c r="AP2062" i="6"/>
  <c r="AP2056" i="6"/>
  <c r="AP2050" i="6"/>
  <c r="AP2044" i="6"/>
  <c r="AP2039" i="6"/>
  <c r="AP2024" i="6"/>
  <c r="AS2025" i="6" s="1"/>
  <c r="AU2025" i="6" s="1"/>
  <c r="AP2018" i="6"/>
  <c r="F2012" i="6"/>
  <c r="AP2012" i="6" s="1"/>
  <c r="F2002" i="6"/>
  <c r="AP2002" i="6" s="1"/>
  <c r="F1987" i="6"/>
  <c r="AP1987" i="6" s="1"/>
  <c r="F1982" i="6"/>
  <c r="AP1982" i="6" s="1"/>
  <c r="F1976" i="6"/>
  <c r="AP1976" i="6" s="1"/>
  <c r="F1970" i="6"/>
  <c r="AP1970" i="6" s="1"/>
  <c r="F1964" i="6"/>
  <c r="AP1964" i="6" s="1"/>
  <c r="F1948" i="6"/>
  <c r="AP1948" i="6" s="1"/>
  <c r="F1942" i="6"/>
  <c r="AP1942" i="6" s="1"/>
  <c r="F1936" i="6"/>
  <c r="AP1936" i="6" s="1"/>
  <c r="F1930" i="6"/>
  <c r="AP1930" i="6" s="1"/>
  <c r="F1925" i="6"/>
  <c r="AP1925" i="6" s="1"/>
  <c r="F1909" i="6"/>
  <c r="AP1909" i="6" s="1"/>
  <c r="F1903" i="6"/>
  <c r="AP1903" i="6" s="1"/>
  <c r="F1897" i="6"/>
  <c r="AP1897" i="6" s="1"/>
  <c r="F1891" i="6"/>
  <c r="AP1891" i="6" s="1"/>
  <c r="F1886" i="6"/>
  <c r="AP1886" i="6" s="1"/>
  <c r="F1870" i="6"/>
  <c r="AP1870" i="6" s="1"/>
  <c r="F1864" i="6"/>
  <c r="AP1864" i="6" s="1"/>
  <c r="F1859" i="6"/>
  <c r="AP1859" i="6" s="1"/>
  <c r="AP2415" i="6"/>
  <c r="AP2409" i="6"/>
  <c r="AP2391" i="6"/>
  <c r="AP2376" i="6"/>
  <c r="AP2370" i="6"/>
  <c r="AP2364" i="6"/>
  <c r="AP2353" i="6"/>
  <c r="AP2337" i="6"/>
  <c r="AP2320" i="6"/>
  <c r="AP2314" i="6"/>
  <c r="AP2298" i="6"/>
  <c r="AP2293" i="6"/>
  <c r="AP2287" i="6"/>
  <c r="AP2281" i="6"/>
  <c r="AP2244" i="6"/>
  <c r="AP2239" i="6"/>
  <c r="AP2223" i="6"/>
  <c r="AP2217" i="6"/>
  <c r="AP2211" i="6"/>
  <c r="AP2183" i="6"/>
  <c r="AP2178" i="6"/>
  <c r="AP2172" i="6"/>
  <c r="AP2166" i="6"/>
  <c r="AP2160" i="6"/>
  <c r="AP2144" i="6"/>
  <c r="AP2133" i="6"/>
  <c r="AP2127" i="6"/>
  <c r="AP2121" i="6"/>
  <c r="AP2106" i="6"/>
  <c r="AP2100" i="6"/>
  <c r="AP2094" i="6"/>
  <c r="AP2088" i="6"/>
  <c r="AP2083" i="6"/>
  <c r="AP2067" i="6"/>
  <c r="AP2061" i="6"/>
  <c r="AP2055" i="6"/>
  <c r="AP2049" i="6"/>
  <c r="AP2028" i="6"/>
  <c r="AS2029" i="6" s="1"/>
  <c r="AU2029" i="6" s="1"/>
  <c r="AP2023" i="6"/>
  <c r="F2017" i="6"/>
  <c r="AP2017" i="6" s="1"/>
  <c r="F2007" i="6"/>
  <c r="AP2007" i="6" s="1"/>
  <c r="AS2007" i="6" s="1"/>
  <c r="AU2007" i="6" s="1"/>
  <c r="F1992" i="6"/>
  <c r="AP1992" i="6" s="1"/>
  <c r="F1981" i="6"/>
  <c r="AP1981" i="6" s="1"/>
  <c r="F1975" i="6"/>
  <c r="AP1975" i="6" s="1"/>
  <c r="F1969" i="6"/>
  <c r="AP1969" i="6" s="1"/>
  <c r="AS1969" i="6" s="1"/>
  <c r="AU1969" i="6" s="1"/>
  <c r="F1953" i="6"/>
  <c r="AP1953" i="6" s="1"/>
  <c r="AS1954" i="6" s="1"/>
  <c r="AU1954" i="6" s="1"/>
  <c r="F1947" i="6"/>
  <c r="AP1947" i="6" s="1"/>
  <c r="F1941" i="6"/>
  <c r="AP1941" i="6" s="1"/>
  <c r="F1935" i="6"/>
  <c r="AP1935" i="6" s="1"/>
  <c r="F1914" i="6"/>
  <c r="AP1914" i="6" s="1"/>
  <c r="AS1915" i="6" s="1"/>
  <c r="AU1915" i="6" s="1"/>
  <c r="F1908" i="6"/>
  <c r="AP1908" i="6" s="1"/>
  <c r="F1902" i="6"/>
  <c r="AP1902" i="6" s="1"/>
  <c r="AP2475" i="6"/>
  <c r="AP2459" i="6"/>
  <c r="AP2447" i="6"/>
  <c r="AP2441" i="6"/>
  <c r="AP2420" i="6"/>
  <c r="AP2414" i="6"/>
  <c r="AP2375" i="6"/>
  <c r="AP2369" i="6"/>
  <c r="AP2363" i="6"/>
  <c r="AP2342" i="6"/>
  <c r="AP2336" i="6"/>
  <c r="AP2319" i="6"/>
  <c r="AP2303" i="6"/>
  <c r="AP2286" i="6"/>
  <c r="AP2280" i="6"/>
  <c r="AP2265" i="6"/>
  <c r="AP2260" i="6"/>
  <c r="AS2260" i="6" s="1"/>
  <c r="AU2260" i="6" s="1"/>
  <c r="AP2228" i="6"/>
  <c r="AP2216" i="6"/>
  <c r="AP2210" i="6"/>
  <c r="AP2188" i="6"/>
  <c r="AP2182" i="6"/>
  <c r="AP2177" i="6"/>
  <c r="AP2171" i="6"/>
  <c r="AP2165" i="6"/>
  <c r="AP2149" i="6"/>
  <c r="AP2143" i="6"/>
  <c r="AP2138" i="6"/>
  <c r="AP2132" i="6"/>
  <c r="AP2126" i="6"/>
  <c r="AP2111" i="6"/>
  <c r="AP2105" i="6"/>
  <c r="AP2099" i="6"/>
  <c r="AP2093" i="6"/>
  <c r="AP2087" i="6"/>
  <c r="AP2072" i="6"/>
  <c r="AP2066" i="6"/>
  <c r="AP2060" i="6"/>
  <c r="AP2054" i="6"/>
  <c r="AP2048" i="6"/>
  <c r="AP2033" i="6"/>
  <c r="AP2027" i="6"/>
  <c r="AP2022" i="6"/>
  <c r="F2016" i="6"/>
  <c r="AP2016" i="6" s="1"/>
  <c r="F2011" i="6"/>
  <c r="AP2011" i="6" s="1"/>
  <c r="F1996" i="6"/>
  <c r="AP1996" i="6" s="1"/>
  <c r="F1991" i="6"/>
  <c r="AP1991" i="6" s="1"/>
  <c r="F1986" i="6"/>
  <c r="AP1986" i="6" s="1"/>
  <c r="F1980" i="6"/>
  <c r="AP1980" i="6" s="1"/>
  <c r="F1974" i="6"/>
  <c r="AP1974" i="6" s="1"/>
  <c r="AS1974" i="6" s="1"/>
  <c r="AU1974" i="6" s="1"/>
  <c r="F1958" i="6"/>
  <c r="AP1958" i="6" s="1"/>
  <c r="F1952" i="6"/>
  <c r="AP1952" i="6" s="1"/>
  <c r="F1946" i="6"/>
  <c r="AP1946" i="6" s="1"/>
  <c r="F1940" i="6"/>
  <c r="AP1940" i="6" s="1"/>
  <c r="F1934" i="6"/>
  <c r="AP1934" i="6" s="1"/>
  <c r="F1919" i="6"/>
  <c r="AP1919" i="6" s="1"/>
  <c r="F1913" i="6"/>
  <c r="AP1913" i="6" s="1"/>
  <c r="F1907" i="6"/>
  <c r="AP1907" i="6" s="1"/>
  <c r="F1901" i="6"/>
  <c r="AP1901" i="6" s="1"/>
  <c r="F1895" i="6"/>
  <c r="AP1895" i="6" s="1"/>
  <c r="F1880" i="6"/>
  <c r="AP1880" i="6" s="1"/>
  <c r="F1874" i="6"/>
  <c r="AP1874" i="6" s="1"/>
  <c r="F1868" i="6"/>
  <c r="AP1868" i="6" s="1"/>
  <c r="F1862" i="6"/>
  <c r="AP1862" i="6" s="1"/>
  <c r="AS1862" i="6" s="1"/>
  <c r="AU1862" i="6" s="1"/>
  <c r="F1857" i="6"/>
  <c r="AP1857" i="6" s="1"/>
  <c r="F1841" i="6"/>
  <c r="AP1841" i="6" s="1"/>
  <c r="F1835" i="6"/>
  <c r="AP1835" i="6" s="1"/>
  <c r="F1829" i="6"/>
  <c r="AP1829" i="6" s="1"/>
  <c r="AP2248" i="6"/>
  <c r="AP2233" i="6"/>
  <c r="AP2227" i="6"/>
  <c r="AP2221" i="6"/>
  <c r="AP2215" i="6"/>
  <c r="AP2209" i="6"/>
  <c r="AP2193" i="6"/>
  <c r="AS2193" i="6" s="1"/>
  <c r="AU2193" i="6" s="1"/>
  <c r="AP2187" i="6"/>
  <c r="AP2181" i="6"/>
  <c r="AP2176" i="6"/>
  <c r="AP2170" i="6"/>
  <c r="AP2154" i="6"/>
  <c r="AS2154" i="6" s="1"/>
  <c r="AU2154" i="6" s="1"/>
  <c r="AP2148" i="6"/>
  <c r="AS2148" i="6" s="1"/>
  <c r="AU2148" i="6" s="1"/>
  <c r="AP2142" i="6"/>
  <c r="AS2142" i="6" s="1"/>
  <c r="AU2142" i="6" s="1"/>
  <c r="AP2137" i="6"/>
  <c r="AS2137" i="6" s="1"/>
  <c r="AU2137" i="6" s="1"/>
  <c r="AP2131" i="6"/>
  <c r="AP2115" i="6"/>
  <c r="AS2115" i="6" s="1"/>
  <c r="AU2115" i="6" s="1"/>
  <c r="AP2110" i="6"/>
  <c r="AP2104" i="6"/>
  <c r="AP2098" i="6"/>
  <c r="AS2098" i="6" s="1"/>
  <c r="AU2098" i="6" s="1"/>
  <c r="AP2092" i="6"/>
  <c r="AP2077" i="6"/>
  <c r="AS2077" i="6" s="1"/>
  <c r="AU2077" i="6" s="1"/>
  <c r="AP2071" i="6"/>
  <c r="AS2071" i="6" s="1"/>
  <c r="AU2071" i="6" s="1"/>
  <c r="AP2065" i="6"/>
  <c r="AS2065" i="6" s="1"/>
  <c r="AU2065" i="6" s="1"/>
  <c r="AP2059" i="6"/>
  <c r="AP2053" i="6"/>
  <c r="AP2038" i="6"/>
  <c r="AS2038" i="6" s="1"/>
  <c r="AU2038" i="6" s="1"/>
  <c r="AP2032" i="6"/>
  <c r="AS2032" i="6" s="1"/>
  <c r="AU2032" i="6" s="1"/>
  <c r="AP2026" i="6"/>
  <c r="AS2026" i="6" s="1"/>
  <c r="AU2026" i="6" s="1"/>
  <c r="AP2021" i="6"/>
  <c r="F2015" i="6"/>
  <c r="AP2015" i="6" s="1"/>
  <c r="F2001" i="6"/>
  <c r="AP2001" i="6" s="1"/>
  <c r="F1995" i="6"/>
  <c r="AP1995" i="6" s="1"/>
  <c r="F1990" i="6"/>
  <c r="AP1990" i="6" s="1"/>
  <c r="F1985" i="6"/>
  <c r="AP1985" i="6" s="1"/>
  <c r="AS1985" i="6" s="1"/>
  <c r="AU1985" i="6" s="1"/>
  <c r="F1979" i="6"/>
  <c r="AP1979" i="6" s="1"/>
  <c r="F1963" i="6"/>
  <c r="AP1963" i="6" s="1"/>
  <c r="F1957" i="6"/>
  <c r="AP1957" i="6" s="1"/>
  <c r="AS1957" i="6" s="1"/>
  <c r="AU1957" i="6" s="1"/>
  <c r="F1951" i="6"/>
  <c r="AP1951" i="6" s="1"/>
  <c r="F1945" i="6"/>
  <c r="AP1945" i="6" s="1"/>
  <c r="F1939" i="6"/>
  <c r="AP1939" i="6" s="1"/>
  <c r="F1924" i="6"/>
  <c r="AP1924" i="6" s="1"/>
  <c r="F1918" i="6"/>
  <c r="AP1918" i="6" s="1"/>
  <c r="F1912" i="6"/>
  <c r="AP1912" i="6" s="1"/>
  <c r="AS1912" i="6" s="1"/>
  <c r="AU1912" i="6" s="1"/>
  <c r="F1906" i="6"/>
  <c r="AP1906" i="6" s="1"/>
  <c r="F1900" i="6"/>
  <c r="AP1900" i="6" s="1"/>
  <c r="F1885" i="6"/>
  <c r="AP1885" i="6" s="1"/>
  <c r="F1879" i="6"/>
  <c r="AP1879" i="6" s="1"/>
  <c r="F1873" i="6"/>
  <c r="AP1873" i="6" s="1"/>
  <c r="F1867" i="6"/>
  <c r="AP1867" i="6" s="1"/>
  <c r="F1846" i="6"/>
  <c r="AP1846" i="6" s="1"/>
  <c r="AS1846" i="6" s="1"/>
  <c r="AU1846" i="6" s="1"/>
  <c r="F1840" i="6"/>
  <c r="AP1840" i="6" s="1"/>
  <c r="AS1840" i="6" s="1"/>
  <c r="AU1840" i="6" s="1"/>
  <c r="F1834" i="6"/>
  <c r="AP1834" i="6" s="1"/>
  <c r="AS1834" i="6" s="1"/>
  <c r="AU1834" i="6" s="1"/>
  <c r="F1828" i="6"/>
  <c r="AP1828" i="6" s="1"/>
  <c r="AS1828" i="6" s="1"/>
  <c r="AU1828" i="6" s="1"/>
  <c r="F1822" i="6"/>
  <c r="AP1822" i="6" s="1"/>
  <c r="F1807" i="6"/>
  <c r="AP1807" i="6" s="1"/>
  <c r="F1801" i="6"/>
  <c r="AP1801" i="6" s="1"/>
  <c r="F1795" i="6"/>
  <c r="AP1795" i="6" s="1"/>
  <c r="F1790" i="6"/>
  <c r="AP1790" i="6" s="1"/>
  <c r="F1784" i="6"/>
  <c r="AP1784" i="6" s="1"/>
  <c r="F1769" i="6"/>
  <c r="AP1769" i="6" s="1"/>
  <c r="F1763" i="6"/>
  <c r="AP1763" i="6" s="1"/>
  <c r="AS1763" i="6" s="1"/>
  <c r="AU1763" i="6" s="1"/>
  <c r="F1758" i="6"/>
  <c r="AP1758" i="6" s="1"/>
  <c r="AS1758" i="6" s="1"/>
  <c r="AU1758" i="6" s="1"/>
  <c r="F1753" i="6"/>
  <c r="AP1753" i="6" s="1"/>
  <c r="F1747" i="6"/>
  <c r="AP1747" i="6" s="1"/>
  <c r="F1732" i="6"/>
  <c r="AP1732" i="6" s="1"/>
  <c r="F1726" i="6"/>
  <c r="AP1726" i="6" s="1"/>
  <c r="F1720" i="6"/>
  <c r="AP1720" i="6" s="1"/>
  <c r="F1714" i="6"/>
  <c r="AP1714" i="6" s="1"/>
  <c r="AS1714" i="6" s="1"/>
  <c r="AU1714" i="6" s="1"/>
  <c r="F1708" i="6"/>
  <c r="AP1708" i="6" s="1"/>
  <c r="F1692" i="6"/>
  <c r="AP1692" i="6" s="1"/>
  <c r="F1686" i="6"/>
  <c r="AP1686" i="6" s="1"/>
  <c r="F1680" i="6"/>
  <c r="AP1680" i="6" s="1"/>
  <c r="F1675" i="6"/>
  <c r="AP1675" i="6" s="1"/>
  <c r="F1669" i="6"/>
  <c r="AP1669" i="6" s="1"/>
  <c r="F1653" i="6"/>
  <c r="AP1653" i="6" s="1"/>
  <c r="F1647" i="6"/>
  <c r="AP1647" i="6" s="1"/>
  <c r="F1641" i="6"/>
  <c r="AP1641" i="6" s="1"/>
  <c r="F1630" i="6"/>
  <c r="AP1630" i="6" s="1"/>
  <c r="F1614" i="6"/>
  <c r="AP1614" i="6" s="1"/>
  <c r="F1609" i="6"/>
  <c r="AP1609" i="6" s="1"/>
  <c r="F1955" i="6"/>
  <c r="AP1955" i="6" s="1"/>
  <c r="F1949" i="6"/>
  <c r="AP1949" i="6" s="1"/>
  <c r="F1933" i="6"/>
  <c r="AP1933" i="6" s="1"/>
  <c r="AS1933" i="6" s="1"/>
  <c r="AU1933" i="6" s="1"/>
  <c r="F1928" i="6"/>
  <c r="AP1928" i="6" s="1"/>
  <c r="AS1929" i="6" s="1"/>
  <c r="AU1929" i="6" s="1"/>
  <c r="F1922" i="6"/>
  <c r="AP1922" i="6" s="1"/>
  <c r="AS1922" i="6" s="1"/>
  <c r="AU1922" i="6" s="1"/>
  <c r="F1916" i="6"/>
  <c r="AP1916" i="6" s="1"/>
  <c r="AS1917" i="6" s="1"/>
  <c r="AU1917" i="6" s="1"/>
  <c r="F1910" i="6"/>
  <c r="AP1910" i="6" s="1"/>
  <c r="F1894" i="6"/>
  <c r="AP1894" i="6" s="1"/>
  <c r="AS1894" i="6" s="1"/>
  <c r="AU1894" i="6" s="1"/>
  <c r="F1888" i="6"/>
  <c r="AP1888" i="6" s="1"/>
  <c r="F1883" i="6"/>
  <c r="AP1883" i="6" s="1"/>
  <c r="F1877" i="6"/>
  <c r="AP1877" i="6" s="1"/>
  <c r="AS1878" i="6" s="1"/>
  <c r="AU1878" i="6" s="1"/>
  <c r="F1871" i="6"/>
  <c r="AP1871" i="6" s="1"/>
  <c r="AS1872" i="6" s="1"/>
  <c r="AU1872" i="6" s="1"/>
  <c r="F1856" i="6"/>
  <c r="AP1856" i="6" s="1"/>
  <c r="F1850" i="6"/>
  <c r="AP1850" i="6" s="1"/>
  <c r="F1844" i="6"/>
  <c r="AP1844" i="6" s="1"/>
  <c r="F1838" i="6"/>
  <c r="AP1838" i="6" s="1"/>
  <c r="F1832" i="6"/>
  <c r="AP1832" i="6" s="1"/>
  <c r="F1817" i="6"/>
  <c r="AP1817" i="6" s="1"/>
  <c r="F1811" i="6"/>
  <c r="AP1811" i="6" s="1"/>
  <c r="F1805" i="6"/>
  <c r="AP1805" i="6" s="1"/>
  <c r="AS1806" i="6" s="1"/>
  <c r="AU1806" i="6" s="1"/>
  <c r="F1799" i="6"/>
  <c r="AP1799" i="6" s="1"/>
  <c r="AS1800" i="6" s="1"/>
  <c r="AU1800" i="6" s="1"/>
  <c r="F1778" i="6"/>
  <c r="AP1778" i="6" s="1"/>
  <c r="F1772" i="6"/>
  <c r="AP1772" i="6" s="1"/>
  <c r="F1767" i="6"/>
  <c r="AP1767" i="6" s="1"/>
  <c r="F1761" i="6"/>
  <c r="AP1761" i="6" s="1"/>
  <c r="F1741" i="6"/>
  <c r="AP1741" i="6" s="1"/>
  <c r="F1730" i="6"/>
  <c r="AP1730" i="6" s="1"/>
  <c r="AS1731" i="6" s="1"/>
  <c r="AU1731" i="6" s="1"/>
  <c r="F1724" i="6"/>
  <c r="AP1724" i="6" s="1"/>
  <c r="F1718" i="6"/>
  <c r="AP1718" i="6" s="1"/>
  <c r="AS1719" i="6" s="1"/>
  <c r="AU1719" i="6" s="1"/>
  <c r="F1702" i="6"/>
  <c r="AP1702" i="6" s="1"/>
  <c r="F1696" i="6"/>
  <c r="AP1696" i="6" s="1"/>
  <c r="F1690" i="6"/>
  <c r="AP1690" i="6" s="1"/>
  <c r="F1684" i="6"/>
  <c r="AP1684" i="6" s="1"/>
  <c r="F1663" i="6"/>
  <c r="AP1663" i="6" s="1"/>
  <c r="F1657" i="6"/>
  <c r="AP1657" i="6" s="1"/>
  <c r="F1651" i="6"/>
  <c r="AP1651" i="6" s="1"/>
  <c r="AS1652" i="6" s="1"/>
  <c r="AU1652" i="6" s="1"/>
  <c r="F1645" i="6"/>
  <c r="AP1645" i="6" s="1"/>
  <c r="F1639" i="6"/>
  <c r="AP1639" i="6" s="1"/>
  <c r="F1624" i="6"/>
  <c r="AP1624" i="6" s="1"/>
  <c r="F1618" i="6"/>
  <c r="AP1618" i="6" s="1"/>
  <c r="F1612" i="6"/>
  <c r="AP1612" i="6" s="1"/>
  <c r="F1607" i="6"/>
  <c r="AP1607" i="6" s="1"/>
  <c r="F1601" i="6"/>
  <c r="AP1601" i="6" s="1"/>
  <c r="F1585" i="6"/>
  <c r="AP1585" i="6" s="1"/>
  <c r="F1580" i="6"/>
  <c r="AP1580" i="6" s="1"/>
  <c r="F1574" i="6"/>
  <c r="AP1574" i="6" s="1"/>
  <c r="F1568" i="6"/>
  <c r="AP1568" i="6" s="1"/>
  <c r="AS1569" i="6" s="1"/>
  <c r="AU1569" i="6" s="1"/>
  <c r="F1562" i="6"/>
  <c r="AP1562" i="6" s="1"/>
  <c r="F1546" i="6"/>
  <c r="AP1546" i="6" s="1"/>
  <c r="F1541" i="6"/>
  <c r="AP1541" i="6" s="1"/>
  <c r="F1535" i="6"/>
  <c r="AP1535" i="6" s="1"/>
  <c r="F1529" i="6"/>
  <c r="AP1529" i="6" s="1"/>
  <c r="F1523" i="6"/>
  <c r="AP1523" i="6" s="1"/>
  <c r="F1509" i="6"/>
  <c r="AP1509" i="6" s="1"/>
  <c r="F1504" i="6"/>
  <c r="AP1504" i="6" s="1"/>
  <c r="F1498" i="6"/>
  <c r="AP1498" i="6" s="1"/>
  <c r="F1492" i="6"/>
  <c r="AP1492" i="6" s="1"/>
  <c r="F1486" i="6"/>
  <c r="AP1486" i="6" s="1"/>
  <c r="F1471" i="6"/>
  <c r="AP1471" i="6" s="1"/>
  <c r="F1465" i="6"/>
  <c r="AP1465" i="6" s="1"/>
  <c r="AS1466" i="6" s="1"/>
  <c r="AU1466" i="6" s="1"/>
  <c r="F1459" i="6"/>
  <c r="AP1459" i="6" s="1"/>
  <c r="F1453" i="6"/>
  <c r="AP1453" i="6" s="1"/>
  <c r="F778" i="6"/>
  <c r="AP778" i="6" s="1"/>
  <c r="F1855" i="6"/>
  <c r="AP1855" i="6" s="1"/>
  <c r="F1849" i="6"/>
  <c r="AP1849" i="6" s="1"/>
  <c r="F1843" i="6"/>
  <c r="AP1843" i="6" s="1"/>
  <c r="F1837" i="6"/>
  <c r="AP1837" i="6" s="1"/>
  <c r="F1816" i="6"/>
  <c r="AP1816" i="6" s="1"/>
  <c r="F1810" i="6"/>
  <c r="AP1810" i="6" s="1"/>
  <c r="F1804" i="6"/>
  <c r="AP1804" i="6" s="1"/>
  <c r="F1798" i="6"/>
  <c r="AP1798" i="6" s="1"/>
  <c r="F1783" i="6"/>
  <c r="AP1783" i="6" s="1"/>
  <c r="F1777" i="6"/>
  <c r="AP1777" i="6" s="1"/>
  <c r="F1771" i="6"/>
  <c r="AP1771" i="6" s="1"/>
  <c r="F1766" i="6"/>
  <c r="AP1766" i="6" s="1"/>
  <c r="F1746" i="6"/>
  <c r="AP1746" i="6" s="1"/>
  <c r="F1740" i="6"/>
  <c r="AP1740" i="6" s="1"/>
  <c r="F1735" i="6"/>
  <c r="AP1735" i="6" s="1"/>
  <c r="F1729" i="6"/>
  <c r="AP1729" i="6" s="1"/>
  <c r="F1723" i="6"/>
  <c r="AP1723" i="6" s="1"/>
  <c r="F1707" i="6"/>
  <c r="AP1707" i="6" s="1"/>
  <c r="F1701" i="6"/>
  <c r="AP1701" i="6" s="1"/>
  <c r="F1695" i="6"/>
  <c r="AP1695" i="6" s="1"/>
  <c r="F1689" i="6"/>
  <c r="AP1689" i="6" s="1"/>
  <c r="F1683" i="6"/>
  <c r="AP1683" i="6" s="1"/>
  <c r="F1668" i="6"/>
  <c r="AP1668" i="6" s="1"/>
  <c r="F1662" i="6"/>
  <c r="AP1662" i="6" s="1"/>
  <c r="F1656" i="6"/>
  <c r="AP1656" i="6" s="1"/>
  <c r="F1650" i="6"/>
  <c r="AP1650" i="6" s="1"/>
  <c r="F1644" i="6"/>
  <c r="AP1644" i="6" s="1"/>
  <c r="F1629" i="6"/>
  <c r="AP1629" i="6" s="1"/>
  <c r="F1623" i="6"/>
  <c r="AP1623" i="6" s="1"/>
  <c r="F1617" i="6"/>
  <c r="AP1617" i="6" s="1"/>
  <c r="F1611" i="6"/>
  <c r="AP1611" i="6" s="1"/>
  <c r="F1606" i="6"/>
  <c r="AP1606" i="6" s="1"/>
  <c r="F1590" i="6"/>
  <c r="AP1590" i="6" s="1"/>
  <c r="F1584" i="6"/>
  <c r="AP1584" i="6" s="1"/>
  <c r="F1579" i="6"/>
  <c r="AP1579" i="6" s="1"/>
  <c r="F1573" i="6"/>
  <c r="AP1573" i="6" s="1"/>
  <c r="F1567" i="6"/>
  <c r="AP1567" i="6" s="1"/>
  <c r="F1551" i="6"/>
  <c r="AP1551" i="6" s="1"/>
  <c r="F1545" i="6"/>
  <c r="AP1545" i="6" s="1"/>
  <c r="F1540" i="6"/>
  <c r="AP1540" i="6" s="1"/>
  <c r="F1534" i="6"/>
  <c r="AP1534" i="6" s="1"/>
  <c r="F1528" i="6"/>
  <c r="AP1528" i="6" s="1"/>
  <c r="F1513" i="6"/>
  <c r="AP1513" i="6" s="1"/>
  <c r="F1508" i="6"/>
  <c r="AP1508" i="6" s="1"/>
  <c r="F1503" i="6"/>
  <c r="AP1503" i="6" s="1"/>
  <c r="F1497" i="6"/>
  <c r="AP1497" i="6" s="1"/>
  <c r="F1491" i="6"/>
  <c r="AP1491" i="6" s="1"/>
  <c r="F1476" i="6"/>
  <c r="AP1476" i="6" s="1"/>
  <c r="F1470" i="6"/>
  <c r="AP1470" i="6" s="1"/>
  <c r="F1464" i="6"/>
  <c r="AP1464" i="6" s="1"/>
  <c r="F1458" i="6"/>
  <c r="AP1458" i="6" s="1"/>
  <c r="F1452" i="6"/>
  <c r="AP1452" i="6" s="1"/>
  <c r="F1436" i="6"/>
  <c r="AP1436" i="6" s="1"/>
  <c r="AS1437" i="6" s="1"/>
  <c r="AU1437" i="6" s="1"/>
  <c r="F1430" i="6"/>
  <c r="AP1430" i="6" s="1"/>
  <c r="F1425" i="6"/>
  <c r="AP1425" i="6" s="1"/>
  <c r="F1419" i="6"/>
  <c r="AP1419" i="6" s="1"/>
  <c r="F1413" i="6"/>
  <c r="AP1413" i="6" s="1"/>
  <c r="F1397" i="6"/>
  <c r="AP1397" i="6" s="1"/>
  <c r="F1391" i="6"/>
  <c r="AP1391" i="6" s="1"/>
  <c r="F1385" i="6"/>
  <c r="AP1385" i="6" s="1"/>
  <c r="F1380" i="6"/>
  <c r="AP1380" i="6" s="1"/>
  <c r="F1374" i="6"/>
  <c r="AP1374" i="6" s="1"/>
  <c r="F1359" i="6"/>
  <c r="AP1359" i="6" s="1"/>
  <c r="F1353" i="6"/>
  <c r="AP1353" i="6" s="1"/>
  <c r="F1347" i="6"/>
  <c r="AP1347" i="6" s="1"/>
  <c r="F1341" i="6"/>
  <c r="AP1341" i="6" s="1"/>
  <c r="F1335" i="6"/>
  <c r="AP1335" i="6" s="1"/>
  <c r="F1319" i="6"/>
  <c r="AP1319" i="6" s="1"/>
  <c r="F1314" i="6"/>
  <c r="AP1314" i="6" s="1"/>
  <c r="F1308" i="6"/>
  <c r="AP1308" i="6" s="1"/>
  <c r="F1302" i="6"/>
  <c r="AP1302" i="6" s="1"/>
  <c r="F1296" i="6"/>
  <c r="AP1296" i="6" s="1"/>
  <c r="F1281" i="6"/>
  <c r="AP1281" i="6" s="1"/>
  <c r="F1275" i="6"/>
  <c r="AP1275" i="6" s="1"/>
  <c r="F1269" i="6"/>
  <c r="AP1269" i="6" s="1"/>
  <c r="F1264" i="6"/>
  <c r="AP1264" i="6" s="1"/>
  <c r="F1258" i="6"/>
  <c r="AP1258" i="6" s="1"/>
  <c r="F1244" i="6"/>
  <c r="AP1244" i="6" s="1"/>
  <c r="F992" i="6"/>
  <c r="AP992" i="6" s="1"/>
  <c r="AS993" i="6" s="1"/>
  <c r="AU993" i="6" s="1"/>
  <c r="F1238" i="6"/>
  <c r="AP1238" i="6" s="1"/>
  <c r="F1233" i="6"/>
  <c r="AP1233" i="6" s="1"/>
  <c r="F981" i="6"/>
  <c r="AP981" i="6" s="1"/>
  <c r="AS982" i="6" s="1"/>
  <c r="AU982" i="6" s="1"/>
  <c r="F1227" i="6"/>
  <c r="AP1227" i="6" s="1"/>
  <c r="F975" i="6"/>
  <c r="AP975" i="6" s="1"/>
  <c r="AS975" i="6" s="1"/>
  <c r="AU975" i="6" s="1"/>
  <c r="F1221" i="6"/>
  <c r="AP1221" i="6" s="1"/>
  <c r="F1205" i="6"/>
  <c r="AP1205" i="6" s="1"/>
  <c r="F953" i="6"/>
  <c r="AP953" i="6" s="1"/>
  <c r="F1199" i="6"/>
  <c r="AP1199" i="6" s="1"/>
  <c r="F947" i="6"/>
  <c r="AP947" i="6" s="1"/>
  <c r="F1848" i="6"/>
  <c r="AP1848" i="6" s="1"/>
  <c r="F1842" i="6"/>
  <c r="AP1842" i="6" s="1"/>
  <c r="F1826" i="6"/>
  <c r="AP1826" i="6" s="1"/>
  <c r="AS1827" i="6" s="1"/>
  <c r="AU1827" i="6" s="1"/>
  <c r="F1821" i="6"/>
  <c r="AP1821" i="6" s="1"/>
  <c r="F1815" i="6"/>
  <c r="AP1815" i="6" s="1"/>
  <c r="F1809" i="6"/>
  <c r="AP1809" i="6" s="1"/>
  <c r="F1803" i="6"/>
  <c r="AP1803" i="6" s="1"/>
  <c r="F1788" i="6"/>
  <c r="AP1788" i="6" s="1"/>
  <c r="F1782" i="6"/>
  <c r="AP1782" i="6" s="1"/>
  <c r="F1776" i="6"/>
  <c r="AP1776" i="6" s="1"/>
  <c r="F1770" i="6"/>
  <c r="AP1770" i="6" s="1"/>
  <c r="F1765" i="6"/>
  <c r="AP1765" i="6" s="1"/>
  <c r="F1751" i="6"/>
  <c r="AP1751" i="6" s="1"/>
  <c r="F1745" i="6"/>
  <c r="AP1745" i="6" s="1"/>
  <c r="F1739" i="6"/>
  <c r="AP1739" i="6" s="1"/>
  <c r="F1734" i="6"/>
  <c r="AP1734" i="6" s="1"/>
  <c r="F1728" i="6"/>
  <c r="AP1728" i="6" s="1"/>
  <c r="F1712" i="6"/>
  <c r="AP1712" i="6" s="1"/>
  <c r="F1706" i="6"/>
  <c r="AP1706" i="6" s="1"/>
  <c r="F1700" i="6"/>
  <c r="AP1700" i="6" s="1"/>
  <c r="F1694" i="6"/>
  <c r="AP1694" i="6" s="1"/>
  <c r="F1688" i="6"/>
  <c r="AP1688" i="6" s="1"/>
  <c r="F1673" i="6"/>
  <c r="AP1673" i="6" s="1"/>
  <c r="F1667" i="6"/>
  <c r="AP1667" i="6" s="1"/>
  <c r="F1661" i="6"/>
  <c r="AP1661" i="6" s="1"/>
  <c r="F1655" i="6"/>
  <c r="AP1655" i="6" s="1"/>
  <c r="F1649" i="6"/>
  <c r="AP1649" i="6" s="1"/>
  <c r="F1634" i="6"/>
  <c r="AP1634" i="6" s="1"/>
  <c r="AS1635" i="6" s="1"/>
  <c r="AU1635" i="6" s="1"/>
  <c r="F1628" i="6"/>
  <c r="AP1628" i="6" s="1"/>
  <c r="F1622" i="6"/>
  <c r="AP1622" i="6" s="1"/>
  <c r="F1616" i="6"/>
  <c r="AP1616" i="6" s="1"/>
  <c r="F1595" i="6"/>
  <c r="AP1595" i="6" s="1"/>
  <c r="F1589" i="6"/>
  <c r="AP1589" i="6" s="1"/>
  <c r="F1583" i="6"/>
  <c r="AP1583" i="6" s="1"/>
  <c r="F1578" i="6"/>
  <c r="AP1578" i="6" s="1"/>
  <c r="F1572" i="6"/>
  <c r="AP1572" i="6" s="1"/>
  <c r="F1556" i="6"/>
  <c r="AP1556" i="6" s="1"/>
  <c r="F1550" i="6"/>
  <c r="AP1550" i="6" s="1"/>
  <c r="F1544" i="6"/>
  <c r="AP1544" i="6" s="1"/>
  <c r="F1539" i="6"/>
  <c r="AP1539" i="6" s="1"/>
  <c r="F1533" i="6"/>
  <c r="AP1533" i="6" s="1"/>
  <c r="F1518" i="6"/>
  <c r="AP1518" i="6" s="1"/>
  <c r="F1512" i="6"/>
  <c r="AP1512" i="6" s="1"/>
  <c r="F1507" i="6"/>
  <c r="AP1507" i="6" s="1"/>
  <c r="F1502" i="6"/>
  <c r="AP1502" i="6" s="1"/>
  <c r="F1496" i="6"/>
  <c r="AP1496" i="6" s="1"/>
  <c r="F1481" i="6"/>
  <c r="AP1481" i="6" s="1"/>
  <c r="F1475" i="6"/>
  <c r="AP1475" i="6" s="1"/>
  <c r="F1469" i="6"/>
  <c r="AP1469" i="6" s="1"/>
  <c r="F1463" i="6"/>
  <c r="AP1463" i="6" s="1"/>
  <c r="F1457" i="6"/>
  <c r="AP1457" i="6" s="1"/>
  <c r="F1441" i="6"/>
  <c r="AP1441" i="6" s="1"/>
  <c r="AS1442" i="6" s="1"/>
  <c r="AU1442" i="6" s="1"/>
  <c r="F1435" i="6"/>
  <c r="AP1435" i="6" s="1"/>
  <c r="F1429" i="6"/>
  <c r="AP1429" i="6" s="1"/>
  <c r="F1424" i="6"/>
  <c r="AP1424" i="6" s="1"/>
  <c r="F1418" i="6"/>
  <c r="AP1418" i="6" s="1"/>
  <c r="F1402" i="6"/>
  <c r="AP1402" i="6" s="1"/>
  <c r="F1396" i="6"/>
  <c r="AP1396" i="6" s="1"/>
  <c r="F1390" i="6"/>
  <c r="AP1390" i="6" s="1"/>
  <c r="F1384" i="6"/>
  <c r="AP1384" i="6" s="1"/>
  <c r="F1379" i="6"/>
  <c r="AP1379" i="6" s="1"/>
  <c r="F1363" i="6"/>
  <c r="AP1363" i="6" s="1"/>
  <c r="F1358" i="6"/>
  <c r="AP1358" i="6" s="1"/>
  <c r="F1352" i="6"/>
  <c r="AP1352" i="6" s="1"/>
  <c r="F1346" i="6"/>
  <c r="AP1346" i="6" s="1"/>
  <c r="F1340" i="6"/>
  <c r="AP1340" i="6" s="1"/>
  <c r="F1324" i="6"/>
  <c r="AP1324" i="6" s="1"/>
  <c r="F1318" i="6"/>
  <c r="AP1318" i="6" s="1"/>
  <c r="F1313" i="6"/>
  <c r="AP1313" i="6" s="1"/>
  <c r="F1307" i="6"/>
  <c r="AP1307" i="6" s="1"/>
  <c r="F1301" i="6"/>
  <c r="AP1301" i="6" s="1"/>
  <c r="F1286" i="6"/>
  <c r="AP1286" i="6" s="1"/>
  <c r="F1280" i="6"/>
  <c r="AP1280" i="6" s="1"/>
  <c r="F1274" i="6"/>
  <c r="AP1274" i="6" s="1"/>
  <c r="F1268" i="6"/>
  <c r="AP1268" i="6" s="1"/>
  <c r="F1263" i="6"/>
  <c r="AP1263" i="6" s="1"/>
  <c r="F1249" i="6"/>
  <c r="AP1249" i="6" s="1"/>
  <c r="F997" i="6"/>
  <c r="AP997" i="6" s="1"/>
  <c r="F1243" i="6"/>
  <c r="AP1243" i="6" s="1"/>
  <c r="F991" i="6"/>
  <c r="AP991" i="6" s="1"/>
  <c r="F1853" i="6"/>
  <c r="AP1853" i="6" s="1"/>
  <c r="F1847" i="6"/>
  <c r="AP1847" i="6" s="1"/>
  <c r="F1831" i="6"/>
  <c r="AP1831" i="6" s="1"/>
  <c r="AS1832" i="6" s="1"/>
  <c r="AU1832" i="6" s="1"/>
  <c r="F1825" i="6"/>
  <c r="AP1825" i="6" s="1"/>
  <c r="F1820" i="6"/>
  <c r="AP1820" i="6" s="1"/>
  <c r="F1814" i="6"/>
  <c r="AP1814" i="6" s="1"/>
  <c r="F1808" i="6"/>
  <c r="AP1808" i="6" s="1"/>
  <c r="AS1808" i="6" s="1"/>
  <c r="AU1808" i="6" s="1"/>
  <c r="F1793" i="6"/>
  <c r="AP1793" i="6" s="1"/>
  <c r="F1787" i="6"/>
  <c r="AP1787" i="6" s="1"/>
  <c r="F1781" i="6"/>
  <c r="AP1781" i="6" s="1"/>
  <c r="F1775" i="6"/>
  <c r="AP1775" i="6" s="1"/>
  <c r="F1756" i="6"/>
  <c r="AP1756" i="6" s="1"/>
  <c r="AS1757" i="6" s="1"/>
  <c r="AU1757" i="6" s="1"/>
  <c r="F1750" i="6"/>
  <c r="AP1750" i="6" s="1"/>
  <c r="F1744" i="6"/>
  <c r="AP1744" i="6" s="1"/>
  <c r="F1738" i="6"/>
  <c r="AP1738" i="6" s="1"/>
  <c r="F1733" i="6"/>
  <c r="AP1733" i="6" s="1"/>
  <c r="AS1733" i="6" s="1"/>
  <c r="AU1733" i="6" s="1"/>
  <c r="F1717" i="6"/>
  <c r="AP1717" i="6" s="1"/>
  <c r="F1711" i="6"/>
  <c r="AP1711" i="6" s="1"/>
  <c r="F1705" i="6"/>
  <c r="AP1705" i="6" s="1"/>
  <c r="F1699" i="6"/>
  <c r="AP1699" i="6" s="1"/>
  <c r="F1693" i="6"/>
  <c r="AP1693" i="6" s="1"/>
  <c r="F1678" i="6"/>
  <c r="AP1678" i="6" s="1"/>
  <c r="F1672" i="6"/>
  <c r="AP1672" i="6" s="1"/>
  <c r="F1666" i="6"/>
  <c r="AP1666" i="6" s="1"/>
  <c r="F1660" i="6"/>
  <c r="AP1660" i="6" s="1"/>
  <c r="F1654" i="6"/>
  <c r="AP1654" i="6" s="1"/>
  <c r="F1638" i="6"/>
  <c r="AP1638" i="6" s="1"/>
  <c r="F1633" i="6"/>
  <c r="AP1633" i="6" s="1"/>
  <c r="F1627" i="6"/>
  <c r="AP1627" i="6" s="1"/>
  <c r="F1621" i="6"/>
  <c r="AP1621" i="6" s="1"/>
  <c r="F1615" i="6"/>
  <c r="AP1615" i="6" s="1"/>
  <c r="AS1616" i="6" s="1"/>
  <c r="AU1616" i="6" s="1"/>
  <c r="F1600" i="6"/>
  <c r="AP1600" i="6" s="1"/>
  <c r="F1594" i="6"/>
  <c r="AP1594" i="6" s="1"/>
  <c r="F1588" i="6"/>
  <c r="AP1588" i="6" s="1"/>
  <c r="F1582" i="6"/>
  <c r="AP1582" i="6" s="1"/>
  <c r="F1577" i="6"/>
  <c r="AP1577" i="6" s="1"/>
  <c r="AS1577" i="6" s="1"/>
  <c r="AU1577" i="6" s="1"/>
  <c r="F1561" i="6"/>
  <c r="AP1561" i="6" s="1"/>
  <c r="F1555" i="6"/>
  <c r="AP1555" i="6" s="1"/>
  <c r="F1549" i="6"/>
  <c r="AP1549" i="6" s="1"/>
  <c r="F1543" i="6"/>
  <c r="AP1543" i="6" s="1"/>
  <c r="AS1543" i="6" s="1"/>
  <c r="AU1543" i="6" s="1"/>
  <c r="F1538" i="6"/>
  <c r="AP1538" i="6" s="1"/>
  <c r="F1522" i="6"/>
  <c r="AP1522" i="6" s="1"/>
  <c r="F1517" i="6"/>
  <c r="AP1517" i="6" s="1"/>
  <c r="F1511" i="6"/>
  <c r="AP1511" i="6" s="1"/>
  <c r="F1506" i="6"/>
  <c r="AP1506" i="6" s="1"/>
  <c r="F1501" i="6"/>
  <c r="AP1501" i="6" s="1"/>
  <c r="F1485" i="6"/>
  <c r="AP1485" i="6" s="1"/>
  <c r="F1480" i="6"/>
  <c r="AP1480" i="6" s="1"/>
  <c r="F1474" i="6"/>
  <c r="AP1474" i="6" s="1"/>
  <c r="F1468" i="6"/>
  <c r="AP1468" i="6" s="1"/>
  <c r="F1462" i="6"/>
  <c r="AP1462" i="6" s="1"/>
  <c r="F1446" i="6"/>
  <c r="AP1446" i="6" s="1"/>
  <c r="F1440" i="6"/>
  <c r="AP1440" i="6" s="1"/>
  <c r="F1434" i="6"/>
  <c r="AP1434" i="6" s="1"/>
  <c r="F1428" i="6"/>
  <c r="AP1428" i="6" s="1"/>
  <c r="F1423" i="6"/>
  <c r="AP1423" i="6" s="1"/>
  <c r="F1407" i="6"/>
  <c r="AP1407" i="6" s="1"/>
  <c r="F1401" i="6"/>
  <c r="AP1401" i="6" s="1"/>
  <c r="F1395" i="6"/>
  <c r="AP1395" i="6" s="1"/>
  <c r="F1389" i="6"/>
  <c r="AP1389" i="6" s="1"/>
  <c r="F1368" i="6"/>
  <c r="AP1368" i="6" s="1"/>
  <c r="F1362" i="6"/>
  <c r="AP1362" i="6" s="1"/>
  <c r="F1357" i="6"/>
  <c r="AP1357" i="6" s="1"/>
  <c r="F1351" i="6"/>
  <c r="AP1351" i="6" s="1"/>
  <c r="F1345" i="6"/>
  <c r="AP1345" i="6" s="1"/>
  <c r="F1329" i="6"/>
  <c r="AP1329" i="6" s="1"/>
  <c r="F1323" i="6"/>
  <c r="AP1323" i="6" s="1"/>
  <c r="F1317" i="6"/>
  <c r="AP1317" i="6" s="1"/>
  <c r="F1312" i="6"/>
  <c r="AP1312" i="6" s="1"/>
  <c r="F1306" i="6"/>
  <c r="AP1306" i="6" s="1"/>
  <c r="F1290" i="6"/>
  <c r="AP1290" i="6" s="1"/>
  <c r="F1285" i="6"/>
  <c r="AP1285" i="6" s="1"/>
  <c r="F1279" i="6"/>
  <c r="AP1279" i="6" s="1"/>
  <c r="F1273" i="6"/>
  <c r="AP1273" i="6" s="1"/>
  <c r="F1248" i="6"/>
  <c r="AP1248" i="6" s="1"/>
  <c r="F996" i="6"/>
  <c r="AP996" i="6" s="1"/>
  <c r="F1242" i="6"/>
  <c r="AP1242" i="6" s="1"/>
  <c r="F990" i="6"/>
  <c r="AP990" i="6" s="1"/>
  <c r="F1236" i="6"/>
  <c r="AP1236" i="6" s="1"/>
  <c r="F984" i="6"/>
  <c r="AP984" i="6" s="1"/>
  <c r="AS984" i="6" s="1"/>
  <c r="AU984" i="6" s="1"/>
  <c r="F1231" i="6"/>
  <c r="AP1231" i="6" s="1"/>
  <c r="F1215" i="6"/>
  <c r="AP1215" i="6" s="1"/>
  <c r="F963" i="6"/>
  <c r="AP963" i="6" s="1"/>
  <c r="AS963" i="6" s="1"/>
  <c r="AU963" i="6" s="1"/>
  <c r="F1209" i="6"/>
  <c r="AP1209" i="6" s="1"/>
  <c r="F957" i="6"/>
  <c r="AP957" i="6" s="1"/>
  <c r="AS957" i="6" s="1"/>
  <c r="AU957" i="6" s="1"/>
  <c r="F1203" i="6"/>
  <c r="AP1203" i="6" s="1"/>
  <c r="F951" i="6"/>
  <c r="AP951" i="6" s="1"/>
  <c r="AS951" i="6" s="1"/>
  <c r="AU951" i="6" s="1"/>
  <c r="F1197" i="6"/>
  <c r="AP1197" i="6" s="1"/>
  <c r="F945" i="6"/>
  <c r="AP945" i="6" s="1"/>
  <c r="F1191" i="6"/>
  <c r="AP1191" i="6" s="1"/>
  <c r="F1176" i="6"/>
  <c r="AP1176" i="6" s="1"/>
  <c r="F923" i="6"/>
  <c r="AP923" i="6" s="1"/>
  <c r="AS923" i="6" s="1"/>
  <c r="AU923" i="6" s="1"/>
  <c r="F1170" i="6"/>
  <c r="AP1170" i="6" s="1"/>
  <c r="F918" i="6"/>
  <c r="AP918" i="6" s="1"/>
  <c r="AS918" i="6" s="1"/>
  <c r="AU918" i="6" s="1"/>
  <c r="F1164" i="6"/>
  <c r="AP1164" i="6" s="1"/>
  <c r="F912" i="6"/>
  <c r="AP912" i="6" s="1"/>
  <c r="AS913" i="6" s="1"/>
  <c r="AU913" i="6" s="1"/>
  <c r="F1158" i="6"/>
  <c r="AP1158" i="6" s="1"/>
  <c r="F1152" i="6"/>
  <c r="AP1152" i="6" s="1"/>
  <c r="F1136" i="6"/>
  <c r="AP1136" i="6" s="1"/>
  <c r="F884" i="6"/>
  <c r="AP884" i="6" s="1"/>
  <c r="F1131" i="6"/>
  <c r="AP1131" i="6" s="1"/>
  <c r="F879" i="6"/>
  <c r="AP879" i="6" s="1"/>
  <c r="AS880" i="6" s="1"/>
  <c r="AU880" i="6" s="1"/>
  <c r="F1125" i="6"/>
  <c r="AP1125" i="6" s="1"/>
  <c r="F873" i="6"/>
  <c r="AP873" i="6" s="1"/>
  <c r="AS874" i="6" s="1"/>
  <c r="AU874" i="6" s="1"/>
  <c r="F1119" i="6"/>
  <c r="AP1119" i="6" s="1"/>
  <c r="F867" i="6"/>
  <c r="AP867" i="6" s="1"/>
  <c r="AS867" i="6" s="1"/>
  <c r="AU867" i="6" s="1"/>
  <c r="F1098" i="6"/>
  <c r="AP1098" i="6" s="1"/>
  <c r="F846" i="6"/>
  <c r="AP846" i="6" s="1"/>
  <c r="AS846" i="6" s="1"/>
  <c r="AU846" i="6" s="1"/>
  <c r="F1092" i="6"/>
  <c r="AP1092" i="6" s="1"/>
  <c r="F840" i="6"/>
  <c r="AP840" i="6" s="1"/>
  <c r="F834" i="6"/>
  <c r="AP834" i="6" s="1"/>
  <c r="AS835" i="6" s="1"/>
  <c r="AU835" i="6" s="1"/>
  <c r="F1896" i="6"/>
  <c r="AP1896" i="6" s="1"/>
  <c r="F1890" i="6"/>
  <c r="AP1890" i="6" s="1"/>
  <c r="AS1890" i="6" s="1"/>
  <c r="AU1890" i="6" s="1"/>
  <c r="F1875" i="6"/>
  <c r="AP1875" i="6" s="1"/>
  <c r="F1869" i="6"/>
  <c r="AP1869" i="6" s="1"/>
  <c r="F1863" i="6"/>
  <c r="AP1863" i="6" s="1"/>
  <c r="AS1864" i="6" s="1"/>
  <c r="AU1864" i="6" s="1"/>
  <c r="F1858" i="6"/>
  <c r="AP1858" i="6" s="1"/>
  <c r="F1852" i="6"/>
  <c r="AP1852" i="6" s="1"/>
  <c r="AS1852" i="6" s="1"/>
  <c r="AU1852" i="6" s="1"/>
  <c r="F1836" i="6"/>
  <c r="AP1836" i="6" s="1"/>
  <c r="F1830" i="6"/>
  <c r="AP1830" i="6" s="1"/>
  <c r="F1824" i="6"/>
  <c r="AP1824" i="6" s="1"/>
  <c r="F1819" i="6"/>
  <c r="AP1819" i="6" s="1"/>
  <c r="F1813" i="6"/>
  <c r="AP1813" i="6" s="1"/>
  <c r="AS1813" i="6" s="1"/>
  <c r="AU1813" i="6" s="1"/>
  <c r="F1797" i="6"/>
  <c r="AP1797" i="6" s="1"/>
  <c r="F1792" i="6"/>
  <c r="AP1792" i="6" s="1"/>
  <c r="F1786" i="6"/>
  <c r="AP1786" i="6" s="1"/>
  <c r="F1780" i="6"/>
  <c r="AP1780" i="6" s="1"/>
  <c r="F1774" i="6"/>
  <c r="AP1774" i="6" s="1"/>
  <c r="F1760" i="6"/>
  <c r="AP1760" i="6" s="1"/>
  <c r="AS1761" i="6" s="1"/>
  <c r="AU1761" i="6" s="1"/>
  <c r="F1755" i="6"/>
  <c r="AP1755" i="6" s="1"/>
  <c r="F1749" i="6"/>
  <c r="AP1749" i="6" s="1"/>
  <c r="F1743" i="6"/>
  <c r="AP1743" i="6" s="1"/>
  <c r="F1737" i="6"/>
  <c r="AP1737" i="6" s="1"/>
  <c r="F1722" i="6"/>
  <c r="AP1722" i="6" s="1"/>
  <c r="F1716" i="6"/>
  <c r="AP1716" i="6" s="1"/>
  <c r="F1710" i="6"/>
  <c r="AP1710" i="6" s="1"/>
  <c r="F1704" i="6"/>
  <c r="AP1704" i="6" s="1"/>
  <c r="F1698" i="6"/>
  <c r="AP1698" i="6" s="1"/>
  <c r="F1682" i="6"/>
  <c r="AP1682" i="6" s="1"/>
  <c r="F1677" i="6"/>
  <c r="AP1677" i="6" s="1"/>
  <c r="F1671" i="6"/>
  <c r="AP1671" i="6" s="1"/>
  <c r="F1665" i="6"/>
  <c r="AP1665" i="6" s="1"/>
  <c r="F1659" i="6"/>
  <c r="AP1659" i="6" s="1"/>
  <c r="F1643" i="6"/>
  <c r="AP1643" i="6" s="1"/>
  <c r="F1637" i="6"/>
  <c r="AP1637" i="6" s="1"/>
  <c r="F1632" i="6"/>
  <c r="AP1632" i="6" s="1"/>
  <c r="F1626" i="6"/>
  <c r="AP1626" i="6" s="1"/>
  <c r="F1620" i="6"/>
  <c r="AP1620" i="6" s="1"/>
  <c r="F1605" i="6"/>
  <c r="AP1605" i="6" s="1"/>
  <c r="F1599" i="6"/>
  <c r="AP1599" i="6" s="1"/>
  <c r="F1593" i="6"/>
  <c r="AP1593" i="6" s="1"/>
  <c r="F1587" i="6"/>
  <c r="AP1587" i="6" s="1"/>
  <c r="F1581" i="6"/>
  <c r="AP1581" i="6" s="1"/>
  <c r="F1566" i="6"/>
  <c r="AP1566" i="6" s="1"/>
  <c r="F1560" i="6"/>
  <c r="AP1560" i="6" s="1"/>
  <c r="F1554" i="6"/>
  <c r="AP1554" i="6" s="1"/>
  <c r="F1548" i="6"/>
  <c r="AP1548" i="6" s="1"/>
  <c r="F1527" i="6"/>
  <c r="AP1527" i="6" s="1"/>
  <c r="F1521" i="6"/>
  <c r="AP1521" i="6" s="1"/>
  <c r="F1516" i="6"/>
  <c r="AP1516" i="6" s="1"/>
  <c r="F1510" i="6"/>
  <c r="AP1510" i="6" s="1"/>
  <c r="F1490" i="6"/>
  <c r="AP1490" i="6" s="1"/>
  <c r="F1479" i="6"/>
  <c r="AP1479" i="6" s="1"/>
  <c r="F1473" i="6"/>
  <c r="AP1473" i="6" s="1"/>
  <c r="F1467" i="6"/>
  <c r="AP1467" i="6" s="1"/>
  <c r="AS1467" i="6" s="1"/>
  <c r="AU1467" i="6" s="1"/>
  <c r="F1451" i="6"/>
  <c r="AP1451" i="6" s="1"/>
  <c r="F1445" i="6"/>
  <c r="AP1445" i="6" s="1"/>
  <c r="F1439" i="6"/>
  <c r="AP1439" i="6" s="1"/>
  <c r="F1433" i="6"/>
  <c r="AP1433" i="6" s="1"/>
  <c r="F1412" i="6"/>
  <c r="AP1412" i="6" s="1"/>
  <c r="F1406" i="6"/>
  <c r="AP1406" i="6" s="1"/>
  <c r="F1400" i="6"/>
  <c r="AP1400" i="6" s="1"/>
  <c r="F1394" i="6"/>
  <c r="AP1394" i="6" s="1"/>
  <c r="F1388" i="6"/>
  <c r="AP1388" i="6" s="1"/>
  <c r="AS1388" i="6" s="1"/>
  <c r="AU1388" i="6" s="1"/>
  <c r="F994" i="6"/>
  <c r="AP994" i="6" s="1"/>
  <c r="AS994" i="6" s="1"/>
  <c r="AU994" i="6" s="1"/>
  <c r="F882" i="6"/>
  <c r="AP882" i="6" s="1"/>
  <c r="F1823" i="6"/>
  <c r="AP1823" i="6" s="1"/>
  <c r="AS1824" i="6" s="1"/>
  <c r="AU1824" i="6" s="1"/>
  <c r="F1818" i="6"/>
  <c r="AP1818" i="6" s="1"/>
  <c r="AS1818" i="6" s="1"/>
  <c r="AU1818" i="6" s="1"/>
  <c r="F1802" i="6"/>
  <c r="AP1802" i="6" s="1"/>
  <c r="F1796" i="6"/>
  <c r="AP1796" i="6" s="1"/>
  <c r="AS1796" i="6" s="1"/>
  <c r="AU1796" i="6" s="1"/>
  <c r="F1791" i="6"/>
  <c r="AP1791" i="6" s="1"/>
  <c r="F1785" i="6"/>
  <c r="AP1785" i="6" s="1"/>
  <c r="F1779" i="6"/>
  <c r="AP1779" i="6" s="1"/>
  <c r="F1764" i="6"/>
  <c r="AP1764" i="6" s="1"/>
  <c r="F1759" i="6"/>
  <c r="AP1759" i="6" s="1"/>
  <c r="AS1760" i="6" s="1"/>
  <c r="AU1760" i="6" s="1"/>
  <c r="F1754" i="6"/>
  <c r="AP1754" i="6" s="1"/>
  <c r="F1748" i="6"/>
  <c r="AP1748" i="6" s="1"/>
  <c r="AS1749" i="6" s="1"/>
  <c r="AU1749" i="6" s="1"/>
  <c r="F1742" i="6"/>
  <c r="AP1742" i="6" s="1"/>
  <c r="F1727" i="6"/>
  <c r="AP1727" i="6" s="1"/>
  <c r="F1721" i="6"/>
  <c r="AP1721" i="6" s="1"/>
  <c r="F1715" i="6"/>
  <c r="AP1715" i="6" s="1"/>
  <c r="F1709" i="6"/>
  <c r="AP1709" i="6" s="1"/>
  <c r="F1703" i="6"/>
  <c r="AP1703" i="6" s="1"/>
  <c r="AS1704" i="6" s="1"/>
  <c r="AU1704" i="6" s="1"/>
  <c r="F1687" i="6"/>
  <c r="AP1687" i="6" s="1"/>
  <c r="F1681" i="6"/>
  <c r="AP1681" i="6" s="1"/>
  <c r="F1676" i="6"/>
  <c r="AP1676" i="6" s="1"/>
  <c r="AS1676" i="6" s="1"/>
  <c r="AU1676" i="6" s="1"/>
  <c r="F1670" i="6"/>
  <c r="AP1670" i="6" s="1"/>
  <c r="F1664" i="6"/>
  <c r="AP1664" i="6" s="1"/>
  <c r="F1648" i="6"/>
  <c r="AP1648" i="6" s="1"/>
  <c r="F1642" i="6"/>
  <c r="AP1642" i="6" s="1"/>
  <c r="F1636" i="6"/>
  <c r="AP1636" i="6" s="1"/>
  <c r="AS1636" i="6" s="1"/>
  <c r="AU1636" i="6" s="1"/>
  <c r="F1631" i="6"/>
  <c r="AP1631" i="6" s="1"/>
  <c r="F1625" i="6"/>
  <c r="AP1625" i="6" s="1"/>
  <c r="AS1626" i="6" s="1"/>
  <c r="AU1626" i="6" s="1"/>
  <c r="F1610" i="6"/>
  <c r="AP1610" i="6" s="1"/>
  <c r="F1604" i="6"/>
  <c r="AP1604" i="6" s="1"/>
  <c r="F1598" i="6"/>
  <c r="AP1598" i="6" s="1"/>
  <c r="AS1598" i="6" s="1"/>
  <c r="AU1598" i="6" s="1"/>
  <c r="F1592" i="6"/>
  <c r="AP1592" i="6" s="1"/>
  <c r="AS1592" i="6" s="1"/>
  <c r="AU1592" i="6" s="1"/>
  <c r="F1586" i="6"/>
  <c r="AP1586" i="6" s="1"/>
  <c r="F1571" i="6"/>
  <c r="AP1571" i="6" s="1"/>
  <c r="AS1571" i="6" s="1"/>
  <c r="AU1571" i="6" s="1"/>
  <c r="F1565" i="6"/>
  <c r="AP1565" i="6" s="1"/>
  <c r="F1559" i="6"/>
  <c r="AP1559" i="6" s="1"/>
  <c r="AS1559" i="6" s="1"/>
  <c r="AU1559" i="6" s="1"/>
  <c r="F1553" i="6"/>
  <c r="AP1553" i="6" s="1"/>
  <c r="AS1553" i="6" s="1"/>
  <c r="AU1553" i="6" s="1"/>
  <c r="F1547" i="6"/>
  <c r="AP1547" i="6" s="1"/>
  <c r="F1532" i="6"/>
  <c r="AP1532" i="6" s="1"/>
  <c r="F1526" i="6"/>
  <c r="AP1526" i="6" s="1"/>
  <c r="AS1526" i="6" s="1"/>
  <c r="AU1526" i="6" s="1"/>
  <c r="F1520" i="6"/>
  <c r="AP1520" i="6" s="1"/>
  <c r="F1515" i="6"/>
  <c r="AP1515" i="6" s="1"/>
  <c r="AS1515" i="6" s="1"/>
  <c r="AU1515" i="6" s="1"/>
  <c r="F1495" i="6"/>
  <c r="AP1495" i="6" s="1"/>
  <c r="F1489" i="6"/>
  <c r="AP1489" i="6" s="1"/>
  <c r="AS1489" i="6" s="1"/>
  <c r="AU1489" i="6" s="1"/>
  <c r="F1484" i="6"/>
  <c r="AP1484" i="6" s="1"/>
  <c r="AS1484" i="6" s="1"/>
  <c r="AU1484" i="6" s="1"/>
  <c r="F1478" i="6"/>
  <c r="AP1478" i="6" s="1"/>
  <c r="F1472" i="6"/>
  <c r="AP1472" i="6" s="1"/>
  <c r="F1456" i="6"/>
  <c r="AP1456" i="6" s="1"/>
  <c r="F1450" i="6"/>
  <c r="AP1450" i="6" s="1"/>
  <c r="F1444" i="6"/>
  <c r="AP1444" i="6" s="1"/>
  <c r="F1438" i="6"/>
  <c r="AP1438" i="6" s="1"/>
  <c r="F1432" i="6"/>
  <c r="AP1432" i="6" s="1"/>
  <c r="F1417" i="6"/>
  <c r="AP1417" i="6" s="1"/>
  <c r="AS1417" i="6" s="1"/>
  <c r="AU1417" i="6" s="1"/>
  <c r="F1411" i="6"/>
  <c r="AP1411" i="6" s="1"/>
  <c r="AS1411" i="6" s="1"/>
  <c r="AU1411" i="6" s="1"/>
  <c r="F1405" i="6"/>
  <c r="AP1405" i="6" s="1"/>
  <c r="F1399" i="6"/>
  <c r="AP1399" i="6" s="1"/>
  <c r="F1393" i="6"/>
  <c r="AP1393" i="6" s="1"/>
  <c r="F1378" i="6"/>
  <c r="AP1378" i="6" s="1"/>
  <c r="F1372" i="6"/>
  <c r="AP1372" i="6" s="1"/>
  <c r="F1366" i="6"/>
  <c r="AP1366" i="6" s="1"/>
  <c r="F1360" i="6"/>
  <c r="AP1360" i="6" s="1"/>
  <c r="F1355" i="6"/>
  <c r="AP1355" i="6" s="1"/>
  <c r="F1339" i="6"/>
  <c r="AP1339" i="6" s="1"/>
  <c r="F1333" i="6"/>
  <c r="AP1333" i="6" s="1"/>
  <c r="F1327" i="6"/>
  <c r="AP1327" i="6" s="1"/>
  <c r="F1321" i="6"/>
  <c r="AP1321" i="6" s="1"/>
  <c r="F1315" i="6"/>
  <c r="AP1315" i="6" s="1"/>
  <c r="F1300" i="6"/>
  <c r="AP1300" i="6" s="1"/>
  <c r="F1294" i="6"/>
  <c r="AP1294" i="6" s="1"/>
  <c r="F1288" i="6"/>
  <c r="AP1288" i="6" s="1"/>
  <c r="F1283" i="6"/>
  <c r="AP1283" i="6" s="1"/>
  <c r="F1277" i="6"/>
  <c r="AP1277" i="6" s="1"/>
  <c r="F1262" i="6"/>
  <c r="AP1262" i="6" s="1"/>
  <c r="F1257" i="6"/>
  <c r="AP1257" i="6" s="1"/>
  <c r="F1005" i="6"/>
  <c r="AP1005" i="6" s="1"/>
  <c r="F1252" i="6"/>
  <c r="AP1252" i="6" s="1"/>
  <c r="F1000" i="6"/>
  <c r="AP1000" i="6" s="1"/>
  <c r="F1225" i="6"/>
  <c r="AP1225" i="6" s="1"/>
  <c r="F973" i="6"/>
  <c r="AP973" i="6" s="1"/>
  <c r="AS973" i="6" s="1"/>
  <c r="AU973" i="6" s="1"/>
  <c r="F1219" i="6"/>
  <c r="AP1219" i="6" s="1"/>
  <c r="F967" i="6"/>
  <c r="AP967" i="6" s="1"/>
  <c r="AS967" i="6" s="1"/>
  <c r="AU967" i="6" s="1"/>
  <c r="F1213" i="6"/>
  <c r="AP1213" i="6" s="1"/>
  <c r="F961" i="6"/>
  <c r="AP961" i="6" s="1"/>
  <c r="AS962" i="6" s="1"/>
  <c r="AU962" i="6" s="1"/>
  <c r="F1207" i="6"/>
  <c r="AP1207" i="6" s="1"/>
  <c r="F955" i="6"/>
  <c r="AP955" i="6" s="1"/>
  <c r="AS955" i="6" s="1"/>
  <c r="AU955" i="6" s="1"/>
  <c r="F1185" i="6"/>
  <c r="AP1185" i="6" s="1"/>
  <c r="F933" i="6"/>
  <c r="AP933" i="6" s="1"/>
  <c r="AS933" i="6" s="1"/>
  <c r="AU933" i="6" s="1"/>
  <c r="F1179" i="6"/>
  <c r="AP1179" i="6" s="1"/>
  <c r="F927" i="6"/>
  <c r="AP927" i="6" s="1"/>
  <c r="F1174" i="6"/>
  <c r="AP1174" i="6" s="1"/>
  <c r="F921" i="6"/>
  <c r="AP921" i="6" s="1"/>
  <c r="F1168" i="6"/>
  <c r="AP1168" i="6" s="1"/>
  <c r="F916" i="6"/>
  <c r="AP916" i="6" s="1"/>
  <c r="AS917" i="6" s="1"/>
  <c r="AU917" i="6" s="1"/>
  <c r="F1146" i="6"/>
  <c r="AP1146" i="6" s="1"/>
  <c r="F894" i="6"/>
  <c r="AP894" i="6" s="1"/>
  <c r="AS895" i="6" s="1"/>
  <c r="AU895" i="6" s="1"/>
  <c r="F1140" i="6"/>
  <c r="AP1140" i="6" s="1"/>
  <c r="F888" i="6"/>
  <c r="AP888" i="6" s="1"/>
  <c r="F1129" i="6"/>
  <c r="AP1129" i="6" s="1"/>
  <c r="F877" i="6"/>
  <c r="AP877" i="6" s="1"/>
  <c r="AS877" i="6" s="1"/>
  <c r="AU877" i="6" s="1"/>
  <c r="F1107" i="6"/>
  <c r="AP1107" i="6" s="1"/>
  <c r="F855" i="6"/>
  <c r="AP855" i="6" s="1"/>
  <c r="AS855" i="6" s="1"/>
  <c r="AU855" i="6" s="1"/>
  <c r="F1096" i="6"/>
  <c r="AP1096" i="6" s="1"/>
  <c r="F844" i="6"/>
  <c r="AP844" i="6" s="1"/>
  <c r="AS845" i="6" s="1"/>
  <c r="AU845" i="6" s="1"/>
  <c r="F1090" i="6"/>
  <c r="AP1090" i="6" s="1"/>
  <c r="F838" i="6"/>
  <c r="AP838" i="6" s="1"/>
  <c r="AS838" i="6" s="1"/>
  <c r="AU838" i="6" s="1"/>
  <c r="F1063" i="6"/>
  <c r="AP1063" i="6" s="1"/>
  <c r="F811" i="6"/>
  <c r="AP811" i="6" s="1"/>
  <c r="AS811" i="6" s="1"/>
  <c r="AU811" i="6" s="1"/>
  <c r="F1057" i="6"/>
  <c r="AP1057" i="6" s="1"/>
  <c r="F805" i="6"/>
  <c r="AP805" i="6" s="1"/>
  <c r="AS806" i="6" s="1"/>
  <c r="AU806" i="6" s="1"/>
  <c r="F1051" i="6"/>
  <c r="AP1051" i="6" s="1"/>
  <c r="F799" i="6"/>
  <c r="AP799" i="6" s="1"/>
  <c r="F1024" i="6"/>
  <c r="AP1024" i="6" s="1"/>
  <c r="F772" i="6"/>
  <c r="AP772" i="6" s="1"/>
  <c r="AS773" i="6" s="1"/>
  <c r="AU773" i="6" s="1"/>
  <c r="F1018" i="6"/>
  <c r="AP1018" i="6" s="1"/>
  <c r="F766" i="6"/>
  <c r="AP766" i="6" s="1"/>
  <c r="F1013" i="6"/>
  <c r="AP1013" i="6" s="1"/>
  <c r="F761" i="6"/>
  <c r="AP761" i="6" s="1"/>
  <c r="AS762" i="6" s="1"/>
  <c r="AU762" i="6" s="1"/>
  <c r="F1373" i="6"/>
  <c r="AP1373" i="6" s="1"/>
  <c r="F1367" i="6"/>
  <c r="AP1367" i="6" s="1"/>
  <c r="F1361" i="6"/>
  <c r="AP1361" i="6" s="1"/>
  <c r="F1356" i="6"/>
  <c r="AP1356" i="6" s="1"/>
  <c r="F1350" i="6"/>
  <c r="AP1350" i="6" s="1"/>
  <c r="F1334" i="6"/>
  <c r="AP1334" i="6" s="1"/>
  <c r="F1328" i="6"/>
  <c r="AP1328" i="6" s="1"/>
  <c r="F1322" i="6"/>
  <c r="AP1322" i="6" s="1"/>
  <c r="F1316" i="6"/>
  <c r="AP1316" i="6" s="1"/>
  <c r="F1311" i="6"/>
  <c r="AP1311" i="6" s="1"/>
  <c r="F1295" i="6"/>
  <c r="AP1295" i="6" s="1"/>
  <c r="AS1296" i="6" s="1"/>
  <c r="AU1296" i="6" s="1"/>
  <c r="F1289" i="6"/>
  <c r="AP1289" i="6" s="1"/>
  <c r="F1284" i="6"/>
  <c r="AP1284" i="6" s="1"/>
  <c r="F1278" i="6"/>
  <c r="AP1278" i="6" s="1"/>
  <c r="F1272" i="6"/>
  <c r="AP1272" i="6" s="1"/>
  <c r="F1253" i="6"/>
  <c r="AP1253" i="6" s="1"/>
  <c r="F1247" i="6"/>
  <c r="AP1247" i="6" s="1"/>
  <c r="F1241" i="6"/>
  <c r="AP1241" i="6" s="1"/>
  <c r="F1235" i="6"/>
  <c r="AP1235" i="6" s="1"/>
  <c r="AS1236" i="6" s="1"/>
  <c r="AU1236" i="6" s="1"/>
  <c r="F1220" i="6"/>
  <c r="AP1220" i="6" s="1"/>
  <c r="F1214" i="6"/>
  <c r="AP1214" i="6" s="1"/>
  <c r="AS1214" i="6" s="1"/>
  <c r="AU1214" i="6" s="1"/>
  <c r="F1208" i="6"/>
  <c r="AP1208" i="6" s="1"/>
  <c r="F1202" i="6"/>
  <c r="AP1202" i="6" s="1"/>
  <c r="AS1202" i="6" s="1"/>
  <c r="AU1202" i="6" s="1"/>
  <c r="F1196" i="6"/>
  <c r="AP1196" i="6" s="1"/>
  <c r="F1180" i="6"/>
  <c r="AP1180" i="6" s="1"/>
  <c r="F1175" i="6"/>
  <c r="AP1175" i="6" s="1"/>
  <c r="F1169" i="6"/>
  <c r="AP1169" i="6" s="1"/>
  <c r="F1163" i="6"/>
  <c r="AP1163" i="6" s="1"/>
  <c r="AS1163" i="6" s="1"/>
  <c r="AU1163" i="6" s="1"/>
  <c r="F1157" i="6"/>
  <c r="AP1157" i="6" s="1"/>
  <c r="AS1158" i="6" s="1"/>
  <c r="AU1158" i="6" s="1"/>
  <c r="F1141" i="6"/>
  <c r="AP1141" i="6" s="1"/>
  <c r="F1135" i="6"/>
  <c r="AP1135" i="6" s="1"/>
  <c r="AS1136" i="6" s="1"/>
  <c r="AU1136" i="6" s="1"/>
  <c r="F1130" i="6"/>
  <c r="AP1130" i="6" s="1"/>
  <c r="F1124" i="6"/>
  <c r="AP1124" i="6" s="1"/>
  <c r="F1118" i="6"/>
  <c r="AP1118" i="6" s="1"/>
  <c r="F1103" i="6"/>
  <c r="AP1103" i="6" s="1"/>
  <c r="AS1103" i="6" s="1"/>
  <c r="AU1103" i="6" s="1"/>
  <c r="F1097" i="6"/>
  <c r="AP1097" i="6" s="1"/>
  <c r="F1091" i="6"/>
  <c r="AP1091" i="6" s="1"/>
  <c r="F1085" i="6"/>
  <c r="AP1085" i="6" s="1"/>
  <c r="F1079" i="6"/>
  <c r="AP1079" i="6" s="1"/>
  <c r="AS1080" i="6" s="1"/>
  <c r="AU1080" i="6" s="1"/>
  <c r="F1064" i="6"/>
  <c r="AP1064" i="6" s="1"/>
  <c r="F1058" i="6"/>
  <c r="AP1058" i="6" s="1"/>
  <c r="AS1059" i="6" s="1"/>
  <c r="AU1059" i="6" s="1"/>
  <c r="F1052" i="6"/>
  <c r="AP1052" i="6" s="1"/>
  <c r="AS1053" i="6" s="1"/>
  <c r="AU1053" i="6" s="1"/>
  <c r="F1046" i="6"/>
  <c r="AP1046" i="6" s="1"/>
  <c r="F1040" i="6"/>
  <c r="AP1040" i="6" s="1"/>
  <c r="F1025" i="6"/>
  <c r="AP1025" i="6" s="1"/>
  <c r="F1019" i="6"/>
  <c r="AP1019" i="6" s="1"/>
  <c r="AS1020" i="6" s="1"/>
  <c r="AU1020" i="6" s="1"/>
  <c r="F1014" i="6"/>
  <c r="AP1014" i="6" s="1"/>
  <c r="AS1014" i="6" s="1"/>
  <c r="AU1014" i="6" s="1"/>
  <c r="F1008" i="6"/>
  <c r="AP1008" i="6" s="1"/>
  <c r="F995" i="6"/>
  <c r="AP995" i="6" s="1"/>
  <c r="F883" i="6"/>
  <c r="AP883" i="6" s="1"/>
  <c r="F851" i="6"/>
  <c r="AP851" i="6" s="1"/>
  <c r="F795" i="6"/>
  <c r="AP795" i="6" s="1"/>
  <c r="AS795" i="6" s="1"/>
  <c r="AU795" i="6" s="1"/>
  <c r="F763" i="6"/>
  <c r="AP763" i="6" s="1"/>
  <c r="AS764" i="6" s="1"/>
  <c r="AU764" i="6" s="1"/>
  <c r="F1371" i="6"/>
  <c r="AP1371" i="6" s="1"/>
  <c r="AS1371" i="6" s="1"/>
  <c r="AU1371" i="6" s="1"/>
  <c r="F1365" i="6"/>
  <c r="AP1365" i="6" s="1"/>
  <c r="F1344" i="6"/>
  <c r="AP1344" i="6" s="1"/>
  <c r="F1338" i="6"/>
  <c r="AP1338" i="6" s="1"/>
  <c r="F1332" i="6"/>
  <c r="AP1332" i="6" s="1"/>
  <c r="F1326" i="6"/>
  <c r="AP1326" i="6" s="1"/>
  <c r="F1320" i="6"/>
  <c r="AP1320" i="6" s="1"/>
  <c r="F1305" i="6"/>
  <c r="AP1305" i="6" s="1"/>
  <c r="F1299" i="6"/>
  <c r="AP1299" i="6" s="1"/>
  <c r="F1293" i="6"/>
  <c r="AP1293" i="6" s="1"/>
  <c r="F1287" i="6"/>
  <c r="AP1287" i="6" s="1"/>
  <c r="F1282" i="6"/>
  <c r="AP1282" i="6" s="1"/>
  <c r="F1267" i="6"/>
  <c r="AP1267" i="6" s="1"/>
  <c r="F1261" i="6"/>
  <c r="AP1261" i="6" s="1"/>
  <c r="F1256" i="6"/>
  <c r="AP1256" i="6" s="1"/>
  <c r="F1251" i="6"/>
  <c r="AP1251" i="6" s="1"/>
  <c r="F1245" i="6"/>
  <c r="AP1245" i="6" s="1"/>
  <c r="AS1246" i="6" s="1"/>
  <c r="AU1246" i="6" s="1"/>
  <c r="F1230" i="6"/>
  <c r="AP1230" i="6" s="1"/>
  <c r="F1224" i="6"/>
  <c r="AP1224" i="6" s="1"/>
  <c r="F1218" i="6"/>
  <c r="AP1218" i="6" s="1"/>
  <c r="F1212" i="6"/>
  <c r="AP1212" i="6" s="1"/>
  <c r="F1206" i="6"/>
  <c r="AP1206" i="6" s="1"/>
  <c r="F1190" i="6"/>
  <c r="AP1190" i="6" s="1"/>
  <c r="F1184" i="6"/>
  <c r="AP1184" i="6" s="1"/>
  <c r="F1178" i="6"/>
  <c r="AP1178" i="6" s="1"/>
  <c r="F1173" i="6"/>
  <c r="AP1173" i="6" s="1"/>
  <c r="F1167" i="6"/>
  <c r="AP1167" i="6" s="1"/>
  <c r="F1151" i="6"/>
  <c r="AP1151" i="6" s="1"/>
  <c r="F1145" i="6"/>
  <c r="AP1145" i="6" s="1"/>
  <c r="F1139" i="6"/>
  <c r="AP1139" i="6" s="1"/>
  <c r="F1133" i="6"/>
  <c r="AP1133" i="6" s="1"/>
  <c r="F1128" i="6"/>
  <c r="AP1128" i="6" s="1"/>
  <c r="F1112" i="6"/>
  <c r="AP1112" i="6" s="1"/>
  <c r="F1106" i="6"/>
  <c r="AP1106" i="6" s="1"/>
  <c r="AS1107" i="6" s="1"/>
  <c r="AU1107" i="6" s="1"/>
  <c r="F1101" i="6"/>
  <c r="AP1101" i="6" s="1"/>
  <c r="AS1102" i="6" s="1"/>
  <c r="AU1102" i="6" s="1"/>
  <c r="F1095" i="6"/>
  <c r="AP1095" i="6" s="1"/>
  <c r="F1089" i="6"/>
  <c r="AP1089" i="6" s="1"/>
  <c r="F1073" i="6"/>
  <c r="AP1073" i="6" s="1"/>
  <c r="AS1074" i="6" s="1"/>
  <c r="AU1074" i="6" s="1"/>
  <c r="F1068" i="6"/>
  <c r="AP1068" i="6" s="1"/>
  <c r="F1062" i="6"/>
  <c r="AP1062" i="6" s="1"/>
  <c r="F1056" i="6"/>
  <c r="AP1056" i="6" s="1"/>
  <c r="F1050" i="6"/>
  <c r="AP1050" i="6" s="1"/>
  <c r="F1035" i="6"/>
  <c r="AP1035" i="6" s="1"/>
  <c r="F1029" i="6"/>
  <c r="AP1029" i="6" s="1"/>
  <c r="AS1030" i="6" s="1"/>
  <c r="AU1030" i="6" s="1"/>
  <c r="F1023" i="6"/>
  <c r="AP1023" i="6" s="1"/>
  <c r="F1017" i="6"/>
  <c r="AP1017" i="6" s="1"/>
  <c r="F1012" i="6"/>
  <c r="AP1012" i="6" s="1"/>
  <c r="F1001" i="6"/>
  <c r="AP1001" i="6" s="1"/>
  <c r="F889" i="6"/>
  <c r="AP889" i="6" s="1"/>
  <c r="F881" i="6"/>
  <c r="AP881" i="6" s="1"/>
  <c r="AS881" i="6" s="1"/>
  <c r="AU881" i="6" s="1"/>
  <c r="F849" i="6"/>
  <c r="AP849" i="6" s="1"/>
  <c r="AS850" i="6" s="1"/>
  <c r="AU850" i="6" s="1"/>
  <c r="F833" i="6"/>
  <c r="AP833" i="6" s="1"/>
  <c r="AS833" i="6" s="1"/>
  <c r="AU833" i="6" s="1"/>
  <c r="F801" i="6"/>
  <c r="AP801" i="6" s="1"/>
  <c r="AS802" i="6" s="1"/>
  <c r="AU802" i="6" s="1"/>
  <c r="F777" i="6"/>
  <c r="AP777" i="6" s="1"/>
  <c r="AS778" i="6" s="1"/>
  <c r="AU778" i="6" s="1"/>
  <c r="F1364" i="6"/>
  <c r="AP1364" i="6" s="1"/>
  <c r="F1349" i="6"/>
  <c r="AP1349" i="6" s="1"/>
  <c r="F1343" i="6"/>
  <c r="AP1343" i="6" s="1"/>
  <c r="F1337" i="6"/>
  <c r="AP1337" i="6" s="1"/>
  <c r="F1331" i="6"/>
  <c r="AP1331" i="6" s="1"/>
  <c r="F1325" i="6"/>
  <c r="AP1325" i="6" s="1"/>
  <c r="F1310" i="6"/>
  <c r="AP1310" i="6" s="1"/>
  <c r="F1304" i="6"/>
  <c r="AP1304" i="6" s="1"/>
  <c r="F1298" i="6"/>
  <c r="AP1298" i="6" s="1"/>
  <c r="F1292" i="6"/>
  <c r="AP1292" i="6" s="1"/>
  <c r="F1271" i="6"/>
  <c r="AP1271" i="6" s="1"/>
  <c r="F1266" i="6"/>
  <c r="AP1266" i="6" s="1"/>
  <c r="F1260" i="6"/>
  <c r="AP1260" i="6" s="1"/>
  <c r="F1255" i="6"/>
  <c r="AP1255" i="6" s="1"/>
  <c r="F1250" i="6"/>
  <c r="AP1250" i="6" s="1"/>
  <c r="F1234" i="6"/>
  <c r="AP1234" i="6" s="1"/>
  <c r="F1229" i="6"/>
  <c r="AP1229" i="6" s="1"/>
  <c r="F1223" i="6"/>
  <c r="AP1223" i="6" s="1"/>
  <c r="F1217" i="6"/>
  <c r="AP1217" i="6" s="1"/>
  <c r="F1211" i="6"/>
  <c r="AP1211" i="6" s="1"/>
  <c r="F1195" i="6"/>
  <c r="AP1195" i="6" s="1"/>
  <c r="AS1196" i="6" s="1"/>
  <c r="AU1196" i="6" s="1"/>
  <c r="F1189" i="6"/>
  <c r="AP1189" i="6" s="1"/>
  <c r="F1183" i="6"/>
  <c r="AP1183" i="6" s="1"/>
  <c r="F1177" i="6"/>
  <c r="AP1177" i="6" s="1"/>
  <c r="F1172" i="6"/>
  <c r="AP1172" i="6" s="1"/>
  <c r="F1156" i="6"/>
  <c r="AP1156" i="6" s="1"/>
  <c r="F1150" i="6"/>
  <c r="AP1150" i="6" s="1"/>
  <c r="F1144" i="6"/>
  <c r="AP1144" i="6" s="1"/>
  <c r="F1138" i="6"/>
  <c r="AP1138" i="6" s="1"/>
  <c r="F1132" i="6"/>
  <c r="AP1132" i="6" s="1"/>
  <c r="AS1132" i="6" s="1"/>
  <c r="AU1132" i="6" s="1"/>
  <c r="F1117" i="6"/>
  <c r="AP1117" i="6" s="1"/>
  <c r="F1111" i="6"/>
  <c r="AP1111" i="6" s="1"/>
  <c r="F1105" i="6"/>
  <c r="AP1105" i="6" s="1"/>
  <c r="F1100" i="6"/>
  <c r="AP1100" i="6" s="1"/>
  <c r="F1094" i="6"/>
  <c r="AP1094" i="6" s="1"/>
  <c r="F1078" i="6"/>
  <c r="AP1078" i="6" s="1"/>
  <c r="F1072" i="6"/>
  <c r="AP1072" i="6" s="1"/>
  <c r="F1067" i="6"/>
  <c r="AP1067" i="6" s="1"/>
  <c r="F1061" i="6"/>
  <c r="AP1061" i="6" s="1"/>
  <c r="F1055" i="6"/>
  <c r="AP1055" i="6" s="1"/>
  <c r="F1039" i="6"/>
  <c r="AP1039" i="6" s="1"/>
  <c r="F1034" i="6"/>
  <c r="AP1034" i="6" s="1"/>
  <c r="F1028" i="6"/>
  <c r="AP1028" i="6" s="1"/>
  <c r="F1022" i="6"/>
  <c r="AP1022" i="6" s="1"/>
  <c r="F968" i="6"/>
  <c r="AP968" i="6" s="1"/>
  <c r="AS969" i="6" s="1"/>
  <c r="AU969" i="6" s="1"/>
  <c r="F960" i="6"/>
  <c r="AP960" i="6" s="1"/>
  <c r="AS960" i="6" s="1"/>
  <c r="AU960" i="6" s="1"/>
  <c r="F928" i="6"/>
  <c r="AP928" i="6" s="1"/>
  <c r="AS929" i="6" s="1"/>
  <c r="AU929" i="6" s="1"/>
  <c r="F904" i="6"/>
  <c r="AP904" i="6" s="1"/>
  <c r="F872" i="6"/>
  <c r="AP872" i="6" s="1"/>
  <c r="F848" i="6"/>
  <c r="AP848" i="6" s="1"/>
  <c r="F816" i="6"/>
  <c r="AP816" i="6" s="1"/>
  <c r="F800" i="6"/>
  <c r="AP800" i="6" s="1"/>
  <c r="F776" i="6"/>
  <c r="AP776" i="6" s="1"/>
  <c r="F768" i="6"/>
  <c r="AP768" i="6" s="1"/>
  <c r="F1447" i="6"/>
  <c r="AP1447" i="6" s="1"/>
  <c r="F1431" i="6"/>
  <c r="AP1431" i="6" s="1"/>
  <c r="F1426" i="6"/>
  <c r="AP1426" i="6" s="1"/>
  <c r="F1420" i="6"/>
  <c r="AP1420" i="6" s="1"/>
  <c r="F1414" i="6"/>
  <c r="AP1414" i="6" s="1"/>
  <c r="F1408" i="6"/>
  <c r="AP1408" i="6" s="1"/>
  <c r="F1392" i="6"/>
  <c r="AP1392" i="6" s="1"/>
  <c r="F1386" i="6"/>
  <c r="AP1386" i="6" s="1"/>
  <c r="AS1387" i="6" s="1"/>
  <c r="AU1387" i="6" s="1"/>
  <c r="F1381" i="6"/>
  <c r="AP1381" i="6" s="1"/>
  <c r="F1375" i="6"/>
  <c r="AP1375" i="6" s="1"/>
  <c r="F1369" i="6"/>
  <c r="AP1369" i="6" s="1"/>
  <c r="AS1370" i="6" s="1"/>
  <c r="AU1370" i="6" s="1"/>
  <c r="F1354" i="6"/>
  <c r="AP1354" i="6" s="1"/>
  <c r="F1348" i="6"/>
  <c r="AP1348" i="6" s="1"/>
  <c r="F1342" i="6"/>
  <c r="AP1342" i="6" s="1"/>
  <c r="F1336" i="6"/>
  <c r="AP1336" i="6" s="1"/>
  <c r="F1330" i="6"/>
  <c r="AP1330" i="6" s="1"/>
  <c r="F1309" i="6"/>
  <c r="AP1309" i="6" s="1"/>
  <c r="F1303" i="6"/>
  <c r="AP1303" i="6" s="1"/>
  <c r="AS1304" i="6" s="1"/>
  <c r="AU1304" i="6" s="1"/>
  <c r="F1297" i="6"/>
  <c r="AP1297" i="6" s="1"/>
  <c r="AS1297" i="6" s="1"/>
  <c r="AU1297" i="6" s="1"/>
  <c r="F1291" i="6"/>
  <c r="AP1291" i="6" s="1"/>
  <c r="F1276" i="6"/>
  <c r="AP1276" i="6" s="1"/>
  <c r="F1270" i="6"/>
  <c r="AP1270" i="6" s="1"/>
  <c r="F1265" i="6"/>
  <c r="AP1265" i="6" s="1"/>
  <c r="F1259" i="6"/>
  <c r="AP1259" i="6" s="1"/>
  <c r="F1254" i="6"/>
  <c r="AP1254" i="6" s="1"/>
  <c r="F1239" i="6"/>
  <c r="AP1239" i="6" s="1"/>
  <c r="AS1239" i="6" s="1"/>
  <c r="AU1239" i="6" s="1"/>
  <c r="F1228" i="6"/>
  <c r="AP1228" i="6" s="1"/>
  <c r="AS1229" i="6" s="1"/>
  <c r="AU1229" i="6" s="1"/>
  <c r="F1222" i="6"/>
  <c r="AP1222" i="6" s="1"/>
  <c r="F1216" i="6"/>
  <c r="AP1216" i="6" s="1"/>
  <c r="AS1216" i="6" s="1"/>
  <c r="AU1216" i="6" s="1"/>
  <c r="F1200" i="6"/>
  <c r="AP1200" i="6" s="1"/>
  <c r="F1194" i="6"/>
  <c r="AP1194" i="6" s="1"/>
  <c r="AS1195" i="6" s="1"/>
  <c r="AU1195" i="6" s="1"/>
  <c r="F1188" i="6"/>
  <c r="AP1188" i="6" s="1"/>
  <c r="F1182" i="6"/>
  <c r="AP1182" i="6" s="1"/>
  <c r="AS1183" i="6" s="1"/>
  <c r="AU1183" i="6" s="1"/>
  <c r="F1161" i="6"/>
  <c r="AP1161" i="6" s="1"/>
  <c r="AS1162" i="6" s="1"/>
  <c r="AU1162" i="6" s="1"/>
  <c r="F1155" i="6"/>
  <c r="AP1155" i="6" s="1"/>
  <c r="F1149" i="6"/>
  <c r="AP1149" i="6" s="1"/>
  <c r="F1143" i="6"/>
  <c r="AP1143" i="6" s="1"/>
  <c r="F1137" i="6"/>
  <c r="AP1137" i="6" s="1"/>
  <c r="AS1137" i="6" s="1"/>
  <c r="AU1137" i="6" s="1"/>
  <c r="F1122" i="6"/>
  <c r="AP1122" i="6" s="1"/>
  <c r="AS1123" i="6" s="1"/>
  <c r="AU1123" i="6" s="1"/>
  <c r="F1116" i="6"/>
  <c r="AP1116" i="6" s="1"/>
  <c r="F1110" i="6"/>
  <c r="AP1110" i="6" s="1"/>
  <c r="F1104" i="6"/>
  <c r="AP1104" i="6" s="1"/>
  <c r="F1099" i="6"/>
  <c r="AP1099" i="6" s="1"/>
  <c r="F1083" i="6"/>
  <c r="AP1083" i="6" s="1"/>
  <c r="AS1084" i="6" s="1"/>
  <c r="AU1084" i="6" s="1"/>
  <c r="F1077" i="6"/>
  <c r="AP1077" i="6" s="1"/>
  <c r="F1071" i="6"/>
  <c r="AP1071" i="6" s="1"/>
  <c r="F1066" i="6"/>
  <c r="AP1066" i="6" s="1"/>
  <c r="F1060" i="6"/>
  <c r="AP1060" i="6" s="1"/>
  <c r="AS1060" i="6" s="1"/>
  <c r="AU1060" i="6" s="1"/>
  <c r="F1044" i="6"/>
  <c r="AP1044" i="6" s="1"/>
  <c r="F1038" i="6"/>
  <c r="AP1038" i="6" s="1"/>
  <c r="F1033" i="6"/>
  <c r="AP1033" i="6" s="1"/>
  <c r="F1027" i="6"/>
  <c r="AP1027" i="6" s="1"/>
  <c r="F1021" i="6"/>
  <c r="AP1021" i="6" s="1"/>
  <c r="AS1021" i="6" s="1"/>
  <c r="AU1021" i="6" s="1"/>
  <c r="F1006" i="6"/>
  <c r="AP1006" i="6" s="1"/>
  <c r="AS1007" i="6" s="1"/>
  <c r="AU1007" i="6" s="1"/>
  <c r="F999" i="6"/>
  <c r="AP999" i="6" s="1"/>
  <c r="AS1000" i="6" s="1"/>
  <c r="AU1000" i="6" s="1"/>
  <c r="F943" i="6"/>
  <c r="AP943" i="6" s="1"/>
  <c r="F911" i="6"/>
  <c r="AP911" i="6" s="1"/>
  <c r="AS911" i="6" s="1"/>
  <c r="AU911" i="6" s="1"/>
  <c r="F903" i="6"/>
  <c r="AP903" i="6" s="1"/>
  <c r="F887" i="6"/>
  <c r="AP887" i="6" s="1"/>
  <c r="AS887" i="6" s="1"/>
  <c r="AU887" i="6" s="1"/>
  <c r="F839" i="6"/>
  <c r="AP839" i="6" s="1"/>
  <c r="F831" i="6"/>
  <c r="AP831" i="6" s="1"/>
  <c r="F815" i="6"/>
  <c r="AP815" i="6" s="1"/>
  <c r="AS815" i="6" s="1"/>
  <c r="AU815" i="6" s="1"/>
  <c r="F807" i="6"/>
  <c r="AP807" i="6" s="1"/>
  <c r="AS807" i="6" s="1"/>
  <c r="AU807" i="6" s="1"/>
  <c r="F783" i="6"/>
  <c r="AP783" i="6" s="1"/>
  <c r="AS783" i="6" s="1"/>
  <c r="AU783" i="6" s="1"/>
  <c r="F775" i="6"/>
  <c r="AP775" i="6" s="1"/>
  <c r="AS775" i="6" s="1"/>
  <c r="AU775" i="6" s="1"/>
  <c r="F767" i="6"/>
  <c r="AP767" i="6" s="1"/>
  <c r="F1193" i="6"/>
  <c r="AP1193" i="6" s="1"/>
  <c r="F1187" i="6"/>
  <c r="AP1187" i="6" s="1"/>
  <c r="F1181" i="6"/>
  <c r="AP1181" i="6" s="1"/>
  <c r="F1166" i="6"/>
  <c r="AP1166" i="6" s="1"/>
  <c r="F1160" i="6"/>
  <c r="AP1160" i="6" s="1"/>
  <c r="F1154" i="6"/>
  <c r="AP1154" i="6" s="1"/>
  <c r="F1148" i="6"/>
  <c r="AP1148" i="6" s="1"/>
  <c r="F1142" i="6"/>
  <c r="AP1142" i="6" s="1"/>
  <c r="F1127" i="6"/>
  <c r="AP1127" i="6" s="1"/>
  <c r="F1121" i="6"/>
  <c r="AP1121" i="6" s="1"/>
  <c r="F1115" i="6"/>
  <c r="AP1115" i="6" s="1"/>
  <c r="F1109" i="6"/>
  <c r="AP1109" i="6" s="1"/>
  <c r="F1088" i="6"/>
  <c r="AP1088" i="6" s="1"/>
  <c r="F1082" i="6"/>
  <c r="AP1082" i="6" s="1"/>
  <c r="F1076" i="6"/>
  <c r="AP1076" i="6" s="1"/>
  <c r="F1070" i="6"/>
  <c r="AP1070" i="6" s="1"/>
  <c r="F1065" i="6"/>
  <c r="AP1065" i="6" s="1"/>
  <c r="F1049" i="6"/>
  <c r="AP1049" i="6" s="1"/>
  <c r="F1043" i="6"/>
  <c r="AP1043" i="6" s="1"/>
  <c r="F1037" i="6"/>
  <c r="AP1037" i="6" s="1"/>
  <c r="F1032" i="6"/>
  <c r="AP1032" i="6" s="1"/>
  <c r="F1026" i="6"/>
  <c r="AP1026" i="6" s="1"/>
  <c r="F1011" i="6"/>
  <c r="AP1011" i="6" s="1"/>
  <c r="F902" i="6"/>
  <c r="AP902" i="6" s="1"/>
  <c r="F830" i="6"/>
  <c r="AP830" i="6" s="1"/>
  <c r="F1237" i="6"/>
  <c r="AP1237" i="6" s="1"/>
  <c r="F1232" i="6"/>
  <c r="AP1232" i="6" s="1"/>
  <c r="F1226" i="6"/>
  <c r="AP1226" i="6" s="1"/>
  <c r="F1210" i="6"/>
  <c r="AP1210" i="6" s="1"/>
  <c r="F1204" i="6"/>
  <c r="AP1204" i="6" s="1"/>
  <c r="F1198" i="6"/>
  <c r="AP1198" i="6" s="1"/>
  <c r="F1192" i="6"/>
  <c r="AP1192" i="6" s="1"/>
  <c r="F1186" i="6"/>
  <c r="AP1186" i="6" s="1"/>
  <c r="F1171" i="6"/>
  <c r="AP1171" i="6" s="1"/>
  <c r="F1165" i="6"/>
  <c r="AP1165" i="6" s="1"/>
  <c r="F1159" i="6"/>
  <c r="AP1159" i="6" s="1"/>
  <c r="F1153" i="6"/>
  <c r="AP1153" i="6" s="1"/>
  <c r="F1147" i="6"/>
  <c r="AP1147" i="6" s="1"/>
  <c r="F1126" i="6"/>
  <c r="AP1126" i="6" s="1"/>
  <c r="F1120" i="6"/>
  <c r="AP1120" i="6" s="1"/>
  <c r="F1114" i="6"/>
  <c r="AP1114" i="6" s="1"/>
  <c r="F1108" i="6"/>
  <c r="AP1108" i="6" s="1"/>
  <c r="F1093" i="6"/>
  <c r="AP1093" i="6" s="1"/>
  <c r="F1087" i="6"/>
  <c r="AP1087" i="6" s="1"/>
  <c r="F1081" i="6"/>
  <c r="AP1081" i="6" s="1"/>
  <c r="AS1081" i="6" s="1"/>
  <c r="AU1081" i="6" s="1"/>
  <c r="F1075" i="6"/>
  <c r="AP1075" i="6" s="1"/>
  <c r="F1069" i="6"/>
  <c r="AP1069" i="6" s="1"/>
  <c r="F1054" i="6"/>
  <c r="AP1054" i="6" s="1"/>
  <c r="AS1055" i="6" s="1"/>
  <c r="AU1055" i="6" s="1"/>
  <c r="F1048" i="6"/>
  <c r="AP1048" i="6" s="1"/>
  <c r="F1042" i="6"/>
  <c r="AP1042" i="6" s="1"/>
  <c r="F1036" i="6"/>
  <c r="AP1036" i="6" s="1"/>
  <c r="F1031" i="6"/>
  <c r="AP1031" i="6" s="1"/>
  <c r="AS1031" i="6" s="1"/>
  <c r="AU1031" i="6" s="1"/>
  <c r="F1016" i="6"/>
  <c r="AP1016" i="6" s="1"/>
  <c r="F1010" i="6"/>
  <c r="AP1010" i="6" s="1"/>
  <c r="F989" i="6"/>
  <c r="AP989" i="6" s="1"/>
  <c r="AS990" i="6" s="1"/>
  <c r="AU990" i="6" s="1"/>
  <c r="F965" i="6"/>
  <c r="AP965" i="6" s="1"/>
  <c r="AS965" i="6" s="1"/>
  <c r="AU965" i="6" s="1"/>
  <c r="F941" i="6"/>
  <c r="AP941" i="6" s="1"/>
  <c r="AS942" i="6" s="1"/>
  <c r="AU942" i="6" s="1"/>
  <c r="F925" i="6"/>
  <c r="AP925" i="6" s="1"/>
  <c r="AS925" i="6" s="1"/>
  <c r="AU925" i="6" s="1"/>
  <c r="F901" i="6"/>
  <c r="AP901" i="6" s="1"/>
  <c r="AS901" i="6" s="1"/>
  <c r="AU901" i="6" s="1"/>
  <c r="F869" i="6"/>
  <c r="AP869" i="6" s="1"/>
  <c r="AS870" i="6" s="1"/>
  <c r="AU870" i="6" s="1"/>
  <c r="F829" i="6"/>
  <c r="AP829" i="6" s="1"/>
  <c r="F797" i="6"/>
  <c r="AP797" i="6" s="1"/>
  <c r="AS798" i="6" s="1"/>
  <c r="AU798" i="6" s="1"/>
  <c r="F789" i="6"/>
  <c r="AP789" i="6" s="1"/>
  <c r="AS789" i="6" s="1"/>
  <c r="AU789" i="6" s="1"/>
  <c r="F757" i="6"/>
  <c r="AP757" i="6" s="1"/>
  <c r="AS757" i="6" s="1"/>
  <c r="AU757" i="6" s="1"/>
  <c r="F980" i="6"/>
  <c r="AP980" i="6" s="1"/>
  <c r="AS980" i="6" s="1"/>
  <c r="AU980" i="6" s="1"/>
  <c r="F940" i="6"/>
  <c r="AP940" i="6" s="1"/>
  <c r="F908" i="6"/>
  <c r="AP908" i="6" s="1"/>
  <c r="AS909" i="6" s="1"/>
  <c r="AU909" i="6" s="1"/>
  <c r="F836" i="6"/>
  <c r="AP836" i="6" s="1"/>
  <c r="AS837" i="6" s="1"/>
  <c r="AU837" i="6" s="1"/>
  <c r="F828" i="6"/>
  <c r="AP828" i="6" s="1"/>
  <c r="AS405" i="6"/>
  <c r="AU405" i="6" s="1"/>
  <c r="AS399" i="6"/>
  <c r="AU399" i="6" s="1"/>
  <c r="AS2585" i="6"/>
  <c r="AU2585" i="6" s="1"/>
  <c r="AS387" i="6"/>
  <c r="AU387" i="6" s="1"/>
  <c r="AS366" i="6"/>
  <c r="AU366" i="6" s="1"/>
  <c r="AS360" i="6"/>
  <c r="AU360" i="6" s="1"/>
  <c r="AS354" i="6"/>
  <c r="AU354" i="6" s="1"/>
  <c r="AS349" i="6"/>
  <c r="AU349" i="6" s="1"/>
  <c r="AS327" i="6"/>
  <c r="AU327" i="6" s="1"/>
  <c r="AS321" i="6"/>
  <c r="AU321" i="6" s="1"/>
  <c r="AS316" i="6"/>
  <c r="AU316" i="6" s="1"/>
  <c r="AS310" i="6"/>
  <c r="AU310" i="6" s="1"/>
  <c r="AS288" i="6"/>
  <c r="AU288" i="6" s="1"/>
  <c r="AS283" i="6"/>
  <c r="AU283" i="6" s="1"/>
  <c r="AS2747" i="6"/>
  <c r="AU2747" i="6" s="1"/>
  <c r="AS2742" i="6"/>
  <c r="AU2742" i="6" s="1"/>
  <c r="AS2720" i="6"/>
  <c r="AU2720" i="6" s="1"/>
  <c r="AS2714" i="6"/>
  <c r="AU2714" i="6" s="1"/>
  <c r="AS1909" i="6"/>
  <c r="AU1909" i="6" s="1"/>
  <c r="AS444" i="6"/>
  <c r="AU444" i="6" s="1"/>
  <c r="AS438" i="6"/>
  <c r="AU438" i="6" s="1"/>
  <c r="AS432" i="6"/>
  <c r="AU432" i="6" s="1"/>
  <c r="AS426" i="6"/>
  <c r="AU426" i="6" s="1"/>
  <c r="AS277" i="6"/>
  <c r="AU277" i="6" s="1"/>
  <c r="AS271" i="6"/>
  <c r="AU271" i="6" s="1"/>
  <c r="AS251" i="6"/>
  <c r="AU251" i="6" s="1"/>
  <c r="AS246" i="6"/>
  <c r="AU246" i="6" s="1"/>
  <c r="AS240" i="6"/>
  <c r="AU240" i="6" s="1"/>
  <c r="AS234" i="6"/>
  <c r="AU234" i="6" s="1"/>
  <c r="AS213" i="6"/>
  <c r="AU213" i="6" s="1"/>
  <c r="AS201" i="6"/>
  <c r="AU201" i="6" s="1"/>
  <c r="AS195" i="6"/>
  <c r="AU195" i="6" s="1"/>
  <c r="AS173" i="6"/>
  <c r="AU173" i="6" s="1"/>
  <c r="AS156" i="6"/>
  <c r="AU156" i="6" s="1"/>
  <c r="AS134" i="6"/>
  <c r="AU134" i="6" s="1"/>
  <c r="AS128" i="6"/>
  <c r="AU128" i="6" s="1"/>
  <c r="AS123" i="6"/>
  <c r="AU123" i="6" s="1"/>
  <c r="AS96" i="6"/>
  <c r="AU96" i="6" s="1"/>
  <c r="AS90" i="6"/>
  <c r="AU90" i="6" s="1"/>
  <c r="AS2708" i="6"/>
  <c r="AU2708" i="6" s="1"/>
  <c r="AS2675" i="6"/>
  <c r="AU2675" i="6" s="1"/>
  <c r="AS2669" i="6"/>
  <c r="AU2669" i="6" s="1"/>
  <c r="AS2642" i="6"/>
  <c r="AU2642" i="6" s="1"/>
  <c r="AS2636" i="6"/>
  <c r="AU2636" i="6" s="1"/>
  <c r="AS2630" i="6"/>
  <c r="AU2630" i="6" s="1"/>
  <c r="AS2624" i="6"/>
  <c r="AU2624" i="6" s="1"/>
  <c r="AS2603" i="6"/>
  <c r="AU2603" i="6" s="1"/>
  <c r="AS2597" i="6"/>
  <c r="AU2597" i="6" s="1"/>
  <c r="AS2591" i="6"/>
  <c r="AU2591" i="6" s="1"/>
  <c r="AS2759" i="6"/>
  <c r="AU2759" i="6" s="1"/>
  <c r="AS2740" i="6"/>
  <c r="AU2740" i="6" s="1"/>
  <c r="AS2734" i="6"/>
  <c r="AU2734" i="6" s="1"/>
  <c r="AS2728" i="6"/>
  <c r="AU2728" i="6" s="1"/>
  <c r="AS2647" i="6"/>
  <c r="AU2647" i="6" s="1"/>
  <c r="AS2609" i="6"/>
  <c r="AU2609" i="6" s="1"/>
  <c r="AS2570" i="6"/>
  <c r="AU2570" i="6" s="1"/>
  <c r="AS470" i="6"/>
  <c r="AU470" i="6" s="1"/>
  <c r="AS464" i="6"/>
  <c r="AU464" i="6" s="1"/>
  <c r="AS57" i="6"/>
  <c r="AU57" i="6" s="1"/>
  <c r="AS51" i="6"/>
  <c r="AU51" i="6" s="1"/>
  <c r="AS45" i="6"/>
  <c r="AU45" i="6" s="1"/>
  <c r="AS12" i="6"/>
  <c r="AU12" i="6" s="1"/>
  <c r="AS10" i="6"/>
  <c r="AU10" i="6" s="1"/>
  <c r="AS774" i="6"/>
  <c r="AU774" i="6" s="1"/>
  <c r="AS737" i="6"/>
  <c r="AU737" i="6" s="1"/>
  <c r="AS726" i="6"/>
  <c r="AU726" i="6" s="1"/>
  <c r="AS720" i="6"/>
  <c r="AU720" i="6" s="1"/>
  <c r="AS698" i="6"/>
  <c r="AU698" i="6" s="1"/>
  <c r="AS692" i="6"/>
  <c r="AU692" i="6" s="1"/>
  <c r="AS686" i="6"/>
  <c r="AU686" i="6" s="1"/>
  <c r="AS680" i="6"/>
  <c r="AU680" i="6" s="1"/>
  <c r="AS659" i="6"/>
  <c r="AU659" i="6" s="1"/>
  <c r="AS653" i="6"/>
  <c r="AU653" i="6" s="1"/>
  <c r="AS647" i="6"/>
  <c r="AU647" i="6" s="1"/>
  <c r="AS641" i="6"/>
  <c r="AU641" i="6" s="1"/>
  <c r="AS620" i="6"/>
  <c r="AU620" i="6" s="1"/>
  <c r="AS614" i="6"/>
  <c r="AU614" i="6" s="1"/>
  <c r="AS608" i="6"/>
  <c r="AU608" i="6" s="1"/>
  <c r="AS334" i="6"/>
  <c r="AU334" i="6" s="1"/>
  <c r="AS108" i="6"/>
  <c r="AU108" i="6" s="1"/>
  <c r="AS2768" i="6"/>
  <c r="AU2768" i="6" s="1"/>
  <c r="AS2763" i="6"/>
  <c r="AU2763" i="6" s="1"/>
  <c r="AS2757" i="6"/>
  <c r="AU2757" i="6" s="1"/>
  <c r="AS2730" i="6"/>
  <c r="AU2730" i="6" s="1"/>
  <c r="AS2724" i="6"/>
  <c r="AU2724" i="6" s="1"/>
  <c r="AS2690" i="6"/>
  <c r="AU2690" i="6" s="1"/>
  <c r="AS2673" i="6"/>
  <c r="AU2673" i="6" s="1"/>
  <c r="AS2640" i="6"/>
  <c r="AU2640" i="6" s="1"/>
  <c r="AS2634" i="6"/>
  <c r="AU2634" i="6" s="1"/>
  <c r="AS2607" i="6"/>
  <c r="AU2607" i="6" s="1"/>
  <c r="AS2601" i="6"/>
  <c r="AU2601" i="6" s="1"/>
  <c r="AS2595" i="6"/>
  <c r="AU2595" i="6" s="1"/>
  <c r="AS2574" i="6"/>
  <c r="AU2574" i="6" s="1"/>
  <c r="AS2738" i="6"/>
  <c r="AU2738" i="6" s="1"/>
  <c r="AS2732" i="6"/>
  <c r="AU2732" i="6" s="1"/>
  <c r="AS2698" i="6"/>
  <c r="AU2698" i="6" s="1"/>
  <c r="AS2692" i="6"/>
  <c r="AU2692" i="6" s="1"/>
  <c r="AS2671" i="6"/>
  <c r="AU2671" i="6" s="1"/>
  <c r="AS2665" i="6"/>
  <c r="AU2665" i="6" s="1"/>
  <c r="AS2632" i="6"/>
  <c r="AU2632" i="6" s="1"/>
  <c r="AS2626" i="6"/>
  <c r="AU2626" i="6" s="1"/>
  <c r="AS2615" i="6"/>
  <c r="AU2615" i="6" s="1"/>
  <c r="AS2568" i="6"/>
  <c r="AU2568" i="6" s="1"/>
  <c r="AS2562" i="6"/>
  <c r="AU2562" i="6" s="1"/>
  <c r="AS2518" i="6"/>
  <c r="AU2518" i="6" s="1"/>
  <c r="AS936" i="6"/>
  <c r="AU936" i="6" s="1"/>
  <c r="AS876" i="6"/>
  <c r="AU876" i="6" s="1"/>
  <c r="AS2180" i="6"/>
  <c r="AU2180" i="6" s="1"/>
  <c r="AS2593" i="6"/>
  <c r="AU2593" i="6" s="1"/>
  <c r="AS2581" i="6"/>
  <c r="AU2581" i="6" s="1"/>
  <c r="AS2576" i="6"/>
  <c r="AU2576" i="6" s="1"/>
  <c r="AS2009" i="6"/>
  <c r="AU2009" i="6" s="1"/>
  <c r="AS2004" i="6"/>
  <c r="AU2004" i="6" s="1"/>
  <c r="AS1966" i="6"/>
  <c r="AU1966" i="6" s="1"/>
  <c r="AS1938" i="6"/>
  <c r="AU1938" i="6" s="1"/>
  <c r="AS381" i="6"/>
  <c r="AU381" i="6" s="1"/>
  <c r="AS343" i="6"/>
  <c r="AU343" i="6" s="1"/>
  <c r="AS304" i="6"/>
  <c r="AU304" i="6" s="1"/>
  <c r="AS265" i="6"/>
  <c r="AU265" i="6" s="1"/>
  <c r="AS150" i="6"/>
  <c r="AU150" i="6" s="1"/>
  <c r="AS864" i="6"/>
  <c r="AU864" i="6" s="1"/>
  <c r="AS858" i="6"/>
  <c r="AU858" i="6" s="1"/>
  <c r="AS820" i="6"/>
  <c r="AU820" i="6" s="1"/>
  <c r="AS792" i="6"/>
  <c r="AU792" i="6" s="1"/>
  <c r="AS781" i="6"/>
  <c r="AU781" i="6" s="1"/>
  <c r="AS760" i="6"/>
  <c r="AU760" i="6" s="1"/>
  <c r="AS744" i="6"/>
  <c r="AU744" i="6" s="1"/>
  <c r="AS723" i="6"/>
  <c r="AU723" i="6" s="1"/>
  <c r="AS717" i="6"/>
  <c r="AU717" i="6" s="1"/>
  <c r="AS711" i="6"/>
  <c r="AU711" i="6" s="1"/>
  <c r="AS705" i="6"/>
  <c r="AU705" i="6" s="1"/>
  <c r="AS677" i="6"/>
  <c r="AU677" i="6" s="1"/>
  <c r="AS671" i="6"/>
  <c r="AU671" i="6" s="1"/>
  <c r="AS666" i="6"/>
  <c r="AU666" i="6" s="1"/>
  <c r="AS644" i="6"/>
  <c r="AU644" i="6" s="1"/>
  <c r="AS632" i="6"/>
  <c r="AU632" i="6" s="1"/>
  <c r="AS627" i="6"/>
  <c r="AU627" i="6" s="1"/>
  <c r="AS594" i="6"/>
  <c r="AU594" i="6" s="1"/>
  <c r="AS588" i="6"/>
  <c r="AU588" i="6" s="1"/>
  <c r="AS555" i="6"/>
  <c r="AU555" i="6" s="1"/>
  <c r="AS549" i="6"/>
  <c r="AU549" i="6" s="1"/>
  <c r="AS516" i="6"/>
  <c r="AU516" i="6" s="1"/>
  <c r="AS511" i="6"/>
  <c r="AU511" i="6" s="1"/>
  <c r="AS479" i="6"/>
  <c r="AU479" i="6" s="1"/>
  <c r="AS474" i="6"/>
  <c r="AU474" i="6" s="1"/>
  <c r="AS454" i="6"/>
  <c r="AU454" i="6" s="1"/>
  <c r="AS448" i="6"/>
  <c r="AU448" i="6" s="1"/>
  <c r="AS442" i="6"/>
  <c r="AU442" i="6" s="1"/>
  <c r="AS436" i="6"/>
  <c r="AU436" i="6" s="1"/>
  <c r="AS415" i="6"/>
  <c r="AU415" i="6" s="1"/>
  <c r="AS409" i="6"/>
  <c r="AU409" i="6" s="1"/>
  <c r="AS403" i="6"/>
  <c r="AU403" i="6" s="1"/>
  <c r="AS397" i="6"/>
  <c r="AU397" i="6" s="1"/>
  <c r="AS376" i="6"/>
  <c r="AU376" i="6" s="1"/>
  <c r="AS370" i="6"/>
  <c r="AU370" i="6" s="1"/>
  <c r="AS364" i="6"/>
  <c r="AU364" i="6" s="1"/>
  <c r="AS358" i="6"/>
  <c r="AU358" i="6" s="1"/>
  <c r="AS337" i="6"/>
  <c r="AU337" i="6" s="1"/>
  <c r="AS331" i="6"/>
  <c r="AU331" i="6" s="1"/>
  <c r="AS325" i="6"/>
  <c r="AU325" i="6" s="1"/>
  <c r="AS319" i="6"/>
  <c r="AU319" i="6" s="1"/>
  <c r="AS298" i="6"/>
  <c r="AU298" i="6" s="1"/>
  <c r="AS292" i="6"/>
  <c r="AU292" i="6" s="1"/>
  <c r="AS286" i="6"/>
  <c r="AU286" i="6" s="1"/>
  <c r="AS281" i="6"/>
  <c r="AU281" i="6" s="1"/>
  <c r="AS260" i="6"/>
  <c r="AU260" i="6" s="1"/>
  <c r="AS254" i="6"/>
  <c r="AU254" i="6" s="1"/>
  <c r="AS244" i="6"/>
  <c r="AU244" i="6" s="1"/>
  <c r="AS223" i="6"/>
  <c r="AU223" i="6" s="1"/>
  <c r="AS217" i="6"/>
  <c r="AU217" i="6" s="1"/>
  <c r="AS211" i="6"/>
  <c r="AU211" i="6" s="1"/>
  <c r="AS205" i="6"/>
  <c r="AU205" i="6" s="1"/>
  <c r="AS183" i="6"/>
  <c r="AU183" i="6" s="1"/>
  <c r="AS177" i="6"/>
  <c r="AU177" i="6" s="1"/>
  <c r="AS171" i="6"/>
  <c r="AU171" i="6" s="1"/>
  <c r="AS166" i="6"/>
  <c r="AU166" i="6" s="1"/>
  <c r="AS144" i="6"/>
  <c r="AU144" i="6" s="1"/>
  <c r="AS138" i="6"/>
  <c r="AU138" i="6" s="1"/>
  <c r="AS105" i="6"/>
  <c r="AU105" i="6" s="1"/>
  <c r="AS100" i="6"/>
  <c r="AU100" i="6" s="1"/>
  <c r="AS94" i="6"/>
  <c r="AU94" i="6" s="1"/>
  <c r="AS88" i="6"/>
  <c r="AU88" i="6" s="1"/>
  <c r="AS61" i="6"/>
  <c r="AU61" i="6" s="1"/>
  <c r="AS55" i="6"/>
  <c r="AU55" i="6" s="1"/>
  <c r="AS49" i="6"/>
  <c r="AU49" i="6" s="1"/>
  <c r="AS28" i="6"/>
  <c r="AU28" i="6" s="1"/>
  <c r="AS22" i="6"/>
  <c r="AU22" i="6" s="1"/>
  <c r="AS16" i="6"/>
  <c r="AU16" i="6" s="1"/>
  <c r="AS602" i="6"/>
  <c r="AU602" i="6" s="1"/>
  <c r="AS102" i="6"/>
  <c r="AU102" i="6" s="1"/>
  <c r="AS460" i="6"/>
  <c r="AU460" i="6" s="1"/>
  <c r="AS2706" i="6"/>
  <c r="AU2706" i="6" s="1"/>
  <c r="AS2667" i="6"/>
  <c r="AU2667" i="6" s="1"/>
  <c r="AS2628" i="6"/>
  <c r="AU2628" i="6" s="1"/>
  <c r="AS2700" i="6"/>
  <c r="AU2700" i="6" s="1"/>
  <c r="AS2622" i="6"/>
  <c r="AU2622" i="6" s="1"/>
  <c r="AS2611" i="6"/>
  <c r="AU2611" i="6" s="1"/>
  <c r="AS2605" i="6"/>
  <c r="AU2605" i="6" s="1"/>
  <c r="AS2539" i="6"/>
  <c r="AU2539" i="6" s="1"/>
  <c r="AS2385" i="6"/>
  <c r="AU2385" i="6" s="1"/>
  <c r="AS2754" i="6"/>
  <c r="AU2754" i="6" s="1"/>
  <c r="AS2748" i="6"/>
  <c r="AU2748" i="6" s="1"/>
  <c r="AS2743" i="6"/>
  <c r="AU2743" i="6" s="1"/>
  <c r="AS2427" i="6"/>
  <c r="AU2427" i="6" s="1"/>
  <c r="AS694" i="6"/>
  <c r="AU694" i="6" s="1"/>
  <c r="AS515" i="6"/>
  <c r="AU515" i="6" s="1"/>
  <c r="AS318" i="6"/>
  <c r="AU318" i="6" s="1"/>
  <c r="AS285" i="6"/>
  <c r="AU285" i="6" s="1"/>
  <c r="AS2147" i="6"/>
  <c r="AU2147" i="6" s="1"/>
  <c r="AS2120" i="6"/>
  <c r="AU2120" i="6" s="1"/>
  <c r="AS2064" i="6"/>
  <c r="AU2064" i="6" s="1"/>
  <c r="AS2037" i="6"/>
  <c r="AU2037" i="6" s="1"/>
  <c r="AS1989" i="6"/>
  <c r="AU1989" i="6" s="1"/>
  <c r="AS1911" i="6"/>
  <c r="AU1911" i="6" s="1"/>
  <c r="AS1889" i="6"/>
  <c r="AU1889" i="6" s="1"/>
  <c r="AS1845" i="6"/>
  <c r="AU1845" i="6" s="1"/>
  <c r="AS1833" i="6"/>
  <c r="AU1833" i="6" s="1"/>
  <c r="AS1773" i="6"/>
  <c r="AU1773" i="6" s="1"/>
  <c r="AS1762" i="6"/>
  <c r="AU1762" i="6" s="1"/>
  <c r="AS1536" i="6"/>
  <c r="AU1536" i="6" s="1"/>
  <c r="AS625" i="6"/>
  <c r="AU625" i="6" s="1"/>
  <c r="AS619" i="6"/>
  <c r="AU619" i="6" s="1"/>
  <c r="AS613" i="6"/>
  <c r="AU613" i="6" s="1"/>
  <c r="AS607" i="6"/>
  <c r="AU607" i="6" s="1"/>
  <c r="AS586" i="6"/>
  <c r="AU586" i="6" s="1"/>
  <c r="AS580" i="6"/>
  <c r="AU580" i="6" s="1"/>
  <c r="AS574" i="6"/>
  <c r="AU574" i="6" s="1"/>
  <c r="AS568" i="6"/>
  <c r="AU568" i="6" s="1"/>
  <c r="AS547" i="6"/>
  <c r="AU547" i="6" s="1"/>
  <c r="AS541" i="6"/>
  <c r="AU541" i="6" s="1"/>
  <c r="AS535" i="6"/>
  <c r="AU535" i="6" s="1"/>
  <c r="AS530" i="6"/>
  <c r="AU530" i="6" s="1"/>
  <c r="AS524" i="6"/>
  <c r="AU524" i="6" s="1"/>
  <c r="AS509" i="6"/>
  <c r="AU509" i="6" s="1"/>
  <c r="AS503" i="6"/>
  <c r="AU503" i="6" s="1"/>
  <c r="AS493" i="6"/>
  <c r="AU493" i="6" s="1"/>
  <c r="AS487" i="6"/>
  <c r="AU487" i="6" s="1"/>
  <c r="AS472" i="6"/>
  <c r="AU472" i="6" s="1"/>
  <c r="AS466" i="6"/>
  <c r="AU466" i="6" s="1"/>
  <c r="AS456" i="6"/>
  <c r="AU456" i="6" s="1"/>
  <c r="AS450" i="6"/>
  <c r="AU450" i="6" s="1"/>
  <c r="AS434" i="6"/>
  <c r="AU434" i="6" s="1"/>
  <c r="AS428" i="6"/>
  <c r="AU428" i="6" s="1"/>
  <c r="AS422" i="6"/>
  <c r="AU422" i="6" s="1"/>
  <c r="AS417" i="6"/>
  <c r="AU417" i="6" s="1"/>
  <c r="AS411" i="6"/>
  <c r="AU411" i="6" s="1"/>
  <c r="AS395" i="6"/>
  <c r="AU395" i="6" s="1"/>
  <c r="AS389" i="6"/>
  <c r="AU389" i="6" s="1"/>
  <c r="AS383" i="6"/>
  <c r="AU383" i="6" s="1"/>
  <c r="AS378" i="6"/>
  <c r="AU378" i="6" s="1"/>
  <c r="AS372" i="6"/>
  <c r="AU372" i="6" s="1"/>
  <c r="AS356" i="6"/>
  <c r="AU356" i="6" s="1"/>
  <c r="AS351" i="6"/>
  <c r="AU351" i="6" s="1"/>
  <c r="AS345" i="6"/>
  <c r="AU345" i="6" s="1"/>
  <c r="AS339" i="6"/>
  <c r="AU339" i="6" s="1"/>
  <c r="AS333" i="6"/>
  <c r="AU333" i="6" s="1"/>
  <c r="AS312" i="6"/>
  <c r="AU312" i="6" s="1"/>
  <c r="AS306" i="6"/>
  <c r="AU306" i="6" s="1"/>
  <c r="AS300" i="6"/>
  <c r="AU300" i="6" s="1"/>
  <c r="AS294" i="6"/>
  <c r="AU294" i="6" s="1"/>
  <c r="AS279" i="6"/>
  <c r="AU279" i="6" s="1"/>
  <c r="AS273" i="6"/>
  <c r="AU273" i="6" s="1"/>
  <c r="AS267" i="6"/>
  <c r="AU267" i="6" s="1"/>
  <c r="AS256" i="6"/>
  <c r="AU256" i="6" s="1"/>
  <c r="AS242" i="6"/>
  <c r="AU242" i="6" s="1"/>
  <c r="AS236" i="6"/>
  <c r="AU236" i="6" s="1"/>
  <c r="AS230" i="6"/>
  <c r="AU230" i="6" s="1"/>
  <c r="AS219" i="6"/>
  <c r="AU219" i="6" s="1"/>
  <c r="AS203" i="6"/>
  <c r="AU203" i="6" s="1"/>
  <c r="AS197" i="6"/>
  <c r="AU197" i="6" s="1"/>
  <c r="AS191" i="6"/>
  <c r="AU191" i="6" s="1"/>
  <c r="AS179" i="6"/>
  <c r="AU179" i="6" s="1"/>
  <c r="AS164" i="6"/>
  <c r="AU164" i="6" s="1"/>
  <c r="AS158" i="6"/>
  <c r="AU158" i="6" s="1"/>
  <c r="AS125" i="6"/>
  <c r="AU125" i="6" s="1"/>
  <c r="AS119" i="6"/>
  <c r="AU119" i="6" s="1"/>
  <c r="AS113" i="6"/>
  <c r="AU113" i="6" s="1"/>
  <c r="AS86" i="6"/>
  <c r="AU86" i="6" s="1"/>
  <c r="AS80" i="6"/>
  <c r="AU80" i="6" s="1"/>
  <c r="AS75" i="6"/>
  <c r="AU75" i="6" s="1"/>
  <c r="AS69" i="6"/>
  <c r="AU69" i="6" s="1"/>
  <c r="AS47" i="6"/>
  <c r="AU47" i="6" s="1"/>
  <c r="AS35" i="6"/>
  <c r="AU35" i="6" s="1"/>
  <c r="AS30" i="6"/>
  <c r="AU30" i="6" s="1"/>
  <c r="AS24" i="6"/>
  <c r="AU24" i="6" s="1"/>
  <c r="AS2764" i="6"/>
  <c r="AU2764" i="6" s="1"/>
  <c r="AS2736" i="6"/>
  <c r="AU2736" i="6" s="1"/>
  <c r="AS2657" i="6"/>
  <c r="AU2657" i="6" s="1"/>
  <c r="AS2546" i="6"/>
  <c r="AU2546" i="6" s="1"/>
  <c r="AS1987" i="6"/>
  <c r="AU1987" i="6" s="1"/>
  <c r="AS2136" i="6"/>
  <c r="AU2136" i="6" s="1"/>
  <c r="AS502" i="6"/>
  <c r="AU502" i="6" s="1"/>
  <c r="AS983" i="6"/>
  <c r="AU983" i="6" s="1"/>
  <c r="AS938" i="6"/>
  <c r="AU938" i="6" s="1"/>
  <c r="AS893" i="6"/>
  <c r="AU893" i="6" s="1"/>
  <c r="AS866" i="6"/>
  <c r="AU866" i="6" s="1"/>
  <c r="AS860" i="6"/>
  <c r="AU860" i="6" s="1"/>
  <c r="AS854" i="6"/>
  <c r="AU854" i="6" s="1"/>
  <c r="AS843" i="6"/>
  <c r="AU843" i="6" s="1"/>
  <c r="AS822" i="6"/>
  <c r="AU822" i="6" s="1"/>
  <c r="AS810" i="6"/>
  <c r="AU810" i="6" s="1"/>
  <c r="AS804" i="6"/>
  <c r="AU804" i="6" s="1"/>
  <c r="AS771" i="6"/>
  <c r="AU771" i="6" s="1"/>
  <c r="AS751" i="6"/>
  <c r="AU751" i="6" s="1"/>
  <c r="AS746" i="6"/>
  <c r="AU746" i="6" s="1"/>
  <c r="AS740" i="6"/>
  <c r="AU740" i="6" s="1"/>
  <c r="AS734" i="6"/>
  <c r="AU734" i="6" s="1"/>
  <c r="AS729" i="6"/>
  <c r="AU729" i="6" s="1"/>
  <c r="AS713" i="6"/>
  <c r="AU713" i="6" s="1"/>
  <c r="AS707" i="6"/>
  <c r="AU707" i="6" s="1"/>
  <c r="AS701" i="6"/>
  <c r="AU701" i="6" s="1"/>
  <c r="AS695" i="6"/>
  <c r="AU695" i="6" s="1"/>
  <c r="AS689" i="6"/>
  <c r="AU689" i="6" s="1"/>
  <c r="AS673" i="6"/>
  <c r="AU673" i="6" s="1"/>
  <c r="AS668" i="6"/>
  <c r="AU668" i="6" s="1"/>
  <c r="AS662" i="6"/>
  <c r="AU662" i="6" s="1"/>
  <c r="AS656" i="6"/>
  <c r="AU656" i="6" s="1"/>
  <c r="AS650" i="6"/>
  <c r="AU650" i="6" s="1"/>
  <c r="AS634" i="6"/>
  <c r="AU634" i="6" s="1"/>
  <c r="AS623" i="6"/>
  <c r="AU623" i="6" s="1"/>
  <c r="AS617" i="6"/>
  <c r="AU617" i="6" s="1"/>
  <c r="AS596" i="6"/>
  <c r="AU596" i="6" s="1"/>
  <c r="AS590" i="6"/>
  <c r="AU590" i="6" s="1"/>
  <c r="AS584" i="6"/>
  <c r="AU584" i="6" s="1"/>
  <c r="AS578" i="6"/>
  <c r="AU578" i="6" s="1"/>
  <c r="AS572" i="6"/>
  <c r="AU572" i="6" s="1"/>
  <c r="AS557" i="6"/>
  <c r="AU557" i="6" s="1"/>
  <c r="AS551" i="6"/>
  <c r="AU551" i="6" s="1"/>
  <c r="AS545" i="6"/>
  <c r="AU545" i="6" s="1"/>
  <c r="AS518" i="6"/>
  <c r="AU518" i="6" s="1"/>
  <c r="AS513" i="6"/>
  <c r="AU513" i="6" s="1"/>
  <c r="AS507" i="6"/>
  <c r="AU507" i="6" s="1"/>
  <c r="AS497" i="6"/>
  <c r="AU497" i="6" s="1"/>
  <c r="AS481" i="6"/>
  <c r="AU481" i="6" s="1"/>
  <c r="AS750" i="6"/>
  <c r="AU750" i="6" s="1"/>
  <c r="AS282" i="6"/>
  <c r="AU282" i="6" s="1"/>
  <c r="AS126" i="6"/>
  <c r="AU126" i="6" s="1"/>
  <c r="AS248" i="6"/>
  <c r="AU248" i="6" s="1"/>
  <c r="AS824" i="6"/>
  <c r="AU824" i="6" s="1"/>
  <c r="AS748" i="6"/>
  <c r="AU748" i="6" s="1"/>
  <c r="AS732" i="6"/>
  <c r="AU732" i="6" s="1"/>
  <c r="AS709" i="6"/>
  <c r="AU709" i="6" s="1"/>
  <c r="AS630" i="6"/>
  <c r="AU630" i="6" s="1"/>
  <c r="AS592" i="6"/>
  <c r="AU592" i="6" s="1"/>
  <c r="AS553" i="6"/>
  <c r="AU553" i="6" s="1"/>
  <c r="AS477" i="6"/>
  <c r="AU477" i="6" s="1"/>
  <c r="AS440" i="6"/>
  <c r="AU440" i="6" s="1"/>
  <c r="AS401" i="6"/>
  <c r="AU401" i="6" s="1"/>
  <c r="AS379" i="6"/>
  <c r="AU379" i="6" s="1"/>
  <c r="AS362" i="6"/>
  <c r="AU362" i="6" s="1"/>
  <c r="AS323" i="6"/>
  <c r="AU323" i="6" s="1"/>
  <c r="AS209" i="6"/>
  <c r="AU209" i="6" s="1"/>
  <c r="AS53" i="6"/>
  <c r="AU53" i="6" s="1"/>
  <c r="AS14" i="6"/>
  <c r="AU14" i="6" s="1"/>
  <c r="AS581" i="6"/>
  <c r="AU581" i="6" s="1"/>
  <c r="AS575" i="6"/>
  <c r="AU575" i="6" s="1"/>
  <c r="AS569" i="6"/>
  <c r="AU569" i="6" s="1"/>
  <c r="AS563" i="6"/>
  <c r="AU563" i="6" s="1"/>
  <c r="AS542" i="6"/>
  <c r="AU542" i="6" s="1"/>
  <c r="AS536" i="6"/>
  <c r="AU536" i="6" s="1"/>
  <c r="AS531" i="6"/>
  <c r="AU531" i="6" s="1"/>
  <c r="AS525" i="6"/>
  <c r="AU525" i="6" s="1"/>
  <c r="AS504" i="6"/>
  <c r="AU504" i="6" s="1"/>
  <c r="AS499" i="6"/>
  <c r="AU499" i="6" s="1"/>
  <c r="AS494" i="6"/>
  <c r="AU494" i="6" s="1"/>
  <c r="AS488" i="6"/>
  <c r="AU488" i="6" s="1"/>
  <c r="AS467" i="6"/>
  <c r="AU467" i="6" s="1"/>
  <c r="AS461" i="6"/>
  <c r="AU461" i="6" s="1"/>
  <c r="AS457" i="6"/>
  <c r="AU457" i="6" s="1"/>
  <c r="AS451" i="6"/>
  <c r="AU451" i="6" s="1"/>
  <c r="AS429" i="6"/>
  <c r="AU429" i="6" s="1"/>
  <c r="AS423" i="6"/>
  <c r="AU423" i="6" s="1"/>
  <c r="AS390" i="6"/>
  <c r="AU390" i="6" s="1"/>
  <c r="AS384" i="6"/>
  <c r="AU384" i="6" s="1"/>
  <c r="AS352" i="6"/>
  <c r="AU352" i="6" s="1"/>
  <c r="AS346" i="6"/>
  <c r="AU346" i="6" s="1"/>
  <c r="AS340" i="6"/>
  <c r="AU340" i="6" s="1"/>
  <c r="AS313" i="6"/>
  <c r="AU313" i="6" s="1"/>
  <c r="AS307" i="6"/>
  <c r="AU307" i="6" s="1"/>
  <c r="AS301" i="6"/>
  <c r="AU301" i="6" s="1"/>
  <c r="AS295" i="6"/>
  <c r="AU295" i="6" s="1"/>
  <c r="AS274" i="6"/>
  <c r="AU274" i="6" s="1"/>
  <c r="AS268" i="6"/>
  <c r="AU268" i="6" s="1"/>
  <c r="AS262" i="6"/>
  <c r="AU262" i="6" s="1"/>
  <c r="AS257" i="6"/>
  <c r="AU257" i="6" s="1"/>
  <c r="AS231" i="6"/>
  <c r="AU231" i="6" s="1"/>
  <c r="AS192" i="6"/>
  <c r="AU192" i="6" s="1"/>
  <c r="AS174" i="6"/>
  <c r="AU174" i="6" s="1"/>
  <c r="AS159" i="6"/>
  <c r="AU159" i="6" s="1"/>
  <c r="AS153" i="6"/>
  <c r="AU153" i="6" s="1"/>
  <c r="AS135" i="6"/>
  <c r="AU135" i="6" s="1"/>
  <c r="AS97" i="6"/>
  <c r="AU97" i="6" s="1"/>
  <c r="AS81" i="6"/>
  <c r="AU81" i="6" s="1"/>
  <c r="AS70" i="6"/>
  <c r="AU70" i="6" s="1"/>
  <c r="AS64" i="6"/>
  <c r="AU64" i="6" s="1"/>
  <c r="AS42" i="6"/>
  <c r="AU42" i="6" s="1"/>
  <c r="AS36" i="6"/>
  <c r="AU36" i="6" s="1"/>
  <c r="AS31" i="6"/>
  <c r="AU31" i="6" s="1"/>
  <c r="AS25" i="6"/>
  <c r="AU25" i="6" s="1"/>
  <c r="AS19" i="6"/>
  <c r="AU19" i="6" s="1"/>
  <c r="AS950" i="6"/>
  <c r="AU950" i="6" s="1"/>
  <c r="AS2735" i="6"/>
  <c r="AU2735" i="6" s="1"/>
  <c r="AS2729" i="6"/>
  <c r="AU2729" i="6" s="1"/>
  <c r="AS2723" i="6"/>
  <c r="AU2723" i="6" s="1"/>
  <c r="AS2717" i="6"/>
  <c r="AU2717" i="6" s="1"/>
  <c r="AS2711" i="6"/>
  <c r="AU2711" i="6" s="1"/>
  <c r="AS2695" i="6"/>
  <c r="AU2695" i="6" s="1"/>
  <c r="AS2689" i="6"/>
  <c r="AU2689" i="6" s="1"/>
  <c r="AS2678" i="6"/>
  <c r="AU2678" i="6" s="1"/>
  <c r="AS2672" i="6"/>
  <c r="AU2672" i="6" s="1"/>
  <c r="AS2656" i="6"/>
  <c r="AU2656" i="6" s="1"/>
  <c r="AS2644" i="6"/>
  <c r="AU2644" i="6" s="1"/>
  <c r="AS2639" i="6"/>
  <c r="AU2639" i="6" s="1"/>
  <c r="AS2633" i="6"/>
  <c r="AU2633" i="6" s="1"/>
  <c r="AS2612" i="6"/>
  <c r="AU2612" i="6" s="1"/>
  <c r="AS2716" i="6"/>
  <c r="AU2716" i="6" s="1"/>
  <c r="AS2643" i="6"/>
  <c r="AU2643" i="6" s="1"/>
  <c r="AS2638" i="6"/>
  <c r="AU2638" i="6" s="1"/>
  <c r="AS2599" i="6"/>
  <c r="AU2599" i="6" s="1"/>
  <c r="AS2560" i="6"/>
  <c r="AU2560" i="6" s="1"/>
  <c r="AS2765" i="6"/>
  <c r="AU2765" i="6" s="1"/>
  <c r="AS2760" i="6"/>
  <c r="AU2760" i="6" s="1"/>
  <c r="AS2739" i="6"/>
  <c r="AU2739" i="6" s="1"/>
  <c r="AS2733" i="6"/>
  <c r="AU2733" i="6" s="1"/>
  <c r="AS2705" i="6"/>
  <c r="AU2705" i="6" s="1"/>
  <c r="AS2699" i="6"/>
  <c r="AU2699" i="6" s="1"/>
  <c r="AS2682" i="6"/>
  <c r="AU2682" i="6" s="1"/>
  <c r="AS2666" i="6"/>
  <c r="AU2666" i="6" s="1"/>
  <c r="AS2660" i="6"/>
  <c r="AU2660" i="6" s="1"/>
  <c r="AS2648" i="6"/>
  <c r="AU2648" i="6" s="1"/>
  <c r="AS2610" i="6"/>
  <c r="AU2610" i="6" s="1"/>
  <c r="AS2604" i="6"/>
  <c r="AU2604" i="6" s="1"/>
  <c r="AS2577" i="6"/>
  <c r="AU2577" i="6" s="1"/>
  <c r="AS2749" i="6"/>
  <c r="AU2749" i="6" s="1"/>
  <c r="AS2737" i="6"/>
  <c r="AU2737" i="6" s="1"/>
  <c r="AS2731" i="6"/>
  <c r="AU2731" i="6" s="1"/>
  <c r="AS2715" i="6"/>
  <c r="AU2715" i="6" s="1"/>
  <c r="AS2703" i="6"/>
  <c r="AU2703" i="6" s="1"/>
  <c r="AS2697" i="6"/>
  <c r="AU2697" i="6" s="1"/>
  <c r="AS2691" i="6"/>
  <c r="AU2691" i="6" s="1"/>
  <c r="AS2670" i="6"/>
  <c r="AU2670" i="6" s="1"/>
  <c r="AS2664" i="6"/>
  <c r="AU2664" i="6" s="1"/>
  <c r="AS2658" i="6"/>
  <c r="AU2658" i="6" s="1"/>
  <c r="AS2637" i="6"/>
  <c r="AU2637" i="6" s="1"/>
  <c r="AS2631" i="6"/>
  <c r="AU2631" i="6" s="1"/>
  <c r="AS2625" i="6"/>
  <c r="AU2625" i="6" s="1"/>
  <c r="AS2598" i="6"/>
  <c r="AU2598" i="6" s="1"/>
  <c r="AS2592" i="6"/>
  <c r="AU2592" i="6" s="1"/>
  <c r="AS2580" i="6"/>
  <c r="AU2580" i="6" s="1"/>
  <c r="AS2575" i="6"/>
  <c r="AU2575" i="6" s="1"/>
  <c r="AS2559" i="6"/>
  <c r="AU2559" i="6" s="1"/>
  <c r="AS2758" i="6"/>
  <c r="AU2758" i="6" s="1"/>
  <c r="AS2752" i="6"/>
  <c r="AU2752" i="6" s="1"/>
  <c r="AS2741" i="6"/>
  <c r="AU2741" i="6" s="1"/>
  <c r="AS2719" i="6"/>
  <c r="AU2719" i="6" s="1"/>
  <c r="AS2707" i="6"/>
  <c r="AU2707" i="6" s="1"/>
  <c r="AS2686" i="6"/>
  <c r="AU2686" i="6" s="1"/>
  <c r="AS2674" i="6"/>
  <c r="AU2674" i="6" s="1"/>
  <c r="AS2668" i="6"/>
  <c r="AU2668" i="6" s="1"/>
  <c r="AS2662" i="6"/>
  <c r="AU2662" i="6" s="1"/>
  <c r="AS2641" i="6"/>
  <c r="AU2641" i="6" s="1"/>
  <c r="AS2635" i="6"/>
  <c r="AU2635" i="6" s="1"/>
  <c r="AS2629" i="6"/>
  <c r="AU2629" i="6" s="1"/>
  <c r="AS2608" i="6"/>
  <c r="AU2608" i="6" s="1"/>
  <c r="AS2602" i="6"/>
  <c r="AU2602" i="6" s="1"/>
  <c r="AS2606" i="6"/>
  <c r="AU2606" i="6" s="1"/>
  <c r="AS2600" i="6"/>
  <c r="AU2600" i="6" s="1"/>
  <c r="AS2573" i="6"/>
  <c r="AU2573" i="6" s="1"/>
  <c r="AS2567" i="6"/>
  <c r="AU2567" i="6" s="1"/>
  <c r="AS2561" i="6"/>
  <c r="AU2561" i="6" s="1"/>
  <c r="AS2001" i="6"/>
  <c r="AU2001" i="6" s="1"/>
  <c r="AS1990" i="6"/>
  <c r="AU1990" i="6" s="1"/>
  <c r="AS1963" i="6"/>
  <c r="AU1963" i="6" s="1"/>
  <c r="AS1945" i="6"/>
  <c r="AU1945" i="6" s="1"/>
  <c r="AS1924" i="6"/>
  <c r="AU1924" i="6" s="1"/>
  <c r="AS1879" i="6"/>
  <c r="AU1879" i="6" s="1"/>
  <c r="AS1873" i="6"/>
  <c r="AU1873" i="6" s="1"/>
  <c r="AS1867" i="6"/>
  <c r="AU1867" i="6" s="1"/>
  <c r="AS1807" i="6"/>
  <c r="AU1807" i="6" s="1"/>
  <c r="AS1795" i="6"/>
  <c r="AU1795" i="6" s="1"/>
  <c r="AS1753" i="6"/>
  <c r="AU1753" i="6" s="1"/>
  <c r="AS1732" i="6"/>
  <c r="AU1732" i="6" s="1"/>
  <c r="AS1675" i="6"/>
  <c r="AU1675" i="6" s="1"/>
  <c r="AS1614" i="6"/>
  <c r="AU1614" i="6" s="1"/>
  <c r="AS1609" i="6"/>
  <c r="AU1609" i="6" s="1"/>
  <c r="AS1597" i="6"/>
  <c r="AU1597" i="6" s="1"/>
  <c r="AS1570" i="6"/>
  <c r="AU1570" i="6" s="1"/>
  <c r="AS1525" i="6"/>
  <c r="AU1525" i="6" s="1"/>
  <c r="AS1488" i="6"/>
  <c r="AU1488" i="6" s="1"/>
  <c r="AS1461" i="6"/>
  <c r="AU1461" i="6" s="1"/>
  <c r="AS1443" i="6"/>
  <c r="AU1443" i="6" s="1"/>
  <c r="AS1416" i="6"/>
  <c r="AU1416" i="6" s="1"/>
  <c r="AS2571" i="6"/>
  <c r="AU2571" i="6" s="1"/>
  <c r="AS2538" i="6"/>
  <c r="AU2538" i="6" s="1"/>
  <c r="AS2532" i="6"/>
  <c r="AU2532" i="6" s="1"/>
  <c r="AS2258" i="6"/>
  <c r="AU2258" i="6" s="1"/>
  <c r="AS2036" i="6"/>
  <c r="AU2036" i="6" s="1"/>
  <c r="AS1988" i="6"/>
  <c r="AU1988" i="6" s="1"/>
  <c r="AS1955" i="6"/>
  <c r="AU1955" i="6" s="1"/>
  <c r="AS1887" i="6"/>
  <c r="AU1887" i="6" s="1"/>
  <c r="AS1865" i="6"/>
  <c r="AU1865" i="6" s="1"/>
  <c r="AS1739" i="6"/>
  <c r="AU1739" i="6" s="1"/>
  <c r="AS2044" i="6"/>
  <c r="AU2044" i="6" s="1"/>
  <c r="AS1930" i="6"/>
  <c r="AU1930" i="6" s="1"/>
  <c r="AS2596" i="6"/>
  <c r="AU2596" i="6" s="1"/>
  <c r="AS2569" i="6"/>
  <c r="AU2569" i="6" s="1"/>
  <c r="AS2563" i="6"/>
  <c r="AU2563" i="6" s="1"/>
  <c r="AS2525" i="6"/>
  <c r="AU2525" i="6" s="1"/>
  <c r="AS2160" i="6"/>
  <c r="AU2160" i="6" s="1"/>
  <c r="AS988" i="6"/>
  <c r="AU988" i="6" s="1"/>
  <c r="AS949" i="6"/>
  <c r="AU949" i="6" s="1"/>
  <c r="AS937" i="6"/>
  <c r="AU937" i="6" s="1"/>
  <c r="AS910" i="6"/>
  <c r="AU910" i="6" s="1"/>
  <c r="AS886" i="6"/>
  <c r="AU886" i="6" s="1"/>
  <c r="AS865" i="6"/>
  <c r="AU865" i="6" s="1"/>
  <c r="AS859" i="6"/>
  <c r="AU859" i="6" s="1"/>
  <c r="AS821" i="6"/>
  <c r="AU821" i="6" s="1"/>
  <c r="AS793" i="6"/>
  <c r="AU793" i="6" s="1"/>
  <c r="AS782" i="6"/>
  <c r="AU782" i="6" s="1"/>
  <c r="AS745" i="6"/>
  <c r="AU745" i="6" s="1"/>
  <c r="AS739" i="6"/>
  <c r="AU739" i="6" s="1"/>
  <c r="AS733" i="6"/>
  <c r="AU733" i="6" s="1"/>
  <c r="AS718" i="6"/>
  <c r="AU718" i="6" s="1"/>
  <c r="AS712" i="6"/>
  <c r="AU712" i="6" s="1"/>
  <c r="AS706" i="6"/>
  <c r="AU706" i="6" s="1"/>
  <c r="AS700" i="6"/>
  <c r="AU700" i="6" s="1"/>
  <c r="AS678" i="6"/>
  <c r="AU678" i="6" s="1"/>
  <c r="AS672" i="6"/>
  <c r="AU672" i="6" s="1"/>
  <c r="AS667" i="6"/>
  <c r="AU667" i="6" s="1"/>
  <c r="AS661" i="6"/>
  <c r="AU661" i="6" s="1"/>
  <c r="AS639" i="6"/>
  <c r="AU639" i="6" s="1"/>
  <c r="AS633" i="6"/>
  <c r="AU633" i="6" s="1"/>
  <c r="AS628" i="6"/>
  <c r="AU628" i="6" s="1"/>
  <c r="AS622" i="6"/>
  <c r="AU622" i="6" s="1"/>
  <c r="AS538" i="6"/>
  <c r="AU538" i="6" s="1"/>
  <c r="AS970" i="6"/>
  <c r="AU970" i="6" s="1"/>
  <c r="AS930" i="6"/>
  <c r="AU930" i="6" s="1"/>
  <c r="AS754" i="6"/>
  <c r="AU754" i="6" s="1"/>
  <c r="AS738" i="6"/>
  <c r="AU738" i="6" s="1"/>
  <c r="AS699" i="6"/>
  <c r="AU699" i="6" s="1"/>
  <c r="AS660" i="6"/>
  <c r="AU660" i="6" s="1"/>
  <c r="AS621" i="6"/>
  <c r="AU621" i="6" s="1"/>
  <c r="AS582" i="6"/>
  <c r="AU582" i="6" s="1"/>
  <c r="AS543" i="6"/>
  <c r="AU543" i="6" s="1"/>
  <c r="AS505" i="6"/>
  <c r="AU505" i="6" s="1"/>
  <c r="AS468" i="6"/>
  <c r="AU468" i="6" s="1"/>
  <c r="AS430" i="6"/>
  <c r="AU430" i="6" s="1"/>
  <c r="AS391" i="6"/>
  <c r="AU391" i="6" s="1"/>
  <c r="AS314" i="6"/>
  <c r="AU314" i="6" s="1"/>
  <c r="AS275" i="6"/>
  <c r="AU275" i="6" s="1"/>
  <c r="AS249" i="6"/>
  <c r="AU249" i="6" s="1"/>
  <c r="AS250" i="6"/>
  <c r="AU250" i="6" s="1"/>
  <c r="AS238" i="6"/>
  <c r="AU238" i="6" s="1"/>
  <c r="AS959" i="6"/>
  <c r="AU959" i="6" s="1"/>
  <c r="AS935" i="6"/>
  <c r="AU935" i="6" s="1"/>
  <c r="AS920" i="6"/>
  <c r="AU920" i="6" s="1"/>
  <c r="AS875" i="6"/>
  <c r="AU875" i="6" s="1"/>
  <c r="AS863" i="6"/>
  <c r="AU863" i="6" s="1"/>
  <c r="AS857" i="6"/>
  <c r="AU857" i="6" s="1"/>
  <c r="AS842" i="6"/>
  <c r="AU842" i="6" s="1"/>
  <c r="AS819" i="6"/>
  <c r="AU819" i="6" s="1"/>
  <c r="AS803" i="6"/>
  <c r="AU803" i="6" s="1"/>
  <c r="AS791" i="6"/>
  <c r="AU791" i="6" s="1"/>
  <c r="AS785" i="6"/>
  <c r="AU785" i="6" s="1"/>
  <c r="AS780" i="6"/>
  <c r="AU780" i="6" s="1"/>
  <c r="AS765" i="6"/>
  <c r="AU765" i="6" s="1"/>
  <c r="AS759" i="6"/>
  <c r="AU759" i="6" s="1"/>
  <c r="AS749" i="6"/>
  <c r="AU749" i="6" s="1"/>
  <c r="AS743" i="6"/>
  <c r="AU743" i="6" s="1"/>
  <c r="AS728" i="6"/>
  <c r="AU728" i="6" s="1"/>
  <c r="AS722" i="6"/>
  <c r="AU722" i="6" s="1"/>
  <c r="AS716" i="6"/>
  <c r="AU716" i="6" s="1"/>
  <c r="AS710" i="6"/>
  <c r="AU710" i="6" s="1"/>
  <c r="AS704" i="6"/>
  <c r="AU704" i="6" s="1"/>
  <c r="AS688" i="6"/>
  <c r="AU688" i="6" s="1"/>
  <c r="AS676" i="6"/>
  <c r="AU676" i="6" s="1"/>
  <c r="AS670" i="6"/>
  <c r="AU670" i="6" s="1"/>
  <c r="AS665" i="6"/>
  <c r="AU665" i="6" s="1"/>
  <c r="AS649" i="6"/>
  <c r="AU649" i="6" s="1"/>
  <c r="AS643" i="6"/>
  <c r="AU643" i="6" s="1"/>
  <c r="AS631" i="6"/>
  <c r="AU631" i="6" s="1"/>
  <c r="AS626" i="6"/>
  <c r="AU626" i="6" s="1"/>
  <c r="AS604" i="6"/>
  <c r="AU604" i="6" s="1"/>
  <c r="AS599" i="6"/>
  <c r="AU599" i="6" s="1"/>
  <c r="AS593" i="6"/>
  <c r="AU593" i="6" s="1"/>
  <c r="AS587" i="6"/>
  <c r="AU587" i="6" s="1"/>
  <c r="AS571" i="6"/>
  <c r="AU571" i="6" s="1"/>
  <c r="AS182" i="6"/>
  <c r="AU182" i="6" s="1"/>
  <c r="AS753" i="6"/>
  <c r="AU753" i="6" s="1"/>
  <c r="AS727" i="6"/>
  <c r="AU727" i="6" s="1"/>
  <c r="AS721" i="6"/>
  <c r="AU721" i="6" s="1"/>
  <c r="AS715" i="6"/>
  <c r="AU715" i="6" s="1"/>
  <c r="AS693" i="6"/>
  <c r="AU693" i="6" s="1"/>
  <c r="AS687" i="6"/>
  <c r="AU687" i="6" s="1"/>
  <c r="AS681" i="6"/>
  <c r="AU681" i="6" s="1"/>
  <c r="AS675" i="6"/>
  <c r="AU675" i="6" s="1"/>
  <c r="AS654" i="6"/>
  <c r="AU654" i="6" s="1"/>
  <c r="AS648" i="6"/>
  <c r="AU648" i="6" s="1"/>
  <c r="AS642" i="6"/>
  <c r="AU642" i="6" s="1"/>
  <c r="AS636" i="6"/>
  <c r="AU636" i="6" s="1"/>
  <c r="AS615" i="6"/>
  <c r="AU615" i="6" s="1"/>
  <c r="AS609" i="6"/>
  <c r="AU609" i="6" s="1"/>
  <c r="AS603" i="6"/>
  <c r="AU603" i="6" s="1"/>
  <c r="AS598" i="6"/>
  <c r="AU598" i="6" s="1"/>
  <c r="AS576" i="6"/>
  <c r="AU576" i="6" s="1"/>
  <c r="AS570" i="6"/>
  <c r="AU570" i="6" s="1"/>
  <c r="AS564" i="6"/>
  <c r="AU564" i="6" s="1"/>
  <c r="AS559" i="6"/>
  <c r="AU559" i="6" s="1"/>
  <c r="AS537" i="6"/>
  <c r="AU537" i="6" s="1"/>
  <c r="AS532" i="6"/>
  <c r="AU532" i="6" s="1"/>
  <c r="AS526" i="6"/>
  <c r="AU526" i="6" s="1"/>
  <c r="AS520" i="6"/>
  <c r="AU520" i="6" s="1"/>
  <c r="AS500" i="6"/>
  <c r="AU500" i="6" s="1"/>
  <c r="AS495" i="6"/>
  <c r="AU495" i="6" s="1"/>
  <c r="AS489" i="6"/>
  <c r="AU489" i="6" s="1"/>
  <c r="AS483" i="6"/>
  <c r="AU483" i="6" s="1"/>
  <c r="AS462" i="6"/>
  <c r="AU462" i="6" s="1"/>
  <c r="AS452" i="6"/>
  <c r="AU452" i="6" s="1"/>
  <c r="AS424" i="6"/>
  <c r="AU424" i="6" s="1"/>
  <c r="AS407" i="6"/>
  <c r="AU407" i="6" s="1"/>
  <c r="AS385" i="6"/>
  <c r="AU385" i="6" s="1"/>
  <c r="AS368" i="6"/>
  <c r="AU368" i="6" s="1"/>
  <c r="AS347" i="6"/>
  <c r="AU347" i="6" s="1"/>
  <c r="AS341" i="6"/>
  <c r="AU341" i="6" s="1"/>
  <c r="AS335" i="6"/>
  <c r="AU335" i="6" s="1"/>
  <c r="AS329" i="6"/>
  <c r="AU329" i="6" s="1"/>
  <c r="AS330" i="6"/>
  <c r="AU330" i="6" s="1"/>
  <c r="AS308" i="6"/>
  <c r="AU308" i="6" s="1"/>
  <c r="AS302" i="6"/>
  <c r="AU302" i="6" s="1"/>
  <c r="AS296" i="6"/>
  <c r="AU296" i="6" s="1"/>
  <c r="AS290" i="6"/>
  <c r="AU290" i="6" s="1"/>
  <c r="AS269" i="6"/>
  <c r="AU269" i="6" s="1"/>
  <c r="AS263" i="6"/>
  <c r="AU263" i="6" s="1"/>
  <c r="AS258" i="6"/>
  <c r="AU258" i="6" s="1"/>
  <c r="AS252" i="6"/>
  <c r="AU252" i="6" s="1"/>
  <c r="AS232" i="6"/>
  <c r="AU232" i="6" s="1"/>
  <c r="AS215" i="6"/>
  <c r="AU215" i="6" s="1"/>
  <c r="AS187" i="6"/>
  <c r="AU187" i="6" s="1"/>
  <c r="AS181" i="6"/>
  <c r="AU181" i="6" s="1"/>
  <c r="AS175" i="6"/>
  <c r="AU175" i="6" s="1"/>
  <c r="AS154" i="6"/>
  <c r="AU154" i="6" s="1"/>
  <c r="AS148" i="6"/>
  <c r="AU148" i="6" s="1"/>
  <c r="AS142" i="6"/>
  <c r="AU142" i="6" s="1"/>
  <c r="AS136" i="6"/>
  <c r="AU136" i="6" s="1"/>
  <c r="AS59" i="6"/>
  <c r="AU59" i="6" s="1"/>
  <c r="AS26" i="6"/>
  <c r="AU26" i="6" s="1"/>
  <c r="AS506" i="6"/>
  <c r="AU506" i="6" s="1"/>
  <c r="AS752" i="6"/>
  <c r="AU752" i="6" s="1"/>
  <c r="AS714" i="6"/>
  <c r="AU714" i="6" s="1"/>
  <c r="AS674" i="6"/>
  <c r="AU674" i="6" s="1"/>
  <c r="AS635" i="6"/>
  <c r="AU635" i="6" s="1"/>
  <c r="AS597" i="6"/>
  <c r="AU597" i="6" s="1"/>
  <c r="AS558" i="6"/>
  <c r="AU558" i="6" s="1"/>
  <c r="AS519" i="6"/>
  <c r="AU519" i="6" s="1"/>
  <c r="AS482" i="6"/>
  <c r="AU482" i="6" s="1"/>
  <c r="AS445" i="6"/>
  <c r="AU445" i="6" s="1"/>
  <c r="AS406" i="6"/>
  <c r="AU406" i="6" s="1"/>
  <c r="AS328" i="6"/>
  <c r="AU328" i="6" s="1"/>
  <c r="AS289" i="6"/>
  <c r="AU289" i="6" s="1"/>
  <c r="AS386" i="6"/>
  <c r="AU386" i="6" s="1"/>
  <c r="AS818" i="6"/>
  <c r="AU818" i="6" s="1"/>
  <c r="AS794" i="6"/>
  <c r="AU794" i="6" s="1"/>
  <c r="AS742" i="6"/>
  <c r="AU742" i="6" s="1"/>
  <c r="AS736" i="6"/>
  <c r="AU736" i="6" s="1"/>
  <c r="AS731" i="6"/>
  <c r="AU731" i="6" s="1"/>
  <c r="AS725" i="6"/>
  <c r="AU725" i="6" s="1"/>
  <c r="AS719" i="6"/>
  <c r="AU719" i="6" s="1"/>
  <c r="AS703" i="6"/>
  <c r="AU703" i="6" s="1"/>
  <c r="AS697" i="6"/>
  <c r="AU697" i="6" s="1"/>
  <c r="AS691" i="6"/>
  <c r="AU691" i="6" s="1"/>
  <c r="AS685" i="6"/>
  <c r="AU685" i="6" s="1"/>
  <c r="AS679" i="6"/>
  <c r="AU679" i="6" s="1"/>
  <c r="AS664" i="6"/>
  <c r="AU664" i="6" s="1"/>
  <c r="AS658" i="6"/>
  <c r="AU658" i="6" s="1"/>
  <c r="AS652" i="6"/>
  <c r="AU652" i="6" s="1"/>
  <c r="AS646" i="6"/>
  <c r="AU646" i="6" s="1"/>
  <c r="AS640" i="6"/>
  <c r="AU640" i="6" s="1"/>
  <c r="AS562" i="6"/>
  <c r="AU562" i="6" s="1"/>
  <c r="AS498" i="6"/>
  <c r="AU498" i="6" s="1"/>
  <c r="AS979" i="6"/>
  <c r="AU979" i="6" s="1"/>
  <c r="AS900" i="6"/>
  <c r="AU900" i="6" s="1"/>
  <c r="AS823" i="6"/>
  <c r="AU823" i="6" s="1"/>
  <c r="AS747" i="6"/>
  <c r="AU747" i="6" s="1"/>
  <c r="AS741" i="6"/>
  <c r="AU741" i="6" s="1"/>
  <c r="AS735" i="6"/>
  <c r="AU735" i="6" s="1"/>
  <c r="AS730" i="6"/>
  <c r="AU730" i="6" s="1"/>
  <c r="AS724" i="6"/>
  <c r="AU724" i="6" s="1"/>
  <c r="AS708" i="6"/>
  <c r="AU708" i="6" s="1"/>
  <c r="AS702" i="6"/>
  <c r="AU702" i="6" s="1"/>
  <c r="AS696" i="6"/>
  <c r="AU696" i="6" s="1"/>
  <c r="AS690" i="6"/>
  <c r="AU690" i="6" s="1"/>
  <c r="AS684" i="6"/>
  <c r="AU684" i="6" s="1"/>
  <c r="AS669" i="6"/>
  <c r="AU669" i="6" s="1"/>
  <c r="AS663" i="6"/>
  <c r="AU663" i="6" s="1"/>
  <c r="AS657" i="6"/>
  <c r="AU657" i="6" s="1"/>
  <c r="AS651" i="6"/>
  <c r="AU651" i="6" s="1"/>
  <c r="AS645" i="6"/>
  <c r="AU645" i="6" s="1"/>
  <c r="AS546" i="6"/>
  <c r="AU546" i="6" s="1"/>
  <c r="AS393" i="6"/>
  <c r="AU393" i="6" s="1"/>
  <c r="AS394" i="6"/>
  <c r="AU394" i="6" s="1"/>
  <c r="AS261" i="6"/>
  <c r="AU261" i="6" s="1"/>
  <c r="AS629" i="6"/>
  <c r="AU629" i="6" s="1"/>
  <c r="AS624" i="6"/>
  <c r="AU624" i="6" s="1"/>
  <c r="AS618" i="6"/>
  <c r="AU618" i="6" s="1"/>
  <c r="AS612" i="6"/>
  <c r="AU612" i="6" s="1"/>
  <c r="AS591" i="6"/>
  <c r="AU591" i="6" s="1"/>
  <c r="AS585" i="6"/>
  <c r="AU585" i="6" s="1"/>
  <c r="AS579" i="6"/>
  <c r="AU579" i="6" s="1"/>
  <c r="AS552" i="6"/>
  <c r="AU552" i="6" s="1"/>
  <c r="AS540" i="6"/>
  <c r="AU540" i="6" s="1"/>
  <c r="AS534" i="6"/>
  <c r="AU534" i="6" s="1"/>
  <c r="AS514" i="6"/>
  <c r="AU514" i="6" s="1"/>
  <c r="AS508" i="6"/>
  <c r="AU508" i="6" s="1"/>
  <c r="AS476" i="6"/>
  <c r="AU476" i="6" s="1"/>
  <c r="AS471" i="6"/>
  <c r="AU471" i="6" s="1"/>
  <c r="AS465" i="6"/>
  <c r="AU465" i="6" s="1"/>
  <c r="AS455" i="6"/>
  <c r="AU455" i="6" s="1"/>
  <c r="AS439" i="6"/>
  <c r="AU439" i="6" s="1"/>
  <c r="AS433" i="6"/>
  <c r="AU433" i="6" s="1"/>
  <c r="AS427" i="6"/>
  <c r="AU427" i="6" s="1"/>
  <c r="AS421" i="6"/>
  <c r="AU421" i="6" s="1"/>
  <c r="AS416" i="6"/>
  <c r="AU416" i="6" s="1"/>
  <c r="AS400" i="6"/>
  <c r="AU400" i="6" s="1"/>
  <c r="AS388" i="6"/>
  <c r="AU388" i="6" s="1"/>
  <c r="AS382" i="6"/>
  <c r="AU382" i="6" s="1"/>
  <c r="AS377" i="6"/>
  <c r="AU377" i="6" s="1"/>
  <c r="AS361" i="6"/>
  <c r="AU361" i="6" s="1"/>
  <c r="AS355" i="6"/>
  <c r="AU355" i="6" s="1"/>
  <c r="AS350" i="6"/>
  <c r="AU350" i="6" s="1"/>
  <c r="AS344" i="6"/>
  <c r="AU344" i="6" s="1"/>
  <c r="AS338" i="6"/>
  <c r="AU338" i="6" s="1"/>
  <c r="AS322" i="6"/>
  <c r="AU322" i="6" s="1"/>
  <c r="AS317" i="6"/>
  <c r="AU317" i="6" s="1"/>
  <c r="AS311" i="6"/>
  <c r="AU311" i="6" s="1"/>
  <c r="AS305" i="6"/>
  <c r="AU305" i="6" s="1"/>
  <c r="AS299" i="6"/>
  <c r="AU299" i="6" s="1"/>
  <c r="AS284" i="6"/>
  <c r="AU284" i="6" s="1"/>
  <c r="AS278" i="6"/>
  <c r="AU278" i="6" s="1"/>
  <c r="AS272" i="6"/>
  <c r="AU272" i="6" s="1"/>
  <c r="AS266" i="6"/>
  <c r="AU266" i="6" s="1"/>
  <c r="AS247" i="6"/>
  <c r="AU247" i="6" s="1"/>
  <c r="AS241" i="6"/>
  <c r="AU241" i="6" s="1"/>
  <c r="AS235" i="6"/>
  <c r="AU235" i="6" s="1"/>
  <c r="AS224" i="6"/>
  <c r="AU224" i="6" s="1"/>
  <c r="AS202" i="6"/>
  <c r="AU202" i="6" s="1"/>
  <c r="AS196" i="6"/>
  <c r="AU196" i="6" s="1"/>
  <c r="AS190" i="6"/>
  <c r="AU190" i="6" s="1"/>
  <c r="AS184" i="6"/>
  <c r="AU184" i="6" s="1"/>
  <c r="AS157" i="6"/>
  <c r="AU157" i="6" s="1"/>
  <c r="AS145" i="6"/>
  <c r="AU145" i="6" s="1"/>
  <c r="AS124" i="6"/>
  <c r="AU124" i="6" s="1"/>
  <c r="AS91" i="6"/>
  <c r="AU91" i="6" s="1"/>
  <c r="AS79" i="6"/>
  <c r="AU79" i="6" s="1"/>
  <c r="AS68" i="6"/>
  <c r="AU68" i="6" s="1"/>
  <c r="AS46" i="6"/>
  <c r="AU46" i="6" s="1"/>
  <c r="AS34" i="6"/>
  <c r="AU34" i="6" s="1"/>
  <c r="AS29" i="6"/>
  <c r="AU29" i="6" s="1"/>
  <c r="AS13" i="6"/>
  <c r="AU13" i="6" s="1"/>
  <c r="AS616" i="6"/>
  <c r="AU616" i="6" s="1"/>
  <c r="AS589" i="6"/>
  <c r="AU589" i="6" s="1"/>
  <c r="AS583" i="6"/>
  <c r="AU583" i="6" s="1"/>
  <c r="AS577" i="6"/>
  <c r="AU577" i="6" s="1"/>
  <c r="AS556" i="6"/>
  <c r="AU556" i="6" s="1"/>
  <c r="AS550" i="6"/>
  <c r="AU550" i="6" s="1"/>
  <c r="AS544" i="6"/>
  <c r="AU544" i="6" s="1"/>
  <c r="AS523" i="6"/>
  <c r="AU523" i="6" s="1"/>
  <c r="AS517" i="6"/>
  <c r="AU517" i="6" s="1"/>
  <c r="AS512" i="6"/>
  <c r="AU512" i="6" s="1"/>
  <c r="AS501" i="6"/>
  <c r="AU501" i="6" s="1"/>
  <c r="AS480" i="6"/>
  <c r="AU480" i="6" s="1"/>
  <c r="AS475" i="6"/>
  <c r="AU475" i="6" s="1"/>
  <c r="AS469" i="6"/>
  <c r="AU469" i="6" s="1"/>
  <c r="AS449" i="6"/>
  <c r="AU449" i="6" s="1"/>
  <c r="AS443" i="6"/>
  <c r="AU443" i="6" s="1"/>
  <c r="AS437" i="6"/>
  <c r="AU437" i="6" s="1"/>
  <c r="AS431" i="6"/>
  <c r="AU431" i="6" s="1"/>
  <c r="AS425" i="6"/>
  <c r="AU425" i="6" s="1"/>
  <c r="AS410" i="6"/>
  <c r="AU410" i="6" s="1"/>
  <c r="AS404" i="6"/>
  <c r="AU404" i="6" s="1"/>
  <c r="AS398" i="6"/>
  <c r="AU398" i="6" s="1"/>
  <c r="AS392" i="6"/>
  <c r="AU392" i="6" s="1"/>
  <c r="AS371" i="6"/>
  <c r="AU371" i="6" s="1"/>
  <c r="AS365" i="6"/>
  <c r="AU365" i="6" s="1"/>
  <c r="AS359" i="6"/>
  <c r="AU359" i="6" s="1"/>
  <c r="AS353" i="6"/>
  <c r="AU353" i="6" s="1"/>
  <c r="AS348" i="6"/>
  <c r="AU348" i="6" s="1"/>
  <c r="AS332" i="6"/>
  <c r="AU332" i="6" s="1"/>
  <c r="AS326" i="6"/>
  <c r="AU326" i="6" s="1"/>
  <c r="AS320" i="6"/>
  <c r="AU320" i="6" s="1"/>
  <c r="AS315" i="6"/>
  <c r="AU315" i="6" s="1"/>
  <c r="AS309" i="6"/>
  <c r="AU309" i="6" s="1"/>
  <c r="AS293" i="6"/>
  <c r="AU293" i="6" s="1"/>
  <c r="AS287" i="6"/>
  <c r="AU287" i="6" s="1"/>
  <c r="AS276" i="6"/>
  <c r="AU276" i="6" s="1"/>
  <c r="AS270" i="6"/>
  <c r="AU270" i="6" s="1"/>
  <c r="AS255" i="6"/>
  <c r="AU255" i="6" s="1"/>
  <c r="AS245" i="6"/>
  <c r="AU245" i="6" s="1"/>
  <c r="AS239" i="6"/>
  <c r="AU239" i="6" s="1"/>
  <c r="AS218" i="6"/>
  <c r="AU218" i="6" s="1"/>
  <c r="AS212" i="6"/>
  <c r="AU212" i="6" s="1"/>
  <c r="AS206" i="6"/>
  <c r="AU206" i="6" s="1"/>
  <c r="AS200" i="6"/>
  <c r="AU200" i="6" s="1"/>
  <c r="AS178" i="6"/>
  <c r="AU178" i="6" s="1"/>
  <c r="AS172" i="6"/>
  <c r="AU172" i="6" s="1"/>
  <c r="AS167" i="6"/>
  <c r="AU167" i="6" s="1"/>
  <c r="AS161" i="6"/>
  <c r="AU161" i="6" s="1"/>
  <c r="AS155" i="6"/>
  <c r="AU155" i="6" s="1"/>
  <c r="AS139" i="6"/>
  <c r="AU139" i="6" s="1"/>
  <c r="AS133" i="6"/>
  <c r="AU133" i="6" s="1"/>
  <c r="AS127" i="6"/>
  <c r="AU127" i="6" s="1"/>
  <c r="AS122" i="6"/>
  <c r="AU122" i="6" s="1"/>
  <c r="AS116" i="6"/>
  <c r="AU116" i="6" s="1"/>
  <c r="AS101" i="6"/>
  <c r="AU101" i="6" s="1"/>
  <c r="AS95" i="6"/>
  <c r="AU95" i="6" s="1"/>
  <c r="AS89" i="6"/>
  <c r="AU89" i="6" s="1"/>
  <c r="AS83" i="6"/>
  <c r="AU83" i="6" s="1"/>
  <c r="AS56" i="6"/>
  <c r="AU56" i="6" s="1"/>
  <c r="AS50" i="6"/>
  <c r="AU50" i="6" s="1"/>
  <c r="AS44" i="6"/>
  <c r="AU44" i="6" s="1"/>
  <c r="AS23" i="6"/>
  <c r="AU23" i="6" s="1"/>
  <c r="AS17" i="6"/>
  <c r="AU17" i="6" s="1"/>
  <c r="AS11" i="6"/>
  <c r="AU11" i="6" s="1"/>
  <c r="AS9" i="6"/>
  <c r="AU9" i="6" s="1"/>
  <c r="AP3" i="6"/>
  <c r="F2" i="6"/>
  <c r="AP2" i="6" s="1"/>
  <c r="AS199" i="6"/>
  <c r="AU199" i="6" s="1"/>
  <c r="AS160" i="6"/>
  <c r="AU160" i="6" s="1"/>
  <c r="AS82" i="6"/>
  <c r="AU82" i="6" s="1"/>
  <c r="AS43" i="6"/>
  <c r="AU43" i="6" s="1"/>
  <c r="AS565" i="6"/>
  <c r="AU565" i="6" s="1"/>
  <c r="AS554" i="6"/>
  <c r="AU554" i="6" s="1"/>
  <c r="AS548" i="6"/>
  <c r="AU548" i="6" s="1"/>
  <c r="AS533" i="6"/>
  <c r="AU533" i="6" s="1"/>
  <c r="AS527" i="6"/>
  <c r="AU527" i="6" s="1"/>
  <c r="AS510" i="6"/>
  <c r="AU510" i="6" s="1"/>
  <c r="AS496" i="6"/>
  <c r="AU496" i="6" s="1"/>
  <c r="AS478" i="6"/>
  <c r="AU478" i="6" s="1"/>
  <c r="AS473" i="6"/>
  <c r="AU473" i="6" s="1"/>
  <c r="AS453" i="6"/>
  <c r="AU453" i="6" s="1"/>
  <c r="AS447" i="6"/>
  <c r="AU447" i="6" s="1"/>
  <c r="AS435" i="6"/>
  <c r="AU435" i="6" s="1"/>
  <c r="AS414" i="6"/>
  <c r="AU414" i="6" s="1"/>
  <c r="AS408" i="6"/>
  <c r="AU408" i="6" s="1"/>
  <c r="AS402" i="6"/>
  <c r="AU402" i="6" s="1"/>
  <c r="AS396" i="6"/>
  <c r="AU396" i="6" s="1"/>
  <c r="AS380" i="6"/>
  <c r="AU380" i="6" s="1"/>
  <c r="AS375" i="6"/>
  <c r="AU375" i="6" s="1"/>
  <c r="AS369" i="6"/>
  <c r="AU369" i="6" s="1"/>
  <c r="AS363" i="6"/>
  <c r="AU363" i="6" s="1"/>
  <c r="AS357" i="6"/>
  <c r="AU357" i="6" s="1"/>
  <c r="AS342" i="6"/>
  <c r="AU342" i="6" s="1"/>
  <c r="AS336" i="6"/>
  <c r="AU336" i="6" s="1"/>
  <c r="AS324" i="6"/>
  <c r="AU324" i="6" s="1"/>
  <c r="AS303" i="6"/>
  <c r="AU303" i="6" s="1"/>
  <c r="AS297" i="6"/>
  <c r="AU297" i="6" s="1"/>
  <c r="AS291" i="6"/>
  <c r="AU291" i="6" s="1"/>
  <c r="AS280" i="6"/>
  <c r="AU280" i="6" s="1"/>
  <c r="AS264" i="6"/>
  <c r="AU264" i="6" s="1"/>
  <c r="AS259" i="6"/>
  <c r="AU259" i="6" s="1"/>
  <c r="AS253" i="6"/>
  <c r="AU253" i="6" s="1"/>
  <c r="AS243" i="6"/>
  <c r="AU243" i="6" s="1"/>
  <c r="AS227" i="6"/>
  <c r="AU227" i="6" s="1"/>
  <c r="AS222" i="6"/>
  <c r="AU222" i="6" s="1"/>
  <c r="AS216" i="6"/>
  <c r="AU216" i="6" s="1"/>
  <c r="AS210" i="6"/>
  <c r="AU210" i="6" s="1"/>
  <c r="AS204" i="6"/>
  <c r="AU204" i="6" s="1"/>
  <c r="AS176" i="6"/>
  <c r="AU176" i="6" s="1"/>
  <c r="AS165" i="6"/>
  <c r="AU165" i="6" s="1"/>
  <c r="AS149" i="6"/>
  <c r="AU149" i="6" s="1"/>
  <c r="AS143" i="6"/>
  <c r="AU143" i="6" s="1"/>
  <c r="AS137" i="6"/>
  <c r="AU137" i="6" s="1"/>
  <c r="AS104" i="6"/>
  <c r="AU104" i="6" s="1"/>
  <c r="AS99" i="6"/>
  <c r="AU99" i="6" s="1"/>
  <c r="AS93" i="6"/>
  <c r="AU93" i="6" s="1"/>
  <c r="AS87" i="6"/>
  <c r="AU87" i="6" s="1"/>
  <c r="AS60" i="6"/>
  <c r="AU60" i="6" s="1"/>
  <c r="AS54" i="6"/>
  <c r="AU54" i="6" s="1"/>
  <c r="AS48" i="6"/>
  <c r="AU48" i="6" s="1"/>
  <c r="AS27" i="6"/>
  <c r="AU27" i="6" s="1"/>
  <c r="AS15" i="6"/>
  <c r="AU15" i="6" s="1"/>
  <c r="AS109" i="6"/>
  <c r="AU109" i="6" s="1"/>
  <c r="AS103" i="6"/>
  <c r="AU103" i="6" s="1"/>
  <c r="AS98" i="6"/>
  <c r="AU98" i="6" s="1"/>
  <c r="AS71" i="6"/>
  <c r="AU71" i="6" s="1"/>
  <c r="AS65" i="6"/>
  <c r="AU65" i="6" s="1"/>
  <c r="AS37" i="6"/>
  <c r="AU37" i="6" s="1"/>
  <c r="AS32" i="6"/>
  <c r="AU32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793" i="6" s="1"/>
  <c r="H2794" i="6" s="1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883" i="6" s="1"/>
  <c r="H2884" i="6" s="1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973" i="6" s="1"/>
  <c r="H2974" i="6" s="1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3063" i="6" s="1"/>
  <c r="H3064" i="6" s="1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3153" i="6" s="1"/>
  <c r="H3154" i="6" s="1"/>
  <c r="H3155" i="6" s="1"/>
  <c r="H3156" i="6" s="1"/>
  <c r="H3157" i="6" s="1"/>
  <c r="H3158" i="6" s="1"/>
  <c r="H3159" i="6" s="1"/>
  <c r="H3160" i="6" s="1"/>
  <c r="H3161" i="6" s="1"/>
  <c r="H3162" i="6" s="1"/>
  <c r="H3163" i="6" s="1"/>
  <c r="H3164" i="6" s="1"/>
  <c r="H3165" i="6" s="1"/>
  <c r="H3166" i="6" s="1"/>
  <c r="H3167" i="6" s="1"/>
  <c r="H3168" i="6" s="1"/>
  <c r="H3169" i="6" s="1"/>
  <c r="H3170" i="6" s="1"/>
  <c r="H3171" i="6" s="1"/>
  <c r="H3172" i="6" s="1"/>
  <c r="H3173" i="6" s="1"/>
  <c r="H3174" i="6" s="1"/>
  <c r="H3175" i="6" s="1"/>
  <c r="H3176" i="6" s="1"/>
  <c r="H3177" i="6" s="1"/>
  <c r="H3178" i="6" s="1"/>
  <c r="H3179" i="6" s="1"/>
  <c r="H3180" i="6" s="1"/>
  <c r="H3181" i="6" s="1"/>
  <c r="H3182" i="6" s="1"/>
  <c r="H3183" i="6" s="1"/>
  <c r="H3184" i="6" s="1"/>
  <c r="H3185" i="6" s="1"/>
  <c r="H3186" i="6" s="1"/>
  <c r="H3187" i="6" s="1"/>
  <c r="H3188" i="6" s="1"/>
  <c r="H3189" i="6" s="1"/>
  <c r="H3190" i="6" s="1"/>
  <c r="H3191" i="6" s="1"/>
  <c r="H3192" i="6" s="1"/>
  <c r="H3193" i="6" s="1"/>
  <c r="H3194" i="6" s="1"/>
  <c r="H3195" i="6" s="1"/>
  <c r="H3196" i="6" s="1"/>
  <c r="H3197" i="6" s="1"/>
  <c r="H3198" i="6" s="1"/>
  <c r="H3199" i="6" s="1"/>
  <c r="H3200" i="6" s="1"/>
  <c r="H3201" i="6" s="1"/>
  <c r="H3202" i="6" s="1"/>
  <c r="H3203" i="6" s="1"/>
  <c r="H3204" i="6" s="1"/>
  <c r="H3205" i="6" s="1"/>
  <c r="H3206" i="6" s="1"/>
  <c r="H3207" i="6" s="1"/>
  <c r="H3208" i="6" s="1"/>
  <c r="H3209" i="6" s="1"/>
  <c r="H3210" i="6" s="1"/>
  <c r="H3211" i="6" s="1"/>
  <c r="H3212" i="6" s="1"/>
  <c r="H3213" i="6" s="1"/>
  <c r="H3214" i="6" s="1"/>
  <c r="H3215" i="6" s="1"/>
  <c r="H3216" i="6" s="1"/>
  <c r="H3217" i="6" s="1"/>
  <c r="H3218" i="6" s="1"/>
  <c r="H3219" i="6" s="1"/>
  <c r="H3220" i="6" s="1"/>
  <c r="H3221" i="6" s="1"/>
  <c r="H3222" i="6" s="1"/>
  <c r="H3223" i="6" s="1"/>
  <c r="H3224" i="6" s="1"/>
  <c r="H3225" i="6" s="1"/>
  <c r="H3226" i="6" s="1"/>
  <c r="H3227" i="6" s="1"/>
  <c r="H3228" i="6" s="1"/>
  <c r="H3229" i="6" s="1"/>
  <c r="H3230" i="6" s="1"/>
  <c r="H3231" i="6" s="1"/>
  <c r="H3232" i="6" s="1"/>
  <c r="H3233" i="6" s="1"/>
  <c r="H3234" i="6" s="1"/>
  <c r="H3235" i="6" s="1"/>
  <c r="H3236" i="6" s="1"/>
  <c r="H3237" i="6" s="1"/>
  <c r="H3238" i="6" s="1"/>
  <c r="H3239" i="6" s="1"/>
  <c r="H3240" i="6" s="1"/>
  <c r="H3241" i="6" s="1"/>
  <c r="H3242" i="6" s="1"/>
  <c r="H3243" i="6" s="1"/>
  <c r="H3244" i="6" s="1"/>
  <c r="H3245" i="6" s="1"/>
  <c r="H3246" i="6" s="1"/>
  <c r="H3247" i="6" s="1"/>
  <c r="H3248" i="6" s="1"/>
  <c r="H3249" i="6" s="1"/>
  <c r="H3250" i="6" s="1"/>
  <c r="H3251" i="6" s="1"/>
  <c r="H3252" i="6" s="1"/>
  <c r="H3253" i="6" s="1"/>
  <c r="H3254" i="6" s="1"/>
  <c r="H3255" i="6" s="1"/>
  <c r="H3256" i="6" s="1"/>
  <c r="H3257" i="6" s="1"/>
  <c r="H3258" i="6" s="1"/>
  <c r="H3259" i="6" s="1"/>
  <c r="H3260" i="6" s="1"/>
  <c r="H3261" i="6" s="1"/>
  <c r="H3262" i="6" s="1"/>
  <c r="H3263" i="6" s="1"/>
  <c r="H3264" i="6" s="1"/>
  <c r="H3265" i="6" s="1"/>
  <c r="H3266" i="6" s="1"/>
  <c r="H3267" i="6" s="1"/>
  <c r="H3268" i="6" s="1"/>
  <c r="H3269" i="6" s="1"/>
  <c r="H3270" i="6" s="1"/>
  <c r="H3271" i="6" s="1"/>
  <c r="H3272" i="6" s="1"/>
  <c r="H3273" i="6" s="1"/>
  <c r="H3274" i="6" s="1"/>
  <c r="H3275" i="6" s="1"/>
  <c r="H3276" i="6" s="1"/>
  <c r="H3277" i="6" s="1"/>
  <c r="H3278" i="6" s="1"/>
  <c r="H3279" i="6" s="1"/>
  <c r="H3280" i="6" s="1"/>
  <c r="H3281" i="6" s="1"/>
  <c r="H3282" i="6" s="1"/>
  <c r="H3283" i="6" s="1"/>
  <c r="H3284" i="6" s="1"/>
  <c r="H3285" i="6" s="1"/>
  <c r="H3286" i="6" s="1"/>
  <c r="H3287" i="6" s="1"/>
  <c r="H3288" i="6" s="1"/>
  <c r="H3289" i="6" s="1"/>
  <c r="H2" i="7"/>
  <c r="AR3" i="6"/>
  <c r="V26" i="6"/>
  <c r="W26" i="6" s="1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Q3" i="6"/>
  <c r="O3" i="6"/>
  <c r="B3" i="6"/>
  <c r="O2" i="6"/>
  <c r="M2" i="6"/>
  <c r="K2" i="6"/>
  <c r="B2" i="6"/>
  <c r="AS770" i="6" l="1"/>
  <c r="AU770" i="6" s="1"/>
  <c r="AS2721" i="6"/>
  <c r="AU2721" i="6" s="1"/>
  <c r="AS2762" i="6"/>
  <c r="AU2762" i="6" s="1"/>
  <c r="AS2694" i="6"/>
  <c r="AU2694" i="6" s="1"/>
  <c r="AS2623" i="6"/>
  <c r="AU2623" i="6" s="1"/>
  <c r="AS1358" i="6"/>
  <c r="AU1358" i="6" s="1"/>
  <c r="AS1673" i="6"/>
  <c r="AU1673" i="6" s="1"/>
  <c r="AS58" i="6"/>
  <c r="AU58" i="6" s="1"/>
  <c r="AS1410" i="6"/>
  <c r="AU1410" i="6" s="1"/>
  <c r="AS446" i="6"/>
  <c r="AU446" i="6" s="1"/>
  <c r="AS1383" i="6"/>
  <c r="AU1383" i="6" s="1"/>
  <c r="AS1564" i="6"/>
  <c r="AU1564" i="6" s="1"/>
  <c r="AS1004" i="6"/>
  <c r="AU1004" i="6" s="1"/>
  <c r="AS809" i="6"/>
  <c r="AU809" i="6" s="1"/>
  <c r="AS1003" i="6"/>
  <c r="AU1003" i="6" s="1"/>
  <c r="AS896" i="6"/>
  <c r="AU896" i="6" s="1"/>
  <c r="AS2655" i="6"/>
  <c r="AU2655" i="6" s="1"/>
  <c r="AS2556" i="6"/>
  <c r="AU2556" i="6" s="1"/>
  <c r="AS2531" i="6"/>
  <c r="AU2531" i="6" s="1"/>
  <c r="AS1653" i="6"/>
  <c r="AU1653" i="6" s="1"/>
  <c r="AS1720" i="6"/>
  <c r="AU1720" i="6" s="1"/>
  <c r="AS2661" i="6"/>
  <c r="AU2661" i="6" s="1"/>
  <c r="AS2161" i="6"/>
  <c r="AU2161" i="6" s="1"/>
  <c r="AS2367" i="6"/>
  <c r="AU2367" i="6" s="1"/>
  <c r="AS2206" i="6"/>
  <c r="AU2206" i="6" s="1"/>
  <c r="AS1482" i="6"/>
  <c r="AU1482" i="6" s="1"/>
  <c r="AS1505" i="6"/>
  <c r="AU1505" i="6" s="1"/>
  <c r="AS952" i="6"/>
  <c r="AU952" i="6" s="1"/>
  <c r="AS1935" i="6"/>
  <c r="AU1935" i="6" s="1"/>
  <c r="AS2083" i="6"/>
  <c r="AU2083" i="6" s="1"/>
  <c r="AS2651" i="6"/>
  <c r="AU2651" i="6" s="1"/>
  <c r="AS2685" i="6"/>
  <c r="AU2685" i="6" s="1"/>
  <c r="AS2718" i="6"/>
  <c r="AU2718" i="6" s="1"/>
  <c r="AS2751" i="6"/>
  <c r="AU2751" i="6" s="1"/>
  <c r="AS2756" i="6"/>
  <c r="AU2756" i="6" s="1"/>
  <c r="AS1199" i="6"/>
  <c r="AU1199" i="6" s="1"/>
  <c r="AS1674" i="6"/>
  <c r="AU1674" i="6" s="1"/>
  <c r="AS1798" i="6"/>
  <c r="AU1798" i="6" s="1"/>
  <c r="AS1615" i="6"/>
  <c r="AU1615" i="6" s="1"/>
  <c r="AS1962" i="6"/>
  <c r="AU1962" i="6" s="1"/>
  <c r="AS1200" i="6"/>
  <c r="AU1200" i="6" s="1"/>
  <c r="AS1812" i="6"/>
  <c r="AU1812" i="6" s="1"/>
  <c r="AS2082" i="6"/>
  <c r="AU2082" i="6" s="1"/>
  <c r="AS2281" i="6"/>
  <c r="AU2281" i="6" s="1"/>
  <c r="AS186" i="6"/>
  <c r="AU186" i="6" s="1"/>
  <c r="AS114" i="6"/>
  <c r="AU114" i="6" s="1"/>
  <c r="AS1428" i="6"/>
  <c r="AU1428" i="6" s="1"/>
  <c r="AS1576" i="6"/>
  <c r="AU1576" i="6" s="1"/>
  <c r="AS2470" i="6"/>
  <c r="AU2470" i="6" s="1"/>
  <c r="AS1238" i="6"/>
  <c r="AU1238" i="6" s="1"/>
  <c r="AS1291" i="6"/>
  <c r="AU1291" i="6" s="1"/>
  <c r="AS1354" i="6"/>
  <c r="AU1354" i="6" s="1"/>
  <c r="AS1493" i="6"/>
  <c r="AU1493" i="6" s="1"/>
  <c r="AS1613" i="6"/>
  <c r="AU1613" i="6" s="1"/>
  <c r="AS2654" i="6"/>
  <c r="AU2654" i="6" s="1"/>
  <c r="AS766" i="6"/>
  <c r="AU766" i="6" s="1"/>
  <c r="AS2175" i="6"/>
  <c r="AU2175" i="6" s="1"/>
  <c r="AS120" i="6"/>
  <c r="AU120" i="6" s="1"/>
  <c r="AS1378" i="6"/>
  <c r="AU1378" i="6" s="1"/>
  <c r="AS1403" i="6"/>
  <c r="AU1403" i="6" s="1"/>
  <c r="AS2176" i="6"/>
  <c r="AU2176" i="6" s="1"/>
  <c r="AS4" i="6"/>
  <c r="AU4" i="6" s="1"/>
  <c r="AS115" i="6"/>
  <c r="AU115" i="6" s="1"/>
  <c r="AS2043" i="6"/>
  <c r="AU2043" i="6" s="1"/>
  <c r="AS1499" i="6"/>
  <c r="AU1499" i="6" s="1"/>
  <c r="AS1768" i="6"/>
  <c r="AU1768" i="6" s="1"/>
  <c r="AS1939" i="6"/>
  <c r="AU1939" i="6" s="1"/>
  <c r="AS62" i="6"/>
  <c r="AU62" i="6" s="1"/>
  <c r="AS825" i="6"/>
  <c r="AU825" i="6" s="1"/>
  <c r="AS1659" i="6"/>
  <c r="AU1659" i="6" s="1"/>
  <c r="AS1045" i="6"/>
  <c r="AU1045" i="6" s="1"/>
  <c r="AS841" i="6"/>
  <c r="AU841" i="6" s="1"/>
  <c r="AS1483" i="6"/>
  <c r="AU1483" i="6" s="1"/>
  <c r="AS1620" i="6"/>
  <c r="AU1620" i="6" s="1"/>
  <c r="AS885" i="6"/>
  <c r="AU885" i="6" s="1"/>
  <c r="AS1725" i="6"/>
  <c r="AU1725" i="6" s="1"/>
  <c r="AS1769" i="6"/>
  <c r="AU1769" i="6" s="1"/>
  <c r="AS1046" i="6"/>
  <c r="AU1046" i="6" s="1"/>
  <c r="AS2746" i="6"/>
  <c r="AU2746" i="6" s="1"/>
  <c r="AS1352" i="6"/>
  <c r="AU1352" i="6" s="1"/>
  <c r="AS1874" i="6"/>
  <c r="AU1874" i="6" s="1"/>
  <c r="AS2182" i="6"/>
  <c r="AU2182" i="6" s="1"/>
  <c r="AS2190" i="6"/>
  <c r="AU2190" i="6" s="1"/>
  <c r="AS1972" i="6"/>
  <c r="AU1972" i="6" s="1"/>
  <c r="AS2091" i="6"/>
  <c r="AU2091" i="6" s="1"/>
  <c r="AS220" i="6"/>
  <c r="AU220" i="6" s="1"/>
  <c r="AS905" i="6"/>
  <c r="AU905" i="6" s="1"/>
  <c r="AS852" i="6"/>
  <c r="AU852" i="6" s="1"/>
  <c r="AS1456" i="6"/>
  <c r="AU1456" i="6" s="1"/>
  <c r="AS2590" i="6"/>
  <c r="AU2590" i="6" s="1"/>
  <c r="AS998" i="6"/>
  <c r="AU998" i="6" s="1"/>
  <c r="AS953" i="6"/>
  <c r="AU953" i="6" s="1"/>
  <c r="AS188" i="6"/>
  <c r="AU188" i="6" s="1"/>
  <c r="AS985" i="6"/>
  <c r="AU985" i="6" s="1"/>
  <c r="AS2006" i="6"/>
  <c r="AU2006" i="6" s="1"/>
  <c r="AS39" i="6"/>
  <c r="AU39" i="6" s="1"/>
  <c r="AS1557" i="6"/>
  <c r="AU1557" i="6" s="1"/>
  <c r="AS682" i="6"/>
  <c r="AU682" i="6" s="1"/>
  <c r="AS141" i="6"/>
  <c r="AU141" i="6" s="1"/>
  <c r="AS1384" i="6"/>
  <c r="AU1384" i="6" s="1"/>
  <c r="AS1747" i="6"/>
  <c r="AU1747" i="6" s="1"/>
  <c r="AS2181" i="6"/>
  <c r="AU2181" i="6" s="1"/>
  <c r="AS226" i="6"/>
  <c r="AU226" i="6" s="1"/>
  <c r="AS637" i="6"/>
  <c r="AU637" i="6" s="1"/>
  <c r="AS600" i="6"/>
  <c r="AU600" i="6" s="1"/>
  <c r="AS2280" i="6"/>
  <c r="AU2280" i="6" s="1"/>
  <c r="AS1409" i="6"/>
  <c r="AU1409" i="6" s="1"/>
  <c r="AS1348" i="6"/>
  <c r="AU1348" i="6" s="1"/>
  <c r="AS1414" i="6"/>
  <c r="AU1414" i="6" s="1"/>
  <c r="AS1565" i="6"/>
  <c r="AU1565" i="6" s="1"/>
  <c r="AS374" i="6"/>
  <c r="AU374" i="6" s="1"/>
  <c r="AS529" i="6"/>
  <c r="AU529" i="6" s="1"/>
  <c r="AS848" i="6"/>
  <c r="AU848" i="6" s="1"/>
  <c r="AS897" i="6"/>
  <c r="AU897" i="6" s="1"/>
  <c r="AS2350" i="6"/>
  <c r="AU2350" i="6" s="1"/>
  <c r="AS1680" i="6"/>
  <c r="AU1680" i="6" s="1"/>
  <c r="AS1794" i="6"/>
  <c r="AU1794" i="6" s="1"/>
  <c r="AS1956" i="6"/>
  <c r="AU1956" i="6" s="1"/>
  <c r="AS2767" i="6"/>
  <c r="AU2767" i="6" s="1"/>
  <c r="AS2618" i="6"/>
  <c r="AU2618" i="6" s="1"/>
  <c r="AS2725" i="6"/>
  <c r="AU2725" i="6" s="1"/>
  <c r="AS2572" i="6"/>
  <c r="AU2572" i="6" s="1"/>
  <c r="AS2613" i="6"/>
  <c r="AU2613" i="6" s="1"/>
  <c r="AS2645" i="6"/>
  <c r="AU2645" i="6" s="1"/>
  <c r="AS2679" i="6"/>
  <c r="AU2679" i="6" s="1"/>
  <c r="AS2713" i="6"/>
  <c r="AU2713" i="6" s="1"/>
  <c r="AS2553" i="6"/>
  <c r="AU2553" i="6" s="1"/>
  <c r="AS2586" i="6"/>
  <c r="AU2586" i="6" s="1"/>
  <c r="AS2652" i="6"/>
  <c r="AU2652" i="6" s="1"/>
  <c r="AS2676" i="6"/>
  <c r="AU2676" i="6" s="1"/>
  <c r="AS2709" i="6"/>
  <c r="AU2709" i="6" s="1"/>
  <c r="AS2587" i="6"/>
  <c r="AU2587" i="6" s="1"/>
  <c r="AS2584" i="6"/>
  <c r="AU2584" i="6" s="1"/>
  <c r="AS2087" i="6"/>
  <c r="AU2087" i="6" s="1"/>
  <c r="AS2129" i="6"/>
  <c r="AU2129" i="6" s="1"/>
  <c r="AS1841" i="6"/>
  <c r="AU1841" i="6" s="1"/>
  <c r="AS2093" i="6"/>
  <c r="AU2093" i="6" s="1"/>
  <c r="AS2344" i="6"/>
  <c r="AU2344" i="6" s="1"/>
  <c r="AS2588" i="6"/>
  <c r="AU2588" i="6" s="1"/>
  <c r="AS2727" i="6"/>
  <c r="AU2727" i="6" s="1"/>
  <c r="AS2677" i="6"/>
  <c r="AU2677" i="6" s="1"/>
  <c r="AS2766" i="6"/>
  <c r="AU2766" i="6" s="1"/>
  <c r="AS1863" i="6"/>
  <c r="AU1863" i="6" s="1"/>
  <c r="AS2755" i="6"/>
  <c r="AU2755" i="6" s="1"/>
  <c r="AS2750" i="6"/>
  <c r="AU2750" i="6" s="1"/>
  <c r="AS2710" i="6"/>
  <c r="AU2710" i="6" s="1"/>
  <c r="AS2106" i="6"/>
  <c r="AU2106" i="6" s="1"/>
  <c r="AS2555" i="6"/>
  <c r="AU2555" i="6" s="1"/>
  <c r="AS2712" i="6"/>
  <c r="AU2712" i="6" s="1"/>
  <c r="AS2614" i="6"/>
  <c r="AU2614" i="6" s="1"/>
  <c r="AS2701" i="6"/>
  <c r="AU2701" i="6" s="1"/>
  <c r="AS2225" i="6"/>
  <c r="AU2225" i="6" s="1"/>
  <c r="AS2589" i="6"/>
  <c r="AU2589" i="6" s="1"/>
  <c r="AS1679" i="6"/>
  <c r="AU1679" i="6" s="1"/>
  <c r="AS2687" i="6"/>
  <c r="AU2687" i="6" s="1"/>
  <c r="AS1783" i="6"/>
  <c r="AU1783" i="6" s="1"/>
  <c r="AS1908" i="6"/>
  <c r="AU1908" i="6" s="1"/>
  <c r="AS2255" i="6"/>
  <c r="AU2255" i="6" s="1"/>
  <c r="AS2726" i="6"/>
  <c r="AU2726" i="6" s="1"/>
  <c r="AS2683" i="6"/>
  <c r="AU2683" i="6" s="1"/>
  <c r="AS2465" i="6"/>
  <c r="AU2465" i="6" s="1"/>
  <c r="AS2512" i="6"/>
  <c r="AU2512" i="6" s="1"/>
  <c r="AS2545" i="6"/>
  <c r="AU2545" i="6" s="1"/>
  <c r="AS2554" i="6"/>
  <c r="AU2554" i="6" s="1"/>
  <c r="AS2619" i="6"/>
  <c r="AU2619" i="6" s="1"/>
  <c r="AS2653" i="6"/>
  <c r="AU2653" i="6" s="1"/>
  <c r="AS2583" i="6"/>
  <c r="AU2583" i="6" s="1"/>
  <c r="AS2110" i="6"/>
  <c r="AU2110" i="6" s="1"/>
  <c r="AS2035" i="6"/>
  <c r="AU2035" i="6" s="1"/>
  <c r="AS2448" i="6"/>
  <c r="AU2448" i="6" s="1"/>
  <c r="AS2020" i="6"/>
  <c r="AU2020" i="6" s="1"/>
  <c r="AS2233" i="6"/>
  <c r="AU2233" i="6" s="1"/>
  <c r="AS1706" i="6"/>
  <c r="AU1706" i="6" s="1"/>
  <c r="AS1471" i="6"/>
  <c r="AU1471" i="6" s="1"/>
  <c r="AS1455" i="6"/>
  <c r="AU1455" i="6" s="1"/>
  <c r="AS491" i="6"/>
  <c r="AU491" i="6" s="1"/>
  <c r="AS1697" i="6"/>
  <c r="AU1697" i="6" s="1"/>
  <c r="AS1404" i="6"/>
  <c r="AU1404" i="6" s="1"/>
  <c r="AS1477" i="6"/>
  <c r="AU1477" i="6" s="1"/>
  <c r="AS1500" i="6"/>
  <c r="AU1500" i="6" s="1"/>
  <c r="AS1537" i="6"/>
  <c r="AU1537" i="6" s="1"/>
  <c r="AS779" i="6"/>
  <c r="AU779" i="6" s="1"/>
  <c r="AS18" i="6"/>
  <c r="AU18" i="6" s="1"/>
  <c r="AS185" i="6"/>
  <c r="AU185" i="6" s="1"/>
  <c r="AS1882" i="6"/>
  <c r="AU1882" i="6" s="1"/>
  <c r="AS2627" i="6"/>
  <c r="AU2627" i="6" s="1"/>
  <c r="AS2279" i="6"/>
  <c r="AU2279" i="6" s="1"/>
  <c r="AS2378" i="6"/>
  <c r="AU2378" i="6" s="1"/>
  <c r="AS2163" i="6"/>
  <c r="AU2163" i="6" s="1"/>
  <c r="AS2361" i="6"/>
  <c r="AU2361" i="6" s="1"/>
  <c r="AS2529" i="6"/>
  <c r="AU2529" i="6" s="1"/>
  <c r="AS2530" i="6"/>
  <c r="AU2530" i="6" s="1"/>
  <c r="AS2475" i="6"/>
  <c r="AU2475" i="6" s="1"/>
  <c r="AS490" i="6"/>
  <c r="AU490" i="6" s="1"/>
  <c r="AS77" i="6"/>
  <c r="AU77" i="6" s="1"/>
  <c r="AS118" i="6"/>
  <c r="AU118" i="6" s="1"/>
  <c r="AS1904" i="6"/>
  <c r="AU1904" i="6" s="1"/>
  <c r="AS2646" i="6"/>
  <c r="AU2646" i="6" s="1"/>
  <c r="AS932" i="6"/>
  <c r="AU932" i="6" s="1"/>
  <c r="AS890" i="6"/>
  <c r="AU890" i="6" s="1"/>
  <c r="AS131" i="6"/>
  <c r="AU131" i="6" s="1"/>
  <c r="AS419" i="6"/>
  <c r="AU419" i="6" s="1"/>
  <c r="AS1971" i="6"/>
  <c r="AU1971" i="6" s="1"/>
  <c r="AS1967" i="6"/>
  <c r="AU1967" i="6" s="1"/>
  <c r="AS130" i="6"/>
  <c r="AU130" i="6" s="1"/>
  <c r="AS2226" i="6"/>
  <c r="AU2226" i="6" s="1"/>
  <c r="AS2566" i="6"/>
  <c r="AU2566" i="6" s="1"/>
  <c r="AS84" i="6"/>
  <c r="AU84" i="6" s="1"/>
  <c r="AS1970" i="6"/>
  <c r="AU1970" i="6" s="1"/>
  <c r="AS1538" i="6"/>
  <c r="AU1538" i="6" s="1"/>
  <c r="AS1534" i="6"/>
  <c r="AU1534" i="6" s="1"/>
  <c r="AS2322" i="6"/>
  <c r="AU2322" i="6" s="1"/>
  <c r="AS2693" i="6"/>
  <c r="AU2693" i="6" s="1"/>
  <c r="AS611" i="6"/>
  <c r="AU611" i="6" s="1"/>
  <c r="AS228" i="6"/>
  <c r="AU228" i="6" s="1"/>
  <c r="AS898" i="6"/>
  <c r="AU898" i="6" s="1"/>
  <c r="AS1047" i="6"/>
  <c r="AU1047" i="6" s="1"/>
  <c r="AS1837" i="6"/>
  <c r="AU1837" i="6" s="1"/>
  <c r="AS2109" i="6"/>
  <c r="AU2109" i="6" s="1"/>
  <c r="AS787" i="6"/>
  <c r="AU787" i="6" s="1"/>
  <c r="AS1934" i="6"/>
  <c r="AU1934" i="6" s="1"/>
  <c r="AS1877" i="6"/>
  <c r="AU1877" i="6" s="1"/>
  <c r="AS1048" i="6"/>
  <c r="AU1048" i="6" s="1"/>
  <c r="AS2578" i="6"/>
  <c r="AU2578" i="6" s="1"/>
  <c r="AS2680" i="6"/>
  <c r="AU2680" i="6" s="1"/>
  <c r="AS1405" i="6"/>
  <c r="AU1405" i="6" s="1"/>
  <c r="AS1501" i="6"/>
  <c r="AU1501" i="6" s="1"/>
  <c r="AS1736" i="6"/>
  <c r="AU1736" i="6" s="1"/>
  <c r="AS1454" i="6"/>
  <c r="AU1454" i="6" s="1"/>
  <c r="AS1885" i="6"/>
  <c r="AU1885" i="6" s="1"/>
  <c r="AS2620" i="6"/>
  <c r="AU2620" i="6" s="1"/>
  <c r="AS1016" i="6"/>
  <c r="AU1016" i="6" s="1"/>
  <c r="AS1008" i="6"/>
  <c r="AU1008" i="6" s="1"/>
  <c r="AS1512" i="6"/>
  <c r="AU1512" i="6" s="1"/>
  <c r="AS1508" i="6"/>
  <c r="AU1508" i="6" s="1"/>
  <c r="AS1573" i="6"/>
  <c r="AU1573" i="6" s="1"/>
  <c r="AS1530" i="6"/>
  <c r="AU1530" i="6" s="1"/>
  <c r="AS1647" i="6"/>
  <c r="AU1647" i="6" s="1"/>
  <c r="AS1318" i="6"/>
  <c r="AU1318" i="6" s="1"/>
  <c r="AS1700" i="6"/>
  <c r="AU1700" i="6" s="1"/>
  <c r="AS1504" i="6"/>
  <c r="AU1504" i="6" s="1"/>
  <c r="AS1568" i="6"/>
  <c r="AU1568" i="6" s="1"/>
  <c r="AS1624" i="6"/>
  <c r="AU1624" i="6" s="1"/>
  <c r="AS1907" i="6"/>
  <c r="AU1907" i="6" s="1"/>
  <c r="AS2216" i="6"/>
  <c r="AU2216" i="6" s="1"/>
  <c r="AS1835" i="6"/>
  <c r="AU1835" i="6" s="1"/>
  <c r="AS2246" i="6"/>
  <c r="AU2246" i="6" s="1"/>
  <c r="AS2419" i="6"/>
  <c r="AU2419" i="6" s="1"/>
  <c r="AS1928" i="6"/>
  <c r="AU1928" i="6" s="1"/>
  <c r="AS1462" i="6"/>
  <c r="AU1462" i="6" s="1"/>
  <c r="AS1634" i="6"/>
  <c r="AU1634" i="6" s="1"/>
  <c r="AS146" i="6"/>
  <c r="AU146" i="6" s="1"/>
  <c r="AS1315" i="6"/>
  <c r="AU1315" i="6" s="1"/>
  <c r="AS1438" i="6"/>
  <c r="AU1438" i="6" s="1"/>
  <c r="AS847" i="6"/>
  <c r="AU847" i="6" s="1"/>
  <c r="AS1465" i="6"/>
  <c r="AU1465" i="6" s="1"/>
  <c r="AS1222" i="6"/>
  <c r="AU1222" i="6" s="1"/>
  <c r="AS945" i="6"/>
  <c r="AU945" i="6" s="1"/>
  <c r="AS1529" i="6"/>
  <c r="AU1529" i="6" s="1"/>
  <c r="AS1585" i="6"/>
  <c r="AU1585" i="6" s="1"/>
  <c r="AS1651" i="6"/>
  <c r="AU1651" i="6" s="1"/>
  <c r="AS1871" i="6"/>
  <c r="AU1871" i="6" s="1"/>
  <c r="AS1221" i="6"/>
  <c r="AU1221" i="6" s="1"/>
  <c r="AS1586" i="6"/>
  <c r="AU1586" i="6" s="1"/>
  <c r="AS924" i="6"/>
  <c r="AU924" i="6" s="1"/>
  <c r="AS1648" i="6"/>
  <c r="AU1648" i="6" s="1"/>
  <c r="AS1715" i="6"/>
  <c r="AU1715" i="6" s="1"/>
  <c r="AS2126" i="6"/>
  <c r="AU2126" i="6" s="1"/>
  <c r="AS916" i="6"/>
  <c r="AU916" i="6" s="1"/>
  <c r="AS1906" i="6"/>
  <c r="AU1906" i="6" s="1"/>
  <c r="AS1381" i="6"/>
  <c r="AU1381" i="6" s="1"/>
  <c r="AS1447" i="6"/>
  <c r="AU1447" i="6" s="1"/>
  <c r="AS1259" i="6"/>
  <c r="AU1259" i="6" s="1"/>
  <c r="AS1629" i="6"/>
  <c r="AU1629" i="6" s="1"/>
  <c r="AS2370" i="6"/>
  <c r="AU2370" i="6" s="1"/>
  <c r="AS561" i="6"/>
  <c r="AU561" i="6" s="1"/>
  <c r="AS1582" i="6"/>
  <c r="AU1582" i="6" s="1"/>
  <c r="AS1660" i="6"/>
  <c r="AU1660" i="6" s="1"/>
  <c r="AS1280" i="6"/>
  <c r="AU1280" i="6" s="1"/>
  <c r="AS1346" i="6"/>
  <c r="AU1346" i="6" s="1"/>
  <c r="AS1661" i="6"/>
  <c r="AU1661" i="6" s="1"/>
  <c r="AS1729" i="6"/>
  <c r="AU1729" i="6" s="1"/>
  <c r="AS1849" i="6"/>
  <c r="AU1849" i="6" s="1"/>
  <c r="AS2547" i="6"/>
  <c r="AU2547" i="6" s="1"/>
  <c r="AS1782" i="6"/>
  <c r="AU1782" i="6" s="1"/>
  <c r="AS1662" i="6"/>
  <c r="AU1662" i="6" s="1"/>
  <c r="AS1159" i="6"/>
  <c r="AU1159" i="6" s="1"/>
  <c r="AS1342" i="6"/>
  <c r="AU1342" i="6" s="1"/>
  <c r="AS1301" i="6"/>
  <c r="AU1301" i="6" s="1"/>
  <c r="AS1803" i="6"/>
  <c r="AU1803" i="6" s="1"/>
  <c r="AS1836" i="6"/>
  <c r="AU1836" i="6" s="1"/>
  <c r="AS1120" i="6"/>
  <c r="AU1120" i="6" s="1"/>
  <c r="AS1390" i="6"/>
  <c r="AU1390" i="6" s="1"/>
  <c r="AS2405" i="6"/>
  <c r="AU2405" i="6" s="1"/>
  <c r="AS2528" i="6"/>
  <c r="AU2528" i="6" s="1"/>
  <c r="AS112" i="6"/>
  <c r="AU112" i="6" s="1"/>
  <c r="AS2650" i="6"/>
  <c r="AU2650" i="6" s="1"/>
  <c r="AS2745" i="6"/>
  <c r="AU2745" i="6" s="1"/>
  <c r="AS2253" i="6"/>
  <c r="AU2253" i="6" s="1"/>
  <c r="AS2354" i="6"/>
  <c r="AU2354" i="6" s="1"/>
  <c r="AS2284" i="6"/>
  <c r="AU2284" i="6" s="1"/>
  <c r="AS2309" i="6"/>
  <c r="AU2309" i="6" s="1"/>
  <c r="AS2437" i="6"/>
  <c r="AU2437" i="6" s="1"/>
  <c r="AS2466" i="6"/>
  <c r="AU2466" i="6" s="1"/>
  <c r="AS2663" i="6"/>
  <c r="AU2663" i="6" s="1"/>
  <c r="AS1594" i="6"/>
  <c r="AU1594" i="6" s="1"/>
  <c r="AS1717" i="6"/>
  <c r="AU1717" i="6" s="1"/>
  <c r="AS2398" i="6"/>
  <c r="AU2398" i="6" s="1"/>
  <c r="AS2445" i="6"/>
  <c r="AU2445" i="6" s="1"/>
  <c r="AS2684" i="6"/>
  <c r="AU2684" i="6" s="1"/>
  <c r="AS2519" i="6"/>
  <c r="AU2519" i="6" s="1"/>
  <c r="AS2237" i="6"/>
  <c r="AU2237" i="6" s="1"/>
  <c r="AS1593" i="6"/>
  <c r="AU1593" i="6" s="1"/>
  <c r="AS1716" i="6"/>
  <c r="AU1716" i="6" s="1"/>
  <c r="AS1780" i="6"/>
  <c r="AU1780" i="6" s="1"/>
  <c r="AS2254" i="6"/>
  <c r="AU2254" i="6" s="1"/>
  <c r="AS1235" i="6"/>
  <c r="AU1235" i="6" s="1"/>
  <c r="AS2296" i="6"/>
  <c r="AU2296" i="6" s="1"/>
  <c r="AS946" i="6"/>
  <c r="AU946" i="6" s="1"/>
  <c r="AS1165" i="6"/>
  <c r="AU1165" i="6" s="1"/>
  <c r="AS1232" i="6"/>
  <c r="AU1232" i="6" s="1"/>
  <c r="AS1754" i="6"/>
  <c r="AU1754" i="6" s="1"/>
  <c r="AS1654" i="6"/>
  <c r="AU1654" i="6" s="1"/>
  <c r="AS1713" i="6"/>
  <c r="AU1713" i="6" s="1"/>
  <c r="AS2170" i="6"/>
  <c r="AU2170" i="6" s="1"/>
  <c r="AS2418" i="6"/>
  <c r="AU2418" i="6" s="1"/>
  <c r="AS2541" i="6"/>
  <c r="AU2541" i="6" s="1"/>
  <c r="AS1619" i="6"/>
  <c r="AU1619" i="6" s="1"/>
  <c r="AS1866" i="6"/>
  <c r="AU1866" i="6" s="1"/>
  <c r="AS1931" i="6"/>
  <c r="AU1931" i="6" s="1"/>
  <c r="AS2266" i="6"/>
  <c r="AU2266" i="6" s="1"/>
  <c r="AS2696" i="6"/>
  <c r="AU2696" i="6" s="1"/>
  <c r="AS2753" i="6"/>
  <c r="AU2753" i="6" s="1"/>
  <c r="AS2722" i="6"/>
  <c r="AU2722" i="6" s="1"/>
  <c r="AS2426" i="6"/>
  <c r="AU2426" i="6" s="1"/>
  <c r="AS2310" i="6"/>
  <c r="AU2310" i="6" s="1"/>
  <c r="AS2487" i="6"/>
  <c r="AU2487" i="6" s="1"/>
  <c r="AS2221" i="6"/>
  <c r="AU2221" i="6" s="1"/>
  <c r="AS2360" i="6"/>
  <c r="AU2360" i="6" s="1"/>
  <c r="AS2544" i="6"/>
  <c r="AU2544" i="6" s="1"/>
  <c r="AS1126" i="6"/>
  <c r="AU1126" i="6" s="1"/>
  <c r="AS1721" i="6"/>
  <c r="AU1721" i="6" s="1"/>
  <c r="AS1785" i="6"/>
  <c r="AU1785" i="6" s="1"/>
  <c r="AS1575" i="6"/>
  <c r="AU1575" i="6" s="1"/>
  <c r="AS2066" i="6"/>
  <c r="AU2066" i="6" s="1"/>
  <c r="AS1910" i="6"/>
  <c r="AU1910" i="6" s="1"/>
  <c r="AS2045" i="6"/>
  <c r="AU2045" i="6" s="1"/>
  <c r="AS2185" i="6"/>
  <c r="AU2185" i="6" s="1"/>
  <c r="AS2285" i="6"/>
  <c r="AU2285" i="6" s="1"/>
  <c r="AS2473" i="6"/>
  <c r="AU2473" i="6" s="1"/>
  <c r="AS1345" i="6"/>
  <c r="AU1345" i="6" s="1"/>
  <c r="AS1361" i="6"/>
  <c r="AU1361" i="6" s="1"/>
  <c r="AS1474" i="6"/>
  <c r="AU1474" i="6" s="1"/>
  <c r="AS1797" i="6"/>
  <c r="AU1797" i="6" s="1"/>
  <c r="AS2239" i="6"/>
  <c r="AU2239" i="6" s="1"/>
  <c r="AS1979" i="6"/>
  <c r="AU1979" i="6" s="1"/>
  <c r="AS2617" i="6"/>
  <c r="AU2617" i="6" s="1"/>
  <c r="AS2186" i="6"/>
  <c r="AU2186" i="6" s="1"/>
  <c r="AS2439" i="6"/>
  <c r="AU2439" i="6" s="1"/>
  <c r="AS2264" i="6"/>
  <c r="AU2264" i="6" s="1"/>
  <c r="AS2616" i="6"/>
  <c r="AU2616" i="6" s="1"/>
  <c r="AS2744" i="6"/>
  <c r="AU2744" i="6" s="1"/>
  <c r="AS2265" i="6"/>
  <c r="AU2265" i="6" s="1"/>
  <c r="AS1997" i="6"/>
  <c r="AU1997" i="6" s="1"/>
  <c r="AS2621" i="6"/>
  <c r="AU2621" i="6" s="1"/>
  <c r="AS2649" i="6"/>
  <c r="AU2649" i="6" s="1"/>
  <c r="AS2761" i="6"/>
  <c r="AU2761" i="6" s="1"/>
  <c r="AS1091" i="6"/>
  <c r="AU1091" i="6" s="1"/>
  <c r="AS2053" i="6"/>
  <c r="AU2053" i="6" s="1"/>
  <c r="AS2234" i="6"/>
  <c r="AU2234" i="6" s="1"/>
  <c r="AS2271" i="6"/>
  <c r="AU2271" i="6" s="1"/>
  <c r="AS2517" i="6"/>
  <c r="AU2517" i="6" s="1"/>
  <c r="AS151" i="6"/>
  <c r="AU151" i="6" s="1"/>
  <c r="AS2317" i="6"/>
  <c r="AU2317" i="6" s="1"/>
  <c r="AS761" i="6"/>
  <c r="AU761" i="6" s="1"/>
  <c r="AS1164" i="6"/>
  <c r="AU1164" i="6" s="1"/>
  <c r="AS1485" i="6"/>
  <c r="AU1485" i="6" s="1"/>
  <c r="AS2167" i="6"/>
  <c r="AU2167" i="6" s="1"/>
  <c r="AS2346" i="6"/>
  <c r="AU2346" i="6" s="1"/>
  <c r="AS2291" i="6"/>
  <c r="AU2291" i="6" s="1"/>
  <c r="AS2548" i="6"/>
  <c r="AU2548" i="6" s="1"/>
  <c r="AS956" i="6"/>
  <c r="AU956" i="6" s="1"/>
  <c r="AS1932" i="6"/>
  <c r="AU1932" i="6" s="1"/>
  <c r="AS2688" i="6"/>
  <c r="AU2688" i="6" s="1"/>
  <c r="AS1010" i="6"/>
  <c r="AU1010" i="6" s="1"/>
  <c r="AS1604" i="6"/>
  <c r="AU1604" i="6" s="1"/>
  <c r="AS1243" i="6"/>
  <c r="AU1243" i="6" s="1"/>
  <c r="AS1641" i="6"/>
  <c r="AU1641" i="6" s="1"/>
  <c r="AS2021" i="6"/>
  <c r="AU2021" i="6" s="1"/>
  <c r="AS2452" i="6"/>
  <c r="AU2452" i="6" s="1"/>
  <c r="AS2499" i="6"/>
  <c r="AU2499" i="6" s="1"/>
  <c r="AS1554" i="6"/>
  <c r="AU1554" i="6" s="1"/>
  <c r="AS1677" i="6"/>
  <c r="AU1677" i="6" s="1"/>
  <c r="AS1743" i="6"/>
  <c r="AU1743" i="6" s="1"/>
  <c r="AS2408" i="6"/>
  <c r="AU2408" i="6" s="1"/>
  <c r="AS2278" i="6"/>
  <c r="AU2278" i="6" s="1"/>
  <c r="AS2488" i="6"/>
  <c r="AU2488" i="6" s="1"/>
  <c r="AS2330" i="6"/>
  <c r="AU2330" i="6" s="1"/>
  <c r="AS2411" i="6"/>
  <c r="AU2411" i="6" s="1"/>
  <c r="AS2349" i="6"/>
  <c r="AU2349" i="6" s="1"/>
  <c r="AS1036" i="6"/>
  <c r="AU1036" i="6" s="1"/>
  <c r="AS1884" i="6"/>
  <c r="AU1884" i="6" s="1"/>
  <c r="AS1790" i="6"/>
  <c r="AU1790" i="6" s="1"/>
  <c r="AS2192" i="6"/>
  <c r="AU2192" i="6" s="1"/>
  <c r="AS2341" i="6"/>
  <c r="AU2341" i="6" s="1"/>
  <c r="AS2389" i="6"/>
  <c r="AU2389" i="6" s="1"/>
  <c r="AS2540" i="6"/>
  <c r="AU2540" i="6" s="1"/>
  <c r="AS2403" i="6"/>
  <c r="AU2403" i="6" s="1"/>
  <c r="AS2404" i="6"/>
  <c r="AU2404" i="6" s="1"/>
  <c r="AS2197" i="6"/>
  <c r="AU2197" i="6" s="1"/>
  <c r="AS2198" i="6"/>
  <c r="AU2198" i="6" s="1"/>
  <c r="AS805" i="6"/>
  <c r="AU805" i="6" s="1"/>
  <c r="AS1900" i="6"/>
  <c r="AU1900" i="6" s="1"/>
  <c r="AS2073" i="6"/>
  <c r="AU2073" i="6" s="1"/>
  <c r="AS2204" i="6"/>
  <c r="AU2204" i="6" s="1"/>
  <c r="AS2335" i="6"/>
  <c r="AU2335" i="6" s="1"/>
  <c r="AS2407" i="6"/>
  <c r="AU2407" i="6" s="1"/>
  <c r="AS2464" i="6"/>
  <c r="AU2464" i="6" s="1"/>
  <c r="AS2119" i="6"/>
  <c r="AU2119" i="6" s="1"/>
  <c r="AS2275" i="6"/>
  <c r="AU2275" i="6" s="1"/>
  <c r="AS2214" i="6"/>
  <c r="AU2214" i="6" s="1"/>
  <c r="AS856" i="6"/>
  <c r="AU856" i="6" s="1"/>
  <c r="AS1770" i="6"/>
  <c r="AU1770" i="6" s="1"/>
  <c r="AS1602" i="6"/>
  <c r="AU1602" i="6" s="1"/>
  <c r="AS1658" i="6"/>
  <c r="AU1658" i="6" s="1"/>
  <c r="AS2199" i="6"/>
  <c r="AU2199" i="6" s="1"/>
  <c r="AS2449" i="6"/>
  <c r="AU2449" i="6" s="1"/>
  <c r="AS2386" i="6"/>
  <c r="AU2386" i="6" s="1"/>
  <c r="AS2263" i="6"/>
  <c r="AU2263" i="6" s="1"/>
  <c r="AS2520" i="6"/>
  <c r="AU2520" i="6" s="1"/>
  <c r="AS2458" i="6"/>
  <c r="AU2458" i="6" s="1"/>
  <c r="AS2467" i="6"/>
  <c r="AU2467" i="6" s="1"/>
  <c r="AS2533" i="6"/>
  <c r="AU2533" i="6" s="1"/>
  <c r="AS968" i="6"/>
  <c r="AU968" i="6" s="1"/>
  <c r="AS1258" i="6"/>
  <c r="AU1258" i="6" s="1"/>
  <c r="AS1825" i="6"/>
  <c r="AU1825" i="6" s="1"/>
  <c r="AS2229" i="6"/>
  <c r="AU2229" i="6" s="1"/>
  <c r="AS2135" i="6"/>
  <c r="AU2135" i="6" s="1"/>
  <c r="AS2201" i="6"/>
  <c r="AU2201" i="6" s="1"/>
  <c r="AS2238" i="6"/>
  <c r="AU2238" i="6" s="1"/>
  <c r="AS2514" i="6"/>
  <c r="AU2514" i="6" s="1"/>
  <c r="AS2493" i="6"/>
  <c r="AU2493" i="6" s="1"/>
  <c r="AS2444" i="6"/>
  <c r="AU2444" i="6" s="1"/>
  <c r="AS1142" i="6"/>
  <c r="AU1142" i="6" s="1"/>
  <c r="AS1295" i="6"/>
  <c r="AU1295" i="6" s="1"/>
  <c r="AS1400" i="6"/>
  <c r="AU1400" i="6" s="1"/>
  <c r="AS2131" i="6"/>
  <c r="AU2131" i="6" s="1"/>
  <c r="AS2188" i="6"/>
  <c r="AU2188" i="6" s="1"/>
  <c r="AS2023" i="6"/>
  <c r="AU2023" i="6" s="1"/>
  <c r="AS2095" i="6"/>
  <c r="AU2095" i="6" s="1"/>
  <c r="AS1898" i="6"/>
  <c r="AU1898" i="6" s="1"/>
  <c r="AS1965" i="6"/>
  <c r="AU1965" i="6" s="1"/>
  <c r="AS2089" i="6"/>
  <c r="AU2089" i="6" s="1"/>
  <c r="AS2156" i="6"/>
  <c r="AU2156" i="6" s="1"/>
  <c r="AS2213" i="6"/>
  <c r="AU2213" i="6" s="1"/>
  <c r="AS2290" i="6"/>
  <c r="AU2290" i="6" s="1"/>
  <c r="AS2114" i="6"/>
  <c r="AU2114" i="6" s="1"/>
  <c r="AS2259" i="6"/>
  <c r="AU2259" i="6" s="1"/>
  <c r="AS2270" i="6"/>
  <c r="AU2270" i="6" s="1"/>
  <c r="AS1449" i="6"/>
  <c r="AU1449" i="6" s="1"/>
  <c r="AS485" i="6"/>
  <c r="AU485" i="6" s="1"/>
  <c r="AS522" i="6"/>
  <c r="AU522" i="6" s="1"/>
  <c r="AS986" i="6"/>
  <c r="AU986" i="6" s="1"/>
  <c r="AS74" i="6"/>
  <c r="AU74" i="6" s="1"/>
  <c r="AS2523" i="6"/>
  <c r="AU2523" i="6" s="1"/>
  <c r="AS2524" i="6"/>
  <c r="AU2524" i="6" s="1"/>
  <c r="AS2534" i="6"/>
  <c r="AU2534" i="6" s="1"/>
  <c r="AS2535" i="6"/>
  <c r="AU2535" i="6" s="1"/>
  <c r="AS2243" i="6"/>
  <c r="AU2243" i="6" s="1"/>
  <c r="AS2244" i="6"/>
  <c r="AU2244" i="6" s="1"/>
  <c r="AS2536" i="6"/>
  <c r="AU2536" i="6" s="1"/>
  <c r="AS2537" i="6"/>
  <c r="AU2537" i="6" s="1"/>
  <c r="AS2521" i="6"/>
  <c r="AU2521" i="6" s="1"/>
  <c r="AS2522" i="6"/>
  <c r="AU2522" i="6" s="1"/>
  <c r="AS2549" i="6"/>
  <c r="AU2549" i="6" s="1"/>
  <c r="AS2542" i="6"/>
  <c r="AU2542" i="6" s="1"/>
  <c r="AS2543" i="6"/>
  <c r="AU2543" i="6" s="1"/>
  <c r="AS2219" i="6"/>
  <c r="AU2219" i="6" s="1"/>
  <c r="AS2220" i="6"/>
  <c r="AU2220" i="6" s="1"/>
  <c r="AS2324" i="6"/>
  <c r="AU2324" i="6" s="1"/>
  <c r="AS2323" i="6"/>
  <c r="AU2323" i="6" s="1"/>
  <c r="AS2557" i="6"/>
  <c r="AU2557" i="6" s="1"/>
  <c r="AS2558" i="6"/>
  <c r="AU2558" i="6" s="1"/>
  <c r="AS2550" i="6"/>
  <c r="AU2550" i="6" s="1"/>
  <c r="AS2551" i="6"/>
  <c r="AU2551" i="6" s="1"/>
  <c r="AS2527" i="6"/>
  <c r="AU2527" i="6" s="1"/>
  <c r="AS2526" i="6"/>
  <c r="AU2526" i="6" s="1"/>
  <c r="AS1135" i="6"/>
  <c r="AU1135" i="6" s="1"/>
  <c r="AS1842" i="6"/>
  <c r="AU1842" i="6" s="1"/>
  <c r="AS2034" i="6"/>
  <c r="AU2034" i="6" s="1"/>
  <c r="AS1637" i="6"/>
  <c r="AU1637" i="6" s="1"/>
  <c r="AS1290" i="6"/>
  <c r="AU1290" i="6" s="1"/>
  <c r="AS1357" i="6"/>
  <c r="AU1357" i="6" s="1"/>
  <c r="AS2178" i="6"/>
  <c r="AU2178" i="6" s="1"/>
  <c r="AS2262" i="6"/>
  <c r="AU2262" i="6" s="1"/>
  <c r="AS2052" i="6"/>
  <c r="AU2052" i="6" s="1"/>
  <c r="AS1528" i="6"/>
  <c r="AU1528" i="6" s="1"/>
  <c r="AS2276" i="6"/>
  <c r="AU2276" i="6" s="1"/>
  <c r="AS2268" i="6"/>
  <c r="AU2268" i="6" s="1"/>
  <c r="AS8" i="6"/>
  <c r="AU8" i="6" s="1"/>
  <c r="AS851" i="6"/>
  <c r="AU851" i="6" s="1"/>
  <c r="AS2215" i="6"/>
  <c r="AU2215" i="6" s="1"/>
  <c r="AS2482" i="6"/>
  <c r="AU2482" i="6" s="1"/>
  <c r="AS1253" i="6"/>
  <c r="AU1253" i="6" s="1"/>
  <c r="AS2395" i="6"/>
  <c r="AU2395" i="6" s="1"/>
  <c r="AS2462" i="6"/>
  <c r="AU2462" i="6" s="1"/>
  <c r="AS2430" i="6"/>
  <c r="AU2430" i="6" s="1"/>
  <c r="AS2495" i="6"/>
  <c r="AU2495" i="6" s="1"/>
  <c r="AS1231" i="6"/>
  <c r="AU1231" i="6" s="1"/>
  <c r="AS1407" i="6"/>
  <c r="AU1407" i="6" s="1"/>
  <c r="AS1707" i="6"/>
  <c r="AU1707" i="6" s="1"/>
  <c r="AS2241" i="6"/>
  <c r="AU2241" i="6" s="1"/>
  <c r="AS2236" i="6"/>
  <c r="AU2236" i="6" s="1"/>
  <c r="AS2513" i="6"/>
  <c r="AU2513" i="6" s="1"/>
  <c r="AS1261" i="6"/>
  <c r="AU1261" i="6" s="1"/>
  <c r="AS1560" i="6"/>
  <c r="AU1560" i="6" s="1"/>
  <c r="AS1682" i="6"/>
  <c r="AU1682" i="6" s="1"/>
  <c r="AS1323" i="6"/>
  <c r="AU1323" i="6" s="1"/>
  <c r="AS1638" i="6"/>
  <c r="AU1638" i="6" s="1"/>
  <c r="AS1705" i="6"/>
  <c r="AU1705" i="6" s="1"/>
  <c r="AS1324" i="6"/>
  <c r="AU1324" i="6" s="1"/>
  <c r="AS1457" i="6"/>
  <c r="AU1457" i="6" s="1"/>
  <c r="AS1578" i="6"/>
  <c r="AU1578" i="6" s="1"/>
  <c r="AS1649" i="6"/>
  <c r="AU1649" i="6" s="1"/>
  <c r="AS1826" i="6"/>
  <c r="AU1826" i="6" s="1"/>
  <c r="AS1264" i="6"/>
  <c r="AU1264" i="6" s="1"/>
  <c r="AS1319" i="6"/>
  <c r="AU1319" i="6" s="1"/>
  <c r="AS1385" i="6"/>
  <c r="AU1385" i="6" s="1"/>
  <c r="AS1696" i="6"/>
  <c r="AU1696" i="6" s="1"/>
  <c r="AS1766" i="6"/>
  <c r="AU1766" i="6" s="1"/>
  <c r="AS1015" i="6"/>
  <c r="AU1015" i="6" s="1"/>
  <c r="AS1265" i="6"/>
  <c r="AU1265" i="6" s="1"/>
  <c r="AS808" i="6"/>
  <c r="AU808" i="6" s="1"/>
  <c r="AS964" i="6"/>
  <c r="AU964" i="6" s="1"/>
  <c r="AS1201" i="6"/>
  <c r="AU1201" i="6" s="1"/>
  <c r="AS1814" i="6"/>
  <c r="AU1814" i="6" s="1"/>
  <c r="AS1108" i="6"/>
  <c r="AU1108" i="6" s="1"/>
  <c r="AS1511" i="6"/>
  <c r="AU1511" i="6" s="1"/>
  <c r="AS2292" i="6"/>
  <c r="AU2292" i="6" s="1"/>
  <c r="AS1650" i="6"/>
  <c r="AU1650" i="6" s="1"/>
  <c r="AS1625" i="6"/>
  <c r="AU1625" i="6" s="1"/>
  <c r="AS1065" i="6"/>
  <c r="AU1065" i="6" s="1"/>
  <c r="AS1099" i="6"/>
  <c r="AU1099" i="6" s="1"/>
  <c r="AS1320" i="6"/>
  <c r="AU1320" i="6" s="1"/>
  <c r="AS1831" i="6"/>
  <c r="AU1831" i="6" s="1"/>
  <c r="AS1563" i="6"/>
  <c r="AU1563" i="6" s="1"/>
  <c r="AS1730" i="6"/>
  <c r="AU1730" i="6" s="1"/>
  <c r="AS2406" i="6"/>
  <c r="AU2406" i="6" s="1"/>
  <c r="AS1432" i="6"/>
  <c r="AU1432" i="6" s="1"/>
  <c r="AS1177" i="6"/>
  <c r="AU1177" i="6" s="1"/>
  <c r="AS1169" i="6"/>
  <c r="AU1169" i="6" s="1"/>
  <c r="AS1446" i="6"/>
  <c r="AU1446" i="6" s="1"/>
  <c r="AS1079" i="6"/>
  <c r="AU1079" i="6" s="1"/>
  <c r="AS1268" i="6"/>
  <c r="AU1268" i="6" s="1"/>
  <c r="AS884" i="6"/>
  <c r="AU884" i="6" s="1"/>
  <c r="AS1176" i="6"/>
  <c r="AU1176" i="6" s="1"/>
  <c r="AS1472" i="6"/>
  <c r="AU1472" i="6" s="1"/>
  <c r="AS1452" i="6"/>
  <c r="AU1452" i="6" s="1"/>
  <c r="AS2274" i="6"/>
  <c r="AU2274" i="6" s="1"/>
  <c r="AS894" i="6"/>
  <c r="AU894" i="6" s="1"/>
  <c r="AS974" i="6"/>
  <c r="AU974" i="6" s="1"/>
  <c r="AS2364" i="6"/>
  <c r="AU2364" i="6" s="1"/>
  <c r="AS883" i="6"/>
  <c r="AU883" i="6" s="1"/>
  <c r="AS2211" i="6"/>
  <c r="AU2211" i="6" s="1"/>
  <c r="AS2337" i="6"/>
  <c r="AU2337" i="6" s="1"/>
  <c r="AS2130" i="6"/>
  <c r="AU2130" i="6" s="1"/>
  <c r="AS2196" i="6"/>
  <c r="AU2196" i="6" s="1"/>
  <c r="AS2379" i="6"/>
  <c r="AU2379" i="6" s="1"/>
  <c r="AS2451" i="6"/>
  <c r="AU2451" i="6" s="1"/>
  <c r="AS2508" i="6"/>
  <c r="AU2508" i="6" s="1"/>
  <c r="AS2515" i="6"/>
  <c r="AU2515" i="6" s="1"/>
  <c r="AS2318" i="6"/>
  <c r="AU2318" i="6" s="1"/>
  <c r="AS2384" i="6"/>
  <c r="AU2384" i="6" s="1"/>
  <c r="AS2507" i="6"/>
  <c r="AU2507" i="6" s="1"/>
  <c r="AS2351" i="6"/>
  <c r="AU2351" i="6" s="1"/>
  <c r="AS2417" i="6"/>
  <c r="AU2417" i="6" s="1"/>
  <c r="AS2474" i="6"/>
  <c r="AU2474" i="6" s="1"/>
  <c r="AS2415" i="6"/>
  <c r="AU2415" i="6" s="1"/>
  <c r="AS2150" i="6"/>
  <c r="AU2150" i="6" s="1"/>
  <c r="AS2272" i="6"/>
  <c r="AU2272" i="6" s="1"/>
  <c r="AS2155" i="6"/>
  <c r="AU2155" i="6" s="1"/>
  <c r="AS1211" i="6"/>
  <c r="AU1211" i="6" s="1"/>
  <c r="AS2027" i="6"/>
  <c r="AU2027" i="6" s="1"/>
  <c r="AS2149" i="6"/>
  <c r="AU2149" i="6" s="1"/>
  <c r="AS2319" i="6"/>
  <c r="AU2319" i="6" s="1"/>
  <c r="AS2217" i="6"/>
  <c r="AU2217" i="6" s="1"/>
  <c r="AS2074" i="6"/>
  <c r="AU2074" i="6" s="1"/>
  <c r="AS2072" i="6"/>
  <c r="AU2072" i="6" s="1"/>
  <c r="AS2293" i="6"/>
  <c r="AU2293" i="6" s="1"/>
  <c r="AS2393" i="6"/>
  <c r="AU2393" i="6" s="1"/>
  <c r="AS2014" i="6"/>
  <c r="AU2014" i="6" s="1"/>
  <c r="AS2414" i="6"/>
  <c r="AU2414" i="6" s="1"/>
  <c r="AS40" i="6"/>
  <c r="AU40" i="6" s="1"/>
  <c r="AS1548" i="6"/>
  <c r="AU1548" i="6" s="1"/>
  <c r="AS413" i="6"/>
  <c r="AU413" i="6" s="1"/>
  <c r="AS2094" i="6"/>
  <c r="AU2094" i="6" s="1"/>
  <c r="AS2090" i="6"/>
  <c r="AU2090" i="6" s="1"/>
  <c r="AS1964" i="6"/>
  <c r="AU1964" i="6" s="1"/>
  <c r="AS2461" i="6"/>
  <c r="AU2461" i="6" s="1"/>
  <c r="AS2143" i="6"/>
  <c r="AU2143" i="6" s="1"/>
  <c r="AS169" i="6"/>
  <c r="AU169" i="6" s="1"/>
  <c r="AS2269" i="6"/>
  <c r="AU2269" i="6" s="1"/>
  <c r="AS2413" i="6"/>
  <c r="AU2413" i="6" s="1"/>
  <c r="AS862" i="6"/>
  <c r="AU862" i="6" s="1"/>
  <c r="AS1105" i="6"/>
  <c r="AU1105" i="6" s="1"/>
  <c r="AS777" i="6"/>
  <c r="AU777" i="6" s="1"/>
  <c r="AS1073" i="6"/>
  <c r="AU1073" i="6" s="1"/>
  <c r="AS2140" i="6"/>
  <c r="AU2140" i="6" s="1"/>
  <c r="AS7" i="6"/>
  <c r="AU7" i="6" s="1"/>
  <c r="AS1708" i="6"/>
  <c r="AU1708" i="6" s="1"/>
  <c r="AS2013" i="6"/>
  <c r="AU2013" i="6" s="1"/>
  <c r="AS1422" i="6"/>
  <c r="AU1422" i="6" s="1"/>
  <c r="AS458" i="6"/>
  <c r="AU458" i="6" s="1"/>
  <c r="AS1494" i="6"/>
  <c r="AU1494" i="6" s="1"/>
  <c r="AS1531" i="6"/>
  <c r="AU1531" i="6" s="1"/>
  <c r="AS566" i="6"/>
  <c r="AU566" i="6" s="1"/>
  <c r="AS987" i="6"/>
  <c r="AU987" i="6" s="1"/>
  <c r="AS111" i="6"/>
  <c r="AU111" i="6" s="1"/>
  <c r="AS915" i="6"/>
  <c r="AU915" i="6" s="1"/>
  <c r="AS106" i="6"/>
  <c r="AU106" i="6" s="1"/>
  <c r="AS2242" i="6"/>
  <c r="AU2242" i="6" s="1"/>
  <c r="AS2502" i="6"/>
  <c r="AU2502" i="6" s="1"/>
  <c r="AS2476" i="6"/>
  <c r="AU2476" i="6" s="1"/>
  <c r="AS2257" i="6"/>
  <c r="AU2257" i="6" s="1"/>
  <c r="AS2314" i="6"/>
  <c r="AU2314" i="6" s="1"/>
  <c r="AS2402" i="6"/>
  <c r="AU2402" i="6" s="1"/>
  <c r="AS2336" i="6"/>
  <c r="AU2336" i="6" s="1"/>
  <c r="AS976" i="6"/>
  <c r="AU976" i="6" s="1"/>
  <c r="AS1376" i="6"/>
  <c r="AU1376" i="6" s="1"/>
  <c r="AS1685" i="6"/>
  <c r="AU1685" i="6" s="1"/>
  <c r="AS1398" i="6"/>
  <c r="AU1398" i="6" s="1"/>
  <c r="AS1603" i="6"/>
  <c r="AU1603" i="6" s="1"/>
  <c r="AS1240" i="6"/>
  <c r="AU1240" i="6" s="1"/>
  <c r="AS1104" i="6"/>
  <c r="AU1104" i="6" s="1"/>
  <c r="AS1017" i="6"/>
  <c r="AU1017" i="6" s="1"/>
  <c r="AS2287" i="6"/>
  <c r="AU2287" i="6" s="1"/>
  <c r="AS1284" i="6"/>
  <c r="AU1284" i="6" s="1"/>
  <c r="AS2372" i="6"/>
  <c r="AU2372" i="6" s="1"/>
  <c r="AS2362" i="6"/>
  <c r="AU2362" i="6" s="1"/>
  <c r="AS2067" i="6"/>
  <c r="AU2067" i="6" s="1"/>
  <c r="AS2481" i="6"/>
  <c r="AU2481" i="6" s="1"/>
  <c r="AS2511" i="6"/>
  <c r="AU2511" i="6" s="1"/>
  <c r="AS2247" i="6"/>
  <c r="AU2247" i="6" s="1"/>
  <c r="AS2311" i="6"/>
  <c r="AU2311" i="6" s="1"/>
  <c r="AS2434" i="6"/>
  <c r="AU2434" i="6" s="1"/>
  <c r="AS2500" i="6"/>
  <c r="AU2500" i="6" s="1"/>
  <c r="AS2078" i="6"/>
  <c r="AU2078" i="6" s="1"/>
  <c r="AS2316" i="6"/>
  <c r="AU2316" i="6" s="1"/>
  <c r="AS2382" i="6"/>
  <c r="AU2382" i="6" s="1"/>
  <c r="AS2138" i="6"/>
  <c r="AU2138" i="6" s="1"/>
  <c r="AS2132" i="6"/>
  <c r="AU2132" i="6" s="1"/>
  <c r="AS2084" i="6"/>
  <c r="AU2084" i="6" s="1"/>
  <c r="AS2207" i="6"/>
  <c r="AU2207" i="6" s="1"/>
  <c r="AS2328" i="6"/>
  <c r="AU2328" i="6" s="1"/>
  <c r="AS2063" i="6"/>
  <c r="AU2063" i="6" s="1"/>
  <c r="AS2267" i="6"/>
  <c r="AU2267" i="6" s="1"/>
  <c r="AS2212" i="6"/>
  <c r="AU2212" i="6" s="1"/>
  <c r="AS2483" i="6"/>
  <c r="AU2483" i="6" s="1"/>
  <c r="AS2139" i="6"/>
  <c r="AU2139" i="6" s="1"/>
  <c r="AS2325" i="6"/>
  <c r="AU2325" i="6" s="1"/>
  <c r="AS2381" i="6"/>
  <c r="AU2381" i="6" s="1"/>
  <c r="AS2453" i="6"/>
  <c r="AU2453" i="6" s="1"/>
  <c r="AS2471" i="6"/>
  <c r="AU2471" i="6" s="1"/>
  <c r="AS2329" i="6"/>
  <c r="AU2329" i="6" s="1"/>
  <c r="AS2450" i="6"/>
  <c r="AU2450" i="6" s="1"/>
  <c r="AS2079" i="6"/>
  <c r="AU2079" i="6" s="1"/>
  <c r="AS2503" i="6"/>
  <c r="AU2503" i="6" s="1"/>
  <c r="AS2516" i="6"/>
  <c r="AU2516" i="6" s="1"/>
  <c r="AS2369" i="6"/>
  <c r="AU2369" i="6" s="1"/>
  <c r="AS2218" i="6"/>
  <c r="AU2218" i="6" s="1"/>
  <c r="AS2092" i="6"/>
  <c r="AU2092" i="6" s="1"/>
  <c r="AS2331" i="6"/>
  <c r="AU2331" i="6" s="1"/>
  <c r="AS2396" i="6"/>
  <c r="AU2396" i="6" s="1"/>
  <c r="AS2459" i="6"/>
  <c r="AU2459" i="6" s="1"/>
  <c r="AS2431" i="6"/>
  <c r="AU2431" i="6" s="1"/>
  <c r="AS2477" i="6"/>
  <c r="AU2477" i="6" s="1"/>
  <c r="AS2191" i="6"/>
  <c r="AU2191" i="6" s="1"/>
  <c r="AS2205" i="6"/>
  <c r="AU2205" i="6" s="1"/>
  <c r="AS2312" i="6"/>
  <c r="AU2312" i="6" s="1"/>
  <c r="AS2113" i="6"/>
  <c r="AU2113" i="6" s="1"/>
  <c r="AS2401" i="6"/>
  <c r="AU2401" i="6" s="1"/>
  <c r="AS2313" i="6"/>
  <c r="AU2313" i="6" s="1"/>
  <c r="AS2383" i="6"/>
  <c r="AU2383" i="6" s="1"/>
  <c r="AS2506" i="6"/>
  <c r="AU2506" i="6" s="1"/>
  <c r="AS2261" i="6"/>
  <c r="AU2261" i="6" s="1"/>
  <c r="AS2187" i="6"/>
  <c r="AU2187" i="6" s="1"/>
  <c r="AS2048" i="6"/>
  <c r="AU2048" i="6" s="1"/>
  <c r="AS2057" i="6"/>
  <c r="AU2057" i="6" s="1"/>
  <c r="AS2195" i="6"/>
  <c r="AU2195" i="6" s="1"/>
  <c r="AS21" i="6"/>
  <c r="AU21" i="6" s="1"/>
  <c r="AS521" i="6"/>
  <c r="AU521" i="6" s="1"/>
  <c r="AS755" i="6"/>
  <c r="AU755" i="6" s="1"/>
  <c r="AS1959" i="6"/>
  <c r="AU1959" i="6" s="1"/>
  <c r="AS66" i="6"/>
  <c r="AU66" i="6" s="1"/>
  <c r="AS73" i="6"/>
  <c r="AU73" i="6" s="1"/>
  <c r="AS828" i="6"/>
  <c r="AU828" i="6" s="1"/>
  <c r="AS1009" i="6"/>
  <c r="AU1009" i="6" s="1"/>
  <c r="AS459" i="6"/>
  <c r="AU459" i="6" s="1"/>
  <c r="AS194" i="6"/>
  <c r="AU194" i="6" s="1"/>
  <c r="AS814" i="6"/>
  <c r="AU814" i="6" s="1"/>
  <c r="AS1399" i="6"/>
  <c r="AU1399" i="6" s="1"/>
  <c r="AS162" i="6"/>
  <c r="AU162" i="6" s="1"/>
  <c r="AS1337" i="6"/>
  <c r="AU1337" i="6" s="1"/>
  <c r="AS914" i="6"/>
  <c r="AU914" i="6" s="1"/>
  <c r="AS891" i="6"/>
  <c r="AU891" i="6" s="1"/>
  <c r="AS971" i="6"/>
  <c r="AU971" i="6" s="1"/>
  <c r="AS1377" i="6"/>
  <c r="AU1377" i="6" s="1"/>
  <c r="AS1686" i="6"/>
  <c r="AU1686" i="6" s="1"/>
  <c r="AS2000" i="6"/>
  <c r="AU2000" i="6" s="1"/>
  <c r="AS605" i="6"/>
  <c r="AU605" i="6" s="1"/>
  <c r="AS1113" i="6"/>
  <c r="AU1113" i="6" s="1"/>
  <c r="AS977" i="6"/>
  <c r="AU977" i="6" s="1"/>
  <c r="AS1799" i="6"/>
  <c r="AU1799" i="6" s="1"/>
  <c r="AS940" i="6"/>
  <c r="AU940" i="6" s="1"/>
  <c r="AS1042" i="6"/>
  <c r="AU1042" i="6" s="1"/>
  <c r="AS484" i="6"/>
  <c r="AU484" i="6" s="1"/>
  <c r="AS208" i="6"/>
  <c r="AU208" i="6" s="1"/>
  <c r="AS567" i="6"/>
  <c r="AU567" i="6" s="1"/>
  <c r="AS107" i="6"/>
  <c r="AU107" i="6" s="1"/>
  <c r="AS1114" i="6"/>
  <c r="AU1114" i="6" s="1"/>
  <c r="AS872" i="6"/>
  <c r="AU872" i="6" s="1"/>
  <c r="AS560" i="6"/>
  <c r="AU560" i="6" s="1"/>
  <c r="AS41" i="6"/>
  <c r="AU41" i="6" s="1"/>
  <c r="AS1375" i="6"/>
  <c r="AU1375" i="6" s="1"/>
  <c r="AS1206" i="6"/>
  <c r="AU1206" i="6" s="1"/>
  <c r="AS1168" i="6"/>
  <c r="AU1168" i="6" s="1"/>
  <c r="AS904" i="6"/>
  <c r="AU904" i="6" s="1"/>
  <c r="AS1140" i="6"/>
  <c r="AU1140" i="6" s="1"/>
  <c r="AS1219" i="6"/>
  <c r="AU1219" i="6" s="1"/>
  <c r="AS996" i="6"/>
  <c r="AU996" i="6" s="1"/>
  <c r="AS1125" i="6"/>
  <c r="AU1125" i="6" s="1"/>
  <c r="AS1728" i="6"/>
  <c r="AU1728" i="6" s="1"/>
  <c r="AS1606" i="6"/>
  <c r="AU1606" i="6" s="1"/>
  <c r="AS1441" i="6"/>
  <c r="AU1441" i="6" s="1"/>
  <c r="AS1507" i="6"/>
  <c r="AU1507" i="6" s="1"/>
  <c r="AS1821" i="6"/>
  <c r="AU1821" i="6" s="1"/>
  <c r="AS1314" i="6"/>
  <c r="AU1314" i="6" s="1"/>
  <c r="AS1380" i="6"/>
  <c r="AU1380" i="6" s="1"/>
  <c r="AS1436" i="6"/>
  <c r="AU1436" i="6" s="1"/>
  <c r="AS1503" i="6"/>
  <c r="AU1503" i="6" s="1"/>
  <c r="AS1816" i="6"/>
  <c r="AU1816" i="6" s="1"/>
  <c r="AS1684" i="6"/>
  <c r="AU1684" i="6" s="1"/>
  <c r="AS1460" i="6"/>
  <c r="AU1460" i="6" s="1"/>
  <c r="AS1524" i="6"/>
  <c r="AU1524" i="6" s="1"/>
  <c r="AS1646" i="6"/>
  <c r="AU1646" i="6" s="1"/>
  <c r="AS1254" i="6"/>
  <c r="AU1254" i="6" s="1"/>
  <c r="AS1024" i="6"/>
  <c r="AU1024" i="6" s="1"/>
  <c r="AS1333" i="6"/>
  <c r="AU1333" i="6" s="1"/>
  <c r="AS1546" i="6"/>
  <c r="AU1546" i="6" s="1"/>
  <c r="AS1180" i="6"/>
  <c r="AU1180" i="6" s="1"/>
  <c r="AS1549" i="6"/>
  <c r="AU1549" i="6" s="1"/>
  <c r="AS1672" i="6"/>
  <c r="AU1672" i="6" s="1"/>
  <c r="AS1738" i="6"/>
  <c r="AU1738" i="6" s="1"/>
  <c r="AS1811" i="6"/>
  <c r="AU1811" i="6" s="1"/>
  <c r="AS1901" i="6"/>
  <c r="AU1901" i="6" s="1"/>
  <c r="AS1953" i="6"/>
  <c r="AU1953" i="6" s="1"/>
  <c r="P2" i="6"/>
  <c r="AF2" i="6" s="1"/>
  <c r="AS966" i="6"/>
  <c r="AU966" i="6" s="1"/>
  <c r="AS1601" i="6"/>
  <c r="AU1601" i="6" s="1"/>
  <c r="AS758" i="6"/>
  <c r="AU758" i="6" s="1"/>
  <c r="AS1367" i="6"/>
  <c r="AU1367" i="6" s="1"/>
  <c r="AS1886" i="6"/>
  <c r="AU1886" i="6" s="1"/>
  <c r="AS2011" i="6"/>
  <c r="AU2011" i="6" s="1"/>
  <c r="AS1225" i="6"/>
  <c r="AU1225" i="6" s="1"/>
  <c r="AS1792" i="6"/>
  <c r="AU1792" i="6" s="1"/>
  <c r="AS1170" i="6"/>
  <c r="AU1170" i="6" s="1"/>
  <c r="AS1627" i="6"/>
  <c r="AU1627" i="6" s="1"/>
  <c r="AS1249" i="6"/>
  <c r="AU1249" i="6" s="1"/>
  <c r="AS1628" i="6"/>
  <c r="AU1628" i="6" s="1"/>
  <c r="AS1694" i="6"/>
  <c r="AU1694" i="6" s="1"/>
  <c r="AS1751" i="6"/>
  <c r="AU1751" i="6" s="1"/>
  <c r="AS1244" i="6"/>
  <c r="AU1244" i="6" s="1"/>
  <c r="AS1374" i="6"/>
  <c r="AU1374" i="6" s="1"/>
  <c r="AS1431" i="6"/>
  <c r="AU1431" i="6" s="1"/>
  <c r="AS1551" i="6"/>
  <c r="AU1551" i="6" s="1"/>
  <c r="AS1617" i="6"/>
  <c r="AU1617" i="6" s="1"/>
  <c r="AS1740" i="6"/>
  <c r="AU1740" i="6" s="1"/>
  <c r="AS1581" i="6"/>
  <c r="AU1581" i="6" s="1"/>
  <c r="AS1718" i="6"/>
  <c r="AU1718" i="6" s="1"/>
  <c r="AS1829" i="6"/>
  <c r="AU1829" i="6" s="1"/>
  <c r="AS1895" i="6"/>
  <c r="AU1895" i="6" s="1"/>
  <c r="AS1054" i="6"/>
  <c r="AU1054" i="6" s="1"/>
  <c r="AS1160" i="6"/>
  <c r="AU1160" i="6" s="1"/>
  <c r="AS1139" i="6"/>
  <c r="AU1139" i="6" s="1"/>
  <c r="AS1671" i="6"/>
  <c r="AU1671" i="6" s="1"/>
  <c r="AS1552" i="6"/>
  <c r="AU1552" i="6" s="1"/>
  <c r="AS1506" i="6"/>
  <c r="AU1506" i="6" s="1"/>
  <c r="AS1379" i="6"/>
  <c r="AU1379" i="6" s="1"/>
  <c r="AS999" i="6"/>
  <c r="AU999" i="6" s="1"/>
  <c r="AS1752" i="6"/>
  <c r="AU1752" i="6" s="1"/>
  <c r="AS1923" i="6"/>
  <c r="AU1923" i="6" s="1"/>
  <c r="AS1683" i="6"/>
  <c r="AU1683" i="6" s="1"/>
  <c r="AS1386" i="6"/>
  <c r="AU1386" i="6" s="1"/>
  <c r="AS1093" i="6"/>
  <c r="AU1093" i="6" s="1"/>
  <c r="AS1218" i="6"/>
  <c r="AU1218" i="6" s="1"/>
  <c r="AS1495" i="6"/>
  <c r="AU1495" i="6" s="1"/>
  <c r="AS1397" i="6"/>
  <c r="AU1397" i="6" s="1"/>
  <c r="AS1464" i="6"/>
  <c r="AU1464" i="6" s="1"/>
  <c r="AS1584" i="6"/>
  <c r="AU1584" i="6" s="1"/>
  <c r="AS1844" i="6"/>
  <c r="AU1844" i="6" s="1"/>
  <c r="AS1981" i="6"/>
  <c r="AU1981" i="6" s="1"/>
  <c r="AS1860" i="6"/>
  <c r="AU1860" i="6" s="1"/>
  <c r="AS1313" i="6"/>
  <c r="AU1313" i="6" s="1"/>
  <c r="AS1695" i="6"/>
  <c r="AU1695" i="6" s="1"/>
  <c r="AS1171" i="6"/>
  <c r="AU1171" i="6" s="1"/>
  <c r="AS1605" i="6"/>
  <c r="AU1605" i="6" s="1"/>
  <c r="AS1737" i="6"/>
  <c r="AU1737" i="6" s="1"/>
  <c r="AS1958" i="6"/>
  <c r="AU1958" i="6" s="1"/>
  <c r="AS834" i="6"/>
  <c r="AU834" i="6" s="1"/>
  <c r="AS1186" i="6"/>
  <c r="AU1186" i="6" s="1"/>
  <c r="AS1369" i="6"/>
  <c r="AU1369" i="6" s="1"/>
  <c r="AS1642" i="6"/>
  <c r="AU1642" i="6" s="1"/>
  <c r="AS1709" i="6"/>
  <c r="AU1709" i="6" s="1"/>
  <c r="AS1440" i="6"/>
  <c r="AU1440" i="6" s="1"/>
  <c r="AS1830" i="6"/>
  <c r="AU1830" i="6" s="1"/>
  <c r="N2" i="6"/>
  <c r="AH2" i="6" s="1"/>
  <c r="AS784" i="6"/>
  <c r="AU784" i="6" s="1"/>
  <c r="AS958" i="6"/>
  <c r="AU958" i="6" s="1"/>
  <c r="AS1547" i="6"/>
  <c r="AU1547" i="6" s="1"/>
  <c r="AS1210" i="6"/>
  <c r="AU1210" i="6" s="1"/>
  <c r="AS1070" i="6"/>
  <c r="AU1070" i="6" s="1"/>
  <c r="AS1111" i="6"/>
  <c r="AU1111" i="6" s="1"/>
  <c r="AS1309" i="6"/>
  <c r="AU1309" i="6" s="1"/>
  <c r="AS1250" i="6"/>
  <c r="AU1250" i="6" s="1"/>
  <c r="AS1242" i="6"/>
  <c r="AU1242" i="6" s="1"/>
  <c r="AS1532" i="6"/>
  <c r="AU1532" i="6" s="1"/>
  <c r="AS1435" i="6"/>
  <c r="AU1435" i="6" s="1"/>
  <c r="AS1815" i="6"/>
  <c r="AU1815" i="6" s="1"/>
  <c r="AS1308" i="6"/>
  <c r="AU1308" i="6" s="1"/>
  <c r="AS1430" i="6"/>
  <c r="AU1430" i="6" s="1"/>
  <c r="AS1497" i="6"/>
  <c r="AU1497" i="6" s="1"/>
  <c r="AS1810" i="6"/>
  <c r="AU1810" i="6" s="1"/>
  <c r="AS1492" i="6"/>
  <c r="AU1492" i="6" s="1"/>
  <c r="AS1952" i="6"/>
  <c r="AU1952" i="6" s="1"/>
  <c r="AS2016" i="6"/>
  <c r="AU2016" i="6" s="1"/>
  <c r="AS1947" i="6"/>
  <c r="AU1947" i="6" s="1"/>
  <c r="AS1942" i="6"/>
  <c r="AU1942" i="6" s="1"/>
  <c r="AA27" i="6"/>
  <c r="AS2118" i="6"/>
  <c r="AU2118" i="6" s="1"/>
  <c r="AS2463" i="6"/>
  <c r="AU2463" i="6" s="1"/>
  <c r="AS2157" i="6"/>
  <c r="AU2157" i="6" s="1"/>
  <c r="AS2340" i="6"/>
  <c r="AU2340" i="6" s="1"/>
  <c r="AS2412" i="6"/>
  <c r="AU2412" i="6" s="1"/>
  <c r="AS2469" i="6"/>
  <c r="AU2469" i="6" s="1"/>
  <c r="AS2510" i="6"/>
  <c r="AU2510" i="6" s="1"/>
  <c r="AS2345" i="6"/>
  <c r="AU2345" i="6" s="1"/>
  <c r="AS2468" i="6"/>
  <c r="AU2468" i="6" s="1"/>
  <c r="AS1161" i="6"/>
  <c r="AU1161" i="6" s="1"/>
  <c r="AS1332" i="6"/>
  <c r="AU1332" i="6" s="1"/>
  <c r="AS1064" i="6"/>
  <c r="AU1064" i="6" s="1"/>
  <c r="AS2088" i="6"/>
  <c r="AU2088" i="6" s="1"/>
  <c r="AS2144" i="6"/>
  <c r="AU2144" i="6" s="1"/>
  <c r="AS2028" i="6"/>
  <c r="AU2028" i="6" s="1"/>
  <c r="AS2101" i="6"/>
  <c r="AU2101" i="6" s="1"/>
  <c r="AS2162" i="6"/>
  <c r="AU2162" i="6" s="1"/>
  <c r="AS2283" i="6"/>
  <c r="AU2283" i="6" s="1"/>
  <c r="AS2069" i="6"/>
  <c r="AU2069" i="6" s="1"/>
  <c r="AS2125" i="6"/>
  <c r="AU2125" i="6" s="1"/>
  <c r="AS2075" i="6"/>
  <c r="AU2075" i="6" s="1"/>
  <c r="AS2347" i="6"/>
  <c r="AU2347" i="6" s="1"/>
  <c r="AS2486" i="6"/>
  <c r="AU2486" i="6" s="1"/>
  <c r="AS2435" i="6"/>
  <c r="AU2435" i="6" s="1"/>
  <c r="AS1094" i="6"/>
  <c r="AU1094" i="6" s="1"/>
  <c r="AS1192" i="6"/>
  <c r="AU1192" i="6" s="1"/>
  <c r="AS1329" i="6"/>
  <c r="AU1329" i="6" s="1"/>
  <c r="AS1269" i="6"/>
  <c r="AU1269" i="6" s="1"/>
  <c r="AS1670" i="6"/>
  <c r="AU1670" i="6" s="1"/>
  <c r="AS2424" i="6"/>
  <c r="AU2424" i="6" s="1"/>
  <c r="AS2440" i="6"/>
  <c r="AU2440" i="6" s="1"/>
  <c r="AS2230" i="6"/>
  <c r="AU2230" i="6" s="1"/>
  <c r="AS2334" i="6"/>
  <c r="AU2334" i="6" s="1"/>
  <c r="AS1049" i="6"/>
  <c r="AU1049" i="6" s="1"/>
  <c r="AS1100" i="6"/>
  <c r="AU1100" i="6" s="1"/>
  <c r="AS1018" i="6"/>
  <c r="AU1018" i="6" s="1"/>
  <c r="AS1063" i="6"/>
  <c r="AU1063" i="6" s="1"/>
  <c r="AS1130" i="6"/>
  <c r="AU1130" i="6" s="1"/>
  <c r="AS1433" i="6"/>
  <c r="AU1433" i="6" s="1"/>
  <c r="AS2172" i="6"/>
  <c r="AU2172" i="6" s="1"/>
  <c r="AS2359" i="6"/>
  <c r="AU2359" i="6" s="1"/>
  <c r="AS2061" i="6"/>
  <c r="AU2061" i="6" s="1"/>
  <c r="AS2127" i="6"/>
  <c r="AU2127" i="6" s="1"/>
  <c r="AS2256" i="6"/>
  <c r="AU2256" i="6" s="1"/>
  <c r="AS2326" i="6"/>
  <c r="AU2326" i="6" s="1"/>
  <c r="AS2392" i="6"/>
  <c r="AU2392" i="6" s="1"/>
  <c r="AS2179" i="6"/>
  <c r="AU2179" i="6" s="1"/>
  <c r="AS2245" i="6"/>
  <c r="AU2245" i="6" s="1"/>
  <c r="AS2438" i="6"/>
  <c r="AU2438" i="6" s="1"/>
  <c r="AS2304" i="6"/>
  <c r="AU2304" i="6" s="1"/>
  <c r="AS2484" i="6"/>
  <c r="AU2484" i="6" s="1"/>
  <c r="AS2086" i="6"/>
  <c r="AU2086" i="6" s="1"/>
  <c r="AS2151" i="6"/>
  <c r="AU2151" i="6" s="1"/>
  <c r="AS2208" i="6"/>
  <c r="AU2208" i="6" s="1"/>
  <c r="AS2164" i="6"/>
  <c r="AU2164" i="6" s="1"/>
  <c r="AS2368" i="6"/>
  <c r="AU2368" i="6" s="1"/>
  <c r="AS2496" i="6"/>
  <c r="AU2496" i="6" s="1"/>
  <c r="AS2308" i="6"/>
  <c r="AU2308" i="6" s="1"/>
  <c r="AS2380" i="6"/>
  <c r="AU2380" i="6" s="1"/>
  <c r="AS2446" i="6"/>
  <c r="AU2446" i="6" s="1"/>
  <c r="AS2504" i="6"/>
  <c r="AU2504" i="6" s="1"/>
  <c r="AS2306" i="6"/>
  <c r="AU2306" i="6" s="1"/>
  <c r="AS2428" i="6"/>
  <c r="AU2428" i="6" s="1"/>
  <c r="AS2494" i="6"/>
  <c r="AU2494" i="6" s="1"/>
  <c r="AS2339" i="6"/>
  <c r="AU2339" i="6" s="1"/>
  <c r="AS2024" i="6"/>
  <c r="AU2024" i="6" s="1"/>
  <c r="AS2273" i="6"/>
  <c r="AU2273" i="6" s="1"/>
  <c r="AS2394" i="6"/>
  <c r="AU2394" i="6" s="1"/>
  <c r="AS2307" i="6"/>
  <c r="AU2307" i="6" s="1"/>
  <c r="AS2373" i="6"/>
  <c r="AU2373" i="6" s="1"/>
  <c r="AS829" i="6"/>
  <c r="AU829" i="6" s="1"/>
  <c r="AS849" i="6"/>
  <c r="AU849" i="6" s="1"/>
  <c r="AS2022" i="6"/>
  <c r="AU2022" i="6" s="1"/>
  <c r="AS2210" i="6"/>
  <c r="AU2210" i="6" s="1"/>
  <c r="AS2410" i="6"/>
  <c r="AU2410" i="6" s="1"/>
  <c r="AS2019" i="6"/>
  <c r="AU2019" i="6" s="1"/>
  <c r="AS2085" i="6"/>
  <c r="AU2085" i="6" s="1"/>
  <c r="AS2277" i="6"/>
  <c r="AU2277" i="6" s="1"/>
  <c r="AS2399" i="6"/>
  <c r="AU2399" i="6" s="1"/>
  <c r="AS2442" i="6"/>
  <c r="AU2442" i="6" s="1"/>
  <c r="AS2400" i="6"/>
  <c r="AU2400" i="6" s="1"/>
  <c r="AS2501" i="6"/>
  <c r="AU2501" i="6" s="1"/>
  <c r="AS2152" i="6"/>
  <c r="AU2152" i="6" s="1"/>
  <c r="AS2286" i="6"/>
  <c r="AU2286" i="6" s="1"/>
  <c r="AS2509" i="6"/>
  <c r="AU2509" i="6" s="1"/>
  <c r="AS2425" i="6"/>
  <c r="AU2425" i="6" s="1"/>
  <c r="AS2076" i="6"/>
  <c r="AU2076" i="6" s="1"/>
  <c r="AS2358" i="6"/>
  <c r="AU2358" i="6" s="1"/>
  <c r="AS2472" i="6"/>
  <c r="AU2472" i="6" s="1"/>
  <c r="AS2305" i="6"/>
  <c r="AU2305" i="6" s="1"/>
  <c r="AS2447" i="6"/>
  <c r="AU2447" i="6" s="1"/>
  <c r="AS2363" i="6"/>
  <c r="AU2363" i="6" s="1"/>
  <c r="AS2420" i="6"/>
  <c r="AU2420" i="6" s="1"/>
  <c r="AS2443" i="6"/>
  <c r="AU2443" i="6" s="1"/>
  <c r="AS2049" i="6"/>
  <c r="AU2049" i="6" s="1"/>
  <c r="AS2332" i="6"/>
  <c r="AU2332" i="6" s="1"/>
  <c r="AS2436" i="6"/>
  <c r="AU2436" i="6" s="1"/>
  <c r="AS2460" i="6"/>
  <c r="AU2460" i="6" s="1"/>
  <c r="AS2429" i="6"/>
  <c r="AU2429" i="6" s="1"/>
  <c r="AS2209" i="6"/>
  <c r="AU2209" i="6" s="1"/>
  <c r="AS2485" i="6"/>
  <c r="AU2485" i="6" s="1"/>
  <c r="AS2200" i="6"/>
  <c r="AU2200" i="6" s="1"/>
  <c r="AS2371" i="6"/>
  <c r="AU2371" i="6" s="1"/>
  <c r="AS2108" i="6"/>
  <c r="AU2108" i="6" s="1"/>
  <c r="AS2348" i="6"/>
  <c r="AU2348" i="6" s="1"/>
  <c r="AS2505" i="6"/>
  <c r="AU2505" i="6" s="1"/>
  <c r="AS1572" i="6"/>
  <c r="AU1572" i="6" s="1"/>
  <c r="AS2003" i="6"/>
  <c r="AU2003" i="6" s="1"/>
  <c r="AS902" i="6"/>
  <c r="AU902" i="6" s="1"/>
  <c r="AS1050" i="6"/>
  <c r="AU1050" i="6" s="1"/>
  <c r="AS1583" i="6"/>
  <c r="AU1583" i="6" s="1"/>
  <c r="AS776" i="6"/>
  <c r="AU776" i="6" s="1"/>
  <c r="AS1184" i="6"/>
  <c r="AU1184" i="6" s="1"/>
  <c r="AS1473" i="6"/>
  <c r="AU1473" i="6" s="1"/>
  <c r="AS1623" i="6"/>
  <c r="AU1623" i="6" s="1"/>
  <c r="AS1689" i="6"/>
  <c r="AU1689" i="6" s="1"/>
  <c r="AS1746" i="6"/>
  <c r="AU1746" i="6" s="1"/>
  <c r="AS830" i="6"/>
  <c r="AU830" i="6" s="1"/>
  <c r="AS1026" i="6"/>
  <c r="AU1026" i="6" s="1"/>
  <c r="AS1082" i="6"/>
  <c r="AU1082" i="6" s="1"/>
  <c r="AS1154" i="6"/>
  <c r="AU1154" i="6" s="1"/>
  <c r="AS1067" i="6"/>
  <c r="AU1067" i="6" s="1"/>
  <c r="AS878" i="6"/>
  <c r="AU878" i="6" s="1"/>
  <c r="AS1859" i="6"/>
  <c r="AU1859" i="6" s="1"/>
  <c r="AS1032" i="6"/>
  <c r="AU1032" i="6" s="1"/>
  <c r="AS1088" i="6"/>
  <c r="AU1088" i="6" s="1"/>
  <c r="AS1167" i="6"/>
  <c r="AU1167" i="6" s="1"/>
  <c r="AS1138" i="6"/>
  <c r="AU1138" i="6" s="1"/>
  <c r="AS1270" i="6"/>
  <c r="AU1270" i="6" s="1"/>
  <c r="AS1174" i="6"/>
  <c r="AU1174" i="6" s="1"/>
  <c r="AS1294" i="6"/>
  <c r="AU1294" i="6" s="1"/>
  <c r="AS1061" i="6"/>
  <c r="AU1061" i="6" s="1"/>
  <c r="AS1310" i="6"/>
  <c r="AU1310" i="6" s="1"/>
  <c r="AS1089" i="6"/>
  <c r="AU1089" i="6" s="1"/>
  <c r="AS1145" i="6"/>
  <c r="AU1145" i="6" s="1"/>
  <c r="AS1212" i="6"/>
  <c r="AU1212" i="6" s="1"/>
  <c r="AS1118" i="6"/>
  <c r="AU1118" i="6" s="1"/>
  <c r="AS1311" i="6"/>
  <c r="AU1311" i="6" s="1"/>
  <c r="AS800" i="6"/>
  <c r="AU800" i="6" s="1"/>
  <c r="AS1599" i="6"/>
  <c r="AU1599" i="6" s="1"/>
  <c r="AS1665" i="6"/>
  <c r="AU1665" i="6" s="1"/>
  <c r="AS1722" i="6"/>
  <c r="AU1722" i="6" s="1"/>
  <c r="AS1786" i="6"/>
  <c r="AU1786" i="6" s="1"/>
  <c r="AS1203" i="6"/>
  <c r="AU1203" i="6" s="1"/>
  <c r="AS1362" i="6"/>
  <c r="AU1362" i="6" s="1"/>
  <c r="AS1555" i="6"/>
  <c r="AU1555" i="6" s="1"/>
  <c r="AS1621" i="6"/>
  <c r="AU1621" i="6" s="1"/>
  <c r="AS1678" i="6"/>
  <c r="AU1678" i="6" s="1"/>
  <c r="AS1744" i="6"/>
  <c r="AU1744" i="6" s="1"/>
  <c r="AS1363" i="6"/>
  <c r="AU1363" i="6" s="1"/>
  <c r="AS1550" i="6"/>
  <c r="AU1550" i="6" s="1"/>
  <c r="AS1303" i="6"/>
  <c r="AU1303" i="6" s="1"/>
  <c r="AS1359" i="6"/>
  <c r="AU1359" i="6" s="1"/>
  <c r="AS1425" i="6"/>
  <c r="AU1425" i="6" s="1"/>
  <c r="AS1611" i="6"/>
  <c r="AU1611" i="6" s="1"/>
  <c r="AS1804" i="6"/>
  <c r="AU1804" i="6" s="1"/>
  <c r="AS1510" i="6"/>
  <c r="AU1510" i="6" s="1"/>
  <c r="AS1639" i="6"/>
  <c r="AU1639" i="6" s="1"/>
  <c r="AS1703" i="6"/>
  <c r="AU1703" i="6" s="1"/>
  <c r="AS1779" i="6"/>
  <c r="AU1779" i="6" s="1"/>
  <c r="AS1850" i="6"/>
  <c r="AU1850" i="6" s="1"/>
  <c r="AS1630" i="6"/>
  <c r="AU1630" i="6" s="1"/>
  <c r="AS1693" i="6"/>
  <c r="AU1693" i="6" s="1"/>
  <c r="AS1822" i="6"/>
  <c r="AU1822" i="6" s="1"/>
  <c r="AS1880" i="6"/>
  <c r="AU1880" i="6" s="1"/>
  <c r="AS2017" i="6"/>
  <c r="AU2017" i="6" s="1"/>
  <c r="AS1891" i="6"/>
  <c r="AU1891" i="6" s="1"/>
  <c r="AS1948" i="6"/>
  <c r="AU1948" i="6" s="1"/>
  <c r="AS1888" i="6"/>
  <c r="AU1888" i="6" s="1"/>
  <c r="AS1038" i="6"/>
  <c r="AU1038" i="6" s="1"/>
  <c r="AS1071" i="6"/>
  <c r="AU1071" i="6" s="1"/>
  <c r="AS989" i="6"/>
  <c r="AU989" i="6" s="1"/>
  <c r="AS844" i="6"/>
  <c r="AU844" i="6" s="1"/>
  <c r="AS934" i="6"/>
  <c r="AU934" i="6" s="1"/>
  <c r="AS790" i="6"/>
  <c r="AU790" i="6" s="1"/>
  <c r="AS836" i="6"/>
  <c r="AU836" i="6" s="1"/>
  <c r="AS1023" i="6"/>
  <c r="AU1023" i="6" s="1"/>
  <c r="AS1527" i="6"/>
  <c r="AU1527" i="6" s="1"/>
  <c r="AS1307" i="6"/>
  <c r="AU1307" i="6" s="1"/>
  <c r="AS1622" i="6"/>
  <c r="AU1622" i="6" s="1"/>
  <c r="AS1640" i="6"/>
  <c r="AU1640" i="6" s="1"/>
  <c r="AS1995" i="6"/>
  <c r="AU1995" i="6" s="1"/>
  <c r="AS1389" i="6"/>
  <c r="AU1389" i="6" s="1"/>
  <c r="AS1453" i="6"/>
  <c r="AU1453" i="6" s="1"/>
  <c r="AS1360" i="6"/>
  <c r="AU1360" i="6" s="1"/>
  <c r="AS954" i="6"/>
  <c r="AU954" i="6" s="1"/>
  <c r="AS1090" i="6"/>
  <c r="AU1090" i="6" s="1"/>
  <c r="AS1631" i="6"/>
  <c r="AU1631" i="6" s="1"/>
  <c r="AS1688" i="6"/>
  <c r="AU1688" i="6" s="1"/>
  <c r="AS1491" i="6"/>
  <c r="AU1491" i="6" s="1"/>
  <c r="AS997" i="6"/>
  <c r="AU997" i="6" s="1"/>
  <c r="AS1533" i="6"/>
  <c r="AU1533" i="6" s="1"/>
  <c r="AS1943" i="6"/>
  <c r="AU1943" i="6" s="1"/>
  <c r="AS1692" i="6"/>
  <c r="AU1692" i="6" s="1"/>
  <c r="AS1119" i="6"/>
  <c r="AU1119" i="6" s="1"/>
  <c r="AS2012" i="6"/>
  <c r="AU2012" i="6" s="1"/>
  <c r="AS1574" i="6"/>
  <c r="AU1574" i="6" s="1"/>
  <c r="AS1778" i="6"/>
  <c r="AU1778" i="6" s="1"/>
  <c r="AS1916" i="6"/>
  <c r="AU1916" i="6" s="1"/>
  <c r="AS1382" i="6"/>
  <c r="AU1382" i="6" s="1"/>
  <c r="AS1306" i="6"/>
  <c r="AU1306" i="6" s="1"/>
  <c r="AS1759" i="6"/>
  <c r="AU1759" i="6" s="1"/>
  <c r="AS919" i="6"/>
  <c r="AU919" i="6" s="1"/>
  <c r="AS1241" i="6"/>
  <c r="AU1241" i="6" s="1"/>
  <c r="AS1941" i="6"/>
  <c r="AU1941" i="6" s="1"/>
  <c r="AS1429" i="6"/>
  <c r="AU1429" i="6" s="1"/>
  <c r="AS1745" i="6"/>
  <c r="AU1745" i="6" s="1"/>
  <c r="AS1302" i="6"/>
  <c r="AU1302" i="6" s="1"/>
  <c r="AS2015" i="6"/>
  <c r="AU2015" i="6" s="1"/>
  <c r="AS1434" i="6"/>
  <c r="AU1434" i="6" s="1"/>
  <c r="AS1448" i="6"/>
  <c r="AU1448" i="6" s="1"/>
  <c r="AS1823" i="6"/>
  <c r="AU1823" i="6" s="1"/>
  <c r="AS1946" i="6"/>
  <c r="AU1946" i="6" s="1"/>
  <c r="AS1853" i="6"/>
  <c r="AU1853" i="6" s="1"/>
  <c r="AS2018" i="6"/>
  <c r="AU2018" i="6" s="1"/>
  <c r="AS1251" i="6"/>
  <c r="AU1251" i="6" s="1"/>
  <c r="AS1406" i="6"/>
  <c r="AU1406" i="6" s="1"/>
  <c r="AS1556" i="6"/>
  <c r="AU1556" i="6" s="1"/>
  <c r="AS1881" i="6"/>
  <c r="AU1881" i="6" s="1"/>
  <c r="AS1545" i="6"/>
  <c r="AU1545" i="6" s="1"/>
  <c r="AS1951" i="6"/>
  <c r="AU1951" i="6" s="1"/>
  <c r="AS1612" i="6"/>
  <c r="AU1612" i="6" s="1"/>
  <c r="AS1805" i="6"/>
  <c r="AU1805" i="6" s="1"/>
  <c r="AS1787" i="6"/>
  <c r="AU1787" i="6" s="1"/>
  <c r="AS799" i="6"/>
  <c r="AU799" i="6" s="1"/>
  <c r="AS1892" i="6"/>
  <c r="AU1892" i="6" s="1"/>
  <c r="AS1509" i="6"/>
  <c r="AU1509" i="6" s="1"/>
  <c r="AS1851" i="6"/>
  <c r="AU1851" i="6" s="1"/>
  <c r="AS879" i="6"/>
  <c r="AU879" i="6" s="1"/>
  <c r="AS1117" i="6"/>
  <c r="AU1117" i="6" s="1"/>
  <c r="AS1283" i="6"/>
  <c r="AU1283" i="6" s="1"/>
  <c r="AS1502" i="6"/>
  <c r="AU1502" i="6" s="1"/>
  <c r="AS1809" i="6"/>
  <c r="AU1809" i="6" s="1"/>
  <c r="AS1110" i="6"/>
  <c r="AU1110" i="6" s="1"/>
  <c r="AS801" i="6"/>
  <c r="AU801" i="6" s="1"/>
  <c r="AS1267" i="6"/>
  <c r="AU1267" i="6" s="1"/>
  <c r="AS869" i="6"/>
  <c r="AU869" i="6" s="1"/>
  <c r="AS1087" i="6"/>
  <c r="AU1087" i="6" s="1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I1778" i="6" s="1"/>
  <c r="I1779" i="6" s="1"/>
  <c r="I1780" i="6" s="1"/>
  <c r="I1781" i="6" s="1"/>
  <c r="I1782" i="6" s="1"/>
  <c r="I1783" i="6" s="1"/>
  <c r="I1784" i="6" s="1"/>
  <c r="I1785" i="6" s="1"/>
  <c r="I1786" i="6" s="1"/>
  <c r="I1787" i="6" s="1"/>
  <c r="I1788" i="6" s="1"/>
  <c r="I1789" i="6" s="1"/>
  <c r="I1790" i="6" s="1"/>
  <c r="I1791" i="6" s="1"/>
  <c r="I1792" i="6" s="1"/>
  <c r="I1793" i="6" s="1"/>
  <c r="I1794" i="6" s="1"/>
  <c r="I1795" i="6" s="1"/>
  <c r="I1796" i="6" s="1"/>
  <c r="I1797" i="6" s="1"/>
  <c r="I1798" i="6" s="1"/>
  <c r="I1799" i="6" s="1"/>
  <c r="I1800" i="6" s="1"/>
  <c r="I1801" i="6" s="1"/>
  <c r="I1802" i="6" s="1"/>
  <c r="I1803" i="6" s="1"/>
  <c r="I1804" i="6" s="1"/>
  <c r="I1805" i="6" s="1"/>
  <c r="I1806" i="6" s="1"/>
  <c r="I1807" i="6" s="1"/>
  <c r="I1808" i="6" s="1"/>
  <c r="I1809" i="6" s="1"/>
  <c r="I1810" i="6" s="1"/>
  <c r="I1811" i="6" s="1"/>
  <c r="I1812" i="6" s="1"/>
  <c r="I1813" i="6" s="1"/>
  <c r="I1814" i="6" s="1"/>
  <c r="I1815" i="6" s="1"/>
  <c r="I1816" i="6" s="1"/>
  <c r="I1817" i="6" s="1"/>
  <c r="I1818" i="6" s="1"/>
  <c r="I1819" i="6" s="1"/>
  <c r="I1820" i="6" s="1"/>
  <c r="I1821" i="6" s="1"/>
  <c r="I1822" i="6" s="1"/>
  <c r="I1823" i="6" s="1"/>
  <c r="I1824" i="6" s="1"/>
  <c r="I1825" i="6" s="1"/>
  <c r="I1826" i="6" s="1"/>
  <c r="I1827" i="6" s="1"/>
  <c r="I1828" i="6" s="1"/>
  <c r="I1829" i="6" s="1"/>
  <c r="I1830" i="6" s="1"/>
  <c r="I1831" i="6" s="1"/>
  <c r="I1832" i="6" s="1"/>
  <c r="I1833" i="6" s="1"/>
  <c r="I1834" i="6" s="1"/>
  <c r="I1835" i="6" s="1"/>
  <c r="I1836" i="6" s="1"/>
  <c r="I1837" i="6" s="1"/>
  <c r="I1838" i="6" s="1"/>
  <c r="I1839" i="6" s="1"/>
  <c r="I1840" i="6" s="1"/>
  <c r="I1841" i="6" s="1"/>
  <c r="I1842" i="6" s="1"/>
  <c r="I1843" i="6" s="1"/>
  <c r="I1844" i="6" s="1"/>
  <c r="I1845" i="6" s="1"/>
  <c r="I1846" i="6" s="1"/>
  <c r="I1847" i="6" s="1"/>
  <c r="I1848" i="6" s="1"/>
  <c r="I1849" i="6" s="1"/>
  <c r="I1850" i="6" s="1"/>
  <c r="I1851" i="6" s="1"/>
  <c r="I1852" i="6" s="1"/>
  <c r="I1853" i="6" s="1"/>
  <c r="I1854" i="6" s="1"/>
  <c r="I1855" i="6" s="1"/>
  <c r="I1856" i="6" s="1"/>
  <c r="I1857" i="6" s="1"/>
  <c r="I1858" i="6" s="1"/>
  <c r="I1859" i="6" s="1"/>
  <c r="I1860" i="6" s="1"/>
  <c r="I1861" i="6" s="1"/>
  <c r="I1862" i="6" s="1"/>
  <c r="I1863" i="6" s="1"/>
  <c r="I1864" i="6" s="1"/>
  <c r="I1865" i="6" s="1"/>
  <c r="I1866" i="6" s="1"/>
  <c r="I1867" i="6" s="1"/>
  <c r="I1868" i="6" s="1"/>
  <c r="I1869" i="6" s="1"/>
  <c r="I1870" i="6" s="1"/>
  <c r="I1871" i="6" s="1"/>
  <c r="I1872" i="6" s="1"/>
  <c r="I1873" i="6" s="1"/>
  <c r="I1874" i="6" s="1"/>
  <c r="I1875" i="6" s="1"/>
  <c r="I1876" i="6" s="1"/>
  <c r="I1877" i="6" s="1"/>
  <c r="I1878" i="6" s="1"/>
  <c r="I1879" i="6" s="1"/>
  <c r="I1880" i="6" s="1"/>
  <c r="I1881" i="6" s="1"/>
  <c r="I1882" i="6" s="1"/>
  <c r="I1883" i="6" s="1"/>
  <c r="I1884" i="6" s="1"/>
  <c r="I1885" i="6" s="1"/>
  <c r="I1886" i="6" s="1"/>
  <c r="I1887" i="6" s="1"/>
  <c r="I1888" i="6" s="1"/>
  <c r="I1889" i="6" s="1"/>
  <c r="I1890" i="6" s="1"/>
  <c r="I1891" i="6" s="1"/>
  <c r="I1892" i="6" s="1"/>
  <c r="I1893" i="6" s="1"/>
  <c r="I1894" i="6" s="1"/>
  <c r="I1895" i="6" s="1"/>
  <c r="I1896" i="6" s="1"/>
  <c r="I1897" i="6" s="1"/>
  <c r="I1898" i="6" s="1"/>
  <c r="I1899" i="6" s="1"/>
  <c r="I1900" i="6" s="1"/>
  <c r="I1901" i="6" s="1"/>
  <c r="I1902" i="6" s="1"/>
  <c r="I1903" i="6" s="1"/>
  <c r="I1904" i="6" s="1"/>
  <c r="I1905" i="6" s="1"/>
  <c r="I1906" i="6" s="1"/>
  <c r="I1907" i="6" s="1"/>
  <c r="I1908" i="6" s="1"/>
  <c r="I1909" i="6" s="1"/>
  <c r="I1910" i="6" s="1"/>
  <c r="I1911" i="6" s="1"/>
  <c r="I1912" i="6" s="1"/>
  <c r="I1913" i="6" s="1"/>
  <c r="I1914" i="6" s="1"/>
  <c r="I1915" i="6" s="1"/>
  <c r="I1916" i="6" s="1"/>
  <c r="I1917" i="6" s="1"/>
  <c r="I1918" i="6" s="1"/>
  <c r="I1919" i="6" s="1"/>
  <c r="I1920" i="6" s="1"/>
  <c r="I1921" i="6" s="1"/>
  <c r="I1922" i="6" s="1"/>
  <c r="I1923" i="6" s="1"/>
  <c r="I1924" i="6" s="1"/>
  <c r="I1925" i="6" s="1"/>
  <c r="I1926" i="6" s="1"/>
  <c r="I1927" i="6" s="1"/>
  <c r="I1928" i="6" s="1"/>
  <c r="I1929" i="6" s="1"/>
  <c r="I1930" i="6" s="1"/>
  <c r="I1931" i="6" s="1"/>
  <c r="I1932" i="6" s="1"/>
  <c r="I1933" i="6" s="1"/>
  <c r="I1934" i="6" s="1"/>
  <c r="I1935" i="6" s="1"/>
  <c r="I1936" i="6" s="1"/>
  <c r="I1937" i="6" s="1"/>
  <c r="I1938" i="6" s="1"/>
  <c r="I1939" i="6" s="1"/>
  <c r="I1940" i="6" s="1"/>
  <c r="I1941" i="6" s="1"/>
  <c r="I1942" i="6" s="1"/>
  <c r="I1943" i="6" s="1"/>
  <c r="I1944" i="6" s="1"/>
  <c r="I1945" i="6" s="1"/>
  <c r="I1946" i="6" s="1"/>
  <c r="I1947" i="6" s="1"/>
  <c r="I1948" i="6" s="1"/>
  <c r="I1949" i="6" s="1"/>
  <c r="I1950" i="6" s="1"/>
  <c r="I1951" i="6" s="1"/>
  <c r="I1952" i="6" s="1"/>
  <c r="I1953" i="6" s="1"/>
  <c r="I1954" i="6" s="1"/>
  <c r="I1955" i="6" s="1"/>
  <c r="I1956" i="6" s="1"/>
  <c r="I1957" i="6" s="1"/>
  <c r="I1958" i="6" s="1"/>
  <c r="I1959" i="6" s="1"/>
  <c r="I1960" i="6" s="1"/>
  <c r="I1961" i="6" s="1"/>
  <c r="I1962" i="6" s="1"/>
  <c r="I1963" i="6" s="1"/>
  <c r="I1964" i="6" s="1"/>
  <c r="I1965" i="6" s="1"/>
  <c r="I1966" i="6" s="1"/>
  <c r="I1967" i="6" s="1"/>
  <c r="I1968" i="6" s="1"/>
  <c r="I1969" i="6" s="1"/>
  <c r="I1970" i="6" s="1"/>
  <c r="I1971" i="6" s="1"/>
  <c r="I1972" i="6" s="1"/>
  <c r="I1973" i="6" s="1"/>
  <c r="I1974" i="6" s="1"/>
  <c r="I1975" i="6" s="1"/>
  <c r="I1976" i="6" s="1"/>
  <c r="I1977" i="6" s="1"/>
  <c r="I1978" i="6" s="1"/>
  <c r="I1979" i="6" s="1"/>
  <c r="I1980" i="6" s="1"/>
  <c r="I1981" i="6" s="1"/>
  <c r="I1982" i="6" s="1"/>
  <c r="I1983" i="6" s="1"/>
  <c r="I1984" i="6" s="1"/>
  <c r="I1985" i="6" s="1"/>
  <c r="I1986" i="6" s="1"/>
  <c r="I1987" i="6" s="1"/>
  <c r="I1988" i="6" s="1"/>
  <c r="I1989" i="6" s="1"/>
  <c r="I1990" i="6" s="1"/>
  <c r="I1991" i="6" s="1"/>
  <c r="I1992" i="6" s="1"/>
  <c r="I1993" i="6" s="1"/>
  <c r="I1994" i="6" s="1"/>
  <c r="I1995" i="6" s="1"/>
  <c r="I1996" i="6" s="1"/>
  <c r="I1997" i="6" s="1"/>
  <c r="I1998" i="6" s="1"/>
  <c r="I1999" i="6" s="1"/>
  <c r="I2000" i="6" s="1"/>
  <c r="I2001" i="6" s="1"/>
  <c r="I2002" i="6" s="1"/>
  <c r="I2003" i="6" s="1"/>
  <c r="I2004" i="6" s="1"/>
  <c r="I2005" i="6" s="1"/>
  <c r="I2006" i="6" s="1"/>
  <c r="I2007" i="6" s="1"/>
  <c r="I2008" i="6" s="1"/>
  <c r="I2009" i="6" s="1"/>
  <c r="I2010" i="6" s="1"/>
  <c r="I2011" i="6" s="1"/>
  <c r="I2012" i="6" s="1"/>
  <c r="I2013" i="6" s="1"/>
  <c r="I2014" i="6" s="1"/>
  <c r="I2015" i="6" s="1"/>
  <c r="I2016" i="6" s="1"/>
  <c r="I2017" i="6" s="1"/>
  <c r="I2018" i="6" s="1"/>
  <c r="I2019" i="6" s="1"/>
  <c r="I2020" i="6" s="1"/>
  <c r="I2021" i="6" s="1"/>
  <c r="I2022" i="6" s="1"/>
  <c r="I2023" i="6" s="1"/>
  <c r="I2024" i="6" s="1"/>
  <c r="I2025" i="6" s="1"/>
  <c r="I2026" i="6" s="1"/>
  <c r="I2027" i="6" s="1"/>
  <c r="I2028" i="6" s="1"/>
  <c r="I2029" i="6" s="1"/>
  <c r="I2030" i="6" s="1"/>
  <c r="I2031" i="6" s="1"/>
  <c r="I2032" i="6" s="1"/>
  <c r="I2033" i="6" s="1"/>
  <c r="I2034" i="6" s="1"/>
  <c r="I2035" i="6" s="1"/>
  <c r="I2036" i="6" s="1"/>
  <c r="I2037" i="6" s="1"/>
  <c r="I2038" i="6" s="1"/>
  <c r="I2039" i="6" s="1"/>
  <c r="I2040" i="6" s="1"/>
  <c r="I2041" i="6" s="1"/>
  <c r="I2042" i="6" s="1"/>
  <c r="I2043" i="6" s="1"/>
  <c r="I2044" i="6" s="1"/>
  <c r="I2045" i="6" s="1"/>
  <c r="I2046" i="6" s="1"/>
  <c r="I2047" i="6" s="1"/>
  <c r="I2048" i="6" s="1"/>
  <c r="I2049" i="6" s="1"/>
  <c r="I2050" i="6" s="1"/>
  <c r="I2051" i="6" s="1"/>
  <c r="I2052" i="6" s="1"/>
  <c r="I2053" i="6" s="1"/>
  <c r="I2054" i="6" s="1"/>
  <c r="I2055" i="6" s="1"/>
  <c r="I2056" i="6" s="1"/>
  <c r="I2057" i="6" s="1"/>
  <c r="I2058" i="6" s="1"/>
  <c r="I2059" i="6" s="1"/>
  <c r="I2060" i="6" s="1"/>
  <c r="I2061" i="6" s="1"/>
  <c r="I2062" i="6" s="1"/>
  <c r="I2063" i="6" s="1"/>
  <c r="I2064" i="6" s="1"/>
  <c r="I2065" i="6" s="1"/>
  <c r="I2066" i="6" s="1"/>
  <c r="I2067" i="6" s="1"/>
  <c r="I2068" i="6" s="1"/>
  <c r="I2069" i="6" s="1"/>
  <c r="I2070" i="6" s="1"/>
  <c r="I2071" i="6" s="1"/>
  <c r="I2072" i="6" s="1"/>
  <c r="I2073" i="6" s="1"/>
  <c r="I2074" i="6" s="1"/>
  <c r="I2075" i="6" s="1"/>
  <c r="I2076" i="6" s="1"/>
  <c r="I2077" i="6" s="1"/>
  <c r="I2078" i="6" s="1"/>
  <c r="I2079" i="6" s="1"/>
  <c r="I2080" i="6" s="1"/>
  <c r="I2081" i="6" s="1"/>
  <c r="I2082" i="6" s="1"/>
  <c r="I2083" i="6" s="1"/>
  <c r="I2084" i="6" s="1"/>
  <c r="I2085" i="6" s="1"/>
  <c r="I2086" i="6" s="1"/>
  <c r="I2087" i="6" s="1"/>
  <c r="I2088" i="6" s="1"/>
  <c r="I2089" i="6" s="1"/>
  <c r="I2090" i="6" s="1"/>
  <c r="I2091" i="6" s="1"/>
  <c r="I2092" i="6" s="1"/>
  <c r="I2093" i="6" s="1"/>
  <c r="I2094" i="6" s="1"/>
  <c r="I2095" i="6" s="1"/>
  <c r="I2096" i="6" s="1"/>
  <c r="I2097" i="6" s="1"/>
  <c r="I2098" i="6" s="1"/>
  <c r="I2099" i="6" s="1"/>
  <c r="I2100" i="6" s="1"/>
  <c r="I2101" i="6" s="1"/>
  <c r="I2102" i="6" s="1"/>
  <c r="I2103" i="6" s="1"/>
  <c r="I2104" i="6" s="1"/>
  <c r="I2105" i="6" s="1"/>
  <c r="I2106" i="6" s="1"/>
  <c r="I2107" i="6" s="1"/>
  <c r="I2108" i="6" s="1"/>
  <c r="I2109" i="6" s="1"/>
  <c r="I2110" i="6" s="1"/>
  <c r="I2111" i="6" s="1"/>
  <c r="I2112" i="6" s="1"/>
  <c r="I2113" i="6" s="1"/>
  <c r="I2114" i="6" s="1"/>
  <c r="I2115" i="6" s="1"/>
  <c r="I2116" i="6" s="1"/>
  <c r="I2117" i="6" s="1"/>
  <c r="I2118" i="6" s="1"/>
  <c r="I2119" i="6" s="1"/>
  <c r="I2120" i="6" s="1"/>
  <c r="I2121" i="6" s="1"/>
  <c r="I2122" i="6" s="1"/>
  <c r="I2123" i="6" s="1"/>
  <c r="I2124" i="6" s="1"/>
  <c r="I2125" i="6" s="1"/>
  <c r="I2126" i="6" s="1"/>
  <c r="I2127" i="6" s="1"/>
  <c r="I2128" i="6" s="1"/>
  <c r="I2129" i="6" s="1"/>
  <c r="I2130" i="6" s="1"/>
  <c r="I2131" i="6" s="1"/>
  <c r="I2132" i="6" s="1"/>
  <c r="I2133" i="6" s="1"/>
  <c r="I2134" i="6" s="1"/>
  <c r="I2135" i="6" s="1"/>
  <c r="I2136" i="6" s="1"/>
  <c r="I2137" i="6" s="1"/>
  <c r="I2138" i="6" s="1"/>
  <c r="I2139" i="6" s="1"/>
  <c r="I2140" i="6" s="1"/>
  <c r="I2141" i="6" s="1"/>
  <c r="I2142" i="6" s="1"/>
  <c r="I2143" i="6" s="1"/>
  <c r="I2144" i="6" s="1"/>
  <c r="I2145" i="6" s="1"/>
  <c r="I2146" i="6" s="1"/>
  <c r="I2147" i="6" s="1"/>
  <c r="I2148" i="6" s="1"/>
  <c r="I2149" i="6" s="1"/>
  <c r="I2150" i="6" s="1"/>
  <c r="I2151" i="6" s="1"/>
  <c r="I2152" i="6" s="1"/>
  <c r="I2153" i="6" s="1"/>
  <c r="I2154" i="6" s="1"/>
  <c r="I2155" i="6" s="1"/>
  <c r="I2156" i="6" s="1"/>
  <c r="I2157" i="6" s="1"/>
  <c r="I2158" i="6" s="1"/>
  <c r="I2159" i="6" s="1"/>
  <c r="I2160" i="6" s="1"/>
  <c r="I2161" i="6" s="1"/>
  <c r="I2162" i="6" s="1"/>
  <c r="I2163" i="6" s="1"/>
  <c r="I2164" i="6" s="1"/>
  <c r="I2165" i="6" s="1"/>
  <c r="I2166" i="6" s="1"/>
  <c r="I2167" i="6" s="1"/>
  <c r="I2168" i="6" s="1"/>
  <c r="I2169" i="6" s="1"/>
  <c r="I2170" i="6" s="1"/>
  <c r="I2171" i="6" s="1"/>
  <c r="I2172" i="6" s="1"/>
  <c r="I2173" i="6" s="1"/>
  <c r="I2174" i="6" s="1"/>
  <c r="I2175" i="6" s="1"/>
  <c r="I2176" i="6" s="1"/>
  <c r="I2177" i="6" s="1"/>
  <c r="I2178" i="6" s="1"/>
  <c r="I2179" i="6" s="1"/>
  <c r="I2180" i="6" s="1"/>
  <c r="I2181" i="6" s="1"/>
  <c r="I2182" i="6" s="1"/>
  <c r="I2183" i="6" s="1"/>
  <c r="I2184" i="6" s="1"/>
  <c r="I2185" i="6" s="1"/>
  <c r="I2186" i="6" s="1"/>
  <c r="I2187" i="6" s="1"/>
  <c r="I2188" i="6" s="1"/>
  <c r="I2189" i="6" s="1"/>
  <c r="I2190" i="6" s="1"/>
  <c r="I2191" i="6" s="1"/>
  <c r="I2192" i="6" s="1"/>
  <c r="I2193" i="6" s="1"/>
  <c r="I2194" i="6" s="1"/>
  <c r="I2195" i="6" s="1"/>
  <c r="I2196" i="6" s="1"/>
  <c r="I2197" i="6" s="1"/>
  <c r="I2198" i="6" s="1"/>
  <c r="I2199" i="6" s="1"/>
  <c r="I2200" i="6" s="1"/>
  <c r="I2201" i="6" s="1"/>
  <c r="I2202" i="6" s="1"/>
  <c r="I2203" i="6" s="1"/>
  <c r="I2204" i="6" s="1"/>
  <c r="I2205" i="6" s="1"/>
  <c r="I2206" i="6" s="1"/>
  <c r="I2207" i="6" s="1"/>
  <c r="I2208" i="6" s="1"/>
  <c r="I2209" i="6" s="1"/>
  <c r="I2210" i="6" s="1"/>
  <c r="I2211" i="6" s="1"/>
  <c r="I2212" i="6" s="1"/>
  <c r="I2213" i="6" s="1"/>
  <c r="I2214" i="6" s="1"/>
  <c r="I2215" i="6" s="1"/>
  <c r="I2216" i="6" s="1"/>
  <c r="I2217" i="6" s="1"/>
  <c r="I2218" i="6" s="1"/>
  <c r="I2219" i="6" s="1"/>
  <c r="I2220" i="6" s="1"/>
  <c r="I2221" i="6" s="1"/>
  <c r="I2222" i="6" s="1"/>
  <c r="I2223" i="6" s="1"/>
  <c r="I2224" i="6" s="1"/>
  <c r="I2225" i="6" s="1"/>
  <c r="I2226" i="6" s="1"/>
  <c r="I2227" i="6" s="1"/>
  <c r="I2228" i="6" s="1"/>
  <c r="I2229" i="6" s="1"/>
  <c r="I2230" i="6" s="1"/>
  <c r="I2231" i="6" s="1"/>
  <c r="I2232" i="6" s="1"/>
  <c r="I2233" i="6" s="1"/>
  <c r="I2234" i="6" s="1"/>
  <c r="I2235" i="6" s="1"/>
  <c r="I2236" i="6" s="1"/>
  <c r="I2237" i="6" s="1"/>
  <c r="I2238" i="6" s="1"/>
  <c r="I2239" i="6" s="1"/>
  <c r="I2240" i="6" s="1"/>
  <c r="I2241" i="6" s="1"/>
  <c r="I2242" i="6" s="1"/>
  <c r="I2243" i="6" s="1"/>
  <c r="I2244" i="6" s="1"/>
  <c r="I2245" i="6" s="1"/>
  <c r="I2246" i="6" s="1"/>
  <c r="I2247" i="6" s="1"/>
  <c r="I2248" i="6" s="1"/>
  <c r="I2249" i="6" s="1"/>
  <c r="I2250" i="6" s="1"/>
  <c r="I2251" i="6" s="1"/>
  <c r="I2252" i="6" s="1"/>
  <c r="I2253" i="6" s="1"/>
  <c r="I2254" i="6" s="1"/>
  <c r="I2255" i="6" s="1"/>
  <c r="I2256" i="6" s="1"/>
  <c r="I2257" i="6" s="1"/>
  <c r="I2258" i="6" s="1"/>
  <c r="I2259" i="6" s="1"/>
  <c r="I2260" i="6" s="1"/>
  <c r="I2261" i="6" s="1"/>
  <c r="I2262" i="6" s="1"/>
  <c r="I2263" i="6" s="1"/>
  <c r="I2264" i="6" s="1"/>
  <c r="I2265" i="6" s="1"/>
  <c r="I2266" i="6" s="1"/>
  <c r="I2267" i="6" s="1"/>
  <c r="I2268" i="6" s="1"/>
  <c r="I2269" i="6" s="1"/>
  <c r="I2270" i="6" s="1"/>
  <c r="I2271" i="6" s="1"/>
  <c r="I2272" i="6" s="1"/>
  <c r="I2273" i="6" s="1"/>
  <c r="I2274" i="6" s="1"/>
  <c r="I2275" i="6" s="1"/>
  <c r="I2276" i="6" s="1"/>
  <c r="I2277" i="6" s="1"/>
  <c r="I2278" i="6" s="1"/>
  <c r="I2279" i="6" s="1"/>
  <c r="I2280" i="6" s="1"/>
  <c r="I2281" i="6" s="1"/>
  <c r="I2282" i="6" s="1"/>
  <c r="I2283" i="6" s="1"/>
  <c r="I2284" i="6" s="1"/>
  <c r="I2285" i="6" s="1"/>
  <c r="I2286" i="6" s="1"/>
  <c r="I2287" i="6" s="1"/>
  <c r="I2288" i="6" s="1"/>
  <c r="I2289" i="6" s="1"/>
  <c r="I2290" i="6" s="1"/>
  <c r="I2291" i="6" s="1"/>
  <c r="I2292" i="6" s="1"/>
  <c r="I2293" i="6" s="1"/>
  <c r="I2294" i="6" s="1"/>
  <c r="I2295" i="6" s="1"/>
  <c r="I2296" i="6" s="1"/>
  <c r="I2297" i="6" s="1"/>
  <c r="I2298" i="6" s="1"/>
  <c r="I2299" i="6" s="1"/>
  <c r="I2300" i="6" s="1"/>
  <c r="I2301" i="6" s="1"/>
  <c r="I2302" i="6" s="1"/>
  <c r="I2303" i="6" s="1"/>
  <c r="I2304" i="6" s="1"/>
  <c r="I2305" i="6" s="1"/>
  <c r="I2306" i="6" s="1"/>
  <c r="I2307" i="6" s="1"/>
  <c r="I2308" i="6" s="1"/>
  <c r="I2309" i="6" s="1"/>
  <c r="I2310" i="6" s="1"/>
  <c r="I2311" i="6" s="1"/>
  <c r="I2312" i="6" s="1"/>
  <c r="I2313" i="6" s="1"/>
  <c r="I2314" i="6" s="1"/>
  <c r="I2315" i="6" s="1"/>
  <c r="I2316" i="6" s="1"/>
  <c r="I2317" i="6" s="1"/>
  <c r="I2318" i="6" s="1"/>
  <c r="I2319" i="6" s="1"/>
  <c r="I2320" i="6" s="1"/>
  <c r="I2321" i="6" s="1"/>
  <c r="I2322" i="6" s="1"/>
  <c r="I2323" i="6" s="1"/>
  <c r="I2324" i="6" s="1"/>
  <c r="I2325" i="6" s="1"/>
  <c r="I2326" i="6" s="1"/>
  <c r="I2327" i="6" s="1"/>
  <c r="I2328" i="6" s="1"/>
  <c r="I2329" i="6" s="1"/>
  <c r="I2330" i="6" s="1"/>
  <c r="I2331" i="6" s="1"/>
  <c r="I2332" i="6" s="1"/>
  <c r="I2333" i="6" s="1"/>
  <c r="I2334" i="6" s="1"/>
  <c r="I2335" i="6" s="1"/>
  <c r="I2336" i="6" s="1"/>
  <c r="I2337" i="6" s="1"/>
  <c r="I2338" i="6" s="1"/>
  <c r="I2339" i="6" s="1"/>
  <c r="I2340" i="6" s="1"/>
  <c r="I2341" i="6" s="1"/>
  <c r="I2342" i="6" s="1"/>
  <c r="I2343" i="6" s="1"/>
  <c r="I2344" i="6" s="1"/>
  <c r="I2345" i="6" s="1"/>
  <c r="I2346" i="6" s="1"/>
  <c r="I2347" i="6" s="1"/>
  <c r="I2348" i="6" s="1"/>
  <c r="I2349" i="6" s="1"/>
  <c r="I2350" i="6" s="1"/>
  <c r="I2351" i="6" s="1"/>
  <c r="I2352" i="6" s="1"/>
  <c r="I2353" i="6" s="1"/>
  <c r="I2354" i="6" s="1"/>
  <c r="I2355" i="6" s="1"/>
  <c r="I2356" i="6" s="1"/>
  <c r="I2357" i="6" s="1"/>
  <c r="I2358" i="6" s="1"/>
  <c r="I2359" i="6" s="1"/>
  <c r="I2360" i="6" s="1"/>
  <c r="I2361" i="6" s="1"/>
  <c r="I2362" i="6" s="1"/>
  <c r="I2363" i="6" s="1"/>
  <c r="I2364" i="6" s="1"/>
  <c r="I2365" i="6" s="1"/>
  <c r="I2366" i="6" s="1"/>
  <c r="I2367" i="6" s="1"/>
  <c r="I2368" i="6" s="1"/>
  <c r="I2369" i="6" s="1"/>
  <c r="I2370" i="6" s="1"/>
  <c r="I2371" i="6" s="1"/>
  <c r="I2372" i="6" s="1"/>
  <c r="I2373" i="6" s="1"/>
  <c r="I2374" i="6" s="1"/>
  <c r="I2375" i="6" s="1"/>
  <c r="I2376" i="6" s="1"/>
  <c r="I2377" i="6" s="1"/>
  <c r="I2378" i="6" s="1"/>
  <c r="I2379" i="6" s="1"/>
  <c r="I2380" i="6" s="1"/>
  <c r="I2381" i="6" s="1"/>
  <c r="I2382" i="6" s="1"/>
  <c r="I2383" i="6" s="1"/>
  <c r="I2384" i="6" s="1"/>
  <c r="I2385" i="6" s="1"/>
  <c r="I2386" i="6" s="1"/>
  <c r="I2387" i="6" s="1"/>
  <c r="I2388" i="6" s="1"/>
  <c r="I2389" i="6" s="1"/>
  <c r="I2390" i="6" s="1"/>
  <c r="I2391" i="6" s="1"/>
  <c r="I2392" i="6" s="1"/>
  <c r="I2393" i="6" s="1"/>
  <c r="I2394" i="6" s="1"/>
  <c r="I2395" i="6" s="1"/>
  <c r="I2396" i="6" s="1"/>
  <c r="I2397" i="6" s="1"/>
  <c r="I2398" i="6" s="1"/>
  <c r="I2399" i="6" s="1"/>
  <c r="I2400" i="6" s="1"/>
  <c r="I2401" i="6" s="1"/>
  <c r="I2402" i="6" s="1"/>
  <c r="I2403" i="6" s="1"/>
  <c r="I2404" i="6" s="1"/>
  <c r="I2405" i="6" s="1"/>
  <c r="I2406" i="6" s="1"/>
  <c r="I2407" i="6" s="1"/>
  <c r="I2408" i="6" s="1"/>
  <c r="I2409" i="6" s="1"/>
  <c r="I2410" i="6" s="1"/>
  <c r="I2411" i="6" s="1"/>
  <c r="I2412" i="6" s="1"/>
  <c r="I2413" i="6" s="1"/>
  <c r="I2414" i="6" s="1"/>
  <c r="I2415" i="6" s="1"/>
  <c r="I2416" i="6" s="1"/>
  <c r="I2417" i="6" s="1"/>
  <c r="I2418" i="6" s="1"/>
  <c r="I2419" i="6" s="1"/>
  <c r="I2420" i="6" s="1"/>
  <c r="I2421" i="6" s="1"/>
  <c r="I2422" i="6" s="1"/>
  <c r="I2423" i="6" s="1"/>
  <c r="I2424" i="6" s="1"/>
  <c r="I2425" i="6" s="1"/>
  <c r="I2426" i="6" s="1"/>
  <c r="I2427" i="6" s="1"/>
  <c r="I2428" i="6" s="1"/>
  <c r="I2429" i="6" s="1"/>
  <c r="I2430" i="6" s="1"/>
  <c r="I2431" i="6" s="1"/>
  <c r="I2432" i="6" s="1"/>
  <c r="I2433" i="6" s="1"/>
  <c r="I2434" i="6" s="1"/>
  <c r="I2435" i="6" s="1"/>
  <c r="I2436" i="6" s="1"/>
  <c r="I2437" i="6" s="1"/>
  <c r="I2438" i="6" s="1"/>
  <c r="I2439" i="6" s="1"/>
  <c r="I2440" i="6" s="1"/>
  <c r="I2441" i="6" s="1"/>
  <c r="I2442" i="6" s="1"/>
  <c r="I2443" i="6" s="1"/>
  <c r="I2444" i="6" s="1"/>
  <c r="I2445" i="6" s="1"/>
  <c r="I2446" i="6" s="1"/>
  <c r="I2447" i="6" s="1"/>
  <c r="I2448" i="6" s="1"/>
  <c r="I2449" i="6" s="1"/>
  <c r="I2450" i="6" s="1"/>
  <c r="I2451" i="6" s="1"/>
  <c r="I2452" i="6" s="1"/>
  <c r="I2453" i="6" s="1"/>
  <c r="I2454" i="6" s="1"/>
  <c r="I2455" i="6" s="1"/>
  <c r="I2456" i="6" s="1"/>
  <c r="I2457" i="6" s="1"/>
  <c r="I2458" i="6" s="1"/>
  <c r="I2459" i="6" s="1"/>
  <c r="I2460" i="6" s="1"/>
  <c r="I2461" i="6" s="1"/>
  <c r="I2462" i="6" s="1"/>
  <c r="I2463" i="6" s="1"/>
  <c r="I2464" i="6" s="1"/>
  <c r="I2465" i="6" s="1"/>
  <c r="I2466" i="6" s="1"/>
  <c r="I2467" i="6" s="1"/>
  <c r="I2468" i="6" s="1"/>
  <c r="I2469" i="6" s="1"/>
  <c r="I2470" i="6" s="1"/>
  <c r="I2471" i="6" s="1"/>
  <c r="I2472" i="6" s="1"/>
  <c r="I2473" i="6" s="1"/>
  <c r="I2474" i="6" s="1"/>
  <c r="I2475" i="6" s="1"/>
  <c r="I2476" i="6" s="1"/>
  <c r="I2477" i="6" s="1"/>
  <c r="I2478" i="6" s="1"/>
  <c r="I2479" i="6" s="1"/>
  <c r="I2480" i="6" s="1"/>
  <c r="I2481" i="6" s="1"/>
  <c r="I2482" i="6" s="1"/>
  <c r="I2483" i="6" s="1"/>
  <c r="I2484" i="6" s="1"/>
  <c r="I2485" i="6" s="1"/>
  <c r="I2486" i="6" s="1"/>
  <c r="I2487" i="6" s="1"/>
  <c r="I2488" i="6" s="1"/>
  <c r="I2489" i="6" s="1"/>
  <c r="I2490" i="6" s="1"/>
  <c r="I2491" i="6" s="1"/>
  <c r="I2492" i="6" s="1"/>
  <c r="I2493" i="6" s="1"/>
  <c r="I2494" i="6" s="1"/>
  <c r="I2495" i="6" s="1"/>
  <c r="I2496" i="6" s="1"/>
  <c r="I2497" i="6" s="1"/>
  <c r="I2498" i="6" s="1"/>
  <c r="I2499" i="6" s="1"/>
  <c r="I2500" i="6" s="1"/>
  <c r="I2501" i="6" s="1"/>
  <c r="I2502" i="6" s="1"/>
  <c r="I2503" i="6" s="1"/>
  <c r="I2504" i="6" s="1"/>
  <c r="I2505" i="6" s="1"/>
  <c r="I2506" i="6" s="1"/>
  <c r="I2507" i="6" s="1"/>
  <c r="I2508" i="6" s="1"/>
  <c r="I2509" i="6" s="1"/>
  <c r="I2510" i="6" s="1"/>
  <c r="I2511" i="6" s="1"/>
  <c r="I2512" i="6" s="1"/>
  <c r="I2513" i="6" s="1"/>
  <c r="I2514" i="6" s="1"/>
  <c r="I2515" i="6" s="1"/>
  <c r="I2516" i="6" s="1"/>
  <c r="I2517" i="6" s="1"/>
  <c r="I2518" i="6" s="1"/>
  <c r="I2519" i="6" s="1"/>
  <c r="I2520" i="6" s="1"/>
  <c r="I2521" i="6" s="1"/>
  <c r="I2522" i="6" s="1"/>
  <c r="I2523" i="6" s="1"/>
  <c r="I2524" i="6" s="1"/>
  <c r="I2525" i="6" s="1"/>
  <c r="I2526" i="6" s="1"/>
  <c r="I2527" i="6" s="1"/>
  <c r="I2528" i="6" s="1"/>
  <c r="I2529" i="6" s="1"/>
  <c r="I2530" i="6" s="1"/>
  <c r="I2531" i="6" s="1"/>
  <c r="I2532" i="6" s="1"/>
  <c r="I2533" i="6" s="1"/>
  <c r="I2534" i="6" s="1"/>
  <c r="I2535" i="6" s="1"/>
  <c r="I2536" i="6" s="1"/>
  <c r="I2537" i="6" s="1"/>
  <c r="I2538" i="6" s="1"/>
  <c r="I2539" i="6" s="1"/>
  <c r="I2540" i="6" s="1"/>
  <c r="I2541" i="6" s="1"/>
  <c r="I2542" i="6" s="1"/>
  <c r="I2543" i="6" s="1"/>
  <c r="I2544" i="6" s="1"/>
  <c r="I2545" i="6" s="1"/>
  <c r="I2546" i="6" s="1"/>
  <c r="I2547" i="6" s="1"/>
  <c r="I2548" i="6" s="1"/>
  <c r="I2549" i="6" s="1"/>
  <c r="I2550" i="6" s="1"/>
  <c r="I2551" i="6" s="1"/>
  <c r="I2552" i="6" s="1"/>
  <c r="I2553" i="6" s="1"/>
  <c r="I2554" i="6" s="1"/>
  <c r="I2555" i="6" s="1"/>
  <c r="I2556" i="6" s="1"/>
  <c r="I2557" i="6" s="1"/>
  <c r="I2558" i="6" s="1"/>
  <c r="I2559" i="6" s="1"/>
  <c r="I2560" i="6" s="1"/>
  <c r="I2561" i="6" s="1"/>
  <c r="I2562" i="6" s="1"/>
  <c r="I2563" i="6" s="1"/>
  <c r="I2564" i="6" s="1"/>
  <c r="I2565" i="6" s="1"/>
  <c r="I2566" i="6" s="1"/>
  <c r="I2567" i="6" s="1"/>
  <c r="I2568" i="6" s="1"/>
  <c r="I2569" i="6" s="1"/>
  <c r="I2570" i="6" s="1"/>
  <c r="I2571" i="6" s="1"/>
  <c r="I2572" i="6" s="1"/>
  <c r="I2573" i="6" s="1"/>
  <c r="I2574" i="6" s="1"/>
  <c r="I2575" i="6" s="1"/>
  <c r="I2576" i="6" s="1"/>
  <c r="I2577" i="6" s="1"/>
  <c r="I2578" i="6" s="1"/>
  <c r="I2579" i="6" s="1"/>
  <c r="I2580" i="6" s="1"/>
  <c r="I2581" i="6" s="1"/>
  <c r="I2582" i="6" s="1"/>
  <c r="I2583" i="6" s="1"/>
  <c r="I2584" i="6" s="1"/>
  <c r="I2585" i="6" s="1"/>
  <c r="I2586" i="6" s="1"/>
  <c r="I2587" i="6" s="1"/>
  <c r="I2588" i="6" s="1"/>
  <c r="I2589" i="6" s="1"/>
  <c r="I2590" i="6" s="1"/>
  <c r="I2591" i="6" s="1"/>
  <c r="I2592" i="6" s="1"/>
  <c r="I2593" i="6" s="1"/>
  <c r="I2594" i="6" s="1"/>
  <c r="I2595" i="6" s="1"/>
  <c r="I2596" i="6" s="1"/>
  <c r="I2597" i="6" s="1"/>
  <c r="I2598" i="6" s="1"/>
  <c r="I2599" i="6" s="1"/>
  <c r="I2600" i="6" s="1"/>
  <c r="I2601" i="6" s="1"/>
  <c r="I2602" i="6" s="1"/>
  <c r="I2603" i="6" s="1"/>
  <c r="I2604" i="6" s="1"/>
  <c r="I2605" i="6" s="1"/>
  <c r="I2606" i="6" s="1"/>
  <c r="I2607" i="6" s="1"/>
  <c r="I2608" i="6" s="1"/>
  <c r="I2609" i="6" s="1"/>
  <c r="I2610" i="6" s="1"/>
  <c r="I2611" i="6" s="1"/>
  <c r="I2612" i="6" s="1"/>
  <c r="I2613" i="6" s="1"/>
  <c r="I2614" i="6" s="1"/>
  <c r="I2615" i="6" s="1"/>
  <c r="I2616" i="6" s="1"/>
  <c r="I2617" i="6" s="1"/>
  <c r="I2618" i="6" s="1"/>
  <c r="I2619" i="6" s="1"/>
  <c r="I2620" i="6" s="1"/>
  <c r="I2621" i="6" s="1"/>
  <c r="I2622" i="6" s="1"/>
  <c r="I2623" i="6" s="1"/>
  <c r="I2624" i="6" s="1"/>
  <c r="I2625" i="6" s="1"/>
  <c r="I2626" i="6" s="1"/>
  <c r="I2627" i="6" s="1"/>
  <c r="I2628" i="6" s="1"/>
  <c r="I2629" i="6" s="1"/>
  <c r="I2630" i="6" s="1"/>
  <c r="I2631" i="6" s="1"/>
  <c r="I2632" i="6" s="1"/>
  <c r="I2633" i="6" s="1"/>
  <c r="I2634" i="6" s="1"/>
  <c r="I2635" i="6" s="1"/>
  <c r="I2636" i="6" s="1"/>
  <c r="I2637" i="6" s="1"/>
  <c r="I2638" i="6" s="1"/>
  <c r="I2639" i="6" s="1"/>
  <c r="I2640" i="6" s="1"/>
  <c r="I2641" i="6" s="1"/>
  <c r="I2642" i="6" s="1"/>
  <c r="I2643" i="6" s="1"/>
  <c r="I2644" i="6" s="1"/>
  <c r="I2645" i="6" s="1"/>
  <c r="I2646" i="6" s="1"/>
  <c r="I2647" i="6" s="1"/>
  <c r="I2648" i="6" s="1"/>
  <c r="I2649" i="6" s="1"/>
  <c r="I2650" i="6" s="1"/>
  <c r="I2651" i="6" s="1"/>
  <c r="I2652" i="6" s="1"/>
  <c r="I2653" i="6" s="1"/>
  <c r="I2654" i="6" s="1"/>
  <c r="I2655" i="6" s="1"/>
  <c r="I2656" i="6" s="1"/>
  <c r="I2657" i="6" s="1"/>
  <c r="I2658" i="6" s="1"/>
  <c r="I2659" i="6" s="1"/>
  <c r="I2660" i="6" s="1"/>
  <c r="I2661" i="6" s="1"/>
  <c r="I2662" i="6" s="1"/>
  <c r="I2663" i="6" s="1"/>
  <c r="I2664" i="6" s="1"/>
  <c r="I2665" i="6" s="1"/>
  <c r="I2666" i="6" s="1"/>
  <c r="I2667" i="6" s="1"/>
  <c r="I2668" i="6" s="1"/>
  <c r="I2669" i="6" s="1"/>
  <c r="I2670" i="6" s="1"/>
  <c r="I2671" i="6" s="1"/>
  <c r="I2672" i="6" s="1"/>
  <c r="I2673" i="6" s="1"/>
  <c r="I2674" i="6" s="1"/>
  <c r="I2675" i="6" s="1"/>
  <c r="I2676" i="6" s="1"/>
  <c r="I2677" i="6" s="1"/>
  <c r="I2678" i="6" s="1"/>
  <c r="I2679" i="6" s="1"/>
  <c r="I2680" i="6" s="1"/>
  <c r="I2681" i="6" s="1"/>
  <c r="I2682" i="6" s="1"/>
  <c r="I2683" i="6" s="1"/>
  <c r="I2684" i="6" s="1"/>
  <c r="I2685" i="6" s="1"/>
  <c r="I2686" i="6" s="1"/>
  <c r="I2687" i="6" s="1"/>
  <c r="I2688" i="6" s="1"/>
  <c r="I2689" i="6" s="1"/>
  <c r="I2690" i="6" s="1"/>
  <c r="I2691" i="6" s="1"/>
  <c r="I2692" i="6" s="1"/>
  <c r="I2693" i="6" s="1"/>
  <c r="I2694" i="6" s="1"/>
  <c r="I2695" i="6" s="1"/>
  <c r="I2696" i="6" s="1"/>
  <c r="I2697" i="6" s="1"/>
  <c r="I2698" i="6" s="1"/>
  <c r="I2699" i="6" s="1"/>
  <c r="I2700" i="6" s="1"/>
  <c r="I2701" i="6" s="1"/>
  <c r="I2702" i="6" s="1"/>
  <c r="I2703" i="6" s="1"/>
  <c r="I2704" i="6" s="1"/>
  <c r="I2705" i="6" s="1"/>
  <c r="I2706" i="6" s="1"/>
  <c r="I2707" i="6" s="1"/>
  <c r="I2708" i="6" s="1"/>
  <c r="I2709" i="6" s="1"/>
  <c r="I2710" i="6" s="1"/>
  <c r="I2711" i="6" s="1"/>
  <c r="I2712" i="6" s="1"/>
  <c r="I2713" i="6" s="1"/>
  <c r="I2714" i="6" s="1"/>
  <c r="I2715" i="6" s="1"/>
  <c r="I2716" i="6" s="1"/>
  <c r="I2717" i="6" s="1"/>
  <c r="I2718" i="6" s="1"/>
  <c r="I2719" i="6" s="1"/>
  <c r="I2720" i="6" s="1"/>
  <c r="I2721" i="6" s="1"/>
  <c r="I2722" i="6" s="1"/>
  <c r="I2723" i="6" s="1"/>
  <c r="I2724" i="6" s="1"/>
  <c r="I2725" i="6" s="1"/>
  <c r="I2726" i="6" s="1"/>
  <c r="I2727" i="6" s="1"/>
  <c r="I2728" i="6" s="1"/>
  <c r="I2729" i="6" s="1"/>
  <c r="I2730" i="6" s="1"/>
  <c r="I2731" i="6" s="1"/>
  <c r="I2732" i="6" s="1"/>
  <c r="I2733" i="6" s="1"/>
  <c r="I2734" i="6" s="1"/>
  <c r="I2735" i="6" s="1"/>
  <c r="I2736" i="6" s="1"/>
  <c r="I2737" i="6" s="1"/>
  <c r="I2738" i="6" s="1"/>
  <c r="I2739" i="6" s="1"/>
  <c r="I2740" i="6" s="1"/>
  <c r="I2741" i="6" s="1"/>
  <c r="I2742" i="6" s="1"/>
  <c r="I2743" i="6" s="1"/>
  <c r="I2744" i="6" s="1"/>
  <c r="I2745" i="6" s="1"/>
  <c r="I2746" i="6" s="1"/>
  <c r="I2747" i="6" s="1"/>
  <c r="I2748" i="6" s="1"/>
  <c r="I2749" i="6" s="1"/>
  <c r="I2750" i="6" s="1"/>
  <c r="I2751" i="6" s="1"/>
  <c r="I2752" i="6" s="1"/>
  <c r="I2753" i="6" s="1"/>
  <c r="I2754" i="6" s="1"/>
  <c r="I2755" i="6" s="1"/>
  <c r="I2756" i="6" s="1"/>
  <c r="I2757" i="6" s="1"/>
  <c r="I2758" i="6" s="1"/>
  <c r="I2759" i="6" s="1"/>
  <c r="I2760" i="6" s="1"/>
  <c r="I2761" i="6" s="1"/>
  <c r="I2762" i="6" s="1"/>
  <c r="I2763" i="6" s="1"/>
  <c r="I2764" i="6" s="1"/>
  <c r="I2765" i="6" s="1"/>
  <c r="I2766" i="6" s="1"/>
  <c r="I2767" i="6" s="1"/>
  <c r="I2768" i="6" s="1"/>
  <c r="I2769" i="6" s="1"/>
  <c r="I2770" i="6" s="1"/>
  <c r="I2771" i="6" s="1"/>
  <c r="I2772" i="6" s="1"/>
  <c r="I2773" i="6" s="1"/>
  <c r="I2774" i="6" s="1"/>
  <c r="I2775" i="6" s="1"/>
  <c r="I2776" i="6" s="1"/>
  <c r="I2777" i="6" s="1"/>
  <c r="I2778" i="6" s="1"/>
  <c r="I2779" i="6" s="1"/>
  <c r="I2780" i="6" s="1"/>
  <c r="I2781" i="6" s="1"/>
  <c r="I2782" i="6" s="1"/>
  <c r="I2783" i="6" s="1"/>
  <c r="I2784" i="6" s="1"/>
  <c r="I2785" i="6" s="1"/>
  <c r="I2786" i="6" s="1"/>
  <c r="I2787" i="6" s="1"/>
  <c r="I2788" i="6" s="1"/>
  <c r="I2789" i="6" s="1"/>
  <c r="I2790" i="6" s="1"/>
  <c r="I2791" i="6" s="1"/>
  <c r="I2792" i="6" s="1"/>
  <c r="I2793" i="6" s="1"/>
  <c r="I2794" i="6" s="1"/>
  <c r="I2795" i="6" s="1"/>
  <c r="I2796" i="6" s="1"/>
  <c r="I2797" i="6" s="1"/>
  <c r="I2798" i="6" s="1"/>
  <c r="I2799" i="6" s="1"/>
  <c r="I2800" i="6" s="1"/>
  <c r="I2801" i="6" s="1"/>
  <c r="I2802" i="6" s="1"/>
  <c r="I2803" i="6" s="1"/>
  <c r="I2804" i="6" s="1"/>
  <c r="I2805" i="6" s="1"/>
  <c r="I2806" i="6" s="1"/>
  <c r="I2807" i="6" s="1"/>
  <c r="I2808" i="6" s="1"/>
  <c r="I2809" i="6" s="1"/>
  <c r="I2810" i="6" s="1"/>
  <c r="I2811" i="6" s="1"/>
  <c r="I2812" i="6" s="1"/>
  <c r="I2813" i="6" s="1"/>
  <c r="I2814" i="6" s="1"/>
  <c r="I2815" i="6" s="1"/>
  <c r="I2816" i="6" s="1"/>
  <c r="I2817" i="6" s="1"/>
  <c r="I2818" i="6" s="1"/>
  <c r="I2819" i="6" s="1"/>
  <c r="I2820" i="6" s="1"/>
  <c r="I2821" i="6" s="1"/>
  <c r="I2822" i="6" s="1"/>
  <c r="I2823" i="6" s="1"/>
  <c r="I2824" i="6" s="1"/>
  <c r="I2825" i="6" s="1"/>
  <c r="I2826" i="6" s="1"/>
  <c r="I2827" i="6" s="1"/>
  <c r="I2828" i="6" s="1"/>
  <c r="I2829" i="6" s="1"/>
  <c r="I2830" i="6" s="1"/>
  <c r="I2831" i="6" s="1"/>
  <c r="I2832" i="6" s="1"/>
  <c r="I2833" i="6" s="1"/>
  <c r="I2834" i="6" s="1"/>
  <c r="I2835" i="6" s="1"/>
  <c r="I2836" i="6" s="1"/>
  <c r="I2837" i="6" s="1"/>
  <c r="I2838" i="6" s="1"/>
  <c r="I2839" i="6" s="1"/>
  <c r="I2840" i="6" s="1"/>
  <c r="I2841" i="6" s="1"/>
  <c r="I2842" i="6" s="1"/>
  <c r="I2843" i="6" s="1"/>
  <c r="I2844" i="6" s="1"/>
  <c r="I2845" i="6" s="1"/>
  <c r="I2846" i="6" s="1"/>
  <c r="I2847" i="6" s="1"/>
  <c r="I2848" i="6" s="1"/>
  <c r="I2849" i="6" s="1"/>
  <c r="I2850" i="6" s="1"/>
  <c r="I2851" i="6" s="1"/>
  <c r="I2852" i="6" s="1"/>
  <c r="I2853" i="6" s="1"/>
  <c r="I2854" i="6" s="1"/>
  <c r="I2855" i="6" s="1"/>
  <c r="I2856" i="6" s="1"/>
  <c r="I2857" i="6" s="1"/>
  <c r="I2858" i="6" s="1"/>
  <c r="I2859" i="6" s="1"/>
  <c r="I2860" i="6" s="1"/>
  <c r="I2861" i="6" s="1"/>
  <c r="I2862" i="6" s="1"/>
  <c r="I2863" i="6" s="1"/>
  <c r="I2864" i="6" s="1"/>
  <c r="I2865" i="6" s="1"/>
  <c r="I2866" i="6" s="1"/>
  <c r="I2867" i="6" s="1"/>
  <c r="I2868" i="6" s="1"/>
  <c r="I2869" i="6" s="1"/>
  <c r="I2870" i="6" s="1"/>
  <c r="I2871" i="6" s="1"/>
  <c r="I2872" i="6" s="1"/>
  <c r="I2873" i="6" s="1"/>
  <c r="I2874" i="6" s="1"/>
  <c r="I2875" i="6" s="1"/>
  <c r="I2876" i="6" s="1"/>
  <c r="I2877" i="6" s="1"/>
  <c r="I2878" i="6" s="1"/>
  <c r="I2879" i="6" s="1"/>
  <c r="I2880" i="6" s="1"/>
  <c r="I2881" i="6" s="1"/>
  <c r="I2882" i="6" s="1"/>
  <c r="I2883" i="6" s="1"/>
  <c r="I2884" i="6" s="1"/>
  <c r="I2885" i="6" s="1"/>
  <c r="I2886" i="6" s="1"/>
  <c r="I2887" i="6" s="1"/>
  <c r="I2888" i="6" s="1"/>
  <c r="I2889" i="6" s="1"/>
  <c r="I2890" i="6" s="1"/>
  <c r="I2891" i="6" s="1"/>
  <c r="I2892" i="6" s="1"/>
  <c r="I2893" i="6" s="1"/>
  <c r="I2894" i="6" s="1"/>
  <c r="I2895" i="6" s="1"/>
  <c r="I2896" i="6" s="1"/>
  <c r="I2897" i="6" s="1"/>
  <c r="I2898" i="6" s="1"/>
  <c r="I2899" i="6" s="1"/>
  <c r="I2900" i="6" s="1"/>
  <c r="I2901" i="6" s="1"/>
  <c r="I2902" i="6" s="1"/>
  <c r="I2903" i="6" s="1"/>
  <c r="I2904" i="6" s="1"/>
  <c r="I2905" i="6" s="1"/>
  <c r="I2906" i="6" s="1"/>
  <c r="I2907" i="6" s="1"/>
  <c r="I2908" i="6" s="1"/>
  <c r="I2909" i="6" s="1"/>
  <c r="I2910" i="6" s="1"/>
  <c r="I2911" i="6" s="1"/>
  <c r="I2912" i="6" s="1"/>
  <c r="I2913" i="6" s="1"/>
  <c r="I2914" i="6" s="1"/>
  <c r="I2915" i="6" s="1"/>
  <c r="I2916" i="6" s="1"/>
  <c r="I2917" i="6" s="1"/>
  <c r="I2918" i="6" s="1"/>
  <c r="I2919" i="6" s="1"/>
  <c r="I2920" i="6" s="1"/>
  <c r="I2921" i="6" s="1"/>
  <c r="I2922" i="6" s="1"/>
  <c r="I2923" i="6" s="1"/>
  <c r="I2924" i="6" s="1"/>
  <c r="I2925" i="6" s="1"/>
  <c r="I2926" i="6" s="1"/>
  <c r="I2927" i="6" s="1"/>
  <c r="I2928" i="6" s="1"/>
  <c r="I2929" i="6" s="1"/>
  <c r="I2930" i="6" s="1"/>
  <c r="I2931" i="6" s="1"/>
  <c r="I2932" i="6" s="1"/>
  <c r="I2933" i="6" s="1"/>
  <c r="I2934" i="6" s="1"/>
  <c r="I2935" i="6" s="1"/>
  <c r="I2936" i="6" s="1"/>
  <c r="I2937" i="6" s="1"/>
  <c r="I2938" i="6" s="1"/>
  <c r="I2939" i="6" s="1"/>
  <c r="I2940" i="6" s="1"/>
  <c r="I2941" i="6" s="1"/>
  <c r="I2942" i="6" s="1"/>
  <c r="I2943" i="6" s="1"/>
  <c r="I2944" i="6" s="1"/>
  <c r="I2945" i="6" s="1"/>
  <c r="I2946" i="6" s="1"/>
  <c r="I2947" i="6" s="1"/>
  <c r="I2948" i="6" s="1"/>
  <c r="I2949" i="6" s="1"/>
  <c r="I2950" i="6" s="1"/>
  <c r="I2951" i="6" s="1"/>
  <c r="I2952" i="6" s="1"/>
  <c r="I2953" i="6" s="1"/>
  <c r="I2954" i="6" s="1"/>
  <c r="I2955" i="6" s="1"/>
  <c r="I2956" i="6" s="1"/>
  <c r="I2957" i="6" s="1"/>
  <c r="I2958" i="6" s="1"/>
  <c r="I2959" i="6" s="1"/>
  <c r="I2960" i="6" s="1"/>
  <c r="I2961" i="6" s="1"/>
  <c r="I2962" i="6" s="1"/>
  <c r="I2963" i="6" s="1"/>
  <c r="I2964" i="6" s="1"/>
  <c r="I2965" i="6" s="1"/>
  <c r="I2966" i="6" s="1"/>
  <c r="I2967" i="6" s="1"/>
  <c r="I2968" i="6" s="1"/>
  <c r="I2969" i="6" s="1"/>
  <c r="I2970" i="6" s="1"/>
  <c r="I2971" i="6" s="1"/>
  <c r="I2972" i="6" s="1"/>
  <c r="I2973" i="6" s="1"/>
  <c r="I2974" i="6" s="1"/>
  <c r="I2975" i="6" s="1"/>
  <c r="I2976" i="6" s="1"/>
  <c r="I2977" i="6" s="1"/>
  <c r="I2978" i="6" s="1"/>
  <c r="I2979" i="6" s="1"/>
  <c r="I2980" i="6" s="1"/>
  <c r="I2981" i="6" s="1"/>
  <c r="I2982" i="6" s="1"/>
  <c r="I2983" i="6" s="1"/>
  <c r="I2984" i="6" s="1"/>
  <c r="I2985" i="6" s="1"/>
  <c r="I2986" i="6" s="1"/>
  <c r="I2987" i="6" s="1"/>
  <c r="I2988" i="6" s="1"/>
  <c r="I2989" i="6" s="1"/>
  <c r="I2990" i="6" s="1"/>
  <c r="I2991" i="6" s="1"/>
  <c r="I2992" i="6" s="1"/>
  <c r="I2993" i="6" s="1"/>
  <c r="I2994" i="6" s="1"/>
  <c r="I2995" i="6" s="1"/>
  <c r="I2996" i="6" s="1"/>
  <c r="I2997" i="6" s="1"/>
  <c r="I2998" i="6" s="1"/>
  <c r="I2999" i="6" s="1"/>
  <c r="I3000" i="6" s="1"/>
  <c r="I3001" i="6" s="1"/>
  <c r="I3002" i="6" s="1"/>
  <c r="I3003" i="6" s="1"/>
  <c r="I3004" i="6" s="1"/>
  <c r="I3005" i="6" s="1"/>
  <c r="I3006" i="6" s="1"/>
  <c r="I3007" i="6" s="1"/>
  <c r="I3008" i="6" s="1"/>
  <c r="I3009" i="6" s="1"/>
  <c r="I3010" i="6" s="1"/>
  <c r="I3011" i="6" s="1"/>
  <c r="I3012" i="6" s="1"/>
  <c r="I3013" i="6" s="1"/>
  <c r="I3014" i="6" s="1"/>
  <c r="I3015" i="6" s="1"/>
  <c r="I3016" i="6" s="1"/>
  <c r="I3017" i="6" s="1"/>
  <c r="I3018" i="6" s="1"/>
  <c r="I3019" i="6" s="1"/>
  <c r="I3020" i="6" s="1"/>
  <c r="I3021" i="6" s="1"/>
  <c r="I3022" i="6" s="1"/>
  <c r="I3023" i="6" s="1"/>
  <c r="I3024" i="6" s="1"/>
  <c r="I3025" i="6" s="1"/>
  <c r="I3026" i="6" s="1"/>
  <c r="I3027" i="6" s="1"/>
  <c r="I3028" i="6" s="1"/>
  <c r="I3029" i="6" s="1"/>
  <c r="I3030" i="6" s="1"/>
  <c r="I3031" i="6" s="1"/>
  <c r="I3032" i="6" s="1"/>
  <c r="I3033" i="6" s="1"/>
  <c r="I3034" i="6" s="1"/>
  <c r="I3035" i="6" s="1"/>
  <c r="I3036" i="6" s="1"/>
  <c r="I3037" i="6" s="1"/>
  <c r="I3038" i="6" s="1"/>
  <c r="I3039" i="6" s="1"/>
  <c r="I3040" i="6" s="1"/>
  <c r="I3041" i="6" s="1"/>
  <c r="I3042" i="6" s="1"/>
  <c r="I3043" i="6" s="1"/>
  <c r="I3044" i="6" s="1"/>
  <c r="I3045" i="6" s="1"/>
  <c r="I3046" i="6" s="1"/>
  <c r="I3047" i="6" s="1"/>
  <c r="I3048" i="6" s="1"/>
  <c r="I3049" i="6" s="1"/>
  <c r="I3050" i="6" s="1"/>
  <c r="I3051" i="6" s="1"/>
  <c r="I3052" i="6" s="1"/>
  <c r="I3053" i="6" s="1"/>
  <c r="I3054" i="6" s="1"/>
  <c r="I3055" i="6" s="1"/>
  <c r="I3056" i="6" s="1"/>
  <c r="I3057" i="6" s="1"/>
  <c r="I3058" i="6" s="1"/>
  <c r="I3059" i="6" s="1"/>
  <c r="I3060" i="6" s="1"/>
  <c r="I3061" i="6" s="1"/>
  <c r="I3062" i="6" s="1"/>
  <c r="I3063" i="6" s="1"/>
  <c r="I3064" i="6" s="1"/>
  <c r="I3065" i="6" s="1"/>
  <c r="I3066" i="6" s="1"/>
  <c r="I3067" i="6" s="1"/>
  <c r="I3068" i="6" s="1"/>
  <c r="I3069" i="6" s="1"/>
  <c r="I3070" i="6" s="1"/>
  <c r="I3071" i="6" s="1"/>
  <c r="I3072" i="6" s="1"/>
  <c r="I3073" i="6" s="1"/>
  <c r="I3074" i="6" s="1"/>
  <c r="I3075" i="6" s="1"/>
  <c r="I3076" i="6" s="1"/>
  <c r="I3077" i="6" s="1"/>
  <c r="I3078" i="6" s="1"/>
  <c r="I3079" i="6" s="1"/>
  <c r="I3080" i="6" s="1"/>
  <c r="I3081" i="6" s="1"/>
  <c r="I3082" i="6" s="1"/>
  <c r="I3083" i="6" s="1"/>
  <c r="I3084" i="6" s="1"/>
  <c r="I3085" i="6" s="1"/>
  <c r="I3086" i="6" s="1"/>
  <c r="I3087" i="6" s="1"/>
  <c r="I3088" i="6" s="1"/>
  <c r="I3089" i="6" s="1"/>
  <c r="I3090" i="6" s="1"/>
  <c r="I3091" i="6" s="1"/>
  <c r="I3092" i="6" s="1"/>
  <c r="I3093" i="6" s="1"/>
  <c r="I3094" i="6" s="1"/>
  <c r="I3095" i="6" s="1"/>
  <c r="I3096" i="6" s="1"/>
  <c r="I3097" i="6" s="1"/>
  <c r="I3098" i="6" s="1"/>
  <c r="I3099" i="6" s="1"/>
  <c r="I3100" i="6" s="1"/>
  <c r="I3101" i="6" s="1"/>
  <c r="I3102" i="6" s="1"/>
  <c r="I3103" i="6" s="1"/>
  <c r="I3104" i="6" s="1"/>
  <c r="I3105" i="6" s="1"/>
  <c r="I3106" i="6" s="1"/>
  <c r="I3107" i="6" s="1"/>
  <c r="I3108" i="6" s="1"/>
  <c r="I3109" i="6" s="1"/>
  <c r="I3110" i="6" s="1"/>
  <c r="I3111" i="6" s="1"/>
  <c r="I3112" i="6" s="1"/>
  <c r="I3113" i="6" s="1"/>
  <c r="I3114" i="6" s="1"/>
  <c r="I3115" i="6" s="1"/>
  <c r="I3116" i="6" s="1"/>
  <c r="I3117" i="6" s="1"/>
  <c r="I3118" i="6" s="1"/>
  <c r="I3119" i="6" s="1"/>
  <c r="I3120" i="6" s="1"/>
  <c r="I3121" i="6" s="1"/>
  <c r="I3122" i="6" s="1"/>
  <c r="I3123" i="6" s="1"/>
  <c r="I3124" i="6" s="1"/>
  <c r="I3125" i="6" s="1"/>
  <c r="I3126" i="6" s="1"/>
  <c r="I3127" i="6" s="1"/>
  <c r="I3128" i="6" s="1"/>
  <c r="I3129" i="6" s="1"/>
  <c r="I3130" i="6" s="1"/>
  <c r="I3131" i="6" s="1"/>
  <c r="I3132" i="6" s="1"/>
  <c r="I3133" i="6" s="1"/>
  <c r="I3134" i="6" s="1"/>
  <c r="I3135" i="6" s="1"/>
  <c r="I3136" i="6" s="1"/>
  <c r="I3137" i="6" s="1"/>
  <c r="I3138" i="6" s="1"/>
  <c r="I3139" i="6" s="1"/>
  <c r="I3140" i="6" s="1"/>
  <c r="I3141" i="6" s="1"/>
  <c r="I3142" i="6" s="1"/>
  <c r="I3143" i="6" s="1"/>
  <c r="I3144" i="6" s="1"/>
  <c r="I3145" i="6" s="1"/>
  <c r="I3146" i="6" s="1"/>
  <c r="I3147" i="6" s="1"/>
  <c r="I3148" i="6" s="1"/>
  <c r="I3149" i="6" s="1"/>
  <c r="I3150" i="6" s="1"/>
  <c r="I3151" i="6" s="1"/>
  <c r="I3152" i="6" s="1"/>
  <c r="I3153" i="6" s="1"/>
  <c r="I3154" i="6" s="1"/>
  <c r="I3155" i="6" s="1"/>
  <c r="I3156" i="6" s="1"/>
  <c r="I3157" i="6" s="1"/>
  <c r="I3158" i="6" s="1"/>
  <c r="I3159" i="6" s="1"/>
  <c r="I3160" i="6" s="1"/>
  <c r="I3161" i="6" s="1"/>
  <c r="I3162" i="6" s="1"/>
  <c r="I3163" i="6" s="1"/>
  <c r="I3164" i="6" s="1"/>
  <c r="I3165" i="6" s="1"/>
  <c r="I3166" i="6" s="1"/>
  <c r="I3167" i="6" s="1"/>
  <c r="I3168" i="6" s="1"/>
  <c r="I3169" i="6" s="1"/>
  <c r="I3170" i="6" s="1"/>
  <c r="I3171" i="6" s="1"/>
  <c r="I3172" i="6" s="1"/>
  <c r="I3173" i="6" s="1"/>
  <c r="I3174" i="6" s="1"/>
  <c r="I3175" i="6" s="1"/>
  <c r="I3176" i="6" s="1"/>
  <c r="I3177" i="6" s="1"/>
  <c r="I3178" i="6" s="1"/>
  <c r="I3179" i="6" s="1"/>
  <c r="I3180" i="6" s="1"/>
  <c r="I3181" i="6" s="1"/>
  <c r="I3182" i="6" s="1"/>
  <c r="I3183" i="6" s="1"/>
  <c r="I3184" i="6" s="1"/>
  <c r="I3185" i="6" s="1"/>
  <c r="I3186" i="6" s="1"/>
  <c r="I3187" i="6" s="1"/>
  <c r="I3188" i="6" s="1"/>
  <c r="I3189" i="6" s="1"/>
  <c r="I3190" i="6" s="1"/>
  <c r="I3191" i="6" s="1"/>
  <c r="I3192" i="6" s="1"/>
  <c r="I3193" i="6" s="1"/>
  <c r="I3194" i="6" s="1"/>
  <c r="I3195" i="6" s="1"/>
  <c r="I3196" i="6" s="1"/>
  <c r="I3197" i="6" s="1"/>
  <c r="I3198" i="6" s="1"/>
  <c r="I3199" i="6" s="1"/>
  <c r="I3200" i="6" s="1"/>
  <c r="I3201" i="6" s="1"/>
  <c r="I3202" i="6" s="1"/>
  <c r="I3203" i="6" s="1"/>
  <c r="I3204" i="6" s="1"/>
  <c r="I3205" i="6" s="1"/>
  <c r="I3206" i="6" s="1"/>
  <c r="I3207" i="6" s="1"/>
  <c r="I3208" i="6" s="1"/>
  <c r="I3209" i="6" s="1"/>
  <c r="I3210" i="6" s="1"/>
  <c r="I3211" i="6" s="1"/>
  <c r="I3212" i="6" s="1"/>
  <c r="I3213" i="6" s="1"/>
  <c r="I3214" i="6" s="1"/>
  <c r="I3215" i="6" s="1"/>
  <c r="I3216" i="6" s="1"/>
  <c r="I3217" i="6" s="1"/>
  <c r="I3218" i="6" s="1"/>
  <c r="I3219" i="6" s="1"/>
  <c r="I3220" i="6" s="1"/>
  <c r="I3221" i="6" s="1"/>
  <c r="I3222" i="6" s="1"/>
  <c r="I3223" i="6" s="1"/>
  <c r="I3224" i="6" s="1"/>
  <c r="I3225" i="6" s="1"/>
  <c r="I3226" i="6" s="1"/>
  <c r="I3227" i="6" s="1"/>
  <c r="I3228" i="6" s="1"/>
  <c r="I3229" i="6" s="1"/>
  <c r="I3230" i="6" s="1"/>
  <c r="I3231" i="6" s="1"/>
  <c r="I3232" i="6" s="1"/>
  <c r="I3233" i="6" s="1"/>
  <c r="I3234" i="6" s="1"/>
  <c r="I3235" i="6" s="1"/>
  <c r="I3236" i="6" s="1"/>
  <c r="I3237" i="6" s="1"/>
  <c r="I3238" i="6" s="1"/>
  <c r="I3239" i="6" s="1"/>
  <c r="I3240" i="6" s="1"/>
  <c r="I3241" i="6" s="1"/>
  <c r="I3242" i="6" s="1"/>
  <c r="I3243" i="6" s="1"/>
  <c r="I3244" i="6" s="1"/>
  <c r="I3245" i="6" s="1"/>
  <c r="I3246" i="6" s="1"/>
  <c r="I3247" i="6" s="1"/>
  <c r="I3248" i="6" s="1"/>
  <c r="I3249" i="6" s="1"/>
  <c r="I3250" i="6" s="1"/>
  <c r="I3251" i="6" s="1"/>
  <c r="I3252" i="6" s="1"/>
  <c r="I3253" i="6" s="1"/>
  <c r="I3254" i="6" s="1"/>
  <c r="I3255" i="6" s="1"/>
  <c r="I3256" i="6" s="1"/>
  <c r="I3257" i="6" s="1"/>
  <c r="I3258" i="6" s="1"/>
  <c r="I3259" i="6" s="1"/>
  <c r="I3260" i="6" s="1"/>
  <c r="I3261" i="6" s="1"/>
  <c r="I3262" i="6" s="1"/>
  <c r="I3263" i="6" s="1"/>
  <c r="I3264" i="6" s="1"/>
  <c r="I3265" i="6" s="1"/>
  <c r="I3266" i="6" s="1"/>
  <c r="I3267" i="6" s="1"/>
  <c r="I3268" i="6" s="1"/>
  <c r="I3269" i="6" s="1"/>
  <c r="I3270" i="6" s="1"/>
  <c r="I3271" i="6" s="1"/>
  <c r="I3272" i="6" s="1"/>
  <c r="I3273" i="6" s="1"/>
  <c r="I3274" i="6" s="1"/>
  <c r="I3275" i="6" s="1"/>
  <c r="I3276" i="6" s="1"/>
  <c r="I3277" i="6" s="1"/>
  <c r="I3278" i="6" s="1"/>
  <c r="I3279" i="6" s="1"/>
  <c r="I3280" i="6" s="1"/>
  <c r="I3281" i="6" s="1"/>
  <c r="I3282" i="6" s="1"/>
  <c r="I3283" i="6" s="1"/>
  <c r="I3284" i="6" s="1"/>
  <c r="I3285" i="6" s="1"/>
  <c r="I3286" i="6" s="1"/>
  <c r="I3287" i="6" s="1"/>
  <c r="I3288" i="6" s="1"/>
  <c r="I3289" i="6" s="1"/>
  <c r="AS1266" i="6"/>
  <c r="AU1266" i="6" s="1"/>
  <c r="AS903" i="6"/>
  <c r="AU903" i="6" s="1"/>
  <c r="AS1479" i="6"/>
  <c r="AU1479" i="6" s="1"/>
  <c r="AS1395" i="6"/>
  <c r="AU1395" i="6" s="1"/>
  <c r="AS1072" i="6"/>
  <c r="AU1072" i="6" s="1"/>
  <c r="AS1044" i="6"/>
  <c r="AU1044" i="6" s="1"/>
  <c r="AS1115" i="6"/>
  <c r="AU1115" i="6" s="1"/>
  <c r="AS1077" i="6"/>
  <c r="AU1077" i="6" s="1"/>
  <c r="AS1144" i="6"/>
  <c r="AU1144" i="6" s="1"/>
  <c r="AS1028" i="6"/>
  <c r="AU1028" i="6" s="1"/>
  <c r="AS1150" i="6"/>
  <c r="AU1150" i="6" s="1"/>
  <c r="AS1057" i="6"/>
  <c r="AU1057" i="6" s="1"/>
  <c r="AS1179" i="6"/>
  <c r="AU1179" i="6" s="1"/>
  <c r="AS1299" i="6"/>
  <c r="AU1299" i="6" s="1"/>
  <c r="AS1141" i="6"/>
  <c r="AU1141" i="6" s="1"/>
  <c r="AS1208" i="6"/>
  <c r="AU1208" i="6" s="1"/>
  <c r="AS1334" i="6"/>
  <c r="AU1334" i="6" s="1"/>
  <c r="AS961" i="6"/>
  <c r="AU961" i="6" s="1"/>
  <c r="AS1006" i="6"/>
  <c r="AU1006" i="6" s="1"/>
  <c r="AS1372" i="6"/>
  <c r="AU1372" i="6" s="1"/>
  <c r="AS1412" i="6"/>
  <c r="AU1412" i="6" s="1"/>
  <c r="AS1153" i="6"/>
  <c r="AU1153" i="6" s="1"/>
  <c r="AS1191" i="6"/>
  <c r="AU1191" i="6" s="1"/>
  <c r="AS1215" i="6"/>
  <c r="AU1215" i="6" s="1"/>
  <c r="AS1273" i="6"/>
  <c r="AU1273" i="6" s="1"/>
  <c r="AS1711" i="6"/>
  <c r="AU1711" i="6" s="1"/>
  <c r="AS1781" i="6"/>
  <c r="AU1781" i="6" s="1"/>
  <c r="AS1655" i="6"/>
  <c r="AU1655" i="6" s="1"/>
  <c r="AS1227" i="6"/>
  <c r="AU1227" i="6" s="1"/>
  <c r="AS1336" i="6"/>
  <c r="AU1336" i="6" s="1"/>
  <c r="AS1392" i="6"/>
  <c r="AU1392" i="6" s="1"/>
  <c r="AS1580" i="6"/>
  <c r="AU1580" i="6" s="1"/>
  <c r="AS1701" i="6"/>
  <c r="AU1701" i="6" s="1"/>
  <c r="AS1541" i="6"/>
  <c r="AU1541" i="6" s="1"/>
  <c r="AS1664" i="6"/>
  <c r="AU1664" i="6" s="1"/>
  <c r="AS1817" i="6"/>
  <c r="AU1817" i="6" s="1"/>
  <c r="AS1669" i="6"/>
  <c r="AU1669" i="6" s="1"/>
  <c r="AS1727" i="6"/>
  <c r="AU1727" i="6" s="1"/>
  <c r="AS1857" i="6"/>
  <c r="AU1857" i="6" s="1"/>
  <c r="AS1913" i="6"/>
  <c r="AU1913" i="6" s="1"/>
  <c r="AS2099" i="6"/>
  <c r="AU2099" i="6" s="1"/>
  <c r="AS1975" i="6"/>
  <c r="AU1975" i="6" s="1"/>
  <c r="AS2055" i="6"/>
  <c r="AU2055" i="6" s="1"/>
  <c r="AS2183" i="6"/>
  <c r="AU2183" i="6" s="1"/>
  <c r="AS2250" i="6"/>
  <c r="AU2250" i="6" s="1"/>
  <c r="AS2320" i="6"/>
  <c r="AU2320" i="6" s="1"/>
  <c r="AS2376" i="6"/>
  <c r="AU2376" i="6" s="1"/>
  <c r="AS2050" i="6"/>
  <c r="AU2050" i="6" s="1"/>
  <c r="AS2294" i="6"/>
  <c r="AU2294" i="6" s="1"/>
  <c r="AS2432" i="6"/>
  <c r="AU2432" i="6" s="1"/>
  <c r="AS1854" i="6"/>
  <c r="AU1854" i="6" s="1"/>
  <c r="AS1977" i="6"/>
  <c r="AU1977" i="6" s="1"/>
  <c r="AS2168" i="6"/>
  <c r="AU2168" i="6" s="1"/>
  <c r="AS2355" i="6"/>
  <c r="AU2355" i="6" s="1"/>
  <c r="AS2421" i="6"/>
  <c r="AU2421" i="6" s="1"/>
  <c r="AS2478" i="6"/>
  <c r="AU2478" i="6" s="1"/>
  <c r="AS2081" i="6"/>
  <c r="AU2081" i="6" s="1"/>
  <c r="AS2145" i="6"/>
  <c r="AU2145" i="6" s="1"/>
  <c r="AS2202" i="6"/>
  <c r="AU2202" i="6" s="1"/>
  <c r="AS2353" i="6"/>
  <c r="AU2353" i="6" s="1"/>
  <c r="AS2374" i="6"/>
  <c r="AU2374" i="6" s="1"/>
  <c r="AS2454" i="6"/>
  <c r="AU2454" i="6" s="1"/>
  <c r="AS2299" i="6"/>
  <c r="AU2299" i="6" s="1"/>
  <c r="AS2357" i="6"/>
  <c r="AU2357" i="6" s="1"/>
  <c r="AS2333" i="6"/>
  <c r="AU2333" i="6" s="1"/>
  <c r="AS1408" i="6"/>
  <c r="AU1408" i="6" s="1"/>
  <c r="AS1109" i="6"/>
  <c r="AU1109" i="6" s="1"/>
  <c r="AS1122" i="6"/>
  <c r="AU1122" i="6" s="1"/>
  <c r="AS1187" i="6"/>
  <c r="AU1187" i="6" s="1"/>
  <c r="AS1027" i="6"/>
  <c r="AU1027" i="6" s="1"/>
  <c r="AS1083" i="6"/>
  <c r="AU1083" i="6" s="1"/>
  <c r="AS1149" i="6"/>
  <c r="AU1149" i="6" s="1"/>
  <c r="AS1035" i="6"/>
  <c r="AU1035" i="6" s="1"/>
  <c r="AS1101" i="6"/>
  <c r="AU1101" i="6" s="1"/>
  <c r="AS1156" i="6"/>
  <c r="AU1156" i="6" s="1"/>
  <c r="AS1349" i="6"/>
  <c r="AU1349" i="6" s="1"/>
  <c r="AS1062" i="6"/>
  <c r="AU1062" i="6" s="1"/>
  <c r="AS1128" i="6"/>
  <c r="AU1128" i="6" s="1"/>
  <c r="AS1252" i="6"/>
  <c r="AU1252" i="6" s="1"/>
  <c r="AS1025" i="6"/>
  <c r="AU1025" i="6" s="1"/>
  <c r="AS1175" i="6"/>
  <c r="AU1175" i="6" s="1"/>
  <c r="AS1213" i="6"/>
  <c r="AU1213" i="6" s="1"/>
  <c r="AS1322" i="6"/>
  <c r="AU1322" i="6" s="1"/>
  <c r="AS1066" i="6"/>
  <c r="AU1066" i="6" s="1"/>
  <c r="AS1127" i="6"/>
  <c r="AU1127" i="6" s="1"/>
  <c r="AS1194" i="6"/>
  <c r="AU1194" i="6" s="1"/>
  <c r="AS1033" i="6"/>
  <c r="AU1033" i="6" s="1"/>
  <c r="AS1155" i="6"/>
  <c r="AU1155" i="6" s="1"/>
  <c r="AS1039" i="6"/>
  <c r="AU1039" i="6" s="1"/>
  <c r="AS1106" i="6"/>
  <c r="AU1106" i="6" s="1"/>
  <c r="AS1172" i="6"/>
  <c r="AU1172" i="6" s="1"/>
  <c r="AS1230" i="6"/>
  <c r="AU1230" i="6" s="1"/>
  <c r="AS1012" i="6"/>
  <c r="AU1012" i="6" s="1"/>
  <c r="AS1133" i="6"/>
  <c r="AU1133" i="6" s="1"/>
  <c r="AS1190" i="6"/>
  <c r="AU1190" i="6" s="1"/>
  <c r="AS1256" i="6"/>
  <c r="AU1256" i="6" s="1"/>
  <c r="AS888" i="6"/>
  <c r="AU888" i="6" s="1"/>
  <c r="AS928" i="6"/>
  <c r="AU928" i="6" s="1"/>
  <c r="AS1327" i="6"/>
  <c r="AU1327" i="6" s="1"/>
  <c r="AS1393" i="6"/>
  <c r="AU1393" i="6" s="1"/>
  <c r="AS882" i="6"/>
  <c r="AU882" i="6" s="1"/>
  <c r="AS1516" i="6"/>
  <c r="AU1516" i="6" s="1"/>
  <c r="AS1285" i="6"/>
  <c r="AU1285" i="6" s="1"/>
  <c r="AS1351" i="6"/>
  <c r="AU1351" i="6" s="1"/>
  <c r="AS1424" i="6"/>
  <c r="AU1424" i="6" s="1"/>
  <c r="AS1480" i="6"/>
  <c r="AU1480" i="6" s="1"/>
  <c r="AS1544" i="6"/>
  <c r="AU1544" i="6" s="1"/>
  <c r="AS1666" i="6"/>
  <c r="AU1666" i="6" s="1"/>
  <c r="AS1793" i="6"/>
  <c r="AU1793" i="6" s="1"/>
  <c r="AS1353" i="6"/>
  <c r="AU1353" i="6" s="1"/>
  <c r="AS1418" i="6"/>
  <c r="AU1418" i="6" s="1"/>
  <c r="AS1475" i="6"/>
  <c r="AU1475" i="6" s="1"/>
  <c r="AS1539" i="6"/>
  <c r="AU1539" i="6" s="1"/>
  <c r="AS1281" i="6"/>
  <c r="AU1281" i="6" s="1"/>
  <c r="AS1347" i="6"/>
  <c r="AU1347" i="6" s="1"/>
  <c r="AS1413" i="6"/>
  <c r="AU1413" i="6" s="1"/>
  <c r="AS1470" i="6"/>
  <c r="AU1470" i="6" s="1"/>
  <c r="AS1535" i="6"/>
  <c r="AU1535" i="6" s="1"/>
  <c r="AS1784" i="6"/>
  <c r="AU1784" i="6" s="1"/>
  <c r="AS1856" i="6"/>
  <c r="AU1856" i="6" s="1"/>
  <c r="AS1498" i="6"/>
  <c r="AU1498" i="6" s="1"/>
  <c r="AS1610" i="6"/>
  <c r="AU1610" i="6" s="1"/>
  <c r="AS1748" i="6"/>
  <c r="AU1748" i="6" s="1"/>
  <c r="AS1802" i="6"/>
  <c r="AU1802" i="6" s="1"/>
  <c r="AS1940" i="6"/>
  <c r="AU1940" i="6" s="1"/>
  <c r="AS1996" i="6"/>
  <c r="AU1996" i="6" s="1"/>
  <c r="AS2060" i="6"/>
  <c r="AU2060" i="6" s="1"/>
  <c r="AS2249" i="6"/>
  <c r="AU2249" i="6" s="1"/>
  <c r="AS1868" i="6"/>
  <c r="AU1868" i="6" s="1"/>
  <c r="AS1991" i="6"/>
  <c r="AU1991" i="6" s="1"/>
  <c r="AS2054" i="6"/>
  <c r="AU2054" i="6" s="1"/>
  <c r="AS2177" i="6"/>
  <c r="AU2177" i="6" s="1"/>
  <c r="AS2397" i="6"/>
  <c r="AU2397" i="6" s="1"/>
  <c r="AS1870" i="6"/>
  <c r="AU1870" i="6" s="1"/>
  <c r="AS2062" i="6"/>
  <c r="AU2062" i="6" s="1"/>
  <c r="AS2128" i="6"/>
  <c r="AU2128" i="6" s="1"/>
  <c r="AS2194" i="6"/>
  <c r="AU2194" i="6" s="1"/>
  <c r="AS2315" i="6"/>
  <c r="AU2315" i="6" s="1"/>
  <c r="AS2123" i="6"/>
  <c r="AU2123" i="6" s="1"/>
  <c r="AS2189" i="6"/>
  <c r="AU2189" i="6" s="1"/>
  <c r="AS768" i="6"/>
  <c r="AU768" i="6" s="1"/>
  <c r="AS1255" i="6"/>
  <c r="AU1255" i="6" s="1"/>
  <c r="AS1058" i="6"/>
  <c r="AU1058" i="6" s="1"/>
  <c r="AS1146" i="6"/>
  <c r="AU1146" i="6" s="1"/>
  <c r="AS1226" i="6"/>
  <c r="AU1226" i="6" s="1"/>
  <c r="AS1288" i="6"/>
  <c r="AU1288" i="6" s="1"/>
  <c r="AS1131" i="6"/>
  <c r="AU1131" i="6" s="1"/>
  <c r="AS1312" i="6"/>
  <c r="AU1312" i="6" s="1"/>
  <c r="AS1368" i="6"/>
  <c r="AU1368" i="6" s="1"/>
  <c r="AS1561" i="6"/>
  <c r="AU1561" i="6" s="1"/>
  <c r="AS1750" i="6"/>
  <c r="AU1750" i="6" s="1"/>
  <c r="AS1207" i="6"/>
  <c r="AU1207" i="6" s="1"/>
  <c r="AS1366" i="6"/>
  <c r="AU1366" i="6" s="1"/>
  <c r="AS831" i="6"/>
  <c r="AU831" i="6" s="1"/>
  <c r="AS832" i="6"/>
  <c r="AU832" i="6" s="1"/>
  <c r="AS816" i="6"/>
  <c r="AU816" i="6" s="1"/>
  <c r="AS817" i="6"/>
  <c r="AU817" i="6" s="1"/>
  <c r="AS922" i="6"/>
  <c r="AU922" i="6" s="1"/>
  <c r="AS921" i="6"/>
  <c r="AU921" i="6" s="1"/>
  <c r="AS1567" i="6"/>
  <c r="AU1567" i="6" s="1"/>
  <c r="AS1566" i="6"/>
  <c r="AU1566" i="6" s="1"/>
  <c r="AS1519" i="6"/>
  <c r="AU1519" i="6" s="1"/>
  <c r="AS1518" i="6"/>
  <c r="AU1518" i="6" s="1"/>
  <c r="AS1843" i="6"/>
  <c r="AU1843" i="6" s="1"/>
  <c r="AS1741" i="6"/>
  <c r="AU1741" i="6" s="1"/>
  <c r="AS1742" i="6"/>
  <c r="AU1742" i="6" s="1"/>
  <c r="AS2342" i="6"/>
  <c r="AU2342" i="6" s="1"/>
  <c r="AS2343" i="6"/>
  <c r="AU2343" i="6" s="1"/>
  <c r="AS2041" i="6"/>
  <c r="AU2041" i="6" s="1"/>
  <c r="AS2040" i="6"/>
  <c r="AU2040" i="6" s="1"/>
  <c r="AS2232" i="6"/>
  <c r="AU2232" i="6" s="1"/>
  <c r="AS2231" i="6"/>
  <c r="AU2231" i="6" s="1"/>
  <c r="AS2302" i="6"/>
  <c r="AU2302" i="6" s="1"/>
  <c r="AS2303" i="6"/>
  <c r="AU2303" i="6" s="1"/>
  <c r="AS2457" i="6"/>
  <c r="AU2457" i="6" s="1"/>
  <c r="AS2456" i="6"/>
  <c r="AU2456" i="6" s="1"/>
  <c r="AS1005" i="6"/>
  <c r="AU1005" i="6" s="1"/>
  <c r="AS812" i="6"/>
  <c r="AU812" i="6" s="1"/>
  <c r="AS908" i="6"/>
  <c r="AU908" i="6" s="1"/>
  <c r="AS981" i="6"/>
  <c r="AU981" i="6" s="1"/>
  <c r="AS1056" i="6"/>
  <c r="AU1056" i="6" s="1"/>
  <c r="AS1245" i="6"/>
  <c r="AU1245" i="6" s="1"/>
  <c r="AS1490" i="6"/>
  <c r="AU1490" i="6" s="1"/>
  <c r="AS2409" i="6"/>
  <c r="AU2409" i="6" s="1"/>
  <c r="AS1152" i="6"/>
  <c r="AU1152" i="6" s="1"/>
  <c r="AS1702" i="6"/>
  <c r="AU1702" i="6" s="1"/>
  <c r="AS2033" i="6"/>
  <c r="AU2033" i="6" s="1"/>
  <c r="AS2171" i="6"/>
  <c r="AU2171" i="6" s="1"/>
  <c r="AS840" i="6"/>
  <c r="AU840" i="6" s="1"/>
  <c r="AS839" i="6"/>
  <c r="AU839" i="6" s="1"/>
  <c r="AS1420" i="6"/>
  <c r="AU1420" i="6" s="1"/>
  <c r="AS1421" i="6"/>
  <c r="AU1421" i="6" s="1"/>
  <c r="AS1223" i="6"/>
  <c r="AU1223" i="6" s="1"/>
  <c r="AS1224" i="6"/>
  <c r="AU1224" i="6" s="1"/>
  <c r="AS1293" i="6"/>
  <c r="AU1293" i="6" s="1"/>
  <c r="AS1292" i="6"/>
  <c r="AU1292" i="6" s="1"/>
  <c r="AS1001" i="6"/>
  <c r="AU1001" i="6" s="1"/>
  <c r="AS1002" i="6"/>
  <c r="AU1002" i="6" s="1"/>
  <c r="AS1350" i="6"/>
  <c r="AU1350" i="6" s="1"/>
  <c r="AS1278" i="6"/>
  <c r="AU1278" i="6" s="1"/>
  <c r="AS1279" i="6"/>
  <c r="AU1279" i="6" s="1"/>
  <c r="AS1633" i="6"/>
  <c r="AU1633" i="6" s="1"/>
  <c r="AS1632" i="6"/>
  <c r="AU1632" i="6" s="1"/>
  <c r="AS1402" i="6"/>
  <c r="AU1402" i="6" s="1"/>
  <c r="AS1401" i="6"/>
  <c r="AU1401" i="6" s="1"/>
  <c r="AS1772" i="6"/>
  <c r="AU1772" i="6" s="1"/>
  <c r="AS1771" i="6"/>
  <c r="AU1771" i="6" s="1"/>
  <c r="AS2116" i="6"/>
  <c r="AU2116" i="6" s="1"/>
  <c r="AS2117" i="6"/>
  <c r="AU2117" i="6" s="1"/>
  <c r="AS1921" i="6"/>
  <c r="AU1921" i="6" s="1"/>
  <c r="AS1920" i="6"/>
  <c r="AU1920" i="6" s="1"/>
  <c r="AS2289" i="6"/>
  <c r="AU2289" i="6" s="1"/>
  <c r="AS1687" i="6"/>
  <c r="AU1687" i="6" s="1"/>
  <c r="AS1426" i="6"/>
  <c r="AU1426" i="6" s="1"/>
  <c r="AS1427" i="6"/>
  <c r="AU1427" i="6" s="1"/>
  <c r="AS1298" i="6"/>
  <c r="AU1298" i="6" s="1"/>
  <c r="AS1520" i="6"/>
  <c r="AU1520" i="6" s="1"/>
  <c r="AS1521" i="6"/>
  <c r="AU1521" i="6" s="1"/>
  <c r="AS1587" i="6"/>
  <c r="AU1587" i="6" s="1"/>
  <c r="AS1774" i="6"/>
  <c r="AU1774" i="6" s="1"/>
  <c r="AS1775" i="6"/>
  <c r="AU1775" i="6" s="1"/>
  <c r="AS1198" i="6"/>
  <c r="AU1198" i="6" s="1"/>
  <c r="AS1197" i="6"/>
  <c r="AU1197" i="6" s="1"/>
  <c r="AS991" i="6"/>
  <c r="AU991" i="6" s="1"/>
  <c r="AS992" i="6"/>
  <c r="AU992" i="6" s="1"/>
  <c r="AS1287" i="6"/>
  <c r="AU1287" i="6" s="1"/>
  <c r="AS1286" i="6"/>
  <c r="AU1286" i="6" s="1"/>
  <c r="AS1667" i="6"/>
  <c r="AU1667" i="6" s="1"/>
  <c r="AS1233" i="6"/>
  <c r="AU1233" i="6" s="1"/>
  <c r="AS1657" i="6"/>
  <c r="AU1657" i="6" s="1"/>
  <c r="AS1656" i="6"/>
  <c r="AU1656" i="6" s="1"/>
  <c r="AS1724" i="6"/>
  <c r="AU1724" i="6" s="1"/>
  <c r="AS1723" i="6"/>
  <c r="AU1723" i="6" s="1"/>
  <c r="AS1691" i="6"/>
  <c r="AU1691" i="6" s="1"/>
  <c r="AS1690" i="6"/>
  <c r="AU1690" i="6" s="1"/>
  <c r="AS2111" i="6"/>
  <c r="AU2111" i="6" s="1"/>
  <c r="AS2112" i="6"/>
  <c r="AU2112" i="6" s="1"/>
  <c r="AS2298" i="6"/>
  <c r="AU2298" i="6" s="1"/>
  <c r="AS2297" i="6"/>
  <c r="AU2297" i="6" s="1"/>
  <c r="AS1993" i="6"/>
  <c r="AU1993" i="6" s="1"/>
  <c r="AS1992" i="6"/>
  <c r="AU1992" i="6" s="1"/>
  <c r="AS2134" i="6"/>
  <c r="AU2134" i="6" s="1"/>
  <c r="AS2133" i="6"/>
  <c r="AU2133" i="6" s="1"/>
  <c r="AS2251" i="6"/>
  <c r="AU2251" i="6" s="1"/>
  <c r="AS1276" i="6"/>
  <c r="AU1276" i="6" s="1"/>
  <c r="AS1277" i="6"/>
  <c r="AU1277" i="6" s="1"/>
  <c r="AS1876" i="6"/>
  <c r="AU1876" i="6" s="1"/>
  <c r="AS1875" i="6"/>
  <c r="AU1875" i="6" s="1"/>
  <c r="AS1588" i="6"/>
  <c r="AU1588" i="6" s="1"/>
  <c r="AS1589" i="6"/>
  <c r="AU1589" i="6" s="1"/>
  <c r="AS1777" i="6"/>
  <c r="AU1777" i="6" s="1"/>
  <c r="AS1776" i="6"/>
  <c r="AU1776" i="6" s="1"/>
  <c r="AS2104" i="6"/>
  <c r="AU2104" i="6" s="1"/>
  <c r="AS2105" i="6"/>
  <c r="AU2105" i="6" s="1"/>
  <c r="AS2222" i="6"/>
  <c r="AU2222" i="6" s="1"/>
  <c r="AS2223" i="6"/>
  <c r="AU2223" i="6" s="1"/>
  <c r="AS2121" i="6"/>
  <c r="AU2121" i="6" s="1"/>
  <c r="AS2122" i="6"/>
  <c r="AU2122" i="6" s="1"/>
  <c r="AS2365" i="6"/>
  <c r="AU2365" i="6" s="1"/>
  <c r="AS2366" i="6"/>
  <c r="AU2366" i="6" s="1"/>
  <c r="AS2300" i="6"/>
  <c r="AU2300" i="6" s="1"/>
  <c r="AS2301" i="6"/>
  <c r="AU2301" i="6" s="1"/>
  <c r="AS2497" i="6"/>
  <c r="AU2497" i="6" s="1"/>
  <c r="AS2498" i="6"/>
  <c r="AU2498" i="6" s="1"/>
  <c r="AS2480" i="6"/>
  <c r="AU2480" i="6" s="1"/>
  <c r="AS2479" i="6"/>
  <c r="AU2479" i="6" s="1"/>
  <c r="AS889" i="6"/>
  <c r="AU889" i="6" s="1"/>
  <c r="AS1858" i="6"/>
  <c r="AU1858" i="6" s="1"/>
  <c r="AS2441" i="6"/>
  <c r="AU2441" i="6" s="1"/>
  <c r="AS1209" i="6"/>
  <c r="AU1209" i="6" s="1"/>
  <c r="AS2056" i="6"/>
  <c r="AU2056" i="6" s="1"/>
  <c r="AS1228" i="6"/>
  <c r="AU1228" i="6" s="1"/>
  <c r="AS1364" i="6"/>
  <c r="AU1364" i="6" s="1"/>
  <c r="AS1365" i="6"/>
  <c r="AU1365" i="6" s="1"/>
  <c r="AS1068" i="6"/>
  <c r="AU1068" i="6" s="1"/>
  <c r="AS1069" i="6"/>
  <c r="AU1069" i="6" s="1"/>
  <c r="AS1097" i="6"/>
  <c r="AU1097" i="6" s="1"/>
  <c r="AS1098" i="6"/>
  <c r="AU1098" i="6" s="1"/>
  <c r="AS1262" i="6"/>
  <c r="AU1262" i="6" s="1"/>
  <c r="AS1263" i="6"/>
  <c r="AU1263" i="6" s="1"/>
  <c r="AS1451" i="6"/>
  <c r="AU1451" i="6" s="1"/>
  <c r="AS1450" i="6"/>
  <c r="AU1450" i="6" s="1"/>
  <c r="AS1764" i="6"/>
  <c r="AU1764" i="6" s="1"/>
  <c r="AS1765" i="6"/>
  <c r="AU1765" i="6" s="1"/>
  <c r="AS1710" i="6"/>
  <c r="AU1710" i="6" s="1"/>
  <c r="AS1897" i="6"/>
  <c r="AU1897" i="6" s="1"/>
  <c r="AS1896" i="6"/>
  <c r="AU1896" i="6" s="1"/>
  <c r="AS1595" i="6"/>
  <c r="AU1595" i="6" s="1"/>
  <c r="AS1596" i="6"/>
  <c r="AU1596" i="6" s="1"/>
  <c r="AS1788" i="6"/>
  <c r="AU1788" i="6" s="1"/>
  <c r="AS1789" i="6"/>
  <c r="AU1789" i="6" s="1"/>
  <c r="AS995" i="6"/>
  <c r="AU995" i="6" s="1"/>
  <c r="AS1173" i="6"/>
  <c r="AU1173" i="6" s="1"/>
  <c r="AS1289" i="6"/>
  <c r="AU1289" i="6" s="1"/>
  <c r="AS1540" i="6"/>
  <c r="AU1540" i="6" s="1"/>
  <c r="AS1726" i="6"/>
  <c r="AU1726" i="6" s="1"/>
  <c r="AS1801" i="6"/>
  <c r="AU1801" i="6" s="1"/>
  <c r="AS1618" i="6"/>
  <c r="AU1618" i="6" s="1"/>
  <c r="AS1767" i="6"/>
  <c r="AU1767" i="6" s="1"/>
  <c r="AS1883" i="6"/>
  <c r="AU1883" i="6" s="1"/>
  <c r="AS1260" i="6"/>
  <c r="AU1260" i="6" s="1"/>
  <c r="AS1415" i="6"/>
  <c r="AU1415" i="6" s="1"/>
  <c r="AS2352" i="6"/>
  <c r="AU2352" i="6" s="1"/>
  <c r="AS1478" i="6"/>
  <c r="AU1478" i="6" s="1"/>
  <c r="AS1182" i="6"/>
  <c r="AU1182" i="6" s="1"/>
  <c r="AS1181" i="6"/>
  <c r="AU1181" i="6" s="1"/>
  <c r="AS1217" i="6"/>
  <c r="AU1217" i="6" s="1"/>
  <c r="AS1085" i="6"/>
  <c r="AU1085" i="6" s="1"/>
  <c r="AS1086" i="6"/>
  <c r="AU1086" i="6" s="1"/>
  <c r="AS1847" i="6"/>
  <c r="AU1847" i="6" s="1"/>
  <c r="AS1848" i="6"/>
  <c r="AU1848" i="6" s="1"/>
  <c r="AS1645" i="6"/>
  <c r="AU1645" i="6" s="1"/>
  <c r="AS1644" i="6"/>
  <c r="AU1644" i="6" s="1"/>
  <c r="AS2165" i="6"/>
  <c r="AU2165" i="6" s="1"/>
  <c r="AS2166" i="6"/>
  <c r="AU2166" i="6" s="1"/>
  <c r="AS1983" i="6"/>
  <c r="AU1983" i="6" s="1"/>
  <c r="AS1982" i="6"/>
  <c r="AU1982" i="6" s="1"/>
  <c r="AS2096" i="6"/>
  <c r="AU2096" i="6" s="1"/>
  <c r="AS2097" i="6"/>
  <c r="AU2097" i="6" s="1"/>
  <c r="AS2489" i="6"/>
  <c r="AU2489" i="6" s="1"/>
  <c r="AS2490" i="6"/>
  <c r="AU2490" i="6" s="1"/>
  <c r="AS2390" i="6"/>
  <c r="AU2390" i="6" s="1"/>
  <c r="AS2391" i="6"/>
  <c r="AU2391" i="6" s="1"/>
  <c r="AS1166" i="6"/>
  <c r="AU1166" i="6" s="1"/>
  <c r="AS1022" i="6"/>
  <c r="AU1022" i="6" s="1"/>
  <c r="AS1040" i="6"/>
  <c r="AU1040" i="6" s="1"/>
  <c r="AS1041" i="6"/>
  <c r="AU1041" i="6" s="1"/>
  <c r="AS1643" i="6"/>
  <c r="AU1643" i="6" s="1"/>
  <c r="AS1734" i="6"/>
  <c r="AU1734" i="6" s="1"/>
  <c r="AS947" i="6"/>
  <c r="AU947" i="6" s="1"/>
  <c r="AS948" i="6"/>
  <c r="AU948" i="6" s="1"/>
  <c r="AS1591" i="6"/>
  <c r="AU1591" i="6" s="1"/>
  <c r="AS1590" i="6"/>
  <c r="AU1590" i="6" s="1"/>
  <c r="AS1838" i="6"/>
  <c r="AU1838" i="6" s="1"/>
  <c r="AS1839" i="6"/>
  <c r="AU1839" i="6" s="1"/>
  <c r="AS767" i="6"/>
  <c r="AU767" i="6" s="1"/>
  <c r="AS1011" i="6"/>
  <c r="AU1011" i="6" s="1"/>
  <c r="AS1193" i="6"/>
  <c r="AU1193" i="6" s="1"/>
  <c r="AS769" i="6"/>
  <c r="AU769" i="6" s="1"/>
  <c r="AS1034" i="6"/>
  <c r="AU1034" i="6" s="1"/>
  <c r="AS797" i="6"/>
  <c r="AU797" i="6" s="1"/>
  <c r="AS1178" i="6"/>
  <c r="AU1178" i="6" s="1"/>
  <c r="AS1019" i="6"/>
  <c r="AU1019" i="6" s="1"/>
  <c r="AS1124" i="6"/>
  <c r="AU1124" i="6" s="1"/>
  <c r="AS1869" i="6"/>
  <c r="AU1869" i="6" s="1"/>
  <c r="AS1463" i="6"/>
  <c r="AU1463" i="6" s="1"/>
  <c r="AS1712" i="6"/>
  <c r="AU1712" i="6" s="1"/>
  <c r="AS2235" i="6"/>
  <c r="AU2235" i="6" s="1"/>
  <c r="AS1391" i="6"/>
  <c r="AU1391" i="6" s="1"/>
  <c r="AS1476" i="6"/>
  <c r="AU1476" i="6" s="1"/>
  <c r="AS1735" i="6"/>
  <c r="AU1735" i="6" s="1"/>
  <c r="AS2248" i="6"/>
  <c r="AU2248" i="6" s="1"/>
  <c r="AS2295" i="6"/>
  <c r="AU2295" i="6" s="1"/>
  <c r="AS2433" i="6"/>
  <c r="AU2433" i="6" s="1"/>
  <c r="AS1978" i="6"/>
  <c r="AU1978" i="6" s="1"/>
  <c r="AS2080" i="6"/>
  <c r="AU2080" i="6" s="1"/>
  <c r="AS2169" i="6"/>
  <c r="AU2169" i="6" s="1"/>
  <c r="AS2356" i="6"/>
  <c r="AU2356" i="6" s="1"/>
  <c r="AS1300" i="6"/>
  <c r="AU1300" i="6" s="1"/>
  <c r="AS1980" i="6"/>
  <c r="AU1980" i="6" s="1"/>
  <c r="AS763" i="6"/>
  <c r="AU763" i="6" s="1"/>
  <c r="AS873" i="6"/>
  <c r="AU873" i="6" s="1"/>
  <c r="AS1600" i="6"/>
  <c r="AU1600" i="6" s="1"/>
  <c r="AS1344" i="6"/>
  <c r="AU1344" i="6" s="1"/>
  <c r="AS1343" i="6"/>
  <c r="AU1343" i="6" s="1"/>
  <c r="AS1755" i="6"/>
  <c r="AU1755" i="6" s="1"/>
  <c r="AS1522" i="6"/>
  <c r="AU1522" i="6" s="1"/>
  <c r="AS1523" i="6"/>
  <c r="AU1523" i="6" s="1"/>
  <c r="AS1275" i="6"/>
  <c r="AU1275" i="6" s="1"/>
  <c r="AS1274" i="6"/>
  <c r="AU1274" i="6" s="1"/>
  <c r="AS1459" i="6"/>
  <c r="AU1459" i="6" s="1"/>
  <c r="AS1458" i="6"/>
  <c r="AU1458" i="6" s="1"/>
  <c r="AS1487" i="6"/>
  <c r="AU1487" i="6" s="1"/>
  <c r="AS1486" i="6"/>
  <c r="AU1486" i="6" s="1"/>
  <c r="AS1950" i="6"/>
  <c r="AU1950" i="6" s="1"/>
  <c r="AS1949" i="6"/>
  <c r="AU1949" i="6" s="1"/>
  <c r="AS1903" i="6"/>
  <c r="AU1903" i="6" s="1"/>
  <c r="AS1902" i="6"/>
  <c r="AU1902" i="6" s="1"/>
  <c r="AS2174" i="6"/>
  <c r="AU2174" i="6" s="1"/>
  <c r="AS2173" i="6"/>
  <c r="AU2173" i="6" s="1"/>
  <c r="AS2102" i="6"/>
  <c r="AU2102" i="6" s="1"/>
  <c r="AS2103" i="6"/>
  <c r="AU2103" i="6" s="1"/>
  <c r="AS2422" i="6"/>
  <c r="AU2422" i="6" s="1"/>
  <c r="AS2423" i="6"/>
  <c r="AU2423" i="6" s="1"/>
  <c r="AS868" i="6"/>
  <c r="AU868" i="6" s="1"/>
  <c r="AS2203" i="6"/>
  <c r="AU2203" i="6" s="1"/>
  <c r="AS1282" i="6"/>
  <c r="AU1282" i="6" s="1"/>
  <c r="AS1423" i="6"/>
  <c r="AU1423" i="6" s="1"/>
  <c r="AS1134" i="6"/>
  <c r="AU1134" i="6" s="1"/>
  <c r="AS1986" i="6"/>
  <c r="AU1986" i="6" s="1"/>
  <c r="AS1143" i="6"/>
  <c r="AU1143" i="6" s="1"/>
  <c r="AS1517" i="6"/>
  <c r="AU1517" i="6" s="1"/>
  <c r="AS1076" i="6"/>
  <c r="AU1076" i="6" s="1"/>
  <c r="AS1075" i="6"/>
  <c r="AU1075" i="6" s="1"/>
  <c r="AS1148" i="6"/>
  <c r="AU1148" i="6" s="1"/>
  <c r="AS1147" i="6"/>
  <c r="AU1147" i="6" s="1"/>
  <c r="AS1205" i="6"/>
  <c r="AU1205" i="6" s="1"/>
  <c r="AS1204" i="6"/>
  <c r="AU1204" i="6" s="1"/>
  <c r="AS944" i="6"/>
  <c r="AU944" i="6" s="1"/>
  <c r="AS943" i="6"/>
  <c r="AU943" i="6" s="1"/>
  <c r="AS1116" i="6"/>
  <c r="AU1116" i="6" s="1"/>
  <c r="AS1188" i="6"/>
  <c r="AU1188" i="6" s="1"/>
  <c r="AS1331" i="6"/>
  <c r="AU1331" i="6" s="1"/>
  <c r="AS1330" i="6"/>
  <c r="AU1330" i="6" s="1"/>
  <c r="AS1189" i="6"/>
  <c r="AU1189" i="6" s="1"/>
  <c r="AS1325" i="6"/>
  <c r="AU1325" i="6" s="1"/>
  <c r="AS1326" i="6"/>
  <c r="AU1326" i="6" s="1"/>
  <c r="AS1095" i="6"/>
  <c r="AU1095" i="6" s="1"/>
  <c r="AS1151" i="6"/>
  <c r="AU1151" i="6" s="1"/>
  <c r="AS1339" i="6"/>
  <c r="AU1339" i="6" s="1"/>
  <c r="AS1338" i="6"/>
  <c r="AU1338" i="6" s="1"/>
  <c r="AS1248" i="6"/>
  <c r="AU1248" i="6" s="1"/>
  <c r="AS1247" i="6"/>
  <c r="AU1247" i="6" s="1"/>
  <c r="AS1317" i="6"/>
  <c r="AU1317" i="6" s="1"/>
  <c r="AS1316" i="6"/>
  <c r="AU1316" i="6" s="1"/>
  <c r="AS1373" i="6"/>
  <c r="AU1373" i="6" s="1"/>
  <c r="AS1052" i="6"/>
  <c r="AU1052" i="6" s="1"/>
  <c r="AS1051" i="6"/>
  <c r="AU1051" i="6" s="1"/>
  <c r="AS1096" i="6"/>
  <c r="AU1096" i="6" s="1"/>
  <c r="AS1185" i="6"/>
  <c r="AU1185" i="6" s="1"/>
  <c r="AS1355" i="6"/>
  <c r="AU1355" i="6" s="1"/>
  <c r="AS1272" i="6"/>
  <c r="AU1272" i="6" s="1"/>
  <c r="AS1271" i="6"/>
  <c r="AU1271" i="6" s="1"/>
  <c r="AS1699" i="6"/>
  <c r="AU1699" i="6" s="1"/>
  <c r="AS1698" i="6"/>
  <c r="AU1698" i="6" s="1"/>
  <c r="AS1919" i="6"/>
  <c r="AU1919" i="6" s="1"/>
  <c r="AS1918" i="6"/>
  <c r="AU1918" i="6" s="1"/>
  <c r="AS2491" i="6"/>
  <c r="AU2491" i="6" s="1"/>
  <c r="AS2492" i="6"/>
  <c r="AU2492" i="6" s="1"/>
  <c r="AS772" i="6"/>
  <c r="AU772" i="6" s="1"/>
  <c r="AS1037" i="6"/>
  <c r="AU1037" i="6" s="1"/>
  <c r="AS1121" i="6"/>
  <c r="AU1121" i="6" s="1"/>
  <c r="AS796" i="6"/>
  <c r="AU796" i="6" s="1"/>
  <c r="AS1029" i="6"/>
  <c r="AU1029" i="6" s="1"/>
  <c r="AS1112" i="6"/>
  <c r="AU1112" i="6" s="1"/>
  <c r="AS1220" i="6"/>
  <c r="AU1220" i="6" s="1"/>
  <c r="AS1328" i="6"/>
  <c r="AU1328" i="6" s="1"/>
  <c r="AS1439" i="6"/>
  <c r="AU1439" i="6" s="1"/>
  <c r="AS1396" i="6"/>
  <c r="AU1396" i="6" s="1"/>
  <c r="AS1496" i="6"/>
  <c r="AU1496" i="6" s="1"/>
  <c r="AS1335" i="6"/>
  <c r="AU1335" i="6" s="1"/>
  <c r="AS1419" i="6"/>
  <c r="AU1419" i="6" s="1"/>
  <c r="AS1668" i="6"/>
  <c r="AU1668" i="6" s="1"/>
  <c r="AS1305" i="6"/>
  <c r="AU1305" i="6" s="1"/>
  <c r="AS2039" i="6"/>
  <c r="AU2039" i="6" s="1"/>
  <c r="AS1663" i="6"/>
  <c r="AU1663" i="6" s="1"/>
  <c r="AS1542" i="6"/>
  <c r="AU1542" i="6" s="1"/>
  <c r="AS2375" i="6"/>
  <c r="AU2375" i="6" s="1"/>
  <c r="AS1756" i="6"/>
  <c r="AU1756" i="6" s="1"/>
  <c r="AS2240" i="6"/>
  <c r="AU2240" i="6" s="1"/>
  <c r="AS1820" i="6"/>
  <c r="AU1820" i="6" s="1"/>
  <c r="AS1819" i="6"/>
  <c r="AU1819" i="6" s="1"/>
  <c r="AS1468" i="6"/>
  <c r="AU1468" i="6" s="1"/>
  <c r="AS1469" i="6"/>
  <c r="AU1469" i="6" s="1"/>
  <c r="AS1341" i="6"/>
  <c r="AU1341" i="6" s="1"/>
  <c r="AS1340" i="6"/>
  <c r="AU1340" i="6" s="1"/>
  <c r="AS1514" i="6"/>
  <c r="AU1514" i="6" s="1"/>
  <c r="AS1513" i="6"/>
  <c r="AU1513" i="6" s="1"/>
  <c r="AS1607" i="6"/>
  <c r="AU1607" i="6" s="1"/>
  <c r="AS1608" i="6"/>
  <c r="AU1608" i="6" s="1"/>
  <c r="AS2228" i="6"/>
  <c r="AU2228" i="6" s="1"/>
  <c r="AS2227" i="6"/>
  <c r="AU2227" i="6" s="1"/>
  <c r="AS1925" i="6"/>
  <c r="AU1925" i="6" s="1"/>
  <c r="AS1926" i="6"/>
  <c r="AU1926" i="6" s="1"/>
  <c r="AS2158" i="6"/>
  <c r="AU2158" i="6" s="1"/>
  <c r="AS2159" i="6"/>
  <c r="AU2159" i="6" s="1"/>
  <c r="AS941" i="6"/>
  <c r="AU941" i="6" s="1"/>
  <c r="AS1481" i="6"/>
  <c r="AU1481" i="6" s="1"/>
  <c r="AS927" i="6"/>
  <c r="AU927" i="6" s="1"/>
  <c r="AS1043" i="6"/>
  <c r="AU1043" i="6" s="1"/>
  <c r="AS1157" i="6"/>
  <c r="AU1157" i="6" s="1"/>
  <c r="AS1356" i="6"/>
  <c r="AU1356" i="6" s="1"/>
  <c r="AS1914" i="6"/>
  <c r="AU1914" i="6" s="1"/>
  <c r="AS2100" i="6"/>
  <c r="AU2100" i="6" s="1"/>
  <c r="AS1237" i="6"/>
  <c r="AU1237" i="6" s="1"/>
  <c r="AS1579" i="6"/>
  <c r="AU1579" i="6" s="1"/>
  <c r="AS1855" i="6"/>
  <c r="AU1855" i="6" s="1"/>
  <c r="AS2146" i="6"/>
  <c r="AU2146" i="6" s="1"/>
  <c r="AS2059" i="6"/>
  <c r="AU2059" i="6" s="1"/>
  <c r="AS926" i="6"/>
  <c r="AU926" i="6" s="1"/>
  <c r="AS1234" i="6"/>
  <c r="AU1234" i="6" s="1"/>
  <c r="AS2031" i="6"/>
  <c r="AU2031" i="6" s="1"/>
  <c r="AS1562" i="6"/>
  <c r="AU1562" i="6" s="1"/>
  <c r="AS1013" i="6"/>
  <c r="AU1013" i="6" s="1"/>
  <c r="AS1791" i="6"/>
  <c r="AU1791" i="6" s="1"/>
  <c r="AS912" i="6"/>
  <c r="AU912" i="6" s="1"/>
  <c r="AS1976" i="6"/>
  <c r="AU1976" i="6" s="1"/>
  <c r="AS1129" i="6"/>
  <c r="AU1129" i="6" s="1"/>
  <c r="AS1444" i="6"/>
  <c r="AU1444" i="6" s="1"/>
  <c r="AS1445" i="6"/>
  <c r="AU1445" i="6" s="1"/>
  <c r="AS1936" i="6"/>
  <c r="AU1936" i="6" s="1"/>
  <c r="AS1937" i="6"/>
  <c r="AU1937" i="6" s="1"/>
  <c r="AS2388" i="6"/>
  <c r="AU2388" i="6" s="1"/>
  <c r="AS2387" i="6"/>
  <c r="AU2387" i="6" s="1"/>
  <c r="AS2051" i="6"/>
  <c r="AU2051" i="6" s="1"/>
  <c r="AS2002" i="6"/>
  <c r="AU2002" i="6" s="1"/>
  <c r="AS1257" i="6"/>
  <c r="AU1257" i="6" s="1"/>
  <c r="AS1394" i="6"/>
  <c r="AU1394" i="6" s="1"/>
  <c r="AS2252" i="6"/>
  <c r="AU2252" i="6" s="1"/>
  <c r="AS1092" i="6"/>
  <c r="AU1092" i="6" s="1"/>
  <c r="AS1321" i="6"/>
  <c r="AU1321" i="6" s="1"/>
  <c r="AS1078" i="6"/>
  <c r="AU1078" i="6" s="1"/>
  <c r="AS1681" i="6"/>
  <c r="AU1681" i="6" s="1"/>
  <c r="AS2377" i="6"/>
  <c r="AU2377" i="6" s="1"/>
  <c r="AS2124" i="6"/>
  <c r="AU2124" i="6" s="1"/>
  <c r="AS2321" i="6"/>
  <c r="AU2321" i="6" s="1"/>
  <c r="AS2107" i="6"/>
  <c r="AU2107" i="6" s="1"/>
  <c r="AS2327" i="6"/>
  <c r="AU2327" i="6" s="1"/>
  <c r="AS2008" i="6"/>
  <c r="AU2008" i="6" s="1"/>
  <c r="AS2455" i="6"/>
  <c r="AU2455" i="6" s="1"/>
  <c r="AS2184" i="6"/>
  <c r="AU2184" i="6" s="1"/>
  <c r="AS2338" i="6"/>
  <c r="AU2338" i="6" s="1"/>
  <c r="AS2282" i="6"/>
  <c r="AU2282" i="6" s="1"/>
  <c r="AS2068" i="6"/>
  <c r="AU2068" i="6" s="1"/>
  <c r="AS2288" i="6"/>
  <c r="AU2288" i="6" s="1"/>
  <c r="AS2224" i="6"/>
  <c r="AU2224" i="6" s="1"/>
  <c r="AS2416" i="6"/>
  <c r="AU2416" i="6" s="1"/>
  <c r="AS3" i="6"/>
  <c r="AU3" i="6" s="1"/>
  <c r="N3" i="6"/>
  <c r="K3" i="6"/>
  <c r="M3" i="6"/>
  <c r="U3" i="6" s="1"/>
  <c r="W3" i="6" s="1"/>
  <c r="AY3" i="6" l="1"/>
  <c r="AY4" i="6"/>
  <c r="Y27" i="6"/>
  <c r="Z27" i="6"/>
  <c r="P3" i="6"/>
  <c r="T3" i="6"/>
  <c r="S3" i="6"/>
  <c r="O4" i="6"/>
  <c r="AA28" i="6" s="1"/>
  <c r="N4" i="6"/>
  <c r="Z28" i="6" s="1"/>
  <c r="M4" i="6"/>
  <c r="K4" i="6"/>
  <c r="Y28" i="6" l="1"/>
  <c r="Y3" i="6"/>
  <c r="AA3" i="6" s="1"/>
  <c r="AC3" i="6" s="1"/>
  <c r="AD3" i="6" s="1"/>
  <c r="R3" i="6"/>
  <c r="V3" i="6"/>
  <c r="N5" i="6"/>
  <c r="Z29" i="6" s="1"/>
  <c r="M5" i="6"/>
  <c r="K5" i="6"/>
  <c r="O5" i="6"/>
  <c r="AA29" i="6" s="1"/>
  <c r="Y29" i="6" l="1"/>
  <c r="X3" i="6"/>
  <c r="M6" i="6"/>
  <c r="K6" i="6"/>
  <c r="O6" i="6"/>
  <c r="AA30" i="6" s="1"/>
  <c r="N6" i="6"/>
  <c r="Z30" i="6" s="1"/>
  <c r="Z3" i="6" l="1"/>
  <c r="AB3" i="6" s="1"/>
  <c r="AE3" i="6" s="1"/>
  <c r="AG3" i="6" s="1"/>
  <c r="AI3" i="6" s="1"/>
  <c r="Y30" i="6"/>
  <c r="K7" i="6"/>
  <c r="O7" i="6"/>
  <c r="AA31" i="6" s="1"/>
  <c r="N7" i="6"/>
  <c r="Z31" i="6" s="1"/>
  <c r="M7" i="6"/>
  <c r="Y31" i="6" l="1"/>
  <c r="AF3" i="6"/>
  <c r="AH3" i="6" s="1"/>
  <c r="K8" i="6"/>
  <c r="O8" i="6"/>
  <c r="AA32" i="6" s="1"/>
  <c r="N8" i="6"/>
  <c r="Z32" i="6" s="1"/>
  <c r="M8" i="6"/>
  <c r="Y32" i="6" l="1"/>
  <c r="O9" i="6"/>
  <c r="AA33" i="6" s="1"/>
  <c r="N9" i="6"/>
  <c r="Z33" i="6" s="1"/>
  <c r="M9" i="6"/>
  <c r="K9" i="6"/>
  <c r="Y33" i="6" l="1"/>
  <c r="C235" i="7"/>
  <c r="G235" i="7" s="1"/>
  <c r="D158" i="7"/>
  <c r="H158" i="7" s="1"/>
  <c r="D217" i="7"/>
  <c r="H217" i="7" s="1"/>
  <c r="D200" i="7"/>
  <c r="H200" i="7" s="1"/>
  <c r="C36" i="7"/>
  <c r="G36" i="7" s="1"/>
  <c r="D251" i="7"/>
  <c r="H251" i="7" s="1"/>
  <c r="C107" i="7"/>
  <c r="G107" i="7" s="1"/>
  <c r="C112" i="7"/>
  <c r="G112" i="7" s="1"/>
  <c r="D71" i="7"/>
  <c r="H71" i="7" s="1"/>
  <c r="D253" i="7"/>
  <c r="H253" i="7" s="1"/>
  <c r="D147" i="7"/>
  <c r="H147" i="7" s="1"/>
  <c r="D83" i="7"/>
  <c r="H83" i="7" s="1"/>
  <c r="D214" i="7"/>
  <c r="H214" i="7" s="1"/>
  <c r="D254" i="7"/>
  <c r="H254" i="7" s="1"/>
  <c r="C141" i="7"/>
  <c r="G141" i="7" s="1"/>
  <c r="D173" i="7"/>
  <c r="H173" i="7" s="1"/>
  <c r="C110" i="7"/>
  <c r="G110" i="7" s="1"/>
  <c r="D52" i="7"/>
  <c r="H52" i="7" s="1"/>
  <c r="C245" i="7"/>
  <c r="G245" i="7" s="1"/>
  <c r="D206" i="7"/>
  <c r="H206" i="7" s="1"/>
  <c r="C29" i="7"/>
  <c r="G29" i="7" s="1"/>
  <c r="D64" i="7"/>
  <c r="H64" i="7" s="1"/>
  <c r="C222" i="7"/>
  <c r="G222" i="7" s="1"/>
  <c r="D234" i="7"/>
  <c r="H234" i="7" s="1"/>
  <c r="D67" i="7"/>
  <c r="H67" i="7" s="1"/>
  <c r="C227" i="7"/>
  <c r="G227" i="7" s="1"/>
  <c r="D176" i="7"/>
  <c r="H176" i="7" s="1"/>
  <c r="D113" i="7"/>
  <c r="H113" i="7" s="1"/>
  <c r="D22" i="7"/>
  <c r="H22" i="7" s="1"/>
  <c r="C45" i="7"/>
  <c r="G45" i="7" s="1"/>
  <c r="D247" i="7"/>
  <c r="H247" i="7" s="1"/>
  <c r="O10" i="6"/>
  <c r="N10" i="6"/>
  <c r="M10" i="6"/>
  <c r="K10" i="6"/>
  <c r="C108" i="7" s="1"/>
  <c r="G108" i="7" s="1"/>
  <c r="C176" i="7" l="1"/>
  <c r="G176" i="7" s="1"/>
  <c r="K176" i="7" s="1"/>
  <c r="C171" i="7"/>
  <c r="G171" i="7" s="1"/>
  <c r="C38" i="7"/>
  <c r="G38" i="7" s="1"/>
  <c r="D19" i="7"/>
  <c r="H19" i="7" s="1"/>
  <c r="C253" i="7"/>
  <c r="G253" i="7" s="1"/>
  <c r="K253" i="7" s="1"/>
  <c r="C72" i="7"/>
  <c r="G72" i="7" s="1"/>
  <c r="C62" i="7"/>
  <c r="G62" i="7" s="1"/>
  <c r="C205" i="7"/>
  <c r="G205" i="7" s="1"/>
  <c r="C223" i="7"/>
  <c r="G223" i="7" s="1"/>
  <c r="C162" i="7"/>
  <c r="G162" i="7" s="1"/>
  <c r="D39" i="7"/>
  <c r="H39" i="7" s="1"/>
  <c r="D168" i="7"/>
  <c r="H168" i="7" s="1"/>
  <c r="D189" i="7"/>
  <c r="H189" i="7" s="1"/>
  <c r="C187" i="7"/>
  <c r="G187" i="7" s="1"/>
  <c r="C39" i="7"/>
  <c r="G39" i="7" s="1"/>
  <c r="D12" i="7"/>
  <c r="H12" i="7" s="1"/>
  <c r="D49" i="7"/>
  <c r="H49" i="7" s="1"/>
  <c r="C194" i="7"/>
  <c r="G194" i="7" s="1"/>
  <c r="C214" i="7"/>
  <c r="G214" i="7" s="1"/>
  <c r="K214" i="7" s="1"/>
  <c r="D131" i="7"/>
  <c r="H131" i="7" s="1"/>
  <c r="D230" i="7"/>
  <c r="H230" i="7" s="1"/>
  <c r="C106" i="7"/>
  <c r="G106" i="7" s="1"/>
  <c r="C204" i="7"/>
  <c r="G204" i="7" s="1"/>
  <c r="C203" i="7"/>
  <c r="G203" i="7" s="1"/>
  <c r="D205" i="7"/>
  <c r="H205" i="7" s="1"/>
  <c r="C243" i="7"/>
  <c r="G243" i="7" s="1"/>
  <c r="C170" i="7"/>
  <c r="G170" i="7" s="1"/>
  <c r="D163" i="7"/>
  <c r="H163" i="7" s="1"/>
  <c r="C249" i="7"/>
  <c r="G249" i="7" s="1"/>
  <c r="D88" i="7"/>
  <c r="H88" i="7" s="1"/>
  <c r="D114" i="7"/>
  <c r="H114" i="7" s="1"/>
  <c r="C155" i="7"/>
  <c r="G155" i="7" s="1"/>
  <c r="C250" i="7"/>
  <c r="G250" i="7" s="1"/>
  <c r="C153" i="7"/>
  <c r="G153" i="7" s="1"/>
  <c r="C35" i="7"/>
  <c r="G35" i="7" s="1"/>
  <c r="C87" i="7"/>
  <c r="G87" i="7" s="1"/>
  <c r="C209" i="7"/>
  <c r="G209" i="7" s="1"/>
  <c r="C134" i="7"/>
  <c r="G134" i="7" s="1"/>
  <c r="C121" i="7"/>
  <c r="G121" i="7" s="1"/>
  <c r="D212" i="7"/>
  <c r="H212" i="7" s="1"/>
  <c r="C44" i="7"/>
  <c r="G44" i="7" s="1"/>
  <c r="C10" i="7"/>
  <c r="G10" i="7" s="1"/>
  <c r="Y34" i="6"/>
  <c r="C156" i="7"/>
  <c r="G156" i="7" s="1"/>
  <c r="D78" i="7"/>
  <c r="H78" i="7" s="1"/>
  <c r="D188" i="7"/>
  <c r="H188" i="7" s="1"/>
  <c r="D227" i="7"/>
  <c r="H227" i="7" s="1"/>
  <c r="K227" i="7" s="1"/>
  <c r="D13" i="7"/>
  <c r="H13" i="7" s="1"/>
  <c r="C193" i="7"/>
  <c r="G193" i="7" s="1"/>
  <c r="D140" i="7"/>
  <c r="H140" i="7" s="1"/>
  <c r="C54" i="7"/>
  <c r="G54" i="7" s="1"/>
  <c r="C233" i="7"/>
  <c r="G233" i="7" s="1"/>
  <c r="C23" i="7"/>
  <c r="G23" i="7" s="1"/>
  <c r="D51" i="7"/>
  <c r="H51" i="7" s="1"/>
  <c r="C37" i="7"/>
  <c r="G37" i="7" s="1"/>
  <c r="C27" i="7"/>
  <c r="G27" i="7" s="1"/>
  <c r="C13" i="7"/>
  <c r="G13" i="7" s="1"/>
  <c r="D8" i="7"/>
  <c r="H8" i="7" s="1"/>
  <c r="C226" i="7"/>
  <c r="G226" i="7" s="1"/>
  <c r="C180" i="7"/>
  <c r="G180" i="7" s="1"/>
  <c r="C6" i="7"/>
  <c r="G6" i="7" s="1"/>
  <c r="C118" i="7"/>
  <c r="G118" i="7" s="1"/>
  <c r="D15" i="7"/>
  <c r="H15" i="7" s="1"/>
  <c r="C138" i="7"/>
  <c r="G138" i="7" s="1"/>
  <c r="C12" i="7"/>
  <c r="G12" i="7" s="1"/>
  <c r="C69" i="7"/>
  <c r="G69" i="7" s="1"/>
  <c r="C179" i="7"/>
  <c r="G179" i="7" s="1"/>
  <c r="C241" i="7"/>
  <c r="G241" i="7" s="1"/>
  <c r="C94" i="7"/>
  <c r="G94" i="7" s="1"/>
  <c r="C231" i="7"/>
  <c r="G231" i="7" s="1"/>
  <c r="C25" i="7"/>
  <c r="G25" i="7" s="1"/>
  <c r="C186" i="7"/>
  <c r="G186" i="7" s="1"/>
  <c r="C146" i="7"/>
  <c r="G146" i="7" s="1"/>
  <c r="C17" i="7"/>
  <c r="G17" i="7" s="1"/>
  <c r="C160" i="7"/>
  <c r="G160" i="7" s="1"/>
  <c r="D152" i="7"/>
  <c r="H152" i="7" s="1"/>
  <c r="C83" i="7"/>
  <c r="G83" i="7" s="1"/>
  <c r="K83" i="7" s="1"/>
  <c r="D218" i="7"/>
  <c r="H218" i="7" s="1"/>
  <c r="D222" i="7"/>
  <c r="H222" i="7" s="1"/>
  <c r="K222" i="7" s="1"/>
  <c r="D93" i="7"/>
  <c r="H93" i="7" s="1"/>
  <c r="D48" i="7"/>
  <c r="H48" i="7" s="1"/>
  <c r="D81" i="7"/>
  <c r="H81" i="7" s="1"/>
  <c r="D9" i="7"/>
  <c r="H9" i="7" s="1"/>
  <c r="C201" i="7"/>
  <c r="G201" i="7" s="1"/>
  <c r="C109" i="7"/>
  <c r="G109" i="7" s="1"/>
  <c r="D77" i="7"/>
  <c r="H77" i="7" s="1"/>
  <c r="C56" i="7"/>
  <c r="G56" i="7" s="1"/>
  <c r="C19" i="7"/>
  <c r="G19" i="7" s="1"/>
  <c r="C93" i="7"/>
  <c r="G93" i="7" s="1"/>
  <c r="C210" i="7"/>
  <c r="G210" i="7" s="1"/>
  <c r="C213" i="7"/>
  <c r="G213" i="7" s="1"/>
  <c r="C236" i="7"/>
  <c r="G236" i="7" s="1"/>
  <c r="D119" i="7"/>
  <c r="H119" i="7" s="1"/>
  <c r="C132" i="7"/>
  <c r="G132" i="7" s="1"/>
  <c r="D246" i="7"/>
  <c r="H246" i="7" s="1"/>
  <c r="C64" i="7"/>
  <c r="G64" i="7" s="1"/>
  <c r="K64" i="7" s="1"/>
  <c r="C18" i="7"/>
  <c r="G18" i="7" s="1"/>
  <c r="C90" i="7"/>
  <c r="G90" i="7" s="1"/>
  <c r="D24" i="7"/>
  <c r="H24" i="7" s="1"/>
  <c r="C161" i="7"/>
  <c r="G161" i="7" s="1"/>
  <c r="D102" i="7"/>
  <c r="H102" i="7" s="1"/>
  <c r="C145" i="7"/>
  <c r="G145" i="7" s="1"/>
  <c r="D54" i="7"/>
  <c r="H54" i="7" s="1"/>
  <c r="C215" i="7"/>
  <c r="G215" i="7" s="1"/>
  <c r="C92" i="7"/>
  <c r="G92" i="7" s="1"/>
  <c r="C152" i="7"/>
  <c r="G152" i="7" s="1"/>
  <c r="C181" i="7"/>
  <c r="G181" i="7" s="1"/>
  <c r="C192" i="7"/>
  <c r="G192" i="7" s="1"/>
  <c r="C89" i="7"/>
  <c r="G89" i="7" s="1"/>
  <c r="D179" i="7"/>
  <c r="H179" i="7" s="1"/>
  <c r="C88" i="7"/>
  <c r="G88" i="7" s="1"/>
  <c r="D192" i="7"/>
  <c r="H192" i="7" s="1"/>
  <c r="D203" i="7"/>
  <c r="H203" i="7" s="1"/>
  <c r="C234" i="7"/>
  <c r="G234" i="7" s="1"/>
  <c r="K234" i="7" s="1"/>
  <c r="C175" i="7"/>
  <c r="G175" i="7" s="1"/>
  <c r="C137" i="7"/>
  <c r="G137" i="7" s="1"/>
  <c r="C53" i="7"/>
  <c r="G53" i="7" s="1"/>
  <c r="C242" i="7"/>
  <c r="G242" i="7" s="1"/>
  <c r="C173" i="7"/>
  <c r="G173" i="7" s="1"/>
  <c r="K173" i="7" s="1"/>
  <c r="C144" i="7"/>
  <c r="G144" i="7" s="1"/>
  <c r="D58" i="7"/>
  <c r="H58" i="7" s="1"/>
  <c r="C157" i="7"/>
  <c r="G157" i="7" s="1"/>
  <c r="D94" i="7"/>
  <c r="H94" i="7" s="1"/>
  <c r="C217" i="7"/>
  <c r="G217" i="7" s="1"/>
  <c r="K217" i="7" s="1"/>
  <c r="D37" i="7"/>
  <c r="H37" i="7" s="1"/>
  <c r="D149" i="7"/>
  <c r="H149" i="7" s="1"/>
  <c r="C63" i="7"/>
  <c r="G63" i="7" s="1"/>
  <c r="C142" i="7"/>
  <c r="G142" i="7" s="1"/>
  <c r="C114" i="7"/>
  <c r="G114" i="7" s="1"/>
  <c r="C22" i="7"/>
  <c r="G22" i="7" s="1"/>
  <c r="K22" i="7" s="1"/>
  <c r="D229" i="7"/>
  <c r="H229" i="7" s="1"/>
  <c r="C34" i="7"/>
  <c r="G34" i="7" s="1"/>
  <c r="C76" i="7"/>
  <c r="G76" i="7" s="1"/>
  <c r="C206" i="7"/>
  <c r="G206" i="7" s="1"/>
  <c r="K206" i="7" s="1"/>
  <c r="C229" i="7"/>
  <c r="G229" i="7" s="1"/>
  <c r="C224" i="7"/>
  <c r="G224" i="7" s="1"/>
  <c r="C15" i="7"/>
  <c r="G15" i="7" s="1"/>
  <c r="C98" i="7"/>
  <c r="G98" i="7" s="1"/>
  <c r="C120" i="7"/>
  <c r="G120" i="7" s="1"/>
  <c r="C165" i="7"/>
  <c r="G165" i="7" s="1"/>
  <c r="C198" i="7"/>
  <c r="G198" i="7" s="1"/>
  <c r="D225" i="7"/>
  <c r="H225" i="7" s="1"/>
  <c r="C151" i="7"/>
  <c r="G151" i="7" s="1"/>
  <c r="C172" i="7"/>
  <c r="G172" i="7" s="1"/>
  <c r="C232" i="7"/>
  <c r="G232" i="7" s="1"/>
  <c r="C244" i="7"/>
  <c r="G244" i="7" s="1"/>
  <c r="C9" i="7"/>
  <c r="G9" i="7" s="1"/>
  <c r="K9" i="7" s="1"/>
  <c r="D185" i="7"/>
  <c r="H185" i="7" s="1"/>
  <c r="D53" i="7"/>
  <c r="H53" i="7" s="1"/>
  <c r="C221" i="7"/>
  <c r="G221" i="7" s="1"/>
  <c r="C164" i="7"/>
  <c r="G164" i="7" s="1"/>
  <c r="C104" i="7"/>
  <c r="G104" i="7" s="1"/>
  <c r="D174" i="7"/>
  <c r="H174" i="7" s="1"/>
  <c r="C48" i="7"/>
  <c r="G48" i="7" s="1"/>
  <c r="D29" i="7"/>
  <c r="H29" i="7" s="1"/>
  <c r="K29" i="7" s="1"/>
  <c r="C113" i="7"/>
  <c r="G113" i="7" s="1"/>
  <c r="K113" i="7" s="1"/>
  <c r="C65" i="7"/>
  <c r="G65" i="7" s="1"/>
  <c r="C212" i="7"/>
  <c r="G212" i="7" s="1"/>
  <c r="D157" i="7"/>
  <c r="H157" i="7" s="1"/>
  <c r="C20" i="7"/>
  <c r="G20" i="7" s="1"/>
  <c r="C127" i="7"/>
  <c r="G127" i="7" s="1"/>
  <c r="C196" i="7"/>
  <c r="G196" i="7" s="1"/>
  <c r="C115" i="7"/>
  <c r="G115" i="7" s="1"/>
  <c r="C191" i="7"/>
  <c r="G191" i="7" s="1"/>
  <c r="D228" i="7"/>
  <c r="H228" i="7" s="1"/>
  <c r="C73" i="7"/>
  <c r="G73" i="7" s="1"/>
  <c r="C75" i="7"/>
  <c r="G75" i="7" s="1"/>
  <c r="D21" i="7"/>
  <c r="H21" i="7" s="1"/>
  <c r="C225" i="7"/>
  <c r="G225" i="7" s="1"/>
  <c r="D193" i="7"/>
  <c r="H193" i="7" s="1"/>
  <c r="D159" i="7"/>
  <c r="H159" i="7" s="1"/>
  <c r="C96" i="7"/>
  <c r="G96" i="7" s="1"/>
  <c r="C77" i="7"/>
  <c r="G77" i="7" s="1"/>
  <c r="C58" i="7"/>
  <c r="G58" i="7" s="1"/>
  <c r="C86" i="7"/>
  <c r="G86" i="7" s="1"/>
  <c r="C182" i="7"/>
  <c r="G182" i="7" s="1"/>
  <c r="D150" i="7"/>
  <c r="H150" i="7" s="1"/>
  <c r="C166" i="7"/>
  <c r="G166" i="7" s="1"/>
  <c r="C122" i="7"/>
  <c r="G122" i="7" s="1"/>
  <c r="C184" i="7"/>
  <c r="G184" i="7" s="1"/>
  <c r="C60" i="7"/>
  <c r="G60" i="7" s="1"/>
  <c r="C84" i="7"/>
  <c r="G84" i="7" s="1"/>
  <c r="C70" i="7"/>
  <c r="G70" i="7" s="1"/>
  <c r="C202" i="7"/>
  <c r="G202" i="7" s="1"/>
  <c r="C252" i="7"/>
  <c r="G252" i="7" s="1"/>
  <c r="C79" i="7"/>
  <c r="G79" i="7" s="1"/>
  <c r="C128" i="7"/>
  <c r="G128" i="7" s="1"/>
  <c r="D92" i="7"/>
  <c r="H92" i="7" s="1"/>
  <c r="D7" i="7"/>
  <c r="H7" i="7" s="1"/>
  <c r="D243" i="7"/>
  <c r="H243" i="7" s="1"/>
  <c r="D111" i="7"/>
  <c r="H111" i="7" s="1"/>
  <c r="D61" i="7"/>
  <c r="H61" i="7" s="1"/>
  <c r="D177" i="7"/>
  <c r="H177" i="7" s="1"/>
  <c r="C61" i="7"/>
  <c r="G61" i="7" s="1"/>
  <c r="C101" i="7"/>
  <c r="G101" i="7" s="1"/>
  <c r="C66" i="7"/>
  <c r="G66" i="7" s="1"/>
  <c r="C74" i="7"/>
  <c r="G74" i="7" s="1"/>
  <c r="C28" i="7"/>
  <c r="G28" i="7" s="1"/>
  <c r="C195" i="7"/>
  <c r="G195" i="7" s="1"/>
  <c r="D109" i="7"/>
  <c r="H109" i="7" s="1"/>
  <c r="C21" i="7"/>
  <c r="G21" i="7" s="1"/>
  <c r="C185" i="7"/>
  <c r="G185" i="7" s="1"/>
  <c r="C24" i="7"/>
  <c r="G24" i="7" s="1"/>
  <c r="K24" i="7" s="1"/>
  <c r="D180" i="7"/>
  <c r="H180" i="7" s="1"/>
  <c r="D126" i="7"/>
  <c r="H126" i="7" s="1"/>
  <c r="C254" i="7"/>
  <c r="G254" i="7" s="1"/>
  <c r="K254" i="7" s="1"/>
  <c r="C57" i="7"/>
  <c r="G57" i="7" s="1"/>
  <c r="C230" i="7"/>
  <c r="G230" i="7" s="1"/>
  <c r="C207" i="7"/>
  <c r="G207" i="7" s="1"/>
  <c r="D35" i="7"/>
  <c r="H35" i="7" s="1"/>
  <c r="C237" i="7"/>
  <c r="G237" i="7" s="1"/>
  <c r="C147" i="7"/>
  <c r="G147" i="7" s="1"/>
  <c r="K147" i="7" s="1"/>
  <c r="D220" i="7"/>
  <c r="H220" i="7" s="1"/>
  <c r="C208" i="7"/>
  <c r="G208" i="7" s="1"/>
  <c r="D125" i="7"/>
  <c r="H125" i="7" s="1"/>
  <c r="D105" i="7"/>
  <c r="H105" i="7" s="1"/>
  <c r="C26" i="7"/>
  <c r="G26" i="7" s="1"/>
  <c r="D233" i="7"/>
  <c r="H233" i="7" s="1"/>
  <c r="C47" i="7"/>
  <c r="G47" i="7" s="1"/>
  <c r="C220" i="7"/>
  <c r="G220" i="7" s="1"/>
  <c r="C4" i="7"/>
  <c r="G4" i="7" s="1"/>
  <c r="C188" i="7"/>
  <c r="G188" i="7" s="1"/>
  <c r="K188" i="7" s="1"/>
  <c r="C78" i="7"/>
  <c r="G78" i="7" s="1"/>
  <c r="C177" i="7"/>
  <c r="G177" i="7" s="1"/>
  <c r="C100" i="7"/>
  <c r="G100" i="7" s="1"/>
  <c r="D183" i="7"/>
  <c r="H183" i="7" s="1"/>
  <c r="C123" i="7"/>
  <c r="G123" i="7" s="1"/>
  <c r="C199" i="7"/>
  <c r="G199" i="7" s="1"/>
  <c r="C126" i="7"/>
  <c r="G126" i="7" s="1"/>
  <c r="C111" i="7"/>
  <c r="G111" i="7" s="1"/>
  <c r="D226" i="7"/>
  <c r="H226" i="7" s="1"/>
  <c r="C16" i="7"/>
  <c r="G16" i="7" s="1"/>
  <c r="C14" i="7"/>
  <c r="G14" i="7" s="1"/>
  <c r="C183" i="7"/>
  <c r="G183" i="7" s="1"/>
  <c r="K183" i="7" s="1"/>
  <c r="C119" i="7"/>
  <c r="G119" i="7" s="1"/>
  <c r="C248" i="7"/>
  <c r="G248" i="7" s="1"/>
  <c r="C158" i="7"/>
  <c r="G158" i="7" s="1"/>
  <c r="K158" i="7" s="1"/>
  <c r="C91" i="7"/>
  <c r="G91" i="7" s="1"/>
  <c r="C30" i="7"/>
  <c r="G30" i="7" s="1"/>
  <c r="C41" i="7"/>
  <c r="G41" i="7" s="1"/>
  <c r="C81" i="7"/>
  <c r="G81" i="7" s="1"/>
  <c r="C211" i="7"/>
  <c r="G211" i="7" s="1"/>
  <c r="C148" i="7"/>
  <c r="G148" i="7" s="1"/>
  <c r="C239" i="7"/>
  <c r="G239" i="7" s="1"/>
  <c r="C169" i="7"/>
  <c r="G169" i="7" s="1"/>
  <c r="C46" i="7"/>
  <c r="G46" i="7" s="1"/>
  <c r="C247" i="7"/>
  <c r="G247" i="7" s="1"/>
  <c r="K247" i="7" s="1"/>
  <c r="C49" i="7"/>
  <c r="G49" i="7" s="1"/>
  <c r="C130" i="7"/>
  <c r="G130" i="7" s="1"/>
  <c r="Z34" i="6"/>
  <c r="Z35" i="6"/>
  <c r="AA34" i="6"/>
  <c r="AA35" i="6"/>
  <c r="T4" i="6"/>
  <c r="P4" i="6"/>
  <c r="K88" i="7" l="1"/>
  <c r="K12" i="7"/>
  <c r="K78" i="7"/>
  <c r="K19" i="7"/>
  <c r="K229" i="7"/>
  <c r="K39" i="7"/>
  <c r="K81" i="7"/>
  <c r="K49" i="7"/>
  <c r="K233" i="7"/>
  <c r="K177" i="7"/>
  <c r="K58" i="7"/>
  <c r="K192" i="7"/>
  <c r="K48" i="7"/>
  <c r="K205" i="7"/>
  <c r="K37" i="7"/>
  <c r="K212" i="7"/>
  <c r="K109" i="7"/>
  <c r="K94" i="7"/>
  <c r="K61" i="7"/>
  <c r="K21" i="7"/>
  <c r="K93" i="7"/>
  <c r="K13" i="7"/>
  <c r="K126" i="7"/>
  <c r="K119" i="7"/>
  <c r="K179" i="7"/>
  <c r="K226" i="7"/>
  <c r="K54" i="7"/>
  <c r="K35" i="7"/>
  <c r="K111" i="7"/>
  <c r="K53" i="7"/>
  <c r="K180" i="7"/>
  <c r="K185" i="7"/>
  <c r="K157" i="7"/>
  <c r="K152" i="7"/>
  <c r="K243" i="7"/>
  <c r="K225" i="7"/>
  <c r="K15" i="7"/>
  <c r="K114" i="7"/>
  <c r="K92" i="7"/>
  <c r="K193" i="7"/>
  <c r="K77" i="7"/>
  <c r="K220" i="7"/>
  <c r="K230" i="7"/>
  <c r="K203" i="7"/>
  <c r="R4" i="6"/>
  <c r="C505" i="7"/>
  <c r="G505" i="7" s="1"/>
  <c r="C497" i="7"/>
  <c r="G497" i="7" s="1"/>
  <c r="C489" i="7"/>
  <c r="G489" i="7" s="1"/>
  <c r="C481" i="7"/>
  <c r="G481" i="7" s="1"/>
  <c r="C473" i="7"/>
  <c r="G473" i="7" s="1"/>
  <c r="C465" i="7"/>
  <c r="G465" i="7" s="1"/>
  <c r="C457" i="7"/>
  <c r="G457" i="7" s="1"/>
  <c r="C449" i="7"/>
  <c r="G449" i="7" s="1"/>
  <c r="C441" i="7"/>
  <c r="G441" i="7" s="1"/>
  <c r="C433" i="7"/>
  <c r="G433" i="7" s="1"/>
  <c r="C425" i="7"/>
  <c r="G425" i="7" s="1"/>
  <c r="C417" i="7"/>
  <c r="G417" i="7" s="1"/>
  <c r="C409" i="7"/>
  <c r="G409" i="7" s="1"/>
  <c r="C401" i="7"/>
  <c r="G401" i="7" s="1"/>
  <c r="C393" i="7"/>
  <c r="G393" i="7" s="1"/>
  <c r="C385" i="7"/>
  <c r="G385" i="7" s="1"/>
  <c r="C377" i="7"/>
  <c r="G377" i="7" s="1"/>
  <c r="C369" i="7"/>
  <c r="G369" i="7" s="1"/>
  <c r="C361" i="7"/>
  <c r="G361" i="7" s="1"/>
  <c r="C353" i="7"/>
  <c r="G353" i="7" s="1"/>
  <c r="C345" i="7"/>
  <c r="G345" i="7" s="1"/>
  <c r="C337" i="7"/>
  <c r="G337" i="7" s="1"/>
  <c r="C329" i="7"/>
  <c r="G329" i="7" s="1"/>
  <c r="C321" i="7"/>
  <c r="G321" i="7" s="1"/>
  <c r="C313" i="7"/>
  <c r="G313" i="7" s="1"/>
  <c r="C305" i="7"/>
  <c r="G305" i="7" s="1"/>
  <c r="C297" i="7"/>
  <c r="G297" i="7" s="1"/>
  <c r="C289" i="7"/>
  <c r="G289" i="7" s="1"/>
  <c r="C281" i="7"/>
  <c r="G281" i="7" s="1"/>
  <c r="C273" i="7"/>
  <c r="G273" i="7" s="1"/>
  <c r="C265" i="7"/>
  <c r="G265" i="7" s="1"/>
  <c r="C257" i="7"/>
  <c r="G257" i="7" s="1"/>
  <c r="C504" i="7"/>
  <c r="G504" i="7" s="1"/>
  <c r="C496" i="7"/>
  <c r="G496" i="7" s="1"/>
  <c r="C488" i="7"/>
  <c r="G488" i="7" s="1"/>
  <c r="C480" i="7"/>
  <c r="G480" i="7" s="1"/>
  <c r="C472" i="7"/>
  <c r="G472" i="7" s="1"/>
  <c r="C464" i="7"/>
  <c r="G464" i="7" s="1"/>
  <c r="C456" i="7"/>
  <c r="G456" i="7" s="1"/>
  <c r="C448" i="7"/>
  <c r="G448" i="7" s="1"/>
  <c r="C440" i="7"/>
  <c r="G440" i="7" s="1"/>
  <c r="C432" i="7"/>
  <c r="G432" i="7" s="1"/>
  <c r="C424" i="7"/>
  <c r="G424" i="7" s="1"/>
  <c r="C416" i="7"/>
  <c r="G416" i="7" s="1"/>
  <c r="C408" i="7"/>
  <c r="G408" i="7" s="1"/>
  <c r="C400" i="7"/>
  <c r="G400" i="7" s="1"/>
  <c r="C392" i="7"/>
  <c r="G392" i="7" s="1"/>
  <c r="C384" i="7"/>
  <c r="G384" i="7" s="1"/>
  <c r="C376" i="7"/>
  <c r="G376" i="7" s="1"/>
  <c r="C368" i="7"/>
  <c r="G368" i="7" s="1"/>
  <c r="C360" i="7"/>
  <c r="G360" i="7" s="1"/>
  <c r="C352" i="7"/>
  <c r="G352" i="7" s="1"/>
  <c r="C344" i="7"/>
  <c r="G344" i="7" s="1"/>
  <c r="C336" i="7"/>
  <c r="G336" i="7" s="1"/>
  <c r="C328" i="7"/>
  <c r="G328" i="7" s="1"/>
  <c r="C320" i="7"/>
  <c r="G320" i="7" s="1"/>
  <c r="C312" i="7"/>
  <c r="G312" i="7" s="1"/>
  <c r="C304" i="7"/>
  <c r="G304" i="7" s="1"/>
  <c r="C296" i="7"/>
  <c r="G296" i="7" s="1"/>
  <c r="C288" i="7"/>
  <c r="G288" i="7" s="1"/>
  <c r="C280" i="7"/>
  <c r="G280" i="7" s="1"/>
  <c r="C272" i="7"/>
  <c r="G272" i="7" s="1"/>
  <c r="C264" i="7"/>
  <c r="G264" i="7" s="1"/>
  <c r="C256" i="7"/>
  <c r="G256" i="7" s="1"/>
  <c r="C500" i="7"/>
  <c r="G500" i="7" s="1"/>
  <c r="C490" i="7"/>
  <c r="G490" i="7" s="1"/>
  <c r="C478" i="7"/>
  <c r="G478" i="7" s="1"/>
  <c r="C468" i="7"/>
  <c r="G468" i="7" s="1"/>
  <c r="C458" i="7"/>
  <c r="G458" i="7" s="1"/>
  <c r="C446" i="7"/>
  <c r="G446" i="7" s="1"/>
  <c r="C436" i="7"/>
  <c r="G436" i="7" s="1"/>
  <c r="C426" i="7"/>
  <c r="G426" i="7" s="1"/>
  <c r="C414" i="7"/>
  <c r="G414" i="7" s="1"/>
  <c r="C404" i="7"/>
  <c r="G404" i="7" s="1"/>
  <c r="C394" i="7"/>
  <c r="G394" i="7" s="1"/>
  <c r="C382" i="7"/>
  <c r="G382" i="7" s="1"/>
  <c r="C372" i="7"/>
  <c r="G372" i="7" s="1"/>
  <c r="C362" i="7"/>
  <c r="G362" i="7" s="1"/>
  <c r="C350" i="7"/>
  <c r="G350" i="7" s="1"/>
  <c r="C340" i="7"/>
  <c r="G340" i="7" s="1"/>
  <c r="C330" i="7"/>
  <c r="G330" i="7" s="1"/>
  <c r="C318" i="7"/>
  <c r="G318" i="7" s="1"/>
  <c r="C308" i="7"/>
  <c r="G308" i="7" s="1"/>
  <c r="C298" i="7"/>
  <c r="G298" i="7" s="1"/>
  <c r="C286" i="7"/>
  <c r="G286" i="7" s="1"/>
  <c r="C276" i="7"/>
  <c r="G276" i="7" s="1"/>
  <c r="C266" i="7"/>
  <c r="G266" i="7" s="1"/>
  <c r="C503" i="7"/>
  <c r="G503" i="7" s="1"/>
  <c r="C493" i="7"/>
  <c r="G493" i="7" s="1"/>
  <c r="C483" i="7"/>
  <c r="G483" i="7" s="1"/>
  <c r="C471" i="7"/>
  <c r="G471" i="7" s="1"/>
  <c r="C461" i="7"/>
  <c r="G461" i="7" s="1"/>
  <c r="C451" i="7"/>
  <c r="G451" i="7" s="1"/>
  <c r="C439" i="7"/>
  <c r="G439" i="7" s="1"/>
  <c r="C429" i="7"/>
  <c r="G429" i="7" s="1"/>
  <c r="C419" i="7"/>
  <c r="G419" i="7" s="1"/>
  <c r="C407" i="7"/>
  <c r="G407" i="7" s="1"/>
  <c r="C397" i="7"/>
  <c r="G397" i="7" s="1"/>
  <c r="C387" i="7"/>
  <c r="G387" i="7" s="1"/>
  <c r="C375" i="7"/>
  <c r="G375" i="7" s="1"/>
  <c r="C365" i="7"/>
  <c r="G365" i="7" s="1"/>
  <c r="C355" i="7"/>
  <c r="G355" i="7" s="1"/>
  <c r="C343" i="7"/>
  <c r="G343" i="7" s="1"/>
  <c r="C333" i="7"/>
  <c r="G333" i="7" s="1"/>
  <c r="C323" i="7"/>
  <c r="G323" i="7" s="1"/>
  <c r="C311" i="7"/>
  <c r="G311" i="7" s="1"/>
  <c r="C301" i="7"/>
  <c r="G301" i="7" s="1"/>
  <c r="C291" i="7"/>
  <c r="G291" i="7" s="1"/>
  <c r="C279" i="7"/>
  <c r="G279" i="7" s="1"/>
  <c r="C269" i="7"/>
  <c r="G269" i="7" s="1"/>
  <c r="C259" i="7"/>
  <c r="G259" i="7" s="1"/>
  <c r="C502" i="7"/>
  <c r="G502" i="7" s="1"/>
  <c r="C492" i="7"/>
  <c r="G492" i="7" s="1"/>
  <c r="C482" i="7"/>
  <c r="G482" i="7" s="1"/>
  <c r="C470" i="7"/>
  <c r="G470" i="7" s="1"/>
  <c r="C460" i="7"/>
  <c r="G460" i="7" s="1"/>
  <c r="C450" i="7"/>
  <c r="G450" i="7" s="1"/>
  <c r="C438" i="7"/>
  <c r="G438" i="7" s="1"/>
  <c r="C428" i="7"/>
  <c r="G428" i="7" s="1"/>
  <c r="C418" i="7"/>
  <c r="G418" i="7" s="1"/>
  <c r="C406" i="7"/>
  <c r="G406" i="7" s="1"/>
  <c r="C396" i="7"/>
  <c r="G396" i="7" s="1"/>
  <c r="C386" i="7"/>
  <c r="G386" i="7" s="1"/>
  <c r="C374" i="7"/>
  <c r="G374" i="7" s="1"/>
  <c r="C364" i="7"/>
  <c r="G364" i="7" s="1"/>
  <c r="C354" i="7"/>
  <c r="G354" i="7" s="1"/>
  <c r="C342" i="7"/>
  <c r="G342" i="7" s="1"/>
  <c r="C332" i="7"/>
  <c r="G332" i="7" s="1"/>
  <c r="C322" i="7"/>
  <c r="G322" i="7" s="1"/>
  <c r="C310" i="7"/>
  <c r="G310" i="7" s="1"/>
  <c r="C491" i="7"/>
  <c r="G491" i="7" s="1"/>
  <c r="C475" i="7"/>
  <c r="G475" i="7" s="1"/>
  <c r="C455" i="7"/>
  <c r="G455" i="7" s="1"/>
  <c r="C442" i="7"/>
  <c r="G442" i="7" s="1"/>
  <c r="C422" i="7"/>
  <c r="G422" i="7" s="1"/>
  <c r="C405" i="7"/>
  <c r="G405" i="7" s="1"/>
  <c r="C389" i="7"/>
  <c r="G389" i="7" s="1"/>
  <c r="C371" i="7"/>
  <c r="G371" i="7" s="1"/>
  <c r="C356" i="7"/>
  <c r="G356" i="7" s="1"/>
  <c r="C338" i="7"/>
  <c r="G338" i="7" s="1"/>
  <c r="C319" i="7"/>
  <c r="G319" i="7" s="1"/>
  <c r="C303" i="7"/>
  <c r="G303" i="7" s="1"/>
  <c r="C290" i="7"/>
  <c r="G290" i="7" s="1"/>
  <c r="C275" i="7"/>
  <c r="G275" i="7" s="1"/>
  <c r="C261" i="7"/>
  <c r="G261" i="7" s="1"/>
  <c r="C487" i="7"/>
  <c r="G487" i="7" s="1"/>
  <c r="C454" i="7"/>
  <c r="G454" i="7" s="1"/>
  <c r="C421" i="7"/>
  <c r="G421" i="7" s="1"/>
  <c r="C388" i="7"/>
  <c r="G388" i="7" s="1"/>
  <c r="C351" i="7"/>
  <c r="G351" i="7" s="1"/>
  <c r="C317" i="7"/>
  <c r="G317" i="7" s="1"/>
  <c r="C287" i="7"/>
  <c r="G287" i="7" s="1"/>
  <c r="C260" i="7"/>
  <c r="G260" i="7" s="1"/>
  <c r="C486" i="7"/>
  <c r="G486" i="7" s="1"/>
  <c r="C453" i="7"/>
  <c r="G453" i="7" s="1"/>
  <c r="C420" i="7"/>
  <c r="G420" i="7" s="1"/>
  <c r="C383" i="7"/>
  <c r="G383" i="7" s="1"/>
  <c r="C349" i="7"/>
  <c r="G349" i="7" s="1"/>
  <c r="C316" i="7"/>
  <c r="G316" i="7" s="1"/>
  <c r="C285" i="7"/>
  <c r="G285" i="7" s="1"/>
  <c r="C258" i="7"/>
  <c r="G258" i="7" s="1"/>
  <c r="C501" i="7"/>
  <c r="G501" i="7" s="1"/>
  <c r="C452" i="7"/>
  <c r="G452" i="7" s="1"/>
  <c r="C415" i="7"/>
  <c r="G415" i="7" s="1"/>
  <c r="C381" i="7"/>
  <c r="G381" i="7" s="1"/>
  <c r="C348" i="7"/>
  <c r="G348" i="7" s="1"/>
  <c r="C315" i="7"/>
  <c r="G315" i="7" s="1"/>
  <c r="C284" i="7"/>
  <c r="G284" i="7" s="1"/>
  <c r="C255" i="7"/>
  <c r="G255" i="7" s="1"/>
  <c r="C499" i="7"/>
  <c r="G499" i="7" s="1"/>
  <c r="C466" i="7"/>
  <c r="G466" i="7" s="1"/>
  <c r="C431" i="7"/>
  <c r="G431" i="7" s="1"/>
  <c r="C398" i="7"/>
  <c r="G398" i="7" s="1"/>
  <c r="C363" i="7"/>
  <c r="G363" i="7" s="1"/>
  <c r="C327" i="7"/>
  <c r="G327" i="7" s="1"/>
  <c r="C295" i="7"/>
  <c r="G295" i="7" s="1"/>
  <c r="C268" i="7"/>
  <c r="G268" i="7" s="1"/>
  <c r="C498" i="7"/>
  <c r="G498" i="7" s="1"/>
  <c r="C445" i="7"/>
  <c r="G445" i="7" s="1"/>
  <c r="C395" i="7"/>
  <c r="G395" i="7" s="1"/>
  <c r="C326" i="7"/>
  <c r="G326" i="7" s="1"/>
  <c r="C282" i="7"/>
  <c r="G282" i="7" s="1"/>
  <c r="C462" i="7"/>
  <c r="G462" i="7" s="1"/>
  <c r="C427" i="7"/>
  <c r="G427" i="7" s="1"/>
  <c r="C378" i="7"/>
  <c r="G378" i="7" s="1"/>
  <c r="C307" i="7"/>
  <c r="G307" i="7" s="1"/>
  <c r="C474" i="7"/>
  <c r="G474" i="7" s="1"/>
  <c r="C437" i="7"/>
  <c r="G437" i="7" s="1"/>
  <c r="C403" i="7"/>
  <c r="G403" i="7" s="1"/>
  <c r="C370" i="7"/>
  <c r="G370" i="7" s="1"/>
  <c r="C335" i="7"/>
  <c r="G335" i="7" s="1"/>
  <c r="C302" i="7"/>
  <c r="G302" i="7" s="1"/>
  <c r="C274" i="7"/>
  <c r="G274" i="7" s="1"/>
  <c r="C506" i="7"/>
  <c r="G506" i="7" s="1"/>
  <c r="C469" i="7"/>
  <c r="G469" i="7" s="1"/>
  <c r="C435" i="7"/>
  <c r="G435" i="7" s="1"/>
  <c r="C402" i="7"/>
  <c r="G402" i="7" s="1"/>
  <c r="C367" i="7"/>
  <c r="G367" i="7" s="1"/>
  <c r="C334" i="7"/>
  <c r="G334" i="7" s="1"/>
  <c r="C300" i="7"/>
  <c r="G300" i="7" s="1"/>
  <c r="C271" i="7"/>
  <c r="G271" i="7" s="1"/>
  <c r="C485" i="7"/>
  <c r="G485" i="7" s="1"/>
  <c r="C467" i="7"/>
  <c r="G467" i="7" s="1"/>
  <c r="C434" i="7"/>
  <c r="G434" i="7" s="1"/>
  <c r="C399" i="7"/>
  <c r="G399" i="7" s="1"/>
  <c r="C366" i="7"/>
  <c r="G366" i="7" s="1"/>
  <c r="C331" i="7"/>
  <c r="G331" i="7" s="1"/>
  <c r="C299" i="7"/>
  <c r="G299" i="7" s="1"/>
  <c r="C270" i="7"/>
  <c r="G270" i="7" s="1"/>
  <c r="C484" i="7"/>
  <c r="G484" i="7" s="1"/>
  <c r="C447" i="7"/>
  <c r="G447" i="7" s="1"/>
  <c r="C413" i="7"/>
  <c r="G413" i="7" s="1"/>
  <c r="C380" i="7"/>
  <c r="G380" i="7" s="1"/>
  <c r="C347" i="7"/>
  <c r="G347" i="7" s="1"/>
  <c r="C314" i="7"/>
  <c r="G314" i="7" s="1"/>
  <c r="C283" i="7"/>
  <c r="G283" i="7" s="1"/>
  <c r="C479" i="7"/>
  <c r="G479" i="7" s="1"/>
  <c r="C430" i="7"/>
  <c r="G430" i="7" s="1"/>
  <c r="C379" i="7"/>
  <c r="G379" i="7" s="1"/>
  <c r="C346" i="7"/>
  <c r="G346" i="7" s="1"/>
  <c r="C294" i="7"/>
  <c r="G294" i="7" s="1"/>
  <c r="C495" i="7"/>
  <c r="G495" i="7" s="1"/>
  <c r="C444" i="7"/>
  <c r="G444" i="7" s="1"/>
  <c r="C391" i="7"/>
  <c r="G391" i="7" s="1"/>
  <c r="C341" i="7"/>
  <c r="G341" i="7" s="1"/>
  <c r="C293" i="7"/>
  <c r="G293" i="7" s="1"/>
  <c r="C463" i="7"/>
  <c r="G463" i="7" s="1"/>
  <c r="C412" i="7"/>
  <c r="G412" i="7" s="1"/>
  <c r="C359" i="7"/>
  <c r="G359" i="7" s="1"/>
  <c r="C309" i="7"/>
  <c r="G309" i="7" s="1"/>
  <c r="C267" i="7"/>
  <c r="G267" i="7" s="1"/>
  <c r="C477" i="7"/>
  <c r="G477" i="7" s="1"/>
  <c r="C411" i="7"/>
  <c r="G411" i="7" s="1"/>
  <c r="C358" i="7"/>
  <c r="G358" i="7" s="1"/>
  <c r="C325" i="7"/>
  <c r="G325" i="7" s="1"/>
  <c r="C459" i="7"/>
  <c r="G459" i="7" s="1"/>
  <c r="C324" i="7"/>
  <c r="G324" i="7" s="1"/>
  <c r="C390" i="7"/>
  <c r="G390" i="7" s="1"/>
  <c r="C443" i="7"/>
  <c r="G443" i="7" s="1"/>
  <c r="C306" i="7"/>
  <c r="G306" i="7" s="1"/>
  <c r="C423" i="7"/>
  <c r="G423" i="7" s="1"/>
  <c r="C292" i="7"/>
  <c r="G292" i="7" s="1"/>
  <c r="C410" i="7"/>
  <c r="G410" i="7" s="1"/>
  <c r="C278" i="7"/>
  <c r="G278" i="7" s="1"/>
  <c r="C277" i="7"/>
  <c r="G277" i="7" s="1"/>
  <c r="C373" i="7"/>
  <c r="G373" i="7" s="1"/>
  <c r="C263" i="7"/>
  <c r="G263" i="7" s="1"/>
  <c r="C494" i="7"/>
  <c r="G494" i="7" s="1"/>
  <c r="C357" i="7"/>
  <c r="G357" i="7" s="1"/>
  <c r="C262" i="7"/>
  <c r="G262" i="7" s="1"/>
  <c r="C476" i="7"/>
  <c r="G476" i="7" s="1"/>
  <c r="C339" i="7"/>
  <c r="G339" i="7" s="1"/>
  <c r="U4" i="6"/>
  <c r="W4" i="6" s="1"/>
  <c r="V4" i="6"/>
  <c r="Q4" i="6"/>
  <c r="S4" i="6" l="1"/>
  <c r="D506" i="7"/>
  <c r="H506" i="7" s="1"/>
  <c r="K506" i="7" s="1"/>
  <c r="D498" i="7"/>
  <c r="H498" i="7" s="1"/>
  <c r="K498" i="7" s="1"/>
  <c r="D490" i="7"/>
  <c r="H490" i="7" s="1"/>
  <c r="K490" i="7" s="1"/>
  <c r="D482" i="7"/>
  <c r="H482" i="7" s="1"/>
  <c r="K482" i="7" s="1"/>
  <c r="D474" i="7"/>
  <c r="H474" i="7" s="1"/>
  <c r="K474" i="7" s="1"/>
  <c r="D466" i="7"/>
  <c r="H466" i="7" s="1"/>
  <c r="K466" i="7" s="1"/>
  <c r="D458" i="7"/>
  <c r="H458" i="7" s="1"/>
  <c r="K458" i="7" s="1"/>
  <c r="D450" i="7"/>
  <c r="H450" i="7" s="1"/>
  <c r="K450" i="7" s="1"/>
  <c r="D442" i="7"/>
  <c r="H442" i="7" s="1"/>
  <c r="K442" i="7" s="1"/>
  <c r="D434" i="7"/>
  <c r="H434" i="7" s="1"/>
  <c r="K434" i="7" s="1"/>
  <c r="D426" i="7"/>
  <c r="H426" i="7" s="1"/>
  <c r="K426" i="7" s="1"/>
  <c r="D418" i="7"/>
  <c r="H418" i="7" s="1"/>
  <c r="K418" i="7" s="1"/>
  <c r="D410" i="7"/>
  <c r="H410" i="7" s="1"/>
  <c r="K410" i="7" s="1"/>
  <c r="D402" i="7"/>
  <c r="H402" i="7" s="1"/>
  <c r="K402" i="7" s="1"/>
  <c r="D394" i="7"/>
  <c r="H394" i="7" s="1"/>
  <c r="K394" i="7" s="1"/>
  <c r="D386" i="7"/>
  <c r="H386" i="7" s="1"/>
  <c r="K386" i="7" s="1"/>
  <c r="D378" i="7"/>
  <c r="H378" i="7" s="1"/>
  <c r="K378" i="7" s="1"/>
  <c r="D370" i="7"/>
  <c r="H370" i="7" s="1"/>
  <c r="K370" i="7" s="1"/>
  <c r="D362" i="7"/>
  <c r="H362" i="7" s="1"/>
  <c r="K362" i="7" s="1"/>
  <c r="D354" i="7"/>
  <c r="H354" i="7" s="1"/>
  <c r="K354" i="7" s="1"/>
  <c r="D346" i="7"/>
  <c r="H346" i="7" s="1"/>
  <c r="K346" i="7" s="1"/>
  <c r="D338" i="7"/>
  <c r="H338" i="7" s="1"/>
  <c r="K338" i="7" s="1"/>
  <c r="D330" i="7"/>
  <c r="H330" i="7" s="1"/>
  <c r="K330" i="7" s="1"/>
  <c r="D322" i="7"/>
  <c r="H322" i="7" s="1"/>
  <c r="K322" i="7" s="1"/>
  <c r="D314" i="7"/>
  <c r="H314" i="7" s="1"/>
  <c r="K314" i="7" s="1"/>
  <c r="D306" i="7"/>
  <c r="H306" i="7" s="1"/>
  <c r="K306" i="7" s="1"/>
  <c r="D298" i="7"/>
  <c r="H298" i="7" s="1"/>
  <c r="K298" i="7" s="1"/>
  <c r="D290" i="7"/>
  <c r="H290" i="7" s="1"/>
  <c r="K290" i="7" s="1"/>
  <c r="D282" i="7"/>
  <c r="H282" i="7" s="1"/>
  <c r="K282" i="7" s="1"/>
  <c r="D274" i="7"/>
  <c r="H274" i="7" s="1"/>
  <c r="K274" i="7" s="1"/>
  <c r="D266" i="7"/>
  <c r="H266" i="7" s="1"/>
  <c r="K266" i="7" s="1"/>
  <c r="D258" i="7"/>
  <c r="H258" i="7" s="1"/>
  <c r="K258" i="7" s="1"/>
  <c r="D505" i="7"/>
  <c r="H505" i="7" s="1"/>
  <c r="K505" i="7" s="1"/>
  <c r="D497" i="7"/>
  <c r="H497" i="7" s="1"/>
  <c r="K497" i="7" s="1"/>
  <c r="D489" i="7"/>
  <c r="H489" i="7" s="1"/>
  <c r="K489" i="7" s="1"/>
  <c r="D481" i="7"/>
  <c r="H481" i="7" s="1"/>
  <c r="K481" i="7" s="1"/>
  <c r="D473" i="7"/>
  <c r="H473" i="7" s="1"/>
  <c r="K473" i="7" s="1"/>
  <c r="D465" i="7"/>
  <c r="H465" i="7" s="1"/>
  <c r="K465" i="7" s="1"/>
  <c r="D457" i="7"/>
  <c r="H457" i="7" s="1"/>
  <c r="K457" i="7" s="1"/>
  <c r="D449" i="7"/>
  <c r="H449" i="7" s="1"/>
  <c r="K449" i="7" s="1"/>
  <c r="D441" i="7"/>
  <c r="H441" i="7" s="1"/>
  <c r="K441" i="7" s="1"/>
  <c r="D433" i="7"/>
  <c r="H433" i="7" s="1"/>
  <c r="K433" i="7" s="1"/>
  <c r="D425" i="7"/>
  <c r="H425" i="7" s="1"/>
  <c r="K425" i="7" s="1"/>
  <c r="D417" i="7"/>
  <c r="H417" i="7" s="1"/>
  <c r="K417" i="7" s="1"/>
  <c r="D409" i="7"/>
  <c r="H409" i="7" s="1"/>
  <c r="K409" i="7" s="1"/>
  <c r="D401" i="7"/>
  <c r="H401" i="7" s="1"/>
  <c r="K401" i="7" s="1"/>
  <c r="D393" i="7"/>
  <c r="H393" i="7" s="1"/>
  <c r="K393" i="7" s="1"/>
  <c r="D385" i="7"/>
  <c r="H385" i="7" s="1"/>
  <c r="K385" i="7" s="1"/>
  <c r="D377" i="7"/>
  <c r="H377" i="7" s="1"/>
  <c r="K377" i="7" s="1"/>
  <c r="D369" i="7"/>
  <c r="H369" i="7" s="1"/>
  <c r="K369" i="7" s="1"/>
  <c r="D361" i="7"/>
  <c r="H361" i="7" s="1"/>
  <c r="K361" i="7" s="1"/>
  <c r="D353" i="7"/>
  <c r="H353" i="7" s="1"/>
  <c r="K353" i="7" s="1"/>
  <c r="D345" i="7"/>
  <c r="H345" i="7" s="1"/>
  <c r="K345" i="7" s="1"/>
  <c r="D337" i="7"/>
  <c r="H337" i="7" s="1"/>
  <c r="K337" i="7" s="1"/>
  <c r="D329" i="7"/>
  <c r="H329" i="7" s="1"/>
  <c r="K329" i="7" s="1"/>
  <c r="D321" i="7"/>
  <c r="H321" i="7" s="1"/>
  <c r="K321" i="7" s="1"/>
  <c r="D313" i="7"/>
  <c r="H313" i="7" s="1"/>
  <c r="K313" i="7" s="1"/>
  <c r="D305" i="7"/>
  <c r="H305" i="7" s="1"/>
  <c r="K305" i="7" s="1"/>
  <c r="D297" i="7"/>
  <c r="H297" i="7" s="1"/>
  <c r="K297" i="7" s="1"/>
  <c r="D289" i="7"/>
  <c r="H289" i="7" s="1"/>
  <c r="K289" i="7" s="1"/>
  <c r="D281" i="7"/>
  <c r="H281" i="7" s="1"/>
  <c r="K281" i="7" s="1"/>
  <c r="D273" i="7"/>
  <c r="H273" i="7" s="1"/>
  <c r="K273" i="7" s="1"/>
  <c r="D265" i="7"/>
  <c r="H265" i="7" s="1"/>
  <c r="K265" i="7" s="1"/>
  <c r="D257" i="7"/>
  <c r="H257" i="7" s="1"/>
  <c r="K257" i="7" s="1"/>
  <c r="D504" i="7"/>
  <c r="H504" i="7" s="1"/>
  <c r="K504" i="7" s="1"/>
  <c r="D496" i="7"/>
  <c r="H496" i="7" s="1"/>
  <c r="K496" i="7" s="1"/>
  <c r="D488" i="7"/>
  <c r="H488" i="7" s="1"/>
  <c r="K488" i="7" s="1"/>
  <c r="D480" i="7"/>
  <c r="H480" i="7" s="1"/>
  <c r="K480" i="7" s="1"/>
  <c r="D472" i="7"/>
  <c r="H472" i="7" s="1"/>
  <c r="K472" i="7" s="1"/>
  <c r="D464" i="7"/>
  <c r="H464" i="7" s="1"/>
  <c r="K464" i="7" s="1"/>
  <c r="D456" i="7"/>
  <c r="H456" i="7" s="1"/>
  <c r="K456" i="7" s="1"/>
  <c r="D448" i="7"/>
  <c r="H448" i="7" s="1"/>
  <c r="K448" i="7" s="1"/>
  <c r="D440" i="7"/>
  <c r="H440" i="7" s="1"/>
  <c r="K440" i="7" s="1"/>
  <c r="D432" i="7"/>
  <c r="H432" i="7" s="1"/>
  <c r="K432" i="7" s="1"/>
  <c r="D424" i="7"/>
  <c r="H424" i="7" s="1"/>
  <c r="K424" i="7" s="1"/>
  <c r="D416" i="7"/>
  <c r="H416" i="7" s="1"/>
  <c r="K416" i="7" s="1"/>
  <c r="D408" i="7"/>
  <c r="H408" i="7" s="1"/>
  <c r="K408" i="7" s="1"/>
  <c r="D400" i="7"/>
  <c r="H400" i="7" s="1"/>
  <c r="K400" i="7" s="1"/>
  <c r="D392" i="7"/>
  <c r="H392" i="7" s="1"/>
  <c r="K392" i="7" s="1"/>
  <c r="D384" i="7"/>
  <c r="H384" i="7" s="1"/>
  <c r="K384" i="7" s="1"/>
  <c r="D376" i="7"/>
  <c r="H376" i="7" s="1"/>
  <c r="K376" i="7" s="1"/>
  <c r="D368" i="7"/>
  <c r="H368" i="7" s="1"/>
  <c r="K368" i="7" s="1"/>
  <c r="D360" i="7"/>
  <c r="H360" i="7" s="1"/>
  <c r="K360" i="7" s="1"/>
  <c r="D352" i="7"/>
  <c r="H352" i="7" s="1"/>
  <c r="K352" i="7" s="1"/>
  <c r="D344" i="7"/>
  <c r="H344" i="7" s="1"/>
  <c r="K344" i="7" s="1"/>
  <c r="D494" i="7"/>
  <c r="H494" i="7" s="1"/>
  <c r="K494" i="7" s="1"/>
  <c r="D483" i="7"/>
  <c r="H483" i="7" s="1"/>
  <c r="K483" i="7" s="1"/>
  <c r="D469" i="7"/>
  <c r="H469" i="7" s="1"/>
  <c r="K469" i="7" s="1"/>
  <c r="D455" i="7"/>
  <c r="H455" i="7" s="1"/>
  <c r="K455" i="7" s="1"/>
  <c r="D444" i="7"/>
  <c r="H444" i="7" s="1"/>
  <c r="K444" i="7" s="1"/>
  <c r="D430" i="7"/>
  <c r="H430" i="7" s="1"/>
  <c r="K430" i="7" s="1"/>
  <c r="D419" i="7"/>
  <c r="H419" i="7" s="1"/>
  <c r="K419" i="7" s="1"/>
  <c r="D405" i="7"/>
  <c r="H405" i="7" s="1"/>
  <c r="K405" i="7" s="1"/>
  <c r="D391" i="7"/>
  <c r="H391" i="7" s="1"/>
  <c r="K391" i="7" s="1"/>
  <c r="D380" i="7"/>
  <c r="H380" i="7" s="1"/>
  <c r="K380" i="7" s="1"/>
  <c r="D366" i="7"/>
  <c r="H366" i="7" s="1"/>
  <c r="K366" i="7" s="1"/>
  <c r="D355" i="7"/>
  <c r="H355" i="7" s="1"/>
  <c r="K355" i="7" s="1"/>
  <c r="D341" i="7"/>
  <c r="H341" i="7" s="1"/>
  <c r="K341" i="7" s="1"/>
  <c r="D331" i="7"/>
  <c r="H331" i="7" s="1"/>
  <c r="K331" i="7" s="1"/>
  <c r="D319" i="7"/>
  <c r="H319" i="7" s="1"/>
  <c r="K319" i="7" s="1"/>
  <c r="D309" i="7"/>
  <c r="H309" i="7" s="1"/>
  <c r="K309" i="7" s="1"/>
  <c r="D299" i="7"/>
  <c r="H299" i="7" s="1"/>
  <c r="K299" i="7" s="1"/>
  <c r="D287" i="7"/>
  <c r="H287" i="7" s="1"/>
  <c r="K287" i="7" s="1"/>
  <c r="D277" i="7"/>
  <c r="H277" i="7" s="1"/>
  <c r="K277" i="7" s="1"/>
  <c r="D267" i="7"/>
  <c r="H267" i="7" s="1"/>
  <c r="K267" i="7" s="1"/>
  <c r="D255" i="7"/>
  <c r="H255" i="7" s="1"/>
  <c r="K255" i="7" s="1"/>
  <c r="D500" i="7"/>
  <c r="H500" i="7" s="1"/>
  <c r="K500" i="7" s="1"/>
  <c r="D486" i="7"/>
  <c r="H486" i="7" s="1"/>
  <c r="K486" i="7" s="1"/>
  <c r="D475" i="7"/>
  <c r="H475" i="7" s="1"/>
  <c r="K475" i="7" s="1"/>
  <c r="D461" i="7"/>
  <c r="H461" i="7" s="1"/>
  <c r="K461" i="7" s="1"/>
  <c r="D447" i="7"/>
  <c r="H447" i="7" s="1"/>
  <c r="K447" i="7" s="1"/>
  <c r="D436" i="7"/>
  <c r="H436" i="7" s="1"/>
  <c r="K436" i="7" s="1"/>
  <c r="D422" i="7"/>
  <c r="H422" i="7" s="1"/>
  <c r="K422" i="7" s="1"/>
  <c r="D411" i="7"/>
  <c r="H411" i="7" s="1"/>
  <c r="K411" i="7" s="1"/>
  <c r="D397" i="7"/>
  <c r="H397" i="7" s="1"/>
  <c r="K397" i="7" s="1"/>
  <c r="D383" i="7"/>
  <c r="H383" i="7" s="1"/>
  <c r="K383" i="7" s="1"/>
  <c r="D372" i="7"/>
  <c r="H372" i="7" s="1"/>
  <c r="K372" i="7" s="1"/>
  <c r="D358" i="7"/>
  <c r="H358" i="7" s="1"/>
  <c r="K358" i="7" s="1"/>
  <c r="D347" i="7"/>
  <c r="H347" i="7" s="1"/>
  <c r="K347" i="7" s="1"/>
  <c r="D334" i="7"/>
  <c r="H334" i="7" s="1"/>
  <c r="K334" i="7" s="1"/>
  <c r="D324" i="7"/>
  <c r="H324" i="7" s="1"/>
  <c r="K324" i="7" s="1"/>
  <c r="D312" i="7"/>
  <c r="H312" i="7" s="1"/>
  <c r="K312" i="7" s="1"/>
  <c r="D302" i="7"/>
  <c r="H302" i="7" s="1"/>
  <c r="K302" i="7" s="1"/>
  <c r="D292" i="7"/>
  <c r="H292" i="7" s="1"/>
  <c r="K292" i="7" s="1"/>
  <c r="D280" i="7"/>
  <c r="H280" i="7" s="1"/>
  <c r="K280" i="7" s="1"/>
  <c r="D270" i="7"/>
  <c r="H270" i="7" s="1"/>
  <c r="K270" i="7" s="1"/>
  <c r="D260" i="7"/>
  <c r="H260" i="7" s="1"/>
  <c r="K260" i="7" s="1"/>
  <c r="D499" i="7"/>
  <c r="H499" i="7" s="1"/>
  <c r="K499" i="7" s="1"/>
  <c r="D485" i="7"/>
  <c r="H485" i="7" s="1"/>
  <c r="K485" i="7" s="1"/>
  <c r="D471" i="7"/>
  <c r="H471" i="7" s="1"/>
  <c r="K471" i="7" s="1"/>
  <c r="D460" i="7"/>
  <c r="H460" i="7" s="1"/>
  <c r="K460" i="7" s="1"/>
  <c r="D446" i="7"/>
  <c r="H446" i="7" s="1"/>
  <c r="K446" i="7" s="1"/>
  <c r="D435" i="7"/>
  <c r="H435" i="7" s="1"/>
  <c r="K435" i="7" s="1"/>
  <c r="D421" i="7"/>
  <c r="H421" i="7" s="1"/>
  <c r="K421" i="7" s="1"/>
  <c r="D407" i="7"/>
  <c r="H407" i="7" s="1"/>
  <c r="K407" i="7" s="1"/>
  <c r="D396" i="7"/>
  <c r="H396" i="7" s="1"/>
  <c r="K396" i="7" s="1"/>
  <c r="D382" i="7"/>
  <c r="H382" i="7" s="1"/>
  <c r="K382" i="7" s="1"/>
  <c r="D371" i="7"/>
  <c r="H371" i="7" s="1"/>
  <c r="K371" i="7" s="1"/>
  <c r="D357" i="7"/>
  <c r="H357" i="7" s="1"/>
  <c r="K357" i="7" s="1"/>
  <c r="D343" i="7"/>
  <c r="H343" i="7" s="1"/>
  <c r="K343" i="7" s="1"/>
  <c r="D333" i="7"/>
  <c r="H333" i="7" s="1"/>
  <c r="K333" i="7" s="1"/>
  <c r="D323" i="7"/>
  <c r="H323" i="7" s="1"/>
  <c r="K323" i="7" s="1"/>
  <c r="D311" i="7"/>
  <c r="H311" i="7" s="1"/>
  <c r="K311" i="7" s="1"/>
  <c r="D301" i="7"/>
  <c r="H301" i="7" s="1"/>
  <c r="K301" i="7" s="1"/>
  <c r="D291" i="7"/>
  <c r="H291" i="7" s="1"/>
  <c r="K291" i="7" s="1"/>
  <c r="D279" i="7"/>
  <c r="H279" i="7" s="1"/>
  <c r="K279" i="7" s="1"/>
  <c r="D269" i="7"/>
  <c r="H269" i="7" s="1"/>
  <c r="K269" i="7" s="1"/>
  <c r="D259" i="7"/>
  <c r="H259" i="7" s="1"/>
  <c r="K259" i="7" s="1"/>
  <c r="D502" i="7"/>
  <c r="H502" i="7" s="1"/>
  <c r="K502" i="7" s="1"/>
  <c r="D479" i="7"/>
  <c r="H479" i="7" s="1"/>
  <c r="K479" i="7" s="1"/>
  <c r="D462" i="7"/>
  <c r="H462" i="7" s="1"/>
  <c r="K462" i="7" s="1"/>
  <c r="D439" i="7"/>
  <c r="H439" i="7" s="1"/>
  <c r="K439" i="7" s="1"/>
  <c r="D420" i="7"/>
  <c r="H420" i="7" s="1"/>
  <c r="K420" i="7" s="1"/>
  <c r="D399" i="7"/>
  <c r="H399" i="7" s="1"/>
  <c r="K399" i="7" s="1"/>
  <c r="D379" i="7"/>
  <c r="H379" i="7" s="1"/>
  <c r="K379" i="7" s="1"/>
  <c r="D359" i="7"/>
  <c r="H359" i="7" s="1"/>
  <c r="K359" i="7" s="1"/>
  <c r="D339" i="7"/>
  <c r="H339" i="7" s="1"/>
  <c r="K339" i="7" s="1"/>
  <c r="D320" i="7"/>
  <c r="H320" i="7" s="1"/>
  <c r="K320" i="7" s="1"/>
  <c r="D304" i="7"/>
  <c r="H304" i="7" s="1"/>
  <c r="K304" i="7" s="1"/>
  <c r="D286" i="7"/>
  <c r="H286" i="7" s="1"/>
  <c r="K286" i="7" s="1"/>
  <c r="D271" i="7"/>
  <c r="H271" i="7" s="1"/>
  <c r="K271" i="7" s="1"/>
  <c r="D478" i="7"/>
  <c r="H478" i="7" s="1"/>
  <c r="K478" i="7" s="1"/>
  <c r="D375" i="7"/>
  <c r="H375" i="7" s="1"/>
  <c r="K375" i="7" s="1"/>
  <c r="D336" i="7"/>
  <c r="H336" i="7" s="1"/>
  <c r="K336" i="7" s="1"/>
  <c r="D303" i="7"/>
  <c r="H303" i="7" s="1"/>
  <c r="K303" i="7" s="1"/>
  <c r="D268" i="7"/>
  <c r="H268" i="7" s="1"/>
  <c r="K268" i="7" s="1"/>
  <c r="D476" i="7"/>
  <c r="H476" i="7" s="1"/>
  <c r="K476" i="7" s="1"/>
  <c r="D413" i="7"/>
  <c r="H413" i="7" s="1"/>
  <c r="K413" i="7" s="1"/>
  <c r="D390" i="7"/>
  <c r="H390" i="7" s="1"/>
  <c r="K390" i="7" s="1"/>
  <c r="D350" i="7"/>
  <c r="H350" i="7" s="1"/>
  <c r="K350" i="7" s="1"/>
  <c r="D316" i="7"/>
  <c r="H316" i="7" s="1"/>
  <c r="K316" i="7" s="1"/>
  <c r="D283" i="7"/>
  <c r="H283" i="7" s="1"/>
  <c r="K283" i="7" s="1"/>
  <c r="D470" i="7"/>
  <c r="H470" i="7" s="1"/>
  <c r="K470" i="7" s="1"/>
  <c r="D452" i="7"/>
  <c r="H452" i="7" s="1"/>
  <c r="K452" i="7" s="1"/>
  <c r="D429" i="7"/>
  <c r="H429" i="7" s="1"/>
  <c r="K429" i="7" s="1"/>
  <c r="D412" i="7"/>
  <c r="H412" i="7" s="1"/>
  <c r="K412" i="7" s="1"/>
  <c r="D367" i="7"/>
  <c r="H367" i="7" s="1"/>
  <c r="K367" i="7" s="1"/>
  <c r="D328" i="7"/>
  <c r="H328" i="7" s="1"/>
  <c r="K328" i="7" s="1"/>
  <c r="D295" i="7"/>
  <c r="H295" i="7" s="1"/>
  <c r="K295" i="7" s="1"/>
  <c r="D428" i="7"/>
  <c r="H428" i="7" s="1"/>
  <c r="K428" i="7" s="1"/>
  <c r="D365" i="7"/>
  <c r="H365" i="7" s="1"/>
  <c r="K365" i="7" s="1"/>
  <c r="D327" i="7"/>
  <c r="H327" i="7" s="1"/>
  <c r="K327" i="7" s="1"/>
  <c r="D294" i="7"/>
  <c r="H294" i="7" s="1"/>
  <c r="K294" i="7" s="1"/>
  <c r="D261" i="7"/>
  <c r="H261" i="7" s="1"/>
  <c r="K261" i="7" s="1"/>
  <c r="D467" i="7"/>
  <c r="H467" i="7" s="1"/>
  <c r="K467" i="7" s="1"/>
  <c r="D445" i="7"/>
  <c r="H445" i="7" s="1"/>
  <c r="K445" i="7" s="1"/>
  <c r="D404" i="7"/>
  <c r="H404" i="7" s="1"/>
  <c r="K404" i="7" s="1"/>
  <c r="D364" i="7"/>
  <c r="H364" i="7" s="1"/>
  <c r="K364" i="7" s="1"/>
  <c r="D308" i="7"/>
  <c r="H308" i="7" s="1"/>
  <c r="K308" i="7" s="1"/>
  <c r="D256" i="7"/>
  <c r="H256" i="7" s="1"/>
  <c r="K256" i="7" s="1"/>
  <c r="D501" i="7"/>
  <c r="H501" i="7" s="1"/>
  <c r="K501" i="7" s="1"/>
  <c r="D459" i="7"/>
  <c r="H459" i="7" s="1"/>
  <c r="K459" i="7" s="1"/>
  <c r="D438" i="7"/>
  <c r="H438" i="7" s="1"/>
  <c r="K438" i="7" s="1"/>
  <c r="D415" i="7"/>
  <c r="H415" i="7" s="1"/>
  <c r="K415" i="7" s="1"/>
  <c r="D398" i="7"/>
  <c r="H398" i="7" s="1"/>
  <c r="K398" i="7" s="1"/>
  <c r="D356" i="7"/>
  <c r="H356" i="7" s="1"/>
  <c r="K356" i="7" s="1"/>
  <c r="D318" i="7"/>
  <c r="H318" i="7" s="1"/>
  <c r="K318" i="7" s="1"/>
  <c r="D285" i="7"/>
  <c r="H285" i="7" s="1"/>
  <c r="K285" i="7" s="1"/>
  <c r="D495" i="7"/>
  <c r="H495" i="7" s="1"/>
  <c r="K495" i="7" s="1"/>
  <c r="D477" i="7"/>
  <c r="H477" i="7" s="1"/>
  <c r="K477" i="7" s="1"/>
  <c r="D454" i="7"/>
  <c r="H454" i="7" s="1"/>
  <c r="K454" i="7" s="1"/>
  <c r="D437" i="7"/>
  <c r="H437" i="7" s="1"/>
  <c r="K437" i="7" s="1"/>
  <c r="D414" i="7"/>
  <c r="H414" i="7" s="1"/>
  <c r="K414" i="7" s="1"/>
  <c r="D395" i="7"/>
  <c r="H395" i="7" s="1"/>
  <c r="K395" i="7" s="1"/>
  <c r="D374" i="7"/>
  <c r="H374" i="7" s="1"/>
  <c r="K374" i="7" s="1"/>
  <c r="D351" i="7"/>
  <c r="H351" i="7" s="1"/>
  <c r="K351" i="7" s="1"/>
  <c r="D335" i="7"/>
  <c r="H335" i="7" s="1"/>
  <c r="K335" i="7" s="1"/>
  <c r="D317" i="7"/>
  <c r="H317" i="7" s="1"/>
  <c r="K317" i="7" s="1"/>
  <c r="D300" i="7"/>
  <c r="H300" i="7" s="1"/>
  <c r="K300" i="7" s="1"/>
  <c r="D284" i="7"/>
  <c r="H284" i="7" s="1"/>
  <c r="K284" i="7" s="1"/>
  <c r="D264" i="7"/>
  <c r="H264" i="7" s="1"/>
  <c r="K264" i="7" s="1"/>
  <c r="D493" i="7"/>
  <c r="H493" i="7" s="1"/>
  <c r="K493" i="7" s="1"/>
  <c r="D453" i="7"/>
  <c r="H453" i="7" s="1"/>
  <c r="K453" i="7" s="1"/>
  <c r="D431" i="7"/>
  <c r="H431" i="7" s="1"/>
  <c r="K431" i="7" s="1"/>
  <c r="D373" i="7"/>
  <c r="H373" i="7" s="1"/>
  <c r="K373" i="7" s="1"/>
  <c r="D332" i="7"/>
  <c r="H332" i="7" s="1"/>
  <c r="K332" i="7" s="1"/>
  <c r="D296" i="7"/>
  <c r="H296" i="7" s="1"/>
  <c r="K296" i="7" s="1"/>
  <c r="D263" i="7"/>
  <c r="H263" i="7" s="1"/>
  <c r="K263" i="7" s="1"/>
  <c r="D492" i="7"/>
  <c r="H492" i="7" s="1"/>
  <c r="K492" i="7" s="1"/>
  <c r="D389" i="7"/>
  <c r="H389" i="7" s="1"/>
  <c r="K389" i="7" s="1"/>
  <c r="D349" i="7"/>
  <c r="H349" i="7" s="1"/>
  <c r="K349" i="7" s="1"/>
  <c r="D315" i="7"/>
  <c r="H315" i="7" s="1"/>
  <c r="K315" i="7" s="1"/>
  <c r="D278" i="7"/>
  <c r="H278" i="7" s="1"/>
  <c r="K278" i="7" s="1"/>
  <c r="D262" i="7"/>
  <c r="H262" i="7" s="1"/>
  <c r="K262" i="7" s="1"/>
  <c r="D491" i="7"/>
  <c r="H491" i="7" s="1"/>
  <c r="K491" i="7" s="1"/>
  <c r="D451" i="7"/>
  <c r="H451" i="7" s="1"/>
  <c r="K451" i="7" s="1"/>
  <c r="D406" i="7"/>
  <c r="H406" i="7" s="1"/>
  <c r="K406" i="7" s="1"/>
  <c r="D388" i="7"/>
  <c r="H388" i="7" s="1"/>
  <c r="K388" i="7" s="1"/>
  <c r="D348" i="7"/>
  <c r="H348" i="7" s="1"/>
  <c r="K348" i="7" s="1"/>
  <c r="D310" i="7"/>
  <c r="H310" i="7" s="1"/>
  <c r="K310" i="7" s="1"/>
  <c r="D276" i="7"/>
  <c r="H276" i="7" s="1"/>
  <c r="K276" i="7" s="1"/>
  <c r="D487" i="7"/>
  <c r="H487" i="7" s="1"/>
  <c r="K487" i="7" s="1"/>
  <c r="D427" i="7"/>
  <c r="H427" i="7" s="1"/>
  <c r="K427" i="7" s="1"/>
  <c r="D342" i="7"/>
  <c r="H342" i="7" s="1"/>
  <c r="K342" i="7" s="1"/>
  <c r="D293" i="7"/>
  <c r="H293" i="7" s="1"/>
  <c r="K293" i="7" s="1"/>
  <c r="D468" i="7"/>
  <c r="H468" i="7" s="1"/>
  <c r="K468" i="7" s="1"/>
  <c r="D387" i="7"/>
  <c r="H387" i="7" s="1"/>
  <c r="K387" i="7" s="1"/>
  <c r="D326" i="7"/>
  <c r="H326" i="7" s="1"/>
  <c r="K326" i="7" s="1"/>
  <c r="D275" i="7"/>
  <c r="H275" i="7" s="1"/>
  <c r="K275" i="7" s="1"/>
  <c r="D463" i="7"/>
  <c r="H463" i="7" s="1"/>
  <c r="K463" i="7" s="1"/>
  <c r="D307" i="7"/>
  <c r="H307" i="7" s="1"/>
  <c r="K307" i="7" s="1"/>
  <c r="D325" i="7"/>
  <c r="H325" i="7" s="1"/>
  <c r="K325" i="7" s="1"/>
  <c r="D443" i="7"/>
  <c r="H443" i="7" s="1"/>
  <c r="K443" i="7" s="1"/>
  <c r="D288" i="7"/>
  <c r="H288" i="7" s="1"/>
  <c r="K288" i="7" s="1"/>
  <c r="D423" i="7"/>
  <c r="H423" i="7" s="1"/>
  <c r="K423" i="7" s="1"/>
  <c r="D272" i="7"/>
  <c r="H272" i="7" s="1"/>
  <c r="K272" i="7" s="1"/>
  <c r="D403" i="7"/>
  <c r="H403" i="7" s="1"/>
  <c r="K403" i="7" s="1"/>
  <c r="D381" i="7"/>
  <c r="H381" i="7" s="1"/>
  <c r="K381" i="7" s="1"/>
  <c r="D363" i="7"/>
  <c r="H363" i="7" s="1"/>
  <c r="K363" i="7" s="1"/>
  <c r="D503" i="7"/>
  <c r="H503" i="7" s="1"/>
  <c r="K503" i="7" s="1"/>
  <c r="D340" i="7"/>
  <c r="H340" i="7" s="1"/>
  <c r="K340" i="7" s="1"/>
  <c r="D484" i="7"/>
  <c r="H484" i="7" s="1"/>
  <c r="K484" i="7" s="1"/>
  <c r="Y4" i="6"/>
  <c r="AA4" i="6" l="1"/>
  <c r="AC4" i="6" s="1"/>
  <c r="AD4" i="6" s="1"/>
  <c r="X4" i="6"/>
  <c r="Z4" i="6" l="1"/>
  <c r="AB4" i="6" l="1"/>
  <c r="AE4" i="6" l="1"/>
  <c r="AG4" i="6" s="1"/>
  <c r="AI4" i="6" s="1"/>
  <c r="AF4" i="6"/>
  <c r="AH4" i="6" s="1"/>
  <c r="U5" i="6" l="1"/>
  <c r="W5" i="6" s="1"/>
  <c r="Q5" i="6"/>
  <c r="T5" i="6"/>
  <c r="V5" i="6" s="1"/>
  <c r="P5" i="6"/>
  <c r="R5" i="6" l="1"/>
  <c r="C756" i="7"/>
  <c r="G756" i="7" s="1"/>
  <c r="C748" i="7"/>
  <c r="G748" i="7" s="1"/>
  <c r="C740" i="7"/>
  <c r="G740" i="7" s="1"/>
  <c r="C732" i="7"/>
  <c r="G732" i="7" s="1"/>
  <c r="C724" i="7"/>
  <c r="G724" i="7" s="1"/>
  <c r="C716" i="7"/>
  <c r="G716" i="7" s="1"/>
  <c r="C708" i="7"/>
  <c r="G708" i="7" s="1"/>
  <c r="C700" i="7"/>
  <c r="G700" i="7" s="1"/>
  <c r="C692" i="7"/>
  <c r="G692" i="7" s="1"/>
  <c r="C684" i="7"/>
  <c r="G684" i="7" s="1"/>
  <c r="C676" i="7"/>
  <c r="G676" i="7" s="1"/>
  <c r="C755" i="7"/>
  <c r="G755" i="7" s="1"/>
  <c r="C747" i="7"/>
  <c r="G747" i="7" s="1"/>
  <c r="C739" i="7"/>
  <c r="G739" i="7" s="1"/>
  <c r="C731" i="7"/>
  <c r="G731" i="7" s="1"/>
  <c r="C723" i="7"/>
  <c r="G723" i="7" s="1"/>
  <c r="C715" i="7"/>
  <c r="G715" i="7" s="1"/>
  <c r="C707" i="7"/>
  <c r="G707" i="7" s="1"/>
  <c r="C699" i="7"/>
  <c r="G699" i="7" s="1"/>
  <c r="C691" i="7"/>
  <c r="G691" i="7" s="1"/>
  <c r="C683" i="7"/>
  <c r="G683" i="7" s="1"/>
  <c r="C675" i="7"/>
  <c r="G675" i="7" s="1"/>
  <c r="C667" i="7"/>
  <c r="G667" i="7" s="1"/>
  <c r="C659" i="7"/>
  <c r="G659" i="7" s="1"/>
  <c r="C651" i="7"/>
  <c r="G651" i="7" s="1"/>
  <c r="C643" i="7"/>
  <c r="G643" i="7" s="1"/>
  <c r="C635" i="7"/>
  <c r="G635" i="7" s="1"/>
  <c r="C627" i="7"/>
  <c r="G627" i="7" s="1"/>
  <c r="C758" i="7"/>
  <c r="G758" i="7" s="1"/>
  <c r="C746" i="7"/>
  <c r="G746" i="7" s="1"/>
  <c r="C736" i="7"/>
  <c r="G736" i="7" s="1"/>
  <c r="C726" i="7"/>
  <c r="G726" i="7" s="1"/>
  <c r="C714" i="7"/>
  <c r="G714" i="7" s="1"/>
  <c r="C704" i="7"/>
  <c r="G704" i="7" s="1"/>
  <c r="C694" i="7"/>
  <c r="G694" i="7" s="1"/>
  <c r="C682" i="7"/>
  <c r="G682" i="7" s="1"/>
  <c r="C672" i="7"/>
  <c r="G672" i="7" s="1"/>
  <c r="C663" i="7"/>
  <c r="G663" i="7" s="1"/>
  <c r="C654" i="7"/>
  <c r="G654" i="7" s="1"/>
  <c r="C645" i="7"/>
  <c r="G645" i="7" s="1"/>
  <c r="C636" i="7"/>
  <c r="G636" i="7" s="1"/>
  <c r="C626" i="7"/>
  <c r="G626" i="7" s="1"/>
  <c r="C618" i="7"/>
  <c r="G618" i="7" s="1"/>
  <c r="C610" i="7"/>
  <c r="G610" i="7" s="1"/>
  <c r="C602" i="7"/>
  <c r="G602" i="7" s="1"/>
  <c r="C594" i="7"/>
  <c r="G594" i="7" s="1"/>
  <c r="C586" i="7"/>
  <c r="G586" i="7" s="1"/>
  <c r="C578" i="7"/>
  <c r="G578" i="7" s="1"/>
  <c r="C570" i="7"/>
  <c r="G570" i="7" s="1"/>
  <c r="C562" i="7"/>
  <c r="G562" i="7" s="1"/>
  <c r="C554" i="7"/>
  <c r="G554" i="7" s="1"/>
  <c r="C546" i="7"/>
  <c r="G546" i="7" s="1"/>
  <c r="C538" i="7"/>
  <c r="G538" i="7" s="1"/>
  <c r="C530" i="7"/>
  <c r="G530" i="7" s="1"/>
  <c r="C522" i="7"/>
  <c r="G522" i="7" s="1"/>
  <c r="C514" i="7"/>
  <c r="G514" i="7" s="1"/>
  <c r="C564" i="7"/>
  <c r="G564" i="7" s="1"/>
  <c r="C737" i="7"/>
  <c r="G737" i="7" s="1"/>
  <c r="C655" i="7"/>
  <c r="G655" i="7" s="1"/>
  <c r="C757" i="7"/>
  <c r="G757" i="7" s="1"/>
  <c r="C745" i="7"/>
  <c r="G745" i="7" s="1"/>
  <c r="C735" i="7"/>
  <c r="G735" i="7" s="1"/>
  <c r="C725" i="7"/>
  <c r="G725" i="7" s="1"/>
  <c r="C713" i="7"/>
  <c r="G713" i="7" s="1"/>
  <c r="C703" i="7"/>
  <c r="G703" i="7" s="1"/>
  <c r="C693" i="7"/>
  <c r="G693" i="7" s="1"/>
  <c r="C681" i="7"/>
  <c r="G681" i="7" s="1"/>
  <c r="C671" i="7"/>
  <c r="G671" i="7" s="1"/>
  <c r="C662" i="7"/>
  <c r="G662" i="7" s="1"/>
  <c r="C653" i="7"/>
  <c r="G653" i="7" s="1"/>
  <c r="C644" i="7"/>
  <c r="G644" i="7" s="1"/>
  <c r="C634" i="7"/>
  <c r="G634" i="7" s="1"/>
  <c r="C625" i="7"/>
  <c r="G625" i="7" s="1"/>
  <c r="C617" i="7"/>
  <c r="G617" i="7" s="1"/>
  <c r="C609" i="7"/>
  <c r="G609" i="7" s="1"/>
  <c r="C601" i="7"/>
  <c r="G601" i="7" s="1"/>
  <c r="C593" i="7"/>
  <c r="G593" i="7" s="1"/>
  <c r="C585" i="7"/>
  <c r="G585" i="7" s="1"/>
  <c r="C577" i="7"/>
  <c r="G577" i="7" s="1"/>
  <c r="C569" i="7"/>
  <c r="G569" i="7" s="1"/>
  <c r="C561" i="7"/>
  <c r="G561" i="7" s="1"/>
  <c r="C553" i="7"/>
  <c r="G553" i="7" s="1"/>
  <c r="C545" i="7"/>
  <c r="G545" i="7" s="1"/>
  <c r="C537" i="7"/>
  <c r="G537" i="7" s="1"/>
  <c r="C529" i="7"/>
  <c r="G529" i="7" s="1"/>
  <c r="C521" i="7"/>
  <c r="G521" i="7" s="1"/>
  <c r="C513" i="7"/>
  <c r="G513" i="7" s="1"/>
  <c r="C572" i="7"/>
  <c r="G572" i="7" s="1"/>
  <c r="C532" i="7"/>
  <c r="G532" i="7" s="1"/>
  <c r="C717" i="7"/>
  <c r="G717" i="7" s="1"/>
  <c r="C664" i="7"/>
  <c r="G664" i="7" s="1"/>
  <c r="C754" i="7"/>
  <c r="G754" i="7" s="1"/>
  <c r="C744" i="7"/>
  <c r="G744" i="7" s="1"/>
  <c r="C734" i="7"/>
  <c r="G734" i="7" s="1"/>
  <c r="C722" i="7"/>
  <c r="G722" i="7" s="1"/>
  <c r="C712" i="7"/>
  <c r="G712" i="7" s="1"/>
  <c r="C702" i="7"/>
  <c r="G702" i="7" s="1"/>
  <c r="C690" i="7"/>
  <c r="G690" i="7" s="1"/>
  <c r="C680" i="7"/>
  <c r="G680" i="7" s="1"/>
  <c r="C670" i="7"/>
  <c r="G670" i="7" s="1"/>
  <c r="C661" i="7"/>
  <c r="G661" i="7" s="1"/>
  <c r="C652" i="7"/>
  <c r="G652" i="7" s="1"/>
  <c r="C642" i="7"/>
  <c r="G642" i="7" s="1"/>
  <c r="C633" i="7"/>
  <c r="G633" i="7" s="1"/>
  <c r="C624" i="7"/>
  <c r="G624" i="7" s="1"/>
  <c r="C616" i="7"/>
  <c r="G616" i="7" s="1"/>
  <c r="C608" i="7"/>
  <c r="G608" i="7" s="1"/>
  <c r="C600" i="7"/>
  <c r="G600" i="7" s="1"/>
  <c r="C592" i="7"/>
  <c r="G592" i="7" s="1"/>
  <c r="C584" i="7"/>
  <c r="G584" i="7" s="1"/>
  <c r="C576" i="7"/>
  <c r="G576" i="7" s="1"/>
  <c r="C568" i="7"/>
  <c r="G568" i="7" s="1"/>
  <c r="C560" i="7"/>
  <c r="G560" i="7" s="1"/>
  <c r="C552" i="7"/>
  <c r="G552" i="7" s="1"/>
  <c r="C544" i="7"/>
  <c r="G544" i="7" s="1"/>
  <c r="C536" i="7"/>
  <c r="G536" i="7" s="1"/>
  <c r="C528" i="7"/>
  <c r="G528" i="7" s="1"/>
  <c r="C520" i="7"/>
  <c r="G520" i="7" s="1"/>
  <c r="C512" i="7"/>
  <c r="G512" i="7" s="1"/>
  <c r="C743" i="7"/>
  <c r="G743" i="7" s="1"/>
  <c r="C721" i="7"/>
  <c r="G721" i="7" s="1"/>
  <c r="C701" i="7"/>
  <c r="G701" i="7" s="1"/>
  <c r="C679" i="7"/>
  <c r="G679" i="7" s="1"/>
  <c r="C660" i="7"/>
  <c r="G660" i="7" s="1"/>
  <c r="C641" i="7"/>
  <c r="G641" i="7" s="1"/>
  <c r="C623" i="7"/>
  <c r="G623" i="7" s="1"/>
  <c r="C607" i="7"/>
  <c r="G607" i="7" s="1"/>
  <c r="C591" i="7"/>
  <c r="G591" i="7" s="1"/>
  <c r="C583" i="7"/>
  <c r="G583" i="7" s="1"/>
  <c r="C567" i="7"/>
  <c r="G567" i="7" s="1"/>
  <c r="C551" i="7"/>
  <c r="G551" i="7" s="1"/>
  <c r="C535" i="7"/>
  <c r="G535" i="7" s="1"/>
  <c r="C519" i="7"/>
  <c r="G519" i="7" s="1"/>
  <c r="C604" i="7"/>
  <c r="G604" i="7" s="1"/>
  <c r="C548" i="7"/>
  <c r="G548" i="7" s="1"/>
  <c r="C508" i="7"/>
  <c r="G508" i="7" s="1"/>
  <c r="C749" i="7"/>
  <c r="G749" i="7" s="1"/>
  <c r="C695" i="7"/>
  <c r="G695" i="7" s="1"/>
  <c r="C646" i="7"/>
  <c r="G646" i="7" s="1"/>
  <c r="C753" i="7"/>
  <c r="G753" i="7" s="1"/>
  <c r="C733" i="7"/>
  <c r="G733" i="7" s="1"/>
  <c r="C711" i="7"/>
  <c r="G711" i="7" s="1"/>
  <c r="C689" i="7"/>
  <c r="G689" i="7" s="1"/>
  <c r="C669" i="7"/>
  <c r="G669" i="7" s="1"/>
  <c r="C650" i="7"/>
  <c r="G650" i="7" s="1"/>
  <c r="C632" i="7"/>
  <c r="G632" i="7" s="1"/>
  <c r="C615" i="7"/>
  <c r="G615" i="7" s="1"/>
  <c r="C599" i="7"/>
  <c r="G599" i="7" s="1"/>
  <c r="C575" i="7"/>
  <c r="G575" i="7" s="1"/>
  <c r="C559" i="7"/>
  <c r="G559" i="7" s="1"/>
  <c r="C543" i="7"/>
  <c r="G543" i="7" s="1"/>
  <c r="C527" i="7"/>
  <c r="G527" i="7" s="1"/>
  <c r="C511" i="7"/>
  <c r="G511" i="7" s="1"/>
  <c r="C750" i="7"/>
  <c r="G750" i="7" s="1"/>
  <c r="C588" i="7"/>
  <c r="G588" i="7" s="1"/>
  <c r="C524" i="7"/>
  <c r="G524" i="7" s="1"/>
  <c r="C727" i="7"/>
  <c r="G727" i="7" s="1"/>
  <c r="C673" i="7"/>
  <c r="G673" i="7" s="1"/>
  <c r="C628" i="7"/>
  <c r="G628" i="7" s="1"/>
  <c r="C752" i="7"/>
  <c r="G752" i="7" s="1"/>
  <c r="C742" i="7"/>
  <c r="G742" i="7" s="1"/>
  <c r="C730" i="7"/>
  <c r="G730" i="7" s="1"/>
  <c r="C720" i="7"/>
  <c r="G720" i="7" s="1"/>
  <c r="C710" i="7"/>
  <c r="G710" i="7" s="1"/>
  <c r="C698" i="7"/>
  <c r="G698" i="7" s="1"/>
  <c r="C688" i="7"/>
  <c r="G688" i="7" s="1"/>
  <c r="C678" i="7"/>
  <c r="G678" i="7" s="1"/>
  <c r="C668" i="7"/>
  <c r="G668" i="7" s="1"/>
  <c r="C658" i="7"/>
  <c r="G658" i="7" s="1"/>
  <c r="C649" i="7"/>
  <c r="G649" i="7" s="1"/>
  <c r="C640" i="7"/>
  <c r="G640" i="7" s="1"/>
  <c r="C631" i="7"/>
  <c r="G631" i="7" s="1"/>
  <c r="C622" i="7"/>
  <c r="G622" i="7" s="1"/>
  <c r="C614" i="7"/>
  <c r="G614" i="7" s="1"/>
  <c r="C606" i="7"/>
  <c r="G606" i="7" s="1"/>
  <c r="C598" i="7"/>
  <c r="G598" i="7" s="1"/>
  <c r="C590" i="7"/>
  <c r="G590" i="7" s="1"/>
  <c r="C582" i="7"/>
  <c r="G582" i="7" s="1"/>
  <c r="C574" i="7"/>
  <c r="G574" i="7" s="1"/>
  <c r="C566" i="7"/>
  <c r="G566" i="7" s="1"/>
  <c r="C558" i="7"/>
  <c r="G558" i="7" s="1"/>
  <c r="C550" i="7"/>
  <c r="G550" i="7" s="1"/>
  <c r="C542" i="7"/>
  <c r="G542" i="7" s="1"/>
  <c r="C534" i="7"/>
  <c r="G534" i="7" s="1"/>
  <c r="C526" i="7"/>
  <c r="G526" i="7" s="1"/>
  <c r="C518" i="7"/>
  <c r="G518" i="7" s="1"/>
  <c r="C510" i="7"/>
  <c r="G510" i="7" s="1"/>
  <c r="C751" i="7"/>
  <c r="G751" i="7" s="1"/>
  <c r="C666" i="7"/>
  <c r="G666" i="7" s="1"/>
  <c r="C648" i="7"/>
  <c r="G648" i="7" s="1"/>
  <c r="C630" i="7"/>
  <c r="G630" i="7" s="1"/>
  <c r="C613" i="7"/>
  <c r="G613" i="7" s="1"/>
  <c r="C597" i="7"/>
  <c r="G597" i="7" s="1"/>
  <c r="C581" i="7"/>
  <c r="G581" i="7" s="1"/>
  <c r="C565" i="7"/>
  <c r="G565" i="7" s="1"/>
  <c r="C557" i="7"/>
  <c r="G557" i="7" s="1"/>
  <c r="C541" i="7"/>
  <c r="G541" i="7" s="1"/>
  <c r="C525" i="7"/>
  <c r="G525" i="7" s="1"/>
  <c r="C509" i="7"/>
  <c r="G509" i="7" s="1"/>
  <c r="C738" i="7"/>
  <c r="G738" i="7" s="1"/>
  <c r="C718" i="7"/>
  <c r="G718" i="7" s="1"/>
  <c r="C696" i="7"/>
  <c r="G696" i="7" s="1"/>
  <c r="C674" i="7"/>
  <c r="G674" i="7" s="1"/>
  <c r="C656" i="7"/>
  <c r="G656" i="7" s="1"/>
  <c r="C638" i="7"/>
  <c r="G638" i="7" s="1"/>
  <c r="C620" i="7"/>
  <c r="G620" i="7" s="1"/>
  <c r="C596" i="7"/>
  <c r="G596" i="7" s="1"/>
  <c r="C556" i="7"/>
  <c r="G556" i="7" s="1"/>
  <c r="C516" i="7"/>
  <c r="G516" i="7" s="1"/>
  <c r="C705" i="7"/>
  <c r="G705" i="7" s="1"/>
  <c r="C637" i="7"/>
  <c r="G637" i="7" s="1"/>
  <c r="C741" i="7"/>
  <c r="G741" i="7" s="1"/>
  <c r="C729" i="7"/>
  <c r="G729" i="7" s="1"/>
  <c r="C719" i="7"/>
  <c r="G719" i="7" s="1"/>
  <c r="C709" i="7"/>
  <c r="G709" i="7" s="1"/>
  <c r="C697" i="7"/>
  <c r="G697" i="7" s="1"/>
  <c r="C687" i="7"/>
  <c r="G687" i="7" s="1"/>
  <c r="C677" i="7"/>
  <c r="G677" i="7" s="1"/>
  <c r="C657" i="7"/>
  <c r="G657" i="7" s="1"/>
  <c r="C639" i="7"/>
  <c r="G639" i="7" s="1"/>
  <c r="C621" i="7"/>
  <c r="G621" i="7" s="1"/>
  <c r="C605" i="7"/>
  <c r="G605" i="7" s="1"/>
  <c r="C589" i="7"/>
  <c r="G589" i="7" s="1"/>
  <c r="C573" i="7"/>
  <c r="G573" i="7" s="1"/>
  <c r="C549" i="7"/>
  <c r="G549" i="7" s="1"/>
  <c r="C533" i="7"/>
  <c r="G533" i="7" s="1"/>
  <c r="C517" i="7"/>
  <c r="G517" i="7" s="1"/>
  <c r="C728" i="7"/>
  <c r="G728" i="7" s="1"/>
  <c r="C706" i="7"/>
  <c r="G706" i="7" s="1"/>
  <c r="C686" i="7"/>
  <c r="G686" i="7" s="1"/>
  <c r="C665" i="7"/>
  <c r="G665" i="7" s="1"/>
  <c r="C647" i="7"/>
  <c r="G647" i="7" s="1"/>
  <c r="C629" i="7"/>
  <c r="G629" i="7" s="1"/>
  <c r="C612" i="7"/>
  <c r="G612" i="7" s="1"/>
  <c r="C580" i="7"/>
  <c r="G580" i="7" s="1"/>
  <c r="C540" i="7"/>
  <c r="G540" i="7" s="1"/>
  <c r="C685" i="7"/>
  <c r="G685" i="7" s="1"/>
  <c r="C619" i="7"/>
  <c r="G619" i="7" s="1"/>
  <c r="C555" i="7"/>
  <c r="G555" i="7" s="1"/>
  <c r="C611" i="7"/>
  <c r="G611" i="7" s="1"/>
  <c r="C547" i="7"/>
  <c r="G547" i="7" s="1"/>
  <c r="C595" i="7"/>
  <c r="G595" i="7" s="1"/>
  <c r="C603" i="7"/>
  <c r="G603" i="7" s="1"/>
  <c r="C539" i="7"/>
  <c r="G539" i="7" s="1"/>
  <c r="C531" i="7"/>
  <c r="G531" i="7" s="1"/>
  <c r="C587" i="7"/>
  <c r="G587" i="7" s="1"/>
  <c r="C523" i="7"/>
  <c r="G523" i="7" s="1"/>
  <c r="C507" i="7"/>
  <c r="G507" i="7" s="1"/>
  <c r="C579" i="7"/>
  <c r="G579" i="7" s="1"/>
  <c r="C515" i="7"/>
  <c r="G515" i="7" s="1"/>
  <c r="C571" i="7"/>
  <c r="G571" i="7" s="1"/>
  <c r="C563" i="7"/>
  <c r="G563" i="7" s="1"/>
  <c r="D755" i="7"/>
  <c r="H755" i="7" s="1"/>
  <c r="D747" i="7"/>
  <c r="H747" i="7" s="1"/>
  <c r="D739" i="7"/>
  <c r="H739" i="7" s="1"/>
  <c r="D731" i="7"/>
  <c r="H731" i="7" s="1"/>
  <c r="D723" i="7"/>
  <c r="H723" i="7" s="1"/>
  <c r="D715" i="7"/>
  <c r="H715" i="7" s="1"/>
  <c r="D707" i="7"/>
  <c r="H707" i="7" s="1"/>
  <c r="D699" i="7"/>
  <c r="H699" i="7" s="1"/>
  <c r="D691" i="7"/>
  <c r="H691" i="7" s="1"/>
  <c r="D683" i="7"/>
  <c r="H683" i="7" s="1"/>
  <c r="D675" i="7"/>
  <c r="H675" i="7" s="1"/>
  <c r="D667" i="7"/>
  <c r="H667" i="7" s="1"/>
  <c r="D659" i="7"/>
  <c r="H659" i="7" s="1"/>
  <c r="D651" i="7"/>
  <c r="H651" i="7" s="1"/>
  <c r="D643" i="7"/>
  <c r="H643" i="7" s="1"/>
  <c r="D635" i="7"/>
  <c r="H635" i="7" s="1"/>
  <c r="D627" i="7"/>
  <c r="H627" i="7" s="1"/>
  <c r="D619" i="7"/>
  <c r="H619" i="7" s="1"/>
  <c r="D611" i="7"/>
  <c r="H611" i="7" s="1"/>
  <c r="D603" i="7"/>
  <c r="H603" i="7" s="1"/>
  <c r="D595" i="7"/>
  <c r="H595" i="7" s="1"/>
  <c r="D587" i="7"/>
  <c r="H587" i="7" s="1"/>
  <c r="D579" i="7"/>
  <c r="H579" i="7" s="1"/>
  <c r="D571" i="7"/>
  <c r="H571" i="7" s="1"/>
  <c r="D563" i="7"/>
  <c r="H563" i="7" s="1"/>
  <c r="D555" i="7"/>
  <c r="H555" i="7" s="1"/>
  <c r="D547" i="7"/>
  <c r="H547" i="7" s="1"/>
  <c r="D539" i="7"/>
  <c r="H539" i="7" s="1"/>
  <c r="D531" i="7"/>
  <c r="H531" i="7" s="1"/>
  <c r="D523" i="7"/>
  <c r="H523" i="7" s="1"/>
  <c r="D515" i="7"/>
  <c r="H515" i="7" s="1"/>
  <c r="D507" i="7"/>
  <c r="H507" i="7" s="1"/>
  <c r="D754" i="7"/>
  <c r="H754" i="7" s="1"/>
  <c r="D746" i="7"/>
  <c r="H746" i="7" s="1"/>
  <c r="D738" i="7"/>
  <c r="H738" i="7" s="1"/>
  <c r="D730" i="7"/>
  <c r="H730" i="7" s="1"/>
  <c r="D722" i="7"/>
  <c r="H722" i="7" s="1"/>
  <c r="D714" i="7"/>
  <c r="H714" i="7" s="1"/>
  <c r="D706" i="7"/>
  <c r="H706" i="7" s="1"/>
  <c r="D698" i="7"/>
  <c r="H698" i="7" s="1"/>
  <c r="D690" i="7"/>
  <c r="H690" i="7" s="1"/>
  <c r="D682" i="7"/>
  <c r="H682" i="7" s="1"/>
  <c r="D674" i="7"/>
  <c r="H674" i="7" s="1"/>
  <c r="D666" i="7"/>
  <c r="H666" i="7" s="1"/>
  <c r="D658" i="7"/>
  <c r="H658" i="7" s="1"/>
  <c r="D650" i="7"/>
  <c r="H650" i="7" s="1"/>
  <c r="D642" i="7"/>
  <c r="H642" i="7" s="1"/>
  <c r="D634" i="7"/>
  <c r="H634" i="7" s="1"/>
  <c r="D626" i="7"/>
  <c r="H626" i="7" s="1"/>
  <c r="D618" i="7"/>
  <c r="H618" i="7" s="1"/>
  <c r="D610" i="7"/>
  <c r="H610" i="7" s="1"/>
  <c r="D602" i="7"/>
  <c r="H602" i="7" s="1"/>
  <c r="D594" i="7"/>
  <c r="H594" i="7" s="1"/>
  <c r="D586" i="7"/>
  <c r="H586" i="7" s="1"/>
  <c r="D578" i="7"/>
  <c r="H578" i="7" s="1"/>
  <c r="D570" i="7"/>
  <c r="H570" i="7" s="1"/>
  <c r="D562" i="7"/>
  <c r="H562" i="7" s="1"/>
  <c r="D554" i="7"/>
  <c r="H554" i="7" s="1"/>
  <c r="D546" i="7"/>
  <c r="H546" i="7" s="1"/>
  <c r="D538" i="7"/>
  <c r="H538" i="7" s="1"/>
  <c r="D530" i="7"/>
  <c r="H530" i="7" s="1"/>
  <c r="D522" i="7"/>
  <c r="H522" i="7" s="1"/>
  <c r="D514" i="7"/>
  <c r="H514" i="7" s="1"/>
  <c r="D751" i="7"/>
  <c r="H751" i="7" s="1"/>
  <c r="D743" i="7"/>
  <c r="H743" i="7" s="1"/>
  <c r="D735" i="7"/>
  <c r="H735" i="7" s="1"/>
  <c r="D727" i="7"/>
  <c r="H727" i="7" s="1"/>
  <c r="D719" i="7"/>
  <c r="H719" i="7" s="1"/>
  <c r="D711" i="7"/>
  <c r="H711" i="7" s="1"/>
  <c r="D703" i="7"/>
  <c r="H703" i="7" s="1"/>
  <c r="D695" i="7"/>
  <c r="H695" i="7" s="1"/>
  <c r="D687" i="7"/>
  <c r="H687" i="7" s="1"/>
  <c r="D679" i="7"/>
  <c r="H679" i="7" s="1"/>
  <c r="D671" i="7"/>
  <c r="H671" i="7" s="1"/>
  <c r="D663" i="7"/>
  <c r="H663" i="7" s="1"/>
  <c r="D655" i="7"/>
  <c r="H655" i="7" s="1"/>
  <c r="D647" i="7"/>
  <c r="H647" i="7" s="1"/>
  <c r="D639" i="7"/>
  <c r="H639" i="7" s="1"/>
  <c r="D631" i="7"/>
  <c r="H631" i="7" s="1"/>
  <c r="D623" i="7"/>
  <c r="H623" i="7" s="1"/>
  <c r="D615" i="7"/>
  <c r="H615" i="7" s="1"/>
  <c r="D607" i="7"/>
  <c r="H607" i="7" s="1"/>
  <c r="D599" i="7"/>
  <c r="H599" i="7" s="1"/>
  <c r="D591" i="7"/>
  <c r="H591" i="7" s="1"/>
  <c r="D583" i="7"/>
  <c r="H583" i="7" s="1"/>
  <c r="D575" i="7"/>
  <c r="H575" i="7" s="1"/>
  <c r="D567" i="7"/>
  <c r="H567" i="7" s="1"/>
  <c r="D559" i="7"/>
  <c r="H559" i="7" s="1"/>
  <c r="D551" i="7"/>
  <c r="H551" i="7" s="1"/>
  <c r="D543" i="7"/>
  <c r="H543" i="7" s="1"/>
  <c r="D535" i="7"/>
  <c r="H535" i="7" s="1"/>
  <c r="D527" i="7"/>
  <c r="H527" i="7" s="1"/>
  <c r="D519" i="7"/>
  <c r="H519" i="7" s="1"/>
  <c r="D511" i="7"/>
  <c r="H511" i="7" s="1"/>
  <c r="D758" i="7"/>
  <c r="H758" i="7" s="1"/>
  <c r="D750" i="7"/>
  <c r="H750" i="7" s="1"/>
  <c r="D742" i="7"/>
  <c r="H742" i="7" s="1"/>
  <c r="D734" i="7"/>
  <c r="H734" i="7" s="1"/>
  <c r="D726" i="7"/>
  <c r="H726" i="7" s="1"/>
  <c r="D718" i="7"/>
  <c r="H718" i="7" s="1"/>
  <c r="D710" i="7"/>
  <c r="H710" i="7" s="1"/>
  <c r="D702" i="7"/>
  <c r="H702" i="7" s="1"/>
  <c r="D694" i="7"/>
  <c r="H694" i="7" s="1"/>
  <c r="D686" i="7"/>
  <c r="H686" i="7" s="1"/>
  <c r="D678" i="7"/>
  <c r="H678" i="7" s="1"/>
  <c r="D670" i="7"/>
  <c r="H670" i="7" s="1"/>
  <c r="D662" i="7"/>
  <c r="H662" i="7" s="1"/>
  <c r="D654" i="7"/>
  <c r="H654" i="7" s="1"/>
  <c r="D646" i="7"/>
  <c r="H646" i="7" s="1"/>
  <c r="D638" i="7"/>
  <c r="H638" i="7" s="1"/>
  <c r="D630" i="7"/>
  <c r="H630" i="7" s="1"/>
  <c r="D622" i="7"/>
  <c r="H622" i="7" s="1"/>
  <c r="D614" i="7"/>
  <c r="H614" i="7" s="1"/>
  <c r="D606" i="7"/>
  <c r="H606" i="7" s="1"/>
  <c r="D598" i="7"/>
  <c r="H598" i="7" s="1"/>
  <c r="D590" i="7"/>
  <c r="H590" i="7" s="1"/>
  <c r="D582" i="7"/>
  <c r="H582" i="7" s="1"/>
  <c r="D574" i="7"/>
  <c r="H574" i="7" s="1"/>
  <c r="D566" i="7"/>
  <c r="H566" i="7" s="1"/>
  <c r="D558" i="7"/>
  <c r="H558" i="7" s="1"/>
  <c r="D550" i="7"/>
  <c r="H550" i="7" s="1"/>
  <c r="D542" i="7"/>
  <c r="H542" i="7" s="1"/>
  <c r="D534" i="7"/>
  <c r="H534" i="7" s="1"/>
  <c r="D526" i="7"/>
  <c r="H526" i="7" s="1"/>
  <c r="D518" i="7"/>
  <c r="H518" i="7" s="1"/>
  <c r="D510" i="7"/>
  <c r="H510" i="7" s="1"/>
  <c r="D757" i="7"/>
  <c r="H757" i="7" s="1"/>
  <c r="D749" i="7"/>
  <c r="H749" i="7" s="1"/>
  <c r="D741" i="7"/>
  <c r="H741" i="7" s="1"/>
  <c r="D733" i="7"/>
  <c r="H733" i="7" s="1"/>
  <c r="D725" i="7"/>
  <c r="H725" i="7" s="1"/>
  <c r="D717" i="7"/>
  <c r="H717" i="7" s="1"/>
  <c r="D709" i="7"/>
  <c r="H709" i="7" s="1"/>
  <c r="D701" i="7"/>
  <c r="H701" i="7" s="1"/>
  <c r="D693" i="7"/>
  <c r="H693" i="7" s="1"/>
  <c r="D685" i="7"/>
  <c r="H685" i="7" s="1"/>
  <c r="D677" i="7"/>
  <c r="H677" i="7" s="1"/>
  <c r="D669" i="7"/>
  <c r="H669" i="7" s="1"/>
  <c r="D661" i="7"/>
  <c r="H661" i="7" s="1"/>
  <c r="D653" i="7"/>
  <c r="H653" i="7" s="1"/>
  <c r="D645" i="7"/>
  <c r="H645" i="7" s="1"/>
  <c r="D637" i="7"/>
  <c r="H637" i="7" s="1"/>
  <c r="D629" i="7"/>
  <c r="H629" i="7" s="1"/>
  <c r="D621" i="7"/>
  <c r="H621" i="7" s="1"/>
  <c r="D613" i="7"/>
  <c r="H613" i="7" s="1"/>
  <c r="D605" i="7"/>
  <c r="H605" i="7" s="1"/>
  <c r="D597" i="7"/>
  <c r="H597" i="7" s="1"/>
  <c r="D589" i="7"/>
  <c r="H589" i="7" s="1"/>
  <c r="D581" i="7"/>
  <c r="H581" i="7" s="1"/>
  <c r="D573" i="7"/>
  <c r="H573" i="7" s="1"/>
  <c r="D565" i="7"/>
  <c r="H565" i="7" s="1"/>
  <c r="D557" i="7"/>
  <c r="H557" i="7" s="1"/>
  <c r="D549" i="7"/>
  <c r="H549" i="7" s="1"/>
  <c r="D541" i="7"/>
  <c r="H541" i="7" s="1"/>
  <c r="D533" i="7"/>
  <c r="H533" i="7" s="1"/>
  <c r="D525" i="7"/>
  <c r="H525" i="7" s="1"/>
  <c r="D517" i="7"/>
  <c r="H517" i="7" s="1"/>
  <c r="D509" i="7"/>
  <c r="H509" i="7" s="1"/>
  <c r="D756" i="7"/>
  <c r="H756" i="7" s="1"/>
  <c r="D748" i="7"/>
  <c r="H748" i="7" s="1"/>
  <c r="D740" i="7"/>
  <c r="H740" i="7" s="1"/>
  <c r="D732" i="7"/>
  <c r="H732" i="7" s="1"/>
  <c r="D724" i="7"/>
  <c r="H724" i="7" s="1"/>
  <c r="D716" i="7"/>
  <c r="H716" i="7" s="1"/>
  <c r="D708" i="7"/>
  <c r="H708" i="7" s="1"/>
  <c r="D700" i="7"/>
  <c r="H700" i="7" s="1"/>
  <c r="D692" i="7"/>
  <c r="H692" i="7" s="1"/>
  <c r="D684" i="7"/>
  <c r="H684" i="7" s="1"/>
  <c r="D676" i="7"/>
  <c r="H676" i="7" s="1"/>
  <c r="D668" i="7"/>
  <c r="H668" i="7" s="1"/>
  <c r="D660" i="7"/>
  <c r="H660" i="7" s="1"/>
  <c r="D652" i="7"/>
  <c r="H652" i="7" s="1"/>
  <c r="D644" i="7"/>
  <c r="H644" i="7" s="1"/>
  <c r="D636" i="7"/>
  <c r="H636" i="7" s="1"/>
  <c r="D628" i="7"/>
  <c r="H628" i="7" s="1"/>
  <c r="D620" i="7"/>
  <c r="H620" i="7" s="1"/>
  <c r="D612" i="7"/>
  <c r="H612" i="7" s="1"/>
  <c r="D604" i="7"/>
  <c r="H604" i="7" s="1"/>
  <c r="D596" i="7"/>
  <c r="H596" i="7" s="1"/>
  <c r="D588" i="7"/>
  <c r="H588" i="7" s="1"/>
  <c r="D580" i="7"/>
  <c r="H580" i="7" s="1"/>
  <c r="D572" i="7"/>
  <c r="H572" i="7" s="1"/>
  <c r="D564" i="7"/>
  <c r="H564" i="7" s="1"/>
  <c r="D556" i="7"/>
  <c r="H556" i="7" s="1"/>
  <c r="D548" i="7"/>
  <c r="H548" i="7" s="1"/>
  <c r="D540" i="7"/>
  <c r="H540" i="7" s="1"/>
  <c r="D532" i="7"/>
  <c r="H532" i="7" s="1"/>
  <c r="D524" i="7"/>
  <c r="H524" i="7" s="1"/>
  <c r="D516" i="7"/>
  <c r="H516" i="7" s="1"/>
  <c r="D508" i="7"/>
  <c r="H508" i="7" s="1"/>
  <c r="D744" i="7"/>
  <c r="H744" i="7" s="1"/>
  <c r="D712" i="7"/>
  <c r="H712" i="7" s="1"/>
  <c r="D680" i="7"/>
  <c r="H680" i="7" s="1"/>
  <c r="D648" i="7"/>
  <c r="H648" i="7" s="1"/>
  <c r="D616" i="7"/>
  <c r="H616" i="7" s="1"/>
  <c r="D584" i="7"/>
  <c r="H584" i="7" s="1"/>
  <c r="D552" i="7"/>
  <c r="H552" i="7" s="1"/>
  <c r="D520" i="7"/>
  <c r="H520" i="7" s="1"/>
  <c r="D737" i="7"/>
  <c r="H737" i="7" s="1"/>
  <c r="D705" i="7"/>
  <c r="H705" i="7" s="1"/>
  <c r="D673" i="7"/>
  <c r="H673" i="7" s="1"/>
  <c r="D641" i="7"/>
  <c r="H641" i="7" s="1"/>
  <c r="D609" i="7"/>
  <c r="H609" i="7" s="1"/>
  <c r="D577" i="7"/>
  <c r="H577" i="7" s="1"/>
  <c r="D545" i="7"/>
  <c r="H545" i="7" s="1"/>
  <c r="D513" i="7"/>
  <c r="H513" i="7" s="1"/>
  <c r="D736" i="7"/>
  <c r="H736" i="7" s="1"/>
  <c r="D704" i="7"/>
  <c r="H704" i="7" s="1"/>
  <c r="D672" i="7"/>
  <c r="H672" i="7" s="1"/>
  <c r="D640" i="7"/>
  <c r="H640" i="7" s="1"/>
  <c r="D608" i="7"/>
  <c r="H608" i="7" s="1"/>
  <c r="D576" i="7"/>
  <c r="H576" i="7" s="1"/>
  <c r="D544" i="7"/>
  <c r="H544" i="7" s="1"/>
  <c r="D512" i="7"/>
  <c r="H512" i="7" s="1"/>
  <c r="D728" i="7"/>
  <c r="H728" i="7" s="1"/>
  <c r="D696" i="7"/>
  <c r="H696" i="7" s="1"/>
  <c r="D664" i="7"/>
  <c r="H664" i="7" s="1"/>
  <c r="D632" i="7"/>
  <c r="H632" i="7" s="1"/>
  <c r="D600" i="7"/>
  <c r="H600" i="7" s="1"/>
  <c r="D568" i="7"/>
  <c r="H568" i="7" s="1"/>
  <c r="D536" i="7"/>
  <c r="H536" i="7" s="1"/>
  <c r="D753" i="7"/>
  <c r="H753" i="7" s="1"/>
  <c r="D721" i="7"/>
  <c r="H721" i="7" s="1"/>
  <c r="D689" i="7"/>
  <c r="H689" i="7" s="1"/>
  <c r="D657" i="7"/>
  <c r="H657" i="7" s="1"/>
  <c r="D625" i="7"/>
  <c r="H625" i="7" s="1"/>
  <c r="D593" i="7"/>
  <c r="H593" i="7" s="1"/>
  <c r="D561" i="7"/>
  <c r="H561" i="7" s="1"/>
  <c r="D529" i="7"/>
  <c r="H529" i="7" s="1"/>
  <c r="D752" i="7"/>
  <c r="H752" i="7" s="1"/>
  <c r="D720" i="7"/>
  <c r="H720" i="7" s="1"/>
  <c r="D688" i="7"/>
  <c r="H688" i="7" s="1"/>
  <c r="D656" i="7"/>
  <c r="H656" i="7" s="1"/>
  <c r="D624" i="7"/>
  <c r="H624" i="7" s="1"/>
  <c r="D592" i="7"/>
  <c r="H592" i="7" s="1"/>
  <c r="D560" i="7"/>
  <c r="H560" i="7" s="1"/>
  <c r="D528" i="7"/>
  <c r="H528" i="7" s="1"/>
  <c r="D649" i="7"/>
  <c r="H649" i="7" s="1"/>
  <c r="D521" i="7"/>
  <c r="H521" i="7" s="1"/>
  <c r="D633" i="7"/>
  <c r="H633" i="7" s="1"/>
  <c r="D745" i="7"/>
  <c r="H745" i="7" s="1"/>
  <c r="D617" i="7"/>
  <c r="H617" i="7" s="1"/>
  <c r="D713" i="7"/>
  <c r="H713" i="7" s="1"/>
  <c r="D585" i="7"/>
  <c r="H585" i="7" s="1"/>
  <c r="D697" i="7"/>
  <c r="H697" i="7" s="1"/>
  <c r="D569" i="7"/>
  <c r="H569" i="7" s="1"/>
  <c r="D681" i="7"/>
  <c r="H681" i="7" s="1"/>
  <c r="D553" i="7"/>
  <c r="H553" i="7" s="1"/>
  <c r="D665" i="7"/>
  <c r="H665" i="7" s="1"/>
  <c r="D601" i="7"/>
  <c r="H601" i="7" s="1"/>
  <c r="D537" i="7"/>
  <c r="H537" i="7" s="1"/>
  <c r="D729" i="7"/>
  <c r="H729" i="7" s="1"/>
  <c r="Y5" i="6"/>
  <c r="S5" i="6"/>
  <c r="K555" i="7" l="1"/>
  <c r="K665" i="7"/>
  <c r="K542" i="7"/>
  <c r="K606" i="7"/>
  <c r="K678" i="7"/>
  <c r="K543" i="7"/>
  <c r="K548" i="7"/>
  <c r="K607" i="7"/>
  <c r="K689" i="7"/>
  <c r="K577" i="7"/>
  <c r="K667" i="7"/>
  <c r="K589" i="7"/>
  <c r="K731" i="7"/>
  <c r="K576" i="7"/>
  <c r="K654" i="7"/>
  <c r="K709" i="7"/>
  <c r="K722" i="7"/>
  <c r="K630" i="7"/>
  <c r="K628" i="7"/>
  <c r="K512" i="7"/>
  <c r="K642" i="7"/>
  <c r="K513" i="7"/>
  <c r="K644" i="7"/>
  <c r="K522" i="7"/>
  <c r="K523" i="7"/>
  <c r="K509" i="7"/>
  <c r="K586" i="7"/>
  <c r="K736" i="7"/>
  <c r="K708" i="7"/>
  <c r="K531" i="7"/>
  <c r="K515" i="7"/>
  <c r="K595" i="7"/>
  <c r="K587" i="7"/>
  <c r="K619" i="7"/>
  <c r="K686" i="7"/>
  <c r="K605" i="7"/>
  <c r="K719" i="7"/>
  <c r="K620" i="7"/>
  <c r="K525" i="7"/>
  <c r="K648" i="7"/>
  <c r="K550" i="7"/>
  <c r="K614" i="7"/>
  <c r="K688" i="7"/>
  <c r="K673" i="7"/>
  <c r="K559" i="7"/>
  <c r="K711" i="7"/>
  <c r="K604" i="7"/>
  <c r="K623" i="7"/>
  <c r="K520" i="7"/>
  <c r="K584" i="7"/>
  <c r="K652" i="7"/>
  <c r="K734" i="7"/>
  <c r="K521" i="7"/>
  <c r="K585" i="7"/>
  <c r="K653" i="7"/>
  <c r="K735" i="7"/>
  <c r="K530" i="7"/>
  <c r="K594" i="7"/>
  <c r="K663" i="7"/>
  <c r="K746" i="7"/>
  <c r="K675" i="7"/>
  <c r="K739" i="7"/>
  <c r="K716" i="7"/>
  <c r="K685" i="7"/>
  <c r="K706" i="7"/>
  <c r="K621" i="7"/>
  <c r="K729" i="7"/>
  <c r="K638" i="7"/>
  <c r="K541" i="7"/>
  <c r="K666" i="7"/>
  <c r="K558" i="7"/>
  <c r="K622" i="7"/>
  <c r="K698" i="7"/>
  <c r="K727" i="7"/>
  <c r="K575" i="7"/>
  <c r="K733" i="7"/>
  <c r="K519" i="7"/>
  <c r="K641" i="7"/>
  <c r="K528" i="7"/>
  <c r="K592" i="7"/>
  <c r="K661" i="7"/>
  <c r="K744" i="7"/>
  <c r="K529" i="7"/>
  <c r="K593" i="7"/>
  <c r="K662" i="7"/>
  <c r="K745" i="7"/>
  <c r="K538" i="7"/>
  <c r="K602" i="7"/>
  <c r="K672" i="7"/>
  <c r="K758" i="7"/>
  <c r="K683" i="7"/>
  <c r="K747" i="7"/>
  <c r="K724" i="7"/>
  <c r="K563" i="7"/>
  <c r="K539" i="7"/>
  <c r="K540" i="7"/>
  <c r="K728" i="7"/>
  <c r="K639" i="7"/>
  <c r="K741" i="7"/>
  <c r="K656" i="7"/>
  <c r="K557" i="7"/>
  <c r="K751" i="7"/>
  <c r="K566" i="7"/>
  <c r="K631" i="7"/>
  <c r="K710" i="7"/>
  <c r="K524" i="7"/>
  <c r="K599" i="7"/>
  <c r="K753" i="7"/>
  <c r="K535" i="7"/>
  <c r="K660" i="7"/>
  <c r="K536" i="7"/>
  <c r="K600" i="7"/>
  <c r="K670" i="7"/>
  <c r="K754" i="7"/>
  <c r="K537" i="7"/>
  <c r="K601" i="7"/>
  <c r="K671" i="7"/>
  <c r="K757" i="7"/>
  <c r="K546" i="7"/>
  <c r="K610" i="7"/>
  <c r="K682" i="7"/>
  <c r="K627" i="7"/>
  <c r="K691" i="7"/>
  <c r="K755" i="7"/>
  <c r="K732" i="7"/>
  <c r="K571" i="7"/>
  <c r="K603" i="7"/>
  <c r="K580" i="7"/>
  <c r="K517" i="7"/>
  <c r="K657" i="7"/>
  <c r="K637" i="7"/>
  <c r="K674" i="7"/>
  <c r="K565" i="7"/>
  <c r="K510" i="7"/>
  <c r="K574" i="7"/>
  <c r="K640" i="7"/>
  <c r="K720" i="7"/>
  <c r="K588" i="7"/>
  <c r="K615" i="7"/>
  <c r="K646" i="7"/>
  <c r="K551" i="7"/>
  <c r="K679" i="7"/>
  <c r="K544" i="7"/>
  <c r="K608" i="7"/>
  <c r="K680" i="7"/>
  <c r="K664" i="7"/>
  <c r="K545" i="7"/>
  <c r="K609" i="7"/>
  <c r="K681" i="7"/>
  <c r="K655" i="7"/>
  <c r="K554" i="7"/>
  <c r="K618" i="7"/>
  <c r="K694" i="7"/>
  <c r="K635" i="7"/>
  <c r="K699" i="7"/>
  <c r="K676" i="7"/>
  <c r="K740" i="7"/>
  <c r="K725" i="7"/>
  <c r="K612" i="7"/>
  <c r="K533" i="7"/>
  <c r="K677" i="7"/>
  <c r="K705" i="7"/>
  <c r="K696" i="7"/>
  <c r="K581" i="7"/>
  <c r="K518" i="7"/>
  <c r="K582" i="7"/>
  <c r="K649" i="7"/>
  <c r="K730" i="7"/>
  <c r="K750" i="7"/>
  <c r="K632" i="7"/>
  <c r="K695" i="7"/>
  <c r="K567" i="7"/>
  <c r="K701" i="7"/>
  <c r="K552" i="7"/>
  <c r="K616" i="7"/>
  <c r="K690" i="7"/>
  <c r="K717" i="7"/>
  <c r="K553" i="7"/>
  <c r="K617" i="7"/>
  <c r="K693" i="7"/>
  <c r="K737" i="7"/>
  <c r="K562" i="7"/>
  <c r="K626" i="7"/>
  <c r="K704" i="7"/>
  <c r="K643" i="7"/>
  <c r="K707" i="7"/>
  <c r="K684" i="7"/>
  <c r="K748" i="7"/>
  <c r="K596" i="7"/>
  <c r="K579" i="7"/>
  <c r="K547" i="7"/>
  <c r="K629" i="7"/>
  <c r="K549" i="7"/>
  <c r="K687" i="7"/>
  <c r="K516" i="7"/>
  <c r="K718" i="7"/>
  <c r="K597" i="7"/>
  <c r="K526" i="7"/>
  <c r="K590" i="7"/>
  <c r="K658" i="7"/>
  <c r="K742" i="7"/>
  <c r="K511" i="7"/>
  <c r="K650" i="7"/>
  <c r="K749" i="7"/>
  <c r="K583" i="7"/>
  <c r="K721" i="7"/>
  <c r="K560" i="7"/>
  <c r="K624" i="7"/>
  <c r="K702" i="7"/>
  <c r="K532" i="7"/>
  <c r="K561" i="7"/>
  <c r="K625" i="7"/>
  <c r="K703" i="7"/>
  <c r="K564" i="7"/>
  <c r="K570" i="7"/>
  <c r="K636" i="7"/>
  <c r="K714" i="7"/>
  <c r="K651" i="7"/>
  <c r="K715" i="7"/>
  <c r="K692" i="7"/>
  <c r="K756" i="7"/>
  <c r="K507" i="7"/>
  <c r="K611" i="7"/>
  <c r="K647" i="7"/>
  <c r="K573" i="7"/>
  <c r="K697" i="7"/>
  <c r="K556" i="7"/>
  <c r="K738" i="7"/>
  <c r="K613" i="7"/>
  <c r="K534" i="7"/>
  <c r="K598" i="7"/>
  <c r="K668" i="7"/>
  <c r="K752" i="7"/>
  <c r="K527" i="7"/>
  <c r="K669" i="7"/>
  <c r="K508" i="7"/>
  <c r="K591" i="7"/>
  <c r="K743" i="7"/>
  <c r="K568" i="7"/>
  <c r="K633" i="7"/>
  <c r="K712" i="7"/>
  <c r="K572" i="7"/>
  <c r="K569" i="7"/>
  <c r="K634" i="7"/>
  <c r="K713" i="7"/>
  <c r="K514" i="7"/>
  <c r="K578" i="7"/>
  <c r="K645" i="7"/>
  <c r="K726" i="7"/>
  <c r="K659" i="7"/>
  <c r="K723" i="7"/>
  <c r="K700" i="7"/>
  <c r="AA5" i="6"/>
  <c r="AC5" i="6" s="1"/>
  <c r="AD5" i="6" s="1"/>
  <c r="X5" i="6"/>
  <c r="Z5" i="6" l="1"/>
  <c r="AB5" i="6" s="1"/>
  <c r="AE5" i="6" l="1"/>
  <c r="AG5" i="6" s="1"/>
  <c r="AI5" i="6" s="1"/>
  <c r="AF5" i="6"/>
  <c r="P6" i="6" s="1"/>
  <c r="C1004" i="7" l="1"/>
  <c r="G1004" i="7" s="1"/>
  <c r="C996" i="7"/>
  <c r="G996" i="7" s="1"/>
  <c r="C988" i="7"/>
  <c r="G988" i="7" s="1"/>
  <c r="C980" i="7"/>
  <c r="G980" i="7" s="1"/>
  <c r="C972" i="7"/>
  <c r="G972" i="7" s="1"/>
  <c r="C964" i="7"/>
  <c r="G964" i="7" s="1"/>
  <c r="C956" i="7"/>
  <c r="G956" i="7" s="1"/>
  <c r="C948" i="7"/>
  <c r="G948" i="7" s="1"/>
  <c r="C940" i="7"/>
  <c r="G940" i="7" s="1"/>
  <c r="C932" i="7"/>
  <c r="G932" i="7" s="1"/>
  <c r="C924" i="7"/>
  <c r="G924" i="7" s="1"/>
  <c r="C916" i="7"/>
  <c r="G916" i="7" s="1"/>
  <c r="C908" i="7"/>
  <c r="G908" i="7" s="1"/>
  <c r="C900" i="7"/>
  <c r="G900" i="7" s="1"/>
  <c r="C892" i="7"/>
  <c r="G892" i="7" s="1"/>
  <c r="C884" i="7"/>
  <c r="G884" i="7" s="1"/>
  <c r="C876" i="7"/>
  <c r="G876" i="7" s="1"/>
  <c r="C868" i="7"/>
  <c r="G868" i="7" s="1"/>
  <c r="C860" i="7"/>
  <c r="G860" i="7" s="1"/>
  <c r="C852" i="7"/>
  <c r="G852" i="7" s="1"/>
  <c r="C844" i="7"/>
  <c r="G844" i="7" s="1"/>
  <c r="C836" i="7"/>
  <c r="G836" i="7" s="1"/>
  <c r="C828" i="7"/>
  <c r="G828" i="7" s="1"/>
  <c r="C820" i="7"/>
  <c r="G820" i="7" s="1"/>
  <c r="C812" i="7"/>
  <c r="G812" i="7" s="1"/>
  <c r="C804" i="7"/>
  <c r="G804" i="7" s="1"/>
  <c r="C796" i="7"/>
  <c r="G796" i="7" s="1"/>
  <c r="C788" i="7"/>
  <c r="G788" i="7" s="1"/>
  <c r="C780" i="7"/>
  <c r="G780" i="7" s="1"/>
  <c r="C772" i="7"/>
  <c r="G772" i="7" s="1"/>
  <c r="C764" i="7"/>
  <c r="G764" i="7" s="1"/>
  <c r="C1003" i="7"/>
  <c r="G1003" i="7" s="1"/>
  <c r="C995" i="7"/>
  <c r="G995" i="7" s="1"/>
  <c r="C987" i="7"/>
  <c r="G987" i="7" s="1"/>
  <c r="C979" i="7"/>
  <c r="G979" i="7" s="1"/>
  <c r="C971" i="7"/>
  <c r="G971" i="7" s="1"/>
  <c r="C963" i="7"/>
  <c r="G963" i="7" s="1"/>
  <c r="C955" i="7"/>
  <c r="G955" i="7" s="1"/>
  <c r="C947" i="7"/>
  <c r="G947" i="7" s="1"/>
  <c r="C939" i="7"/>
  <c r="G939" i="7" s="1"/>
  <c r="C931" i="7"/>
  <c r="G931" i="7" s="1"/>
  <c r="C923" i="7"/>
  <c r="G923" i="7" s="1"/>
  <c r="C915" i="7"/>
  <c r="G915" i="7" s="1"/>
  <c r="C907" i="7"/>
  <c r="G907" i="7" s="1"/>
  <c r="C899" i="7"/>
  <c r="G899" i="7" s="1"/>
  <c r="C891" i="7"/>
  <c r="G891" i="7" s="1"/>
  <c r="C883" i="7"/>
  <c r="G883" i="7" s="1"/>
  <c r="C875" i="7"/>
  <c r="G875" i="7" s="1"/>
  <c r="C867" i="7"/>
  <c r="G867" i="7" s="1"/>
  <c r="C859" i="7"/>
  <c r="G859" i="7" s="1"/>
  <c r="C851" i="7"/>
  <c r="G851" i="7" s="1"/>
  <c r="C843" i="7"/>
  <c r="G843" i="7" s="1"/>
  <c r="C835" i="7"/>
  <c r="G835" i="7" s="1"/>
  <c r="C827" i="7"/>
  <c r="G827" i="7" s="1"/>
  <c r="C819" i="7"/>
  <c r="G819" i="7" s="1"/>
  <c r="C811" i="7"/>
  <c r="G811" i="7" s="1"/>
  <c r="C803" i="7"/>
  <c r="G803" i="7" s="1"/>
  <c r="C795" i="7"/>
  <c r="G795" i="7" s="1"/>
  <c r="C787" i="7"/>
  <c r="G787" i="7" s="1"/>
  <c r="C779" i="7"/>
  <c r="G779" i="7" s="1"/>
  <c r="C771" i="7"/>
  <c r="G771" i="7" s="1"/>
  <c r="C763" i="7"/>
  <c r="G763" i="7" s="1"/>
  <c r="C1002" i="7"/>
  <c r="G1002" i="7" s="1"/>
  <c r="C994" i="7"/>
  <c r="G994" i="7" s="1"/>
  <c r="C986" i="7"/>
  <c r="G986" i="7" s="1"/>
  <c r="C1006" i="7"/>
  <c r="G1006" i="7" s="1"/>
  <c r="C998" i="7"/>
  <c r="G998" i="7" s="1"/>
  <c r="C990" i="7"/>
  <c r="G990" i="7" s="1"/>
  <c r="C982" i="7"/>
  <c r="G982" i="7" s="1"/>
  <c r="C974" i="7"/>
  <c r="G974" i="7" s="1"/>
  <c r="C966" i="7"/>
  <c r="G966" i="7" s="1"/>
  <c r="C958" i="7"/>
  <c r="G958" i="7" s="1"/>
  <c r="C950" i="7"/>
  <c r="G950" i="7" s="1"/>
  <c r="C942" i="7"/>
  <c r="G942" i="7" s="1"/>
  <c r="C934" i="7"/>
  <c r="G934" i="7" s="1"/>
  <c r="C926" i="7"/>
  <c r="G926" i="7" s="1"/>
  <c r="C918" i="7"/>
  <c r="G918" i="7" s="1"/>
  <c r="C910" i="7"/>
  <c r="G910" i="7" s="1"/>
  <c r="C902" i="7"/>
  <c r="G902" i="7" s="1"/>
  <c r="C894" i="7"/>
  <c r="G894" i="7" s="1"/>
  <c r="C886" i="7"/>
  <c r="G886" i="7" s="1"/>
  <c r="C1007" i="7"/>
  <c r="G1007" i="7" s="1"/>
  <c r="C991" i="7"/>
  <c r="G991" i="7" s="1"/>
  <c r="C976" i="7"/>
  <c r="G976" i="7" s="1"/>
  <c r="C962" i="7"/>
  <c r="G962" i="7" s="1"/>
  <c r="C951" i="7"/>
  <c r="G951" i="7" s="1"/>
  <c r="C937" i="7"/>
  <c r="G937" i="7" s="1"/>
  <c r="C925" i="7"/>
  <c r="G925" i="7" s="1"/>
  <c r="C912" i="7"/>
  <c r="G912" i="7" s="1"/>
  <c r="C898" i="7"/>
  <c r="G898" i="7" s="1"/>
  <c r="C887" i="7"/>
  <c r="G887" i="7" s="1"/>
  <c r="C874" i="7"/>
  <c r="G874" i="7" s="1"/>
  <c r="C864" i="7"/>
  <c r="G864" i="7" s="1"/>
  <c r="C854" i="7"/>
  <c r="G854" i="7" s="1"/>
  <c r="C842" i="7"/>
  <c r="G842" i="7" s="1"/>
  <c r="C832" i="7"/>
  <c r="G832" i="7" s="1"/>
  <c r="C822" i="7"/>
  <c r="G822" i="7" s="1"/>
  <c r="C810" i="7"/>
  <c r="G810" i="7" s="1"/>
  <c r="C800" i="7"/>
  <c r="G800" i="7" s="1"/>
  <c r="C790" i="7"/>
  <c r="G790" i="7" s="1"/>
  <c r="C778" i="7"/>
  <c r="G778" i="7" s="1"/>
  <c r="C768" i="7"/>
  <c r="G768" i="7" s="1"/>
  <c r="C802" i="7"/>
  <c r="G802" i="7" s="1"/>
  <c r="C913" i="7"/>
  <c r="G913" i="7" s="1"/>
  <c r="C833" i="7"/>
  <c r="G833" i="7" s="1"/>
  <c r="C1005" i="7"/>
  <c r="G1005" i="7" s="1"/>
  <c r="C989" i="7"/>
  <c r="G989" i="7" s="1"/>
  <c r="C975" i="7"/>
  <c r="G975" i="7" s="1"/>
  <c r="C961" i="7"/>
  <c r="G961" i="7" s="1"/>
  <c r="C949" i="7"/>
  <c r="G949" i="7" s="1"/>
  <c r="C936" i="7"/>
  <c r="G936" i="7" s="1"/>
  <c r="C922" i="7"/>
  <c r="G922" i="7" s="1"/>
  <c r="C911" i="7"/>
  <c r="G911" i="7" s="1"/>
  <c r="C897" i="7"/>
  <c r="G897" i="7" s="1"/>
  <c r="C885" i="7"/>
  <c r="G885" i="7" s="1"/>
  <c r="C873" i="7"/>
  <c r="G873" i="7" s="1"/>
  <c r="C863" i="7"/>
  <c r="G863" i="7" s="1"/>
  <c r="C853" i="7"/>
  <c r="G853" i="7" s="1"/>
  <c r="C841" i="7"/>
  <c r="G841" i="7" s="1"/>
  <c r="C831" i="7"/>
  <c r="G831" i="7" s="1"/>
  <c r="C821" i="7"/>
  <c r="G821" i="7" s="1"/>
  <c r="C809" i="7"/>
  <c r="G809" i="7" s="1"/>
  <c r="C799" i="7"/>
  <c r="G799" i="7" s="1"/>
  <c r="C789" i="7"/>
  <c r="G789" i="7" s="1"/>
  <c r="C777" i="7"/>
  <c r="G777" i="7" s="1"/>
  <c r="C767" i="7"/>
  <c r="G767" i="7" s="1"/>
  <c r="C792" i="7"/>
  <c r="G792" i="7" s="1"/>
  <c r="C938" i="7"/>
  <c r="G938" i="7" s="1"/>
  <c r="C855" i="7"/>
  <c r="G855" i="7" s="1"/>
  <c r="C781" i="7"/>
  <c r="G781" i="7" s="1"/>
  <c r="C1001" i="7"/>
  <c r="G1001" i="7" s="1"/>
  <c r="C985" i="7"/>
  <c r="G985" i="7" s="1"/>
  <c r="C973" i="7"/>
  <c r="G973" i="7" s="1"/>
  <c r="C960" i="7"/>
  <c r="G960" i="7" s="1"/>
  <c r="C946" i="7"/>
  <c r="G946" i="7" s="1"/>
  <c r="C935" i="7"/>
  <c r="G935" i="7" s="1"/>
  <c r="C921" i="7"/>
  <c r="G921" i="7" s="1"/>
  <c r="C909" i="7"/>
  <c r="G909" i="7" s="1"/>
  <c r="C896" i="7"/>
  <c r="G896" i="7" s="1"/>
  <c r="C882" i="7"/>
  <c r="G882" i="7" s="1"/>
  <c r="C872" i="7"/>
  <c r="G872" i="7" s="1"/>
  <c r="C862" i="7"/>
  <c r="G862" i="7" s="1"/>
  <c r="C850" i="7"/>
  <c r="G850" i="7" s="1"/>
  <c r="C840" i="7"/>
  <c r="G840" i="7" s="1"/>
  <c r="C830" i="7"/>
  <c r="G830" i="7" s="1"/>
  <c r="C818" i="7"/>
  <c r="G818" i="7" s="1"/>
  <c r="C808" i="7"/>
  <c r="G808" i="7" s="1"/>
  <c r="C798" i="7"/>
  <c r="G798" i="7" s="1"/>
  <c r="C786" i="7"/>
  <c r="G786" i="7" s="1"/>
  <c r="C776" i="7"/>
  <c r="G776" i="7" s="1"/>
  <c r="C766" i="7"/>
  <c r="G766" i="7" s="1"/>
  <c r="C984" i="7"/>
  <c r="G984" i="7" s="1"/>
  <c r="C959" i="7"/>
  <c r="G959" i="7" s="1"/>
  <c r="C945" i="7"/>
  <c r="G945" i="7" s="1"/>
  <c r="C920" i="7"/>
  <c r="G920" i="7" s="1"/>
  <c r="C895" i="7"/>
  <c r="G895" i="7" s="1"/>
  <c r="C871" i="7"/>
  <c r="G871" i="7" s="1"/>
  <c r="C861" i="7"/>
  <c r="G861" i="7" s="1"/>
  <c r="C839" i="7"/>
  <c r="G839" i="7" s="1"/>
  <c r="C817" i="7"/>
  <c r="G817" i="7" s="1"/>
  <c r="C807" i="7"/>
  <c r="G807" i="7" s="1"/>
  <c r="C785" i="7"/>
  <c r="G785" i="7" s="1"/>
  <c r="C765" i="7"/>
  <c r="G765" i="7" s="1"/>
  <c r="C770" i="7"/>
  <c r="G770" i="7" s="1"/>
  <c r="C992" i="7"/>
  <c r="G992" i="7" s="1"/>
  <c r="C927" i="7"/>
  <c r="G927" i="7" s="1"/>
  <c r="C865" i="7"/>
  <c r="G865" i="7" s="1"/>
  <c r="C813" i="7"/>
  <c r="G813" i="7" s="1"/>
  <c r="C1000" i="7"/>
  <c r="G1000" i="7" s="1"/>
  <c r="C970" i="7"/>
  <c r="G970" i="7" s="1"/>
  <c r="C933" i="7"/>
  <c r="G933" i="7" s="1"/>
  <c r="C906" i="7"/>
  <c r="G906" i="7" s="1"/>
  <c r="C881" i="7"/>
  <c r="G881" i="7" s="1"/>
  <c r="C849" i="7"/>
  <c r="G849" i="7" s="1"/>
  <c r="C829" i="7"/>
  <c r="G829" i="7" s="1"/>
  <c r="C797" i="7"/>
  <c r="G797" i="7" s="1"/>
  <c r="C775" i="7"/>
  <c r="G775" i="7" s="1"/>
  <c r="C977" i="7"/>
  <c r="G977" i="7" s="1"/>
  <c r="C888" i="7"/>
  <c r="G888" i="7" s="1"/>
  <c r="C791" i="7"/>
  <c r="G791" i="7" s="1"/>
  <c r="C999" i="7"/>
  <c r="G999" i="7" s="1"/>
  <c r="C983" i="7"/>
  <c r="G983" i="7" s="1"/>
  <c r="C969" i="7"/>
  <c r="G969" i="7" s="1"/>
  <c r="C957" i="7"/>
  <c r="G957" i="7" s="1"/>
  <c r="C944" i="7"/>
  <c r="G944" i="7" s="1"/>
  <c r="C930" i="7"/>
  <c r="G930" i="7" s="1"/>
  <c r="C919" i="7"/>
  <c r="G919" i="7" s="1"/>
  <c r="C905" i="7"/>
  <c r="G905" i="7" s="1"/>
  <c r="C893" i="7"/>
  <c r="G893" i="7" s="1"/>
  <c r="C880" i="7"/>
  <c r="G880" i="7" s="1"/>
  <c r="C870" i="7"/>
  <c r="G870" i="7" s="1"/>
  <c r="C858" i="7"/>
  <c r="G858" i="7" s="1"/>
  <c r="C848" i="7"/>
  <c r="G848" i="7" s="1"/>
  <c r="C838" i="7"/>
  <c r="G838" i="7" s="1"/>
  <c r="C826" i="7"/>
  <c r="G826" i="7" s="1"/>
  <c r="C816" i="7"/>
  <c r="G816" i="7" s="1"/>
  <c r="C806" i="7"/>
  <c r="G806" i="7" s="1"/>
  <c r="C794" i="7"/>
  <c r="G794" i="7" s="1"/>
  <c r="C784" i="7"/>
  <c r="G784" i="7" s="1"/>
  <c r="C774" i="7"/>
  <c r="G774" i="7" s="1"/>
  <c r="C762" i="7"/>
  <c r="G762" i="7" s="1"/>
  <c r="C1009" i="7"/>
  <c r="G1009" i="7" s="1"/>
  <c r="C978" i="7"/>
  <c r="G978" i="7" s="1"/>
  <c r="C953" i="7"/>
  <c r="G953" i="7" s="1"/>
  <c r="C928" i="7"/>
  <c r="G928" i="7" s="1"/>
  <c r="C903" i="7"/>
  <c r="G903" i="7" s="1"/>
  <c r="C878" i="7"/>
  <c r="G878" i="7" s="1"/>
  <c r="C856" i="7"/>
  <c r="G856" i="7" s="1"/>
  <c r="C834" i="7"/>
  <c r="G834" i="7" s="1"/>
  <c r="C814" i="7"/>
  <c r="G814" i="7" s="1"/>
  <c r="C782" i="7"/>
  <c r="G782" i="7" s="1"/>
  <c r="C1008" i="7"/>
  <c r="G1008" i="7" s="1"/>
  <c r="C952" i="7"/>
  <c r="G952" i="7" s="1"/>
  <c r="C877" i="7"/>
  <c r="G877" i="7" s="1"/>
  <c r="C823" i="7"/>
  <c r="G823" i="7" s="1"/>
  <c r="C769" i="7"/>
  <c r="G769" i="7" s="1"/>
  <c r="C997" i="7"/>
  <c r="G997" i="7" s="1"/>
  <c r="C981" i="7"/>
  <c r="G981" i="7" s="1"/>
  <c r="C968" i="7"/>
  <c r="G968" i="7" s="1"/>
  <c r="C954" i="7"/>
  <c r="G954" i="7" s="1"/>
  <c r="C943" i="7"/>
  <c r="G943" i="7" s="1"/>
  <c r="C929" i="7"/>
  <c r="G929" i="7" s="1"/>
  <c r="C917" i="7"/>
  <c r="G917" i="7" s="1"/>
  <c r="C904" i="7"/>
  <c r="G904" i="7" s="1"/>
  <c r="C890" i="7"/>
  <c r="G890" i="7" s="1"/>
  <c r="C879" i="7"/>
  <c r="G879" i="7" s="1"/>
  <c r="C869" i="7"/>
  <c r="G869" i="7" s="1"/>
  <c r="C857" i="7"/>
  <c r="G857" i="7" s="1"/>
  <c r="C847" i="7"/>
  <c r="G847" i="7" s="1"/>
  <c r="C837" i="7"/>
  <c r="G837" i="7" s="1"/>
  <c r="C825" i="7"/>
  <c r="G825" i="7" s="1"/>
  <c r="C815" i="7"/>
  <c r="G815" i="7" s="1"/>
  <c r="C805" i="7"/>
  <c r="G805" i="7" s="1"/>
  <c r="C793" i="7"/>
  <c r="G793" i="7" s="1"/>
  <c r="C783" i="7"/>
  <c r="G783" i="7" s="1"/>
  <c r="C773" i="7"/>
  <c r="G773" i="7" s="1"/>
  <c r="C761" i="7"/>
  <c r="G761" i="7" s="1"/>
  <c r="C993" i="7"/>
  <c r="G993" i="7" s="1"/>
  <c r="C967" i="7"/>
  <c r="G967" i="7" s="1"/>
  <c r="C941" i="7"/>
  <c r="G941" i="7" s="1"/>
  <c r="C914" i="7"/>
  <c r="G914" i="7" s="1"/>
  <c r="C889" i="7"/>
  <c r="G889" i="7" s="1"/>
  <c r="C866" i="7"/>
  <c r="G866" i="7" s="1"/>
  <c r="C846" i="7"/>
  <c r="G846" i="7" s="1"/>
  <c r="C824" i="7"/>
  <c r="G824" i="7" s="1"/>
  <c r="C760" i="7"/>
  <c r="G760" i="7" s="1"/>
  <c r="C965" i="7"/>
  <c r="G965" i="7" s="1"/>
  <c r="C901" i="7"/>
  <c r="G901" i="7" s="1"/>
  <c r="C845" i="7"/>
  <c r="G845" i="7" s="1"/>
  <c r="C801" i="7"/>
  <c r="G801" i="7" s="1"/>
  <c r="C759" i="7"/>
  <c r="G759" i="7" s="1"/>
  <c r="AH5" i="6"/>
  <c r="T6" i="6" s="1"/>
  <c r="V6" i="6" s="1"/>
  <c r="R6" i="6"/>
  <c r="Q6" i="6"/>
  <c r="U6" i="6"/>
  <c r="W6" i="6" s="1"/>
  <c r="D1004" i="7" l="1"/>
  <c r="H1004" i="7" s="1"/>
  <c r="K1004" i="7" s="1"/>
  <c r="D996" i="7"/>
  <c r="H996" i="7" s="1"/>
  <c r="K996" i="7" s="1"/>
  <c r="D988" i="7"/>
  <c r="H988" i="7" s="1"/>
  <c r="K988" i="7" s="1"/>
  <c r="D980" i="7"/>
  <c r="H980" i="7" s="1"/>
  <c r="K980" i="7" s="1"/>
  <c r="D972" i="7"/>
  <c r="H972" i="7" s="1"/>
  <c r="K972" i="7" s="1"/>
  <c r="D964" i="7"/>
  <c r="H964" i="7" s="1"/>
  <c r="K964" i="7" s="1"/>
  <c r="D956" i="7"/>
  <c r="H956" i="7" s="1"/>
  <c r="K956" i="7" s="1"/>
  <c r="D948" i="7"/>
  <c r="H948" i="7" s="1"/>
  <c r="K948" i="7" s="1"/>
  <c r="D940" i="7"/>
  <c r="H940" i="7" s="1"/>
  <c r="K940" i="7" s="1"/>
  <c r="D932" i="7"/>
  <c r="H932" i="7" s="1"/>
  <c r="K932" i="7" s="1"/>
  <c r="D924" i="7"/>
  <c r="H924" i="7" s="1"/>
  <c r="K924" i="7" s="1"/>
  <c r="D916" i="7"/>
  <c r="H916" i="7" s="1"/>
  <c r="K916" i="7" s="1"/>
  <c r="D908" i="7"/>
  <c r="H908" i="7" s="1"/>
  <c r="K908" i="7" s="1"/>
  <c r="D1003" i="7"/>
  <c r="H1003" i="7" s="1"/>
  <c r="K1003" i="7" s="1"/>
  <c r="D995" i="7"/>
  <c r="H995" i="7" s="1"/>
  <c r="K995" i="7" s="1"/>
  <c r="D987" i="7"/>
  <c r="H987" i="7" s="1"/>
  <c r="K987" i="7" s="1"/>
  <c r="D979" i="7"/>
  <c r="H979" i="7" s="1"/>
  <c r="K979" i="7" s="1"/>
  <c r="D971" i="7"/>
  <c r="H971" i="7" s="1"/>
  <c r="K971" i="7" s="1"/>
  <c r="D963" i="7"/>
  <c r="H963" i="7" s="1"/>
  <c r="K963" i="7" s="1"/>
  <c r="D955" i="7"/>
  <c r="H955" i="7" s="1"/>
  <c r="K955" i="7" s="1"/>
  <c r="D947" i="7"/>
  <c r="H947" i="7" s="1"/>
  <c r="K947" i="7" s="1"/>
  <c r="D939" i="7"/>
  <c r="H939" i="7" s="1"/>
  <c r="K939" i="7" s="1"/>
  <c r="D931" i="7"/>
  <c r="H931" i="7" s="1"/>
  <c r="K931" i="7" s="1"/>
  <c r="D923" i="7"/>
  <c r="H923" i="7" s="1"/>
  <c r="K923" i="7" s="1"/>
  <c r="D915" i="7"/>
  <c r="H915" i="7" s="1"/>
  <c r="K915" i="7" s="1"/>
  <c r="D907" i="7"/>
  <c r="H907" i="7" s="1"/>
  <c r="K907" i="7" s="1"/>
  <c r="D899" i="7"/>
  <c r="H899" i="7" s="1"/>
  <c r="K899" i="7" s="1"/>
  <c r="D1002" i="7"/>
  <c r="H1002" i="7" s="1"/>
  <c r="K1002" i="7" s="1"/>
  <c r="D994" i="7"/>
  <c r="H994" i="7" s="1"/>
  <c r="K994" i="7" s="1"/>
  <c r="D986" i="7"/>
  <c r="H986" i="7" s="1"/>
  <c r="K986" i="7" s="1"/>
  <c r="D978" i="7"/>
  <c r="H978" i="7" s="1"/>
  <c r="K978" i="7" s="1"/>
  <c r="D970" i="7"/>
  <c r="H970" i="7" s="1"/>
  <c r="K970" i="7" s="1"/>
  <c r="D962" i="7"/>
  <c r="H962" i="7" s="1"/>
  <c r="K962" i="7" s="1"/>
  <c r="D954" i="7"/>
  <c r="H954" i="7" s="1"/>
  <c r="K954" i="7" s="1"/>
  <c r="D946" i="7"/>
  <c r="H946" i="7" s="1"/>
  <c r="K946" i="7" s="1"/>
  <c r="D938" i="7"/>
  <c r="H938" i="7" s="1"/>
  <c r="K938" i="7" s="1"/>
  <c r="D930" i="7"/>
  <c r="H930" i="7" s="1"/>
  <c r="K930" i="7" s="1"/>
  <c r="D922" i="7"/>
  <c r="H922" i="7" s="1"/>
  <c r="K922" i="7" s="1"/>
  <c r="D914" i="7"/>
  <c r="H914" i="7" s="1"/>
  <c r="K914" i="7" s="1"/>
  <c r="D906" i="7"/>
  <c r="H906" i="7" s="1"/>
  <c r="K906" i="7" s="1"/>
  <c r="D1008" i="7"/>
  <c r="H1008" i="7" s="1"/>
  <c r="K1008" i="7" s="1"/>
  <c r="D1000" i="7"/>
  <c r="H1000" i="7" s="1"/>
  <c r="K1000" i="7" s="1"/>
  <c r="D992" i="7"/>
  <c r="H992" i="7" s="1"/>
  <c r="K992" i="7" s="1"/>
  <c r="D984" i="7"/>
  <c r="H984" i="7" s="1"/>
  <c r="K984" i="7" s="1"/>
  <c r="D976" i="7"/>
  <c r="H976" i="7" s="1"/>
  <c r="K976" i="7" s="1"/>
  <c r="D968" i="7"/>
  <c r="H968" i="7" s="1"/>
  <c r="K968" i="7" s="1"/>
  <c r="D960" i="7"/>
  <c r="H960" i="7" s="1"/>
  <c r="K960" i="7" s="1"/>
  <c r="D952" i="7"/>
  <c r="H952" i="7" s="1"/>
  <c r="K952" i="7" s="1"/>
  <c r="D944" i="7"/>
  <c r="H944" i="7" s="1"/>
  <c r="K944" i="7" s="1"/>
  <c r="D936" i="7"/>
  <c r="H936" i="7" s="1"/>
  <c r="K936" i="7" s="1"/>
  <c r="D928" i="7"/>
  <c r="H928" i="7" s="1"/>
  <c r="K928" i="7" s="1"/>
  <c r="D920" i="7"/>
  <c r="H920" i="7" s="1"/>
  <c r="K920" i="7" s="1"/>
  <c r="D912" i="7"/>
  <c r="H912" i="7" s="1"/>
  <c r="K912" i="7" s="1"/>
  <c r="D904" i="7"/>
  <c r="H904" i="7" s="1"/>
  <c r="K904" i="7" s="1"/>
  <c r="D1007" i="7"/>
  <c r="H1007" i="7" s="1"/>
  <c r="K1007" i="7" s="1"/>
  <c r="D999" i="7"/>
  <c r="H999" i="7" s="1"/>
  <c r="K999" i="7" s="1"/>
  <c r="D991" i="7"/>
  <c r="H991" i="7" s="1"/>
  <c r="K991" i="7" s="1"/>
  <c r="D983" i="7"/>
  <c r="H983" i="7" s="1"/>
  <c r="K983" i="7" s="1"/>
  <c r="D975" i="7"/>
  <c r="H975" i="7" s="1"/>
  <c r="K975" i="7" s="1"/>
  <c r="D967" i="7"/>
  <c r="H967" i="7" s="1"/>
  <c r="K967" i="7" s="1"/>
  <c r="D959" i="7"/>
  <c r="H959" i="7" s="1"/>
  <c r="K959" i="7" s="1"/>
  <c r="D951" i="7"/>
  <c r="H951" i="7" s="1"/>
  <c r="K951" i="7" s="1"/>
  <c r="D943" i="7"/>
  <c r="H943" i="7" s="1"/>
  <c r="K943" i="7" s="1"/>
  <c r="D935" i="7"/>
  <c r="H935" i="7" s="1"/>
  <c r="K935" i="7" s="1"/>
  <c r="D927" i="7"/>
  <c r="H927" i="7" s="1"/>
  <c r="K927" i="7" s="1"/>
  <c r="D919" i="7"/>
  <c r="H919" i="7" s="1"/>
  <c r="K919" i="7" s="1"/>
  <c r="D911" i="7"/>
  <c r="H911" i="7" s="1"/>
  <c r="K911" i="7" s="1"/>
  <c r="D903" i="7"/>
  <c r="H903" i="7" s="1"/>
  <c r="K903" i="7" s="1"/>
  <c r="D1005" i="7"/>
  <c r="H1005" i="7" s="1"/>
  <c r="K1005" i="7" s="1"/>
  <c r="D982" i="7"/>
  <c r="H982" i="7" s="1"/>
  <c r="K982" i="7" s="1"/>
  <c r="D961" i="7"/>
  <c r="H961" i="7" s="1"/>
  <c r="K961" i="7" s="1"/>
  <c r="D941" i="7"/>
  <c r="H941" i="7" s="1"/>
  <c r="K941" i="7" s="1"/>
  <c r="D918" i="7"/>
  <c r="H918" i="7" s="1"/>
  <c r="K918" i="7" s="1"/>
  <c r="D900" i="7"/>
  <c r="H900" i="7" s="1"/>
  <c r="K900" i="7" s="1"/>
  <c r="D891" i="7"/>
  <c r="H891" i="7" s="1"/>
  <c r="K891" i="7" s="1"/>
  <c r="D883" i="7"/>
  <c r="H883" i="7" s="1"/>
  <c r="K883" i="7" s="1"/>
  <c r="D875" i="7"/>
  <c r="H875" i="7" s="1"/>
  <c r="K875" i="7" s="1"/>
  <c r="D867" i="7"/>
  <c r="H867" i="7" s="1"/>
  <c r="K867" i="7" s="1"/>
  <c r="D859" i="7"/>
  <c r="H859" i="7" s="1"/>
  <c r="K859" i="7" s="1"/>
  <c r="D851" i="7"/>
  <c r="H851" i="7" s="1"/>
  <c r="K851" i="7" s="1"/>
  <c r="D843" i="7"/>
  <c r="H843" i="7" s="1"/>
  <c r="K843" i="7" s="1"/>
  <c r="D835" i="7"/>
  <c r="H835" i="7" s="1"/>
  <c r="K835" i="7" s="1"/>
  <c r="D827" i="7"/>
  <c r="H827" i="7" s="1"/>
  <c r="K827" i="7" s="1"/>
  <c r="D819" i="7"/>
  <c r="H819" i="7" s="1"/>
  <c r="K819" i="7" s="1"/>
  <c r="D811" i="7"/>
  <c r="H811" i="7" s="1"/>
  <c r="K811" i="7" s="1"/>
  <c r="D803" i="7"/>
  <c r="H803" i="7" s="1"/>
  <c r="K803" i="7" s="1"/>
  <c r="D795" i="7"/>
  <c r="H795" i="7" s="1"/>
  <c r="K795" i="7" s="1"/>
  <c r="D787" i="7"/>
  <c r="H787" i="7" s="1"/>
  <c r="K787" i="7" s="1"/>
  <c r="D779" i="7"/>
  <c r="H779" i="7" s="1"/>
  <c r="K779" i="7" s="1"/>
  <c r="D771" i="7"/>
  <c r="H771" i="7" s="1"/>
  <c r="K771" i="7" s="1"/>
  <c r="D763" i="7"/>
  <c r="H763" i="7" s="1"/>
  <c r="K763" i="7" s="1"/>
  <c r="D1001" i="7"/>
  <c r="H1001" i="7" s="1"/>
  <c r="K1001" i="7" s="1"/>
  <c r="D981" i="7"/>
  <c r="H981" i="7" s="1"/>
  <c r="K981" i="7" s="1"/>
  <c r="D958" i="7"/>
  <c r="H958" i="7" s="1"/>
  <c r="K958" i="7" s="1"/>
  <c r="D937" i="7"/>
  <c r="H937" i="7" s="1"/>
  <c r="K937" i="7" s="1"/>
  <c r="D917" i="7"/>
  <c r="H917" i="7" s="1"/>
  <c r="K917" i="7" s="1"/>
  <c r="D898" i="7"/>
  <c r="H898" i="7" s="1"/>
  <c r="K898" i="7" s="1"/>
  <c r="D890" i="7"/>
  <c r="H890" i="7" s="1"/>
  <c r="K890" i="7" s="1"/>
  <c r="D882" i="7"/>
  <c r="H882" i="7" s="1"/>
  <c r="K882" i="7" s="1"/>
  <c r="D874" i="7"/>
  <c r="H874" i="7" s="1"/>
  <c r="K874" i="7" s="1"/>
  <c r="D866" i="7"/>
  <c r="H866" i="7" s="1"/>
  <c r="K866" i="7" s="1"/>
  <c r="D858" i="7"/>
  <c r="H858" i="7" s="1"/>
  <c r="K858" i="7" s="1"/>
  <c r="D850" i="7"/>
  <c r="H850" i="7" s="1"/>
  <c r="K850" i="7" s="1"/>
  <c r="D842" i="7"/>
  <c r="H842" i="7" s="1"/>
  <c r="K842" i="7" s="1"/>
  <c r="D834" i="7"/>
  <c r="H834" i="7" s="1"/>
  <c r="K834" i="7" s="1"/>
  <c r="D826" i="7"/>
  <c r="H826" i="7" s="1"/>
  <c r="K826" i="7" s="1"/>
  <c r="D818" i="7"/>
  <c r="H818" i="7" s="1"/>
  <c r="K818" i="7" s="1"/>
  <c r="D810" i="7"/>
  <c r="H810" i="7" s="1"/>
  <c r="K810" i="7" s="1"/>
  <c r="D802" i="7"/>
  <c r="H802" i="7" s="1"/>
  <c r="K802" i="7" s="1"/>
  <c r="D794" i="7"/>
  <c r="H794" i="7" s="1"/>
  <c r="K794" i="7" s="1"/>
  <c r="D786" i="7"/>
  <c r="H786" i="7" s="1"/>
  <c r="K786" i="7" s="1"/>
  <c r="D778" i="7"/>
  <c r="H778" i="7" s="1"/>
  <c r="K778" i="7" s="1"/>
  <c r="D770" i="7"/>
  <c r="H770" i="7" s="1"/>
  <c r="K770" i="7" s="1"/>
  <c r="D762" i="7"/>
  <c r="H762" i="7" s="1"/>
  <c r="K762" i="7" s="1"/>
  <c r="D993" i="7"/>
  <c r="H993" i="7" s="1"/>
  <c r="K993" i="7" s="1"/>
  <c r="D973" i="7"/>
  <c r="H973" i="7" s="1"/>
  <c r="K973" i="7" s="1"/>
  <c r="D950" i="7"/>
  <c r="H950" i="7" s="1"/>
  <c r="K950" i="7" s="1"/>
  <c r="D929" i="7"/>
  <c r="H929" i="7" s="1"/>
  <c r="K929" i="7" s="1"/>
  <c r="D909" i="7"/>
  <c r="H909" i="7" s="1"/>
  <c r="K909" i="7" s="1"/>
  <c r="D895" i="7"/>
  <c r="H895" i="7" s="1"/>
  <c r="K895" i="7" s="1"/>
  <c r="D887" i="7"/>
  <c r="H887" i="7" s="1"/>
  <c r="K887" i="7" s="1"/>
  <c r="D879" i="7"/>
  <c r="H879" i="7" s="1"/>
  <c r="K879" i="7" s="1"/>
  <c r="D871" i="7"/>
  <c r="H871" i="7" s="1"/>
  <c r="K871" i="7" s="1"/>
  <c r="D863" i="7"/>
  <c r="H863" i="7" s="1"/>
  <c r="K863" i="7" s="1"/>
  <c r="D855" i="7"/>
  <c r="H855" i="7" s="1"/>
  <c r="K855" i="7" s="1"/>
  <c r="D847" i="7"/>
  <c r="H847" i="7" s="1"/>
  <c r="K847" i="7" s="1"/>
  <c r="D839" i="7"/>
  <c r="H839" i="7" s="1"/>
  <c r="K839" i="7" s="1"/>
  <c r="D831" i="7"/>
  <c r="H831" i="7" s="1"/>
  <c r="K831" i="7" s="1"/>
  <c r="D823" i="7"/>
  <c r="H823" i="7" s="1"/>
  <c r="K823" i="7" s="1"/>
  <c r="D815" i="7"/>
  <c r="H815" i="7" s="1"/>
  <c r="K815" i="7" s="1"/>
  <c r="D807" i="7"/>
  <c r="H807" i="7" s="1"/>
  <c r="K807" i="7" s="1"/>
  <c r="D799" i="7"/>
  <c r="H799" i="7" s="1"/>
  <c r="K799" i="7" s="1"/>
  <c r="D791" i="7"/>
  <c r="H791" i="7" s="1"/>
  <c r="K791" i="7" s="1"/>
  <c r="D783" i="7"/>
  <c r="H783" i="7" s="1"/>
  <c r="K783" i="7" s="1"/>
  <c r="D775" i="7"/>
  <c r="H775" i="7" s="1"/>
  <c r="K775" i="7" s="1"/>
  <c r="D767" i="7"/>
  <c r="H767" i="7" s="1"/>
  <c r="K767" i="7" s="1"/>
  <c r="D759" i="7"/>
  <c r="H759" i="7" s="1"/>
  <c r="K759" i="7" s="1"/>
  <c r="D990" i="7"/>
  <c r="H990" i="7" s="1"/>
  <c r="K990" i="7" s="1"/>
  <c r="D969" i="7"/>
  <c r="H969" i="7" s="1"/>
  <c r="K969" i="7" s="1"/>
  <c r="D949" i="7"/>
  <c r="H949" i="7" s="1"/>
  <c r="K949" i="7" s="1"/>
  <c r="D926" i="7"/>
  <c r="H926" i="7" s="1"/>
  <c r="K926" i="7" s="1"/>
  <c r="D905" i="7"/>
  <c r="H905" i="7" s="1"/>
  <c r="K905" i="7" s="1"/>
  <c r="D894" i="7"/>
  <c r="H894" i="7" s="1"/>
  <c r="K894" i="7" s="1"/>
  <c r="D886" i="7"/>
  <c r="H886" i="7" s="1"/>
  <c r="K886" i="7" s="1"/>
  <c r="D878" i="7"/>
  <c r="H878" i="7" s="1"/>
  <c r="K878" i="7" s="1"/>
  <c r="D870" i="7"/>
  <c r="H870" i="7" s="1"/>
  <c r="K870" i="7" s="1"/>
  <c r="D862" i="7"/>
  <c r="H862" i="7" s="1"/>
  <c r="K862" i="7" s="1"/>
  <c r="D854" i="7"/>
  <c r="H854" i="7" s="1"/>
  <c r="K854" i="7" s="1"/>
  <c r="D846" i="7"/>
  <c r="H846" i="7" s="1"/>
  <c r="K846" i="7" s="1"/>
  <c r="D838" i="7"/>
  <c r="H838" i="7" s="1"/>
  <c r="K838" i="7" s="1"/>
  <c r="D830" i="7"/>
  <c r="H830" i="7" s="1"/>
  <c r="K830" i="7" s="1"/>
  <c r="D822" i="7"/>
  <c r="H822" i="7" s="1"/>
  <c r="K822" i="7" s="1"/>
  <c r="D814" i="7"/>
  <c r="H814" i="7" s="1"/>
  <c r="K814" i="7" s="1"/>
  <c r="D806" i="7"/>
  <c r="H806" i="7" s="1"/>
  <c r="K806" i="7" s="1"/>
  <c r="D798" i="7"/>
  <c r="H798" i="7" s="1"/>
  <c r="K798" i="7" s="1"/>
  <c r="D790" i="7"/>
  <c r="H790" i="7" s="1"/>
  <c r="K790" i="7" s="1"/>
  <c r="D782" i="7"/>
  <c r="H782" i="7" s="1"/>
  <c r="K782" i="7" s="1"/>
  <c r="D774" i="7"/>
  <c r="H774" i="7" s="1"/>
  <c r="K774" i="7" s="1"/>
  <c r="D766" i="7"/>
  <c r="H766" i="7" s="1"/>
  <c r="K766" i="7" s="1"/>
  <c r="D1009" i="7"/>
  <c r="H1009" i="7" s="1"/>
  <c r="K1009" i="7" s="1"/>
  <c r="D989" i="7"/>
  <c r="H989" i="7" s="1"/>
  <c r="K989" i="7" s="1"/>
  <c r="D966" i="7"/>
  <c r="H966" i="7" s="1"/>
  <c r="K966" i="7" s="1"/>
  <c r="D945" i="7"/>
  <c r="H945" i="7" s="1"/>
  <c r="K945" i="7" s="1"/>
  <c r="D925" i="7"/>
  <c r="H925" i="7" s="1"/>
  <c r="K925" i="7" s="1"/>
  <c r="D902" i="7"/>
  <c r="H902" i="7" s="1"/>
  <c r="K902" i="7" s="1"/>
  <c r="D893" i="7"/>
  <c r="H893" i="7" s="1"/>
  <c r="K893" i="7" s="1"/>
  <c r="D885" i="7"/>
  <c r="H885" i="7" s="1"/>
  <c r="K885" i="7" s="1"/>
  <c r="D877" i="7"/>
  <c r="H877" i="7" s="1"/>
  <c r="K877" i="7" s="1"/>
  <c r="D869" i="7"/>
  <c r="H869" i="7" s="1"/>
  <c r="K869" i="7" s="1"/>
  <c r="D861" i="7"/>
  <c r="H861" i="7" s="1"/>
  <c r="K861" i="7" s="1"/>
  <c r="D853" i="7"/>
  <c r="H853" i="7" s="1"/>
  <c r="K853" i="7" s="1"/>
  <c r="D845" i="7"/>
  <c r="H845" i="7" s="1"/>
  <c r="K845" i="7" s="1"/>
  <c r="D837" i="7"/>
  <c r="H837" i="7" s="1"/>
  <c r="K837" i="7" s="1"/>
  <c r="D829" i="7"/>
  <c r="H829" i="7" s="1"/>
  <c r="K829" i="7" s="1"/>
  <c r="D821" i="7"/>
  <c r="H821" i="7" s="1"/>
  <c r="K821" i="7" s="1"/>
  <c r="D813" i="7"/>
  <c r="H813" i="7" s="1"/>
  <c r="K813" i="7" s="1"/>
  <c r="D805" i="7"/>
  <c r="H805" i="7" s="1"/>
  <c r="K805" i="7" s="1"/>
  <c r="D797" i="7"/>
  <c r="H797" i="7" s="1"/>
  <c r="K797" i="7" s="1"/>
  <c r="D789" i="7"/>
  <c r="H789" i="7" s="1"/>
  <c r="K789" i="7" s="1"/>
  <c r="D781" i="7"/>
  <c r="H781" i="7" s="1"/>
  <c r="K781" i="7" s="1"/>
  <c r="D773" i="7"/>
  <c r="H773" i="7" s="1"/>
  <c r="K773" i="7" s="1"/>
  <c r="D765" i="7"/>
  <c r="H765" i="7" s="1"/>
  <c r="K765" i="7" s="1"/>
  <c r="D1006" i="7"/>
  <c r="H1006" i="7" s="1"/>
  <c r="K1006" i="7" s="1"/>
  <c r="D985" i="7"/>
  <c r="H985" i="7" s="1"/>
  <c r="K985" i="7" s="1"/>
  <c r="D965" i="7"/>
  <c r="H965" i="7" s="1"/>
  <c r="K965" i="7" s="1"/>
  <c r="D942" i="7"/>
  <c r="H942" i="7" s="1"/>
  <c r="K942" i="7" s="1"/>
  <c r="D921" i="7"/>
  <c r="H921" i="7" s="1"/>
  <c r="K921" i="7" s="1"/>
  <c r="D901" i="7"/>
  <c r="H901" i="7" s="1"/>
  <c r="K901" i="7" s="1"/>
  <c r="D892" i="7"/>
  <c r="H892" i="7" s="1"/>
  <c r="K892" i="7" s="1"/>
  <c r="D884" i="7"/>
  <c r="H884" i="7" s="1"/>
  <c r="K884" i="7" s="1"/>
  <c r="D876" i="7"/>
  <c r="H876" i="7" s="1"/>
  <c r="K876" i="7" s="1"/>
  <c r="D868" i="7"/>
  <c r="H868" i="7" s="1"/>
  <c r="K868" i="7" s="1"/>
  <c r="D860" i="7"/>
  <c r="H860" i="7" s="1"/>
  <c r="K860" i="7" s="1"/>
  <c r="D852" i="7"/>
  <c r="H852" i="7" s="1"/>
  <c r="K852" i="7" s="1"/>
  <c r="D844" i="7"/>
  <c r="H844" i="7" s="1"/>
  <c r="K844" i="7" s="1"/>
  <c r="D836" i="7"/>
  <c r="H836" i="7" s="1"/>
  <c r="K836" i="7" s="1"/>
  <c r="D828" i="7"/>
  <c r="H828" i="7" s="1"/>
  <c r="K828" i="7" s="1"/>
  <c r="D820" i="7"/>
  <c r="H820" i="7" s="1"/>
  <c r="K820" i="7" s="1"/>
  <c r="D812" i="7"/>
  <c r="H812" i="7" s="1"/>
  <c r="K812" i="7" s="1"/>
  <c r="D804" i="7"/>
  <c r="H804" i="7" s="1"/>
  <c r="K804" i="7" s="1"/>
  <c r="D796" i="7"/>
  <c r="H796" i="7" s="1"/>
  <c r="K796" i="7" s="1"/>
  <c r="D788" i="7"/>
  <c r="H788" i="7" s="1"/>
  <c r="K788" i="7" s="1"/>
  <c r="D780" i="7"/>
  <c r="H780" i="7" s="1"/>
  <c r="K780" i="7" s="1"/>
  <c r="D772" i="7"/>
  <c r="H772" i="7" s="1"/>
  <c r="K772" i="7" s="1"/>
  <c r="D764" i="7"/>
  <c r="H764" i="7" s="1"/>
  <c r="K764" i="7" s="1"/>
  <c r="D997" i="7"/>
  <c r="H997" i="7" s="1"/>
  <c r="K997" i="7" s="1"/>
  <c r="D910" i="7"/>
  <c r="H910" i="7" s="1"/>
  <c r="K910" i="7" s="1"/>
  <c r="D872" i="7"/>
  <c r="H872" i="7" s="1"/>
  <c r="K872" i="7" s="1"/>
  <c r="D840" i="7"/>
  <c r="H840" i="7" s="1"/>
  <c r="K840" i="7" s="1"/>
  <c r="D808" i="7"/>
  <c r="H808" i="7" s="1"/>
  <c r="K808" i="7" s="1"/>
  <c r="D776" i="7"/>
  <c r="H776" i="7" s="1"/>
  <c r="K776" i="7" s="1"/>
  <c r="D977" i="7"/>
  <c r="H977" i="7" s="1"/>
  <c r="K977" i="7" s="1"/>
  <c r="D897" i="7"/>
  <c r="H897" i="7" s="1"/>
  <c r="K897" i="7" s="1"/>
  <c r="D865" i="7"/>
  <c r="H865" i="7" s="1"/>
  <c r="K865" i="7" s="1"/>
  <c r="D833" i="7"/>
  <c r="H833" i="7" s="1"/>
  <c r="K833" i="7" s="1"/>
  <c r="D801" i="7"/>
  <c r="H801" i="7" s="1"/>
  <c r="K801" i="7" s="1"/>
  <c r="D769" i="7"/>
  <c r="H769" i="7" s="1"/>
  <c r="K769" i="7" s="1"/>
  <c r="D974" i="7"/>
  <c r="H974" i="7" s="1"/>
  <c r="K974" i="7" s="1"/>
  <c r="D896" i="7"/>
  <c r="H896" i="7" s="1"/>
  <c r="K896" i="7" s="1"/>
  <c r="D864" i="7"/>
  <c r="H864" i="7" s="1"/>
  <c r="K864" i="7" s="1"/>
  <c r="D832" i="7"/>
  <c r="H832" i="7" s="1"/>
  <c r="K832" i="7" s="1"/>
  <c r="D800" i="7"/>
  <c r="H800" i="7" s="1"/>
  <c r="K800" i="7" s="1"/>
  <c r="D768" i="7"/>
  <c r="H768" i="7" s="1"/>
  <c r="K768" i="7" s="1"/>
  <c r="D953" i="7"/>
  <c r="H953" i="7" s="1"/>
  <c r="K953" i="7" s="1"/>
  <c r="D888" i="7"/>
  <c r="H888" i="7" s="1"/>
  <c r="K888" i="7" s="1"/>
  <c r="D856" i="7"/>
  <c r="H856" i="7" s="1"/>
  <c r="K856" i="7" s="1"/>
  <c r="D824" i="7"/>
  <c r="H824" i="7" s="1"/>
  <c r="K824" i="7" s="1"/>
  <c r="D792" i="7"/>
  <c r="H792" i="7" s="1"/>
  <c r="K792" i="7" s="1"/>
  <c r="D760" i="7"/>
  <c r="H760" i="7" s="1"/>
  <c r="K760" i="7" s="1"/>
  <c r="D934" i="7"/>
  <c r="H934" i="7" s="1"/>
  <c r="K934" i="7" s="1"/>
  <c r="D881" i="7"/>
  <c r="H881" i="7" s="1"/>
  <c r="K881" i="7" s="1"/>
  <c r="D849" i="7"/>
  <c r="H849" i="7" s="1"/>
  <c r="K849" i="7" s="1"/>
  <c r="D817" i="7"/>
  <c r="H817" i="7" s="1"/>
  <c r="K817" i="7" s="1"/>
  <c r="D785" i="7"/>
  <c r="H785" i="7" s="1"/>
  <c r="K785" i="7" s="1"/>
  <c r="D933" i="7"/>
  <c r="H933" i="7" s="1"/>
  <c r="K933" i="7" s="1"/>
  <c r="D880" i="7"/>
  <c r="H880" i="7" s="1"/>
  <c r="K880" i="7" s="1"/>
  <c r="D848" i="7"/>
  <c r="H848" i="7" s="1"/>
  <c r="K848" i="7" s="1"/>
  <c r="D816" i="7"/>
  <c r="H816" i="7" s="1"/>
  <c r="K816" i="7" s="1"/>
  <c r="D784" i="7"/>
  <c r="H784" i="7" s="1"/>
  <c r="K784" i="7" s="1"/>
  <c r="D913" i="7"/>
  <c r="H913" i="7" s="1"/>
  <c r="K913" i="7" s="1"/>
  <c r="D777" i="7"/>
  <c r="H777" i="7" s="1"/>
  <c r="K777" i="7" s="1"/>
  <c r="D889" i="7"/>
  <c r="H889" i="7" s="1"/>
  <c r="K889" i="7" s="1"/>
  <c r="D761" i="7"/>
  <c r="H761" i="7" s="1"/>
  <c r="K761" i="7" s="1"/>
  <c r="D873" i="7"/>
  <c r="H873" i="7" s="1"/>
  <c r="K873" i="7" s="1"/>
  <c r="D841" i="7"/>
  <c r="H841" i="7" s="1"/>
  <c r="K841" i="7" s="1"/>
  <c r="D825" i="7"/>
  <c r="H825" i="7" s="1"/>
  <c r="K825" i="7" s="1"/>
  <c r="D998" i="7"/>
  <c r="H998" i="7" s="1"/>
  <c r="K998" i="7" s="1"/>
  <c r="D809" i="7"/>
  <c r="H809" i="7" s="1"/>
  <c r="K809" i="7" s="1"/>
  <c r="D957" i="7"/>
  <c r="H957" i="7" s="1"/>
  <c r="K957" i="7" s="1"/>
  <c r="D857" i="7"/>
  <c r="H857" i="7" s="1"/>
  <c r="K857" i="7" s="1"/>
  <c r="D793" i="7"/>
  <c r="H793" i="7" s="1"/>
  <c r="K793" i="7" s="1"/>
  <c r="Y6" i="6"/>
  <c r="S6" i="6"/>
  <c r="AA6" i="6" l="1"/>
  <c r="AC6" i="6" s="1"/>
  <c r="AD6" i="6" s="1"/>
  <c r="X6" i="6"/>
  <c r="Z6" i="6" l="1"/>
  <c r="AB6" i="6" s="1"/>
  <c r="AE6" i="6" s="1"/>
  <c r="AG6" i="6" s="1"/>
  <c r="AI6" i="6" s="1"/>
  <c r="U7" i="6" s="1"/>
  <c r="W7" i="6" s="1"/>
  <c r="AF6" i="6" l="1"/>
  <c r="AH6" i="6" s="1"/>
  <c r="T7" i="6" s="1"/>
  <c r="V7" i="6" s="1"/>
  <c r="Q7" i="6"/>
  <c r="Y7" i="6"/>
  <c r="X7" i="6" l="1"/>
  <c r="P7" i="6"/>
  <c r="R7" i="6" s="1"/>
  <c r="Z7" i="6" s="1"/>
  <c r="AB7" i="6" s="1"/>
  <c r="AE7" i="6" s="1"/>
  <c r="C1257" i="7"/>
  <c r="G1257" i="7" s="1"/>
  <c r="C1249" i="7"/>
  <c r="G1249" i="7" s="1"/>
  <c r="C1241" i="7"/>
  <c r="G1241" i="7" s="1"/>
  <c r="C1233" i="7"/>
  <c r="G1233" i="7" s="1"/>
  <c r="C1225" i="7"/>
  <c r="G1225" i="7" s="1"/>
  <c r="C1217" i="7"/>
  <c r="G1217" i="7" s="1"/>
  <c r="C1209" i="7"/>
  <c r="G1209" i="7" s="1"/>
  <c r="C1201" i="7"/>
  <c r="G1201" i="7" s="1"/>
  <c r="C1193" i="7"/>
  <c r="G1193" i="7" s="1"/>
  <c r="C1185" i="7"/>
  <c r="G1185" i="7" s="1"/>
  <c r="C1177" i="7"/>
  <c r="G1177" i="7" s="1"/>
  <c r="C1169" i="7"/>
  <c r="G1169" i="7" s="1"/>
  <c r="C1161" i="7"/>
  <c r="G1161" i="7" s="1"/>
  <c r="C1153" i="7"/>
  <c r="G1153" i="7" s="1"/>
  <c r="C1255" i="7"/>
  <c r="G1255" i="7" s="1"/>
  <c r="C1247" i="7"/>
  <c r="G1247" i="7" s="1"/>
  <c r="C1239" i="7"/>
  <c r="G1239" i="7" s="1"/>
  <c r="C1231" i="7"/>
  <c r="G1231" i="7" s="1"/>
  <c r="C1223" i="7"/>
  <c r="G1223" i="7" s="1"/>
  <c r="C1215" i="7"/>
  <c r="G1215" i="7" s="1"/>
  <c r="C1207" i="7"/>
  <c r="G1207" i="7" s="1"/>
  <c r="C1199" i="7"/>
  <c r="G1199" i="7" s="1"/>
  <c r="C1191" i="7"/>
  <c r="G1191" i="7" s="1"/>
  <c r="C1183" i="7"/>
  <c r="G1183" i="7" s="1"/>
  <c r="C1175" i="7"/>
  <c r="G1175" i="7" s="1"/>
  <c r="C1167" i="7"/>
  <c r="G1167" i="7" s="1"/>
  <c r="C1159" i="7"/>
  <c r="G1159" i="7" s="1"/>
  <c r="C1151" i="7"/>
  <c r="G1151" i="7" s="1"/>
  <c r="C1143" i="7"/>
  <c r="G1143" i="7" s="1"/>
  <c r="C1135" i="7"/>
  <c r="G1135" i="7" s="1"/>
  <c r="C1127" i="7"/>
  <c r="G1127" i="7" s="1"/>
  <c r="C1119" i="7"/>
  <c r="G1119" i="7" s="1"/>
  <c r="C1111" i="7"/>
  <c r="G1111" i="7" s="1"/>
  <c r="C1103" i="7"/>
  <c r="G1103" i="7" s="1"/>
  <c r="C1095" i="7"/>
  <c r="G1095" i="7" s="1"/>
  <c r="C1253" i="7"/>
  <c r="G1253" i="7" s="1"/>
  <c r="C1245" i="7"/>
  <c r="G1245" i="7" s="1"/>
  <c r="C1237" i="7"/>
  <c r="G1237" i="7" s="1"/>
  <c r="C1229" i="7"/>
  <c r="G1229" i="7" s="1"/>
  <c r="C1221" i="7"/>
  <c r="G1221" i="7" s="1"/>
  <c r="C1213" i="7"/>
  <c r="G1213" i="7" s="1"/>
  <c r="C1205" i="7"/>
  <c r="G1205" i="7" s="1"/>
  <c r="C1197" i="7"/>
  <c r="G1197" i="7" s="1"/>
  <c r="C1189" i="7"/>
  <c r="G1189" i="7" s="1"/>
  <c r="C1181" i="7"/>
  <c r="G1181" i="7" s="1"/>
  <c r="C1173" i="7"/>
  <c r="G1173" i="7" s="1"/>
  <c r="C1165" i="7"/>
  <c r="G1165" i="7" s="1"/>
  <c r="C1157" i="7"/>
  <c r="G1157" i="7" s="1"/>
  <c r="C1149" i="7"/>
  <c r="G1149" i="7" s="1"/>
  <c r="C1141" i="7"/>
  <c r="G1141" i="7" s="1"/>
  <c r="C1133" i="7"/>
  <c r="G1133" i="7" s="1"/>
  <c r="C1125" i="7"/>
  <c r="G1125" i="7" s="1"/>
  <c r="C1117" i="7"/>
  <c r="G1117" i="7" s="1"/>
  <c r="C1109" i="7"/>
  <c r="G1109" i="7" s="1"/>
  <c r="C1101" i="7"/>
  <c r="G1101" i="7" s="1"/>
  <c r="C1093" i="7"/>
  <c r="G1093" i="7" s="1"/>
  <c r="C1085" i="7"/>
  <c r="G1085" i="7" s="1"/>
  <c r="C1077" i="7"/>
  <c r="G1077" i="7" s="1"/>
  <c r="C1069" i="7"/>
  <c r="G1069" i="7" s="1"/>
  <c r="C1061" i="7"/>
  <c r="G1061" i="7" s="1"/>
  <c r="C1053" i="7"/>
  <c r="G1053" i="7" s="1"/>
  <c r="C1259" i="7"/>
  <c r="G1259" i="7" s="1"/>
  <c r="C1251" i="7"/>
  <c r="G1251" i="7" s="1"/>
  <c r="C1243" i="7"/>
  <c r="G1243" i="7" s="1"/>
  <c r="C1235" i="7"/>
  <c r="G1235" i="7" s="1"/>
  <c r="C1227" i="7"/>
  <c r="G1227" i="7" s="1"/>
  <c r="C1219" i="7"/>
  <c r="G1219" i="7" s="1"/>
  <c r="C1211" i="7"/>
  <c r="G1211" i="7" s="1"/>
  <c r="C1203" i="7"/>
  <c r="G1203" i="7" s="1"/>
  <c r="C1195" i="7"/>
  <c r="G1195" i="7" s="1"/>
  <c r="C1187" i="7"/>
  <c r="G1187" i="7" s="1"/>
  <c r="C1179" i="7"/>
  <c r="G1179" i="7" s="1"/>
  <c r="C1171" i="7"/>
  <c r="G1171" i="7" s="1"/>
  <c r="C1163" i="7"/>
  <c r="G1163" i="7" s="1"/>
  <c r="C1155" i="7"/>
  <c r="G1155" i="7" s="1"/>
  <c r="C1147" i="7"/>
  <c r="G1147" i="7" s="1"/>
  <c r="C1139" i="7"/>
  <c r="G1139" i="7" s="1"/>
  <c r="C1131" i="7"/>
  <c r="G1131" i="7" s="1"/>
  <c r="C1123" i="7"/>
  <c r="G1123" i="7" s="1"/>
  <c r="C1115" i="7"/>
  <c r="G1115" i="7" s="1"/>
  <c r="C1107" i="7"/>
  <c r="G1107" i="7" s="1"/>
  <c r="C1099" i="7"/>
  <c r="G1099" i="7" s="1"/>
  <c r="C1091" i="7"/>
  <c r="G1091" i="7" s="1"/>
  <c r="C1250" i="7"/>
  <c r="G1250" i="7" s="1"/>
  <c r="C1234" i="7"/>
  <c r="G1234" i="7" s="1"/>
  <c r="C1218" i="7"/>
  <c r="G1218" i="7" s="1"/>
  <c r="C1202" i="7"/>
  <c r="G1202" i="7" s="1"/>
  <c r="C1186" i="7"/>
  <c r="G1186" i="7" s="1"/>
  <c r="C1170" i="7"/>
  <c r="G1170" i="7" s="1"/>
  <c r="C1154" i="7"/>
  <c r="G1154" i="7" s="1"/>
  <c r="C1140" i="7"/>
  <c r="G1140" i="7" s="1"/>
  <c r="C1128" i="7"/>
  <c r="G1128" i="7" s="1"/>
  <c r="C1114" i="7"/>
  <c r="G1114" i="7" s="1"/>
  <c r="C1102" i="7"/>
  <c r="G1102" i="7" s="1"/>
  <c r="C1089" i="7"/>
  <c r="G1089" i="7" s="1"/>
  <c r="C1080" i="7"/>
  <c r="G1080" i="7" s="1"/>
  <c r="C1071" i="7"/>
  <c r="G1071" i="7" s="1"/>
  <c r="C1062" i="7"/>
  <c r="G1062" i="7" s="1"/>
  <c r="C1052" i="7"/>
  <c r="G1052" i="7" s="1"/>
  <c r="C1044" i="7"/>
  <c r="G1044" i="7" s="1"/>
  <c r="C1036" i="7"/>
  <c r="G1036" i="7" s="1"/>
  <c r="C1028" i="7"/>
  <c r="G1028" i="7" s="1"/>
  <c r="C1020" i="7"/>
  <c r="G1020" i="7" s="1"/>
  <c r="C1012" i="7"/>
  <c r="G1012" i="7" s="1"/>
  <c r="C1248" i="7"/>
  <c r="G1248" i="7" s="1"/>
  <c r="C1232" i="7"/>
  <c r="G1232" i="7" s="1"/>
  <c r="C1216" i="7"/>
  <c r="G1216" i="7" s="1"/>
  <c r="C1200" i="7"/>
  <c r="G1200" i="7" s="1"/>
  <c r="C1184" i="7"/>
  <c r="G1184" i="7" s="1"/>
  <c r="C1168" i="7"/>
  <c r="G1168" i="7" s="1"/>
  <c r="C1152" i="7"/>
  <c r="G1152" i="7" s="1"/>
  <c r="C1138" i="7"/>
  <c r="G1138" i="7" s="1"/>
  <c r="C1126" i="7"/>
  <c r="G1126" i="7" s="1"/>
  <c r="C1113" i="7"/>
  <c r="G1113" i="7" s="1"/>
  <c r="C1100" i="7"/>
  <c r="G1100" i="7" s="1"/>
  <c r="C1088" i="7"/>
  <c r="G1088" i="7" s="1"/>
  <c r="C1079" i="7"/>
  <c r="G1079" i="7" s="1"/>
  <c r="C1070" i="7"/>
  <c r="G1070" i="7" s="1"/>
  <c r="C1060" i="7"/>
  <c r="G1060" i="7" s="1"/>
  <c r="C1051" i="7"/>
  <c r="G1051" i="7" s="1"/>
  <c r="C1043" i="7"/>
  <c r="G1043" i="7" s="1"/>
  <c r="C1035" i="7"/>
  <c r="G1035" i="7" s="1"/>
  <c r="C1027" i="7"/>
  <c r="G1027" i="7" s="1"/>
  <c r="C1019" i="7"/>
  <c r="G1019" i="7" s="1"/>
  <c r="C1011" i="7"/>
  <c r="G1011" i="7" s="1"/>
  <c r="C1246" i="7"/>
  <c r="G1246" i="7" s="1"/>
  <c r="C1230" i="7"/>
  <c r="G1230" i="7" s="1"/>
  <c r="C1214" i="7"/>
  <c r="G1214" i="7" s="1"/>
  <c r="C1198" i="7"/>
  <c r="G1198" i="7" s="1"/>
  <c r="C1182" i="7"/>
  <c r="G1182" i="7" s="1"/>
  <c r="C1166" i="7"/>
  <c r="G1166" i="7" s="1"/>
  <c r="C1150" i="7"/>
  <c r="G1150" i="7" s="1"/>
  <c r="C1137" i="7"/>
  <c r="G1137" i="7" s="1"/>
  <c r="C1124" i="7"/>
  <c r="G1124" i="7" s="1"/>
  <c r="C1112" i="7"/>
  <c r="G1112" i="7" s="1"/>
  <c r="C1098" i="7"/>
  <c r="G1098" i="7" s="1"/>
  <c r="C1087" i="7"/>
  <c r="G1087" i="7" s="1"/>
  <c r="C1078" i="7"/>
  <c r="G1078" i="7" s="1"/>
  <c r="C1068" i="7"/>
  <c r="G1068" i="7" s="1"/>
  <c r="C1059" i="7"/>
  <c r="G1059" i="7" s="1"/>
  <c r="C1050" i="7"/>
  <c r="G1050" i="7" s="1"/>
  <c r="C1042" i="7"/>
  <c r="G1042" i="7" s="1"/>
  <c r="C1034" i="7"/>
  <c r="G1034" i="7" s="1"/>
  <c r="C1026" i="7"/>
  <c r="G1026" i="7" s="1"/>
  <c r="C1018" i="7"/>
  <c r="G1018" i="7" s="1"/>
  <c r="C1010" i="7"/>
  <c r="G1010" i="7" s="1"/>
  <c r="C1258" i="7"/>
  <c r="G1258" i="7" s="1"/>
  <c r="C1256" i="7"/>
  <c r="G1256" i="7" s="1"/>
  <c r="C1240" i="7"/>
  <c r="G1240" i="7" s="1"/>
  <c r="C1224" i="7"/>
  <c r="G1224" i="7" s="1"/>
  <c r="C1208" i="7"/>
  <c r="G1208" i="7" s="1"/>
  <c r="C1192" i="7"/>
  <c r="G1192" i="7" s="1"/>
  <c r="C1176" i="7"/>
  <c r="G1176" i="7" s="1"/>
  <c r="C1160" i="7"/>
  <c r="G1160" i="7" s="1"/>
  <c r="C1145" i="7"/>
  <c r="G1145" i="7" s="1"/>
  <c r="C1132" i="7"/>
  <c r="G1132" i="7" s="1"/>
  <c r="C1120" i="7"/>
  <c r="G1120" i="7" s="1"/>
  <c r="C1106" i="7"/>
  <c r="G1106" i="7" s="1"/>
  <c r="C1094" i="7"/>
  <c r="G1094" i="7" s="1"/>
  <c r="C1083" i="7"/>
  <c r="G1083" i="7" s="1"/>
  <c r="C1074" i="7"/>
  <c r="G1074" i="7" s="1"/>
  <c r="C1065" i="7"/>
  <c r="G1065" i="7" s="1"/>
  <c r="C1056" i="7"/>
  <c r="G1056" i="7" s="1"/>
  <c r="C1047" i="7"/>
  <c r="G1047" i="7" s="1"/>
  <c r="C1254" i="7"/>
  <c r="G1254" i="7" s="1"/>
  <c r="C1238" i="7"/>
  <c r="G1238" i="7" s="1"/>
  <c r="C1222" i="7"/>
  <c r="G1222" i="7" s="1"/>
  <c r="C1206" i="7"/>
  <c r="G1206" i="7" s="1"/>
  <c r="C1190" i="7"/>
  <c r="G1190" i="7" s="1"/>
  <c r="C1174" i="7"/>
  <c r="G1174" i="7" s="1"/>
  <c r="C1158" i="7"/>
  <c r="G1158" i="7" s="1"/>
  <c r="C1144" i="7"/>
  <c r="G1144" i="7" s="1"/>
  <c r="C1130" i="7"/>
  <c r="G1130" i="7" s="1"/>
  <c r="C1118" i="7"/>
  <c r="G1118" i="7" s="1"/>
  <c r="C1105" i="7"/>
  <c r="G1105" i="7" s="1"/>
  <c r="C1092" i="7"/>
  <c r="G1092" i="7" s="1"/>
  <c r="C1082" i="7"/>
  <c r="G1082" i="7" s="1"/>
  <c r="C1073" i="7"/>
  <c r="G1073" i="7" s="1"/>
  <c r="C1064" i="7"/>
  <c r="G1064" i="7" s="1"/>
  <c r="C1055" i="7"/>
  <c r="G1055" i="7" s="1"/>
  <c r="C1046" i="7"/>
  <c r="G1046" i="7" s="1"/>
  <c r="C1038" i="7"/>
  <c r="G1038" i="7" s="1"/>
  <c r="C1030" i="7"/>
  <c r="G1030" i="7" s="1"/>
  <c r="C1022" i="7"/>
  <c r="G1022" i="7" s="1"/>
  <c r="C1014" i="7"/>
  <c r="G1014" i="7" s="1"/>
  <c r="C1236" i="7"/>
  <c r="G1236" i="7" s="1"/>
  <c r="C1194" i="7"/>
  <c r="G1194" i="7" s="1"/>
  <c r="C1148" i="7"/>
  <c r="G1148" i="7" s="1"/>
  <c r="C1116" i="7"/>
  <c r="G1116" i="7" s="1"/>
  <c r="C1084" i="7"/>
  <c r="G1084" i="7" s="1"/>
  <c r="C1058" i="7"/>
  <c r="G1058" i="7" s="1"/>
  <c r="C1039" i="7"/>
  <c r="G1039" i="7" s="1"/>
  <c r="C1023" i="7"/>
  <c r="G1023" i="7" s="1"/>
  <c r="C1121" i="7"/>
  <c r="G1121" i="7" s="1"/>
  <c r="C1228" i="7"/>
  <c r="G1228" i="7" s="1"/>
  <c r="C1188" i="7"/>
  <c r="G1188" i="7" s="1"/>
  <c r="C1146" i="7"/>
  <c r="G1146" i="7" s="1"/>
  <c r="C1110" i="7"/>
  <c r="G1110" i="7" s="1"/>
  <c r="C1081" i="7"/>
  <c r="G1081" i="7" s="1"/>
  <c r="C1057" i="7"/>
  <c r="G1057" i="7" s="1"/>
  <c r="C1037" i="7"/>
  <c r="G1037" i="7" s="1"/>
  <c r="C1021" i="7"/>
  <c r="G1021" i="7" s="1"/>
  <c r="C1024" i="7"/>
  <c r="G1024" i="7" s="1"/>
  <c r="C1226" i="7"/>
  <c r="G1226" i="7" s="1"/>
  <c r="C1180" i="7"/>
  <c r="G1180" i="7" s="1"/>
  <c r="C1142" i="7"/>
  <c r="G1142" i="7" s="1"/>
  <c r="C1108" i="7"/>
  <c r="G1108" i="7" s="1"/>
  <c r="C1076" i="7"/>
  <c r="G1076" i="7" s="1"/>
  <c r="C1054" i="7"/>
  <c r="G1054" i="7" s="1"/>
  <c r="C1033" i="7"/>
  <c r="G1033" i="7" s="1"/>
  <c r="C1017" i="7"/>
  <c r="G1017" i="7" s="1"/>
  <c r="C1220" i="7"/>
  <c r="G1220" i="7" s="1"/>
  <c r="C1178" i="7"/>
  <c r="G1178" i="7" s="1"/>
  <c r="C1136" i="7"/>
  <c r="G1136" i="7" s="1"/>
  <c r="C1104" i="7"/>
  <c r="G1104" i="7" s="1"/>
  <c r="C1049" i="7"/>
  <c r="G1049" i="7" s="1"/>
  <c r="C1032" i="7"/>
  <c r="G1032" i="7" s="1"/>
  <c r="C1016" i="7"/>
  <c r="G1016" i="7" s="1"/>
  <c r="C1156" i="7"/>
  <c r="G1156" i="7" s="1"/>
  <c r="C1063" i="7"/>
  <c r="G1063" i="7" s="1"/>
  <c r="C1075" i="7"/>
  <c r="G1075" i="7" s="1"/>
  <c r="C1242" i="7"/>
  <c r="G1242" i="7" s="1"/>
  <c r="C1260" i="7"/>
  <c r="G1260" i="7" s="1"/>
  <c r="C1212" i="7"/>
  <c r="G1212" i="7" s="1"/>
  <c r="C1172" i="7"/>
  <c r="G1172" i="7" s="1"/>
  <c r="C1134" i="7"/>
  <c r="G1134" i="7" s="1"/>
  <c r="C1097" i="7"/>
  <c r="G1097" i="7" s="1"/>
  <c r="C1072" i="7"/>
  <c r="G1072" i="7" s="1"/>
  <c r="C1048" i="7"/>
  <c r="G1048" i="7" s="1"/>
  <c r="C1031" i="7"/>
  <c r="G1031" i="7" s="1"/>
  <c r="C1015" i="7"/>
  <c r="G1015" i="7" s="1"/>
  <c r="C1244" i="7"/>
  <c r="G1244" i="7" s="1"/>
  <c r="C1162" i="7"/>
  <c r="G1162" i="7" s="1"/>
  <c r="C1090" i="7"/>
  <c r="G1090" i="7" s="1"/>
  <c r="C1041" i="7"/>
  <c r="G1041" i="7" s="1"/>
  <c r="C1086" i="7"/>
  <c r="G1086" i="7" s="1"/>
  <c r="C1252" i="7"/>
  <c r="G1252" i="7" s="1"/>
  <c r="C1210" i="7"/>
  <c r="G1210" i="7" s="1"/>
  <c r="C1164" i="7"/>
  <c r="G1164" i="7" s="1"/>
  <c r="C1129" i="7"/>
  <c r="G1129" i="7" s="1"/>
  <c r="C1096" i="7"/>
  <c r="G1096" i="7" s="1"/>
  <c r="C1067" i="7"/>
  <c r="G1067" i="7" s="1"/>
  <c r="C1045" i="7"/>
  <c r="G1045" i="7" s="1"/>
  <c r="C1029" i="7"/>
  <c r="G1029" i="7" s="1"/>
  <c r="C1013" i="7"/>
  <c r="G1013" i="7" s="1"/>
  <c r="C1204" i="7"/>
  <c r="G1204" i="7" s="1"/>
  <c r="C1122" i="7"/>
  <c r="G1122" i="7" s="1"/>
  <c r="C1066" i="7"/>
  <c r="G1066" i="7" s="1"/>
  <c r="C1025" i="7"/>
  <c r="G1025" i="7" s="1"/>
  <c r="C1196" i="7"/>
  <c r="G1196" i="7" s="1"/>
  <c r="C1040" i="7"/>
  <c r="G1040" i="7" s="1"/>
  <c r="S7" i="6"/>
  <c r="AA7" i="6" s="1"/>
  <c r="AC7" i="6" s="1"/>
  <c r="AD7" i="6" s="1"/>
  <c r="D1260" i="7"/>
  <c r="H1260" i="7" s="1"/>
  <c r="D1252" i="7"/>
  <c r="H1252" i="7" s="1"/>
  <c r="D1244" i="7"/>
  <c r="H1244" i="7" s="1"/>
  <c r="D1236" i="7"/>
  <c r="H1236" i="7" s="1"/>
  <c r="D1228" i="7"/>
  <c r="H1228" i="7" s="1"/>
  <c r="D1220" i="7"/>
  <c r="H1220" i="7" s="1"/>
  <c r="D1212" i="7"/>
  <c r="H1212" i="7" s="1"/>
  <c r="D1204" i="7"/>
  <c r="H1204" i="7" s="1"/>
  <c r="D1196" i="7"/>
  <c r="H1196" i="7" s="1"/>
  <c r="D1188" i="7"/>
  <c r="H1188" i="7" s="1"/>
  <c r="D1180" i="7"/>
  <c r="H1180" i="7" s="1"/>
  <c r="D1172" i="7"/>
  <c r="H1172" i="7" s="1"/>
  <c r="D1164" i="7"/>
  <c r="H1164" i="7" s="1"/>
  <c r="D1156" i="7"/>
  <c r="H1156" i="7" s="1"/>
  <c r="D1148" i="7"/>
  <c r="H1148" i="7" s="1"/>
  <c r="D1140" i="7"/>
  <c r="H1140" i="7" s="1"/>
  <c r="D1132" i="7"/>
  <c r="H1132" i="7" s="1"/>
  <c r="D1124" i="7"/>
  <c r="H1124" i="7" s="1"/>
  <c r="D1116" i="7"/>
  <c r="H1116" i="7" s="1"/>
  <c r="D1108" i="7"/>
  <c r="H1108" i="7" s="1"/>
  <c r="D1100" i="7"/>
  <c r="H1100" i="7" s="1"/>
  <c r="D1092" i="7"/>
  <c r="H1092" i="7" s="1"/>
  <c r="D1084" i="7"/>
  <c r="H1084" i="7" s="1"/>
  <c r="D1076" i="7"/>
  <c r="H1076" i="7" s="1"/>
  <c r="D1068" i="7"/>
  <c r="H1068" i="7" s="1"/>
  <c r="D1060" i="7"/>
  <c r="H1060" i="7" s="1"/>
  <c r="D1052" i="7"/>
  <c r="H1052" i="7" s="1"/>
  <c r="D1044" i="7"/>
  <c r="H1044" i="7" s="1"/>
  <c r="D1036" i="7"/>
  <c r="H1036" i="7" s="1"/>
  <c r="D1028" i="7"/>
  <c r="H1028" i="7" s="1"/>
  <c r="D1020" i="7"/>
  <c r="H1020" i="7" s="1"/>
  <c r="D1012" i="7"/>
  <c r="H1012" i="7" s="1"/>
  <c r="D1259" i="7"/>
  <c r="H1259" i="7" s="1"/>
  <c r="D1251" i="7"/>
  <c r="H1251" i="7" s="1"/>
  <c r="D1243" i="7"/>
  <c r="H1243" i="7" s="1"/>
  <c r="D1235" i="7"/>
  <c r="H1235" i="7" s="1"/>
  <c r="D1227" i="7"/>
  <c r="H1227" i="7" s="1"/>
  <c r="D1219" i="7"/>
  <c r="H1219" i="7" s="1"/>
  <c r="D1211" i="7"/>
  <c r="H1211" i="7" s="1"/>
  <c r="D1203" i="7"/>
  <c r="H1203" i="7" s="1"/>
  <c r="D1195" i="7"/>
  <c r="H1195" i="7" s="1"/>
  <c r="D1187" i="7"/>
  <c r="H1187" i="7" s="1"/>
  <c r="D1179" i="7"/>
  <c r="H1179" i="7" s="1"/>
  <c r="D1171" i="7"/>
  <c r="H1171" i="7" s="1"/>
  <c r="D1163" i="7"/>
  <c r="H1163" i="7" s="1"/>
  <c r="D1155" i="7"/>
  <c r="H1155" i="7" s="1"/>
  <c r="D1147" i="7"/>
  <c r="H1147" i="7" s="1"/>
  <c r="D1139" i="7"/>
  <c r="H1139" i="7" s="1"/>
  <c r="D1131" i="7"/>
  <c r="H1131" i="7" s="1"/>
  <c r="D1123" i="7"/>
  <c r="H1123" i="7" s="1"/>
  <c r="D1115" i="7"/>
  <c r="H1115" i="7" s="1"/>
  <c r="D1107" i="7"/>
  <c r="H1107" i="7" s="1"/>
  <c r="D1099" i="7"/>
  <c r="H1099" i="7" s="1"/>
  <c r="D1091" i="7"/>
  <c r="H1091" i="7" s="1"/>
  <c r="D1083" i="7"/>
  <c r="H1083" i="7" s="1"/>
  <c r="D1075" i="7"/>
  <c r="H1075" i="7" s="1"/>
  <c r="D1067" i="7"/>
  <c r="H1067" i="7" s="1"/>
  <c r="D1059" i="7"/>
  <c r="H1059" i="7" s="1"/>
  <c r="D1051" i="7"/>
  <c r="H1051" i="7" s="1"/>
  <c r="D1043" i="7"/>
  <c r="H1043" i="7" s="1"/>
  <c r="D1035" i="7"/>
  <c r="H1035" i="7" s="1"/>
  <c r="D1027" i="7"/>
  <c r="H1027" i="7" s="1"/>
  <c r="D1019" i="7"/>
  <c r="H1019" i="7" s="1"/>
  <c r="D1011" i="7"/>
  <c r="H1011" i="7" s="1"/>
  <c r="D1258" i="7"/>
  <c r="H1258" i="7" s="1"/>
  <c r="D1250" i="7"/>
  <c r="H1250" i="7" s="1"/>
  <c r="D1242" i="7"/>
  <c r="H1242" i="7" s="1"/>
  <c r="D1234" i="7"/>
  <c r="H1234" i="7" s="1"/>
  <c r="D1226" i="7"/>
  <c r="H1226" i="7" s="1"/>
  <c r="D1218" i="7"/>
  <c r="H1218" i="7" s="1"/>
  <c r="D1210" i="7"/>
  <c r="H1210" i="7" s="1"/>
  <c r="D1202" i="7"/>
  <c r="H1202" i="7" s="1"/>
  <c r="D1194" i="7"/>
  <c r="H1194" i="7" s="1"/>
  <c r="D1186" i="7"/>
  <c r="H1186" i="7" s="1"/>
  <c r="D1178" i="7"/>
  <c r="H1178" i="7" s="1"/>
  <c r="D1170" i="7"/>
  <c r="H1170" i="7" s="1"/>
  <c r="D1162" i="7"/>
  <c r="H1162" i="7" s="1"/>
  <c r="D1154" i="7"/>
  <c r="H1154" i="7" s="1"/>
  <c r="D1146" i="7"/>
  <c r="H1146" i="7" s="1"/>
  <c r="D1138" i="7"/>
  <c r="H1138" i="7" s="1"/>
  <c r="D1130" i="7"/>
  <c r="H1130" i="7" s="1"/>
  <c r="D1122" i="7"/>
  <c r="H1122" i="7" s="1"/>
  <c r="D1114" i="7"/>
  <c r="H1114" i="7" s="1"/>
  <c r="D1106" i="7"/>
  <c r="H1106" i="7" s="1"/>
  <c r="D1098" i="7"/>
  <c r="H1098" i="7" s="1"/>
  <c r="D1090" i="7"/>
  <c r="H1090" i="7" s="1"/>
  <c r="D1082" i="7"/>
  <c r="H1082" i="7" s="1"/>
  <c r="D1074" i="7"/>
  <c r="H1074" i="7" s="1"/>
  <c r="D1066" i="7"/>
  <c r="H1066" i="7" s="1"/>
  <c r="D1058" i="7"/>
  <c r="H1058" i="7" s="1"/>
  <c r="D1050" i="7"/>
  <c r="H1050" i="7" s="1"/>
  <c r="D1042" i="7"/>
  <c r="H1042" i="7" s="1"/>
  <c r="D1034" i="7"/>
  <c r="H1034" i="7" s="1"/>
  <c r="D1026" i="7"/>
  <c r="H1026" i="7" s="1"/>
  <c r="D1018" i="7"/>
  <c r="H1018" i="7" s="1"/>
  <c r="D1010" i="7"/>
  <c r="H1010" i="7" s="1"/>
  <c r="D1256" i="7"/>
  <c r="H1256" i="7" s="1"/>
  <c r="D1248" i="7"/>
  <c r="H1248" i="7" s="1"/>
  <c r="D1240" i="7"/>
  <c r="H1240" i="7" s="1"/>
  <c r="D1232" i="7"/>
  <c r="H1232" i="7" s="1"/>
  <c r="D1224" i="7"/>
  <c r="H1224" i="7" s="1"/>
  <c r="D1216" i="7"/>
  <c r="H1216" i="7" s="1"/>
  <c r="D1208" i="7"/>
  <c r="H1208" i="7" s="1"/>
  <c r="D1200" i="7"/>
  <c r="H1200" i="7" s="1"/>
  <c r="D1192" i="7"/>
  <c r="H1192" i="7" s="1"/>
  <c r="D1184" i="7"/>
  <c r="H1184" i="7" s="1"/>
  <c r="D1176" i="7"/>
  <c r="H1176" i="7" s="1"/>
  <c r="D1168" i="7"/>
  <c r="H1168" i="7" s="1"/>
  <c r="D1160" i="7"/>
  <c r="H1160" i="7" s="1"/>
  <c r="D1152" i="7"/>
  <c r="H1152" i="7" s="1"/>
  <c r="D1144" i="7"/>
  <c r="H1144" i="7" s="1"/>
  <c r="D1136" i="7"/>
  <c r="H1136" i="7" s="1"/>
  <c r="D1128" i="7"/>
  <c r="H1128" i="7" s="1"/>
  <c r="D1120" i="7"/>
  <c r="H1120" i="7" s="1"/>
  <c r="D1112" i="7"/>
  <c r="H1112" i="7" s="1"/>
  <c r="D1104" i="7"/>
  <c r="H1104" i="7" s="1"/>
  <c r="D1096" i="7"/>
  <c r="H1096" i="7" s="1"/>
  <c r="D1088" i="7"/>
  <c r="H1088" i="7" s="1"/>
  <c r="D1080" i="7"/>
  <c r="H1080" i="7" s="1"/>
  <c r="D1072" i="7"/>
  <c r="H1072" i="7" s="1"/>
  <c r="D1064" i="7"/>
  <c r="H1064" i="7" s="1"/>
  <c r="D1056" i="7"/>
  <c r="H1056" i="7" s="1"/>
  <c r="D1048" i="7"/>
  <c r="H1048" i="7" s="1"/>
  <c r="D1040" i="7"/>
  <c r="H1040" i="7" s="1"/>
  <c r="D1032" i="7"/>
  <c r="H1032" i="7" s="1"/>
  <c r="D1024" i="7"/>
  <c r="H1024" i="7" s="1"/>
  <c r="D1016" i="7"/>
  <c r="H1016" i="7" s="1"/>
  <c r="D1255" i="7"/>
  <c r="H1255" i="7" s="1"/>
  <c r="D1247" i="7"/>
  <c r="H1247" i="7" s="1"/>
  <c r="D1239" i="7"/>
  <c r="H1239" i="7" s="1"/>
  <c r="D1231" i="7"/>
  <c r="H1231" i="7" s="1"/>
  <c r="D1223" i="7"/>
  <c r="H1223" i="7" s="1"/>
  <c r="D1215" i="7"/>
  <c r="H1215" i="7" s="1"/>
  <c r="D1207" i="7"/>
  <c r="H1207" i="7" s="1"/>
  <c r="D1199" i="7"/>
  <c r="H1199" i="7" s="1"/>
  <c r="D1191" i="7"/>
  <c r="H1191" i="7" s="1"/>
  <c r="D1183" i="7"/>
  <c r="H1183" i="7" s="1"/>
  <c r="D1175" i="7"/>
  <c r="H1175" i="7" s="1"/>
  <c r="D1167" i="7"/>
  <c r="H1167" i="7" s="1"/>
  <c r="D1159" i="7"/>
  <c r="H1159" i="7" s="1"/>
  <c r="D1151" i="7"/>
  <c r="H1151" i="7" s="1"/>
  <c r="D1143" i="7"/>
  <c r="H1143" i="7" s="1"/>
  <c r="D1135" i="7"/>
  <c r="H1135" i="7" s="1"/>
  <c r="D1127" i="7"/>
  <c r="H1127" i="7" s="1"/>
  <c r="D1119" i="7"/>
  <c r="H1119" i="7" s="1"/>
  <c r="D1111" i="7"/>
  <c r="H1111" i="7" s="1"/>
  <c r="D1103" i="7"/>
  <c r="H1103" i="7" s="1"/>
  <c r="D1095" i="7"/>
  <c r="H1095" i="7" s="1"/>
  <c r="D1087" i="7"/>
  <c r="H1087" i="7" s="1"/>
  <c r="D1079" i="7"/>
  <c r="H1079" i="7" s="1"/>
  <c r="D1071" i="7"/>
  <c r="H1071" i="7" s="1"/>
  <c r="D1063" i="7"/>
  <c r="H1063" i="7" s="1"/>
  <c r="D1055" i="7"/>
  <c r="H1055" i="7" s="1"/>
  <c r="D1047" i="7"/>
  <c r="H1047" i="7" s="1"/>
  <c r="D1039" i="7"/>
  <c r="H1039" i="7" s="1"/>
  <c r="D1031" i="7"/>
  <c r="H1031" i="7" s="1"/>
  <c r="D1023" i="7"/>
  <c r="H1023" i="7" s="1"/>
  <c r="D1015" i="7"/>
  <c r="H1015" i="7" s="1"/>
  <c r="D1238" i="7"/>
  <c r="H1238" i="7" s="1"/>
  <c r="D1217" i="7"/>
  <c r="H1217" i="7" s="1"/>
  <c r="D1197" i="7"/>
  <c r="H1197" i="7" s="1"/>
  <c r="D1174" i="7"/>
  <c r="H1174" i="7" s="1"/>
  <c r="D1153" i="7"/>
  <c r="H1153" i="7" s="1"/>
  <c r="D1133" i="7"/>
  <c r="H1133" i="7" s="1"/>
  <c r="D1110" i="7"/>
  <c r="H1110" i="7" s="1"/>
  <c r="D1089" i="7"/>
  <c r="H1089" i="7" s="1"/>
  <c r="D1069" i="7"/>
  <c r="H1069" i="7" s="1"/>
  <c r="D1046" i="7"/>
  <c r="H1046" i="7" s="1"/>
  <c r="D1025" i="7"/>
  <c r="H1025" i="7" s="1"/>
  <c r="D1257" i="7"/>
  <c r="H1257" i="7" s="1"/>
  <c r="D1237" i="7"/>
  <c r="H1237" i="7" s="1"/>
  <c r="D1214" i="7"/>
  <c r="H1214" i="7" s="1"/>
  <c r="D1193" i="7"/>
  <c r="H1193" i="7" s="1"/>
  <c r="D1173" i="7"/>
  <c r="H1173" i="7" s="1"/>
  <c r="D1150" i="7"/>
  <c r="H1150" i="7" s="1"/>
  <c r="D1129" i="7"/>
  <c r="H1129" i="7" s="1"/>
  <c r="D1109" i="7"/>
  <c r="H1109" i="7" s="1"/>
  <c r="D1086" i="7"/>
  <c r="H1086" i="7" s="1"/>
  <c r="D1065" i="7"/>
  <c r="H1065" i="7" s="1"/>
  <c r="D1045" i="7"/>
  <c r="H1045" i="7" s="1"/>
  <c r="D1022" i="7"/>
  <c r="H1022" i="7" s="1"/>
  <c r="D1249" i="7"/>
  <c r="H1249" i="7" s="1"/>
  <c r="D1229" i="7"/>
  <c r="H1229" i="7" s="1"/>
  <c r="D1206" i="7"/>
  <c r="H1206" i="7" s="1"/>
  <c r="D1185" i="7"/>
  <c r="H1185" i="7" s="1"/>
  <c r="D1165" i="7"/>
  <c r="H1165" i="7" s="1"/>
  <c r="D1142" i="7"/>
  <c r="H1142" i="7" s="1"/>
  <c r="D1121" i="7"/>
  <c r="H1121" i="7" s="1"/>
  <c r="D1101" i="7"/>
  <c r="H1101" i="7" s="1"/>
  <c r="D1078" i="7"/>
  <c r="H1078" i="7" s="1"/>
  <c r="D1057" i="7"/>
  <c r="H1057" i="7" s="1"/>
  <c r="D1037" i="7"/>
  <c r="H1037" i="7" s="1"/>
  <c r="D1014" i="7"/>
  <c r="H1014" i="7" s="1"/>
  <c r="D1246" i="7"/>
  <c r="H1246" i="7" s="1"/>
  <c r="D1225" i="7"/>
  <c r="H1225" i="7" s="1"/>
  <c r="D1205" i="7"/>
  <c r="H1205" i="7" s="1"/>
  <c r="D1182" i="7"/>
  <c r="H1182" i="7" s="1"/>
  <c r="D1161" i="7"/>
  <c r="H1161" i="7" s="1"/>
  <c r="D1141" i="7"/>
  <c r="H1141" i="7" s="1"/>
  <c r="D1118" i="7"/>
  <c r="H1118" i="7" s="1"/>
  <c r="D1097" i="7"/>
  <c r="H1097" i="7" s="1"/>
  <c r="D1077" i="7"/>
  <c r="H1077" i="7" s="1"/>
  <c r="D1054" i="7"/>
  <c r="H1054" i="7" s="1"/>
  <c r="D1033" i="7"/>
  <c r="H1033" i="7" s="1"/>
  <c r="D1013" i="7"/>
  <c r="H1013" i="7" s="1"/>
  <c r="D1245" i="7"/>
  <c r="H1245" i="7" s="1"/>
  <c r="D1222" i="7"/>
  <c r="H1222" i="7" s="1"/>
  <c r="D1201" i="7"/>
  <c r="H1201" i="7" s="1"/>
  <c r="D1181" i="7"/>
  <c r="H1181" i="7" s="1"/>
  <c r="D1158" i="7"/>
  <c r="H1158" i="7" s="1"/>
  <c r="D1137" i="7"/>
  <c r="H1137" i="7" s="1"/>
  <c r="D1117" i="7"/>
  <c r="H1117" i="7" s="1"/>
  <c r="D1094" i="7"/>
  <c r="H1094" i="7" s="1"/>
  <c r="D1073" i="7"/>
  <c r="H1073" i="7" s="1"/>
  <c r="D1053" i="7"/>
  <c r="H1053" i="7" s="1"/>
  <c r="D1030" i="7"/>
  <c r="H1030" i="7" s="1"/>
  <c r="D1241" i="7"/>
  <c r="H1241" i="7" s="1"/>
  <c r="D1221" i="7"/>
  <c r="H1221" i="7" s="1"/>
  <c r="D1198" i="7"/>
  <c r="H1198" i="7" s="1"/>
  <c r="D1177" i="7"/>
  <c r="H1177" i="7" s="1"/>
  <c r="D1157" i="7"/>
  <c r="H1157" i="7" s="1"/>
  <c r="D1134" i="7"/>
  <c r="H1134" i="7" s="1"/>
  <c r="D1113" i="7"/>
  <c r="H1113" i="7" s="1"/>
  <c r="D1093" i="7"/>
  <c r="H1093" i="7" s="1"/>
  <c r="D1070" i="7"/>
  <c r="H1070" i="7" s="1"/>
  <c r="D1049" i="7"/>
  <c r="H1049" i="7" s="1"/>
  <c r="D1029" i="7"/>
  <c r="H1029" i="7" s="1"/>
  <c r="D1253" i="7"/>
  <c r="H1253" i="7" s="1"/>
  <c r="D1166" i="7"/>
  <c r="H1166" i="7" s="1"/>
  <c r="D1081" i="7"/>
  <c r="H1081" i="7" s="1"/>
  <c r="D1233" i="7"/>
  <c r="H1233" i="7" s="1"/>
  <c r="D1149" i="7"/>
  <c r="H1149" i="7" s="1"/>
  <c r="D1062" i="7"/>
  <c r="H1062" i="7" s="1"/>
  <c r="D1230" i="7"/>
  <c r="H1230" i="7" s="1"/>
  <c r="D1145" i="7"/>
  <c r="H1145" i="7" s="1"/>
  <c r="D1061" i="7"/>
  <c r="H1061" i="7" s="1"/>
  <c r="D1209" i="7"/>
  <c r="H1209" i="7" s="1"/>
  <c r="D1125" i="7"/>
  <c r="H1125" i="7" s="1"/>
  <c r="D1038" i="7"/>
  <c r="H1038" i="7" s="1"/>
  <c r="D1190" i="7"/>
  <c r="H1190" i="7" s="1"/>
  <c r="D1105" i="7"/>
  <c r="H1105" i="7" s="1"/>
  <c r="D1021" i="7"/>
  <c r="H1021" i="7" s="1"/>
  <c r="D1189" i="7"/>
  <c r="H1189" i="7" s="1"/>
  <c r="D1102" i="7"/>
  <c r="H1102" i="7" s="1"/>
  <c r="D1017" i="7"/>
  <c r="H1017" i="7" s="1"/>
  <c r="D1254" i="7"/>
  <c r="H1254" i="7" s="1"/>
  <c r="D1213" i="7"/>
  <c r="H1213" i="7" s="1"/>
  <c r="D1169" i="7"/>
  <c r="H1169" i="7" s="1"/>
  <c r="D1085" i="7"/>
  <c r="H1085" i="7" s="1"/>
  <c r="D1041" i="7"/>
  <c r="H1041" i="7" s="1"/>
  <c r="D1126" i="7"/>
  <c r="H1126" i="7" s="1"/>
  <c r="K1164" i="7" l="1"/>
  <c r="K1260" i="7"/>
  <c r="K1066" i="7"/>
  <c r="K1129" i="7"/>
  <c r="K1244" i="7"/>
  <c r="K1212" i="7"/>
  <c r="K1049" i="7"/>
  <c r="K1076" i="7"/>
  <c r="K1057" i="7"/>
  <c r="K1039" i="7"/>
  <c r="K1022" i="7"/>
  <c r="K1092" i="7"/>
  <c r="K1206" i="7"/>
  <c r="K1083" i="7"/>
  <c r="K1192" i="7"/>
  <c r="K1026" i="7"/>
  <c r="K1098" i="7"/>
  <c r="K1214" i="7"/>
  <c r="K1051" i="7"/>
  <c r="K1138" i="7"/>
  <c r="K1012" i="7"/>
  <c r="K1080" i="7"/>
  <c r="K1186" i="7"/>
  <c r="K1115" i="7"/>
  <c r="K1179" i="7"/>
  <c r="K1243" i="7"/>
  <c r="K1093" i="7"/>
  <c r="K1157" i="7"/>
  <c r="K1221" i="7"/>
  <c r="K1119" i="7"/>
  <c r="K1183" i="7"/>
  <c r="K1247" i="7"/>
  <c r="K1201" i="7"/>
  <c r="K1122" i="7"/>
  <c r="K1015" i="7"/>
  <c r="K1104" i="7"/>
  <c r="K1108" i="7"/>
  <c r="K1081" i="7"/>
  <c r="K1058" i="7"/>
  <c r="K1030" i="7"/>
  <c r="K1105" i="7"/>
  <c r="K1222" i="7"/>
  <c r="K1094" i="7"/>
  <c r="K1208" i="7"/>
  <c r="K1034" i="7"/>
  <c r="K1112" i="7"/>
  <c r="K1230" i="7"/>
  <c r="K1060" i="7"/>
  <c r="K1152" i="7"/>
  <c r="K1020" i="7"/>
  <c r="K1089" i="7"/>
  <c r="K1202" i="7"/>
  <c r="K1123" i="7"/>
  <c r="K1187" i="7"/>
  <c r="K1251" i="7"/>
  <c r="K1101" i="7"/>
  <c r="K1165" i="7"/>
  <c r="K1229" i="7"/>
  <c r="K1127" i="7"/>
  <c r="K1191" i="7"/>
  <c r="K1255" i="7"/>
  <c r="K1209" i="7"/>
  <c r="K1204" i="7"/>
  <c r="K1210" i="7"/>
  <c r="K1031" i="7"/>
  <c r="K1242" i="7"/>
  <c r="K1136" i="7"/>
  <c r="K1142" i="7"/>
  <c r="K1110" i="7"/>
  <c r="K1084" i="7"/>
  <c r="K1038" i="7"/>
  <c r="K1118" i="7"/>
  <c r="K1238" i="7"/>
  <c r="K1106" i="7"/>
  <c r="K1224" i="7"/>
  <c r="K1042" i="7"/>
  <c r="K1124" i="7"/>
  <c r="K1246" i="7"/>
  <c r="K1070" i="7"/>
  <c r="K1168" i="7"/>
  <c r="K1028" i="7"/>
  <c r="K1102" i="7"/>
  <c r="K1218" i="7"/>
  <c r="K1131" i="7"/>
  <c r="K1195" i="7"/>
  <c r="K1259" i="7"/>
  <c r="K1109" i="7"/>
  <c r="K1173" i="7"/>
  <c r="K1237" i="7"/>
  <c r="K1135" i="7"/>
  <c r="K1199" i="7"/>
  <c r="K1153" i="7"/>
  <c r="K1217" i="7"/>
  <c r="K1013" i="7"/>
  <c r="K1252" i="7"/>
  <c r="K1048" i="7"/>
  <c r="K1075" i="7"/>
  <c r="K1178" i="7"/>
  <c r="K1180" i="7"/>
  <c r="K1146" i="7"/>
  <c r="K1116" i="7"/>
  <c r="K1046" i="7"/>
  <c r="K1130" i="7"/>
  <c r="K1254" i="7"/>
  <c r="K1120" i="7"/>
  <c r="K1240" i="7"/>
  <c r="K1050" i="7"/>
  <c r="K1137" i="7"/>
  <c r="K1011" i="7"/>
  <c r="K1079" i="7"/>
  <c r="K1184" i="7"/>
  <c r="K1036" i="7"/>
  <c r="K1114" i="7"/>
  <c r="K1234" i="7"/>
  <c r="K1139" i="7"/>
  <c r="K1203" i="7"/>
  <c r="K1053" i="7"/>
  <c r="K1117" i="7"/>
  <c r="K1181" i="7"/>
  <c r="K1245" i="7"/>
  <c r="K1143" i="7"/>
  <c r="K1207" i="7"/>
  <c r="K1161" i="7"/>
  <c r="K1225" i="7"/>
  <c r="K1029" i="7"/>
  <c r="K1086" i="7"/>
  <c r="K1072" i="7"/>
  <c r="K1063" i="7"/>
  <c r="K1220" i="7"/>
  <c r="K1226" i="7"/>
  <c r="K1188" i="7"/>
  <c r="K1148" i="7"/>
  <c r="K1055" i="7"/>
  <c r="K1144" i="7"/>
  <c r="K1047" i="7"/>
  <c r="K1132" i="7"/>
  <c r="K1256" i="7"/>
  <c r="K1059" i="7"/>
  <c r="K1150" i="7"/>
  <c r="K1019" i="7"/>
  <c r="K1088" i="7"/>
  <c r="K1200" i="7"/>
  <c r="K1044" i="7"/>
  <c r="K1128" i="7"/>
  <c r="K1250" i="7"/>
  <c r="K1147" i="7"/>
  <c r="K1211" i="7"/>
  <c r="K1061" i="7"/>
  <c r="K1125" i="7"/>
  <c r="K1189" i="7"/>
  <c r="K1253" i="7"/>
  <c r="K1151" i="7"/>
  <c r="K1215" i="7"/>
  <c r="K1169" i="7"/>
  <c r="K1233" i="7"/>
  <c r="K1040" i="7"/>
  <c r="K1045" i="7"/>
  <c r="K1041" i="7"/>
  <c r="K1097" i="7"/>
  <c r="K1156" i="7"/>
  <c r="K1017" i="7"/>
  <c r="K1024" i="7"/>
  <c r="K1228" i="7"/>
  <c r="K1194" i="7"/>
  <c r="K1064" i="7"/>
  <c r="K1158" i="7"/>
  <c r="K1056" i="7"/>
  <c r="K1145" i="7"/>
  <c r="K1258" i="7"/>
  <c r="K1068" i="7"/>
  <c r="K1166" i="7"/>
  <c r="K1027" i="7"/>
  <c r="K1100" i="7"/>
  <c r="K1216" i="7"/>
  <c r="K1052" i="7"/>
  <c r="K1140" i="7"/>
  <c r="K1091" i="7"/>
  <c r="K1155" i="7"/>
  <c r="K1219" i="7"/>
  <c r="K1069" i="7"/>
  <c r="K1133" i="7"/>
  <c r="K1197" i="7"/>
  <c r="K1095" i="7"/>
  <c r="K1159" i="7"/>
  <c r="K1223" i="7"/>
  <c r="K1177" i="7"/>
  <c r="K1241" i="7"/>
  <c r="K1196" i="7"/>
  <c r="K1067" i="7"/>
  <c r="K1090" i="7"/>
  <c r="K1134" i="7"/>
  <c r="K1016" i="7"/>
  <c r="K1033" i="7"/>
  <c r="K1021" i="7"/>
  <c r="K1121" i="7"/>
  <c r="K1236" i="7"/>
  <c r="K1073" i="7"/>
  <c r="K1174" i="7"/>
  <c r="K1065" i="7"/>
  <c r="K1160" i="7"/>
  <c r="K1010" i="7"/>
  <c r="K1078" i="7"/>
  <c r="K1182" i="7"/>
  <c r="K1035" i="7"/>
  <c r="K1113" i="7"/>
  <c r="K1232" i="7"/>
  <c r="K1062" i="7"/>
  <c r="K1154" i="7"/>
  <c r="K1099" i="7"/>
  <c r="K1163" i="7"/>
  <c r="K1227" i="7"/>
  <c r="K1077" i="7"/>
  <c r="K1141" i="7"/>
  <c r="K1205" i="7"/>
  <c r="K1103" i="7"/>
  <c r="K1167" i="7"/>
  <c r="K1231" i="7"/>
  <c r="K1185" i="7"/>
  <c r="K1249" i="7"/>
  <c r="K1025" i="7"/>
  <c r="K1096" i="7"/>
  <c r="K1162" i="7"/>
  <c r="K1172" i="7"/>
  <c r="K1032" i="7"/>
  <c r="K1054" i="7"/>
  <c r="K1037" i="7"/>
  <c r="K1023" i="7"/>
  <c r="K1014" i="7"/>
  <c r="K1082" i="7"/>
  <c r="K1190" i="7"/>
  <c r="K1074" i="7"/>
  <c r="K1176" i="7"/>
  <c r="K1018" i="7"/>
  <c r="K1087" i="7"/>
  <c r="K1198" i="7"/>
  <c r="K1043" i="7"/>
  <c r="K1126" i="7"/>
  <c r="K1248" i="7"/>
  <c r="K1071" i="7"/>
  <c r="K1170" i="7"/>
  <c r="K1107" i="7"/>
  <c r="K1171" i="7"/>
  <c r="K1235" i="7"/>
  <c r="K1085" i="7"/>
  <c r="K1149" i="7"/>
  <c r="K1213" i="7"/>
  <c r="K1111" i="7"/>
  <c r="K1175" i="7"/>
  <c r="K1239" i="7"/>
  <c r="K1193" i="7"/>
  <c r="K1257" i="7"/>
  <c r="AF7" i="6"/>
  <c r="AH7" i="6" s="1"/>
  <c r="AG7" i="6"/>
  <c r="AI7" i="6" s="1"/>
  <c r="T8" i="6" l="1"/>
  <c r="V8" i="6" s="1"/>
  <c r="P8" i="6"/>
  <c r="U8" i="6"/>
  <c r="W8" i="6" s="1"/>
  <c r="Q8" i="6"/>
  <c r="S8" i="6" l="1"/>
  <c r="D1505" i="7"/>
  <c r="H1505" i="7" s="1"/>
  <c r="D1497" i="7"/>
  <c r="H1497" i="7" s="1"/>
  <c r="D1489" i="7"/>
  <c r="H1489" i="7" s="1"/>
  <c r="D1481" i="7"/>
  <c r="H1481" i="7" s="1"/>
  <c r="D1473" i="7"/>
  <c r="H1473" i="7" s="1"/>
  <c r="D1465" i="7"/>
  <c r="H1465" i="7" s="1"/>
  <c r="D1457" i="7"/>
  <c r="H1457" i="7" s="1"/>
  <c r="D1449" i="7"/>
  <c r="H1449" i="7" s="1"/>
  <c r="D1441" i="7"/>
  <c r="H1441" i="7" s="1"/>
  <c r="D1433" i="7"/>
  <c r="H1433" i="7" s="1"/>
  <c r="D1425" i="7"/>
  <c r="H1425" i="7" s="1"/>
  <c r="D1417" i="7"/>
  <c r="H1417" i="7" s="1"/>
  <c r="D1409" i="7"/>
  <c r="H1409" i="7" s="1"/>
  <c r="D1401" i="7"/>
  <c r="H1401" i="7" s="1"/>
  <c r="D1393" i="7"/>
  <c r="H1393" i="7" s="1"/>
  <c r="D1385" i="7"/>
  <c r="H1385" i="7" s="1"/>
  <c r="D1377" i="7"/>
  <c r="H1377" i="7" s="1"/>
  <c r="D1369" i="7"/>
  <c r="H1369" i="7" s="1"/>
  <c r="D1361" i="7"/>
  <c r="H1361" i="7" s="1"/>
  <c r="D1353" i="7"/>
  <c r="H1353" i="7" s="1"/>
  <c r="D1345" i="7"/>
  <c r="H1345" i="7" s="1"/>
  <c r="D1512" i="7"/>
  <c r="H1512" i="7" s="1"/>
  <c r="D1504" i="7"/>
  <c r="H1504" i="7" s="1"/>
  <c r="D1496" i="7"/>
  <c r="H1496" i="7" s="1"/>
  <c r="D1488" i="7"/>
  <c r="H1488" i="7" s="1"/>
  <c r="D1480" i="7"/>
  <c r="H1480" i="7" s="1"/>
  <c r="D1472" i="7"/>
  <c r="H1472" i="7" s="1"/>
  <c r="D1464" i="7"/>
  <c r="H1464" i="7" s="1"/>
  <c r="D1456" i="7"/>
  <c r="H1456" i="7" s="1"/>
  <c r="D1448" i="7"/>
  <c r="H1448" i="7" s="1"/>
  <c r="D1440" i="7"/>
  <c r="H1440" i="7" s="1"/>
  <c r="D1432" i="7"/>
  <c r="H1432" i="7" s="1"/>
  <c r="D1424" i="7"/>
  <c r="H1424" i="7" s="1"/>
  <c r="D1416" i="7"/>
  <c r="H1416" i="7" s="1"/>
  <c r="D1408" i="7"/>
  <c r="H1408" i="7" s="1"/>
  <c r="D1400" i="7"/>
  <c r="H1400" i="7" s="1"/>
  <c r="D1392" i="7"/>
  <c r="H1392" i="7" s="1"/>
  <c r="D1384" i="7"/>
  <c r="H1384" i="7" s="1"/>
  <c r="D1376" i="7"/>
  <c r="H1376" i="7" s="1"/>
  <c r="D1368" i="7"/>
  <c r="H1368" i="7" s="1"/>
  <c r="D1360" i="7"/>
  <c r="H1360" i="7" s="1"/>
  <c r="D1352" i="7"/>
  <c r="H1352" i="7" s="1"/>
  <c r="D1344" i="7"/>
  <c r="H1344" i="7" s="1"/>
  <c r="D1510" i="7"/>
  <c r="H1510" i="7" s="1"/>
  <c r="D1502" i="7"/>
  <c r="H1502" i="7" s="1"/>
  <c r="D1494" i="7"/>
  <c r="H1494" i="7" s="1"/>
  <c r="D1486" i="7"/>
  <c r="H1486" i="7" s="1"/>
  <c r="D1478" i="7"/>
  <c r="H1478" i="7" s="1"/>
  <c r="D1470" i="7"/>
  <c r="H1470" i="7" s="1"/>
  <c r="D1462" i="7"/>
  <c r="H1462" i="7" s="1"/>
  <c r="D1454" i="7"/>
  <c r="H1454" i="7" s="1"/>
  <c r="D1446" i="7"/>
  <c r="H1446" i="7" s="1"/>
  <c r="D1438" i="7"/>
  <c r="H1438" i="7" s="1"/>
  <c r="D1430" i="7"/>
  <c r="H1430" i="7" s="1"/>
  <c r="D1422" i="7"/>
  <c r="H1422" i="7" s="1"/>
  <c r="D1414" i="7"/>
  <c r="H1414" i="7" s="1"/>
  <c r="D1406" i="7"/>
  <c r="H1406" i="7" s="1"/>
  <c r="D1398" i="7"/>
  <c r="H1398" i="7" s="1"/>
  <c r="D1390" i="7"/>
  <c r="H1390" i="7" s="1"/>
  <c r="D1382" i="7"/>
  <c r="H1382" i="7" s="1"/>
  <c r="D1374" i="7"/>
  <c r="H1374" i="7" s="1"/>
  <c r="D1366" i="7"/>
  <c r="H1366" i="7" s="1"/>
  <c r="D1358" i="7"/>
  <c r="H1358" i="7" s="1"/>
  <c r="D1350" i="7"/>
  <c r="H1350" i="7" s="1"/>
  <c r="D1342" i="7"/>
  <c r="H1342" i="7" s="1"/>
  <c r="D1509" i="7"/>
  <c r="H1509" i="7" s="1"/>
  <c r="D1501" i="7"/>
  <c r="H1501" i="7" s="1"/>
  <c r="D1493" i="7"/>
  <c r="H1493" i="7" s="1"/>
  <c r="D1485" i="7"/>
  <c r="H1485" i="7" s="1"/>
  <c r="D1477" i="7"/>
  <c r="H1477" i="7" s="1"/>
  <c r="D1469" i="7"/>
  <c r="H1469" i="7" s="1"/>
  <c r="D1461" i="7"/>
  <c r="H1461" i="7" s="1"/>
  <c r="D1453" i="7"/>
  <c r="H1453" i="7" s="1"/>
  <c r="D1445" i="7"/>
  <c r="H1445" i="7" s="1"/>
  <c r="D1437" i="7"/>
  <c r="H1437" i="7" s="1"/>
  <c r="D1429" i="7"/>
  <c r="H1429" i="7" s="1"/>
  <c r="D1421" i="7"/>
  <c r="H1421" i="7" s="1"/>
  <c r="D1413" i="7"/>
  <c r="H1413" i="7" s="1"/>
  <c r="D1405" i="7"/>
  <c r="H1405" i="7" s="1"/>
  <c r="D1397" i="7"/>
  <c r="H1397" i="7" s="1"/>
  <c r="D1389" i="7"/>
  <c r="H1389" i="7" s="1"/>
  <c r="D1381" i="7"/>
  <c r="H1381" i="7" s="1"/>
  <c r="D1373" i="7"/>
  <c r="H1373" i="7" s="1"/>
  <c r="D1365" i="7"/>
  <c r="H1365" i="7" s="1"/>
  <c r="D1357" i="7"/>
  <c r="H1357" i="7" s="1"/>
  <c r="D1508" i="7"/>
  <c r="H1508" i="7" s="1"/>
  <c r="D1500" i="7"/>
  <c r="H1500" i="7" s="1"/>
  <c r="D1492" i="7"/>
  <c r="H1492" i="7" s="1"/>
  <c r="D1484" i="7"/>
  <c r="H1484" i="7" s="1"/>
  <c r="D1476" i="7"/>
  <c r="H1476" i="7" s="1"/>
  <c r="D1468" i="7"/>
  <c r="H1468" i="7" s="1"/>
  <c r="D1460" i="7"/>
  <c r="H1460" i="7" s="1"/>
  <c r="D1452" i="7"/>
  <c r="H1452" i="7" s="1"/>
  <c r="D1444" i="7"/>
  <c r="H1444" i="7" s="1"/>
  <c r="D1436" i="7"/>
  <c r="H1436" i="7" s="1"/>
  <c r="D1428" i="7"/>
  <c r="H1428" i="7" s="1"/>
  <c r="D1420" i="7"/>
  <c r="H1420" i="7" s="1"/>
  <c r="D1412" i="7"/>
  <c r="H1412" i="7" s="1"/>
  <c r="D1404" i="7"/>
  <c r="H1404" i="7" s="1"/>
  <c r="D1396" i="7"/>
  <c r="H1396" i="7" s="1"/>
  <c r="D1388" i="7"/>
  <c r="H1388" i="7" s="1"/>
  <c r="D1380" i="7"/>
  <c r="H1380" i="7" s="1"/>
  <c r="D1372" i="7"/>
  <c r="H1372" i="7" s="1"/>
  <c r="D1364" i="7"/>
  <c r="H1364" i="7" s="1"/>
  <c r="D1356" i="7"/>
  <c r="H1356" i="7" s="1"/>
  <c r="D1503" i="7"/>
  <c r="H1503" i="7" s="1"/>
  <c r="D1482" i="7"/>
  <c r="H1482" i="7" s="1"/>
  <c r="D1459" i="7"/>
  <c r="H1459" i="7" s="1"/>
  <c r="D1439" i="7"/>
  <c r="H1439" i="7" s="1"/>
  <c r="D1418" i="7"/>
  <c r="H1418" i="7" s="1"/>
  <c r="D1395" i="7"/>
  <c r="H1395" i="7" s="1"/>
  <c r="D1375" i="7"/>
  <c r="H1375" i="7" s="1"/>
  <c r="D1354" i="7"/>
  <c r="H1354" i="7" s="1"/>
  <c r="D1340" i="7"/>
  <c r="H1340" i="7" s="1"/>
  <c r="D1332" i="7"/>
  <c r="H1332" i="7" s="1"/>
  <c r="D1324" i="7"/>
  <c r="H1324" i="7" s="1"/>
  <c r="D1316" i="7"/>
  <c r="H1316" i="7" s="1"/>
  <c r="D1308" i="7"/>
  <c r="H1308" i="7" s="1"/>
  <c r="D1300" i="7"/>
  <c r="H1300" i="7" s="1"/>
  <c r="D1292" i="7"/>
  <c r="H1292" i="7" s="1"/>
  <c r="D1284" i="7"/>
  <c r="H1284" i="7" s="1"/>
  <c r="D1276" i="7"/>
  <c r="H1276" i="7" s="1"/>
  <c r="D1268" i="7"/>
  <c r="H1268" i="7" s="1"/>
  <c r="D1499" i="7"/>
  <c r="H1499" i="7" s="1"/>
  <c r="D1479" i="7"/>
  <c r="H1479" i="7" s="1"/>
  <c r="D1458" i="7"/>
  <c r="H1458" i="7" s="1"/>
  <c r="D1435" i="7"/>
  <c r="H1435" i="7" s="1"/>
  <c r="D1415" i="7"/>
  <c r="H1415" i="7" s="1"/>
  <c r="D1394" i="7"/>
  <c r="H1394" i="7" s="1"/>
  <c r="D1371" i="7"/>
  <c r="H1371" i="7" s="1"/>
  <c r="D1351" i="7"/>
  <c r="H1351" i="7" s="1"/>
  <c r="D1339" i="7"/>
  <c r="H1339" i="7" s="1"/>
  <c r="D1331" i="7"/>
  <c r="H1331" i="7" s="1"/>
  <c r="D1323" i="7"/>
  <c r="H1323" i="7" s="1"/>
  <c r="D1315" i="7"/>
  <c r="H1315" i="7" s="1"/>
  <c r="D1307" i="7"/>
  <c r="H1307" i="7" s="1"/>
  <c r="D1299" i="7"/>
  <c r="H1299" i="7" s="1"/>
  <c r="D1291" i="7"/>
  <c r="H1291" i="7" s="1"/>
  <c r="D1283" i="7"/>
  <c r="H1283" i="7" s="1"/>
  <c r="D1275" i="7"/>
  <c r="H1275" i="7" s="1"/>
  <c r="D1267" i="7"/>
  <c r="H1267" i="7" s="1"/>
  <c r="D1498" i="7"/>
  <c r="H1498" i="7" s="1"/>
  <c r="D1475" i="7"/>
  <c r="H1475" i="7" s="1"/>
  <c r="D1455" i="7"/>
  <c r="H1455" i="7" s="1"/>
  <c r="D1434" i="7"/>
  <c r="H1434" i="7" s="1"/>
  <c r="D1411" i="7"/>
  <c r="H1411" i="7" s="1"/>
  <c r="D1391" i="7"/>
  <c r="H1391" i="7" s="1"/>
  <c r="D1370" i="7"/>
  <c r="H1370" i="7" s="1"/>
  <c r="D1349" i="7"/>
  <c r="H1349" i="7" s="1"/>
  <c r="D1338" i="7"/>
  <c r="H1338" i="7" s="1"/>
  <c r="D1330" i="7"/>
  <c r="H1330" i="7" s="1"/>
  <c r="D1322" i="7"/>
  <c r="H1322" i="7" s="1"/>
  <c r="D1314" i="7"/>
  <c r="H1314" i="7" s="1"/>
  <c r="D1306" i="7"/>
  <c r="H1306" i="7" s="1"/>
  <c r="D1298" i="7"/>
  <c r="H1298" i="7" s="1"/>
  <c r="D1290" i="7"/>
  <c r="H1290" i="7" s="1"/>
  <c r="D1282" i="7"/>
  <c r="H1282" i="7" s="1"/>
  <c r="D1274" i="7"/>
  <c r="H1274" i="7" s="1"/>
  <c r="D1266" i="7"/>
  <c r="H1266" i="7" s="1"/>
  <c r="D1491" i="7"/>
  <c r="H1491" i="7" s="1"/>
  <c r="D1471" i="7"/>
  <c r="H1471" i="7" s="1"/>
  <c r="D1450" i="7"/>
  <c r="H1450" i="7" s="1"/>
  <c r="D1427" i="7"/>
  <c r="H1427" i="7" s="1"/>
  <c r="D1407" i="7"/>
  <c r="H1407" i="7" s="1"/>
  <c r="D1386" i="7"/>
  <c r="H1386" i="7" s="1"/>
  <c r="D1363" i="7"/>
  <c r="H1363" i="7" s="1"/>
  <c r="D1347" i="7"/>
  <c r="H1347" i="7" s="1"/>
  <c r="D1336" i="7"/>
  <c r="H1336" i="7" s="1"/>
  <c r="D1328" i="7"/>
  <c r="H1328" i="7" s="1"/>
  <c r="D1320" i="7"/>
  <c r="H1320" i="7" s="1"/>
  <c r="D1312" i="7"/>
  <c r="H1312" i="7" s="1"/>
  <c r="D1304" i="7"/>
  <c r="H1304" i="7" s="1"/>
  <c r="D1296" i="7"/>
  <c r="H1296" i="7" s="1"/>
  <c r="D1288" i="7"/>
  <c r="H1288" i="7" s="1"/>
  <c r="D1280" i="7"/>
  <c r="H1280" i="7" s="1"/>
  <c r="D1272" i="7"/>
  <c r="H1272" i="7" s="1"/>
  <c r="D1264" i="7"/>
  <c r="H1264" i="7" s="1"/>
  <c r="D1511" i="7"/>
  <c r="H1511" i="7" s="1"/>
  <c r="D1490" i="7"/>
  <c r="H1490" i="7" s="1"/>
  <c r="D1467" i="7"/>
  <c r="H1467" i="7" s="1"/>
  <c r="D1447" i="7"/>
  <c r="H1447" i="7" s="1"/>
  <c r="D1426" i="7"/>
  <c r="H1426" i="7" s="1"/>
  <c r="D1403" i="7"/>
  <c r="H1403" i="7" s="1"/>
  <c r="D1383" i="7"/>
  <c r="H1383" i="7" s="1"/>
  <c r="D1362" i="7"/>
  <c r="H1362" i="7" s="1"/>
  <c r="D1346" i="7"/>
  <c r="H1346" i="7" s="1"/>
  <c r="D1335" i="7"/>
  <c r="H1335" i="7" s="1"/>
  <c r="D1327" i="7"/>
  <c r="H1327" i="7" s="1"/>
  <c r="D1319" i="7"/>
  <c r="H1319" i="7" s="1"/>
  <c r="D1311" i="7"/>
  <c r="H1311" i="7" s="1"/>
  <c r="D1303" i="7"/>
  <c r="H1303" i="7" s="1"/>
  <c r="D1295" i="7"/>
  <c r="H1295" i="7" s="1"/>
  <c r="D1287" i="7"/>
  <c r="H1287" i="7" s="1"/>
  <c r="D1279" i="7"/>
  <c r="H1279" i="7" s="1"/>
  <c r="D1271" i="7"/>
  <c r="H1271" i="7" s="1"/>
  <c r="D1263" i="7"/>
  <c r="H1263" i="7" s="1"/>
  <c r="D1463" i="7"/>
  <c r="H1463" i="7" s="1"/>
  <c r="D1402" i="7"/>
  <c r="H1402" i="7" s="1"/>
  <c r="D1348" i="7"/>
  <c r="H1348" i="7" s="1"/>
  <c r="D1325" i="7"/>
  <c r="H1325" i="7" s="1"/>
  <c r="D1302" i="7"/>
  <c r="H1302" i="7" s="1"/>
  <c r="D1281" i="7"/>
  <c r="H1281" i="7" s="1"/>
  <c r="D1261" i="7"/>
  <c r="H1261" i="7" s="1"/>
  <c r="D1507" i="7"/>
  <c r="H1507" i="7" s="1"/>
  <c r="D1451" i="7"/>
  <c r="H1451" i="7" s="1"/>
  <c r="D1399" i="7"/>
  <c r="H1399" i="7" s="1"/>
  <c r="D1343" i="7"/>
  <c r="H1343" i="7" s="1"/>
  <c r="D1321" i="7"/>
  <c r="H1321" i="7" s="1"/>
  <c r="D1301" i="7"/>
  <c r="H1301" i="7" s="1"/>
  <c r="D1278" i="7"/>
  <c r="H1278" i="7" s="1"/>
  <c r="D1487" i="7"/>
  <c r="H1487" i="7" s="1"/>
  <c r="D1431" i="7"/>
  <c r="H1431" i="7" s="1"/>
  <c r="D1378" i="7"/>
  <c r="H1378" i="7" s="1"/>
  <c r="D1334" i="7"/>
  <c r="H1334" i="7" s="1"/>
  <c r="D1313" i="7"/>
  <c r="H1313" i="7" s="1"/>
  <c r="D1293" i="7"/>
  <c r="H1293" i="7" s="1"/>
  <c r="D1270" i="7"/>
  <c r="H1270" i="7" s="1"/>
  <c r="D1483" i="7"/>
  <c r="H1483" i="7" s="1"/>
  <c r="D1423" i="7"/>
  <c r="H1423" i="7" s="1"/>
  <c r="D1367" i="7"/>
  <c r="H1367" i="7" s="1"/>
  <c r="D1333" i="7"/>
  <c r="H1333" i="7" s="1"/>
  <c r="D1310" i="7"/>
  <c r="H1310" i="7" s="1"/>
  <c r="D1289" i="7"/>
  <c r="H1289" i="7" s="1"/>
  <c r="D1269" i="7"/>
  <c r="H1269" i="7" s="1"/>
  <c r="D1474" i="7"/>
  <c r="H1474" i="7" s="1"/>
  <c r="D1419" i="7"/>
  <c r="H1419" i="7" s="1"/>
  <c r="D1359" i="7"/>
  <c r="H1359" i="7" s="1"/>
  <c r="D1329" i="7"/>
  <c r="H1329" i="7" s="1"/>
  <c r="D1309" i="7"/>
  <c r="H1309" i="7" s="1"/>
  <c r="D1286" i="7"/>
  <c r="H1286" i="7" s="1"/>
  <c r="D1265" i="7"/>
  <c r="H1265" i="7" s="1"/>
  <c r="D1466" i="7"/>
  <c r="H1466" i="7" s="1"/>
  <c r="D1410" i="7"/>
  <c r="H1410" i="7" s="1"/>
  <c r="D1355" i="7"/>
  <c r="H1355" i="7" s="1"/>
  <c r="D1326" i="7"/>
  <c r="H1326" i="7" s="1"/>
  <c r="D1305" i="7"/>
  <c r="H1305" i="7" s="1"/>
  <c r="D1285" i="7"/>
  <c r="H1285" i="7" s="1"/>
  <c r="D1262" i="7"/>
  <c r="H1262" i="7" s="1"/>
  <c r="D1337" i="7"/>
  <c r="H1337" i="7" s="1"/>
  <c r="D1506" i="7"/>
  <c r="H1506" i="7" s="1"/>
  <c r="D1318" i="7"/>
  <c r="H1318" i="7" s="1"/>
  <c r="D1495" i="7"/>
  <c r="H1495" i="7" s="1"/>
  <c r="D1317" i="7"/>
  <c r="H1317" i="7" s="1"/>
  <c r="D1442" i="7"/>
  <c r="H1442" i="7" s="1"/>
  <c r="D1294" i="7"/>
  <c r="H1294" i="7" s="1"/>
  <c r="D1387" i="7"/>
  <c r="H1387" i="7" s="1"/>
  <c r="D1277" i="7"/>
  <c r="H1277" i="7" s="1"/>
  <c r="D1379" i="7"/>
  <c r="H1379" i="7" s="1"/>
  <c r="D1273" i="7"/>
  <c r="H1273" i="7" s="1"/>
  <c r="D1443" i="7"/>
  <c r="H1443" i="7" s="1"/>
  <c r="D1341" i="7"/>
  <c r="H1341" i="7" s="1"/>
  <c r="D1297" i="7"/>
  <c r="H1297" i="7" s="1"/>
  <c r="R8" i="6"/>
  <c r="C1510" i="7"/>
  <c r="G1510" i="7" s="1"/>
  <c r="C1502" i="7"/>
  <c r="G1502" i="7" s="1"/>
  <c r="C1494" i="7"/>
  <c r="G1494" i="7" s="1"/>
  <c r="C1486" i="7"/>
  <c r="G1486" i="7" s="1"/>
  <c r="C1509" i="7"/>
  <c r="G1509" i="7" s="1"/>
  <c r="K1509" i="7" s="1"/>
  <c r="C1501" i="7"/>
  <c r="G1501" i="7" s="1"/>
  <c r="K1501" i="7" s="1"/>
  <c r="C1493" i="7"/>
  <c r="G1493" i="7" s="1"/>
  <c r="K1493" i="7" s="1"/>
  <c r="C1485" i="7"/>
  <c r="G1485" i="7" s="1"/>
  <c r="K1485" i="7" s="1"/>
  <c r="C1477" i="7"/>
  <c r="G1477" i="7" s="1"/>
  <c r="K1477" i="7" s="1"/>
  <c r="C1469" i="7"/>
  <c r="G1469" i="7" s="1"/>
  <c r="C1461" i="7"/>
  <c r="G1461" i="7" s="1"/>
  <c r="C1453" i="7"/>
  <c r="G1453" i="7" s="1"/>
  <c r="K1453" i="7" s="1"/>
  <c r="C1445" i="7"/>
  <c r="G1445" i="7" s="1"/>
  <c r="K1445" i="7" s="1"/>
  <c r="C1437" i="7"/>
  <c r="G1437" i="7" s="1"/>
  <c r="K1437" i="7" s="1"/>
  <c r="C1508" i="7"/>
  <c r="G1508" i="7" s="1"/>
  <c r="C1500" i="7"/>
  <c r="G1500" i="7" s="1"/>
  <c r="C1492" i="7"/>
  <c r="G1492" i="7" s="1"/>
  <c r="C1503" i="7"/>
  <c r="G1503" i="7" s="1"/>
  <c r="C1489" i="7"/>
  <c r="G1489" i="7" s="1"/>
  <c r="C1479" i="7"/>
  <c r="G1479" i="7" s="1"/>
  <c r="C1470" i="7"/>
  <c r="G1470" i="7" s="1"/>
  <c r="C1460" i="7"/>
  <c r="G1460" i="7" s="1"/>
  <c r="C1451" i="7"/>
  <c r="G1451" i="7" s="1"/>
  <c r="C1442" i="7"/>
  <c r="G1442" i="7" s="1"/>
  <c r="C1433" i="7"/>
  <c r="G1433" i="7" s="1"/>
  <c r="C1425" i="7"/>
  <c r="G1425" i="7" s="1"/>
  <c r="C1417" i="7"/>
  <c r="G1417" i="7" s="1"/>
  <c r="C1409" i="7"/>
  <c r="G1409" i="7" s="1"/>
  <c r="C1401" i="7"/>
  <c r="G1401" i="7" s="1"/>
  <c r="C1393" i="7"/>
  <c r="G1393" i="7" s="1"/>
  <c r="C1385" i="7"/>
  <c r="G1385" i="7" s="1"/>
  <c r="C1377" i="7"/>
  <c r="G1377" i="7" s="1"/>
  <c r="C1369" i="7"/>
  <c r="G1369" i="7" s="1"/>
  <c r="C1361" i="7"/>
  <c r="G1361" i="7" s="1"/>
  <c r="C1353" i="7"/>
  <c r="G1353" i="7" s="1"/>
  <c r="C1345" i="7"/>
  <c r="G1345" i="7" s="1"/>
  <c r="C1337" i="7"/>
  <c r="G1337" i="7" s="1"/>
  <c r="C1329" i="7"/>
  <c r="G1329" i="7" s="1"/>
  <c r="C1321" i="7"/>
  <c r="G1321" i="7" s="1"/>
  <c r="C1313" i="7"/>
  <c r="G1313" i="7" s="1"/>
  <c r="C1305" i="7"/>
  <c r="G1305" i="7" s="1"/>
  <c r="C1297" i="7"/>
  <c r="G1297" i="7" s="1"/>
  <c r="C1289" i="7"/>
  <c r="G1289" i="7" s="1"/>
  <c r="C1281" i="7"/>
  <c r="G1281" i="7" s="1"/>
  <c r="C1273" i="7"/>
  <c r="G1273" i="7" s="1"/>
  <c r="C1265" i="7"/>
  <c r="G1265" i="7" s="1"/>
  <c r="C1512" i="7"/>
  <c r="G1512" i="7" s="1"/>
  <c r="C1498" i="7"/>
  <c r="G1498" i="7" s="1"/>
  <c r="C1487" i="7"/>
  <c r="G1487" i="7" s="1"/>
  <c r="C1476" i="7"/>
  <c r="G1476" i="7" s="1"/>
  <c r="C1467" i="7"/>
  <c r="G1467" i="7" s="1"/>
  <c r="C1458" i="7"/>
  <c r="G1458" i="7" s="1"/>
  <c r="C1449" i="7"/>
  <c r="G1449" i="7" s="1"/>
  <c r="C1440" i="7"/>
  <c r="G1440" i="7" s="1"/>
  <c r="C1431" i="7"/>
  <c r="G1431" i="7" s="1"/>
  <c r="K1431" i="7" s="1"/>
  <c r="C1423" i="7"/>
  <c r="G1423" i="7" s="1"/>
  <c r="C1415" i="7"/>
  <c r="G1415" i="7" s="1"/>
  <c r="C1407" i="7"/>
  <c r="G1407" i="7" s="1"/>
  <c r="C1399" i="7"/>
  <c r="G1399" i="7" s="1"/>
  <c r="C1391" i="7"/>
  <c r="G1391" i="7" s="1"/>
  <c r="C1383" i="7"/>
  <c r="G1383" i="7" s="1"/>
  <c r="C1375" i="7"/>
  <c r="G1375" i="7" s="1"/>
  <c r="C1367" i="7"/>
  <c r="G1367" i="7" s="1"/>
  <c r="K1367" i="7" s="1"/>
  <c r="C1359" i="7"/>
  <c r="G1359" i="7" s="1"/>
  <c r="C1351" i="7"/>
  <c r="G1351" i="7" s="1"/>
  <c r="C1343" i="7"/>
  <c r="G1343" i="7" s="1"/>
  <c r="K1343" i="7" s="1"/>
  <c r="C1335" i="7"/>
  <c r="G1335" i="7" s="1"/>
  <c r="C1327" i="7"/>
  <c r="G1327" i="7" s="1"/>
  <c r="C1319" i="7"/>
  <c r="G1319" i="7" s="1"/>
  <c r="C1311" i="7"/>
  <c r="G1311" i="7" s="1"/>
  <c r="C1303" i="7"/>
  <c r="G1303" i="7" s="1"/>
  <c r="C1295" i="7"/>
  <c r="G1295" i="7" s="1"/>
  <c r="C1287" i="7"/>
  <c r="G1287" i="7" s="1"/>
  <c r="C1279" i="7"/>
  <c r="G1279" i="7" s="1"/>
  <c r="C1271" i="7"/>
  <c r="G1271" i="7" s="1"/>
  <c r="C1263" i="7"/>
  <c r="G1263" i="7" s="1"/>
  <c r="C1507" i="7"/>
  <c r="G1507" i="7" s="1"/>
  <c r="C1496" i="7"/>
  <c r="G1496" i="7" s="1"/>
  <c r="C1483" i="7"/>
  <c r="G1483" i="7" s="1"/>
  <c r="C1474" i="7"/>
  <c r="G1474" i="7" s="1"/>
  <c r="C1465" i="7"/>
  <c r="G1465" i="7" s="1"/>
  <c r="C1456" i="7"/>
  <c r="G1456" i="7" s="1"/>
  <c r="C1447" i="7"/>
  <c r="G1447" i="7" s="1"/>
  <c r="C1438" i="7"/>
  <c r="G1438" i="7" s="1"/>
  <c r="C1429" i="7"/>
  <c r="G1429" i="7" s="1"/>
  <c r="C1421" i="7"/>
  <c r="G1421" i="7" s="1"/>
  <c r="C1413" i="7"/>
  <c r="G1413" i="7" s="1"/>
  <c r="C1405" i="7"/>
  <c r="G1405" i="7" s="1"/>
  <c r="C1397" i="7"/>
  <c r="G1397" i="7" s="1"/>
  <c r="C1389" i="7"/>
  <c r="G1389" i="7" s="1"/>
  <c r="C1381" i="7"/>
  <c r="G1381" i="7" s="1"/>
  <c r="C1373" i="7"/>
  <c r="G1373" i="7" s="1"/>
  <c r="C1365" i="7"/>
  <c r="G1365" i="7" s="1"/>
  <c r="C1357" i="7"/>
  <c r="G1357" i="7" s="1"/>
  <c r="C1349" i="7"/>
  <c r="G1349" i="7" s="1"/>
  <c r="C1341" i="7"/>
  <c r="G1341" i="7" s="1"/>
  <c r="C1333" i="7"/>
  <c r="G1333" i="7" s="1"/>
  <c r="C1325" i="7"/>
  <c r="G1325" i="7" s="1"/>
  <c r="C1317" i="7"/>
  <c r="G1317" i="7" s="1"/>
  <c r="C1309" i="7"/>
  <c r="G1309" i="7" s="1"/>
  <c r="C1301" i="7"/>
  <c r="G1301" i="7" s="1"/>
  <c r="C1293" i="7"/>
  <c r="G1293" i="7" s="1"/>
  <c r="C1285" i="7"/>
  <c r="G1285" i="7" s="1"/>
  <c r="C1277" i="7"/>
  <c r="G1277" i="7" s="1"/>
  <c r="C1269" i="7"/>
  <c r="G1269" i="7" s="1"/>
  <c r="C1261" i="7"/>
  <c r="G1261" i="7" s="1"/>
  <c r="C1506" i="7"/>
  <c r="G1506" i="7" s="1"/>
  <c r="K1506" i="7" s="1"/>
  <c r="C1495" i="7"/>
  <c r="G1495" i="7" s="1"/>
  <c r="C1482" i="7"/>
  <c r="G1482" i="7" s="1"/>
  <c r="C1473" i="7"/>
  <c r="G1473" i="7" s="1"/>
  <c r="C1464" i="7"/>
  <c r="G1464" i="7" s="1"/>
  <c r="K1464" i="7" s="1"/>
  <c r="C1455" i="7"/>
  <c r="G1455" i="7" s="1"/>
  <c r="C1446" i="7"/>
  <c r="G1446" i="7" s="1"/>
  <c r="C1436" i="7"/>
  <c r="G1436" i="7" s="1"/>
  <c r="K1436" i="7" s="1"/>
  <c r="C1428" i="7"/>
  <c r="G1428" i="7" s="1"/>
  <c r="K1428" i="7" s="1"/>
  <c r="C1420" i="7"/>
  <c r="G1420" i="7" s="1"/>
  <c r="K1420" i="7" s="1"/>
  <c r="C1412" i="7"/>
  <c r="G1412" i="7" s="1"/>
  <c r="K1412" i="7" s="1"/>
  <c r="C1404" i="7"/>
  <c r="G1404" i="7" s="1"/>
  <c r="K1404" i="7" s="1"/>
  <c r="C1396" i="7"/>
  <c r="G1396" i="7" s="1"/>
  <c r="K1396" i="7" s="1"/>
  <c r="C1388" i="7"/>
  <c r="G1388" i="7" s="1"/>
  <c r="K1388" i="7" s="1"/>
  <c r="C1380" i="7"/>
  <c r="G1380" i="7" s="1"/>
  <c r="K1380" i="7" s="1"/>
  <c r="C1372" i="7"/>
  <c r="G1372" i="7" s="1"/>
  <c r="C1364" i="7"/>
  <c r="G1364" i="7" s="1"/>
  <c r="K1364" i="7" s="1"/>
  <c r="C1356" i="7"/>
  <c r="G1356" i="7" s="1"/>
  <c r="K1356" i="7" s="1"/>
  <c r="C1348" i="7"/>
  <c r="G1348" i="7" s="1"/>
  <c r="C1505" i="7"/>
  <c r="G1505" i="7" s="1"/>
  <c r="C1491" i="7"/>
  <c r="G1491" i="7" s="1"/>
  <c r="C1481" i="7"/>
  <c r="G1481" i="7" s="1"/>
  <c r="C1472" i="7"/>
  <c r="G1472" i="7" s="1"/>
  <c r="C1463" i="7"/>
  <c r="G1463" i="7" s="1"/>
  <c r="C1454" i="7"/>
  <c r="G1454" i="7" s="1"/>
  <c r="C1444" i="7"/>
  <c r="G1444" i="7" s="1"/>
  <c r="C1435" i="7"/>
  <c r="G1435" i="7" s="1"/>
  <c r="C1427" i="7"/>
  <c r="G1427" i="7" s="1"/>
  <c r="K1427" i="7" s="1"/>
  <c r="C1419" i="7"/>
  <c r="G1419" i="7" s="1"/>
  <c r="C1411" i="7"/>
  <c r="G1411" i="7" s="1"/>
  <c r="C1403" i="7"/>
  <c r="G1403" i="7" s="1"/>
  <c r="C1395" i="7"/>
  <c r="G1395" i="7" s="1"/>
  <c r="K1395" i="7" s="1"/>
  <c r="C1387" i="7"/>
  <c r="G1387" i="7" s="1"/>
  <c r="C1379" i="7"/>
  <c r="G1379" i="7" s="1"/>
  <c r="C1371" i="7"/>
  <c r="G1371" i="7" s="1"/>
  <c r="K1371" i="7" s="1"/>
  <c r="C1363" i="7"/>
  <c r="G1363" i="7" s="1"/>
  <c r="C1355" i="7"/>
  <c r="G1355" i="7" s="1"/>
  <c r="C1347" i="7"/>
  <c r="G1347" i="7" s="1"/>
  <c r="C1339" i="7"/>
  <c r="G1339" i="7" s="1"/>
  <c r="C1331" i="7"/>
  <c r="G1331" i="7" s="1"/>
  <c r="C1323" i="7"/>
  <c r="G1323" i="7" s="1"/>
  <c r="C1315" i="7"/>
  <c r="G1315" i="7" s="1"/>
  <c r="C1307" i="7"/>
  <c r="G1307" i="7" s="1"/>
  <c r="C1299" i="7"/>
  <c r="G1299" i="7" s="1"/>
  <c r="C1291" i="7"/>
  <c r="G1291" i="7" s="1"/>
  <c r="C1283" i="7"/>
  <c r="G1283" i="7" s="1"/>
  <c r="C1275" i="7"/>
  <c r="G1275" i="7" s="1"/>
  <c r="C1267" i="7"/>
  <c r="G1267" i="7" s="1"/>
  <c r="C1480" i="7"/>
  <c r="G1480" i="7" s="1"/>
  <c r="C1457" i="7"/>
  <c r="G1457" i="7" s="1"/>
  <c r="C1432" i="7"/>
  <c r="G1432" i="7" s="1"/>
  <c r="C1410" i="7"/>
  <c r="G1410" i="7" s="1"/>
  <c r="C1390" i="7"/>
  <c r="G1390" i="7" s="1"/>
  <c r="C1368" i="7"/>
  <c r="G1368" i="7" s="1"/>
  <c r="C1346" i="7"/>
  <c r="G1346" i="7" s="1"/>
  <c r="C1330" i="7"/>
  <c r="G1330" i="7" s="1"/>
  <c r="K1330" i="7" s="1"/>
  <c r="C1314" i="7"/>
  <c r="G1314" i="7" s="1"/>
  <c r="C1298" i="7"/>
  <c r="G1298" i="7" s="1"/>
  <c r="C1282" i="7"/>
  <c r="G1282" i="7" s="1"/>
  <c r="C1266" i="7"/>
  <c r="G1266" i="7" s="1"/>
  <c r="C1511" i="7"/>
  <c r="G1511" i="7" s="1"/>
  <c r="C1478" i="7"/>
  <c r="G1478" i="7" s="1"/>
  <c r="C1452" i="7"/>
  <c r="G1452" i="7" s="1"/>
  <c r="C1430" i="7"/>
  <c r="G1430" i="7" s="1"/>
  <c r="C1408" i="7"/>
  <c r="G1408" i="7" s="1"/>
  <c r="C1386" i="7"/>
  <c r="G1386" i="7" s="1"/>
  <c r="C1366" i="7"/>
  <c r="G1366" i="7" s="1"/>
  <c r="C1344" i="7"/>
  <c r="G1344" i="7" s="1"/>
  <c r="K1344" i="7" s="1"/>
  <c r="C1328" i="7"/>
  <c r="G1328" i="7" s="1"/>
  <c r="C1312" i="7"/>
  <c r="G1312" i="7" s="1"/>
  <c r="C1296" i="7"/>
  <c r="G1296" i="7" s="1"/>
  <c r="C1280" i="7"/>
  <c r="G1280" i="7" s="1"/>
  <c r="K1280" i="7" s="1"/>
  <c r="C1264" i="7"/>
  <c r="G1264" i="7" s="1"/>
  <c r="C1504" i="7"/>
  <c r="G1504" i="7" s="1"/>
  <c r="C1475" i="7"/>
  <c r="G1475" i="7" s="1"/>
  <c r="C1450" i="7"/>
  <c r="G1450" i="7" s="1"/>
  <c r="C1426" i="7"/>
  <c r="G1426" i="7" s="1"/>
  <c r="C1406" i="7"/>
  <c r="G1406" i="7" s="1"/>
  <c r="C1384" i="7"/>
  <c r="G1384" i="7" s="1"/>
  <c r="K1384" i="7" s="1"/>
  <c r="C1362" i="7"/>
  <c r="G1362" i="7" s="1"/>
  <c r="C1342" i="7"/>
  <c r="G1342" i="7" s="1"/>
  <c r="C1326" i="7"/>
  <c r="G1326" i="7" s="1"/>
  <c r="C1310" i="7"/>
  <c r="G1310" i="7" s="1"/>
  <c r="C1294" i="7"/>
  <c r="G1294" i="7" s="1"/>
  <c r="C1278" i="7"/>
  <c r="G1278" i="7" s="1"/>
  <c r="C1262" i="7"/>
  <c r="G1262" i="7" s="1"/>
  <c r="C1497" i="7"/>
  <c r="G1497" i="7" s="1"/>
  <c r="C1468" i="7"/>
  <c r="G1468" i="7" s="1"/>
  <c r="C1443" i="7"/>
  <c r="G1443" i="7" s="1"/>
  <c r="C1422" i="7"/>
  <c r="G1422" i="7" s="1"/>
  <c r="C1400" i="7"/>
  <c r="G1400" i="7" s="1"/>
  <c r="C1378" i="7"/>
  <c r="G1378" i="7" s="1"/>
  <c r="C1358" i="7"/>
  <c r="G1358" i="7" s="1"/>
  <c r="C1338" i="7"/>
  <c r="G1338" i="7" s="1"/>
  <c r="C1322" i="7"/>
  <c r="G1322" i="7" s="1"/>
  <c r="C1306" i="7"/>
  <c r="G1306" i="7" s="1"/>
  <c r="C1290" i="7"/>
  <c r="G1290" i="7" s="1"/>
  <c r="C1274" i="7"/>
  <c r="G1274" i="7" s="1"/>
  <c r="C1490" i="7"/>
  <c r="G1490" i="7" s="1"/>
  <c r="C1466" i="7"/>
  <c r="G1466" i="7" s="1"/>
  <c r="C1441" i="7"/>
  <c r="G1441" i="7" s="1"/>
  <c r="C1418" i="7"/>
  <c r="G1418" i="7" s="1"/>
  <c r="C1398" i="7"/>
  <c r="G1398" i="7" s="1"/>
  <c r="C1376" i="7"/>
  <c r="G1376" i="7" s="1"/>
  <c r="C1354" i="7"/>
  <c r="G1354" i="7" s="1"/>
  <c r="C1336" i="7"/>
  <c r="G1336" i="7" s="1"/>
  <c r="C1320" i="7"/>
  <c r="G1320" i="7" s="1"/>
  <c r="K1320" i="7" s="1"/>
  <c r="C1304" i="7"/>
  <c r="G1304" i="7" s="1"/>
  <c r="C1288" i="7"/>
  <c r="G1288" i="7" s="1"/>
  <c r="C1272" i="7"/>
  <c r="G1272" i="7" s="1"/>
  <c r="C1488" i="7"/>
  <c r="G1488" i="7" s="1"/>
  <c r="C1462" i="7"/>
  <c r="G1462" i="7" s="1"/>
  <c r="C1439" i="7"/>
  <c r="G1439" i="7" s="1"/>
  <c r="C1416" i="7"/>
  <c r="G1416" i="7" s="1"/>
  <c r="C1394" i="7"/>
  <c r="G1394" i="7" s="1"/>
  <c r="C1374" i="7"/>
  <c r="G1374" i="7" s="1"/>
  <c r="C1352" i="7"/>
  <c r="G1352" i="7" s="1"/>
  <c r="C1334" i="7"/>
  <c r="G1334" i="7" s="1"/>
  <c r="C1318" i="7"/>
  <c r="G1318" i="7" s="1"/>
  <c r="C1302" i="7"/>
  <c r="G1302" i="7" s="1"/>
  <c r="C1286" i="7"/>
  <c r="G1286" i="7" s="1"/>
  <c r="C1270" i="7"/>
  <c r="G1270" i="7" s="1"/>
  <c r="K1270" i="7" s="1"/>
  <c r="C1448" i="7"/>
  <c r="G1448" i="7" s="1"/>
  <c r="C1360" i="7"/>
  <c r="G1360" i="7" s="1"/>
  <c r="C1292" i="7"/>
  <c r="G1292" i="7" s="1"/>
  <c r="C1434" i="7"/>
  <c r="G1434" i="7" s="1"/>
  <c r="C1350" i="7"/>
  <c r="G1350" i="7" s="1"/>
  <c r="C1284" i="7"/>
  <c r="G1284" i="7" s="1"/>
  <c r="C1370" i="7"/>
  <c r="G1370" i="7" s="1"/>
  <c r="C1424" i="7"/>
  <c r="G1424" i="7" s="1"/>
  <c r="C1340" i="7"/>
  <c r="G1340" i="7" s="1"/>
  <c r="K1340" i="7" s="1"/>
  <c r="C1276" i="7"/>
  <c r="G1276" i="7" s="1"/>
  <c r="C1414" i="7"/>
  <c r="G1414" i="7" s="1"/>
  <c r="C1332" i="7"/>
  <c r="G1332" i="7" s="1"/>
  <c r="C1268" i="7"/>
  <c r="G1268" i="7" s="1"/>
  <c r="C1459" i="7"/>
  <c r="G1459" i="7" s="1"/>
  <c r="C1499" i="7"/>
  <c r="G1499" i="7" s="1"/>
  <c r="C1402" i="7"/>
  <c r="G1402" i="7" s="1"/>
  <c r="C1324" i="7"/>
  <c r="G1324" i="7" s="1"/>
  <c r="C1382" i="7"/>
  <c r="G1382" i="7" s="1"/>
  <c r="C1300" i="7"/>
  <c r="G1300" i="7" s="1"/>
  <c r="C1484" i="7"/>
  <c r="G1484" i="7" s="1"/>
  <c r="C1392" i="7"/>
  <c r="G1392" i="7" s="1"/>
  <c r="C1316" i="7"/>
  <c r="G1316" i="7" s="1"/>
  <c r="C1471" i="7"/>
  <c r="G1471" i="7" s="1"/>
  <c r="C1308" i="7"/>
  <c r="G1308" i="7" s="1"/>
  <c r="Y8" i="6"/>
  <c r="K1424" i="7" l="1"/>
  <c r="K1465" i="7"/>
  <c r="K1372" i="7"/>
  <c r="K1430" i="7"/>
  <c r="K1376" i="7"/>
  <c r="K1469" i="7"/>
  <c r="K1441" i="7"/>
  <c r="K1328" i="7"/>
  <c r="K1360" i="7"/>
  <c r="K1299" i="7"/>
  <c r="K1410" i="7"/>
  <c r="K1394" i="7"/>
  <c r="K1301" i="7"/>
  <c r="K1273" i="7"/>
  <c r="K1470" i="7"/>
  <c r="K1302" i="7"/>
  <c r="K1468" i="7"/>
  <c r="K1389" i="7"/>
  <c r="K1279" i="7"/>
  <c r="K1476" i="7"/>
  <c r="K1318" i="7"/>
  <c r="K1488" i="7"/>
  <c r="K1287" i="7"/>
  <c r="K1284" i="7"/>
  <c r="K1462" i="7"/>
  <c r="K1306" i="7"/>
  <c r="K1362" i="7"/>
  <c r="K1503" i="7"/>
  <c r="K1484" i="7"/>
  <c r="K1434" i="7"/>
  <c r="K1406" i="7"/>
  <c r="K1481" i="7"/>
  <c r="K1474" i="7"/>
  <c r="K1377" i="7"/>
  <c r="K1505" i="7"/>
  <c r="K1471" i="7"/>
  <c r="K1354" i="7"/>
  <c r="K1342" i="7"/>
  <c r="K1264" i="7"/>
  <c r="K1314" i="7"/>
  <c r="K1316" i="7"/>
  <c r="K1267" i="7"/>
  <c r="K1331" i="7"/>
  <c r="K1456" i="7"/>
  <c r="K1350" i="7"/>
  <c r="K1285" i="7"/>
  <c r="K1374" i="7"/>
  <c r="K1421" i="7"/>
  <c r="K1349" i="7"/>
  <c r="K1378" i="7"/>
  <c r="K1473" i="7"/>
  <c r="K1357" i="7"/>
  <c r="K1332" i="7"/>
  <c r="K1312" i="7"/>
  <c r="K1283" i="7"/>
  <c r="K1390" i="7"/>
  <c r="K1459" i="7"/>
  <c r="K1463" i="7"/>
  <c r="K1261" i="7"/>
  <c r="K1407" i="7"/>
  <c r="K1297" i="7"/>
  <c r="K1361" i="7"/>
  <c r="K1425" i="7"/>
  <c r="K1502" i="7"/>
  <c r="K1392" i="7"/>
  <c r="K1268" i="7"/>
  <c r="K1398" i="7"/>
  <c r="K1497" i="7"/>
  <c r="K1296" i="7"/>
  <c r="K1452" i="7"/>
  <c r="K1275" i="7"/>
  <c r="K1339" i="7"/>
  <c r="K1472" i="7"/>
  <c r="K1446" i="7"/>
  <c r="K1333" i="7"/>
  <c r="K1351" i="7"/>
  <c r="K1487" i="7"/>
  <c r="K1305" i="7"/>
  <c r="K1510" i="7"/>
  <c r="K1442" i="7"/>
  <c r="K1400" i="7"/>
  <c r="K1294" i="7"/>
  <c r="K1329" i="7"/>
  <c r="K1282" i="7"/>
  <c r="K1429" i="7"/>
  <c r="K1319" i="7"/>
  <c r="K1386" i="7"/>
  <c r="K1309" i="7"/>
  <c r="K1438" i="7"/>
  <c r="K1263" i="7"/>
  <c r="K1327" i="7"/>
  <c r="K1345" i="7"/>
  <c r="K1409" i="7"/>
  <c r="K1382" i="7"/>
  <c r="K1304" i="7"/>
  <c r="K1460" i="7"/>
  <c r="K1324" i="7"/>
  <c r="K1490" i="7"/>
  <c r="K1365" i="7"/>
  <c r="K1507" i="7"/>
  <c r="K1499" i="7"/>
  <c r="K1370" i="7"/>
  <c r="K1439" i="7"/>
  <c r="K1290" i="7"/>
  <c r="K1443" i="7"/>
  <c r="K1408" i="7"/>
  <c r="K1480" i="7"/>
  <c r="K1454" i="7"/>
  <c r="K1317" i="7"/>
  <c r="K1381" i="7"/>
  <c r="K1447" i="7"/>
  <c r="K1271" i="7"/>
  <c r="K1335" i="7"/>
  <c r="K1467" i="7"/>
  <c r="K1353" i="7"/>
  <c r="K1417" i="7"/>
  <c r="K1489" i="7"/>
  <c r="K1341" i="7"/>
  <c r="K1359" i="7"/>
  <c r="K1423" i="7"/>
  <c r="K1451" i="7"/>
  <c r="K1482" i="7"/>
  <c r="K1326" i="7"/>
  <c r="K1298" i="7"/>
  <c r="K1373" i="7"/>
  <c r="K1391" i="7"/>
  <c r="K1479" i="7"/>
  <c r="K1432" i="7"/>
  <c r="K1307" i="7"/>
  <c r="K1449" i="7"/>
  <c r="K1325" i="7"/>
  <c r="K1461" i="7"/>
  <c r="K1322" i="7"/>
  <c r="K1269" i="7"/>
  <c r="K1415" i="7"/>
  <c r="K1492" i="7"/>
  <c r="K1272" i="7"/>
  <c r="K1478" i="7"/>
  <c r="K1368" i="7"/>
  <c r="K1411" i="7"/>
  <c r="K1455" i="7"/>
  <c r="K1295" i="7"/>
  <c r="K1346" i="7"/>
  <c r="K1397" i="7"/>
  <c r="K1433" i="7"/>
  <c r="K1414" i="7"/>
  <c r="K1292" i="7"/>
  <c r="K1352" i="7"/>
  <c r="K1278" i="7"/>
  <c r="K1511" i="7"/>
  <c r="K1291" i="7"/>
  <c r="K1355" i="7"/>
  <c r="K1419" i="7"/>
  <c r="K1491" i="7"/>
  <c r="K1483" i="7"/>
  <c r="K1321" i="7"/>
  <c r="K1385" i="7"/>
  <c r="K1369" i="7"/>
  <c r="K1276" i="7"/>
  <c r="K1466" i="7"/>
  <c r="K1450" i="7"/>
  <c r="K1293" i="7"/>
  <c r="K1496" i="7"/>
  <c r="K1375" i="7"/>
  <c r="K1383" i="7"/>
  <c r="K1416" i="7"/>
  <c r="K1336" i="7"/>
  <c r="K1379" i="7"/>
  <c r="K1495" i="7"/>
  <c r="K1281" i="7"/>
  <c r="K1334" i="7"/>
  <c r="K1418" i="7"/>
  <c r="K1338" i="7"/>
  <c r="K1262" i="7"/>
  <c r="K1347" i="7"/>
  <c r="K1277" i="7"/>
  <c r="K1405" i="7"/>
  <c r="K1498" i="7"/>
  <c r="K1313" i="7"/>
  <c r="K1500" i="7"/>
  <c r="K1403" i="7"/>
  <c r="K1300" i="7"/>
  <c r="K1288" i="7"/>
  <c r="K1358" i="7"/>
  <c r="K1426" i="7"/>
  <c r="K1413" i="7"/>
  <c r="K1303" i="7"/>
  <c r="K1512" i="7"/>
  <c r="K1508" i="7"/>
  <c r="K1266" i="7"/>
  <c r="K1363" i="7"/>
  <c r="K1311" i="7"/>
  <c r="K1440" i="7"/>
  <c r="K1265" i="7"/>
  <c r="K1393" i="7"/>
  <c r="K1448" i="7"/>
  <c r="K1310" i="7"/>
  <c r="K1475" i="7"/>
  <c r="K1366" i="7"/>
  <c r="K1435" i="7"/>
  <c r="K1348" i="7"/>
  <c r="K1337" i="7"/>
  <c r="K1401" i="7"/>
  <c r="K1308" i="7"/>
  <c r="K1402" i="7"/>
  <c r="K1274" i="7"/>
  <c r="K1422" i="7"/>
  <c r="K1504" i="7"/>
  <c r="K1457" i="7"/>
  <c r="K1315" i="7"/>
  <c r="K1444" i="7"/>
  <c r="K1458" i="7"/>
  <c r="K1486" i="7"/>
  <c r="K1286" i="7"/>
  <c r="K1323" i="7"/>
  <c r="K1387" i="7"/>
  <c r="K1399" i="7"/>
  <c r="K1289" i="7"/>
  <c r="K1494" i="7"/>
  <c r="X8" i="6"/>
  <c r="Z8" i="6" s="1"/>
  <c r="AB8" i="6" s="1"/>
  <c r="AE8" i="6" s="1"/>
  <c r="AA8" i="6"/>
  <c r="AC8" i="6" s="1"/>
  <c r="AD8" i="6" l="1"/>
  <c r="AF8" i="6" s="1"/>
  <c r="AH8" i="6" s="1"/>
  <c r="AG8" i="6"/>
  <c r="AI8" i="6" s="1"/>
  <c r="U9" i="6" s="1"/>
  <c r="W9" i="6" s="1"/>
  <c r="Y9" i="6" l="1"/>
  <c r="Q9" i="6"/>
  <c r="T9" i="6"/>
  <c r="P9" i="6"/>
  <c r="S9" i="6" l="1"/>
  <c r="AA9" i="6" s="1"/>
  <c r="AC9" i="6" s="1"/>
  <c r="D1761" i="7"/>
  <c r="H1761" i="7" s="1"/>
  <c r="D1753" i="7"/>
  <c r="H1753" i="7" s="1"/>
  <c r="D1745" i="7"/>
  <c r="H1745" i="7" s="1"/>
  <c r="D1737" i="7"/>
  <c r="H1737" i="7" s="1"/>
  <c r="D1729" i="7"/>
  <c r="H1729" i="7" s="1"/>
  <c r="D1721" i="7"/>
  <c r="H1721" i="7" s="1"/>
  <c r="D1713" i="7"/>
  <c r="H1713" i="7" s="1"/>
  <c r="D1705" i="7"/>
  <c r="H1705" i="7" s="1"/>
  <c r="D1697" i="7"/>
  <c r="H1697" i="7" s="1"/>
  <c r="D1689" i="7"/>
  <c r="H1689" i="7" s="1"/>
  <c r="D1681" i="7"/>
  <c r="H1681" i="7" s="1"/>
  <c r="D1673" i="7"/>
  <c r="H1673" i="7" s="1"/>
  <c r="D1665" i="7"/>
  <c r="H1665" i="7" s="1"/>
  <c r="D1657" i="7"/>
  <c r="H1657" i="7" s="1"/>
  <c r="D1649" i="7"/>
  <c r="H1649" i="7" s="1"/>
  <c r="D1641" i="7"/>
  <c r="H1641" i="7" s="1"/>
  <c r="D1633" i="7"/>
  <c r="H1633" i="7" s="1"/>
  <c r="D1625" i="7"/>
  <c r="H1625" i="7" s="1"/>
  <c r="D1617" i="7"/>
  <c r="H1617" i="7" s="1"/>
  <c r="D1609" i="7"/>
  <c r="H1609" i="7" s="1"/>
  <c r="D1601" i="7"/>
  <c r="H1601" i="7" s="1"/>
  <c r="D1593" i="7"/>
  <c r="H1593" i="7" s="1"/>
  <c r="D1585" i="7"/>
  <c r="H1585" i="7" s="1"/>
  <c r="D1577" i="7"/>
  <c r="H1577" i="7" s="1"/>
  <c r="D1569" i="7"/>
  <c r="H1569" i="7" s="1"/>
  <c r="D1561" i="7"/>
  <c r="H1561" i="7" s="1"/>
  <c r="D1553" i="7"/>
  <c r="H1553" i="7" s="1"/>
  <c r="D1545" i="7"/>
  <c r="H1545" i="7" s="1"/>
  <c r="D1537" i="7"/>
  <c r="H1537" i="7" s="1"/>
  <c r="D1529" i="7"/>
  <c r="H1529" i="7" s="1"/>
  <c r="D1521" i="7"/>
  <c r="H1521" i="7" s="1"/>
  <c r="D1513" i="7"/>
  <c r="H1513" i="7" s="1"/>
  <c r="D1760" i="7"/>
  <c r="H1760" i="7" s="1"/>
  <c r="D1752" i="7"/>
  <c r="H1752" i="7" s="1"/>
  <c r="D1744" i="7"/>
  <c r="H1744" i="7" s="1"/>
  <c r="D1736" i="7"/>
  <c r="H1736" i="7" s="1"/>
  <c r="D1728" i="7"/>
  <c r="H1728" i="7" s="1"/>
  <c r="D1720" i="7"/>
  <c r="H1720" i="7" s="1"/>
  <c r="D1712" i="7"/>
  <c r="H1712" i="7" s="1"/>
  <c r="D1704" i="7"/>
  <c r="H1704" i="7" s="1"/>
  <c r="D1696" i="7"/>
  <c r="H1696" i="7" s="1"/>
  <c r="D1688" i="7"/>
  <c r="H1688" i="7" s="1"/>
  <c r="D1680" i="7"/>
  <c r="H1680" i="7" s="1"/>
  <c r="D1672" i="7"/>
  <c r="H1672" i="7" s="1"/>
  <c r="D1664" i="7"/>
  <c r="H1664" i="7" s="1"/>
  <c r="D1656" i="7"/>
  <c r="H1656" i="7" s="1"/>
  <c r="D1648" i="7"/>
  <c r="H1648" i="7" s="1"/>
  <c r="D1640" i="7"/>
  <c r="H1640" i="7" s="1"/>
  <c r="D1632" i="7"/>
  <c r="H1632" i="7" s="1"/>
  <c r="D1624" i="7"/>
  <c r="H1624" i="7" s="1"/>
  <c r="D1616" i="7"/>
  <c r="H1616" i="7" s="1"/>
  <c r="D1608" i="7"/>
  <c r="H1608" i="7" s="1"/>
  <c r="D1600" i="7"/>
  <c r="H1600" i="7" s="1"/>
  <c r="D1592" i="7"/>
  <c r="H1592" i="7" s="1"/>
  <c r="D1584" i="7"/>
  <c r="H1584" i="7" s="1"/>
  <c r="D1576" i="7"/>
  <c r="H1576" i="7" s="1"/>
  <c r="D1568" i="7"/>
  <c r="H1568" i="7" s="1"/>
  <c r="D1560" i="7"/>
  <c r="H1560" i="7" s="1"/>
  <c r="D1552" i="7"/>
  <c r="H1552" i="7" s="1"/>
  <c r="D1544" i="7"/>
  <c r="H1544" i="7" s="1"/>
  <c r="D1536" i="7"/>
  <c r="H1536" i="7" s="1"/>
  <c r="D1528" i="7"/>
  <c r="H1528" i="7" s="1"/>
  <c r="D1520" i="7"/>
  <c r="H1520" i="7" s="1"/>
  <c r="D1758" i="7"/>
  <c r="H1758" i="7" s="1"/>
  <c r="D1750" i="7"/>
  <c r="H1750" i="7" s="1"/>
  <c r="D1742" i="7"/>
  <c r="H1742" i="7" s="1"/>
  <c r="D1734" i="7"/>
  <c r="H1734" i="7" s="1"/>
  <c r="D1726" i="7"/>
  <c r="H1726" i="7" s="1"/>
  <c r="D1718" i="7"/>
  <c r="H1718" i="7" s="1"/>
  <c r="D1710" i="7"/>
  <c r="H1710" i="7" s="1"/>
  <c r="D1702" i="7"/>
  <c r="H1702" i="7" s="1"/>
  <c r="D1694" i="7"/>
  <c r="H1694" i="7" s="1"/>
  <c r="D1686" i="7"/>
  <c r="H1686" i="7" s="1"/>
  <c r="D1678" i="7"/>
  <c r="H1678" i="7" s="1"/>
  <c r="D1670" i="7"/>
  <c r="H1670" i="7" s="1"/>
  <c r="D1662" i="7"/>
  <c r="H1662" i="7" s="1"/>
  <c r="D1654" i="7"/>
  <c r="H1654" i="7" s="1"/>
  <c r="D1646" i="7"/>
  <c r="H1646" i="7" s="1"/>
  <c r="D1638" i="7"/>
  <c r="H1638" i="7" s="1"/>
  <c r="D1630" i="7"/>
  <c r="H1630" i="7" s="1"/>
  <c r="D1622" i="7"/>
  <c r="H1622" i="7" s="1"/>
  <c r="D1614" i="7"/>
  <c r="H1614" i="7" s="1"/>
  <c r="D1606" i="7"/>
  <c r="H1606" i="7" s="1"/>
  <c r="D1598" i="7"/>
  <c r="H1598" i="7" s="1"/>
  <c r="D1590" i="7"/>
  <c r="H1590" i="7" s="1"/>
  <c r="D1582" i="7"/>
  <c r="H1582" i="7" s="1"/>
  <c r="D1574" i="7"/>
  <c r="H1574" i="7" s="1"/>
  <c r="D1566" i="7"/>
  <c r="H1566" i="7" s="1"/>
  <c r="D1558" i="7"/>
  <c r="H1558" i="7" s="1"/>
  <c r="D1550" i="7"/>
  <c r="H1550" i="7" s="1"/>
  <c r="D1542" i="7"/>
  <c r="H1542" i="7" s="1"/>
  <c r="D1534" i="7"/>
  <c r="H1534" i="7" s="1"/>
  <c r="D1526" i="7"/>
  <c r="H1526" i="7" s="1"/>
  <c r="D1518" i="7"/>
  <c r="H1518" i="7" s="1"/>
  <c r="D1765" i="7"/>
  <c r="H1765" i="7" s="1"/>
  <c r="D1757" i="7"/>
  <c r="H1757" i="7" s="1"/>
  <c r="D1749" i="7"/>
  <c r="H1749" i="7" s="1"/>
  <c r="D1741" i="7"/>
  <c r="H1741" i="7" s="1"/>
  <c r="D1733" i="7"/>
  <c r="H1733" i="7" s="1"/>
  <c r="D1725" i="7"/>
  <c r="H1725" i="7" s="1"/>
  <c r="D1717" i="7"/>
  <c r="H1717" i="7" s="1"/>
  <c r="D1709" i="7"/>
  <c r="H1709" i="7" s="1"/>
  <c r="D1701" i="7"/>
  <c r="H1701" i="7" s="1"/>
  <c r="D1693" i="7"/>
  <c r="H1693" i="7" s="1"/>
  <c r="D1685" i="7"/>
  <c r="H1685" i="7" s="1"/>
  <c r="D1677" i="7"/>
  <c r="H1677" i="7" s="1"/>
  <c r="D1669" i="7"/>
  <c r="H1669" i="7" s="1"/>
  <c r="D1661" i="7"/>
  <c r="H1661" i="7" s="1"/>
  <c r="D1653" i="7"/>
  <c r="H1653" i="7" s="1"/>
  <c r="D1645" i="7"/>
  <c r="H1645" i="7" s="1"/>
  <c r="D1637" i="7"/>
  <c r="H1637" i="7" s="1"/>
  <c r="D1629" i="7"/>
  <c r="H1629" i="7" s="1"/>
  <c r="D1621" i="7"/>
  <c r="H1621" i="7" s="1"/>
  <c r="D1613" i="7"/>
  <c r="H1613" i="7" s="1"/>
  <c r="D1605" i="7"/>
  <c r="H1605" i="7" s="1"/>
  <c r="D1597" i="7"/>
  <c r="H1597" i="7" s="1"/>
  <c r="D1589" i="7"/>
  <c r="H1589" i="7" s="1"/>
  <c r="D1581" i="7"/>
  <c r="H1581" i="7" s="1"/>
  <c r="D1573" i="7"/>
  <c r="H1573" i="7" s="1"/>
  <c r="D1565" i="7"/>
  <c r="H1565" i="7" s="1"/>
  <c r="D1557" i="7"/>
  <c r="H1557" i="7" s="1"/>
  <c r="D1549" i="7"/>
  <c r="H1549" i="7" s="1"/>
  <c r="D1541" i="7"/>
  <c r="H1541" i="7" s="1"/>
  <c r="D1533" i="7"/>
  <c r="H1533" i="7" s="1"/>
  <c r="D1525" i="7"/>
  <c r="H1525" i="7" s="1"/>
  <c r="D1517" i="7"/>
  <c r="H1517" i="7" s="1"/>
  <c r="D1764" i="7"/>
  <c r="H1764" i="7" s="1"/>
  <c r="D1756" i="7"/>
  <c r="H1756" i="7" s="1"/>
  <c r="D1748" i="7"/>
  <c r="H1748" i="7" s="1"/>
  <c r="D1740" i="7"/>
  <c r="H1740" i="7" s="1"/>
  <c r="D1732" i="7"/>
  <c r="H1732" i="7" s="1"/>
  <c r="D1724" i="7"/>
  <c r="H1724" i="7" s="1"/>
  <c r="D1716" i="7"/>
  <c r="H1716" i="7" s="1"/>
  <c r="D1708" i="7"/>
  <c r="H1708" i="7" s="1"/>
  <c r="D1700" i="7"/>
  <c r="H1700" i="7" s="1"/>
  <c r="D1692" i="7"/>
  <c r="H1692" i="7" s="1"/>
  <c r="D1684" i="7"/>
  <c r="H1684" i="7" s="1"/>
  <c r="D1676" i="7"/>
  <c r="H1676" i="7" s="1"/>
  <c r="D1668" i="7"/>
  <c r="H1668" i="7" s="1"/>
  <c r="D1660" i="7"/>
  <c r="H1660" i="7" s="1"/>
  <c r="D1652" i="7"/>
  <c r="H1652" i="7" s="1"/>
  <c r="D1644" i="7"/>
  <c r="H1644" i="7" s="1"/>
  <c r="D1636" i="7"/>
  <c r="H1636" i="7" s="1"/>
  <c r="D1628" i="7"/>
  <c r="H1628" i="7" s="1"/>
  <c r="D1620" i="7"/>
  <c r="H1620" i="7" s="1"/>
  <c r="D1612" i="7"/>
  <c r="H1612" i="7" s="1"/>
  <c r="D1604" i="7"/>
  <c r="H1604" i="7" s="1"/>
  <c r="D1596" i="7"/>
  <c r="H1596" i="7" s="1"/>
  <c r="D1588" i="7"/>
  <c r="H1588" i="7" s="1"/>
  <c r="D1580" i="7"/>
  <c r="H1580" i="7" s="1"/>
  <c r="D1572" i="7"/>
  <c r="H1572" i="7" s="1"/>
  <c r="D1564" i="7"/>
  <c r="H1564" i="7" s="1"/>
  <c r="D1556" i="7"/>
  <c r="H1556" i="7" s="1"/>
  <c r="D1548" i="7"/>
  <c r="H1548" i="7" s="1"/>
  <c r="D1540" i="7"/>
  <c r="H1540" i="7" s="1"/>
  <c r="D1532" i="7"/>
  <c r="H1532" i="7" s="1"/>
  <c r="D1524" i="7"/>
  <c r="H1524" i="7" s="1"/>
  <c r="D1516" i="7"/>
  <c r="H1516" i="7" s="1"/>
  <c r="D1759" i="7"/>
  <c r="H1759" i="7" s="1"/>
  <c r="D1738" i="7"/>
  <c r="H1738" i="7" s="1"/>
  <c r="D1715" i="7"/>
  <c r="H1715" i="7" s="1"/>
  <c r="D1695" i="7"/>
  <c r="H1695" i="7" s="1"/>
  <c r="D1674" i="7"/>
  <c r="H1674" i="7" s="1"/>
  <c r="D1651" i="7"/>
  <c r="H1651" i="7" s="1"/>
  <c r="D1631" i="7"/>
  <c r="H1631" i="7" s="1"/>
  <c r="D1610" i="7"/>
  <c r="H1610" i="7" s="1"/>
  <c r="D1587" i="7"/>
  <c r="H1587" i="7" s="1"/>
  <c r="D1567" i="7"/>
  <c r="H1567" i="7" s="1"/>
  <c r="D1546" i="7"/>
  <c r="H1546" i="7" s="1"/>
  <c r="D1523" i="7"/>
  <c r="H1523" i="7" s="1"/>
  <c r="D1755" i="7"/>
  <c r="H1755" i="7" s="1"/>
  <c r="D1735" i="7"/>
  <c r="H1735" i="7" s="1"/>
  <c r="D1714" i="7"/>
  <c r="H1714" i="7" s="1"/>
  <c r="D1691" i="7"/>
  <c r="H1691" i="7" s="1"/>
  <c r="D1671" i="7"/>
  <c r="H1671" i="7" s="1"/>
  <c r="D1650" i="7"/>
  <c r="H1650" i="7" s="1"/>
  <c r="D1627" i="7"/>
  <c r="H1627" i="7" s="1"/>
  <c r="D1607" i="7"/>
  <c r="H1607" i="7" s="1"/>
  <c r="D1586" i="7"/>
  <c r="H1586" i="7" s="1"/>
  <c r="D1563" i="7"/>
  <c r="H1563" i="7" s="1"/>
  <c r="D1543" i="7"/>
  <c r="H1543" i="7" s="1"/>
  <c r="D1522" i="7"/>
  <c r="H1522" i="7" s="1"/>
  <c r="D1754" i="7"/>
  <c r="H1754" i="7" s="1"/>
  <c r="D1731" i="7"/>
  <c r="H1731" i="7" s="1"/>
  <c r="D1711" i="7"/>
  <c r="H1711" i="7" s="1"/>
  <c r="D1690" i="7"/>
  <c r="H1690" i="7" s="1"/>
  <c r="D1667" i="7"/>
  <c r="H1667" i="7" s="1"/>
  <c r="D1647" i="7"/>
  <c r="H1647" i="7" s="1"/>
  <c r="D1626" i="7"/>
  <c r="H1626" i="7" s="1"/>
  <c r="D1603" i="7"/>
  <c r="H1603" i="7" s="1"/>
  <c r="D1583" i="7"/>
  <c r="H1583" i="7" s="1"/>
  <c r="D1562" i="7"/>
  <c r="H1562" i="7" s="1"/>
  <c r="D1539" i="7"/>
  <c r="H1539" i="7" s="1"/>
  <c r="D1519" i="7"/>
  <c r="H1519" i="7" s="1"/>
  <c r="D1747" i="7"/>
  <c r="H1747" i="7" s="1"/>
  <c r="D1727" i="7"/>
  <c r="H1727" i="7" s="1"/>
  <c r="D1706" i="7"/>
  <c r="H1706" i="7" s="1"/>
  <c r="D1683" i="7"/>
  <c r="H1683" i="7" s="1"/>
  <c r="D1663" i="7"/>
  <c r="H1663" i="7" s="1"/>
  <c r="D1642" i="7"/>
  <c r="H1642" i="7" s="1"/>
  <c r="D1619" i="7"/>
  <c r="H1619" i="7" s="1"/>
  <c r="D1599" i="7"/>
  <c r="H1599" i="7" s="1"/>
  <c r="D1578" i="7"/>
  <c r="H1578" i="7" s="1"/>
  <c r="D1555" i="7"/>
  <c r="H1555" i="7" s="1"/>
  <c r="D1535" i="7"/>
  <c r="H1535" i="7" s="1"/>
  <c r="D1514" i="7"/>
  <c r="H1514" i="7" s="1"/>
  <c r="D1746" i="7"/>
  <c r="H1746" i="7" s="1"/>
  <c r="D1723" i="7"/>
  <c r="H1723" i="7" s="1"/>
  <c r="D1703" i="7"/>
  <c r="H1703" i="7" s="1"/>
  <c r="D1682" i="7"/>
  <c r="H1682" i="7" s="1"/>
  <c r="D1659" i="7"/>
  <c r="H1659" i="7" s="1"/>
  <c r="D1639" i="7"/>
  <c r="H1639" i="7" s="1"/>
  <c r="D1618" i="7"/>
  <c r="H1618" i="7" s="1"/>
  <c r="D1595" i="7"/>
  <c r="H1595" i="7" s="1"/>
  <c r="D1575" i="7"/>
  <c r="H1575" i="7" s="1"/>
  <c r="D1554" i="7"/>
  <c r="H1554" i="7" s="1"/>
  <c r="D1531" i="7"/>
  <c r="H1531" i="7" s="1"/>
  <c r="D1743" i="7"/>
  <c r="H1743" i="7" s="1"/>
  <c r="D1687" i="7"/>
  <c r="H1687" i="7" s="1"/>
  <c r="D1634" i="7"/>
  <c r="H1634" i="7" s="1"/>
  <c r="D1571" i="7"/>
  <c r="H1571" i="7" s="1"/>
  <c r="D1515" i="7"/>
  <c r="H1515" i="7" s="1"/>
  <c r="D1739" i="7"/>
  <c r="H1739" i="7" s="1"/>
  <c r="D1679" i="7"/>
  <c r="H1679" i="7" s="1"/>
  <c r="D1623" i="7"/>
  <c r="H1623" i="7" s="1"/>
  <c r="D1570" i="7"/>
  <c r="H1570" i="7" s="1"/>
  <c r="D1719" i="7"/>
  <c r="H1719" i="7" s="1"/>
  <c r="D1658" i="7"/>
  <c r="H1658" i="7" s="1"/>
  <c r="D1602" i="7"/>
  <c r="H1602" i="7" s="1"/>
  <c r="D1547" i="7"/>
  <c r="H1547" i="7" s="1"/>
  <c r="D1763" i="7"/>
  <c r="H1763" i="7" s="1"/>
  <c r="D1707" i="7"/>
  <c r="H1707" i="7" s="1"/>
  <c r="D1655" i="7"/>
  <c r="H1655" i="7" s="1"/>
  <c r="D1594" i="7"/>
  <c r="H1594" i="7" s="1"/>
  <c r="D1538" i="7"/>
  <c r="H1538" i="7" s="1"/>
  <c r="D1762" i="7"/>
  <c r="H1762" i="7" s="1"/>
  <c r="D1699" i="7"/>
  <c r="H1699" i="7" s="1"/>
  <c r="D1643" i="7"/>
  <c r="H1643" i="7" s="1"/>
  <c r="D1591" i="7"/>
  <c r="H1591" i="7" s="1"/>
  <c r="D1530" i="7"/>
  <c r="H1530" i="7" s="1"/>
  <c r="D1751" i="7"/>
  <c r="H1751" i="7" s="1"/>
  <c r="D1698" i="7"/>
  <c r="H1698" i="7" s="1"/>
  <c r="D1635" i="7"/>
  <c r="H1635" i="7" s="1"/>
  <c r="D1579" i="7"/>
  <c r="H1579" i="7" s="1"/>
  <c r="D1527" i="7"/>
  <c r="H1527" i="7" s="1"/>
  <c r="D1551" i="7"/>
  <c r="H1551" i="7" s="1"/>
  <c r="D1730" i="7"/>
  <c r="H1730" i="7" s="1"/>
  <c r="D1722" i="7"/>
  <c r="H1722" i="7" s="1"/>
  <c r="D1666" i="7"/>
  <c r="H1666" i="7" s="1"/>
  <c r="D1615" i="7"/>
  <c r="H1615" i="7" s="1"/>
  <c r="D1611" i="7"/>
  <c r="H1611" i="7" s="1"/>
  <c r="D1559" i="7"/>
  <c r="H1559" i="7" s="1"/>
  <c r="D1675" i="7"/>
  <c r="H1675" i="7" s="1"/>
  <c r="R9" i="6"/>
  <c r="C1758" i="7"/>
  <c r="G1758" i="7" s="1"/>
  <c r="C1750" i="7"/>
  <c r="G1750" i="7" s="1"/>
  <c r="C1742" i="7"/>
  <c r="G1742" i="7" s="1"/>
  <c r="C1734" i="7"/>
  <c r="G1734" i="7" s="1"/>
  <c r="C1726" i="7"/>
  <c r="G1726" i="7" s="1"/>
  <c r="C1718" i="7"/>
  <c r="G1718" i="7" s="1"/>
  <c r="C1710" i="7"/>
  <c r="G1710" i="7" s="1"/>
  <c r="C1702" i="7"/>
  <c r="G1702" i="7" s="1"/>
  <c r="C1694" i="7"/>
  <c r="G1694" i="7" s="1"/>
  <c r="C1686" i="7"/>
  <c r="G1686" i="7" s="1"/>
  <c r="C1678" i="7"/>
  <c r="G1678" i="7" s="1"/>
  <c r="C1670" i="7"/>
  <c r="G1670" i="7" s="1"/>
  <c r="C1662" i="7"/>
  <c r="G1662" i="7" s="1"/>
  <c r="C1654" i="7"/>
  <c r="G1654" i="7" s="1"/>
  <c r="C1646" i="7"/>
  <c r="G1646" i="7" s="1"/>
  <c r="C1638" i="7"/>
  <c r="G1638" i="7" s="1"/>
  <c r="C1630" i="7"/>
  <c r="G1630" i="7" s="1"/>
  <c r="C1622" i="7"/>
  <c r="G1622" i="7" s="1"/>
  <c r="C1614" i="7"/>
  <c r="G1614" i="7" s="1"/>
  <c r="C1606" i="7"/>
  <c r="G1606" i="7" s="1"/>
  <c r="C1598" i="7"/>
  <c r="G1598" i="7" s="1"/>
  <c r="C1590" i="7"/>
  <c r="G1590" i="7" s="1"/>
  <c r="C1582" i="7"/>
  <c r="G1582" i="7" s="1"/>
  <c r="C1574" i="7"/>
  <c r="G1574" i="7" s="1"/>
  <c r="C1566" i="7"/>
  <c r="G1566" i="7" s="1"/>
  <c r="C1558" i="7"/>
  <c r="G1558" i="7" s="1"/>
  <c r="C1550" i="7"/>
  <c r="G1550" i="7" s="1"/>
  <c r="C1542" i="7"/>
  <c r="G1542" i="7" s="1"/>
  <c r="C1534" i="7"/>
  <c r="G1534" i="7" s="1"/>
  <c r="C1526" i="7"/>
  <c r="G1526" i="7" s="1"/>
  <c r="C1518" i="7"/>
  <c r="G1518" i="7" s="1"/>
  <c r="C1765" i="7"/>
  <c r="G1765" i="7" s="1"/>
  <c r="C1757" i="7"/>
  <c r="G1757" i="7" s="1"/>
  <c r="C1749" i="7"/>
  <c r="G1749" i="7" s="1"/>
  <c r="C1741" i="7"/>
  <c r="G1741" i="7" s="1"/>
  <c r="C1733" i="7"/>
  <c r="G1733" i="7" s="1"/>
  <c r="C1725" i="7"/>
  <c r="G1725" i="7" s="1"/>
  <c r="C1717" i="7"/>
  <c r="G1717" i="7" s="1"/>
  <c r="C1709" i="7"/>
  <c r="G1709" i="7" s="1"/>
  <c r="C1701" i="7"/>
  <c r="G1701" i="7" s="1"/>
  <c r="C1693" i="7"/>
  <c r="G1693" i="7" s="1"/>
  <c r="C1685" i="7"/>
  <c r="G1685" i="7" s="1"/>
  <c r="C1677" i="7"/>
  <c r="G1677" i="7" s="1"/>
  <c r="C1669" i="7"/>
  <c r="G1669" i="7" s="1"/>
  <c r="C1661" i="7"/>
  <c r="G1661" i="7" s="1"/>
  <c r="C1653" i="7"/>
  <c r="G1653" i="7" s="1"/>
  <c r="C1645" i="7"/>
  <c r="G1645" i="7" s="1"/>
  <c r="C1637" i="7"/>
  <c r="G1637" i="7" s="1"/>
  <c r="C1629" i="7"/>
  <c r="G1629" i="7" s="1"/>
  <c r="C1621" i="7"/>
  <c r="G1621" i="7" s="1"/>
  <c r="C1613" i="7"/>
  <c r="G1613" i="7" s="1"/>
  <c r="C1605" i="7"/>
  <c r="G1605" i="7" s="1"/>
  <c r="C1597" i="7"/>
  <c r="G1597" i="7" s="1"/>
  <c r="C1589" i="7"/>
  <c r="G1589" i="7" s="1"/>
  <c r="C1581" i="7"/>
  <c r="G1581" i="7" s="1"/>
  <c r="C1573" i="7"/>
  <c r="G1573" i="7" s="1"/>
  <c r="C1565" i="7"/>
  <c r="G1565" i="7" s="1"/>
  <c r="C1557" i="7"/>
  <c r="G1557" i="7" s="1"/>
  <c r="C1549" i="7"/>
  <c r="G1549" i="7" s="1"/>
  <c r="C1541" i="7"/>
  <c r="G1541" i="7" s="1"/>
  <c r="C1533" i="7"/>
  <c r="G1533" i="7" s="1"/>
  <c r="C1525" i="7"/>
  <c r="G1525" i="7" s="1"/>
  <c r="C1517" i="7"/>
  <c r="G1517" i="7" s="1"/>
  <c r="C1764" i="7"/>
  <c r="G1764" i="7" s="1"/>
  <c r="C1756" i="7"/>
  <c r="G1756" i="7" s="1"/>
  <c r="C1748" i="7"/>
  <c r="G1748" i="7" s="1"/>
  <c r="C1740" i="7"/>
  <c r="G1740" i="7" s="1"/>
  <c r="C1732" i="7"/>
  <c r="G1732" i="7" s="1"/>
  <c r="C1724" i="7"/>
  <c r="G1724" i="7" s="1"/>
  <c r="C1716" i="7"/>
  <c r="G1716" i="7" s="1"/>
  <c r="C1708" i="7"/>
  <c r="G1708" i="7" s="1"/>
  <c r="C1700" i="7"/>
  <c r="G1700" i="7" s="1"/>
  <c r="C1692" i="7"/>
  <c r="G1692" i="7" s="1"/>
  <c r="C1684" i="7"/>
  <c r="G1684" i="7" s="1"/>
  <c r="C1676" i="7"/>
  <c r="G1676" i="7" s="1"/>
  <c r="C1668" i="7"/>
  <c r="G1668" i="7" s="1"/>
  <c r="C1660" i="7"/>
  <c r="G1660" i="7" s="1"/>
  <c r="C1652" i="7"/>
  <c r="G1652" i="7" s="1"/>
  <c r="C1644" i="7"/>
  <c r="G1644" i="7" s="1"/>
  <c r="C1636" i="7"/>
  <c r="G1636" i="7" s="1"/>
  <c r="C1628" i="7"/>
  <c r="G1628" i="7" s="1"/>
  <c r="C1620" i="7"/>
  <c r="G1620" i="7" s="1"/>
  <c r="C1612" i="7"/>
  <c r="G1612" i="7" s="1"/>
  <c r="C1604" i="7"/>
  <c r="G1604" i="7" s="1"/>
  <c r="C1596" i="7"/>
  <c r="G1596" i="7" s="1"/>
  <c r="C1588" i="7"/>
  <c r="G1588" i="7" s="1"/>
  <c r="C1580" i="7"/>
  <c r="G1580" i="7" s="1"/>
  <c r="C1572" i="7"/>
  <c r="G1572" i="7" s="1"/>
  <c r="C1564" i="7"/>
  <c r="G1564" i="7" s="1"/>
  <c r="C1556" i="7"/>
  <c r="G1556" i="7" s="1"/>
  <c r="C1548" i="7"/>
  <c r="G1548" i="7" s="1"/>
  <c r="C1540" i="7"/>
  <c r="G1540" i="7" s="1"/>
  <c r="C1532" i="7"/>
  <c r="G1532" i="7" s="1"/>
  <c r="C1524" i="7"/>
  <c r="G1524" i="7" s="1"/>
  <c r="C1516" i="7"/>
  <c r="G1516" i="7" s="1"/>
  <c r="C1759" i="7"/>
  <c r="G1759" i="7" s="1"/>
  <c r="C1745" i="7"/>
  <c r="G1745" i="7" s="1"/>
  <c r="C1731" i="7"/>
  <c r="G1731" i="7" s="1"/>
  <c r="K1731" i="7" s="1"/>
  <c r="C1720" i="7"/>
  <c r="G1720" i="7" s="1"/>
  <c r="C1706" i="7"/>
  <c r="G1706" i="7" s="1"/>
  <c r="C1695" i="7"/>
  <c r="G1695" i="7" s="1"/>
  <c r="C1681" i="7"/>
  <c r="G1681" i="7" s="1"/>
  <c r="C1667" i="7"/>
  <c r="G1667" i="7" s="1"/>
  <c r="C1656" i="7"/>
  <c r="G1656" i="7" s="1"/>
  <c r="K1656" i="7" s="1"/>
  <c r="C1642" i="7"/>
  <c r="G1642" i="7" s="1"/>
  <c r="C1631" i="7"/>
  <c r="G1631" i="7" s="1"/>
  <c r="C1617" i="7"/>
  <c r="G1617" i="7" s="1"/>
  <c r="C1603" i="7"/>
  <c r="G1603" i="7" s="1"/>
  <c r="C1592" i="7"/>
  <c r="G1592" i="7" s="1"/>
  <c r="C1578" i="7"/>
  <c r="G1578" i="7" s="1"/>
  <c r="C1567" i="7"/>
  <c r="G1567" i="7" s="1"/>
  <c r="C1553" i="7"/>
  <c r="G1553" i="7" s="1"/>
  <c r="C1539" i="7"/>
  <c r="G1539" i="7" s="1"/>
  <c r="C1528" i="7"/>
  <c r="G1528" i="7" s="1"/>
  <c r="C1514" i="7"/>
  <c r="G1514" i="7" s="1"/>
  <c r="C1755" i="7"/>
  <c r="G1755" i="7" s="1"/>
  <c r="C1744" i="7"/>
  <c r="G1744" i="7" s="1"/>
  <c r="C1730" i="7"/>
  <c r="G1730" i="7" s="1"/>
  <c r="C1719" i="7"/>
  <c r="G1719" i="7" s="1"/>
  <c r="C1705" i="7"/>
  <c r="G1705" i="7" s="1"/>
  <c r="C1691" i="7"/>
  <c r="G1691" i="7" s="1"/>
  <c r="C1680" i="7"/>
  <c r="G1680" i="7" s="1"/>
  <c r="C1754" i="7"/>
  <c r="G1754" i="7" s="1"/>
  <c r="C1743" i="7"/>
  <c r="G1743" i="7" s="1"/>
  <c r="K1743" i="7" s="1"/>
  <c r="C1729" i="7"/>
  <c r="G1729" i="7" s="1"/>
  <c r="C1715" i="7"/>
  <c r="G1715" i="7" s="1"/>
  <c r="C1704" i="7"/>
  <c r="G1704" i="7" s="1"/>
  <c r="C1690" i="7"/>
  <c r="G1690" i="7" s="1"/>
  <c r="C1679" i="7"/>
  <c r="G1679" i="7" s="1"/>
  <c r="C1665" i="7"/>
  <c r="G1665" i="7" s="1"/>
  <c r="C1651" i="7"/>
  <c r="G1651" i="7" s="1"/>
  <c r="C1640" i="7"/>
  <c r="G1640" i="7" s="1"/>
  <c r="C1626" i="7"/>
  <c r="G1626" i="7" s="1"/>
  <c r="C1615" i="7"/>
  <c r="G1615" i="7" s="1"/>
  <c r="C1601" i="7"/>
  <c r="G1601" i="7" s="1"/>
  <c r="K1601" i="7" s="1"/>
  <c r="C1587" i="7"/>
  <c r="G1587" i="7" s="1"/>
  <c r="C1576" i="7"/>
  <c r="G1576" i="7" s="1"/>
  <c r="C1562" i="7"/>
  <c r="G1562" i="7" s="1"/>
  <c r="K1562" i="7" s="1"/>
  <c r="C1551" i="7"/>
  <c r="G1551" i="7" s="1"/>
  <c r="C1537" i="7"/>
  <c r="G1537" i="7" s="1"/>
  <c r="C1523" i="7"/>
  <c r="G1523" i="7" s="1"/>
  <c r="C1763" i="7"/>
  <c r="G1763" i="7" s="1"/>
  <c r="C1752" i="7"/>
  <c r="G1752" i="7" s="1"/>
  <c r="C1738" i="7"/>
  <c r="G1738" i="7" s="1"/>
  <c r="C1727" i="7"/>
  <c r="G1727" i="7" s="1"/>
  <c r="C1713" i="7"/>
  <c r="G1713" i="7" s="1"/>
  <c r="C1699" i="7"/>
  <c r="G1699" i="7" s="1"/>
  <c r="C1688" i="7"/>
  <c r="G1688" i="7" s="1"/>
  <c r="K1688" i="7" s="1"/>
  <c r="C1674" i="7"/>
  <c r="G1674" i="7" s="1"/>
  <c r="K1674" i="7" s="1"/>
  <c r="C1663" i="7"/>
  <c r="G1663" i="7" s="1"/>
  <c r="C1649" i="7"/>
  <c r="G1649" i="7" s="1"/>
  <c r="C1635" i="7"/>
  <c r="G1635" i="7" s="1"/>
  <c r="C1624" i="7"/>
  <c r="G1624" i="7" s="1"/>
  <c r="C1610" i="7"/>
  <c r="G1610" i="7" s="1"/>
  <c r="C1599" i="7"/>
  <c r="G1599" i="7" s="1"/>
  <c r="C1585" i="7"/>
  <c r="G1585" i="7" s="1"/>
  <c r="C1571" i="7"/>
  <c r="G1571" i="7" s="1"/>
  <c r="C1560" i="7"/>
  <c r="G1560" i="7" s="1"/>
  <c r="C1546" i="7"/>
  <c r="G1546" i="7" s="1"/>
  <c r="C1535" i="7"/>
  <c r="G1535" i="7" s="1"/>
  <c r="C1521" i="7"/>
  <c r="G1521" i="7" s="1"/>
  <c r="K1521" i="7" s="1"/>
  <c r="C1762" i="7"/>
  <c r="G1762" i="7" s="1"/>
  <c r="C1751" i="7"/>
  <c r="G1751" i="7" s="1"/>
  <c r="K1751" i="7" s="1"/>
  <c r="C1737" i="7"/>
  <c r="G1737" i="7" s="1"/>
  <c r="C1723" i="7"/>
  <c r="G1723" i="7" s="1"/>
  <c r="C1712" i="7"/>
  <c r="G1712" i="7" s="1"/>
  <c r="C1698" i="7"/>
  <c r="G1698" i="7" s="1"/>
  <c r="C1687" i="7"/>
  <c r="G1687" i="7" s="1"/>
  <c r="C1673" i="7"/>
  <c r="G1673" i="7" s="1"/>
  <c r="C1659" i="7"/>
  <c r="G1659" i="7" s="1"/>
  <c r="C1648" i="7"/>
  <c r="G1648" i="7" s="1"/>
  <c r="C1634" i="7"/>
  <c r="G1634" i="7" s="1"/>
  <c r="C1623" i="7"/>
  <c r="G1623" i="7" s="1"/>
  <c r="C1609" i="7"/>
  <c r="G1609" i="7" s="1"/>
  <c r="K1609" i="7" s="1"/>
  <c r="C1595" i="7"/>
  <c r="G1595" i="7" s="1"/>
  <c r="C1584" i="7"/>
  <c r="G1584" i="7" s="1"/>
  <c r="C1570" i="7"/>
  <c r="G1570" i="7" s="1"/>
  <c r="C1559" i="7"/>
  <c r="G1559" i="7" s="1"/>
  <c r="C1545" i="7"/>
  <c r="G1545" i="7" s="1"/>
  <c r="C1531" i="7"/>
  <c r="G1531" i="7" s="1"/>
  <c r="C1520" i="7"/>
  <c r="G1520" i="7" s="1"/>
  <c r="C1761" i="7"/>
  <c r="G1761" i="7" s="1"/>
  <c r="C1747" i="7"/>
  <c r="G1747" i="7" s="1"/>
  <c r="C1736" i="7"/>
  <c r="G1736" i="7" s="1"/>
  <c r="C1722" i="7"/>
  <c r="G1722" i="7" s="1"/>
  <c r="C1711" i="7"/>
  <c r="G1711" i="7" s="1"/>
  <c r="C1697" i="7"/>
  <c r="G1697" i="7" s="1"/>
  <c r="K1697" i="7" s="1"/>
  <c r="C1683" i="7"/>
  <c r="G1683" i="7" s="1"/>
  <c r="C1672" i="7"/>
  <c r="G1672" i="7" s="1"/>
  <c r="C1658" i="7"/>
  <c r="G1658" i="7" s="1"/>
  <c r="K1658" i="7" s="1"/>
  <c r="C1647" i="7"/>
  <c r="G1647" i="7" s="1"/>
  <c r="C1633" i="7"/>
  <c r="G1633" i="7" s="1"/>
  <c r="C1619" i="7"/>
  <c r="G1619" i="7" s="1"/>
  <c r="C1608" i="7"/>
  <c r="G1608" i="7" s="1"/>
  <c r="C1594" i="7"/>
  <c r="G1594" i="7" s="1"/>
  <c r="C1583" i="7"/>
  <c r="G1583" i="7" s="1"/>
  <c r="C1569" i="7"/>
  <c r="G1569" i="7" s="1"/>
  <c r="C1555" i="7"/>
  <c r="G1555" i="7" s="1"/>
  <c r="C1544" i="7"/>
  <c r="G1544" i="7" s="1"/>
  <c r="C1530" i="7"/>
  <c r="G1530" i="7" s="1"/>
  <c r="C1519" i="7"/>
  <c r="G1519" i="7" s="1"/>
  <c r="C1739" i="7"/>
  <c r="G1739" i="7" s="1"/>
  <c r="C1689" i="7"/>
  <c r="G1689" i="7" s="1"/>
  <c r="C1650" i="7"/>
  <c r="G1650" i="7" s="1"/>
  <c r="C1616" i="7"/>
  <c r="G1616" i="7" s="1"/>
  <c r="K1616" i="7" s="1"/>
  <c r="C1579" i="7"/>
  <c r="G1579" i="7" s="1"/>
  <c r="K1579" i="7" s="1"/>
  <c r="C1547" i="7"/>
  <c r="G1547" i="7" s="1"/>
  <c r="C1513" i="7"/>
  <c r="G1513" i="7" s="1"/>
  <c r="C1735" i="7"/>
  <c r="G1735" i="7" s="1"/>
  <c r="C1682" i="7"/>
  <c r="G1682" i="7" s="1"/>
  <c r="C1643" i="7"/>
  <c r="G1643" i="7" s="1"/>
  <c r="C1611" i="7"/>
  <c r="G1611" i="7" s="1"/>
  <c r="C1577" i="7"/>
  <c r="G1577" i="7" s="1"/>
  <c r="C1543" i="7"/>
  <c r="G1543" i="7" s="1"/>
  <c r="C1728" i="7"/>
  <c r="G1728" i="7" s="1"/>
  <c r="K1728" i="7" s="1"/>
  <c r="C1675" i="7"/>
  <c r="G1675" i="7" s="1"/>
  <c r="C1641" i="7"/>
  <c r="G1641" i="7" s="1"/>
  <c r="C1607" i="7"/>
  <c r="G1607" i="7" s="1"/>
  <c r="C1575" i="7"/>
  <c r="G1575" i="7" s="1"/>
  <c r="C1538" i="7"/>
  <c r="G1538" i="7" s="1"/>
  <c r="C1714" i="7"/>
  <c r="G1714" i="7" s="1"/>
  <c r="C1666" i="7"/>
  <c r="G1666" i="7" s="1"/>
  <c r="C1632" i="7"/>
  <c r="G1632" i="7" s="1"/>
  <c r="C1600" i="7"/>
  <c r="G1600" i="7" s="1"/>
  <c r="C1563" i="7"/>
  <c r="G1563" i="7" s="1"/>
  <c r="C1529" i="7"/>
  <c r="G1529" i="7" s="1"/>
  <c r="C1760" i="7"/>
  <c r="G1760" i="7" s="1"/>
  <c r="K1760" i="7" s="1"/>
  <c r="C1707" i="7"/>
  <c r="G1707" i="7" s="1"/>
  <c r="C1664" i="7"/>
  <c r="G1664" i="7" s="1"/>
  <c r="C1627" i="7"/>
  <c r="G1627" i="7" s="1"/>
  <c r="C1593" i="7"/>
  <c r="G1593" i="7" s="1"/>
  <c r="C1561" i="7"/>
  <c r="G1561" i="7" s="1"/>
  <c r="C1527" i="7"/>
  <c r="G1527" i="7" s="1"/>
  <c r="C1753" i="7"/>
  <c r="G1753" i="7" s="1"/>
  <c r="C1703" i="7"/>
  <c r="G1703" i="7" s="1"/>
  <c r="K1703" i="7" s="1"/>
  <c r="C1657" i="7"/>
  <c r="G1657" i="7" s="1"/>
  <c r="C1625" i="7"/>
  <c r="G1625" i="7" s="1"/>
  <c r="C1591" i="7"/>
  <c r="G1591" i="7" s="1"/>
  <c r="C1554" i="7"/>
  <c r="G1554" i="7" s="1"/>
  <c r="C1522" i="7"/>
  <c r="G1522" i="7" s="1"/>
  <c r="K1522" i="7" s="1"/>
  <c r="C1721" i="7"/>
  <c r="G1721" i="7" s="1"/>
  <c r="C1568" i="7"/>
  <c r="G1568" i="7" s="1"/>
  <c r="C1696" i="7"/>
  <c r="G1696" i="7" s="1"/>
  <c r="K1696" i="7" s="1"/>
  <c r="C1552" i="7"/>
  <c r="G1552" i="7" s="1"/>
  <c r="C1671" i="7"/>
  <c r="G1671" i="7" s="1"/>
  <c r="C1536" i="7"/>
  <c r="G1536" i="7" s="1"/>
  <c r="C1515" i="7"/>
  <c r="G1515" i="7" s="1"/>
  <c r="C1655" i="7"/>
  <c r="G1655" i="7" s="1"/>
  <c r="C1639" i="7"/>
  <c r="G1639" i="7" s="1"/>
  <c r="C1602" i="7"/>
  <c r="G1602" i="7" s="1"/>
  <c r="C1586" i="7"/>
  <c r="G1586" i="7" s="1"/>
  <c r="C1618" i="7"/>
  <c r="G1618" i="7" s="1"/>
  <c r="C1746" i="7"/>
  <c r="G1746" i="7" s="1"/>
  <c r="V9" i="6"/>
  <c r="K1555" i="7" l="1"/>
  <c r="K1721" i="7"/>
  <c r="K1744" i="7"/>
  <c r="K1691" i="7"/>
  <c r="K1673" i="7"/>
  <c r="K1639" i="7"/>
  <c r="K1624" i="7"/>
  <c r="K1753" i="7"/>
  <c r="K1607" i="7"/>
  <c r="K1682" i="7"/>
  <c r="K1527" i="7"/>
  <c r="K1745" i="7"/>
  <c r="K1681" i="7"/>
  <c r="K1568" i="7"/>
  <c r="K1563" i="7"/>
  <c r="K1735" i="7"/>
  <c r="K1619" i="7"/>
  <c r="K1727" i="7"/>
  <c r="K1539" i="7"/>
  <c r="K1633" i="7"/>
  <c r="K1655" i="7"/>
  <c r="K1707" i="7"/>
  <c r="K1650" i="7"/>
  <c r="K1640" i="7"/>
  <c r="K1722" i="7"/>
  <c r="K1642" i="7"/>
  <c r="K1692" i="7"/>
  <c r="K1693" i="7"/>
  <c r="K1694" i="7"/>
  <c r="K1513" i="7"/>
  <c r="K1530" i="7"/>
  <c r="K1738" i="7"/>
  <c r="K1690" i="7"/>
  <c r="K1705" i="7"/>
  <c r="K1570" i="7"/>
  <c r="K1564" i="7"/>
  <c r="K1629" i="7"/>
  <c r="K1566" i="7"/>
  <c r="K1561" i="7"/>
  <c r="K1519" i="7"/>
  <c r="K1576" i="7"/>
  <c r="K1628" i="7"/>
  <c r="K1565" i="7"/>
  <c r="K1630" i="7"/>
  <c r="K1560" i="7"/>
  <c r="K1615" i="7"/>
  <c r="K1641" i="7"/>
  <c r="K1679" i="7"/>
  <c r="K1756" i="7"/>
  <c r="K1757" i="7"/>
  <c r="K1758" i="7"/>
  <c r="K1625" i="7"/>
  <c r="K1577" i="7"/>
  <c r="K1723" i="7"/>
  <c r="K1523" i="7"/>
  <c r="K1695" i="7"/>
  <c r="K1689" i="7"/>
  <c r="K1594" i="7"/>
  <c r="K1599" i="7"/>
  <c r="K1548" i="7"/>
  <c r="K1612" i="7"/>
  <c r="K1676" i="7"/>
  <c r="K1740" i="7"/>
  <c r="K1549" i="7"/>
  <c r="K1613" i="7"/>
  <c r="K1677" i="7"/>
  <c r="K1741" i="7"/>
  <c r="K1550" i="7"/>
  <c r="K1614" i="7"/>
  <c r="K1678" i="7"/>
  <c r="K1742" i="7"/>
  <c r="K1554" i="7"/>
  <c r="K1698" i="7"/>
  <c r="K1752" i="7"/>
  <c r="K1704" i="7"/>
  <c r="K1567" i="7"/>
  <c r="K1747" i="7"/>
  <c r="K1600" i="7"/>
  <c r="K1675" i="7"/>
  <c r="K1736" i="7"/>
  <c r="K1687" i="7"/>
  <c r="K1535" i="7"/>
  <c r="K1635" i="7"/>
  <c r="K1553" i="7"/>
  <c r="K1525" i="7"/>
  <c r="K1526" i="7"/>
  <c r="K1654" i="7"/>
  <c r="K1536" i="7"/>
  <c r="K1652" i="7"/>
  <c r="K1590" i="7"/>
  <c r="K1524" i="7"/>
  <c r="K1589" i="7"/>
  <c r="K1718" i="7"/>
  <c r="K1714" i="7"/>
  <c r="K1626" i="7"/>
  <c r="K1618" i="7"/>
  <c r="K1552" i="7"/>
  <c r="K1537" i="7"/>
  <c r="K1706" i="7"/>
  <c r="K1716" i="7"/>
  <c r="K1717" i="7"/>
  <c r="K1571" i="7"/>
  <c r="K1729" i="7"/>
  <c r="K1586" i="7"/>
  <c r="K1699" i="7"/>
  <c r="K1617" i="7"/>
  <c r="K1543" i="7"/>
  <c r="K1588" i="7"/>
  <c r="K1653" i="7"/>
  <c r="K1664" i="7"/>
  <c r="K1602" i="7"/>
  <c r="K1665" i="7"/>
  <c r="K1680" i="7"/>
  <c r="K1631" i="7"/>
  <c r="K1719" i="7"/>
  <c r="K1667" i="7"/>
  <c r="K1578" i="7"/>
  <c r="K1538" i="7"/>
  <c r="K1611" i="7"/>
  <c r="K1755" i="7"/>
  <c r="K1540" i="7"/>
  <c r="K1604" i="7"/>
  <c r="K1668" i="7"/>
  <c r="K1732" i="7"/>
  <c r="K1541" i="7"/>
  <c r="K1605" i="7"/>
  <c r="K1669" i="7"/>
  <c r="K1733" i="7"/>
  <c r="K1542" i="7"/>
  <c r="K1606" i="7"/>
  <c r="K1670" i="7"/>
  <c r="K1734" i="7"/>
  <c r="K1659" i="7"/>
  <c r="K1544" i="7"/>
  <c r="K1647" i="7"/>
  <c r="K1672" i="7"/>
  <c r="K1532" i="7"/>
  <c r="K1596" i="7"/>
  <c r="K1660" i="7"/>
  <c r="K1724" i="7"/>
  <c r="K1533" i="7"/>
  <c r="K1597" i="7"/>
  <c r="K1661" i="7"/>
  <c r="K1725" i="7"/>
  <c r="K1534" i="7"/>
  <c r="K1598" i="7"/>
  <c r="K1662" i="7"/>
  <c r="K1726" i="7"/>
  <c r="K1634" i="7"/>
  <c r="K1737" i="7"/>
  <c r="K1545" i="7"/>
  <c r="K1651" i="7"/>
  <c r="K1608" i="7"/>
  <c r="K1559" i="7"/>
  <c r="K1762" i="7"/>
  <c r="K1632" i="7"/>
  <c r="K1546" i="7"/>
  <c r="K1627" i="7"/>
  <c r="K1666" i="7"/>
  <c r="K1761" i="7"/>
  <c r="K1715" i="7"/>
  <c r="K1569" i="7"/>
  <c r="K1623" i="7"/>
  <c r="K1531" i="7"/>
  <c r="K1711" i="7"/>
  <c r="K1556" i="7"/>
  <c r="K1620" i="7"/>
  <c r="K1684" i="7"/>
  <c r="K1748" i="7"/>
  <c r="K1557" i="7"/>
  <c r="K1621" i="7"/>
  <c r="K1685" i="7"/>
  <c r="K1749" i="7"/>
  <c r="K1558" i="7"/>
  <c r="K1622" i="7"/>
  <c r="K1686" i="7"/>
  <c r="K1750" i="7"/>
  <c r="K1700" i="7"/>
  <c r="K1701" i="7"/>
  <c r="K1515" i="7"/>
  <c r="K1593" i="7"/>
  <c r="K1547" i="7"/>
  <c r="K1595" i="7"/>
  <c r="K1649" i="7"/>
  <c r="K1516" i="7"/>
  <c r="K1580" i="7"/>
  <c r="K1644" i="7"/>
  <c r="K1708" i="7"/>
  <c r="K1517" i="7"/>
  <c r="K1581" i="7"/>
  <c r="K1645" i="7"/>
  <c r="K1709" i="7"/>
  <c r="K1518" i="7"/>
  <c r="K1582" i="7"/>
  <c r="K1646" i="7"/>
  <c r="K1710" i="7"/>
  <c r="K1573" i="7"/>
  <c r="K1638" i="7"/>
  <c r="K1591" i="7"/>
  <c r="K1712" i="7"/>
  <c r="K1663" i="7"/>
  <c r="K1763" i="7"/>
  <c r="K1730" i="7"/>
  <c r="K1764" i="7"/>
  <c r="K1765" i="7"/>
  <c r="K1746" i="7"/>
  <c r="K1671" i="7"/>
  <c r="K1520" i="7"/>
  <c r="K1592" i="7"/>
  <c r="K1759" i="7"/>
  <c r="K1637" i="7"/>
  <c r="K1657" i="7"/>
  <c r="K1583" i="7"/>
  <c r="K1683" i="7"/>
  <c r="K1585" i="7"/>
  <c r="K1603" i="7"/>
  <c r="K1584" i="7"/>
  <c r="K1636" i="7"/>
  <c r="K1702" i="7"/>
  <c r="K1575" i="7"/>
  <c r="K1643" i="7"/>
  <c r="K1648" i="7"/>
  <c r="K1551" i="7"/>
  <c r="K1754" i="7"/>
  <c r="K1514" i="7"/>
  <c r="K1720" i="7"/>
  <c r="K1587" i="7"/>
  <c r="K1572" i="7"/>
  <c r="K1574" i="7"/>
  <c r="K1529" i="7"/>
  <c r="K1739" i="7"/>
  <c r="K1610" i="7"/>
  <c r="K1713" i="7"/>
  <c r="K1528" i="7"/>
  <c r="X9" i="6"/>
  <c r="Z9" i="6" s="1"/>
  <c r="AB9" i="6" s="1"/>
  <c r="AE9" i="6" s="1"/>
  <c r="AG9" i="6" s="1"/>
  <c r="AI9" i="6" s="1"/>
  <c r="U10" i="6" s="1"/>
  <c r="W10" i="6" s="1"/>
  <c r="AD9" i="6"/>
  <c r="AF9" i="6" l="1"/>
  <c r="AH9" i="6" s="1"/>
  <c r="Y10" i="6"/>
  <c r="Q10" i="6"/>
  <c r="S10" i="6" l="1"/>
  <c r="AA10" i="6" s="1"/>
  <c r="AC10" i="6" s="1"/>
  <c r="D2010" i="7"/>
  <c r="H2010" i="7" s="1"/>
  <c r="D2002" i="7"/>
  <c r="H2002" i="7" s="1"/>
  <c r="D1994" i="7"/>
  <c r="H1994" i="7" s="1"/>
  <c r="D2017" i="7"/>
  <c r="H2017" i="7" s="1"/>
  <c r="D2009" i="7"/>
  <c r="H2009" i="7" s="1"/>
  <c r="D2001" i="7"/>
  <c r="H2001" i="7" s="1"/>
  <c r="D1993" i="7"/>
  <c r="H1993" i="7" s="1"/>
  <c r="D1985" i="7"/>
  <c r="H1985" i="7" s="1"/>
  <c r="D1977" i="7"/>
  <c r="H1977" i="7" s="1"/>
  <c r="D1969" i="7"/>
  <c r="H1969" i="7" s="1"/>
  <c r="D1961" i="7"/>
  <c r="H1961" i="7" s="1"/>
  <c r="D1953" i="7"/>
  <c r="H1953" i="7" s="1"/>
  <c r="D1945" i="7"/>
  <c r="H1945" i="7" s="1"/>
  <c r="D1937" i="7"/>
  <c r="H1937" i="7" s="1"/>
  <c r="D1929" i="7"/>
  <c r="H1929" i="7" s="1"/>
  <c r="D1921" i="7"/>
  <c r="H1921" i="7" s="1"/>
  <c r="D1913" i="7"/>
  <c r="H1913" i="7" s="1"/>
  <c r="D1905" i="7"/>
  <c r="H1905" i="7" s="1"/>
  <c r="D1897" i="7"/>
  <c r="H1897" i="7" s="1"/>
  <c r="D1889" i="7"/>
  <c r="H1889" i="7" s="1"/>
  <c r="D1881" i="7"/>
  <c r="H1881" i="7" s="1"/>
  <c r="D1873" i="7"/>
  <c r="H1873" i="7" s="1"/>
  <c r="D1865" i="7"/>
  <c r="H1865" i="7" s="1"/>
  <c r="D1857" i="7"/>
  <c r="H1857" i="7" s="1"/>
  <c r="D1849" i="7"/>
  <c r="H1849" i="7" s="1"/>
  <c r="D1841" i="7"/>
  <c r="H1841" i="7" s="1"/>
  <c r="D1833" i="7"/>
  <c r="H1833" i="7" s="1"/>
  <c r="D1825" i="7"/>
  <c r="H1825" i="7" s="1"/>
  <c r="D1817" i="7"/>
  <c r="H1817" i="7" s="1"/>
  <c r="D1809" i="7"/>
  <c r="H1809" i="7" s="1"/>
  <c r="D1801" i="7"/>
  <c r="H1801" i="7" s="1"/>
  <c r="D1793" i="7"/>
  <c r="H1793" i="7" s="1"/>
  <c r="D1785" i="7"/>
  <c r="H1785" i="7" s="1"/>
  <c r="D1777" i="7"/>
  <c r="H1777" i="7" s="1"/>
  <c r="D1769" i="7"/>
  <c r="H1769" i="7" s="1"/>
  <c r="D2016" i="7"/>
  <c r="H2016" i="7" s="1"/>
  <c r="D2008" i="7"/>
  <c r="H2008" i="7" s="1"/>
  <c r="D2000" i="7"/>
  <c r="H2000" i="7" s="1"/>
  <c r="D1992" i="7"/>
  <c r="H1992" i="7" s="1"/>
  <c r="D1984" i="7"/>
  <c r="H1984" i="7" s="1"/>
  <c r="D1976" i="7"/>
  <c r="H1976" i="7" s="1"/>
  <c r="D1968" i="7"/>
  <c r="H1968" i="7" s="1"/>
  <c r="D1960" i="7"/>
  <c r="H1960" i="7" s="1"/>
  <c r="D1952" i="7"/>
  <c r="H1952" i="7" s="1"/>
  <c r="D1944" i="7"/>
  <c r="H1944" i="7" s="1"/>
  <c r="D1936" i="7"/>
  <c r="H1936" i="7" s="1"/>
  <c r="D1928" i="7"/>
  <c r="H1928" i="7" s="1"/>
  <c r="D1920" i="7"/>
  <c r="H1920" i="7" s="1"/>
  <c r="D1912" i="7"/>
  <c r="H1912" i="7" s="1"/>
  <c r="D1904" i="7"/>
  <c r="H1904" i="7" s="1"/>
  <c r="D1896" i="7"/>
  <c r="H1896" i="7" s="1"/>
  <c r="D1888" i="7"/>
  <c r="H1888" i="7" s="1"/>
  <c r="D1880" i="7"/>
  <c r="H1880" i="7" s="1"/>
  <c r="D1872" i="7"/>
  <c r="H1872" i="7" s="1"/>
  <c r="D1864" i="7"/>
  <c r="H1864" i="7" s="1"/>
  <c r="D1856" i="7"/>
  <c r="H1856" i="7" s="1"/>
  <c r="D1848" i="7"/>
  <c r="H1848" i="7" s="1"/>
  <c r="D1840" i="7"/>
  <c r="H1840" i="7" s="1"/>
  <c r="D1832" i="7"/>
  <c r="H1832" i="7" s="1"/>
  <c r="D1824" i="7"/>
  <c r="H1824" i="7" s="1"/>
  <c r="D1816" i="7"/>
  <c r="H1816" i="7" s="1"/>
  <c r="D1808" i="7"/>
  <c r="H1808" i="7" s="1"/>
  <c r="D1800" i="7"/>
  <c r="H1800" i="7" s="1"/>
  <c r="D1792" i="7"/>
  <c r="H1792" i="7" s="1"/>
  <c r="D1784" i="7"/>
  <c r="H1784" i="7" s="1"/>
  <c r="D1776" i="7"/>
  <c r="H1776" i="7" s="1"/>
  <c r="D1768" i="7"/>
  <c r="H1768" i="7" s="1"/>
  <c r="D2015" i="7"/>
  <c r="H2015" i="7" s="1"/>
  <c r="D2007" i="7"/>
  <c r="H2007" i="7" s="1"/>
  <c r="D1999" i="7"/>
  <c r="H1999" i="7" s="1"/>
  <c r="D1991" i="7"/>
  <c r="H1991" i="7" s="1"/>
  <c r="D1983" i="7"/>
  <c r="H1983" i="7" s="1"/>
  <c r="D1975" i="7"/>
  <c r="H1975" i="7" s="1"/>
  <c r="D1967" i="7"/>
  <c r="H1967" i="7" s="1"/>
  <c r="D1959" i="7"/>
  <c r="H1959" i="7" s="1"/>
  <c r="D1951" i="7"/>
  <c r="H1951" i="7" s="1"/>
  <c r="D1943" i="7"/>
  <c r="H1943" i="7" s="1"/>
  <c r="D1935" i="7"/>
  <c r="H1935" i="7" s="1"/>
  <c r="D1927" i="7"/>
  <c r="H1927" i="7" s="1"/>
  <c r="D1919" i="7"/>
  <c r="H1919" i="7" s="1"/>
  <c r="D1911" i="7"/>
  <c r="H1911" i="7" s="1"/>
  <c r="D2014" i="7"/>
  <c r="H2014" i="7" s="1"/>
  <c r="D2006" i="7"/>
  <c r="H2006" i="7" s="1"/>
  <c r="D1998" i="7"/>
  <c r="H1998" i="7" s="1"/>
  <c r="D1990" i="7"/>
  <c r="H1990" i="7" s="1"/>
  <c r="D1982" i="7"/>
  <c r="H1982" i="7" s="1"/>
  <c r="D1974" i="7"/>
  <c r="H1974" i="7" s="1"/>
  <c r="D1966" i="7"/>
  <c r="H1966" i="7" s="1"/>
  <c r="D1958" i="7"/>
  <c r="H1958" i="7" s="1"/>
  <c r="D1950" i="7"/>
  <c r="H1950" i="7" s="1"/>
  <c r="D1942" i="7"/>
  <c r="H1942" i="7" s="1"/>
  <c r="D1934" i="7"/>
  <c r="H1934" i="7" s="1"/>
  <c r="D1926" i="7"/>
  <c r="H1926" i="7" s="1"/>
  <c r="D1918" i="7"/>
  <c r="H1918" i="7" s="1"/>
  <c r="D1910" i="7"/>
  <c r="H1910" i="7" s="1"/>
  <c r="D1902" i="7"/>
  <c r="H1902" i="7" s="1"/>
  <c r="D1894" i="7"/>
  <c r="H1894" i="7" s="1"/>
  <c r="D1886" i="7"/>
  <c r="H1886" i="7" s="1"/>
  <c r="D1878" i="7"/>
  <c r="H1878" i="7" s="1"/>
  <c r="D1870" i="7"/>
  <c r="H1870" i="7" s="1"/>
  <c r="D1862" i="7"/>
  <c r="H1862" i="7" s="1"/>
  <c r="D1854" i="7"/>
  <c r="H1854" i="7" s="1"/>
  <c r="D1846" i="7"/>
  <c r="H1846" i="7" s="1"/>
  <c r="D1838" i="7"/>
  <c r="H1838" i="7" s="1"/>
  <c r="D1830" i="7"/>
  <c r="H1830" i="7" s="1"/>
  <c r="D1822" i="7"/>
  <c r="H1822" i="7" s="1"/>
  <c r="D1814" i="7"/>
  <c r="H1814" i="7" s="1"/>
  <c r="D1806" i="7"/>
  <c r="H1806" i="7" s="1"/>
  <c r="D1798" i="7"/>
  <c r="H1798" i="7" s="1"/>
  <c r="D1790" i="7"/>
  <c r="H1790" i="7" s="1"/>
  <c r="D1782" i="7"/>
  <c r="H1782" i="7" s="1"/>
  <c r="D1774" i="7"/>
  <c r="H1774" i="7" s="1"/>
  <c r="D1766" i="7"/>
  <c r="H1766" i="7" s="1"/>
  <c r="D2013" i="7"/>
  <c r="H2013" i="7" s="1"/>
  <c r="D2005" i="7"/>
  <c r="H2005" i="7" s="1"/>
  <c r="D1997" i="7"/>
  <c r="H1997" i="7" s="1"/>
  <c r="D1989" i="7"/>
  <c r="H1989" i="7" s="1"/>
  <c r="D1981" i="7"/>
  <c r="H1981" i="7" s="1"/>
  <c r="D1973" i="7"/>
  <c r="H1973" i="7" s="1"/>
  <c r="D1965" i="7"/>
  <c r="H1965" i="7" s="1"/>
  <c r="D1957" i="7"/>
  <c r="H1957" i="7" s="1"/>
  <c r="D1949" i="7"/>
  <c r="H1949" i="7" s="1"/>
  <c r="D1941" i="7"/>
  <c r="H1941" i="7" s="1"/>
  <c r="D1933" i="7"/>
  <c r="H1933" i="7" s="1"/>
  <c r="D1925" i="7"/>
  <c r="H1925" i="7" s="1"/>
  <c r="D1917" i="7"/>
  <c r="H1917" i="7" s="1"/>
  <c r="D1909" i="7"/>
  <c r="H1909" i="7" s="1"/>
  <c r="D1901" i="7"/>
  <c r="H1901" i="7" s="1"/>
  <c r="D1893" i="7"/>
  <c r="H1893" i="7" s="1"/>
  <c r="D1885" i="7"/>
  <c r="H1885" i="7" s="1"/>
  <c r="D1877" i="7"/>
  <c r="H1877" i="7" s="1"/>
  <c r="D1869" i="7"/>
  <c r="H1869" i="7" s="1"/>
  <c r="D1861" i="7"/>
  <c r="H1861" i="7" s="1"/>
  <c r="D1853" i="7"/>
  <c r="H1853" i="7" s="1"/>
  <c r="D1845" i="7"/>
  <c r="H1845" i="7" s="1"/>
  <c r="D1837" i="7"/>
  <c r="H1837" i="7" s="1"/>
  <c r="D1829" i="7"/>
  <c r="H1829" i="7" s="1"/>
  <c r="D1821" i="7"/>
  <c r="H1821" i="7" s="1"/>
  <c r="D1813" i="7"/>
  <c r="H1813" i="7" s="1"/>
  <c r="D1805" i="7"/>
  <c r="H1805" i="7" s="1"/>
  <c r="D1797" i="7"/>
  <c r="H1797" i="7" s="1"/>
  <c r="D1789" i="7"/>
  <c r="H1789" i="7" s="1"/>
  <c r="D1781" i="7"/>
  <c r="H1781" i="7" s="1"/>
  <c r="D1773" i="7"/>
  <c r="H1773" i="7" s="1"/>
  <c r="D2012" i="7"/>
  <c r="H2012" i="7" s="1"/>
  <c r="D2004" i="7"/>
  <c r="H2004" i="7" s="1"/>
  <c r="D1996" i="7"/>
  <c r="H1996" i="7" s="1"/>
  <c r="D1988" i="7"/>
  <c r="H1988" i="7" s="1"/>
  <c r="D1980" i="7"/>
  <c r="H1980" i="7" s="1"/>
  <c r="D1972" i="7"/>
  <c r="H1972" i="7" s="1"/>
  <c r="D1964" i="7"/>
  <c r="H1964" i="7" s="1"/>
  <c r="D1956" i="7"/>
  <c r="H1956" i="7" s="1"/>
  <c r="D1948" i="7"/>
  <c r="H1948" i="7" s="1"/>
  <c r="D1940" i="7"/>
  <c r="H1940" i="7" s="1"/>
  <c r="D1932" i="7"/>
  <c r="H1932" i="7" s="1"/>
  <c r="D1924" i="7"/>
  <c r="H1924" i="7" s="1"/>
  <c r="D1916" i="7"/>
  <c r="H1916" i="7" s="1"/>
  <c r="D1908" i="7"/>
  <c r="H1908" i="7" s="1"/>
  <c r="D1900" i="7"/>
  <c r="H1900" i="7" s="1"/>
  <c r="D1892" i="7"/>
  <c r="H1892" i="7" s="1"/>
  <c r="D1884" i="7"/>
  <c r="H1884" i="7" s="1"/>
  <c r="D1876" i="7"/>
  <c r="H1876" i="7" s="1"/>
  <c r="D1868" i="7"/>
  <c r="H1868" i="7" s="1"/>
  <c r="D1860" i="7"/>
  <c r="H1860" i="7" s="1"/>
  <c r="D1852" i="7"/>
  <c r="H1852" i="7" s="1"/>
  <c r="D1844" i="7"/>
  <c r="H1844" i="7" s="1"/>
  <c r="D1836" i="7"/>
  <c r="H1836" i="7" s="1"/>
  <c r="D1828" i="7"/>
  <c r="H1828" i="7" s="1"/>
  <c r="D1820" i="7"/>
  <c r="H1820" i="7" s="1"/>
  <c r="D1812" i="7"/>
  <c r="H1812" i="7" s="1"/>
  <c r="D1804" i="7"/>
  <c r="H1804" i="7" s="1"/>
  <c r="D1796" i="7"/>
  <c r="H1796" i="7" s="1"/>
  <c r="D1788" i="7"/>
  <c r="H1788" i="7" s="1"/>
  <c r="D1780" i="7"/>
  <c r="H1780" i="7" s="1"/>
  <c r="D1772" i="7"/>
  <c r="H1772" i="7" s="1"/>
  <c r="D1971" i="7"/>
  <c r="H1971" i="7" s="1"/>
  <c r="D1939" i="7"/>
  <c r="H1939" i="7" s="1"/>
  <c r="D1907" i="7"/>
  <c r="H1907" i="7" s="1"/>
  <c r="D1887" i="7"/>
  <c r="H1887" i="7" s="1"/>
  <c r="D1866" i="7"/>
  <c r="H1866" i="7" s="1"/>
  <c r="D1843" i="7"/>
  <c r="H1843" i="7" s="1"/>
  <c r="D1823" i="7"/>
  <c r="H1823" i="7" s="1"/>
  <c r="D1802" i="7"/>
  <c r="H1802" i="7" s="1"/>
  <c r="D1779" i="7"/>
  <c r="H1779" i="7" s="1"/>
  <c r="D2011" i="7"/>
  <c r="H2011" i="7" s="1"/>
  <c r="D1970" i="7"/>
  <c r="H1970" i="7" s="1"/>
  <c r="D1938" i="7"/>
  <c r="H1938" i="7" s="1"/>
  <c r="D1906" i="7"/>
  <c r="H1906" i="7" s="1"/>
  <c r="D1883" i="7"/>
  <c r="H1883" i="7" s="1"/>
  <c r="D1863" i="7"/>
  <c r="H1863" i="7" s="1"/>
  <c r="D1842" i="7"/>
  <c r="H1842" i="7" s="1"/>
  <c r="D1819" i="7"/>
  <c r="H1819" i="7" s="1"/>
  <c r="D1799" i="7"/>
  <c r="H1799" i="7" s="1"/>
  <c r="D1778" i="7"/>
  <c r="H1778" i="7" s="1"/>
  <c r="D2003" i="7"/>
  <c r="H2003" i="7" s="1"/>
  <c r="D1963" i="7"/>
  <c r="H1963" i="7" s="1"/>
  <c r="D1931" i="7"/>
  <c r="H1931" i="7" s="1"/>
  <c r="D1903" i="7"/>
  <c r="H1903" i="7" s="1"/>
  <c r="D1882" i="7"/>
  <c r="H1882" i="7" s="1"/>
  <c r="D1859" i="7"/>
  <c r="H1859" i="7" s="1"/>
  <c r="D1839" i="7"/>
  <c r="H1839" i="7" s="1"/>
  <c r="D1818" i="7"/>
  <c r="H1818" i="7" s="1"/>
  <c r="D1795" i="7"/>
  <c r="H1795" i="7" s="1"/>
  <c r="D1775" i="7"/>
  <c r="H1775" i="7" s="1"/>
  <c r="D1987" i="7"/>
  <c r="H1987" i="7" s="1"/>
  <c r="D1955" i="7"/>
  <c r="H1955" i="7" s="1"/>
  <c r="D1923" i="7"/>
  <c r="H1923" i="7" s="1"/>
  <c r="D1898" i="7"/>
  <c r="H1898" i="7" s="1"/>
  <c r="D1875" i="7"/>
  <c r="H1875" i="7" s="1"/>
  <c r="D1855" i="7"/>
  <c r="H1855" i="7" s="1"/>
  <c r="D1834" i="7"/>
  <c r="H1834" i="7" s="1"/>
  <c r="D1811" i="7"/>
  <c r="H1811" i="7" s="1"/>
  <c r="D1791" i="7"/>
  <c r="H1791" i="7" s="1"/>
  <c r="D1770" i="7"/>
  <c r="H1770" i="7" s="1"/>
  <c r="D1986" i="7"/>
  <c r="H1986" i="7" s="1"/>
  <c r="D1954" i="7"/>
  <c r="H1954" i="7" s="1"/>
  <c r="D1922" i="7"/>
  <c r="H1922" i="7" s="1"/>
  <c r="D1895" i="7"/>
  <c r="H1895" i="7" s="1"/>
  <c r="D1874" i="7"/>
  <c r="H1874" i="7" s="1"/>
  <c r="D1851" i="7"/>
  <c r="H1851" i="7" s="1"/>
  <c r="D1831" i="7"/>
  <c r="H1831" i="7" s="1"/>
  <c r="D1810" i="7"/>
  <c r="H1810" i="7" s="1"/>
  <c r="D1787" i="7"/>
  <c r="H1787" i="7" s="1"/>
  <c r="D1767" i="7"/>
  <c r="H1767" i="7" s="1"/>
  <c r="D1915" i="7"/>
  <c r="H1915" i="7" s="1"/>
  <c r="D1858" i="7"/>
  <c r="H1858" i="7" s="1"/>
  <c r="D1803" i="7"/>
  <c r="H1803" i="7" s="1"/>
  <c r="D1995" i="7"/>
  <c r="H1995" i="7" s="1"/>
  <c r="D1914" i="7"/>
  <c r="H1914" i="7" s="1"/>
  <c r="D1850" i="7"/>
  <c r="H1850" i="7" s="1"/>
  <c r="D1794" i="7"/>
  <c r="H1794" i="7" s="1"/>
  <c r="D1962" i="7"/>
  <c r="H1962" i="7" s="1"/>
  <c r="D1890" i="7"/>
  <c r="H1890" i="7" s="1"/>
  <c r="D1827" i="7"/>
  <c r="H1827" i="7" s="1"/>
  <c r="D1771" i="7"/>
  <c r="H1771" i="7" s="1"/>
  <c r="D1947" i="7"/>
  <c r="H1947" i="7" s="1"/>
  <c r="D1879" i="7"/>
  <c r="H1879" i="7" s="1"/>
  <c r="D1826" i="7"/>
  <c r="H1826" i="7" s="1"/>
  <c r="D1946" i="7"/>
  <c r="H1946" i="7" s="1"/>
  <c r="D1871" i="7"/>
  <c r="H1871" i="7" s="1"/>
  <c r="D1815" i="7"/>
  <c r="H1815" i="7" s="1"/>
  <c r="D1930" i="7"/>
  <c r="H1930" i="7" s="1"/>
  <c r="D1867" i="7"/>
  <c r="H1867" i="7" s="1"/>
  <c r="D1807" i="7"/>
  <c r="H1807" i="7" s="1"/>
  <c r="D1783" i="7"/>
  <c r="H1783" i="7" s="1"/>
  <c r="D1979" i="7"/>
  <c r="H1979" i="7" s="1"/>
  <c r="D1978" i="7"/>
  <c r="H1978" i="7" s="1"/>
  <c r="D1891" i="7"/>
  <c r="H1891" i="7" s="1"/>
  <c r="D1847" i="7"/>
  <c r="H1847" i="7" s="1"/>
  <c r="D1835" i="7"/>
  <c r="H1835" i="7" s="1"/>
  <c r="D1899" i="7"/>
  <c r="H1899" i="7" s="1"/>
  <c r="D1786" i="7"/>
  <c r="H1786" i="7" s="1"/>
  <c r="T10" i="6"/>
  <c r="V10" i="6" s="1"/>
  <c r="P10" i="6"/>
  <c r="R10" i="6" l="1"/>
  <c r="C2017" i="7"/>
  <c r="G2017" i="7" s="1"/>
  <c r="K2017" i="7" s="1"/>
  <c r="C2009" i="7"/>
  <c r="G2009" i="7" s="1"/>
  <c r="K2009" i="7" s="1"/>
  <c r="C2001" i="7"/>
  <c r="G2001" i="7" s="1"/>
  <c r="K2001" i="7" s="1"/>
  <c r="C1993" i="7"/>
  <c r="G1993" i="7" s="1"/>
  <c r="K1993" i="7" s="1"/>
  <c r="C2016" i="7"/>
  <c r="G2016" i="7" s="1"/>
  <c r="K2016" i="7" s="1"/>
  <c r="C2008" i="7"/>
  <c r="G2008" i="7" s="1"/>
  <c r="K2008" i="7" s="1"/>
  <c r="C2000" i="7"/>
  <c r="G2000" i="7" s="1"/>
  <c r="K2000" i="7" s="1"/>
  <c r="C1992" i="7"/>
  <c r="G1992" i="7" s="1"/>
  <c r="K1992" i="7" s="1"/>
  <c r="C1984" i="7"/>
  <c r="G1984" i="7" s="1"/>
  <c r="K1984" i="7" s="1"/>
  <c r="C2013" i="7"/>
  <c r="G2013" i="7" s="1"/>
  <c r="K2013" i="7" s="1"/>
  <c r="C2005" i="7"/>
  <c r="G2005" i="7" s="1"/>
  <c r="K2005" i="7" s="1"/>
  <c r="C1997" i="7"/>
  <c r="G1997" i="7" s="1"/>
  <c r="K1997" i="7" s="1"/>
  <c r="C1989" i="7"/>
  <c r="G1989" i="7" s="1"/>
  <c r="K1989" i="7" s="1"/>
  <c r="C2012" i="7"/>
  <c r="G2012" i="7" s="1"/>
  <c r="K2012" i="7" s="1"/>
  <c r="C2004" i="7"/>
  <c r="G2004" i="7" s="1"/>
  <c r="K2004" i="7" s="1"/>
  <c r="C1996" i="7"/>
  <c r="G1996" i="7" s="1"/>
  <c r="K1996" i="7" s="1"/>
  <c r="C2011" i="7"/>
  <c r="G2011" i="7" s="1"/>
  <c r="K2011" i="7" s="1"/>
  <c r="C2010" i="7"/>
  <c r="G2010" i="7" s="1"/>
  <c r="K2010" i="7" s="1"/>
  <c r="C2002" i="7"/>
  <c r="G2002" i="7" s="1"/>
  <c r="K2002" i="7" s="1"/>
  <c r="C1994" i="7"/>
  <c r="G1994" i="7" s="1"/>
  <c r="K1994" i="7" s="1"/>
  <c r="C1986" i="7"/>
  <c r="G1986" i="7" s="1"/>
  <c r="K1986" i="7" s="1"/>
  <c r="C1998" i="7"/>
  <c r="G1998" i="7" s="1"/>
  <c r="K1998" i="7" s="1"/>
  <c r="C1982" i="7"/>
  <c r="G1982" i="7" s="1"/>
  <c r="K1982" i="7" s="1"/>
  <c r="C1974" i="7"/>
  <c r="G1974" i="7" s="1"/>
  <c r="K1974" i="7" s="1"/>
  <c r="C1966" i="7"/>
  <c r="G1966" i="7" s="1"/>
  <c r="K1966" i="7" s="1"/>
  <c r="C1958" i="7"/>
  <c r="G1958" i="7" s="1"/>
  <c r="K1958" i="7" s="1"/>
  <c r="C1950" i="7"/>
  <c r="G1950" i="7" s="1"/>
  <c r="K1950" i="7" s="1"/>
  <c r="C1942" i="7"/>
  <c r="G1942" i="7" s="1"/>
  <c r="K1942" i="7" s="1"/>
  <c r="C1934" i="7"/>
  <c r="G1934" i="7" s="1"/>
  <c r="K1934" i="7" s="1"/>
  <c r="C1926" i="7"/>
  <c r="G1926" i="7" s="1"/>
  <c r="K1926" i="7" s="1"/>
  <c r="C1918" i="7"/>
  <c r="G1918" i="7" s="1"/>
  <c r="K1918" i="7" s="1"/>
  <c r="C1910" i="7"/>
  <c r="G1910" i="7" s="1"/>
  <c r="K1910" i="7" s="1"/>
  <c r="C1902" i="7"/>
  <c r="G1902" i="7" s="1"/>
  <c r="K1902" i="7" s="1"/>
  <c r="C1894" i="7"/>
  <c r="G1894" i="7" s="1"/>
  <c r="K1894" i="7" s="1"/>
  <c r="C1886" i="7"/>
  <c r="G1886" i="7" s="1"/>
  <c r="K1886" i="7" s="1"/>
  <c r="C1878" i="7"/>
  <c r="G1878" i="7" s="1"/>
  <c r="K1878" i="7" s="1"/>
  <c r="C1870" i="7"/>
  <c r="G1870" i="7" s="1"/>
  <c r="K1870" i="7" s="1"/>
  <c r="C1862" i="7"/>
  <c r="G1862" i="7" s="1"/>
  <c r="K1862" i="7" s="1"/>
  <c r="C1854" i="7"/>
  <c r="G1854" i="7" s="1"/>
  <c r="K1854" i="7" s="1"/>
  <c r="C1846" i="7"/>
  <c r="G1846" i="7" s="1"/>
  <c r="K1846" i="7" s="1"/>
  <c r="C1838" i="7"/>
  <c r="G1838" i="7" s="1"/>
  <c r="K1838" i="7" s="1"/>
  <c r="C1830" i="7"/>
  <c r="G1830" i="7" s="1"/>
  <c r="K1830" i="7" s="1"/>
  <c r="C1822" i="7"/>
  <c r="G1822" i="7" s="1"/>
  <c r="K1822" i="7" s="1"/>
  <c r="C1814" i="7"/>
  <c r="G1814" i="7" s="1"/>
  <c r="K1814" i="7" s="1"/>
  <c r="C1806" i="7"/>
  <c r="G1806" i="7" s="1"/>
  <c r="K1806" i="7" s="1"/>
  <c r="C1798" i="7"/>
  <c r="G1798" i="7" s="1"/>
  <c r="K1798" i="7" s="1"/>
  <c r="C1790" i="7"/>
  <c r="G1790" i="7" s="1"/>
  <c r="K1790" i="7" s="1"/>
  <c r="C1782" i="7"/>
  <c r="G1782" i="7" s="1"/>
  <c r="K1782" i="7" s="1"/>
  <c r="C1774" i="7"/>
  <c r="G1774" i="7" s="1"/>
  <c r="K1774" i="7" s="1"/>
  <c r="C1766" i="7"/>
  <c r="G1766" i="7" s="1"/>
  <c r="K1766" i="7" s="1"/>
  <c r="C1995" i="7"/>
  <c r="G1995" i="7" s="1"/>
  <c r="K1995" i="7" s="1"/>
  <c r="C1981" i="7"/>
  <c r="G1981" i="7" s="1"/>
  <c r="K1981" i="7" s="1"/>
  <c r="C1973" i="7"/>
  <c r="G1973" i="7" s="1"/>
  <c r="K1973" i="7" s="1"/>
  <c r="C1965" i="7"/>
  <c r="G1965" i="7" s="1"/>
  <c r="K1965" i="7" s="1"/>
  <c r="C1957" i="7"/>
  <c r="G1957" i="7" s="1"/>
  <c r="K1957" i="7" s="1"/>
  <c r="C1949" i="7"/>
  <c r="G1949" i="7" s="1"/>
  <c r="K1949" i="7" s="1"/>
  <c r="C1941" i="7"/>
  <c r="G1941" i="7" s="1"/>
  <c r="K1941" i="7" s="1"/>
  <c r="C1933" i="7"/>
  <c r="G1933" i="7" s="1"/>
  <c r="K1933" i="7" s="1"/>
  <c r="C1925" i="7"/>
  <c r="G1925" i="7" s="1"/>
  <c r="K1925" i="7" s="1"/>
  <c r="C1917" i="7"/>
  <c r="G1917" i="7" s="1"/>
  <c r="K1917" i="7" s="1"/>
  <c r="C1909" i="7"/>
  <c r="G1909" i="7" s="1"/>
  <c r="K1909" i="7" s="1"/>
  <c r="C1901" i="7"/>
  <c r="G1901" i="7" s="1"/>
  <c r="K1901" i="7" s="1"/>
  <c r="C1893" i="7"/>
  <c r="G1893" i="7" s="1"/>
  <c r="K1893" i="7" s="1"/>
  <c r="C1885" i="7"/>
  <c r="G1885" i="7" s="1"/>
  <c r="K1885" i="7" s="1"/>
  <c r="C1877" i="7"/>
  <c r="G1877" i="7" s="1"/>
  <c r="K1877" i="7" s="1"/>
  <c r="C1869" i="7"/>
  <c r="G1869" i="7" s="1"/>
  <c r="K1869" i="7" s="1"/>
  <c r="C1861" i="7"/>
  <c r="G1861" i="7" s="1"/>
  <c r="K1861" i="7" s="1"/>
  <c r="C1853" i="7"/>
  <c r="G1853" i="7" s="1"/>
  <c r="K1853" i="7" s="1"/>
  <c r="C1845" i="7"/>
  <c r="G1845" i="7" s="1"/>
  <c r="K1845" i="7" s="1"/>
  <c r="C1837" i="7"/>
  <c r="G1837" i="7" s="1"/>
  <c r="K1837" i="7" s="1"/>
  <c r="C1829" i="7"/>
  <c r="G1829" i="7" s="1"/>
  <c r="K1829" i="7" s="1"/>
  <c r="C1821" i="7"/>
  <c r="G1821" i="7" s="1"/>
  <c r="K1821" i="7" s="1"/>
  <c r="C1813" i="7"/>
  <c r="G1813" i="7" s="1"/>
  <c r="K1813" i="7" s="1"/>
  <c r="C1805" i="7"/>
  <c r="G1805" i="7" s="1"/>
  <c r="K1805" i="7" s="1"/>
  <c r="C1797" i="7"/>
  <c r="G1797" i="7" s="1"/>
  <c r="K1797" i="7" s="1"/>
  <c r="C1789" i="7"/>
  <c r="G1789" i="7" s="1"/>
  <c r="K1789" i="7" s="1"/>
  <c r="C1781" i="7"/>
  <c r="G1781" i="7" s="1"/>
  <c r="K1781" i="7" s="1"/>
  <c r="C1773" i="7"/>
  <c r="G1773" i="7" s="1"/>
  <c r="K1773" i="7" s="1"/>
  <c r="C2015" i="7"/>
  <c r="G2015" i="7" s="1"/>
  <c r="K2015" i="7" s="1"/>
  <c r="C1991" i="7"/>
  <c r="G1991" i="7" s="1"/>
  <c r="K1991" i="7" s="1"/>
  <c r="C1980" i="7"/>
  <c r="G1980" i="7" s="1"/>
  <c r="K1980" i="7" s="1"/>
  <c r="C1972" i="7"/>
  <c r="G1972" i="7" s="1"/>
  <c r="K1972" i="7" s="1"/>
  <c r="C1964" i="7"/>
  <c r="G1964" i="7" s="1"/>
  <c r="K1964" i="7" s="1"/>
  <c r="C1956" i="7"/>
  <c r="G1956" i="7" s="1"/>
  <c r="K1956" i="7" s="1"/>
  <c r="C1948" i="7"/>
  <c r="G1948" i="7" s="1"/>
  <c r="K1948" i="7" s="1"/>
  <c r="C1940" i="7"/>
  <c r="G1940" i="7" s="1"/>
  <c r="K1940" i="7" s="1"/>
  <c r="C1932" i="7"/>
  <c r="G1932" i="7" s="1"/>
  <c r="K1932" i="7" s="1"/>
  <c r="C1924" i="7"/>
  <c r="G1924" i="7" s="1"/>
  <c r="K1924" i="7" s="1"/>
  <c r="C1916" i="7"/>
  <c r="G1916" i="7" s="1"/>
  <c r="K1916" i="7" s="1"/>
  <c r="C1908" i="7"/>
  <c r="G1908" i="7" s="1"/>
  <c r="K1908" i="7" s="1"/>
  <c r="C1900" i="7"/>
  <c r="G1900" i="7" s="1"/>
  <c r="K1900" i="7" s="1"/>
  <c r="C1892" i="7"/>
  <c r="G1892" i="7" s="1"/>
  <c r="K1892" i="7" s="1"/>
  <c r="C1884" i="7"/>
  <c r="G1884" i="7" s="1"/>
  <c r="K1884" i="7" s="1"/>
  <c r="C1876" i="7"/>
  <c r="G1876" i="7" s="1"/>
  <c r="K1876" i="7" s="1"/>
  <c r="C1868" i="7"/>
  <c r="G1868" i="7" s="1"/>
  <c r="K1868" i="7" s="1"/>
  <c r="C1860" i="7"/>
  <c r="G1860" i="7" s="1"/>
  <c r="K1860" i="7" s="1"/>
  <c r="C1852" i="7"/>
  <c r="G1852" i="7" s="1"/>
  <c r="K1852" i="7" s="1"/>
  <c r="C1844" i="7"/>
  <c r="G1844" i="7" s="1"/>
  <c r="K1844" i="7" s="1"/>
  <c r="C1836" i="7"/>
  <c r="G1836" i="7" s="1"/>
  <c r="K1836" i="7" s="1"/>
  <c r="C1828" i="7"/>
  <c r="G1828" i="7" s="1"/>
  <c r="K1828" i="7" s="1"/>
  <c r="C1820" i="7"/>
  <c r="G1820" i="7" s="1"/>
  <c r="K1820" i="7" s="1"/>
  <c r="C1812" i="7"/>
  <c r="G1812" i="7" s="1"/>
  <c r="K1812" i="7" s="1"/>
  <c r="C1804" i="7"/>
  <c r="G1804" i="7" s="1"/>
  <c r="K1804" i="7" s="1"/>
  <c r="C1796" i="7"/>
  <c r="G1796" i="7" s="1"/>
  <c r="K1796" i="7" s="1"/>
  <c r="C1788" i="7"/>
  <c r="G1788" i="7" s="1"/>
  <c r="K1788" i="7" s="1"/>
  <c r="C1780" i="7"/>
  <c r="G1780" i="7" s="1"/>
  <c r="K1780" i="7" s="1"/>
  <c r="C1772" i="7"/>
  <c r="G1772" i="7" s="1"/>
  <c r="K1772" i="7" s="1"/>
  <c r="C2007" i="7"/>
  <c r="G2007" i="7" s="1"/>
  <c r="K2007" i="7" s="1"/>
  <c r="C1988" i="7"/>
  <c r="G1988" i="7" s="1"/>
  <c r="K1988" i="7" s="1"/>
  <c r="C1978" i="7"/>
  <c r="G1978" i="7" s="1"/>
  <c r="K1978" i="7" s="1"/>
  <c r="C1970" i="7"/>
  <c r="G1970" i="7" s="1"/>
  <c r="K1970" i="7" s="1"/>
  <c r="C1962" i="7"/>
  <c r="G1962" i="7" s="1"/>
  <c r="K1962" i="7" s="1"/>
  <c r="C1954" i="7"/>
  <c r="G1954" i="7" s="1"/>
  <c r="K1954" i="7" s="1"/>
  <c r="C1946" i="7"/>
  <c r="G1946" i="7" s="1"/>
  <c r="K1946" i="7" s="1"/>
  <c r="C1938" i="7"/>
  <c r="G1938" i="7" s="1"/>
  <c r="K1938" i="7" s="1"/>
  <c r="C1930" i="7"/>
  <c r="G1930" i="7" s="1"/>
  <c r="K1930" i="7" s="1"/>
  <c r="C1922" i="7"/>
  <c r="G1922" i="7" s="1"/>
  <c r="K1922" i="7" s="1"/>
  <c r="C1914" i="7"/>
  <c r="G1914" i="7" s="1"/>
  <c r="K1914" i="7" s="1"/>
  <c r="C1906" i="7"/>
  <c r="G1906" i="7" s="1"/>
  <c r="K1906" i="7" s="1"/>
  <c r="C1898" i="7"/>
  <c r="G1898" i="7" s="1"/>
  <c r="K1898" i="7" s="1"/>
  <c r="C1890" i="7"/>
  <c r="G1890" i="7" s="1"/>
  <c r="K1890" i="7" s="1"/>
  <c r="C1882" i="7"/>
  <c r="G1882" i="7" s="1"/>
  <c r="K1882" i="7" s="1"/>
  <c r="C1874" i="7"/>
  <c r="G1874" i="7" s="1"/>
  <c r="K1874" i="7" s="1"/>
  <c r="C1866" i="7"/>
  <c r="G1866" i="7" s="1"/>
  <c r="K1866" i="7" s="1"/>
  <c r="C1858" i="7"/>
  <c r="G1858" i="7" s="1"/>
  <c r="K1858" i="7" s="1"/>
  <c r="C1850" i="7"/>
  <c r="G1850" i="7" s="1"/>
  <c r="K1850" i="7" s="1"/>
  <c r="C1842" i="7"/>
  <c r="G1842" i="7" s="1"/>
  <c r="K1842" i="7" s="1"/>
  <c r="C1834" i="7"/>
  <c r="G1834" i="7" s="1"/>
  <c r="K1834" i="7" s="1"/>
  <c r="C2006" i="7"/>
  <c r="G2006" i="7" s="1"/>
  <c r="K2006" i="7" s="1"/>
  <c r="C1987" i="7"/>
  <c r="G1987" i="7" s="1"/>
  <c r="K1987" i="7" s="1"/>
  <c r="C1977" i="7"/>
  <c r="G1977" i="7" s="1"/>
  <c r="K1977" i="7" s="1"/>
  <c r="C1969" i="7"/>
  <c r="G1969" i="7" s="1"/>
  <c r="K1969" i="7" s="1"/>
  <c r="C1961" i="7"/>
  <c r="G1961" i="7" s="1"/>
  <c r="K1961" i="7" s="1"/>
  <c r="C1953" i="7"/>
  <c r="G1953" i="7" s="1"/>
  <c r="K1953" i="7" s="1"/>
  <c r="C1945" i="7"/>
  <c r="G1945" i="7" s="1"/>
  <c r="K1945" i="7" s="1"/>
  <c r="C1937" i="7"/>
  <c r="G1937" i="7" s="1"/>
  <c r="K1937" i="7" s="1"/>
  <c r="C1929" i="7"/>
  <c r="G1929" i="7" s="1"/>
  <c r="K1929" i="7" s="1"/>
  <c r="C1921" i="7"/>
  <c r="G1921" i="7" s="1"/>
  <c r="K1921" i="7" s="1"/>
  <c r="C1913" i="7"/>
  <c r="G1913" i="7" s="1"/>
  <c r="K1913" i="7" s="1"/>
  <c r="C1905" i="7"/>
  <c r="G1905" i="7" s="1"/>
  <c r="K1905" i="7" s="1"/>
  <c r="C1897" i="7"/>
  <c r="G1897" i="7" s="1"/>
  <c r="K1897" i="7" s="1"/>
  <c r="C1889" i="7"/>
  <c r="G1889" i="7" s="1"/>
  <c r="K1889" i="7" s="1"/>
  <c r="C1881" i="7"/>
  <c r="G1881" i="7" s="1"/>
  <c r="K1881" i="7" s="1"/>
  <c r="C1873" i="7"/>
  <c r="G1873" i="7" s="1"/>
  <c r="K1873" i="7" s="1"/>
  <c r="C1865" i="7"/>
  <c r="G1865" i="7" s="1"/>
  <c r="K1865" i="7" s="1"/>
  <c r="C1857" i="7"/>
  <c r="G1857" i="7" s="1"/>
  <c r="K1857" i="7" s="1"/>
  <c r="C1849" i="7"/>
  <c r="G1849" i="7" s="1"/>
  <c r="K1849" i="7" s="1"/>
  <c r="C1841" i="7"/>
  <c r="G1841" i="7" s="1"/>
  <c r="K1841" i="7" s="1"/>
  <c r="C1833" i="7"/>
  <c r="G1833" i="7" s="1"/>
  <c r="K1833" i="7" s="1"/>
  <c r="C2003" i="7"/>
  <c r="G2003" i="7" s="1"/>
  <c r="K2003" i="7" s="1"/>
  <c r="C1985" i="7"/>
  <c r="G1985" i="7" s="1"/>
  <c r="K1985" i="7" s="1"/>
  <c r="C1976" i="7"/>
  <c r="G1976" i="7" s="1"/>
  <c r="K1976" i="7" s="1"/>
  <c r="C1968" i="7"/>
  <c r="G1968" i="7" s="1"/>
  <c r="K1968" i="7" s="1"/>
  <c r="C1960" i="7"/>
  <c r="G1960" i="7" s="1"/>
  <c r="K1960" i="7" s="1"/>
  <c r="C1952" i="7"/>
  <c r="G1952" i="7" s="1"/>
  <c r="K1952" i="7" s="1"/>
  <c r="C1944" i="7"/>
  <c r="G1944" i="7" s="1"/>
  <c r="K1944" i="7" s="1"/>
  <c r="C1936" i="7"/>
  <c r="G1936" i="7" s="1"/>
  <c r="K1936" i="7" s="1"/>
  <c r="C1928" i="7"/>
  <c r="G1928" i="7" s="1"/>
  <c r="K1928" i="7" s="1"/>
  <c r="C1920" i="7"/>
  <c r="G1920" i="7" s="1"/>
  <c r="K1920" i="7" s="1"/>
  <c r="C1912" i="7"/>
  <c r="G1912" i="7" s="1"/>
  <c r="K1912" i="7" s="1"/>
  <c r="C1904" i="7"/>
  <c r="G1904" i="7" s="1"/>
  <c r="K1904" i="7" s="1"/>
  <c r="C1896" i="7"/>
  <c r="G1896" i="7" s="1"/>
  <c r="K1896" i="7" s="1"/>
  <c r="C1888" i="7"/>
  <c r="G1888" i="7" s="1"/>
  <c r="K1888" i="7" s="1"/>
  <c r="C1880" i="7"/>
  <c r="G1880" i="7" s="1"/>
  <c r="K1880" i="7" s="1"/>
  <c r="C1872" i="7"/>
  <c r="G1872" i="7" s="1"/>
  <c r="K1872" i="7" s="1"/>
  <c r="C1864" i="7"/>
  <c r="G1864" i="7" s="1"/>
  <c r="K1864" i="7" s="1"/>
  <c r="C1856" i="7"/>
  <c r="G1856" i="7" s="1"/>
  <c r="K1856" i="7" s="1"/>
  <c r="C1848" i="7"/>
  <c r="G1848" i="7" s="1"/>
  <c r="K1848" i="7" s="1"/>
  <c r="C1840" i="7"/>
  <c r="G1840" i="7" s="1"/>
  <c r="K1840" i="7" s="1"/>
  <c r="C1832" i="7"/>
  <c r="G1832" i="7" s="1"/>
  <c r="K1832" i="7" s="1"/>
  <c r="C1824" i="7"/>
  <c r="G1824" i="7" s="1"/>
  <c r="K1824" i="7" s="1"/>
  <c r="C1816" i="7"/>
  <c r="G1816" i="7" s="1"/>
  <c r="K1816" i="7" s="1"/>
  <c r="C1808" i="7"/>
  <c r="G1808" i="7" s="1"/>
  <c r="K1808" i="7" s="1"/>
  <c r="C1800" i="7"/>
  <c r="G1800" i="7" s="1"/>
  <c r="K1800" i="7" s="1"/>
  <c r="C1792" i="7"/>
  <c r="G1792" i="7" s="1"/>
  <c r="K1792" i="7" s="1"/>
  <c r="C1784" i="7"/>
  <c r="G1784" i="7" s="1"/>
  <c r="K1784" i="7" s="1"/>
  <c r="C2014" i="7"/>
  <c r="G2014" i="7" s="1"/>
  <c r="K2014" i="7" s="1"/>
  <c r="C1963" i="7"/>
  <c r="G1963" i="7" s="1"/>
  <c r="K1963" i="7" s="1"/>
  <c r="C1931" i="7"/>
  <c r="G1931" i="7" s="1"/>
  <c r="K1931" i="7" s="1"/>
  <c r="C1899" i="7"/>
  <c r="G1899" i="7" s="1"/>
  <c r="K1899" i="7" s="1"/>
  <c r="C1867" i="7"/>
  <c r="G1867" i="7" s="1"/>
  <c r="K1867" i="7" s="1"/>
  <c r="C1835" i="7"/>
  <c r="G1835" i="7" s="1"/>
  <c r="K1835" i="7" s="1"/>
  <c r="C1817" i="7"/>
  <c r="G1817" i="7" s="1"/>
  <c r="K1817" i="7" s="1"/>
  <c r="C1801" i="7"/>
  <c r="G1801" i="7" s="1"/>
  <c r="K1801" i="7" s="1"/>
  <c r="C1785" i="7"/>
  <c r="G1785" i="7" s="1"/>
  <c r="K1785" i="7" s="1"/>
  <c r="C1770" i="7"/>
  <c r="G1770" i="7" s="1"/>
  <c r="K1770" i="7" s="1"/>
  <c r="C1999" i="7"/>
  <c r="G1999" i="7" s="1"/>
  <c r="K1999" i="7" s="1"/>
  <c r="C1959" i="7"/>
  <c r="G1959" i="7" s="1"/>
  <c r="K1959" i="7" s="1"/>
  <c r="C1927" i="7"/>
  <c r="G1927" i="7" s="1"/>
  <c r="K1927" i="7" s="1"/>
  <c r="C1895" i="7"/>
  <c r="G1895" i="7" s="1"/>
  <c r="K1895" i="7" s="1"/>
  <c r="C1863" i="7"/>
  <c r="G1863" i="7" s="1"/>
  <c r="K1863" i="7" s="1"/>
  <c r="C1831" i="7"/>
  <c r="G1831" i="7" s="1"/>
  <c r="K1831" i="7" s="1"/>
  <c r="C1815" i="7"/>
  <c r="G1815" i="7" s="1"/>
  <c r="K1815" i="7" s="1"/>
  <c r="C1799" i="7"/>
  <c r="G1799" i="7" s="1"/>
  <c r="K1799" i="7" s="1"/>
  <c r="C1783" i="7"/>
  <c r="G1783" i="7" s="1"/>
  <c r="K1783" i="7" s="1"/>
  <c r="C1769" i="7"/>
  <c r="G1769" i="7" s="1"/>
  <c r="K1769" i="7" s="1"/>
  <c r="C1990" i="7"/>
  <c r="G1990" i="7" s="1"/>
  <c r="K1990" i="7" s="1"/>
  <c r="C1955" i="7"/>
  <c r="G1955" i="7" s="1"/>
  <c r="K1955" i="7" s="1"/>
  <c r="C1923" i="7"/>
  <c r="G1923" i="7" s="1"/>
  <c r="K1923" i="7" s="1"/>
  <c r="C1891" i="7"/>
  <c r="G1891" i="7" s="1"/>
  <c r="K1891" i="7" s="1"/>
  <c r="C1859" i="7"/>
  <c r="G1859" i="7" s="1"/>
  <c r="K1859" i="7" s="1"/>
  <c r="C1827" i="7"/>
  <c r="G1827" i="7" s="1"/>
  <c r="K1827" i="7" s="1"/>
  <c r="C1811" i="7"/>
  <c r="G1811" i="7" s="1"/>
  <c r="K1811" i="7" s="1"/>
  <c r="C1795" i="7"/>
  <c r="G1795" i="7" s="1"/>
  <c r="K1795" i="7" s="1"/>
  <c r="C1779" i="7"/>
  <c r="G1779" i="7" s="1"/>
  <c r="K1779" i="7" s="1"/>
  <c r="C1768" i="7"/>
  <c r="G1768" i="7" s="1"/>
  <c r="K1768" i="7" s="1"/>
  <c r="C1979" i="7"/>
  <c r="G1979" i="7" s="1"/>
  <c r="K1979" i="7" s="1"/>
  <c r="C1947" i="7"/>
  <c r="G1947" i="7" s="1"/>
  <c r="K1947" i="7" s="1"/>
  <c r="C1915" i="7"/>
  <c r="G1915" i="7" s="1"/>
  <c r="K1915" i="7" s="1"/>
  <c r="C1883" i="7"/>
  <c r="G1883" i="7" s="1"/>
  <c r="K1883" i="7" s="1"/>
  <c r="C1851" i="7"/>
  <c r="G1851" i="7" s="1"/>
  <c r="K1851" i="7" s="1"/>
  <c r="C1825" i="7"/>
  <c r="G1825" i="7" s="1"/>
  <c r="K1825" i="7" s="1"/>
  <c r="C1809" i="7"/>
  <c r="G1809" i="7" s="1"/>
  <c r="K1809" i="7" s="1"/>
  <c r="C1793" i="7"/>
  <c r="G1793" i="7" s="1"/>
  <c r="K1793" i="7" s="1"/>
  <c r="C1777" i="7"/>
  <c r="G1777" i="7" s="1"/>
  <c r="K1777" i="7" s="1"/>
  <c r="C1975" i="7"/>
  <c r="G1975" i="7" s="1"/>
  <c r="K1975" i="7" s="1"/>
  <c r="C1943" i="7"/>
  <c r="G1943" i="7" s="1"/>
  <c r="K1943" i="7" s="1"/>
  <c r="C1911" i="7"/>
  <c r="G1911" i="7" s="1"/>
  <c r="K1911" i="7" s="1"/>
  <c r="C1879" i="7"/>
  <c r="G1879" i="7" s="1"/>
  <c r="K1879" i="7" s="1"/>
  <c r="C1847" i="7"/>
  <c r="G1847" i="7" s="1"/>
  <c r="K1847" i="7" s="1"/>
  <c r="C1823" i="7"/>
  <c r="G1823" i="7" s="1"/>
  <c r="K1823" i="7" s="1"/>
  <c r="C1807" i="7"/>
  <c r="G1807" i="7" s="1"/>
  <c r="K1807" i="7" s="1"/>
  <c r="C1791" i="7"/>
  <c r="G1791" i="7" s="1"/>
  <c r="K1791" i="7" s="1"/>
  <c r="C1776" i="7"/>
  <c r="G1776" i="7" s="1"/>
  <c r="K1776" i="7" s="1"/>
  <c r="C1971" i="7"/>
  <c r="G1971" i="7" s="1"/>
  <c r="K1971" i="7" s="1"/>
  <c r="C1939" i="7"/>
  <c r="G1939" i="7" s="1"/>
  <c r="K1939" i="7" s="1"/>
  <c r="C1907" i="7"/>
  <c r="G1907" i="7" s="1"/>
  <c r="K1907" i="7" s="1"/>
  <c r="C1875" i="7"/>
  <c r="G1875" i="7" s="1"/>
  <c r="K1875" i="7" s="1"/>
  <c r="C1843" i="7"/>
  <c r="G1843" i="7" s="1"/>
  <c r="K1843" i="7" s="1"/>
  <c r="C1819" i="7"/>
  <c r="G1819" i="7" s="1"/>
  <c r="K1819" i="7" s="1"/>
  <c r="C1803" i="7"/>
  <c r="G1803" i="7" s="1"/>
  <c r="K1803" i="7" s="1"/>
  <c r="C1787" i="7"/>
  <c r="G1787" i="7" s="1"/>
  <c r="K1787" i="7" s="1"/>
  <c r="C1775" i="7"/>
  <c r="G1775" i="7" s="1"/>
  <c r="K1775" i="7" s="1"/>
  <c r="C1887" i="7"/>
  <c r="G1887" i="7" s="1"/>
  <c r="K1887" i="7" s="1"/>
  <c r="C1794" i="7"/>
  <c r="G1794" i="7" s="1"/>
  <c r="K1794" i="7" s="1"/>
  <c r="C1871" i="7"/>
  <c r="G1871" i="7" s="1"/>
  <c r="K1871" i="7" s="1"/>
  <c r="C1786" i="7"/>
  <c r="G1786" i="7" s="1"/>
  <c r="K1786" i="7" s="1"/>
  <c r="C1983" i="7"/>
  <c r="G1983" i="7" s="1"/>
  <c r="K1983" i="7" s="1"/>
  <c r="C1855" i="7"/>
  <c r="G1855" i="7" s="1"/>
  <c r="K1855" i="7" s="1"/>
  <c r="C1778" i="7"/>
  <c r="G1778" i="7" s="1"/>
  <c r="K1778" i="7" s="1"/>
  <c r="C1951" i="7"/>
  <c r="G1951" i="7" s="1"/>
  <c r="K1951" i="7" s="1"/>
  <c r="C1826" i="7"/>
  <c r="G1826" i="7" s="1"/>
  <c r="K1826" i="7" s="1"/>
  <c r="C1767" i="7"/>
  <c r="G1767" i="7" s="1"/>
  <c r="K1767" i="7" s="1"/>
  <c r="C1935" i="7"/>
  <c r="G1935" i="7" s="1"/>
  <c r="K1935" i="7" s="1"/>
  <c r="C1818" i="7"/>
  <c r="G1818" i="7" s="1"/>
  <c r="K1818" i="7" s="1"/>
  <c r="C1919" i="7"/>
  <c r="G1919" i="7" s="1"/>
  <c r="K1919" i="7" s="1"/>
  <c r="C1810" i="7"/>
  <c r="G1810" i="7" s="1"/>
  <c r="K1810" i="7" s="1"/>
  <c r="C1967" i="7"/>
  <c r="G1967" i="7" s="1"/>
  <c r="K1967" i="7" s="1"/>
  <c r="C1903" i="7"/>
  <c r="G1903" i="7" s="1"/>
  <c r="K1903" i="7" s="1"/>
  <c r="C1839" i="7"/>
  <c r="G1839" i="7" s="1"/>
  <c r="K1839" i="7" s="1"/>
  <c r="C1802" i="7"/>
  <c r="G1802" i="7" s="1"/>
  <c r="K1802" i="7" s="1"/>
  <c r="C1771" i="7"/>
  <c r="G1771" i="7" s="1"/>
  <c r="K1771" i="7" s="1"/>
  <c r="X10" i="6"/>
  <c r="AD10" i="6"/>
  <c r="Z10" i="6" l="1"/>
  <c r="AB10" i="6" s="1"/>
  <c r="AE10" i="6" s="1"/>
  <c r="AG10" i="6" s="1"/>
  <c r="AI10" i="6" s="1"/>
  <c r="U11" i="6" s="1"/>
  <c r="AF10" i="6" l="1"/>
  <c r="P11" i="6" s="1"/>
  <c r="R11" i="6" s="1"/>
  <c r="Q11" i="6"/>
  <c r="S11" i="6" s="1"/>
  <c r="W11" i="6"/>
  <c r="Y11" i="6" s="1"/>
  <c r="AH10" i="6" l="1"/>
  <c r="T11" i="6" s="1"/>
  <c r="V11" i="6" s="1"/>
  <c r="AA11" i="6"/>
  <c r="AC11" i="6" s="1"/>
  <c r="C2" i="7"/>
  <c r="X11" i="6" l="1"/>
  <c r="Z11" i="6" s="1"/>
  <c r="AB11" i="6" s="1"/>
  <c r="L3288" i="7"/>
  <c r="L3285" i="7"/>
  <c r="L3275" i="7"/>
  <c r="L3272" i="7"/>
  <c r="L3269" i="7"/>
  <c r="L3259" i="7"/>
  <c r="L3256" i="7"/>
  <c r="L3253" i="7"/>
  <c r="L3243" i="7"/>
  <c r="L3240" i="7"/>
  <c r="L3237" i="7"/>
  <c r="L3227" i="7"/>
  <c r="L3224" i="7"/>
  <c r="L3221" i="7"/>
  <c r="L3211" i="7"/>
  <c r="L3208" i="7"/>
  <c r="L3205" i="7"/>
  <c r="L3195" i="7"/>
  <c r="L3110" i="7"/>
  <c r="L3101" i="7"/>
  <c r="L3098" i="7"/>
  <c r="L3095" i="7"/>
  <c r="L3092" i="7"/>
  <c r="L3089" i="7"/>
  <c r="L3083" i="7"/>
  <c r="L3080" i="7"/>
  <c r="L3283" i="7"/>
  <c r="L3280" i="7"/>
  <c r="L3277" i="7"/>
  <c r="L3271" i="7"/>
  <c r="L3251" i="7"/>
  <c r="L3248" i="7"/>
  <c r="L3245" i="7"/>
  <c r="L3239" i="7"/>
  <c r="L3219" i="7"/>
  <c r="L3216" i="7"/>
  <c r="L3213" i="7"/>
  <c r="L3207" i="7"/>
  <c r="L3192" i="7"/>
  <c r="L3188" i="7"/>
  <c r="L3184" i="7"/>
  <c r="L3180" i="7"/>
  <c r="L3176" i="7"/>
  <c r="L3172" i="7"/>
  <c r="L3168" i="7"/>
  <c r="L3164" i="7"/>
  <c r="L3160" i="7"/>
  <c r="L3156" i="7"/>
  <c r="L3152" i="7"/>
  <c r="L3148" i="7"/>
  <c r="L3144" i="7"/>
  <c r="L3289" i="7"/>
  <c r="W27" i="6" s="1"/>
  <c r="L3284" i="7"/>
  <c r="L3276" i="7"/>
  <c r="L3254" i="7"/>
  <c r="L3246" i="7"/>
  <c r="L3286" i="7"/>
  <c r="L3278" i="7"/>
  <c r="L3235" i="7"/>
  <c r="L3232" i="7"/>
  <c r="L3229" i="7"/>
  <c r="L3218" i="7"/>
  <c r="L3210" i="7"/>
  <c r="L3202" i="7"/>
  <c r="L3199" i="7"/>
  <c r="L3196" i="7"/>
  <c r="L3193" i="7"/>
  <c r="L3190" i="7"/>
  <c r="L3177" i="7"/>
  <c r="L3174" i="7"/>
  <c r="L3161" i="7"/>
  <c r="L3158" i="7"/>
  <c r="L3145" i="7"/>
  <c r="L3112" i="7"/>
  <c r="L3087" i="7"/>
  <c r="L3084" i="7"/>
  <c r="L3076" i="7"/>
  <c r="L3073" i="7"/>
  <c r="L3067" i="7"/>
  <c r="L3064" i="7"/>
  <c r="L3287" i="7"/>
  <c r="L3241" i="7"/>
  <c r="L3236" i="7"/>
  <c r="L3228" i="7"/>
  <c r="L3223" i="7"/>
  <c r="L3203" i="7"/>
  <c r="L3154" i="7"/>
  <c r="L3141" i="7"/>
  <c r="L3137" i="7"/>
  <c r="L3133" i="7"/>
  <c r="L3129" i="7"/>
  <c r="L3125" i="7"/>
  <c r="L3121" i="7"/>
  <c r="L3118" i="7"/>
  <c r="L3115" i="7"/>
  <c r="L3082" i="7"/>
  <c r="L3074" i="7"/>
  <c r="L3063" i="7"/>
  <c r="L3054" i="7"/>
  <c r="L3045" i="7"/>
  <c r="L3042" i="7"/>
  <c r="L3039" i="7"/>
  <c r="L3036" i="7"/>
  <c r="L3033" i="7"/>
  <c r="L3027" i="7"/>
  <c r="L3024" i="7"/>
  <c r="L2990" i="7"/>
  <c r="L2981" i="7"/>
  <c r="L2978" i="7"/>
  <c r="L2975" i="7"/>
  <c r="L2972" i="7"/>
  <c r="L2969" i="7"/>
  <c r="L2963" i="7"/>
  <c r="L2960" i="7"/>
  <c r="L2925" i="7"/>
  <c r="L3282" i="7"/>
  <c r="L3270" i="7"/>
  <c r="L3258" i="7"/>
  <c r="L3233" i="7"/>
  <c r="L3225" i="7"/>
  <c r="L3220" i="7"/>
  <c r="L3215" i="7"/>
  <c r="L3200" i="7"/>
  <c r="L3189" i="7"/>
  <c r="L3183" i="7"/>
  <c r="L3165" i="7"/>
  <c r="L3162" i="7"/>
  <c r="L3159" i="7"/>
  <c r="L3147" i="7"/>
  <c r="L3109" i="7"/>
  <c r="L3106" i="7"/>
  <c r="L3103" i="7"/>
  <c r="L3079" i="7"/>
  <c r="L3071" i="7"/>
  <c r="L3068" i="7"/>
  <c r="L3060" i="7"/>
  <c r="L3057" i="7"/>
  <c r="L3051" i="7"/>
  <c r="L3048" i="7"/>
  <c r="L3014" i="7"/>
  <c r="L3005" i="7"/>
  <c r="L3002" i="7"/>
  <c r="L2999" i="7"/>
  <c r="L2996" i="7"/>
  <c r="L2993" i="7"/>
  <c r="L2987" i="7"/>
  <c r="L2984" i="7"/>
  <c r="L2950" i="7"/>
  <c r="L2941" i="7"/>
  <c r="L2938" i="7"/>
  <c r="L2935" i="7"/>
  <c r="L2932" i="7"/>
  <c r="L2929" i="7"/>
  <c r="L2924" i="7"/>
  <c r="L2916" i="7"/>
  <c r="L2767" i="7"/>
  <c r="L2756" i="7"/>
  <c r="L2750" i="7"/>
  <c r="L2733" i="7"/>
  <c r="L2729" i="7"/>
  <c r="L2721" i="7"/>
  <c r="L2714" i="7"/>
  <c r="L2710" i="7"/>
  <c r="L2706" i="7"/>
  <c r="L2693" i="7"/>
  <c r="L2666" i="7"/>
  <c r="L2658" i="7"/>
  <c r="L2654" i="7"/>
  <c r="L2651" i="7"/>
  <c r="L2647" i="7"/>
  <c r="L2643" i="7"/>
  <c r="L2638" i="7"/>
  <c r="L2603" i="7"/>
  <c r="L2598" i="7"/>
  <c r="L2595" i="7"/>
  <c r="L2591" i="7"/>
  <c r="L2588" i="7"/>
  <c r="L2584" i="7"/>
  <c r="L2580" i="7"/>
  <c r="L2575" i="7"/>
  <c r="L2545" i="7"/>
  <c r="L2539" i="7"/>
  <c r="L2533" i="7"/>
  <c r="L2527" i="7"/>
  <c r="L2472" i="7"/>
  <c r="L2464" i="7"/>
  <c r="L2456" i="7"/>
  <c r="L2448" i="7"/>
  <c r="L2440" i="7"/>
  <c r="L2432" i="7"/>
  <c r="L2424" i="7"/>
  <c r="L2416" i="7"/>
  <c r="L2408" i="7"/>
  <c r="L2400" i="7"/>
  <c r="L2392" i="7"/>
  <c r="L2384" i="7"/>
  <c r="L2376" i="7"/>
  <c r="L2368" i="7"/>
  <c r="L2360" i="7"/>
  <c r="L2352" i="7"/>
  <c r="L2344" i="7"/>
  <c r="L2336" i="7"/>
  <c r="L2328" i="7"/>
  <c r="L2320" i="7"/>
  <c r="L2312" i="7"/>
  <c r="L2304" i="7"/>
  <c r="L2296" i="7"/>
  <c r="L2288" i="7"/>
  <c r="L2280" i="7"/>
  <c r="L2272" i="7"/>
  <c r="L2264" i="7"/>
  <c r="L2256" i="7"/>
  <c r="L2248" i="7"/>
  <c r="L2240" i="7"/>
  <c r="L2232" i="7"/>
  <c r="L2224" i="7"/>
  <c r="L2221" i="7"/>
  <c r="L2199" i="7"/>
  <c r="L2191" i="7"/>
  <c r="L2183" i="7"/>
  <c r="L2175" i="7"/>
  <c r="L2167" i="7"/>
  <c r="L2159" i="7"/>
  <c r="L2151" i="7"/>
  <c r="L2143" i="7"/>
  <c r="L2135" i="7"/>
  <c r="L2127" i="7"/>
  <c r="L2119" i="7"/>
  <c r="L2111" i="7"/>
  <c r="L2103" i="7"/>
  <c r="L3266" i="7"/>
  <c r="L3263" i="7"/>
  <c r="L3231" i="7"/>
  <c r="L3226" i="7"/>
  <c r="L3217" i="7"/>
  <c r="L3212" i="7"/>
  <c r="L3170" i="7"/>
  <c r="L3167" i="7"/>
  <c r="L3151" i="7"/>
  <c r="L3136" i="7"/>
  <c r="L3120" i="7"/>
  <c r="L3081" i="7"/>
  <c r="L3066" i="7"/>
  <c r="L3061" i="7"/>
  <c r="L3056" i="7"/>
  <c r="L3053" i="7"/>
  <c r="L3040" i="7"/>
  <c r="L3037" i="7"/>
  <c r="L3010" i="7"/>
  <c r="L2991" i="7"/>
  <c r="L2983" i="7"/>
  <c r="L2970" i="7"/>
  <c r="L2962" i="7"/>
  <c r="L2948" i="7"/>
  <c r="L2940" i="7"/>
  <c r="L2763" i="7"/>
  <c r="L2758" i="7"/>
  <c r="L2754" i="7"/>
  <c r="L2749" i="7"/>
  <c r="L2745" i="7"/>
  <c r="L2741" i="7"/>
  <c r="L2737" i="7"/>
  <c r="L2730" i="7"/>
  <c r="L2726" i="7"/>
  <c r="L2720" i="7"/>
  <c r="L2717" i="7"/>
  <c r="L2704" i="7"/>
  <c r="L2696" i="7"/>
  <c r="L2670" i="7"/>
  <c r="L2667" i="7"/>
  <c r="L2657" i="7"/>
  <c r="L2648" i="7"/>
  <c r="L2645" i="7"/>
  <c r="L2634" i="7"/>
  <c r="L2599" i="7"/>
  <c r="L2590" i="7"/>
  <c r="L2581" i="7"/>
  <c r="L2578" i="7"/>
  <c r="L2570" i="7"/>
  <c r="L2562" i="7"/>
  <c r="L2558" i="7"/>
  <c r="L2555" i="7"/>
  <c r="L2465" i="7"/>
  <c r="L2460" i="7"/>
  <c r="L2455" i="7"/>
  <c r="L2442" i="7"/>
  <c r="L2437" i="7"/>
  <c r="L2419" i="7"/>
  <c r="L2414" i="7"/>
  <c r="L2401" i="7"/>
  <c r="L2396" i="7"/>
  <c r="L2391" i="7"/>
  <c r="L2378" i="7"/>
  <c r="L2373" i="7"/>
  <c r="L2355" i="7"/>
  <c r="L2350" i="7"/>
  <c r="L2337" i="7"/>
  <c r="L2332" i="7"/>
  <c r="L2327" i="7"/>
  <c r="L2314" i="7"/>
  <c r="L2309" i="7"/>
  <c r="L2291" i="7"/>
  <c r="L2286" i="7"/>
  <c r="L2273" i="7"/>
  <c r="L2268" i="7"/>
  <c r="L2263" i="7"/>
  <c r="L2250" i="7"/>
  <c r="L2245" i="7"/>
  <c r="L2227" i="7"/>
  <c r="L2222" i="7"/>
  <c r="L2205" i="7"/>
  <c r="L2185" i="7"/>
  <c r="L3222" i="7"/>
  <c r="L3198" i="7"/>
  <c r="L3182" i="7"/>
  <c r="L3173" i="7"/>
  <c r="L3143" i="7"/>
  <c r="L3130" i="7"/>
  <c r="L3127" i="7"/>
  <c r="L3105" i="7"/>
  <c r="L3102" i="7"/>
  <c r="L3097" i="7"/>
  <c r="L3094" i="7"/>
  <c r="L3086" i="7"/>
  <c r="L3059" i="7"/>
  <c r="L3043" i="7"/>
  <c r="L3035" i="7"/>
  <c r="L3019" i="7"/>
  <c r="L3016" i="7"/>
  <c r="L3013" i="7"/>
  <c r="L2994" i="7"/>
  <c r="L2986" i="7"/>
  <c r="L2968" i="7"/>
  <c r="L2965" i="7"/>
  <c r="L2957" i="7"/>
  <c r="L2954" i="7"/>
  <c r="L2951" i="7"/>
  <c r="L2943" i="7"/>
  <c r="L2926" i="7"/>
  <c r="L2912" i="7"/>
  <c r="L2908" i="7"/>
  <c r="L2904" i="7"/>
  <c r="L2900" i="7"/>
  <c r="L2896" i="7"/>
  <c r="L2892" i="7"/>
  <c r="L2888" i="7"/>
  <c r="L2884" i="7"/>
  <c r="L2880" i="7"/>
  <c r="L2876" i="7"/>
  <c r="L2872" i="7"/>
  <c r="L2868" i="7"/>
  <c r="L2864" i="7"/>
  <c r="L2860" i="7"/>
  <c r="L2856" i="7"/>
  <c r="L2852" i="7"/>
  <c r="L2848" i="7"/>
  <c r="L2844" i="7"/>
  <c r="L2840" i="7"/>
  <c r="L2836" i="7"/>
  <c r="L2832" i="7"/>
  <c r="L2828" i="7"/>
  <c r="L2824" i="7"/>
  <c r="L2820" i="7"/>
  <c r="L2816" i="7"/>
  <c r="L2812" i="7"/>
  <c r="L2808" i="7"/>
  <c r="L2804" i="7"/>
  <c r="L2800" i="7"/>
  <c r="L2796" i="7"/>
  <c r="L2792" i="7"/>
  <c r="L2788" i="7"/>
  <c r="L2784" i="7"/>
  <c r="L2780" i="7"/>
  <c r="L2776" i="7"/>
  <c r="L2772" i="7"/>
  <c r="L2759" i="7"/>
  <c r="L2711" i="7"/>
  <c r="L2708" i="7"/>
  <c r="L2701" i="7"/>
  <c r="L2697" i="7"/>
  <c r="L2690" i="7"/>
  <c r="L2686" i="7"/>
  <c r="L2683" i="7"/>
  <c r="L2679" i="7"/>
  <c r="L2675" i="7"/>
  <c r="L2664" i="7"/>
  <c r="L2642" i="7"/>
  <c r="L2630" i="7"/>
  <c r="L2627" i="7"/>
  <c r="L2623" i="7"/>
  <c r="L2620" i="7"/>
  <c r="L2616" i="7"/>
  <c r="L2612" i="7"/>
  <c r="L2607" i="7"/>
  <c r="L2600" i="7"/>
  <c r="L2574" i="7"/>
  <c r="L2548" i="7"/>
  <c r="L2531" i="7"/>
  <c r="L2528" i="7"/>
  <c r="L2525" i="7"/>
  <c r="L2521" i="7"/>
  <c r="L2517" i="7"/>
  <c r="L2513" i="7"/>
  <c r="L2509" i="7"/>
  <c r="L2505" i="7"/>
  <c r="L2501" i="7"/>
  <c r="L2497" i="7"/>
  <c r="L2493" i="7"/>
  <c r="L2489" i="7"/>
  <c r="L2485" i="7"/>
  <c r="L2481" i="7"/>
  <c r="L2477" i="7"/>
  <c r="L2473" i="7"/>
  <c r="L2468" i="7"/>
  <c r="L2463" i="7"/>
  <c r="L2450" i="7"/>
  <c r="L2445" i="7"/>
  <c r="L2427" i="7"/>
  <c r="L2422" i="7"/>
  <c r="L2409" i="7"/>
  <c r="L2404" i="7"/>
  <c r="L2399" i="7"/>
  <c r="L2386" i="7"/>
  <c r="L2381" i="7"/>
  <c r="L2363" i="7"/>
  <c r="L2358" i="7"/>
  <c r="L2345" i="7"/>
  <c r="L2340" i="7"/>
  <c r="L2335" i="7"/>
  <c r="L2322" i="7"/>
  <c r="L2317" i="7"/>
  <c r="L2299" i="7"/>
  <c r="L3273" i="7"/>
  <c r="L3260" i="7"/>
  <c r="L3255" i="7"/>
  <c r="L3250" i="7"/>
  <c r="L3238" i="7"/>
  <c r="L3187" i="7"/>
  <c r="L3181" i="7"/>
  <c r="L3178" i="7"/>
  <c r="L3175" i="7"/>
  <c r="L3142" i="7"/>
  <c r="L3139" i="7"/>
  <c r="L3126" i="7"/>
  <c r="L3123" i="7"/>
  <c r="L3107" i="7"/>
  <c r="L3099" i="7"/>
  <c r="L3091" i="7"/>
  <c r="L3058" i="7"/>
  <c r="L3050" i="7"/>
  <c r="L3032" i="7"/>
  <c r="L3029" i="7"/>
  <c r="L3021" i="7"/>
  <c r="L3018" i="7"/>
  <c r="L3015" i="7"/>
  <c r="L3007" i="7"/>
  <c r="L2988" i="7"/>
  <c r="L2959" i="7"/>
  <c r="L2945" i="7"/>
  <c r="L2942" i="7"/>
  <c r="L2937" i="7"/>
  <c r="L2934" i="7"/>
  <c r="L2921" i="7"/>
  <c r="L2915" i="7"/>
  <c r="L2911" i="7"/>
  <c r="L2907" i="7"/>
  <c r="L2903" i="7"/>
  <c r="L2899" i="7"/>
  <c r="L2895" i="7"/>
  <c r="L2891" i="7"/>
  <c r="L2887" i="7"/>
  <c r="L2883" i="7"/>
  <c r="L2879" i="7"/>
  <c r="L2875" i="7"/>
  <c r="L2871" i="7"/>
  <c r="L2867" i="7"/>
  <c r="L2863" i="7"/>
  <c r="L2859" i="7"/>
  <c r="L2855" i="7"/>
  <c r="L2851" i="7"/>
  <c r="L2847" i="7"/>
  <c r="L2843" i="7"/>
  <c r="L2839" i="7"/>
  <c r="L2835" i="7"/>
  <c r="L2831" i="7"/>
  <c r="L2827" i="7"/>
  <c r="L2823" i="7"/>
  <c r="L2819" i="7"/>
  <c r="L2815" i="7"/>
  <c r="L2811" i="7"/>
  <c r="L2807" i="7"/>
  <c r="L2803" i="7"/>
  <c r="L2799" i="7"/>
  <c r="L2795" i="7"/>
  <c r="L2791" i="7"/>
  <c r="L2787" i="7"/>
  <c r="L2783" i="7"/>
  <c r="L2779" i="7"/>
  <c r="L2775" i="7"/>
  <c r="L2771" i="7"/>
  <c r="L2762" i="7"/>
  <c r="L2736" i="7"/>
  <c r="L2723" i="7"/>
  <c r="L2707" i="7"/>
  <c r="L2700" i="7"/>
  <c r="L2689" i="7"/>
  <c r="L2682" i="7"/>
  <c r="L2678" i="7"/>
  <c r="L2674" i="7"/>
  <c r="L2663" i="7"/>
  <c r="L2660" i="7"/>
  <c r="L2626" i="7"/>
  <c r="L2622" i="7"/>
  <c r="L2619" i="7"/>
  <c r="L2615" i="7"/>
  <c r="L2611" i="7"/>
  <c r="L2606" i="7"/>
  <c r="L2596" i="7"/>
  <c r="L2593" i="7"/>
  <c r="L2587" i="7"/>
  <c r="L2565" i="7"/>
  <c r="L2551" i="7"/>
  <c r="L2547" i="7"/>
  <c r="L2541" i="7"/>
  <c r="L2536" i="7"/>
  <c r="L2524" i="7"/>
  <c r="L2520" i="7"/>
  <c r="L2516" i="7"/>
  <c r="L2512" i="7"/>
  <c r="L2508" i="7"/>
  <c r="L2504" i="7"/>
  <c r="L2500" i="7"/>
  <c r="L2496" i="7"/>
  <c r="L2492" i="7"/>
  <c r="L2488" i="7"/>
  <c r="L2484" i="7"/>
  <c r="L2480" i="7"/>
  <c r="L2476" i="7"/>
  <c r="L2470" i="7"/>
  <c r="L2457" i="7"/>
  <c r="L2452" i="7"/>
  <c r="L2447" i="7"/>
  <c r="L2434" i="7"/>
  <c r="L2429" i="7"/>
  <c r="L2411" i="7"/>
  <c r="L2406" i="7"/>
  <c r="L2393" i="7"/>
  <c r="L2388" i="7"/>
  <c r="L2383" i="7"/>
  <c r="L2370" i="7"/>
  <c r="L2365" i="7"/>
  <c r="L2347" i="7"/>
  <c r="L2342" i="7"/>
  <c r="L2329" i="7"/>
  <c r="L2324" i="7"/>
  <c r="L2319" i="7"/>
  <c r="L2306" i="7"/>
  <c r="L2301" i="7"/>
  <c r="L2283" i="7"/>
  <c r="L2278" i="7"/>
  <c r="L2265" i="7"/>
  <c r="L2260" i="7"/>
  <c r="L2255" i="7"/>
  <c r="L2242" i="7"/>
  <c r="L2237" i="7"/>
  <c r="L2219" i="7"/>
  <c r="L2216" i="7"/>
  <c r="L2213" i="7"/>
  <c r="L2202" i="7"/>
  <c r="L2196" i="7"/>
  <c r="L2190" i="7"/>
  <c r="L2184" i="7"/>
  <c r="L2179" i="7"/>
  <c r="L2161" i="7"/>
  <c r="L2149" i="7"/>
  <c r="L2138" i="7"/>
  <c r="L2132" i="7"/>
  <c r="L2126" i="7"/>
  <c r="L2120" i="7"/>
  <c r="L2115" i="7"/>
  <c r="L2095" i="7"/>
  <c r="L2087" i="7"/>
  <c r="L2079" i="7"/>
  <c r="L2072" i="7"/>
  <c r="L2068" i="7"/>
  <c r="L2064" i="7"/>
  <c r="L2060" i="7"/>
  <c r="L2056" i="7"/>
  <c r="L2052" i="7"/>
  <c r="L2048" i="7"/>
  <c r="L2044" i="7"/>
  <c r="L2040" i="7"/>
  <c r="L2036" i="7"/>
  <c r="L2032" i="7"/>
  <c r="L2028" i="7"/>
  <c r="L2024" i="7"/>
  <c r="L2020" i="7"/>
  <c r="L3279" i="7"/>
  <c r="L3249" i="7"/>
  <c r="L3242" i="7"/>
  <c r="L3201" i="7"/>
  <c r="L3194" i="7"/>
  <c r="L3146" i="7"/>
  <c r="L3078" i="7"/>
  <c r="L3026" i="7"/>
  <c r="L3012" i="7"/>
  <c r="L2992" i="7"/>
  <c r="L2980" i="7"/>
  <c r="L2958" i="7"/>
  <c r="L2953" i="7"/>
  <c r="L2920" i="7"/>
  <c r="L2731" i="7"/>
  <c r="L2716" i="7"/>
  <c r="L2705" i="7"/>
  <c r="L2702" i="7"/>
  <c r="L2691" i="7"/>
  <c r="L2669" i="7"/>
  <c r="L2661" i="7"/>
  <c r="L2656" i="7"/>
  <c r="L2628" i="7"/>
  <c r="L2561" i="7"/>
  <c r="L2549" i="7"/>
  <c r="L2446" i="7"/>
  <c r="L2439" i="7"/>
  <c r="L2323" i="7"/>
  <c r="L2302" i="7"/>
  <c r="L2102" i="7"/>
  <c r="L2091" i="7"/>
  <c r="L2057" i="7"/>
  <c r="L2025" i="7"/>
  <c r="L3206" i="7"/>
  <c r="L3157" i="7"/>
  <c r="L3149" i="7"/>
  <c r="L3128" i="7"/>
  <c r="L3108" i="7"/>
  <c r="L3085" i="7"/>
  <c r="L3038" i="7"/>
  <c r="L2997" i="7"/>
  <c r="L2985" i="7"/>
  <c r="L2956" i="7"/>
  <c r="L2939" i="7"/>
  <c r="L2923" i="7"/>
  <c r="L2910" i="7"/>
  <c r="L2902" i="7"/>
  <c r="L2894" i="7"/>
  <c r="L2886" i="7"/>
  <c r="L2878" i="7"/>
  <c r="L2870" i="7"/>
  <c r="L2862" i="7"/>
  <c r="L2854" i="7"/>
  <c r="L2846" i="7"/>
  <c r="L2838" i="7"/>
  <c r="L2830" i="7"/>
  <c r="L2822" i="7"/>
  <c r="L2814" i="7"/>
  <c r="L2806" i="7"/>
  <c r="L2798" i="7"/>
  <c r="L2790" i="7"/>
  <c r="L2782" i="7"/>
  <c r="L2774" i="7"/>
  <c r="L2768" i="7"/>
  <c r="L2765" i="7"/>
  <c r="L2753" i="7"/>
  <c r="L2746" i="7"/>
  <c r="L2743" i="7"/>
  <c r="L2713" i="7"/>
  <c r="L2631" i="7"/>
  <c r="L2618" i="7"/>
  <c r="L2610" i="7"/>
  <c r="L2585" i="7"/>
  <c r="L2577" i="7"/>
  <c r="L2571" i="7"/>
  <c r="L2552" i="7"/>
  <c r="L2544" i="7"/>
  <c r="L2534" i="7"/>
  <c r="L2519" i="7"/>
  <c r="L2511" i="7"/>
  <c r="L2503" i="7"/>
  <c r="L2495" i="7"/>
  <c r="L2487" i="7"/>
  <c r="L2479" i="7"/>
  <c r="L2469" i="7"/>
  <c r="L2453" i="7"/>
  <c r="L2444" i="7"/>
  <c r="L3261" i="7"/>
  <c r="L3252" i="7"/>
  <c r="L3247" i="7"/>
  <c r="L3204" i="7"/>
  <c r="L3197" i="7"/>
  <c r="L3155" i="7"/>
  <c r="L3134" i="7"/>
  <c r="L3131" i="7"/>
  <c r="L3113" i="7"/>
  <c r="L3104" i="7"/>
  <c r="L3090" i="7"/>
  <c r="L3055" i="7"/>
  <c r="L3034" i="7"/>
  <c r="L3017" i="7"/>
  <c r="L3000" i="7"/>
  <c r="L2995" i="7"/>
  <c r="L2961" i="7"/>
  <c r="L2946" i="7"/>
  <c r="L2913" i="7"/>
  <c r="L2905" i="7"/>
  <c r="L2897" i="7"/>
  <c r="L2889" i="7"/>
  <c r="L2881" i="7"/>
  <c r="L2873" i="7"/>
  <c r="L2865" i="7"/>
  <c r="L2857" i="7"/>
  <c r="L2849" i="7"/>
  <c r="L2841" i="7"/>
  <c r="L2833" i="7"/>
  <c r="L2825" i="7"/>
  <c r="L2817" i="7"/>
  <c r="L2809" i="7"/>
  <c r="L2801" i="7"/>
  <c r="L2793" i="7"/>
  <c r="L2785" i="7"/>
  <c r="L2777" i="7"/>
  <c r="L2769" i="7"/>
  <c r="L2747" i="7"/>
  <c r="L2740" i="7"/>
  <c r="L2734" i="7"/>
  <c r="L2719" i="7"/>
  <c r="L2694" i="7"/>
  <c r="L2681" i="7"/>
  <c r="L2673" i="7"/>
  <c r="L2659" i="7"/>
  <c r="L2613" i="7"/>
  <c r="L2601" i="7"/>
  <c r="L2568" i="7"/>
  <c r="L2550" i="7"/>
  <c r="L2532" i="7"/>
  <c r="L2522" i="7"/>
  <c r="L2514" i="7"/>
  <c r="L2506" i="7"/>
  <c r="L2498" i="7"/>
  <c r="L2490" i="7"/>
  <c r="L2482" i="7"/>
  <c r="L2474" i="7"/>
  <c r="L2467" i="7"/>
  <c r="L2451" i="7"/>
  <c r="L2430" i="7"/>
  <c r="L2423" i="7"/>
  <c r="L2402" i="7"/>
  <c r="L2377" i="7"/>
  <c r="L3264" i="7"/>
  <c r="L3209" i="7"/>
  <c r="L3185" i="7"/>
  <c r="L3150" i="7"/>
  <c r="L3116" i="7"/>
  <c r="L3088" i="7"/>
  <c r="L3069" i="7"/>
  <c r="L3062" i="7"/>
  <c r="L3041" i="7"/>
  <c r="L3022" i="7"/>
  <c r="L3008" i="7"/>
  <c r="L3003" i="7"/>
  <c r="L2973" i="7"/>
  <c r="L2966" i="7"/>
  <c r="L2944" i="7"/>
  <c r="L2927" i="7"/>
  <c r="L2732" i="7"/>
  <c r="L2724" i="7"/>
  <c r="L2703" i="7"/>
  <c r="L2692" i="7"/>
  <c r="L2684" i="7"/>
  <c r="L2676" i="7"/>
  <c r="L2662" i="7"/>
  <c r="L2646" i="7"/>
  <c r="L2641" i="7"/>
  <c r="L2635" i="7"/>
  <c r="L2632" i="7"/>
  <c r="L2629" i="7"/>
  <c r="L2621" i="7"/>
  <c r="L2604" i="7"/>
  <c r="L2586" i="7"/>
  <c r="L2583" i="7"/>
  <c r="L2572" i="7"/>
  <c r="L3267" i="7"/>
  <c r="L3234" i="7"/>
  <c r="L3214" i="7"/>
  <c r="L3171" i="7"/>
  <c r="L3166" i="7"/>
  <c r="L3163" i="7"/>
  <c r="L3153" i="7"/>
  <c r="L3140" i="7"/>
  <c r="L3135" i="7"/>
  <c r="L3124" i="7"/>
  <c r="L3119" i="7"/>
  <c r="L3111" i="7"/>
  <c r="L3100" i="7"/>
  <c r="L3093" i="7"/>
  <c r="L3072" i="7"/>
  <c r="L3046" i="7"/>
  <c r="L3020" i="7"/>
  <c r="L2998" i="7"/>
  <c r="L2976" i="7"/>
  <c r="L2971" i="7"/>
  <c r="L2964" i="7"/>
  <c r="L2949" i="7"/>
  <c r="L2930" i="7"/>
  <c r="L2917" i="7"/>
  <c r="L2766" i="7"/>
  <c r="L2760" i="7"/>
  <c r="L2757" i="7"/>
  <c r="L2748" i="7"/>
  <c r="L2744" i="7"/>
  <c r="L2722" i="7"/>
  <c r="L2698" i="7"/>
  <c r="L2687" i="7"/>
  <c r="L2665" i="7"/>
  <c r="L2649" i="7"/>
  <c r="L2624" i="7"/>
  <c r="L3274" i="7"/>
  <c r="L3262" i="7"/>
  <c r="L3257" i="7"/>
  <c r="L3186" i="7"/>
  <c r="L3132" i="7"/>
  <c r="L3117" i="7"/>
  <c r="L3114" i="7"/>
  <c r="L3077" i="7"/>
  <c r="L3065" i="7"/>
  <c r="L3049" i="7"/>
  <c r="L3044" i="7"/>
  <c r="L3030" i="7"/>
  <c r="L3025" i="7"/>
  <c r="L3011" i="7"/>
  <c r="L3006" i="7"/>
  <c r="L3001" i="7"/>
  <c r="L2979" i="7"/>
  <c r="L2967" i="7"/>
  <c r="L2952" i="7"/>
  <c r="L2947" i="7"/>
  <c r="L2933" i="7"/>
  <c r="L2928" i="7"/>
  <c r="L2918" i="7"/>
  <c r="L2914" i="7"/>
  <c r="L2906" i="7"/>
  <c r="L2898" i="7"/>
  <c r="L2890" i="7"/>
  <c r="L2882" i="7"/>
  <c r="L2874" i="7"/>
  <c r="L2866" i="7"/>
  <c r="L2858" i="7"/>
  <c r="L2850" i="7"/>
  <c r="L2842" i="7"/>
  <c r="L2834" i="7"/>
  <c r="L2826" i="7"/>
  <c r="L2818" i="7"/>
  <c r="L2810" i="7"/>
  <c r="L2802" i="7"/>
  <c r="L2794" i="7"/>
  <c r="L2786" i="7"/>
  <c r="L2778" i="7"/>
  <c r="L2770" i="7"/>
  <c r="L2751" i="7"/>
  <c r="L2738" i="7"/>
  <c r="L2735" i="7"/>
  <c r="L2727" i="7"/>
  <c r="L2709" i="7"/>
  <c r="L2695" i="7"/>
  <c r="L2668" i="7"/>
  <c r="L2652" i="7"/>
  <c r="L2644" i="7"/>
  <c r="L2636" i="7"/>
  <c r="L2614" i="7"/>
  <c r="L2608" i="7"/>
  <c r="L2605" i="7"/>
  <c r="L2602" i="7"/>
  <c r="L2589" i="7"/>
  <c r="L2573" i="7"/>
  <c r="L2563" i="7"/>
  <c r="L2540" i="7"/>
  <c r="L3281" i="7"/>
  <c r="L3265" i="7"/>
  <c r="L3230" i="7"/>
  <c r="L3191" i="7"/>
  <c r="L3169" i="7"/>
  <c r="L3138" i="7"/>
  <c r="L3122" i="7"/>
  <c r="L3096" i="7"/>
  <c r="L3075" i="7"/>
  <c r="L3070" i="7"/>
  <c r="L3028" i="7"/>
  <c r="L3023" i="7"/>
  <c r="L3009" i="7"/>
  <c r="L3004" i="7"/>
  <c r="L2974" i="7"/>
  <c r="L2955" i="7"/>
  <c r="L2936" i="7"/>
  <c r="L2931" i="7"/>
  <c r="L2919" i="7"/>
  <c r="L2909" i="7"/>
  <c r="L2901" i="7"/>
  <c r="L2893" i="7"/>
  <c r="L2885" i="7"/>
  <c r="L2877" i="7"/>
  <c r="L2869" i="7"/>
  <c r="L2861" i="7"/>
  <c r="L2853" i="7"/>
  <c r="L2845" i="7"/>
  <c r="L2837" i="7"/>
  <c r="L2829" i="7"/>
  <c r="L2821" i="7"/>
  <c r="L2813" i="7"/>
  <c r="L2805" i="7"/>
  <c r="L2797" i="7"/>
  <c r="L2789" i="7"/>
  <c r="L2781" i="7"/>
  <c r="L2773" i="7"/>
  <c r="L2755" i="7"/>
  <c r="L2725" i="7"/>
  <c r="L2715" i="7"/>
  <c r="L2712" i="7"/>
  <c r="L2699" i="7"/>
  <c r="L2685" i="7"/>
  <c r="L2677" i="7"/>
  <c r="L2671" i="7"/>
  <c r="L2655" i="7"/>
  <c r="L2639" i="7"/>
  <c r="L2633" i="7"/>
  <c r="L2617" i="7"/>
  <c r="L2609" i="7"/>
  <c r="L2594" i="7"/>
  <c r="L2566" i="7"/>
  <c r="L2560" i="7"/>
  <c r="L2557" i="7"/>
  <c r="L2554" i="7"/>
  <c r="L2543" i="7"/>
  <c r="L2538" i="7"/>
  <c r="L2518" i="7"/>
  <c r="L2510" i="7"/>
  <c r="L2502" i="7"/>
  <c r="L2494" i="7"/>
  <c r="L2486" i="7"/>
  <c r="L2478" i="7"/>
  <c r="L2459" i="7"/>
  <c r="L2443" i="7"/>
  <c r="L2436" i="7"/>
  <c r="L2417" i="7"/>
  <c r="L2410" i="7"/>
  <c r="L2394" i="7"/>
  <c r="L3268" i="7"/>
  <c r="L3244" i="7"/>
  <c r="L3179" i="7"/>
  <c r="L3052" i="7"/>
  <c r="L3047" i="7"/>
  <c r="L3031" i="7"/>
  <c r="L2989" i="7"/>
  <c r="L2982" i="7"/>
  <c r="L2977" i="7"/>
  <c r="L2922" i="7"/>
  <c r="L2764" i="7"/>
  <c r="L2761" i="7"/>
  <c r="L2752" i="7"/>
  <c r="L2742" i="7"/>
  <c r="L2739" i="7"/>
  <c r="L2728" i="7"/>
  <c r="L2718" i="7"/>
  <c r="L2688" i="7"/>
  <c r="L2680" i="7"/>
  <c r="L2672" i="7"/>
  <c r="L2650" i="7"/>
  <c r="L2625" i="7"/>
  <c r="L2592" i="7"/>
  <c r="L2579" i="7"/>
  <c r="L2576" i="7"/>
  <c r="L2564" i="7"/>
  <c r="L2526" i="7"/>
  <c r="L2466" i="7"/>
  <c r="L2441" i="7"/>
  <c r="L2415" i="7"/>
  <c r="L2390" i="7"/>
  <c r="L2369" i="7"/>
  <c r="L2362" i="7"/>
  <c r="L2341" i="7"/>
  <c r="L2325" i="7"/>
  <c r="L2316" i="7"/>
  <c r="L2297" i="7"/>
  <c r="L2292" i="7"/>
  <c r="L2285" i="7"/>
  <c r="L2259" i="7"/>
  <c r="L2247" i="7"/>
  <c r="L2235" i="7"/>
  <c r="L2230" i="7"/>
  <c r="L2225" i="7"/>
  <c r="L2218" i="7"/>
  <c r="L2210" i="7"/>
  <c r="L2195" i="7"/>
  <c r="L2187" i="7"/>
  <c r="L2174" i="7"/>
  <c r="L2169" i="7"/>
  <c r="L2164" i="7"/>
  <c r="L2154" i="7"/>
  <c r="L2139" i="7"/>
  <c r="L2134" i="7"/>
  <c r="L2130" i="7"/>
  <c r="L2125" i="7"/>
  <c r="L2116" i="7"/>
  <c r="L2107" i="7"/>
  <c r="L2101" i="7"/>
  <c r="L2090" i="7"/>
  <c r="L2084" i="7"/>
  <c r="L2078" i="7"/>
  <c r="L2063" i="7"/>
  <c r="L2047" i="7"/>
  <c r="L2031" i="7"/>
  <c r="L2653" i="7"/>
  <c r="L2640" i="7"/>
  <c r="L2637" i="7"/>
  <c r="L2597" i="7"/>
  <c r="L2582" i="7"/>
  <c r="L2567" i="7"/>
  <c r="L2546" i="7"/>
  <c r="L2529" i="7"/>
  <c r="L2471" i="7"/>
  <c r="L2462" i="7"/>
  <c r="L2420" i="7"/>
  <c r="L2413" i="7"/>
  <c r="L2397" i="7"/>
  <c r="L2374" i="7"/>
  <c r="L2367" i="7"/>
  <c r="L2348" i="7"/>
  <c r="L2339" i="7"/>
  <c r="L2295" i="7"/>
  <c r="L2290" i="7"/>
  <c r="L2271" i="7"/>
  <c r="L2266" i="7"/>
  <c r="L2252" i="7"/>
  <c r="L2223" i="7"/>
  <c r="L2170" i="7"/>
  <c r="L2155" i="7"/>
  <c r="L2144" i="7"/>
  <c r="L2112" i="7"/>
  <c r="L2096" i="7"/>
  <c r="L2073" i="7"/>
  <c r="L2070" i="7"/>
  <c r="L2054" i="7"/>
  <c r="L2041" i="7"/>
  <c r="L2038" i="7"/>
  <c r="L2022" i="7"/>
  <c r="L2559" i="7"/>
  <c r="L2523" i="7"/>
  <c r="L2461" i="7"/>
  <c r="L2438" i="7"/>
  <c r="L2418" i="7"/>
  <c r="L2403" i="7"/>
  <c r="L2379" i="7"/>
  <c r="L2366" i="7"/>
  <c r="L2357" i="7"/>
  <c r="L2330" i="7"/>
  <c r="L2315" i="7"/>
  <c r="L2308" i="7"/>
  <c r="L2281" i="7"/>
  <c r="L2267" i="7"/>
  <c r="L2249" i="7"/>
  <c r="L2228" i="7"/>
  <c r="L2188" i="7"/>
  <c r="L2176" i="7"/>
  <c r="L2147" i="7"/>
  <c r="L2142" i="7"/>
  <c r="L2128" i="7"/>
  <c r="L2113" i="7"/>
  <c r="L2110" i="7"/>
  <c r="L2106" i="7"/>
  <c r="L2097" i="7"/>
  <c r="L2086" i="7"/>
  <c r="L2065" i="7"/>
  <c r="L2059" i="7"/>
  <c r="L2051" i="7"/>
  <c r="L2045" i="7"/>
  <c r="L2042" i="7"/>
  <c r="L2034" i="7"/>
  <c r="L2530" i="7"/>
  <c r="L2483" i="7"/>
  <c r="L2412" i="7"/>
  <c r="L2375" i="7"/>
  <c r="L2364" i="7"/>
  <c r="L2326" i="7"/>
  <c r="L2313" i="7"/>
  <c r="L2279" i="7"/>
  <c r="L2274" i="7"/>
  <c r="L2254" i="7"/>
  <c r="L2233" i="7"/>
  <c r="L2226" i="7"/>
  <c r="L2217" i="7"/>
  <c r="L2212" i="7"/>
  <c r="L2207" i="7"/>
  <c r="L2181" i="7"/>
  <c r="L2165" i="7"/>
  <c r="L2162" i="7"/>
  <c r="L2158" i="7"/>
  <c r="L2117" i="7"/>
  <c r="L2114" i="7"/>
  <c r="L2098" i="7"/>
  <c r="L2074" i="7"/>
  <c r="L2071" i="7"/>
  <c r="L2037" i="7"/>
  <c r="L2507" i="7"/>
  <c r="L2425" i="7"/>
  <c r="L2395" i="7"/>
  <c r="L2382" i="7"/>
  <c r="L2346" i="7"/>
  <c r="L2333" i="7"/>
  <c r="L2311" i="7"/>
  <c r="L2284" i="7"/>
  <c r="L2277" i="7"/>
  <c r="L2270" i="7"/>
  <c r="L2261" i="7"/>
  <c r="L2238" i="7"/>
  <c r="L2231" i="7"/>
  <c r="L2215" i="7"/>
  <c r="L2192" i="7"/>
  <c r="L2177" i="7"/>
  <c r="L2173" i="7"/>
  <c r="L2166" i="7"/>
  <c r="L2129" i="7"/>
  <c r="L2121" i="7"/>
  <c r="L2099" i="7"/>
  <c r="L2094" i="7"/>
  <c r="L2083" i="7"/>
  <c r="L2075" i="7"/>
  <c r="L2066" i="7"/>
  <c r="L2046" i="7"/>
  <c r="L2023" i="7"/>
  <c r="L2537" i="7"/>
  <c r="L2449" i="7"/>
  <c r="L2421" i="7"/>
  <c r="L2389" i="7"/>
  <c r="L2380" i="7"/>
  <c r="L2371" i="7"/>
  <c r="L2353" i="7"/>
  <c r="L2331" i="7"/>
  <c r="L2318" i="7"/>
  <c r="L2293" i="7"/>
  <c r="L2282" i="7"/>
  <c r="L2243" i="7"/>
  <c r="L2236" i="7"/>
  <c r="L2229" i="7"/>
  <c r="L2220" i="7"/>
  <c r="L2193" i="7"/>
  <c r="L2189" i="7"/>
  <c r="L2178" i="7"/>
  <c r="L2163" i="7"/>
  <c r="L2148" i="7"/>
  <c r="L2140" i="7"/>
  <c r="L2136" i="7"/>
  <c r="L2122" i="7"/>
  <c r="L2118" i="7"/>
  <c r="L2069" i="7"/>
  <c r="L2049" i="7"/>
  <c r="L2043" i="7"/>
  <c r="L2035" i="7"/>
  <c r="L2029" i="7"/>
  <c r="L2026" i="7"/>
  <c r="L2018" i="7"/>
  <c r="L2553" i="7"/>
  <c r="L2535" i="7"/>
  <c r="L2491" i="7"/>
  <c r="L2428" i="7"/>
  <c r="L2387" i="7"/>
  <c r="L2351" i="7"/>
  <c r="L2338" i="7"/>
  <c r="L2300" i="7"/>
  <c r="L2289" i="7"/>
  <c r="L2275" i="7"/>
  <c r="L2257" i="7"/>
  <c r="L2241" i="7"/>
  <c r="L2234" i="7"/>
  <c r="L2208" i="7"/>
  <c r="L2203" i="7"/>
  <c r="L2200" i="7"/>
  <c r="L2186" i="7"/>
  <c r="L2182" i="7"/>
  <c r="L2156" i="7"/>
  <c r="L2152" i="7"/>
  <c r="L2137" i="7"/>
  <c r="L2123" i="7"/>
  <c r="L2080" i="7"/>
  <c r="L2076" i="7"/>
  <c r="L2055" i="7"/>
  <c r="L2021" i="7"/>
  <c r="L2515" i="7"/>
  <c r="L2458" i="7"/>
  <c r="L2435" i="7"/>
  <c r="L2426" i="7"/>
  <c r="L2398" i="7"/>
  <c r="L2385" i="7"/>
  <c r="L2356" i="7"/>
  <c r="L2349" i="7"/>
  <c r="L2334" i="7"/>
  <c r="L2307" i="7"/>
  <c r="L2298" i="7"/>
  <c r="L2287" i="7"/>
  <c r="L2262" i="7"/>
  <c r="L2246" i="7"/>
  <c r="L2239" i="7"/>
  <c r="L2194" i="7"/>
  <c r="L2171" i="7"/>
  <c r="L2160" i="7"/>
  <c r="L2141" i="7"/>
  <c r="L2133" i="7"/>
  <c r="L2108" i="7"/>
  <c r="L2104" i="7"/>
  <c r="L2100" i="7"/>
  <c r="L2092" i="7"/>
  <c r="L2088" i="7"/>
  <c r="L2081" i="7"/>
  <c r="L2067" i="7"/>
  <c r="L2061" i="7"/>
  <c r="L2058" i="7"/>
  <c r="L2050" i="7"/>
  <c r="L2030" i="7"/>
  <c r="L2556" i="7"/>
  <c r="L2542" i="7"/>
  <c r="L2475" i="7"/>
  <c r="L2454" i="7"/>
  <c r="L2433" i="7"/>
  <c r="L2407" i="7"/>
  <c r="L2372" i="7"/>
  <c r="L2361" i="7"/>
  <c r="L2354" i="7"/>
  <c r="L2321" i="7"/>
  <c r="L2305" i="7"/>
  <c r="L2294" i="7"/>
  <c r="L2253" i="7"/>
  <c r="L2244" i="7"/>
  <c r="L2211" i="7"/>
  <c r="L2206" i="7"/>
  <c r="L2201" i="7"/>
  <c r="L2197" i="7"/>
  <c r="L2157" i="7"/>
  <c r="L2153" i="7"/>
  <c r="L2145" i="7"/>
  <c r="L2105" i="7"/>
  <c r="L2053" i="7"/>
  <c r="L2033" i="7"/>
  <c r="L2027" i="7"/>
  <c r="L2019" i="7"/>
  <c r="L2569" i="7"/>
  <c r="L2499" i="7"/>
  <c r="L2431" i="7"/>
  <c r="L2405" i="7"/>
  <c r="L2359" i="7"/>
  <c r="L2343" i="7"/>
  <c r="L2310" i="7"/>
  <c r="L2303" i="7"/>
  <c r="L2276" i="7"/>
  <c r="L2269" i="7"/>
  <c r="L2258" i="7"/>
  <c r="L2251" i="7"/>
  <c r="L2214" i="7"/>
  <c r="L2209" i="7"/>
  <c r="L2204" i="7"/>
  <c r="L2198" i="7"/>
  <c r="L2180" i="7"/>
  <c r="L2172" i="7"/>
  <c r="L2168" i="7"/>
  <c r="L2150" i="7"/>
  <c r="L2146" i="7"/>
  <c r="L2131" i="7"/>
  <c r="L2124" i="7"/>
  <c r="L2109" i="7"/>
  <c r="L2093" i="7"/>
  <c r="L2089" i="7"/>
  <c r="L2085" i="7"/>
  <c r="L2082" i="7"/>
  <c r="L2077" i="7"/>
  <c r="L2062" i="7"/>
  <c r="L2039" i="7"/>
  <c r="AD11" i="6"/>
  <c r="AF11" i="6" s="1"/>
  <c r="AE11" i="6"/>
  <c r="AG11" i="6" s="1"/>
  <c r="L2015" i="7"/>
  <c r="L2011" i="7"/>
  <c r="L2007" i="7"/>
  <c r="L2003" i="7"/>
  <c r="L1999" i="7"/>
  <c r="L1995" i="7"/>
  <c r="L1991" i="7"/>
  <c r="L1987" i="7"/>
  <c r="L1983" i="7"/>
  <c r="L1979" i="7"/>
  <c r="L1975" i="7"/>
  <c r="L1971" i="7"/>
  <c r="L1967" i="7"/>
  <c r="L1963" i="7"/>
  <c r="L1959" i="7"/>
  <c r="L1955" i="7"/>
  <c r="L1951" i="7"/>
  <c r="L1947" i="7"/>
  <c r="L1943" i="7"/>
  <c r="L1939" i="7"/>
  <c r="L1935" i="7"/>
  <c r="L1931" i="7"/>
  <c r="L1927" i="7"/>
  <c r="L1923" i="7"/>
  <c r="L1919" i="7"/>
  <c r="L1915" i="7"/>
  <c r="L1911" i="7"/>
  <c r="L1907" i="7"/>
  <c r="L1903" i="7"/>
  <c r="L1899" i="7"/>
  <c r="L1895" i="7"/>
  <c r="L1891" i="7"/>
  <c r="L1887" i="7"/>
  <c r="L1883" i="7"/>
  <c r="L1879" i="7"/>
  <c r="L1875" i="7"/>
  <c r="L1871" i="7"/>
  <c r="L1867" i="7"/>
  <c r="L1863" i="7"/>
  <c r="L1859" i="7"/>
  <c r="L1855" i="7"/>
  <c r="L1851" i="7"/>
  <c r="L1847" i="7"/>
  <c r="L1843" i="7"/>
  <c r="L1839" i="7"/>
  <c r="L1835" i="7"/>
  <c r="L1831" i="7"/>
  <c r="L1827" i="7"/>
  <c r="L1823" i="7"/>
  <c r="L1819" i="7"/>
  <c r="L1815" i="7"/>
  <c r="L1811" i="7"/>
  <c r="L1807" i="7"/>
  <c r="L1803" i="7"/>
  <c r="L1799" i="7"/>
  <c r="L1795" i="7"/>
  <c r="L1791" i="7"/>
  <c r="L1787" i="7"/>
  <c r="L1783" i="7"/>
  <c r="L1779" i="7"/>
  <c r="L1775" i="7"/>
  <c r="L1771" i="7"/>
  <c r="L1767" i="7"/>
  <c r="L1763" i="7"/>
  <c r="L1759" i="7"/>
  <c r="L1755" i="7"/>
  <c r="L1751" i="7"/>
  <c r="L1747" i="7"/>
  <c r="L1743" i="7"/>
  <c r="L1739" i="7"/>
  <c r="L1735" i="7"/>
  <c r="L1731" i="7"/>
  <c r="L1727" i="7"/>
  <c r="L1723" i="7"/>
  <c r="L1719" i="7"/>
  <c r="L1715" i="7"/>
  <c r="L1711" i="7"/>
  <c r="L1707" i="7"/>
  <c r="L1703" i="7"/>
  <c r="L1699" i="7"/>
  <c r="L1695" i="7"/>
  <c r="L1691" i="7"/>
  <c r="L1687" i="7"/>
  <c r="L1683" i="7"/>
  <c r="L1679" i="7"/>
  <c r="L2017" i="7"/>
  <c r="L2013" i="7"/>
  <c r="L2009" i="7"/>
  <c r="L2005" i="7"/>
  <c r="L2001" i="7"/>
  <c r="L1997" i="7"/>
  <c r="L1993" i="7"/>
  <c r="L1989" i="7"/>
  <c r="L1985" i="7"/>
  <c r="L1981" i="7"/>
  <c r="L1977" i="7"/>
  <c r="L1973" i="7"/>
  <c r="L1969" i="7"/>
  <c r="L1965" i="7"/>
  <c r="L1961" i="7"/>
  <c r="L1957" i="7"/>
  <c r="L1953" i="7"/>
  <c r="L1949" i="7"/>
  <c r="L1945" i="7"/>
  <c r="L1941" i="7"/>
  <c r="L1937" i="7"/>
  <c r="L1933" i="7"/>
  <c r="L1929" i="7"/>
  <c r="L1925" i="7"/>
  <c r="L1921" i="7"/>
  <c r="L1917" i="7"/>
  <c r="L1913" i="7"/>
  <c r="L1909" i="7"/>
  <c r="L1905" i="7"/>
  <c r="L1901" i="7"/>
  <c r="L1897" i="7"/>
  <c r="L1893" i="7"/>
  <c r="L1889" i="7"/>
  <c r="L1885" i="7"/>
  <c r="L1881" i="7"/>
  <c r="L1877" i="7"/>
  <c r="L1873" i="7"/>
  <c r="L1869" i="7"/>
  <c r="L1865" i="7"/>
  <c r="L1861" i="7"/>
  <c r="L1857" i="7"/>
  <c r="L1853" i="7"/>
  <c r="L1849" i="7"/>
  <c r="L1845" i="7"/>
  <c r="L1841" i="7"/>
  <c r="L1837" i="7"/>
  <c r="L1833" i="7"/>
  <c r="L1829" i="7"/>
  <c r="L1825" i="7"/>
  <c r="L1821" i="7"/>
  <c r="L1817" i="7"/>
  <c r="L1813" i="7"/>
  <c r="L1809" i="7"/>
  <c r="L1805" i="7"/>
  <c r="L1801" i="7"/>
  <c r="L1797" i="7"/>
  <c r="L1793" i="7"/>
  <c r="L1789" i="7"/>
  <c r="L1785" i="7"/>
  <c r="L1781" i="7"/>
  <c r="L1777" i="7"/>
  <c r="L1773" i="7"/>
  <c r="L1769" i="7"/>
  <c r="L1765" i="7"/>
  <c r="L1761" i="7"/>
  <c r="L1757" i="7"/>
  <c r="L1753" i="7"/>
  <c r="L1749" i="7"/>
  <c r="L1745" i="7"/>
  <c r="L1741" i="7"/>
  <c r="L1737" i="7"/>
  <c r="L1733" i="7"/>
  <c r="L1729" i="7"/>
  <c r="L1725" i="7"/>
  <c r="L1721" i="7"/>
  <c r="L1717" i="7"/>
  <c r="L1713" i="7"/>
  <c r="L1709" i="7"/>
  <c r="L1705" i="7"/>
  <c r="L1701" i="7"/>
  <c r="L1697" i="7"/>
  <c r="L1693" i="7"/>
  <c r="L1689" i="7"/>
  <c r="L1685" i="7"/>
  <c r="L1681" i="7"/>
  <c r="L2016" i="7"/>
  <c r="L2012" i="7"/>
  <c r="L2008" i="7"/>
  <c r="L2004" i="7"/>
  <c r="L2000" i="7"/>
  <c r="L1996" i="7"/>
  <c r="L1992" i="7"/>
  <c r="L1988" i="7"/>
  <c r="L1984" i="7"/>
  <c r="L1980" i="7"/>
  <c r="L1976" i="7"/>
  <c r="L1972" i="7"/>
  <c r="L1968" i="7"/>
  <c r="L1964" i="7"/>
  <c r="L1960" i="7"/>
  <c r="L1956" i="7"/>
  <c r="L1952" i="7"/>
  <c r="L1948" i="7"/>
  <c r="L1944" i="7"/>
  <c r="L1940" i="7"/>
  <c r="L1936" i="7"/>
  <c r="L1932" i="7"/>
  <c r="L1928" i="7"/>
  <c r="L1924" i="7"/>
  <c r="L1920" i="7"/>
  <c r="L1916" i="7"/>
  <c r="L1912" i="7"/>
  <c r="L1908" i="7"/>
  <c r="L1904" i="7"/>
  <c r="L1900" i="7"/>
  <c r="L1896" i="7"/>
  <c r="L1892" i="7"/>
  <c r="L1888" i="7"/>
  <c r="L1884" i="7"/>
  <c r="L1880" i="7"/>
  <c r="L1876" i="7"/>
  <c r="L1872" i="7"/>
  <c r="L1868" i="7"/>
  <c r="L1864" i="7"/>
  <c r="L1860" i="7"/>
  <c r="L1856" i="7"/>
  <c r="L1852" i="7"/>
  <c r="L1848" i="7"/>
  <c r="L1844" i="7"/>
  <c r="L1840" i="7"/>
  <c r="L1836" i="7"/>
  <c r="L1832" i="7"/>
  <c r="L1828" i="7"/>
  <c r="L1824" i="7"/>
  <c r="L1820" i="7"/>
  <c r="L1816" i="7"/>
  <c r="L1812" i="7"/>
  <c r="L1808" i="7"/>
  <c r="L1804" i="7"/>
  <c r="L1800" i="7"/>
  <c r="L1796" i="7"/>
  <c r="L1792" i="7"/>
  <c r="L1788" i="7"/>
  <c r="L1784" i="7"/>
  <c r="L1780" i="7"/>
  <c r="L1776" i="7"/>
  <c r="L1772" i="7"/>
  <c r="L1768" i="7"/>
  <c r="L1764" i="7"/>
  <c r="L1760" i="7"/>
  <c r="L1756" i="7"/>
  <c r="L1752" i="7"/>
  <c r="L1748" i="7"/>
  <c r="L1744" i="7"/>
  <c r="L1740" i="7"/>
  <c r="L1736" i="7"/>
  <c r="L1732" i="7"/>
  <c r="L1728" i="7"/>
  <c r="L1724" i="7"/>
  <c r="L1720" i="7"/>
  <c r="L1716" i="7"/>
  <c r="L1712" i="7"/>
  <c r="L1708" i="7"/>
  <c r="L1704" i="7"/>
  <c r="L1700" i="7"/>
  <c r="L1696" i="7"/>
  <c r="L1692" i="7"/>
  <c r="L1688" i="7"/>
  <c r="L1684" i="7"/>
  <c r="L1680" i="7"/>
  <c r="L2010" i="7"/>
  <c r="L1978" i="7"/>
  <c r="L1946" i="7"/>
  <c r="L1914" i="7"/>
  <c r="L1882" i="7"/>
  <c r="L1850" i="7"/>
  <c r="L1786" i="7"/>
  <c r="L1754" i="7"/>
  <c r="L1722" i="7"/>
  <c r="L1690" i="7"/>
  <c r="L2006" i="7"/>
  <c r="L1974" i="7"/>
  <c r="L1942" i="7"/>
  <c r="L1910" i="7"/>
  <c r="L1878" i="7"/>
  <c r="L1846" i="7"/>
  <c r="L1790" i="7"/>
  <c r="L1758" i="7"/>
  <c r="L1726" i="7"/>
  <c r="L1694" i="7"/>
  <c r="L1676" i="7"/>
  <c r="L1672" i="7"/>
  <c r="L1668" i="7"/>
  <c r="L1664" i="7"/>
  <c r="L1660" i="7"/>
  <c r="L1656" i="7"/>
  <c r="L1652" i="7"/>
  <c r="L1648" i="7"/>
  <c r="L1644" i="7"/>
  <c r="L1640" i="7"/>
  <c r="L1636" i="7"/>
  <c r="L1632" i="7"/>
  <c r="L1628" i="7"/>
  <c r="L1624" i="7"/>
  <c r="L1620" i="7"/>
  <c r="L1616" i="7"/>
  <c r="L1612" i="7"/>
  <c r="L1608" i="7"/>
  <c r="L1604" i="7"/>
  <c r="L1600" i="7"/>
  <c r="L1596" i="7"/>
  <c r="L1592" i="7"/>
  <c r="L1588" i="7"/>
  <c r="L1584" i="7"/>
  <c r="L1580" i="7"/>
  <c r="L1576" i="7"/>
  <c r="L1572" i="7"/>
  <c r="L1568" i="7"/>
  <c r="L1564" i="7"/>
  <c r="L1560" i="7"/>
  <c r="L1556" i="7"/>
  <c r="L1552" i="7"/>
  <c r="L1548" i="7"/>
  <c r="L1544" i="7"/>
  <c r="L1540" i="7"/>
  <c r="L1536" i="7"/>
  <c r="L1532" i="7"/>
  <c r="L1528" i="7"/>
  <c r="L1524" i="7"/>
  <c r="L1520" i="7"/>
  <c r="L1516" i="7"/>
  <c r="L1512" i="7"/>
  <c r="L1508" i="7"/>
  <c r="L1504" i="7"/>
  <c r="L1994" i="7"/>
  <c r="L1962" i="7"/>
  <c r="L1930" i="7"/>
  <c r="L1898" i="7"/>
  <c r="L1866" i="7"/>
  <c r="L1834" i="7"/>
  <c r="L1802" i="7"/>
  <c r="L1770" i="7"/>
  <c r="L1738" i="7"/>
  <c r="L1706" i="7"/>
  <c r="L2014" i="7"/>
  <c r="L1982" i="7"/>
  <c r="L1950" i="7"/>
  <c r="L1918" i="7"/>
  <c r="L1886" i="7"/>
  <c r="L1854" i="7"/>
  <c r="L1822" i="7"/>
  <c r="L1814" i="7"/>
  <c r="L1782" i="7"/>
  <c r="L1750" i="7"/>
  <c r="L1718" i="7"/>
  <c r="L1686" i="7"/>
  <c r="L1675" i="7"/>
  <c r="L1671" i="7"/>
  <c r="L1667" i="7"/>
  <c r="L1663" i="7"/>
  <c r="L1659" i="7"/>
  <c r="L1655" i="7"/>
  <c r="L1651" i="7"/>
  <c r="L1647" i="7"/>
  <c r="L1643" i="7"/>
  <c r="L1639" i="7"/>
  <c r="L1635" i="7"/>
  <c r="L1631" i="7"/>
  <c r="L1627" i="7"/>
  <c r="L1623" i="7"/>
  <c r="L1619" i="7"/>
  <c r="L1615" i="7"/>
  <c r="L1611" i="7"/>
  <c r="L1607" i="7"/>
  <c r="L1603" i="7"/>
  <c r="L1599" i="7"/>
  <c r="L1595" i="7"/>
  <c r="L1591" i="7"/>
  <c r="L1587" i="7"/>
  <c r="L1583" i="7"/>
  <c r="L1579" i="7"/>
  <c r="L1575" i="7"/>
  <c r="L1571" i="7"/>
  <c r="L1567" i="7"/>
  <c r="L1563" i="7"/>
  <c r="L1559" i="7"/>
  <c r="L1555" i="7"/>
  <c r="L1551" i="7"/>
  <c r="L1547" i="7"/>
  <c r="L1543" i="7"/>
  <c r="L1539" i="7"/>
  <c r="L1535" i="7"/>
  <c r="L1531" i="7"/>
  <c r="L1527" i="7"/>
  <c r="L1523" i="7"/>
  <c r="L1519" i="7"/>
  <c r="L1515" i="7"/>
  <c r="L1511" i="7"/>
  <c r="L1507" i="7"/>
  <c r="L1503" i="7"/>
  <c r="L2002" i="7"/>
  <c r="L1970" i="7"/>
  <c r="L1938" i="7"/>
  <c r="L1906" i="7"/>
  <c r="L1874" i="7"/>
  <c r="L1842" i="7"/>
  <c r="L1794" i="7"/>
  <c r="L1762" i="7"/>
  <c r="L1730" i="7"/>
  <c r="L1698" i="7"/>
  <c r="L1966" i="7"/>
  <c r="L1826" i="7"/>
  <c r="L1702" i="7"/>
  <c r="L1661" i="7"/>
  <c r="L1650" i="7"/>
  <c r="L1629" i="7"/>
  <c r="L1618" i="7"/>
  <c r="L1597" i="7"/>
  <c r="L1586" i="7"/>
  <c r="L1565" i="7"/>
  <c r="L1554" i="7"/>
  <c r="L1533" i="7"/>
  <c r="L1525" i="7"/>
  <c r="L1514" i="7"/>
  <c r="L1509" i="7"/>
  <c r="L1499" i="7"/>
  <c r="L1495" i="7"/>
  <c r="L1491" i="7"/>
  <c r="L1487" i="7"/>
  <c r="L1483" i="7"/>
  <c r="L1479" i="7"/>
  <c r="L1475" i="7"/>
  <c r="L1471" i="7"/>
  <c r="L1467" i="7"/>
  <c r="L1463" i="7"/>
  <c r="L1459" i="7"/>
  <c r="L1455" i="7"/>
  <c r="L1451" i="7"/>
  <c r="L1447" i="7"/>
  <c r="L1443" i="7"/>
  <c r="L1439" i="7"/>
  <c r="L1435" i="7"/>
  <c r="L1431" i="7"/>
  <c r="L1427" i="7"/>
  <c r="L1423" i="7"/>
  <c r="L1419" i="7"/>
  <c r="L1415" i="7"/>
  <c r="L1411" i="7"/>
  <c r="L1407" i="7"/>
  <c r="L1403" i="7"/>
  <c r="L1399" i="7"/>
  <c r="L1395" i="7"/>
  <c r="L1391" i="7"/>
  <c r="L1387" i="7"/>
  <c r="L1383" i="7"/>
  <c r="L1379" i="7"/>
  <c r="L1375" i="7"/>
  <c r="L1371" i="7"/>
  <c r="L1367" i="7"/>
  <c r="L1363" i="7"/>
  <c r="L1359" i="7"/>
  <c r="L1355" i="7"/>
  <c r="L1351" i="7"/>
  <c r="L1347" i="7"/>
  <c r="L1343" i="7"/>
  <c r="L1339" i="7"/>
  <c r="L1335" i="7"/>
  <c r="L1331" i="7"/>
  <c r="L1327" i="7"/>
  <c r="L1323" i="7"/>
  <c r="L1319" i="7"/>
  <c r="L1315" i="7"/>
  <c r="L1311" i="7"/>
  <c r="L1307" i="7"/>
  <c r="L1303" i="7"/>
  <c r="L1299" i="7"/>
  <c r="L1990" i="7"/>
  <c r="L1934" i="7"/>
  <c r="L1734" i="7"/>
  <c r="L1670" i="7"/>
  <c r="L1649" i="7"/>
  <c r="L1638" i="7"/>
  <c r="L1617" i="7"/>
  <c r="L1606" i="7"/>
  <c r="L1585" i="7"/>
  <c r="L1574" i="7"/>
  <c r="L1553" i="7"/>
  <c r="L1542" i="7"/>
  <c r="L1986" i="7"/>
  <c r="L1926" i="7"/>
  <c r="L1870" i="7"/>
  <c r="L1798" i="7"/>
  <c r="L1714" i="7"/>
  <c r="L1678" i="7"/>
  <c r="L1657" i="7"/>
  <c r="L1646" i="7"/>
  <c r="L1625" i="7"/>
  <c r="L1614" i="7"/>
  <c r="L1593" i="7"/>
  <c r="L1582" i="7"/>
  <c r="L1561" i="7"/>
  <c r="L1550" i="7"/>
  <c r="L1529" i="7"/>
  <c r="L1922" i="7"/>
  <c r="L1862" i="7"/>
  <c r="L1778" i="7"/>
  <c r="L1742" i="7"/>
  <c r="L1665" i="7"/>
  <c r="L1654" i="7"/>
  <c r="L1633" i="7"/>
  <c r="L1622" i="7"/>
  <c r="L1601" i="7"/>
  <c r="L1590" i="7"/>
  <c r="L1569" i="7"/>
  <c r="L1558" i="7"/>
  <c r="L1537" i="7"/>
  <c r="L1890" i="7"/>
  <c r="L1830" i="7"/>
  <c r="L1810" i="7"/>
  <c r="L1774" i="7"/>
  <c r="L1674" i="7"/>
  <c r="L1653" i="7"/>
  <c r="L1642" i="7"/>
  <c r="L1621" i="7"/>
  <c r="L1610" i="7"/>
  <c r="L1589" i="7"/>
  <c r="L1578" i="7"/>
  <c r="L1557" i="7"/>
  <c r="L1546" i="7"/>
  <c r="L1526" i="7"/>
  <c r="L1521" i="7"/>
  <c r="L1510" i="7"/>
  <c r="L1505" i="7"/>
  <c r="L1500" i="7"/>
  <c r="L1496" i="7"/>
  <c r="L1492" i="7"/>
  <c r="L1488" i="7"/>
  <c r="L1484" i="7"/>
  <c r="L1480" i="7"/>
  <c r="L1476" i="7"/>
  <c r="L1472" i="7"/>
  <c r="L1468" i="7"/>
  <c r="L1464" i="7"/>
  <c r="L1460" i="7"/>
  <c r="L1456" i="7"/>
  <c r="L1452" i="7"/>
  <c r="L1448" i="7"/>
  <c r="L1444" i="7"/>
  <c r="L1440" i="7"/>
  <c r="L1436" i="7"/>
  <c r="L1432" i="7"/>
  <c r="L1428" i="7"/>
  <c r="L1424" i="7"/>
  <c r="L1420" i="7"/>
  <c r="L1416" i="7"/>
  <c r="L1412" i="7"/>
  <c r="L1408" i="7"/>
  <c r="L1404" i="7"/>
  <c r="L1400" i="7"/>
  <c r="L1396" i="7"/>
  <c r="L1392" i="7"/>
  <c r="L1388" i="7"/>
  <c r="L1384" i="7"/>
  <c r="L1380" i="7"/>
  <c r="L1376" i="7"/>
  <c r="L1372" i="7"/>
  <c r="L1368" i="7"/>
  <c r="L1364" i="7"/>
  <c r="L1360" i="7"/>
  <c r="L1356" i="7"/>
  <c r="L1352" i="7"/>
  <c r="L1348" i="7"/>
  <c r="L1344" i="7"/>
  <c r="L1340" i="7"/>
  <c r="L1336" i="7"/>
  <c r="L1332" i="7"/>
  <c r="L1328" i="7"/>
  <c r="L1324" i="7"/>
  <c r="L1320" i="7"/>
  <c r="L1316" i="7"/>
  <c r="L1312" i="7"/>
  <c r="L1308" i="7"/>
  <c r="L1304" i="7"/>
  <c r="L1300" i="7"/>
  <c r="L1958" i="7"/>
  <c r="L1766" i="7"/>
  <c r="L1677" i="7"/>
  <c r="L1562" i="7"/>
  <c r="L1534" i="7"/>
  <c r="L1517" i="7"/>
  <c r="L1502" i="7"/>
  <c r="L1481" i="7"/>
  <c r="L1470" i="7"/>
  <c r="L1449" i="7"/>
  <c r="L1438" i="7"/>
  <c r="L1417" i="7"/>
  <c r="L1406" i="7"/>
  <c r="L1385" i="7"/>
  <c r="L1374" i="7"/>
  <c r="L1366" i="7"/>
  <c r="L1358" i="7"/>
  <c r="L1350" i="7"/>
  <c r="L1337" i="7"/>
  <c r="L1326" i="7"/>
  <c r="L1321" i="7"/>
  <c r="L1310" i="7"/>
  <c r="L1305" i="7"/>
  <c r="L1295" i="7"/>
  <c r="L1291" i="7"/>
  <c r="L1287" i="7"/>
  <c r="L1283" i="7"/>
  <c r="L1279" i="7"/>
  <c r="L1275" i="7"/>
  <c r="L1271" i="7"/>
  <c r="L1267" i="7"/>
  <c r="L1263" i="7"/>
  <c r="L1259" i="7"/>
  <c r="L1255" i="7"/>
  <c r="L1251" i="7"/>
  <c r="L1247" i="7"/>
  <c r="L1243" i="7"/>
  <c r="L1239" i="7"/>
  <c r="L1235" i="7"/>
  <c r="L1231" i="7"/>
  <c r="L1227" i="7"/>
  <c r="L1223" i="7"/>
  <c r="L1219" i="7"/>
  <c r="L1215" i="7"/>
  <c r="L1211" i="7"/>
  <c r="L1207" i="7"/>
  <c r="L1203" i="7"/>
  <c r="L1199" i="7"/>
  <c r="L1195" i="7"/>
  <c r="L1191" i="7"/>
  <c r="L1187" i="7"/>
  <c r="L1183" i="7"/>
  <c r="L1179" i="7"/>
  <c r="L1175" i="7"/>
  <c r="L1171" i="7"/>
  <c r="L1167" i="7"/>
  <c r="L1163" i="7"/>
  <c r="L1159" i="7"/>
  <c r="L1155" i="7"/>
  <c r="L1151" i="7"/>
  <c r="L1147" i="7"/>
  <c r="L1143" i="7"/>
  <c r="L1139" i="7"/>
  <c r="L1135" i="7"/>
  <c r="L1131" i="7"/>
  <c r="L1127" i="7"/>
  <c r="L1123" i="7"/>
  <c r="L1119" i="7"/>
  <c r="L1115" i="7"/>
  <c r="L1111" i="7"/>
  <c r="L1107" i="7"/>
  <c r="L1858" i="7"/>
  <c r="L1666" i="7"/>
  <c r="L1637" i="7"/>
  <c r="L1609" i="7"/>
  <c r="L1581" i="7"/>
  <c r="L1498" i="7"/>
  <c r="L1477" i="7"/>
  <c r="L1466" i="7"/>
  <c r="L1445" i="7"/>
  <c r="L1434" i="7"/>
  <c r="L1413" i="7"/>
  <c r="L1402" i="7"/>
  <c r="L1381" i="7"/>
  <c r="L1341" i="7"/>
  <c r="L1998" i="7"/>
  <c r="L1746" i="7"/>
  <c r="L1662" i="7"/>
  <c r="L1634" i="7"/>
  <c r="L1605" i="7"/>
  <c r="L1577" i="7"/>
  <c r="L1549" i="7"/>
  <c r="L1497" i="7"/>
  <c r="L1486" i="7"/>
  <c r="L1465" i="7"/>
  <c r="L1454" i="7"/>
  <c r="L1433" i="7"/>
  <c r="L1422" i="7"/>
  <c r="L1401" i="7"/>
  <c r="L1390" i="7"/>
  <c r="L1370" i="7"/>
  <c r="L1362" i="7"/>
  <c r="L1354" i="7"/>
  <c r="L1346" i="7"/>
  <c r="L1334" i="7"/>
  <c r="L1329" i="7"/>
  <c r="L1318" i="7"/>
  <c r="L1313" i="7"/>
  <c r="L1302" i="7"/>
  <c r="L1297" i="7"/>
  <c r="L1293" i="7"/>
  <c r="L1289" i="7"/>
  <c r="L1285" i="7"/>
  <c r="L1281" i="7"/>
  <c r="L1277" i="7"/>
  <c r="L1273" i="7"/>
  <c r="L1269" i="7"/>
  <c r="L1265" i="7"/>
  <c r="L1261" i="7"/>
  <c r="L1257" i="7"/>
  <c r="L1253" i="7"/>
  <c r="L1249" i="7"/>
  <c r="L1245" i="7"/>
  <c r="L1241" i="7"/>
  <c r="L1237" i="7"/>
  <c r="L1233" i="7"/>
  <c r="L1229" i="7"/>
  <c r="L1225" i="7"/>
  <c r="L1221" i="7"/>
  <c r="L1217" i="7"/>
  <c r="L1213" i="7"/>
  <c r="L1209" i="7"/>
  <c r="L1205" i="7"/>
  <c r="L1201" i="7"/>
  <c r="L1197" i="7"/>
  <c r="L1193" i="7"/>
  <c r="L1189" i="7"/>
  <c r="L1185" i="7"/>
  <c r="L1181" i="7"/>
  <c r="L1177" i="7"/>
  <c r="L1173" i="7"/>
  <c r="L1169" i="7"/>
  <c r="L1165" i="7"/>
  <c r="L1161" i="7"/>
  <c r="L1157" i="7"/>
  <c r="L1153" i="7"/>
  <c r="L1149" i="7"/>
  <c r="L1145" i="7"/>
  <c r="L1141" i="7"/>
  <c r="L1137" i="7"/>
  <c r="L1133" i="7"/>
  <c r="L1129" i="7"/>
  <c r="L1125" i="7"/>
  <c r="L1121" i="7"/>
  <c r="L1117" i="7"/>
  <c r="L1113" i="7"/>
  <c r="L1109" i="7"/>
  <c r="L1105" i="7"/>
  <c r="L1101" i="7"/>
  <c r="L1838" i="7"/>
  <c r="L1658" i="7"/>
  <c r="L1630" i="7"/>
  <c r="L1602" i="7"/>
  <c r="L1573" i="7"/>
  <c r="L1545" i="7"/>
  <c r="L1522" i="7"/>
  <c r="L1485" i="7"/>
  <c r="L1474" i="7"/>
  <c r="L1453" i="7"/>
  <c r="L1442" i="7"/>
  <c r="L1421" i="7"/>
  <c r="L1410" i="7"/>
  <c r="L1389" i="7"/>
  <c r="L1378" i="7"/>
  <c r="L1369" i="7"/>
  <c r="L1361" i="7"/>
  <c r="L1353" i="7"/>
  <c r="L1894" i="7"/>
  <c r="L1682" i="7"/>
  <c r="L1566" i="7"/>
  <c r="L1518" i="7"/>
  <c r="L1493" i="7"/>
  <c r="L1450" i="7"/>
  <c r="L1429" i="7"/>
  <c r="L1386" i="7"/>
  <c r="L1122" i="7"/>
  <c r="L1106" i="7"/>
  <c r="L1097" i="7"/>
  <c r="L1093" i="7"/>
  <c r="L1089" i="7"/>
  <c r="L1085" i="7"/>
  <c r="L1081" i="7"/>
  <c r="L1077" i="7"/>
  <c r="L1073" i="7"/>
  <c r="L1069" i="7"/>
  <c r="L1065" i="7"/>
  <c r="L1061" i="7"/>
  <c r="L1057" i="7"/>
  <c r="L1053" i="7"/>
  <c r="L1049" i="7"/>
  <c r="L1045" i="7"/>
  <c r="L1041" i="7"/>
  <c r="L1037" i="7"/>
  <c r="L1033" i="7"/>
  <c r="L1029" i="7"/>
  <c r="L1025" i="7"/>
  <c r="L1021" i="7"/>
  <c r="L1017" i="7"/>
  <c r="L1013" i="7"/>
  <c r="L1009" i="7"/>
  <c r="L1005" i="7"/>
  <c r="L1001" i="7"/>
  <c r="L997" i="7"/>
  <c r="L993" i="7"/>
  <c r="L989" i="7"/>
  <c r="L985" i="7"/>
  <c r="L981" i="7"/>
  <c r="L977" i="7"/>
  <c r="L973" i="7"/>
  <c r="L969" i="7"/>
  <c r="L965" i="7"/>
  <c r="L961" i="7"/>
  <c r="L957" i="7"/>
  <c r="L953" i="7"/>
  <c r="L949" i="7"/>
  <c r="L945" i="7"/>
  <c r="L941" i="7"/>
  <c r="L937" i="7"/>
  <c r="L933" i="7"/>
  <c r="L929" i="7"/>
  <c r="L925" i="7"/>
  <c r="L921" i="7"/>
  <c r="L917" i="7"/>
  <c r="L913" i="7"/>
  <c r="L909" i="7"/>
  <c r="L905" i="7"/>
  <c r="L901" i="7"/>
  <c r="L897" i="7"/>
  <c r="L1598" i="7"/>
  <c r="L1541" i="7"/>
  <c r="L1506" i="7"/>
  <c r="L1462" i="7"/>
  <c r="L1441" i="7"/>
  <c r="L1398" i="7"/>
  <c r="L1377" i="7"/>
  <c r="L1345" i="7"/>
  <c r="L1333" i="7"/>
  <c r="L1322" i="7"/>
  <c r="L1301" i="7"/>
  <c r="L1292" i="7"/>
  <c r="L1284" i="7"/>
  <c r="L1276" i="7"/>
  <c r="L1268" i="7"/>
  <c r="L1260" i="7"/>
  <c r="L1252" i="7"/>
  <c r="L1244" i="7"/>
  <c r="L1236" i="7"/>
  <c r="L1228" i="7"/>
  <c r="L1220" i="7"/>
  <c r="L1212" i="7"/>
  <c r="L1204" i="7"/>
  <c r="L1196" i="7"/>
  <c r="L1188" i="7"/>
  <c r="L1180" i="7"/>
  <c r="L1172" i="7"/>
  <c r="L1164" i="7"/>
  <c r="L1156" i="7"/>
  <c r="L1148" i="7"/>
  <c r="L1140" i="7"/>
  <c r="L1132" i="7"/>
  <c r="L1120" i="7"/>
  <c r="L1104" i="7"/>
  <c r="L1818" i="7"/>
  <c r="L1594" i="7"/>
  <c r="L1538" i="7"/>
  <c r="L1482" i="7"/>
  <c r="L1461" i="7"/>
  <c r="L1418" i="7"/>
  <c r="L1397" i="7"/>
  <c r="L1114" i="7"/>
  <c r="L1099" i="7"/>
  <c r="L1095" i="7"/>
  <c r="L1091" i="7"/>
  <c r="L1087" i="7"/>
  <c r="L1083" i="7"/>
  <c r="L1079" i="7"/>
  <c r="L1075" i="7"/>
  <c r="L1071" i="7"/>
  <c r="L1067" i="7"/>
  <c r="L1063" i="7"/>
  <c r="L1059" i="7"/>
  <c r="L1055" i="7"/>
  <c r="L1051" i="7"/>
  <c r="L1047" i="7"/>
  <c r="L1043" i="7"/>
  <c r="L1039" i="7"/>
  <c r="L1035" i="7"/>
  <c r="L1031" i="7"/>
  <c r="L1027" i="7"/>
  <c r="L1023" i="7"/>
  <c r="L1019" i="7"/>
  <c r="L1015" i="7"/>
  <c r="L1011" i="7"/>
  <c r="L1007" i="7"/>
  <c r="L1003" i="7"/>
  <c r="L999" i="7"/>
  <c r="L995" i="7"/>
  <c r="L991" i="7"/>
  <c r="L987" i="7"/>
  <c r="L983" i="7"/>
  <c r="L979" i="7"/>
  <c r="L975" i="7"/>
  <c r="L971" i="7"/>
  <c r="L967" i="7"/>
  <c r="L963" i="7"/>
  <c r="L959" i="7"/>
  <c r="L955" i="7"/>
  <c r="L951" i="7"/>
  <c r="L947" i="7"/>
  <c r="L943" i="7"/>
  <c r="L939" i="7"/>
  <c r="L935" i="7"/>
  <c r="L931" i="7"/>
  <c r="L927" i="7"/>
  <c r="L923" i="7"/>
  <c r="L919" i="7"/>
  <c r="L915" i="7"/>
  <c r="L911" i="7"/>
  <c r="L907" i="7"/>
  <c r="L903" i="7"/>
  <c r="L899" i="7"/>
  <c r="L895" i="7"/>
  <c r="L891" i="7"/>
  <c r="L1954" i="7"/>
  <c r="L1806" i="7"/>
  <c r="L1645" i="7"/>
  <c r="L1530" i="7"/>
  <c r="L1501" i="7"/>
  <c r="L1458" i="7"/>
  <c r="L1437" i="7"/>
  <c r="L1394" i="7"/>
  <c r="L1373" i="7"/>
  <c r="L1357" i="7"/>
  <c r="L1342" i="7"/>
  <c r="L1124" i="7"/>
  <c r="L1108" i="7"/>
  <c r="L1103" i="7"/>
  <c r="L1626" i="7"/>
  <c r="L1473" i="7"/>
  <c r="L1430" i="7"/>
  <c r="L1306" i="7"/>
  <c r="L1288" i="7"/>
  <c r="L1272" i="7"/>
  <c r="L1256" i="7"/>
  <c r="L1240" i="7"/>
  <c r="L1224" i="7"/>
  <c r="L1208" i="7"/>
  <c r="L1192" i="7"/>
  <c r="L1176" i="7"/>
  <c r="L1160" i="7"/>
  <c r="L1144" i="7"/>
  <c r="L1128" i="7"/>
  <c r="L938" i="7"/>
  <c r="L922" i="7"/>
  <c r="L906" i="7"/>
  <c r="L1710" i="7"/>
  <c r="L1457" i="7"/>
  <c r="L1414" i="7"/>
  <c r="L1298" i="7"/>
  <c r="L1282" i="7"/>
  <c r="L1266" i="7"/>
  <c r="L1250" i="7"/>
  <c r="L1234" i="7"/>
  <c r="L1218" i="7"/>
  <c r="L1202" i="7"/>
  <c r="L1186" i="7"/>
  <c r="L1170" i="7"/>
  <c r="L1154" i="7"/>
  <c r="L1138" i="7"/>
  <c r="L1094" i="7"/>
  <c r="L1086" i="7"/>
  <c r="L1078" i="7"/>
  <c r="L1070" i="7"/>
  <c r="L1062" i="7"/>
  <c r="L1054" i="7"/>
  <c r="L1046" i="7"/>
  <c r="L1038" i="7"/>
  <c r="L1030" i="7"/>
  <c r="L1022" i="7"/>
  <c r="L1014" i="7"/>
  <c r="L1006" i="7"/>
  <c r="L998" i="7"/>
  <c r="L990" i="7"/>
  <c r="L982" i="7"/>
  <c r="L974" i="7"/>
  <c r="L966" i="7"/>
  <c r="L958" i="7"/>
  <c r="L950" i="7"/>
  <c r="L942" i="7"/>
  <c r="L936" i="7"/>
  <c r="L920" i="7"/>
  <c r="L904" i="7"/>
  <c r="L889" i="7"/>
  <c r="L885" i="7"/>
  <c r="L881" i="7"/>
  <c r="L877" i="7"/>
  <c r="L873" i="7"/>
  <c r="L869" i="7"/>
  <c r="L865" i="7"/>
  <c r="L861" i="7"/>
  <c r="L857" i="7"/>
  <c r="L853" i="7"/>
  <c r="L849" i="7"/>
  <c r="L845" i="7"/>
  <c r="L841" i="7"/>
  <c r="L837" i="7"/>
  <c r="L833" i="7"/>
  <c r="L829" i="7"/>
  <c r="L825" i="7"/>
  <c r="L821" i="7"/>
  <c r="L817" i="7"/>
  <c r="L813" i="7"/>
  <c r="L809" i="7"/>
  <c r="L805" i="7"/>
  <c r="L801" i="7"/>
  <c r="L797" i="7"/>
  <c r="L793" i="7"/>
  <c r="L789" i="7"/>
  <c r="L785" i="7"/>
  <c r="L781" i="7"/>
  <c r="L777" i="7"/>
  <c r="L773" i="7"/>
  <c r="L769" i="7"/>
  <c r="L765" i="7"/>
  <c r="L761" i="7"/>
  <c r="L757" i="7"/>
  <c r="L753" i="7"/>
  <c r="L749" i="7"/>
  <c r="L745" i="7"/>
  <c r="L741" i="7"/>
  <c r="L737" i="7"/>
  <c r="L733" i="7"/>
  <c r="L729" i="7"/>
  <c r="L725" i="7"/>
  <c r="L721" i="7"/>
  <c r="L717" i="7"/>
  <c r="L713" i="7"/>
  <c r="L709" i="7"/>
  <c r="L705" i="7"/>
  <c r="L701" i="7"/>
  <c r="L697" i="7"/>
  <c r="L693" i="7"/>
  <c r="L689" i="7"/>
  <c r="L685" i="7"/>
  <c r="L681" i="7"/>
  <c r="L677" i="7"/>
  <c r="L673" i="7"/>
  <c r="L669" i="7"/>
  <c r="L665" i="7"/>
  <c r="L661" i="7"/>
  <c r="L657" i="7"/>
  <c r="L653" i="7"/>
  <c r="L649" i="7"/>
  <c r="L645" i="7"/>
  <c r="L641" i="7"/>
  <c r="L637" i="7"/>
  <c r="L633" i="7"/>
  <c r="L629" i="7"/>
  <c r="L625" i="7"/>
  <c r="L621" i="7"/>
  <c r="L617" i="7"/>
  <c r="L613" i="7"/>
  <c r="L609" i="7"/>
  <c r="L605" i="7"/>
  <c r="L601" i="7"/>
  <c r="L597" i="7"/>
  <c r="L593" i="7"/>
  <c r="L589" i="7"/>
  <c r="L585" i="7"/>
  <c r="L581" i="7"/>
  <c r="L577" i="7"/>
  <c r="L573" i="7"/>
  <c r="L569" i="7"/>
  <c r="L565" i="7"/>
  <c r="L561" i="7"/>
  <c r="L557" i="7"/>
  <c r="L553" i="7"/>
  <c r="L549" i="7"/>
  <c r="L545" i="7"/>
  <c r="L541" i="7"/>
  <c r="L537" i="7"/>
  <c r="L533" i="7"/>
  <c r="L529" i="7"/>
  <c r="L525" i="7"/>
  <c r="L521" i="7"/>
  <c r="L517" i="7"/>
  <c r="L513" i="7"/>
  <c r="L509" i="7"/>
  <c r="L505" i="7"/>
  <c r="L501" i="7"/>
  <c r="L497" i="7"/>
  <c r="L493" i="7"/>
  <c r="L489" i="7"/>
  <c r="L485" i="7"/>
  <c r="L481" i="7"/>
  <c r="L477" i="7"/>
  <c r="L473" i="7"/>
  <c r="L469" i="7"/>
  <c r="L465" i="7"/>
  <c r="L461" i="7"/>
  <c r="L457" i="7"/>
  <c r="L453" i="7"/>
  <c r="L449" i="7"/>
  <c r="L445" i="7"/>
  <c r="L441" i="7"/>
  <c r="L437" i="7"/>
  <c r="L433" i="7"/>
  <c r="L429" i="7"/>
  <c r="L425" i="7"/>
  <c r="L421" i="7"/>
  <c r="L1902" i="7"/>
  <c r="L1570" i="7"/>
  <c r="L1494" i="7"/>
  <c r="L1409" i="7"/>
  <c r="L1338" i="7"/>
  <c r="L1317" i="7"/>
  <c r="L1296" i="7"/>
  <c r="L1280" i="7"/>
  <c r="L1264" i="7"/>
  <c r="L1248" i="7"/>
  <c r="L1232" i="7"/>
  <c r="L1216" i="7"/>
  <c r="L1200" i="7"/>
  <c r="L1184" i="7"/>
  <c r="L1168" i="7"/>
  <c r="L1152" i="7"/>
  <c r="L1136" i="7"/>
  <c r="L1112" i="7"/>
  <c r="L1102" i="7"/>
  <c r="L930" i="7"/>
  <c r="L914" i="7"/>
  <c r="L898" i="7"/>
  <c r="L893" i="7"/>
  <c r="L1673" i="7"/>
  <c r="L1490" i="7"/>
  <c r="L1405" i="7"/>
  <c r="L1365" i="7"/>
  <c r="L924" i="7"/>
  <c r="L908" i="7"/>
  <c r="L888" i="7"/>
  <c r="L884" i="7"/>
  <c r="L880" i="7"/>
  <c r="L876" i="7"/>
  <c r="L872" i="7"/>
  <c r="L868" i="7"/>
  <c r="L864" i="7"/>
  <c r="L860" i="7"/>
  <c r="L856" i="7"/>
  <c r="L852" i="7"/>
  <c r="L848" i="7"/>
  <c r="L844" i="7"/>
  <c r="L840" i="7"/>
  <c r="L836" i="7"/>
  <c r="L832" i="7"/>
  <c r="L828" i="7"/>
  <c r="L824" i="7"/>
  <c r="L820" i="7"/>
  <c r="L816" i="7"/>
  <c r="L812" i="7"/>
  <c r="L808" i="7"/>
  <c r="L804" i="7"/>
  <c r="L800" i="7"/>
  <c r="L796" i="7"/>
  <c r="L792" i="7"/>
  <c r="L788" i="7"/>
  <c r="L784" i="7"/>
  <c r="L780" i="7"/>
  <c r="L776" i="7"/>
  <c r="L772" i="7"/>
  <c r="L768" i="7"/>
  <c r="L764" i="7"/>
  <c r="L760" i="7"/>
  <c r="L756" i="7"/>
  <c r="L752" i="7"/>
  <c r="L748" i="7"/>
  <c r="L744" i="7"/>
  <c r="L740" i="7"/>
  <c r="L736" i="7"/>
  <c r="L732" i="7"/>
  <c r="L728" i="7"/>
  <c r="L724" i="7"/>
  <c r="L720" i="7"/>
  <c r="L716" i="7"/>
  <c r="L712" i="7"/>
  <c r="L708" i="7"/>
  <c r="L704" i="7"/>
  <c r="L700" i="7"/>
  <c r="L696" i="7"/>
  <c r="L692" i="7"/>
  <c r="L688" i="7"/>
  <c r="L684" i="7"/>
  <c r="L680" i="7"/>
  <c r="L676" i="7"/>
  <c r="L672" i="7"/>
  <c r="L668" i="7"/>
  <c r="L664" i="7"/>
  <c r="L660" i="7"/>
  <c r="L656" i="7"/>
  <c r="L652" i="7"/>
  <c r="L648" i="7"/>
  <c r="L644" i="7"/>
  <c r="L640" i="7"/>
  <c r="L636" i="7"/>
  <c r="L632" i="7"/>
  <c r="L628" i="7"/>
  <c r="L624" i="7"/>
  <c r="L620" i="7"/>
  <c r="L616" i="7"/>
  <c r="L612" i="7"/>
  <c r="L608" i="7"/>
  <c r="L604" i="7"/>
  <c r="L600" i="7"/>
  <c r="L596" i="7"/>
  <c r="L592" i="7"/>
  <c r="L588" i="7"/>
  <c r="L584" i="7"/>
  <c r="L580" i="7"/>
  <c r="L576" i="7"/>
  <c r="L572" i="7"/>
  <c r="L568" i="7"/>
  <c r="L564" i="7"/>
  <c r="L560" i="7"/>
  <c r="L556" i="7"/>
  <c r="L552" i="7"/>
  <c r="L548" i="7"/>
  <c r="L544" i="7"/>
  <c r="L540" i="7"/>
  <c r="L536" i="7"/>
  <c r="L532" i="7"/>
  <c r="L528" i="7"/>
  <c r="L524" i="7"/>
  <c r="L520" i="7"/>
  <c r="L516" i="7"/>
  <c r="L512" i="7"/>
  <c r="L508" i="7"/>
  <c r="L504" i="7"/>
  <c r="L500" i="7"/>
  <c r="L496" i="7"/>
  <c r="L492" i="7"/>
  <c r="L488" i="7"/>
  <c r="L484" i="7"/>
  <c r="L480" i="7"/>
  <c r="L476" i="7"/>
  <c r="L472" i="7"/>
  <c r="L468" i="7"/>
  <c r="L464" i="7"/>
  <c r="L460" i="7"/>
  <c r="L456" i="7"/>
  <c r="L452" i="7"/>
  <c r="L448" i="7"/>
  <c r="L444" i="7"/>
  <c r="L440" i="7"/>
  <c r="L436" i="7"/>
  <c r="L432" i="7"/>
  <c r="L428" i="7"/>
  <c r="L424" i="7"/>
  <c r="L420" i="7"/>
  <c r="L1641" i="7"/>
  <c r="L1478" i="7"/>
  <c r="L1393" i="7"/>
  <c r="L1330" i="7"/>
  <c r="L1290" i="7"/>
  <c r="L1258" i="7"/>
  <c r="L1226" i="7"/>
  <c r="L1194" i="7"/>
  <c r="L1162" i="7"/>
  <c r="L1130" i="7"/>
  <c r="L1090" i="7"/>
  <c r="L1074" i="7"/>
  <c r="L1058" i="7"/>
  <c r="L1042" i="7"/>
  <c r="L1026" i="7"/>
  <c r="L1010" i="7"/>
  <c r="L994" i="7"/>
  <c r="L978" i="7"/>
  <c r="L962" i="7"/>
  <c r="L946" i="7"/>
  <c r="L912" i="7"/>
  <c r="L883" i="7"/>
  <c r="L875" i="7"/>
  <c r="L867" i="7"/>
  <c r="L859" i="7"/>
  <c r="L851" i="7"/>
  <c r="L843" i="7"/>
  <c r="L835" i="7"/>
  <c r="L827" i="7"/>
  <c r="L819" i="7"/>
  <c r="L811" i="7"/>
  <c r="L803" i="7"/>
  <c r="L795" i="7"/>
  <c r="L787" i="7"/>
  <c r="L779" i="7"/>
  <c r="L771" i="7"/>
  <c r="L763" i="7"/>
  <c r="L755" i="7"/>
  <c r="L747" i="7"/>
  <c r="L739" i="7"/>
  <c r="L731" i="7"/>
  <c r="L723" i="7"/>
  <c r="L715" i="7"/>
  <c r="L707" i="7"/>
  <c r="L699" i="7"/>
  <c r="L691" i="7"/>
  <c r="L683" i="7"/>
  <c r="L675" i="7"/>
  <c r="L667" i="7"/>
  <c r="L659" i="7"/>
  <c r="L651" i="7"/>
  <c r="L643" i="7"/>
  <c r="L635" i="7"/>
  <c r="L627" i="7"/>
  <c r="L619" i="7"/>
  <c r="L611" i="7"/>
  <c r="L603" i="7"/>
  <c r="L595" i="7"/>
  <c r="L587" i="7"/>
  <c r="L579" i="7"/>
  <c r="L571" i="7"/>
  <c r="L563" i="7"/>
  <c r="L550" i="7"/>
  <c r="L539" i="7"/>
  <c r="L534" i="7"/>
  <c r="L523" i="7"/>
  <c r="L518" i="7"/>
  <c r="L507" i="7"/>
  <c r="L502" i="7"/>
  <c r="L491" i="7"/>
  <c r="L486" i="7"/>
  <c r="L475" i="7"/>
  <c r="L470" i="7"/>
  <c r="L459" i="7"/>
  <c r="L454" i="7"/>
  <c r="L443" i="7"/>
  <c r="L438" i="7"/>
  <c r="L427" i="7"/>
  <c r="L422" i="7"/>
  <c r="L417" i="7"/>
  <c r="L413" i="7"/>
  <c r="L409" i="7"/>
  <c r="L405" i="7"/>
  <c r="L401" i="7"/>
  <c r="L397" i="7"/>
  <c r="L393" i="7"/>
  <c r="L389" i="7"/>
  <c r="L385" i="7"/>
  <c r="L381" i="7"/>
  <c r="L377" i="7"/>
  <c r="L373" i="7"/>
  <c r="L369" i="7"/>
  <c r="L365" i="7"/>
  <c r="L361" i="7"/>
  <c r="L357" i="7"/>
  <c r="L353" i="7"/>
  <c r="L349" i="7"/>
  <c r="L345" i="7"/>
  <c r="L341" i="7"/>
  <c r="L337" i="7"/>
  <c r="L333" i="7"/>
  <c r="L329" i="7"/>
  <c r="L325" i="7"/>
  <c r="L321" i="7"/>
  <c r="L317" i="7"/>
  <c r="L313" i="7"/>
  <c r="L309" i="7"/>
  <c r="L305" i="7"/>
  <c r="L301" i="7"/>
  <c r="L297" i="7"/>
  <c r="L293" i="7"/>
  <c r="L289" i="7"/>
  <c r="L285" i="7"/>
  <c r="L281" i="7"/>
  <c r="L277" i="7"/>
  <c r="L273" i="7"/>
  <c r="L269" i="7"/>
  <c r="L265" i="7"/>
  <c r="L261" i="7"/>
  <c r="L257" i="7"/>
  <c r="L253" i="7"/>
  <c r="L249" i="7"/>
  <c r="L245" i="7"/>
  <c r="L241" i="7"/>
  <c r="L237" i="7"/>
  <c r="L233" i="7"/>
  <c r="L229" i="7"/>
  <c r="L225" i="7"/>
  <c r="L221" i="7"/>
  <c r="L217" i="7"/>
  <c r="L213" i="7"/>
  <c r="L209" i="7"/>
  <c r="L205" i="7"/>
  <c r="L201" i="7"/>
  <c r="L197" i="7"/>
  <c r="L193" i="7"/>
  <c r="L189" i="7"/>
  <c r="L185" i="7"/>
  <c r="L181" i="7"/>
  <c r="L177" i="7"/>
  <c r="L173" i="7"/>
  <c r="L169" i="7"/>
  <c r="L165" i="7"/>
  <c r="L161" i="7"/>
  <c r="L157" i="7"/>
  <c r="L153" i="7"/>
  <c r="L149" i="7"/>
  <c r="L145" i="7"/>
  <c r="L141" i="7"/>
  <c r="L137" i="7"/>
  <c r="L133" i="7"/>
  <c r="L129" i="7"/>
  <c r="L125" i="7"/>
  <c r="L121" i="7"/>
  <c r="L117" i="7"/>
  <c r="L113" i="7"/>
  <c r="L1446" i="7"/>
  <c r="L1314" i="7"/>
  <c r="L1278" i="7"/>
  <c r="L1246" i="7"/>
  <c r="L1214" i="7"/>
  <c r="L1182" i="7"/>
  <c r="L1150" i="7"/>
  <c r="L1100" i="7"/>
  <c r="L1084" i="7"/>
  <c r="L1068" i="7"/>
  <c r="L1052" i="7"/>
  <c r="L1036" i="7"/>
  <c r="L1020" i="7"/>
  <c r="L1004" i="7"/>
  <c r="L988" i="7"/>
  <c r="L972" i="7"/>
  <c r="L956" i="7"/>
  <c r="L940" i="7"/>
  <c r="L918" i="7"/>
  <c r="L1309" i="7"/>
  <c r="L1274" i="7"/>
  <c r="L1242" i="7"/>
  <c r="L1210" i="7"/>
  <c r="L1178" i="7"/>
  <c r="L1146" i="7"/>
  <c r="L1118" i="7"/>
  <c r="L1098" i="7"/>
  <c r="L1082" i="7"/>
  <c r="L1066" i="7"/>
  <c r="L1050" i="7"/>
  <c r="L1034" i="7"/>
  <c r="L1018" i="7"/>
  <c r="L1002" i="7"/>
  <c r="L986" i="7"/>
  <c r="L970" i="7"/>
  <c r="L954" i="7"/>
  <c r="L928" i="7"/>
  <c r="L896" i="7"/>
  <c r="L887" i="7"/>
  <c r="L879" i="7"/>
  <c r="L871" i="7"/>
  <c r="L863" i="7"/>
  <c r="L855" i="7"/>
  <c r="L847" i="7"/>
  <c r="L839" i="7"/>
  <c r="L831" i="7"/>
  <c r="L823" i="7"/>
  <c r="L815" i="7"/>
  <c r="L807" i="7"/>
  <c r="L799" i="7"/>
  <c r="L791" i="7"/>
  <c r="L783" i="7"/>
  <c r="L775" i="7"/>
  <c r="L767" i="7"/>
  <c r="L759" i="7"/>
  <c r="L751" i="7"/>
  <c r="L743" i="7"/>
  <c r="L735" i="7"/>
  <c r="L727" i="7"/>
  <c r="L719" i="7"/>
  <c r="L711" i="7"/>
  <c r="L703" i="7"/>
  <c r="L695" i="7"/>
  <c r="L687" i="7"/>
  <c r="L679" i="7"/>
  <c r="L671" i="7"/>
  <c r="L663" i="7"/>
  <c r="L655" i="7"/>
  <c r="L647" i="7"/>
  <c r="L639" i="7"/>
  <c r="L631" i="7"/>
  <c r="L623" i="7"/>
  <c r="L615" i="7"/>
  <c r="L607" i="7"/>
  <c r="L599" i="7"/>
  <c r="L591" i="7"/>
  <c r="L583" i="7"/>
  <c r="L575" i="7"/>
  <c r="L567" i="7"/>
  <c r="L559" i="7"/>
  <c r="L547" i="7"/>
  <c r="L542" i="7"/>
  <c r="L531" i="7"/>
  <c r="L526" i="7"/>
  <c r="L515" i="7"/>
  <c r="L510" i="7"/>
  <c r="L499" i="7"/>
  <c r="L494" i="7"/>
  <c r="L483" i="7"/>
  <c r="L478" i="7"/>
  <c r="L467" i="7"/>
  <c r="L462" i="7"/>
  <c r="L451" i="7"/>
  <c r="L446" i="7"/>
  <c r="L435" i="7"/>
  <c r="L430" i="7"/>
  <c r="L419" i="7"/>
  <c r="L415" i="7"/>
  <c r="L411" i="7"/>
  <c r="L407" i="7"/>
  <c r="L403" i="7"/>
  <c r="L399" i="7"/>
  <c r="L395" i="7"/>
  <c r="L391" i="7"/>
  <c r="L387" i="7"/>
  <c r="L383" i="7"/>
  <c r="L379" i="7"/>
  <c r="L375" i="7"/>
  <c r="L371" i="7"/>
  <c r="L367" i="7"/>
  <c r="L363" i="7"/>
  <c r="L359" i="7"/>
  <c r="L355" i="7"/>
  <c r="L351" i="7"/>
  <c r="L347" i="7"/>
  <c r="L343" i="7"/>
  <c r="L339" i="7"/>
  <c r="L335" i="7"/>
  <c r="L331" i="7"/>
  <c r="L327" i="7"/>
  <c r="L323" i="7"/>
  <c r="L319" i="7"/>
  <c r="L315" i="7"/>
  <c r="L311" i="7"/>
  <c r="L307" i="7"/>
  <c r="L303" i="7"/>
  <c r="L299" i="7"/>
  <c r="L295" i="7"/>
  <c r="L291" i="7"/>
  <c r="L287" i="7"/>
  <c r="L283" i="7"/>
  <c r="L279" i="7"/>
  <c r="L275" i="7"/>
  <c r="L271" i="7"/>
  <c r="L267" i="7"/>
  <c r="L263" i="7"/>
  <c r="L259" i="7"/>
  <c r="L255" i="7"/>
  <c r="L251" i="7"/>
  <c r="L247" i="7"/>
  <c r="L243" i="7"/>
  <c r="L239" i="7"/>
  <c r="L235" i="7"/>
  <c r="L231" i="7"/>
  <c r="L227" i="7"/>
  <c r="L223" i="7"/>
  <c r="L219" i="7"/>
  <c r="L215" i="7"/>
  <c r="L211" i="7"/>
  <c r="L207" i="7"/>
  <c r="L203" i="7"/>
  <c r="L199" i="7"/>
  <c r="L195" i="7"/>
  <c r="L191" i="7"/>
  <c r="L187" i="7"/>
  <c r="L183" i="7"/>
  <c r="L179" i="7"/>
  <c r="L175" i="7"/>
  <c r="L171" i="7"/>
  <c r="L167" i="7"/>
  <c r="L163" i="7"/>
  <c r="L159" i="7"/>
  <c r="L155" i="7"/>
  <c r="L151" i="7"/>
  <c r="L147" i="7"/>
  <c r="L143" i="7"/>
  <c r="L139" i="7"/>
  <c r="L135" i="7"/>
  <c r="L131" i="7"/>
  <c r="L127" i="7"/>
  <c r="L123" i="7"/>
  <c r="L119" i="7"/>
  <c r="L115" i="7"/>
  <c r="L1426" i="7"/>
  <c r="L1349" i="7"/>
  <c r="L1116" i="7"/>
  <c r="L916" i="7"/>
  <c r="L886" i="7"/>
  <c r="L878" i="7"/>
  <c r="L870" i="7"/>
  <c r="L862" i="7"/>
  <c r="L854" i="7"/>
  <c r="L846" i="7"/>
  <c r="L838" i="7"/>
  <c r="L830" i="7"/>
  <c r="L822" i="7"/>
  <c r="L814" i="7"/>
  <c r="L806" i="7"/>
  <c r="L798" i="7"/>
  <c r="L790" i="7"/>
  <c r="L782" i="7"/>
  <c r="L774" i="7"/>
  <c r="L766" i="7"/>
  <c r="L758" i="7"/>
  <c r="L750" i="7"/>
  <c r="L742" i="7"/>
  <c r="L734" i="7"/>
  <c r="L726" i="7"/>
  <c r="L718" i="7"/>
  <c r="L710" i="7"/>
  <c r="L702" i="7"/>
  <c r="L694" i="7"/>
  <c r="L686" i="7"/>
  <c r="L678" i="7"/>
  <c r="L670" i="7"/>
  <c r="L662" i="7"/>
  <c r="L654" i="7"/>
  <c r="L646" i="7"/>
  <c r="L638" i="7"/>
  <c r="L630" i="7"/>
  <c r="L622" i="7"/>
  <c r="L614" i="7"/>
  <c r="L606" i="7"/>
  <c r="L598" i="7"/>
  <c r="L590" i="7"/>
  <c r="L582" i="7"/>
  <c r="L574" i="7"/>
  <c r="L566" i="7"/>
  <c r="L558" i="7"/>
  <c r="L1489" i="7"/>
  <c r="L1262" i="7"/>
  <c r="L1198" i="7"/>
  <c r="L1134" i="7"/>
  <c r="L1092" i="7"/>
  <c r="L1060" i="7"/>
  <c r="L1028" i="7"/>
  <c r="L996" i="7"/>
  <c r="L964" i="7"/>
  <c r="L934" i="7"/>
  <c r="L892" i="7"/>
  <c r="L1325" i="7"/>
  <c r="L1254" i="7"/>
  <c r="L1190" i="7"/>
  <c r="L1126" i="7"/>
  <c r="L1088" i="7"/>
  <c r="L1056" i="7"/>
  <c r="L1024" i="7"/>
  <c r="L992" i="7"/>
  <c r="L960" i="7"/>
  <c r="L910" i="7"/>
  <c r="L554" i="7"/>
  <c r="L543" i="7"/>
  <c r="L522" i="7"/>
  <c r="L511" i="7"/>
  <c r="L490" i="7"/>
  <c r="L479" i="7"/>
  <c r="L458" i="7"/>
  <c r="L447" i="7"/>
  <c r="L426" i="7"/>
  <c r="L416" i="7"/>
  <c r="L408" i="7"/>
  <c r="L400" i="7"/>
  <c r="L392" i="7"/>
  <c r="L384" i="7"/>
  <c r="L376" i="7"/>
  <c r="L368" i="7"/>
  <c r="L360" i="7"/>
  <c r="L352" i="7"/>
  <c r="L344" i="7"/>
  <c r="L336" i="7"/>
  <c r="L328" i="7"/>
  <c r="L320" i="7"/>
  <c r="L312" i="7"/>
  <c r="L304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86" i="7"/>
  <c r="L180" i="7"/>
  <c r="L168" i="7"/>
  <c r="L152" i="7"/>
  <c r="L1669" i="7"/>
  <c r="L1294" i="7"/>
  <c r="L1230" i="7"/>
  <c r="L1166" i="7"/>
  <c r="L1110" i="7"/>
  <c r="L1076" i="7"/>
  <c r="L1044" i="7"/>
  <c r="L1012" i="7"/>
  <c r="L980" i="7"/>
  <c r="L948" i="7"/>
  <c r="L902" i="7"/>
  <c r="L178" i="7"/>
  <c r="L172" i="7"/>
  <c r="L900" i="7"/>
  <c r="L882" i="7"/>
  <c r="L866" i="7"/>
  <c r="L850" i="7"/>
  <c r="L834" i="7"/>
  <c r="L818" i="7"/>
  <c r="L802" i="7"/>
  <c r="L786" i="7"/>
  <c r="L770" i="7"/>
  <c r="L754" i="7"/>
  <c r="L738" i="7"/>
  <c r="L722" i="7"/>
  <c r="L706" i="7"/>
  <c r="L690" i="7"/>
  <c r="L674" i="7"/>
  <c r="L658" i="7"/>
  <c r="L642" i="7"/>
  <c r="L626" i="7"/>
  <c r="L610" i="7"/>
  <c r="L594" i="7"/>
  <c r="L578" i="7"/>
  <c r="L562" i="7"/>
  <c r="L190" i="7"/>
  <c r="L184" i="7"/>
  <c r="L166" i="7"/>
  <c r="L150" i="7"/>
  <c r="L134" i="7"/>
  <c r="L1206" i="7"/>
  <c r="L1096" i="7"/>
  <c r="L1032" i="7"/>
  <c r="L968" i="7"/>
  <c r="L535" i="7"/>
  <c r="L514" i="7"/>
  <c r="L471" i="7"/>
  <c r="L450" i="7"/>
  <c r="L410" i="7"/>
  <c r="L394" i="7"/>
  <c r="L378" i="7"/>
  <c r="L362" i="7"/>
  <c r="L346" i="7"/>
  <c r="L330" i="7"/>
  <c r="L314" i="7"/>
  <c r="L298" i="7"/>
  <c r="L282" i="7"/>
  <c r="L266" i="7"/>
  <c r="L250" i="7"/>
  <c r="L234" i="7"/>
  <c r="L220" i="7"/>
  <c r="L138" i="7"/>
  <c r="L132" i="7"/>
  <c r="L126" i="7"/>
  <c r="L874" i="7"/>
  <c r="L842" i="7"/>
  <c r="L810" i="7"/>
  <c r="L778" i="7"/>
  <c r="L746" i="7"/>
  <c r="L714" i="7"/>
  <c r="L682" i="7"/>
  <c r="L650" i="7"/>
  <c r="L618" i="7"/>
  <c r="L586" i="7"/>
  <c r="L555" i="7"/>
  <c r="L218" i="7"/>
  <c r="L206" i="7"/>
  <c r="L194" i="7"/>
  <c r="L174" i="7"/>
  <c r="L144" i="7"/>
  <c r="L120" i="7"/>
  <c r="L110" i="7"/>
  <c r="L106" i="7"/>
  <c r="L102" i="7"/>
  <c r="L98" i="7"/>
  <c r="L94" i="7"/>
  <c r="L90" i="7"/>
  <c r="L86" i="7"/>
  <c r="L82" i="7"/>
  <c r="L78" i="7"/>
  <c r="L74" i="7"/>
  <c r="L70" i="7"/>
  <c r="L66" i="7"/>
  <c r="L62" i="7"/>
  <c r="L58" i="7"/>
  <c r="L54" i="7"/>
  <c r="L50" i="7"/>
  <c r="L46" i="7"/>
  <c r="L42" i="7"/>
  <c r="L38" i="7"/>
  <c r="L34" i="7"/>
  <c r="L30" i="7"/>
  <c r="L26" i="7"/>
  <c r="L22" i="7"/>
  <c r="L18" i="7"/>
  <c r="L14" i="7"/>
  <c r="L10" i="7"/>
  <c r="L6" i="7"/>
  <c r="L1174" i="7"/>
  <c r="L1080" i="7"/>
  <c r="L1016" i="7"/>
  <c r="L952" i="7"/>
  <c r="L551" i="7"/>
  <c r="L530" i="7"/>
  <c r="L487" i="7"/>
  <c r="L466" i="7"/>
  <c r="L423" i="7"/>
  <c r="L406" i="7"/>
  <c r="L390" i="7"/>
  <c r="L374" i="7"/>
  <c r="L358" i="7"/>
  <c r="L342" i="7"/>
  <c r="L326" i="7"/>
  <c r="L310" i="7"/>
  <c r="L294" i="7"/>
  <c r="L278" i="7"/>
  <c r="L262" i="7"/>
  <c r="L246" i="7"/>
  <c r="L230" i="7"/>
  <c r="L204" i="7"/>
  <c r="L182" i="7"/>
  <c r="L158" i="7"/>
  <c r="L114" i="7"/>
  <c r="L1513" i="7"/>
  <c r="L1270" i="7"/>
  <c r="L1142" i="7"/>
  <c r="L1064" i="7"/>
  <c r="L1000" i="7"/>
  <c r="L894" i="7"/>
  <c r="L546" i="7"/>
  <c r="L503" i="7"/>
  <c r="L482" i="7"/>
  <c r="L439" i="7"/>
  <c r="L418" i="7"/>
  <c r="L402" i="7"/>
  <c r="L386" i="7"/>
  <c r="L370" i="7"/>
  <c r="L354" i="7"/>
  <c r="L338" i="7"/>
  <c r="L322" i="7"/>
  <c r="L306" i="7"/>
  <c r="L290" i="7"/>
  <c r="L274" i="7"/>
  <c r="L258" i="7"/>
  <c r="L242" i="7"/>
  <c r="L226" i="7"/>
  <c r="L214" i="7"/>
  <c r="L170" i="7"/>
  <c r="L156" i="7"/>
  <c r="L142" i="7"/>
  <c r="L118" i="7"/>
  <c r="L1469" i="7"/>
  <c r="L932" i="7"/>
  <c r="L890" i="7"/>
  <c r="L858" i="7"/>
  <c r="L826" i="7"/>
  <c r="L794" i="7"/>
  <c r="L762" i="7"/>
  <c r="L730" i="7"/>
  <c r="L698" i="7"/>
  <c r="L666" i="7"/>
  <c r="L634" i="7"/>
  <c r="L602" i="7"/>
  <c r="L570" i="7"/>
  <c r="L212" i="7"/>
  <c r="L162" i="7"/>
  <c r="L148" i="7"/>
  <c r="L128" i="7"/>
  <c r="L112" i="7"/>
  <c r="L108" i="7"/>
  <c r="L104" i="7"/>
  <c r="L100" i="7"/>
  <c r="L96" i="7"/>
  <c r="L92" i="7"/>
  <c r="L88" i="7"/>
  <c r="L84" i="7"/>
  <c r="L80" i="7"/>
  <c r="L76" i="7"/>
  <c r="L72" i="7"/>
  <c r="L68" i="7"/>
  <c r="L64" i="7"/>
  <c r="L60" i="7"/>
  <c r="L56" i="7"/>
  <c r="L52" i="7"/>
  <c r="L48" i="7"/>
  <c r="L44" i="7"/>
  <c r="L40" i="7"/>
  <c r="L36" i="7"/>
  <c r="L32" i="7"/>
  <c r="L28" i="7"/>
  <c r="L24" i="7"/>
  <c r="L20" i="7"/>
  <c r="L16" i="7"/>
  <c r="L12" i="7"/>
  <c r="L8" i="7"/>
  <c r="L4" i="7"/>
  <c r="L1158" i="7"/>
  <c r="L976" i="7"/>
  <c r="L527" i="7"/>
  <c r="L474" i="7"/>
  <c r="L414" i="7"/>
  <c r="L372" i="7"/>
  <c r="L332" i="7"/>
  <c r="L286" i="7"/>
  <c r="L244" i="7"/>
  <c r="L122" i="7"/>
  <c r="L109" i="7"/>
  <c r="L99" i="7"/>
  <c r="L77" i="7"/>
  <c r="L67" i="7"/>
  <c r="L45" i="7"/>
  <c r="L35" i="7"/>
  <c r="L13" i="7"/>
  <c r="L3" i="7"/>
  <c r="L944" i="7"/>
  <c r="L519" i="7"/>
  <c r="L463" i="7"/>
  <c r="L412" i="7"/>
  <c r="L366" i="7"/>
  <c r="L324" i="7"/>
  <c r="L284" i="7"/>
  <c r="L238" i="7"/>
  <c r="L202" i="7"/>
  <c r="L176" i="7"/>
  <c r="L154" i="7"/>
  <c r="L136" i="7"/>
  <c r="L97" i="7"/>
  <c r="L87" i="7"/>
  <c r="L65" i="7"/>
  <c r="L55" i="7"/>
  <c r="L33" i="7"/>
  <c r="L23" i="7"/>
  <c r="L1613" i="7"/>
  <c r="L926" i="7"/>
  <c r="L455" i="7"/>
  <c r="L404" i="7"/>
  <c r="L364" i="7"/>
  <c r="L318" i="7"/>
  <c r="L276" i="7"/>
  <c r="L236" i="7"/>
  <c r="L198" i="7"/>
  <c r="L107" i="7"/>
  <c r="L85" i="7"/>
  <c r="L75" i="7"/>
  <c r="L53" i="7"/>
  <c r="L43" i="7"/>
  <c r="L21" i="7"/>
  <c r="L11" i="7"/>
  <c r="L1425" i="7"/>
  <c r="L1072" i="7"/>
  <c r="L506" i="7"/>
  <c r="L398" i="7"/>
  <c r="L356" i="7"/>
  <c r="L316" i="7"/>
  <c r="L270" i="7"/>
  <c r="L228" i="7"/>
  <c r="L196" i="7"/>
  <c r="L105" i="7"/>
  <c r="L95" i="7"/>
  <c r="L73" i="7"/>
  <c r="L63" i="7"/>
  <c r="L41" i="7"/>
  <c r="L31" i="7"/>
  <c r="L9" i="7"/>
  <c r="L1382" i="7"/>
  <c r="L1048" i="7"/>
  <c r="L498" i="7"/>
  <c r="L442" i="7"/>
  <c r="L396" i="7"/>
  <c r="L350" i="7"/>
  <c r="L308" i="7"/>
  <c r="L268" i="7"/>
  <c r="L192" i="7"/>
  <c r="L130" i="7"/>
  <c r="L116" i="7"/>
  <c r="L93" i="7"/>
  <c r="L83" i="7"/>
  <c r="L61" i="7"/>
  <c r="L51" i="7"/>
  <c r="L29" i="7"/>
  <c r="L19" i="7"/>
  <c r="L1286" i="7"/>
  <c r="L1040" i="7"/>
  <c r="L495" i="7"/>
  <c r="L434" i="7"/>
  <c r="L388" i="7"/>
  <c r="L348" i="7"/>
  <c r="L302" i="7"/>
  <c r="L260" i="7"/>
  <c r="L222" i="7"/>
  <c r="L188" i="7"/>
  <c r="L164" i="7"/>
  <c r="L146" i="7"/>
  <c r="L103" i="7"/>
  <c r="L81" i="7"/>
  <c r="L71" i="7"/>
  <c r="L49" i="7"/>
  <c r="L39" i="7"/>
  <c r="L17" i="7"/>
  <c r="L7" i="7"/>
  <c r="L300" i="7"/>
  <c r="L101" i="7"/>
  <c r="L59" i="7"/>
  <c r="L292" i="7"/>
  <c r="L160" i="7"/>
  <c r="L57" i="7"/>
  <c r="L15" i="7"/>
  <c r="L1238" i="7"/>
  <c r="L431" i="7"/>
  <c r="L254" i="7"/>
  <c r="L91" i="7"/>
  <c r="L5" i="7"/>
  <c r="L1222" i="7"/>
  <c r="L252" i="7"/>
  <c r="L140" i="7"/>
  <c r="L89" i="7"/>
  <c r="L47" i="7"/>
  <c r="L1008" i="7"/>
  <c r="L382" i="7"/>
  <c r="L37" i="7"/>
  <c r="L984" i="7"/>
  <c r="L380" i="7"/>
  <c r="L210" i="7"/>
  <c r="L124" i="7"/>
  <c r="L79" i="7"/>
  <c r="L111" i="7"/>
  <c r="L69" i="7"/>
  <c r="L538" i="7"/>
  <c r="L340" i="7"/>
  <c r="L27" i="7"/>
  <c r="L334" i="7"/>
  <c r="L25" i="7"/>
  <c r="L2" i="7"/>
  <c r="G2" i="7"/>
  <c r="V32" i="6" l="1"/>
  <c r="AI11" i="6"/>
  <c r="AH11" i="6"/>
  <c r="W30" i="6"/>
  <c r="K2" i="7"/>
  <c r="D3" i="7" l="1"/>
  <c r="H3" i="7" s="1"/>
  <c r="W33" i="6"/>
  <c r="W34" i="6" s="1"/>
  <c r="W36" i="6" s="1"/>
  <c r="W37" i="6" s="1"/>
  <c r="D32" i="7" l="1"/>
  <c r="H32" i="7" s="1"/>
  <c r="D239" i="7"/>
  <c r="H239" i="7" s="1"/>
  <c r="K239" i="7" s="1"/>
  <c r="D10" i="7"/>
  <c r="H10" i="7" s="1"/>
  <c r="K10" i="7" s="1"/>
  <c r="D166" i="7"/>
  <c r="H166" i="7" s="1"/>
  <c r="K166" i="7" s="1"/>
  <c r="D26" i="7"/>
  <c r="H26" i="7" s="1"/>
  <c r="K26" i="7" s="1"/>
  <c r="D90" i="7"/>
  <c r="H90" i="7" s="1"/>
  <c r="K90" i="7" s="1"/>
  <c r="D33" i="7"/>
  <c r="H33" i="7" s="1"/>
  <c r="D160" i="7"/>
  <c r="H160" i="7" s="1"/>
  <c r="K160" i="7" s="1"/>
  <c r="D245" i="7"/>
  <c r="H245" i="7" s="1"/>
  <c r="K245" i="7" s="1"/>
  <c r="D197" i="7"/>
  <c r="H197" i="7" s="1"/>
  <c r="D248" i="7"/>
  <c r="H248" i="7" s="1"/>
  <c r="K248" i="7" s="1"/>
  <c r="D165" i="7"/>
  <c r="H165" i="7" s="1"/>
  <c r="K165" i="7" s="1"/>
  <c r="D89" i="7"/>
  <c r="H89" i="7" s="1"/>
  <c r="K89" i="7" s="1"/>
  <c r="D14" i="7"/>
  <c r="H14" i="7" s="1"/>
  <c r="K14" i="7" s="1"/>
  <c r="D178" i="7"/>
  <c r="H178" i="7" s="1"/>
  <c r="D79" i="7"/>
  <c r="H79" i="7" s="1"/>
  <c r="K79" i="7" s="1"/>
  <c r="D175" i="7"/>
  <c r="H175" i="7" s="1"/>
  <c r="K175" i="7" s="1"/>
  <c r="D231" i="7"/>
  <c r="H231" i="7" s="1"/>
  <c r="K231" i="7" s="1"/>
  <c r="D116" i="7"/>
  <c r="H116" i="7" s="1"/>
  <c r="D186" i="7"/>
  <c r="H186" i="7" s="1"/>
  <c r="K186" i="7" s="1"/>
  <c r="D151" i="7"/>
  <c r="H151" i="7" s="1"/>
  <c r="K151" i="7" s="1"/>
  <c r="D41" i="7"/>
  <c r="H41" i="7" s="1"/>
  <c r="K41" i="7" s="1"/>
  <c r="D103" i="7"/>
  <c r="H103" i="7" s="1"/>
  <c r="D145" i="7"/>
  <c r="H145" i="7" s="1"/>
  <c r="K145" i="7" s="1"/>
  <c r="D46" i="7"/>
  <c r="H46" i="7" s="1"/>
  <c r="K46" i="7" s="1"/>
  <c r="D66" i="7"/>
  <c r="H66" i="7" s="1"/>
  <c r="K66" i="7" s="1"/>
  <c r="D133" i="7"/>
  <c r="H133" i="7" s="1"/>
  <c r="D139" i="7"/>
  <c r="H139" i="7" s="1"/>
  <c r="D91" i="7"/>
  <c r="H91" i="7" s="1"/>
  <c r="K91" i="7" s="1"/>
  <c r="D240" i="7"/>
  <c r="H240" i="7" s="1"/>
  <c r="D162" i="7"/>
  <c r="H162" i="7" s="1"/>
  <c r="K162" i="7" s="1"/>
  <c r="D209" i="7"/>
  <c r="H209" i="7" s="1"/>
  <c r="K209" i="7" s="1"/>
  <c r="D17" i="7"/>
  <c r="H17" i="7" s="1"/>
  <c r="K17" i="7" s="1"/>
  <c r="D4" i="7"/>
  <c r="H4" i="7" s="1"/>
  <c r="K4" i="7" s="1"/>
  <c r="D95" i="7"/>
  <c r="H95" i="7" s="1"/>
  <c r="D216" i="7"/>
  <c r="H216" i="7" s="1"/>
  <c r="D28" i="7"/>
  <c r="H28" i="7" s="1"/>
  <c r="K28" i="7" s="1"/>
  <c r="D27" i="7"/>
  <c r="H27" i="7" s="1"/>
  <c r="K27" i="7" s="1"/>
  <c r="D169" i="7"/>
  <c r="H169" i="7" s="1"/>
  <c r="K169" i="7" s="1"/>
  <c r="D249" i="7"/>
  <c r="H249" i="7" s="1"/>
  <c r="K249" i="7" s="1"/>
  <c r="D148" i="7"/>
  <c r="H148" i="7" s="1"/>
  <c r="K148" i="7" s="1"/>
  <c r="D62" i="7"/>
  <c r="H62" i="7" s="1"/>
  <c r="K62" i="7" s="1"/>
  <c r="D72" i="7"/>
  <c r="H72" i="7" s="1"/>
  <c r="K72" i="7" s="1"/>
  <c r="D110" i="7"/>
  <c r="H110" i="7" s="1"/>
  <c r="K110" i="7" s="1"/>
  <c r="D123" i="7"/>
  <c r="H123" i="7" s="1"/>
  <c r="K123" i="7" s="1"/>
  <c r="D68" i="7"/>
  <c r="H68" i="7" s="1"/>
  <c r="D36" i="7"/>
  <c r="H36" i="7" s="1"/>
  <c r="K36" i="7" s="1"/>
  <c r="D195" i="7"/>
  <c r="H195" i="7" s="1"/>
  <c r="K195" i="7" s="1"/>
  <c r="D211" i="7"/>
  <c r="H211" i="7" s="1"/>
  <c r="K211" i="7" s="1"/>
  <c r="D128" i="7"/>
  <c r="H128" i="7" s="1"/>
  <c r="K128" i="7" s="1"/>
  <c r="D107" i="7"/>
  <c r="H107" i="7" s="1"/>
  <c r="K107" i="7" s="1"/>
  <c r="D156" i="7"/>
  <c r="H156" i="7" s="1"/>
  <c r="K156" i="7" s="1"/>
  <c r="D132" i="7"/>
  <c r="H132" i="7" s="1"/>
  <c r="K132" i="7" s="1"/>
  <c r="D70" i="7"/>
  <c r="H70" i="7" s="1"/>
  <c r="K70" i="7" s="1"/>
  <c r="D23" i="7"/>
  <c r="H23" i="7" s="1"/>
  <c r="K23" i="7" s="1"/>
  <c r="D118" i="7"/>
  <c r="H118" i="7" s="1"/>
  <c r="K118" i="7" s="1"/>
  <c r="D155" i="7"/>
  <c r="H155" i="7" s="1"/>
  <c r="K155" i="7" s="1"/>
  <c r="D18" i="7"/>
  <c r="H18" i="7" s="1"/>
  <c r="K18" i="7" s="1"/>
  <c r="D99" i="7"/>
  <c r="H99" i="7" s="1"/>
  <c r="D112" i="7"/>
  <c r="H112" i="7" s="1"/>
  <c r="K112" i="7" s="1"/>
  <c r="D182" i="7"/>
  <c r="H182" i="7" s="1"/>
  <c r="K182" i="7" s="1"/>
  <c r="D69" i="7"/>
  <c r="H69" i="7" s="1"/>
  <c r="K69" i="7" s="1"/>
  <c r="D142" i="7"/>
  <c r="H142" i="7" s="1"/>
  <c r="K142" i="7" s="1"/>
  <c r="D45" i="7"/>
  <c r="H45" i="7" s="1"/>
  <c r="K45" i="7" s="1"/>
  <c r="D122" i="7"/>
  <c r="H122" i="7" s="1"/>
  <c r="K122" i="7" s="1"/>
  <c r="D97" i="7"/>
  <c r="H97" i="7" s="1"/>
  <c r="D59" i="7"/>
  <c r="H59" i="7" s="1"/>
  <c r="D154" i="7"/>
  <c r="H154" i="7" s="1"/>
  <c r="D138" i="7"/>
  <c r="H138" i="7" s="1"/>
  <c r="K138" i="7" s="1"/>
  <c r="C55" i="7"/>
  <c r="G55" i="7" s="1"/>
  <c r="C99" i="7"/>
  <c r="G99" i="7" s="1"/>
  <c r="C31" i="7"/>
  <c r="G31" i="7" s="1"/>
  <c r="D143" i="7"/>
  <c r="H143" i="7" s="1"/>
  <c r="D121" i="7"/>
  <c r="H121" i="7" s="1"/>
  <c r="K121" i="7" s="1"/>
  <c r="D172" i="7"/>
  <c r="H172" i="7" s="1"/>
  <c r="K172" i="7" s="1"/>
  <c r="D42" i="7"/>
  <c r="H42" i="7" s="1"/>
  <c r="D202" i="7"/>
  <c r="H202" i="7" s="1"/>
  <c r="K202" i="7" s="1"/>
  <c r="D210" i="7"/>
  <c r="H210" i="7" s="1"/>
  <c r="K210" i="7" s="1"/>
  <c r="D250" i="7"/>
  <c r="H250" i="7" s="1"/>
  <c r="K250" i="7" s="1"/>
  <c r="D86" i="7"/>
  <c r="H86" i="7" s="1"/>
  <c r="K86" i="7" s="1"/>
  <c r="D137" i="7"/>
  <c r="H137" i="7" s="1"/>
  <c r="K137" i="7" s="1"/>
  <c r="D198" i="7"/>
  <c r="H198" i="7" s="1"/>
  <c r="K198" i="7" s="1"/>
  <c r="C238" i="7"/>
  <c r="G238" i="7" s="1"/>
  <c r="C51" i="7"/>
  <c r="G51" i="7" s="1"/>
  <c r="K51" i="7" s="1"/>
  <c r="D74" i="7"/>
  <c r="H74" i="7" s="1"/>
  <c r="K74" i="7" s="1"/>
  <c r="C33" i="7"/>
  <c r="G33" i="7" s="1"/>
  <c r="D191" i="7"/>
  <c r="H191" i="7" s="1"/>
  <c r="K191" i="7" s="1"/>
  <c r="C117" i="7"/>
  <c r="G117" i="7" s="1"/>
  <c r="C59" i="7"/>
  <c r="G59" i="7" s="1"/>
  <c r="C143" i="7"/>
  <c r="G143" i="7" s="1"/>
  <c r="C178" i="7"/>
  <c r="G178" i="7" s="1"/>
  <c r="D76" i="7"/>
  <c r="H76" i="7" s="1"/>
  <c r="K76" i="7" s="1"/>
  <c r="D80" i="7"/>
  <c r="H80" i="7" s="1"/>
  <c r="D135" i="7"/>
  <c r="H135" i="7" s="1"/>
  <c r="D141" i="7"/>
  <c r="H141" i="7" s="1"/>
  <c r="K141" i="7" s="1"/>
  <c r="D6" i="7"/>
  <c r="H6" i="7" s="1"/>
  <c r="K6" i="7" s="1"/>
  <c r="D73" i="7"/>
  <c r="H73" i="7" s="1"/>
  <c r="K73" i="7" s="1"/>
  <c r="D56" i="7"/>
  <c r="H56" i="7" s="1"/>
  <c r="K56" i="7" s="1"/>
  <c r="C11" i="7"/>
  <c r="G11" i="7" s="1"/>
  <c r="C140" i="7"/>
  <c r="G140" i="7" s="1"/>
  <c r="K140" i="7" s="1"/>
  <c r="C228" i="7"/>
  <c r="G228" i="7" s="1"/>
  <c r="K228" i="7" s="1"/>
  <c r="C135" i="7"/>
  <c r="G135" i="7" s="1"/>
  <c r="K135" i="7" s="1"/>
  <c r="D130" i="7"/>
  <c r="H130" i="7" s="1"/>
  <c r="K130" i="7" s="1"/>
  <c r="D238" i="7"/>
  <c r="H238" i="7" s="1"/>
  <c r="D144" i="7"/>
  <c r="H144" i="7" s="1"/>
  <c r="K144" i="7" s="1"/>
  <c r="D87" i="7"/>
  <c r="H87" i="7" s="1"/>
  <c r="K87" i="7" s="1"/>
  <c r="C125" i="7"/>
  <c r="G125" i="7" s="1"/>
  <c r="K125" i="7" s="1"/>
  <c r="D127" i="7"/>
  <c r="H127" i="7" s="1"/>
  <c r="K127" i="7" s="1"/>
  <c r="C200" i="7"/>
  <c r="G200" i="7" s="1"/>
  <c r="K200" i="7" s="1"/>
  <c r="C42" i="7"/>
  <c r="G42" i="7" s="1"/>
  <c r="C67" i="7"/>
  <c r="G67" i="7" s="1"/>
  <c r="K67" i="7" s="1"/>
  <c r="D43" i="7"/>
  <c r="H43" i="7" s="1"/>
  <c r="C131" i="7"/>
  <c r="G131" i="7" s="1"/>
  <c r="K131" i="7" s="1"/>
  <c r="D129" i="7"/>
  <c r="H129" i="7" s="1"/>
  <c r="D190" i="7"/>
  <c r="H190" i="7" s="1"/>
  <c r="D187" i="7"/>
  <c r="H187" i="7" s="1"/>
  <c r="K187" i="7" s="1"/>
  <c r="D101" i="7"/>
  <c r="H101" i="7" s="1"/>
  <c r="K101" i="7" s="1"/>
  <c r="D170" i="7"/>
  <c r="H170" i="7" s="1"/>
  <c r="K170" i="7" s="1"/>
  <c r="D115" i="7"/>
  <c r="H115" i="7" s="1"/>
  <c r="K115" i="7" s="1"/>
  <c r="D50" i="7"/>
  <c r="H50" i="7" s="1"/>
  <c r="C154" i="7"/>
  <c r="G154" i="7" s="1"/>
  <c r="C82" i="7"/>
  <c r="G82" i="7" s="1"/>
  <c r="C124" i="7"/>
  <c r="G124" i="7" s="1"/>
  <c r="D47" i="7"/>
  <c r="H47" i="7" s="1"/>
  <c r="K47" i="7" s="1"/>
  <c r="D244" i="7"/>
  <c r="H244" i="7" s="1"/>
  <c r="K244" i="7" s="1"/>
  <c r="D207" i="7"/>
  <c r="H207" i="7" s="1"/>
  <c r="K207" i="7" s="1"/>
  <c r="C85" i="7"/>
  <c r="G85" i="7" s="1"/>
  <c r="D85" i="7"/>
  <c r="H85" i="7" s="1"/>
  <c r="C218" i="7"/>
  <c r="G218" i="7" s="1"/>
  <c r="K218" i="7" s="1"/>
  <c r="C168" i="7"/>
  <c r="G168" i="7" s="1"/>
  <c r="K168" i="7" s="1"/>
  <c r="D75" i="7"/>
  <c r="H75" i="7" s="1"/>
  <c r="K75" i="7" s="1"/>
  <c r="C163" i="7"/>
  <c r="G163" i="7" s="1"/>
  <c r="K163" i="7" s="1"/>
  <c r="D30" i="7"/>
  <c r="H30" i="7" s="1"/>
  <c r="K30" i="7" s="1"/>
  <c r="D100" i="7"/>
  <c r="H100" i="7" s="1"/>
  <c r="K100" i="7" s="1"/>
  <c r="D224" i="7"/>
  <c r="H224" i="7" s="1"/>
  <c r="K224" i="7" s="1"/>
  <c r="D40" i="7"/>
  <c r="H40" i="7" s="1"/>
  <c r="D60" i="7"/>
  <c r="H60" i="7" s="1"/>
  <c r="K60" i="7" s="1"/>
  <c r="C40" i="7"/>
  <c r="G40" i="7" s="1"/>
  <c r="C32" i="7"/>
  <c r="G32" i="7" s="1"/>
  <c r="D252" i="7"/>
  <c r="H252" i="7" s="1"/>
  <c r="K252" i="7" s="1"/>
  <c r="D84" i="7"/>
  <c r="H84" i="7" s="1"/>
  <c r="K84" i="7" s="1"/>
  <c r="D65" i="7"/>
  <c r="H65" i="7" s="1"/>
  <c r="K65" i="7" s="1"/>
  <c r="C5" i="7"/>
  <c r="G5" i="7" s="1"/>
  <c r="C7" i="7"/>
  <c r="G7" i="7" s="1"/>
  <c r="K7" i="7" s="1"/>
  <c r="C246" i="7"/>
  <c r="G246" i="7" s="1"/>
  <c r="K246" i="7" s="1"/>
  <c r="D5" i="7"/>
  <c r="H5" i="7" s="1"/>
  <c r="D104" i="7"/>
  <c r="H104" i="7" s="1"/>
  <c r="K104" i="7" s="1"/>
  <c r="C105" i="7"/>
  <c r="G105" i="7" s="1"/>
  <c r="K105" i="7" s="1"/>
  <c r="D199" i="7"/>
  <c r="H199" i="7" s="1"/>
  <c r="K199" i="7" s="1"/>
  <c r="D20" i="7"/>
  <c r="H20" i="7" s="1"/>
  <c r="K20" i="7" s="1"/>
  <c r="D117" i="7"/>
  <c r="H117" i="7" s="1"/>
  <c r="D153" i="7"/>
  <c r="H153" i="7" s="1"/>
  <c r="K153" i="7" s="1"/>
  <c r="D120" i="7"/>
  <c r="H120" i="7" s="1"/>
  <c r="K120" i="7" s="1"/>
  <c r="C251" i="7"/>
  <c r="G251" i="7" s="1"/>
  <c r="K251" i="7" s="1"/>
  <c r="D55" i="7"/>
  <c r="H55" i="7" s="1"/>
  <c r="D96" i="7"/>
  <c r="H96" i="7" s="1"/>
  <c r="K96" i="7" s="1"/>
  <c r="C136" i="7"/>
  <c r="G136" i="7" s="1"/>
  <c r="D82" i="7"/>
  <c r="H82" i="7" s="1"/>
  <c r="C219" i="7"/>
  <c r="G219" i="7" s="1"/>
  <c r="D236" i="7"/>
  <c r="H236" i="7" s="1"/>
  <c r="K236" i="7" s="1"/>
  <c r="C80" i="7"/>
  <c r="G80" i="7" s="1"/>
  <c r="C116" i="7"/>
  <c r="G116" i="7" s="1"/>
  <c r="C68" i="7"/>
  <c r="G68" i="7" s="1"/>
  <c r="C240" i="7"/>
  <c r="G240" i="7" s="1"/>
  <c r="C97" i="7"/>
  <c r="G97" i="7" s="1"/>
  <c r="C3" i="7"/>
  <c r="G3" i="7" s="1"/>
  <c r="K3" i="7" s="1"/>
  <c r="C174" i="7"/>
  <c r="G174" i="7" s="1"/>
  <c r="K174" i="7" s="1"/>
  <c r="C133" i="7"/>
  <c r="G133" i="7" s="1"/>
  <c r="D201" i="7"/>
  <c r="H201" i="7" s="1"/>
  <c r="K201" i="7" s="1"/>
  <c r="D167" i="7"/>
  <c r="H167" i="7" s="1"/>
  <c r="D223" i="7"/>
  <c r="H223" i="7" s="1"/>
  <c r="K223" i="7" s="1"/>
  <c r="D242" i="7"/>
  <c r="H242" i="7" s="1"/>
  <c r="K242" i="7" s="1"/>
  <c r="D204" i="7"/>
  <c r="H204" i="7" s="1"/>
  <c r="K204" i="7" s="1"/>
  <c r="C197" i="7"/>
  <c r="G197" i="7" s="1"/>
  <c r="D241" i="7"/>
  <c r="H241" i="7" s="1"/>
  <c r="K241" i="7" s="1"/>
  <c r="D31" i="7"/>
  <c r="H31" i="7" s="1"/>
  <c r="D194" i="7"/>
  <c r="H194" i="7" s="1"/>
  <c r="K194" i="7" s="1"/>
  <c r="C139" i="7"/>
  <c r="G139" i="7" s="1"/>
  <c r="D181" i="7"/>
  <c r="H181" i="7" s="1"/>
  <c r="K181" i="7" s="1"/>
  <c r="C95" i="7"/>
  <c r="G95" i="7" s="1"/>
  <c r="D232" i="7"/>
  <c r="H232" i="7" s="1"/>
  <c r="K232" i="7" s="1"/>
  <c r="C190" i="7"/>
  <c r="G190" i="7" s="1"/>
  <c r="D57" i="7"/>
  <c r="H57" i="7" s="1"/>
  <c r="K57" i="7" s="1"/>
  <c r="C103" i="7"/>
  <c r="G103" i="7" s="1"/>
  <c r="D171" i="7"/>
  <c r="H171" i="7" s="1"/>
  <c r="K171" i="7" s="1"/>
  <c r="C50" i="7"/>
  <c r="G50" i="7" s="1"/>
  <c r="D34" i="7"/>
  <c r="H34" i="7" s="1"/>
  <c r="K34" i="7" s="1"/>
  <c r="D208" i="7"/>
  <c r="H208" i="7" s="1"/>
  <c r="K208" i="7" s="1"/>
  <c r="D38" i="7"/>
  <c r="H38" i="7" s="1"/>
  <c r="K38" i="7" s="1"/>
  <c r="D136" i="7"/>
  <c r="H136" i="7" s="1"/>
  <c r="D235" i="7"/>
  <c r="H235" i="7" s="1"/>
  <c r="K235" i="7" s="1"/>
  <c r="C189" i="7"/>
  <c r="G189" i="7" s="1"/>
  <c r="K189" i="7" s="1"/>
  <c r="D25" i="7"/>
  <c r="H25" i="7" s="1"/>
  <c r="K25" i="7" s="1"/>
  <c r="D11" i="7"/>
  <c r="H11" i="7" s="1"/>
  <c r="C102" i="7"/>
  <c r="G102" i="7" s="1"/>
  <c r="K102" i="7" s="1"/>
  <c r="D16" i="7"/>
  <c r="H16" i="7" s="1"/>
  <c r="K16" i="7" s="1"/>
  <c r="D221" i="7"/>
  <c r="H221" i="7" s="1"/>
  <c r="K221" i="7" s="1"/>
  <c r="C150" i="7"/>
  <c r="G150" i="7" s="1"/>
  <c r="K150" i="7" s="1"/>
  <c r="C149" i="7"/>
  <c r="G149" i="7" s="1"/>
  <c r="K149" i="7" s="1"/>
  <c r="D184" i="7"/>
  <c r="H184" i="7" s="1"/>
  <c r="K184" i="7" s="1"/>
  <c r="C8" i="7"/>
  <c r="G8" i="7" s="1"/>
  <c r="K8" i="7" s="1"/>
  <c r="D124" i="7"/>
  <c r="H124" i="7" s="1"/>
  <c r="C159" i="7"/>
  <c r="G159" i="7" s="1"/>
  <c r="K159" i="7" s="1"/>
  <c r="C167" i="7"/>
  <c r="G167" i="7" s="1"/>
  <c r="C216" i="7"/>
  <c r="G216" i="7" s="1"/>
  <c r="C52" i="7"/>
  <c r="G52" i="7" s="1"/>
  <c r="K52" i="7" s="1"/>
  <c r="D219" i="7"/>
  <c r="H219" i="7" s="1"/>
  <c r="D134" i="7"/>
  <c r="H134" i="7" s="1"/>
  <c r="K134" i="7" s="1"/>
  <c r="D108" i="7"/>
  <c r="H108" i="7" s="1"/>
  <c r="K108" i="7" s="1"/>
  <c r="D164" i="7"/>
  <c r="H164" i="7" s="1"/>
  <c r="K164" i="7" s="1"/>
  <c r="D215" i="7"/>
  <c r="H215" i="7" s="1"/>
  <c r="K215" i="7" s="1"/>
  <c r="D98" i="7"/>
  <c r="H98" i="7" s="1"/>
  <c r="K98" i="7" s="1"/>
  <c r="D161" i="7"/>
  <c r="H161" i="7" s="1"/>
  <c r="K161" i="7" s="1"/>
  <c r="D213" i="7"/>
  <c r="H213" i="7" s="1"/>
  <c r="K213" i="7" s="1"/>
  <c r="D44" i="7"/>
  <c r="H44" i="7" s="1"/>
  <c r="K44" i="7" s="1"/>
  <c r="D63" i="7"/>
  <c r="H63" i="7" s="1"/>
  <c r="K63" i="7" s="1"/>
  <c r="C43" i="7"/>
  <c r="G43" i="7" s="1"/>
  <c r="D106" i="7"/>
  <c r="H106" i="7" s="1"/>
  <c r="K106" i="7" s="1"/>
  <c r="D146" i="7"/>
  <c r="H146" i="7" s="1"/>
  <c r="K146" i="7" s="1"/>
  <c r="D196" i="7"/>
  <c r="H196" i="7" s="1"/>
  <c r="K196" i="7" s="1"/>
  <c r="C71" i="7"/>
  <c r="G71" i="7" s="1"/>
  <c r="K71" i="7" s="1"/>
  <c r="D237" i="7"/>
  <c r="H237" i="7" s="1"/>
  <c r="K237" i="7" s="1"/>
  <c r="C129" i="7"/>
  <c r="G129" i="7" s="1"/>
  <c r="D2163" i="7"/>
  <c r="H2163" i="7" s="1"/>
  <c r="C2971" i="7"/>
  <c r="G2971" i="7" s="1"/>
  <c r="D2380" i="7"/>
  <c r="H2380" i="7" s="1"/>
  <c r="D2731" i="7"/>
  <c r="H2731" i="7" s="1"/>
  <c r="C3012" i="7"/>
  <c r="G3012" i="7" s="1"/>
  <c r="C2275" i="7"/>
  <c r="G2275" i="7" s="1"/>
  <c r="D2332" i="7"/>
  <c r="H2332" i="7" s="1"/>
  <c r="C2276" i="7"/>
  <c r="G2276" i="7" s="1"/>
  <c r="D2372" i="7"/>
  <c r="H2372" i="7" s="1"/>
  <c r="D2171" i="7"/>
  <c r="H2171" i="7" s="1"/>
  <c r="D2908" i="7"/>
  <c r="H2908" i="7" s="1"/>
  <c r="C2708" i="7"/>
  <c r="G2708" i="7" s="1"/>
  <c r="C2404" i="7"/>
  <c r="G2404" i="7" s="1"/>
  <c r="D2468" i="7"/>
  <c r="H2468" i="7" s="1"/>
  <c r="C2364" i="7"/>
  <c r="G2364" i="7" s="1"/>
  <c r="D2308" i="7"/>
  <c r="H2308" i="7" s="1"/>
  <c r="D2627" i="7"/>
  <c r="H2627" i="7" s="1"/>
  <c r="C2292" i="7"/>
  <c r="G2292" i="7" s="1"/>
  <c r="C2396" i="7"/>
  <c r="G2396" i="7" s="1"/>
  <c r="C2268" i="7"/>
  <c r="G2268" i="7" s="1"/>
  <c r="D2324" i="7"/>
  <c r="H2324" i="7" s="1"/>
  <c r="D2292" i="7"/>
  <c r="H2292" i="7" s="1"/>
  <c r="C2179" i="7"/>
  <c r="G2179" i="7" s="1"/>
  <c r="D2652" i="7"/>
  <c r="H2652" i="7" s="1"/>
  <c r="D2356" i="7"/>
  <c r="H2356" i="7" s="1"/>
  <c r="D2348" i="7"/>
  <c r="H2348" i="7" s="1"/>
  <c r="D2404" i="7"/>
  <c r="H2404" i="7" s="1"/>
  <c r="C2795" i="7"/>
  <c r="G2795" i="7" s="1"/>
  <c r="C2460" i="7"/>
  <c r="G2460" i="7" s="1"/>
  <c r="D2364" i="7"/>
  <c r="H2364" i="7" s="1"/>
  <c r="D2340" i="7"/>
  <c r="H2340" i="7" s="1"/>
  <c r="C2908" i="7"/>
  <c r="G2908" i="7" s="1"/>
  <c r="C2339" i="7"/>
  <c r="G2339" i="7" s="1"/>
  <c r="D2547" i="7"/>
  <c r="H2547" i="7" s="1"/>
  <c r="C2372" i="7"/>
  <c r="G2372" i="7" s="1"/>
  <c r="D2460" i="7"/>
  <c r="H2460" i="7" s="1"/>
  <c r="D2388" i="7"/>
  <c r="H2388" i="7" s="1"/>
  <c r="D2467" i="7"/>
  <c r="H2467" i="7" s="1"/>
  <c r="C2587" i="7"/>
  <c r="G2587" i="7" s="1"/>
  <c r="D2795" i="7"/>
  <c r="H2795" i="7" s="1"/>
  <c r="C2652" i="7"/>
  <c r="G2652" i="7" s="1"/>
  <c r="D3227" i="7"/>
  <c r="H3227" i="7" s="1"/>
  <c r="D3012" i="7"/>
  <c r="H3012" i="7" s="1"/>
  <c r="D2539" i="7"/>
  <c r="H2539" i="7" s="1"/>
  <c r="D2492" i="7"/>
  <c r="H2492" i="7" s="1"/>
  <c r="C3005" i="7"/>
  <c r="G3005" i="7" s="1"/>
  <c r="C2536" i="7"/>
  <c r="G2536" i="7" s="1"/>
  <c r="C2226" i="7"/>
  <c r="G2226" i="7" s="1"/>
  <c r="D2346" i="7"/>
  <c r="H2346" i="7" s="1"/>
  <c r="D3033" i="7"/>
  <c r="H3033" i="7" s="1"/>
  <c r="C3188" i="7"/>
  <c r="G3188" i="7" s="1"/>
  <c r="C2738" i="7"/>
  <c r="G2738" i="7" s="1"/>
  <c r="D2273" i="7"/>
  <c r="H2273" i="7" s="1"/>
  <c r="D2188" i="7"/>
  <c r="H2188" i="7" s="1"/>
  <c r="C3145" i="7"/>
  <c r="G3145" i="7" s="1"/>
  <c r="D2426" i="7"/>
  <c r="H2426" i="7" s="1"/>
  <c r="D2095" i="7"/>
  <c r="H2095" i="7" s="1"/>
  <c r="D2755" i="7"/>
  <c r="H2755" i="7" s="1"/>
  <c r="C2801" i="7"/>
  <c r="G2801" i="7" s="1"/>
  <c r="D2548" i="7"/>
  <c r="H2548" i="7" s="1"/>
  <c r="C3264" i="7"/>
  <c r="G3264" i="7" s="1"/>
  <c r="D2684" i="7"/>
  <c r="H2684" i="7" s="1"/>
  <c r="C2913" i="7"/>
  <c r="G2913" i="7" s="1"/>
  <c r="D3166" i="7"/>
  <c r="H3166" i="7" s="1"/>
  <c r="C2445" i="7"/>
  <c r="G2445" i="7" s="1"/>
  <c r="D2732" i="7"/>
  <c r="H2732" i="7" s="1"/>
  <c r="D2382" i="7"/>
  <c r="H2382" i="7" s="1"/>
  <c r="C3095" i="7"/>
  <c r="G3095" i="7" s="1"/>
  <c r="C2833" i="7"/>
  <c r="G2833" i="7" s="1"/>
  <c r="D2170" i="7"/>
  <c r="H2170" i="7" s="1"/>
  <c r="D3210" i="7"/>
  <c r="H3210" i="7" s="1"/>
  <c r="D2138" i="7"/>
  <c r="H2138" i="7" s="1"/>
  <c r="C2963" i="7"/>
  <c r="G2963" i="7" s="1"/>
  <c r="C2403" i="7"/>
  <c r="G2403" i="7" s="1"/>
  <c r="D3275" i="7"/>
  <c r="H3275" i="7" s="1"/>
  <c r="C2273" i="7"/>
  <c r="G2273" i="7" s="1"/>
  <c r="D2933" i="7"/>
  <c r="H2933" i="7" s="1"/>
  <c r="D2788" i="7"/>
  <c r="H2788" i="7" s="1"/>
  <c r="D2922" i="7"/>
  <c r="H2922" i="7" s="1"/>
  <c r="D3217" i="7"/>
  <c r="H3217" i="7" s="1"/>
  <c r="D2838" i="7"/>
  <c r="H2838" i="7" s="1"/>
  <c r="C2602" i="7"/>
  <c r="G2602" i="7" s="1"/>
  <c r="C3105" i="7"/>
  <c r="G3105" i="7" s="1"/>
  <c r="C3114" i="7"/>
  <c r="G3114" i="7" s="1"/>
  <c r="C2832" i="7"/>
  <c r="G2832" i="7" s="1"/>
  <c r="D3191" i="7"/>
  <c r="H3191" i="7" s="1"/>
  <c r="D3006" i="7"/>
  <c r="H3006" i="7" s="1"/>
  <c r="C3007" i="7"/>
  <c r="G3007" i="7" s="1"/>
  <c r="C2440" i="7"/>
  <c r="G2440" i="7" s="1"/>
  <c r="D2439" i="7"/>
  <c r="H2439" i="7" s="1"/>
  <c r="C2981" i="7"/>
  <c r="G2981" i="7" s="1"/>
  <c r="D2164" i="7"/>
  <c r="H2164" i="7" s="1"/>
  <c r="C3280" i="7"/>
  <c r="G3280" i="7" s="1"/>
  <c r="D2136" i="7"/>
  <c r="H2136" i="7" s="1"/>
  <c r="C3002" i="7"/>
  <c r="G3002" i="7" s="1"/>
  <c r="D2064" i="7"/>
  <c r="H2064" i="7" s="1"/>
  <c r="C3241" i="7"/>
  <c r="G3241" i="7" s="1"/>
  <c r="D2708" i="7"/>
  <c r="H2708" i="7" s="1"/>
  <c r="C2473" i="7"/>
  <c r="G2473" i="7" s="1"/>
  <c r="C3036" i="7"/>
  <c r="G3036" i="7" s="1"/>
  <c r="D2268" i="7"/>
  <c r="H2268" i="7" s="1"/>
  <c r="C2608" i="7"/>
  <c r="G2608" i="7" s="1"/>
  <c r="D2861" i="7"/>
  <c r="H2861" i="7" s="1"/>
  <c r="C2260" i="7"/>
  <c r="G2260" i="7" s="1"/>
  <c r="C3133" i="7"/>
  <c r="G3133" i="7" s="1"/>
  <c r="D2911" i="7"/>
  <c r="H2911" i="7" s="1"/>
  <c r="C2965" i="7"/>
  <c r="G2965" i="7" s="1"/>
  <c r="C2859" i="7"/>
  <c r="G2859" i="7" s="1"/>
  <c r="C2463" i="7"/>
  <c r="G2463" i="7" s="1"/>
  <c r="C2865" i="7"/>
  <c r="G2865" i="7" s="1"/>
  <c r="D3015" i="7"/>
  <c r="H3015" i="7" s="1"/>
  <c r="C2140" i="7"/>
  <c r="G2140" i="7" s="1"/>
  <c r="C2777" i="7"/>
  <c r="G2777" i="7" s="1"/>
  <c r="D2899" i="7"/>
  <c r="H2899" i="7" s="1"/>
  <c r="C2818" i="7"/>
  <c r="G2818" i="7" s="1"/>
  <c r="C3024" i="7"/>
  <c r="G3024" i="7" s="1"/>
  <c r="C3067" i="7"/>
  <c r="G3067" i="7" s="1"/>
  <c r="D2057" i="7"/>
  <c r="H2057" i="7" s="1"/>
  <c r="D2727" i="7"/>
  <c r="H2727" i="7" s="1"/>
  <c r="C2161" i="7"/>
  <c r="G2161" i="7" s="1"/>
  <c r="D2482" i="7"/>
  <c r="H2482" i="7" s="1"/>
  <c r="D3017" i="7"/>
  <c r="H3017" i="7" s="1"/>
  <c r="C2148" i="7"/>
  <c r="G2148" i="7" s="1"/>
  <c r="D2814" i="7"/>
  <c r="H2814" i="7" s="1"/>
  <c r="C2217" i="7"/>
  <c r="G2217" i="7" s="1"/>
  <c r="D3059" i="7"/>
  <c r="H3059" i="7" s="1"/>
  <c r="C3122" i="7"/>
  <c r="G3122" i="7" s="1"/>
  <c r="C2545" i="7"/>
  <c r="G2545" i="7" s="1"/>
  <c r="C3015" i="7"/>
  <c r="G3015" i="7" s="1"/>
  <c r="D2912" i="7"/>
  <c r="H2912" i="7" s="1"/>
  <c r="D2653" i="7"/>
  <c r="H2653" i="7" s="1"/>
  <c r="D2215" i="7"/>
  <c r="H2215" i="7" s="1"/>
  <c r="D2141" i="7"/>
  <c r="H2141" i="7" s="1"/>
  <c r="D2288" i="7"/>
  <c r="H2288" i="7" s="1"/>
  <c r="D2851" i="7"/>
  <c r="H2851" i="7" s="1"/>
  <c r="D2166" i="7"/>
  <c r="H2166" i="7" s="1"/>
  <c r="D2508" i="7"/>
  <c r="H2508" i="7" s="1"/>
  <c r="D2211" i="7"/>
  <c r="H2211" i="7" s="1"/>
  <c r="D2469" i="7"/>
  <c r="H2469" i="7" s="1"/>
  <c r="D2664" i="7"/>
  <c r="H2664" i="7" s="1"/>
  <c r="C2654" i="7"/>
  <c r="G2654" i="7" s="1"/>
  <c r="D2786" i="7"/>
  <c r="H2786" i="7" s="1"/>
  <c r="D2576" i="7"/>
  <c r="H2576" i="7" s="1"/>
  <c r="C3100" i="7"/>
  <c r="G3100" i="7" s="1"/>
  <c r="C2052" i="7"/>
  <c r="G2052" i="7" s="1"/>
  <c r="C2429" i="7"/>
  <c r="G2429" i="7" s="1"/>
  <c r="C2926" i="7"/>
  <c r="G2926" i="7" s="1"/>
  <c r="D2178" i="7"/>
  <c r="H2178" i="7" s="1"/>
  <c r="D2934" i="7"/>
  <c r="H2934" i="7" s="1"/>
  <c r="D2315" i="7"/>
  <c r="H2315" i="7" s="1"/>
  <c r="D2495" i="7"/>
  <c r="H2495" i="7" s="1"/>
  <c r="D2125" i="7"/>
  <c r="H2125" i="7" s="1"/>
  <c r="C2537" i="7"/>
  <c r="G2537" i="7" s="1"/>
  <c r="C2534" i="7"/>
  <c r="G2534" i="7" s="1"/>
  <c r="C2937" i="7"/>
  <c r="G2937" i="7" s="1"/>
  <c r="D2651" i="7"/>
  <c r="H2651" i="7" s="1"/>
  <c r="D2600" i="7"/>
  <c r="H2600" i="7" s="1"/>
  <c r="C3070" i="7"/>
  <c r="G3070" i="7" s="1"/>
  <c r="D2875" i="7"/>
  <c r="H2875" i="7" s="1"/>
  <c r="C2570" i="7"/>
  <c r="G2570" i="7" s="1"/>
  <c r="D2898" i="7"/>
  <c r="H2898" i="7" s="1"/>
  <c r="C2427" i="7"/>
  <c r="G2427" i="7" s="1"/>
  <c r="C2211" i="7"/>
  <c r="G2211" i="7" s="1"/>
  <c r="C3041" i="7"/>
  <c r="G3041" i="7" s="1"/>
  <c r="D2872" i="7"/>
  <c r="H2872" i="7" s="1"/>
  <c r="C2771" i="7"/>
  <c r="G2771" i="7" s="1"/>
  <c r="D2270" i="7"/>
  <c r="H2270" i="7" s="1"/>
  <c r="C2786" i="7"/>
  <c r="G2786" i="7" s="1"/>
  <c r="D3083" i="7"/>
  <c r="H3083" i="7" s="1"/>
  <c r="C2574" i="7"/>
  <c r="G2574" i="7" s="1"/>
  <c r="C2108" i="7"/>
  <c r="G2108" i="7" s="1"/>
  <c r="D2843" i="7"/>
  <c r="H2843" i="7" s="1"/>
  <c r="C2177" i="7"/>
  <c r="G2177" i="7" s="1"/>
  <c r="D2523" i="7"/>
  <c r="H2523" i="7" s="1"/>
  <c r="D2958" i="7"/>
  <c r="H2958" i="7" s="1"/>
  <c r="C2800" i="7"/>
  <c r="G2800" i="7" s="1"/>
  <c r="C2923" i="7"/>
  <c r="G2923" i="7" s="1"/>
  <c r="D2151" i="7"/>
  <c r="H2151" i="7" s="1"/>
  <c r="C2373" i="7"/>
  <c r="G2373" i="7" s="1"/>
  <c r="D3237" i="7"/>
  <c r="H3237" i="7" s="1"/>
  <c r="C2946" i="7"/>
  <c r="G2946" i="7" s="1"/>
  <c r="D2497" i="7"/>
  <c r="H2497" i="7" s="1"/>
  <c r="C2625" i="7"/>
  <c r="G2625" i="7" s="1"/>
  <c r="D3263" i="7"/>
  <c r="H3263" i="7" s="1"/>
  <c r="C2123" i="7"/>
  <c r="G2123" i="7" s="1"/>
  <c r="C2989" i="7"/>
  <c r="G2989" i="7" s="1"/>
  <c r="D2023" i="7"/>
  <c r="H2023" i="7" s="1"/>
  <c r="C2664" i="7"/>
  <c r="G2664" i="7" s="1"/>
  <c r="K2664" i="7" s="1"/>
  <c r="D2832" i="7"/>
  <c r="H2832" i="7" s="1"/>
  <c r="D2048" i="7"/>
  <c r="H2048" i="7" s="1"/>
  <c r="C2096" i="7"/>
  <c r="G2096" i="7" s="1"/>
  <c r="D2034" i="7"/>
  <c r="H2034" i="7" s="1"/>
  <c r="D2466" i="7"/>
  <c r="H2466" i="7" s="1"/>
  <c r="C2964" i="7"/>
  <c r="G2964" i="7" s="1"/>
  <c r="C2247" i="7"/>
  <c r="G2247" i="7" s="1"/>
  <c r="C2330" i="7"/>
  <c r="G2330" i="7" s="1"/>
  <c r="C2075" i="7"/>
  <c r="G2075" i="7" s="1"/>
  <c r="D2290" i="7"/>
  <c r="H2290" i="7" s="1"/>
  <c r="D3009" i="7"/>
  <c r="H3009" i="7" s="1"/>
  <c r="C2561" i="7"/>
  <c r="G2561" i="7" s="1"/>
  <c r="D2561" i="7"/>
  <c r="H2561" i="7" s="1"/>
  <c r="C2410" i="7"/>
  <c r="G2410" i="7" s="1"/>
  <c r="C2051" i="7"/>
  <c r="G2051" i="7" s="1"/>
  <c r="D2722" i="7"/>
  <c r="H2722" i="7" s="1"/>
  <c r="C2081" i="7"/>
  <c r="G2081" i="7" s="1"/>
  <c r="D2317" i="7"/>
  <c r="H2317" i="7" s="1"/>
  <c r="D3159" i="7"/>
  <c r="H3159" i="7" s="1"/>
  <c r="D2605" i="7"/>
  <c r="H2605" i="7" s="1"/>
  <c r="D3225" i="7"/>
  <c r="H3225" i="7" s="1"/>
  <c r="C2393" i="7"/>
  <c r="G2393" i="7" s="1"/>
  <c r="C2811" i="7"/>
  <c r="G2811" i="7" s="1"/>
  <c r="C2671" i="7"/>
  <c r="G2671" i="7" s="1"/>
  <c r="C3197" i="7"/>
  <c r="G3197" i="7" s="1"/>
  <c r="C2109" i="7"/>
  <c r="G2109" i="7" s="1"/>
  <c r="D3131" i="7"/>
  <c r="H3131" i="7" s="1"/>
  <c r="C2492" i="7"/>
  <c r="G2492" i="7" s="1"/>
  <c r="D2119" i="7"/>
  <c r="H2119" i="7" s="1"/>
  <c r="D3180" i="7"/>
  <c r="H3180" i="7" s="1"/>
  <c r="D2298" i="7"/>
  <c r="H2298" i="7" s="1"/>
  <c r="D2365" i="7"/>
  <c r="H2365" i="7" s="1"/>
  <c r="C2890" i="7"/>
  <c r="G2890" i="7" s="1"/>
  <c r="C2586" i="7"/>
  <c r="G2586" i="7" s="1"/>
  <c r="D2504" i="7"/>
  <c r="H2504" i="7" s="1"/>
  <c r="C2409" i="7"/>
  <c r="G2409" i="7" s="1"/>
  <c r="D2831" i="7"/>
  <c r="H2831" i="7" s="1"/>
  <c r="D2977" i="7"/>
  <c r="H2977" i="7" s="1"/>
  <c r="D3107" i="7"/>
  <c r="H3107" i="7" s="1"/>
  <c r="C2068" i="7"/>
  <c r="G2068" i="7" s="1"/>
  <c r="C2381" i="7"/>
  <c r="G2381" i="7" s="1"/>
  <c r="D2227" i="7"/>
  <c r="H2227" i="7" s="1"/>
  <c r="C2902" i="7"/>
  <c r="G2902" i="7" s="1"/>
  <c r="D3122" i="7"/>
  <c r="H3122" i="7" s="1"/>
  <c r="D2449" i="7"/>
  <c r="H2449" i="7" s="1"/>
  <c r="C3118" i="7"/>
  <c r="G3118" i="7" s="1"/>
  <c r="C2620" i="7"/>
  <c r="G2620" i="7" s="1"/>
  <c r="C3166" i="7"/>
  <c r="G3166" i="7" s="1"/>
  <c r="C3255" i="7"/>
  <c r="G3255" i="7" s="1"/>
  <c r="C2678" i="7"/>
  <c r="G2678" i="7" s="1"/>
  <c r="C3243" i="7"/>
  <c r="G3243" i="7" s="1"/>
  <c r="D2858" i="7"/>
  <c r="H2858" i="7" s="1"/>
  <c r="D2570" i="7"/>
  <c r="H2570" i="7" s="1"/>
  <c r="C2441" i="7"/>
  <c r="G2441" i="7" s="1"/>
  <c r="D2565" i="7"/>
  <c r="H2565" i="7" s="1"/>
  <c r="C2243" i="7"/>
  <c r="G2243" i="7" s="1"/>
  <c r="C2939" i="7"/>
  <c r="G2939" i="7" s="1"/>
  <c r="C3147" i="7"/>
  <c r="G3147" i="7" s="1"/>
  <c r="D2645" i="7"/>
  <c r="H2645" i="7" s="1"/>
  <c r="C3169" i="7"/>
  <c r="G3169" i="7" s="1"/>
  <c r="D2715" i="7"/>
  <c r="H2715" i="7" s="1"/>
  <c r="C2844" i="7"/>
  <c r="G2844" i="7" s="1"/>
  <c r="D2199" i="7"/>
  <c r="H2199" i="7" s="1"/>
  <c r="C2320" i="7"/>
  <c r="G2320" i="7" s="1"/>
  <c r="D2056" i="7"/>
  <c r="H2056" i="7" s="1"/>
  <c r="C2955" i="7"/>
  <c r="G2955" i="7" s="1"/>
  <c r="C2120" i="7"/>
  <c r="G2120" i="7" s="1"/>
  <c r="C2710" i="7"/>
  <c r="G2710" i="7" s="1"/>
  <c r="D2150" i="7"/>
  <c r="H2150" i="7" s="1"/>
  <c r="D3109" i="7"/>
  <c r="H3109" i="7" s="1"/>
  <c r="C3019" i="7"/>
  <c r="G3019" i="7" s="1"/>
  <c r="D2558" i="7"/>
  <c r="H2558" i="7" s="1"/>
  <c r="D2657" i="7"/>
  <c r="H2657" i="7" s="1"/>
  <c r="D2054" i="7"/>
  <c r="H2054" i="7" s="1"/>
  <c r="D2603" i="7"/>
  <c r="H2603" i="7" s="1"/>
  <c r="C2948" i="7"/>
  <c r="G2948" i="7" s="1"/>
  <c r="C3079" i="7"/>
  <c r="G3079" i="7" s="1"/>
  <c r="C2121" i="7"/>
  <c r="G2121" i="7" s="1"/>
  <c r="C2342" i="7"/>
  <c r="G2342" i="7" s="1"/>
  <c r="C2236" i="7"/>
  <c r="G2236" i="7" s="1"/>
  <c r="C2668" i="7"/>
  <c r="G2668" i="7" s="1"/>
  <c r="D2693" i="7"/>
  <c r="H2693" i="7" s="1"/>
  <c r="D2231" i="7"/>
  <c r="H2231" i="7" s="1"/>
  <c r="D2200" i="7"/>
  <c r="H2200" i="7" s="1"/>
  <c r="D2432" i="7"/>
  <c r="H2432" i="7" s="1"/>
  <c r="D2244" i="7"/>
  <c r="H2244" i="7" s="1"/>
  <c r="C2059" i="7"/>
  <c r="G2059" i="7" s="1"/>
  <c r="C2719" i="7"/>
  <c r="G2719" i="7" s="1"/>
  <c r="D3140" i="7"/>
  <c r="H3140" i="7" s="1"/>
  <c r="D2300" i="7"/>
  <c r="H2300" i="7" s="1"/>
  <c r="C2601" i="7"/>
  <c r="G2601" i="7" s="1"/>
  <c r="D2090" i="7"/>
  <c r="H2090" i="7" s="1"/>
  <c r="C2170" i="7"/>
  <c r="G2170" i="7" s="1"/>
  <c r="D2306" i="7"/>
  <c r="H2306" i="7" s="1"/>
  <c r="D2689" i="7"/>
  <c r="H2689" i="7" s="1"/>
  <c r="C2967" i="7"/>
  <c r="G2967" i="7" s="1"/>
  <c r="C2579" i="7"/>
  <c r="G2579" i="7" s="1"/>
  <c r="C2066" i="7"/>
  <c r="G2066" i="7" s="1"/>
  <c r="C3222" i="7"/>
  <c r="G3222" i="7" s="1"/>
  <c r="C2614" i="7"/>
  <c r="G2614" i="7" s="1"/>
  <c r="D2424" i="7"/>
  <c r="H2424" i="7" s="1"/>
  <c r="C2196" i="7"/>
  <c r="G2196" i="7" s="1"/>
  <c r="D2802" i="7"/>
  <c r="H2802" i="7" s="1"/>
  <c r="C2672" i="7"/>
  <c r="G2672" i="7" s="1"/>
  <c r="D2398" i="7"/>
  <c r="H2398" i="7" s="1"/>
  <c r="D2179" i="7"/>
  <c r="H2179" i="7" s="1"/>
  <c r="C2809" i="7"/>
  <c r="G2809" i="7" s="1"/>
  <c r="D2738" i="7"/>
  <c r="H2738" i="7" s="1"/>
  <c r="D2682" i="7"/>
  <c r="H2682" i="7" s="1"/>
  <c r="D2230" i="7"/>
  <c r="H2230" i="7" s="1"/>
  <c r="C2724" i="7"/>
  <c r="G2724" i="7" s="1"/>
  <c r="D2881" i="7"/>
  <c r="H2881" i="7" s="1"/>
  <c r="D2339" i="7"/>
  <c r="H2339" i="7" s="1"/>
  <c r="C2139" i="7"/>
  <c r="G2139" i="7" s="1"/>
  <c r="D2956" i="7"/>
  <c r="H2956" i="7" s="1"/>
  <c r="C2099" i="7"/>
  <c r="G2099" i="7" s="1"/>
  <c r="D2450" i="7"/>
  <c r="H2450" i="7" s="1"/>
  <c r="C3285" i="7"/>
  <c r="G3285" i="7" s="1"/>
  <c r="D2525" i="7"/>
  <c r="H2525" i="7" s="1"/>
  <c r="D2069" i="7"/>
  <c r="H2069" i="7" s="1"/>
  <c r="D2240" i="7"/>
  <c r="H2240" i="7" s="1"/>
  <c r="D2197" i="7"/>
  <c r="H2197" i="7" s="1"/>
  <c r="C2790" i="7"/>
  <c r="G2790" i="7" s="1"/>
  <c r="D2993" i="7"/>
  <c r="H2993" i="7" s="1"/>
  <c r="D3038" i="7"/>
  <c r="H3038" i="7" s="1"/>
  <c r="D2344" i="7"/>
  <c r="H2344" i="7" s="1"/>
  <c r="C3080" i="7"/>
  <c r="G3080" i="7" s="1"/>
  <c r="D2510" i="7"/>
  <c r="H2510" i="7" s="1"/>
  <c r="D3045" i="7"/>
  <c r="H3045" i="7" s="1"/>
  <c r="C2645" i="7"/>
  <c r="G2645" i="7" s="1"/>
  <c r="D2490" i="7"/>
  <c r="H2490" i="7" s="1"/>
  <c r="C2237" i="7"/>
  <c r="G2237" i="7" s="1"/>
  <c r="C2115" i="7"/>
  <c r="G2115" i="7" s="1"/>
  <c r="D2869" i="7"/>
  <c r="H2869" i="7" s="1"/>
  <c r="D2401" i="7"/>
  <c r="H2401" i="7" s="1"/>
  <c r="C2573" i="7"/>
  <c r="G2573" i="7" s="1"/>
  <c r="C3119" i="7"/>
  <c r="G3119" i="7" s="1"/>
  <c r="C2816" i="7"/>
  <c r="G2816" i="7" s="1"/>
  <c r="C3220" i="7"/>
  <c r="G3220" i="7" s="1"/>
  <c r="D2402" i="7"/>
  <c r="H2402" i="7" s="1"/>
  <c r="D2919" i="7"/>
  <c r="H2919" i="7" s="1"/>
  <c r="D2817" i="7"/>
  <c r="H2817" i="7" s="1"/>
  <c r="D2221" i="7"/>
  <c r="H2221" i="7" s="1"/>
  <c r="C3234" i="7"/>
  <c r="G3234" i="7" s="1"/>
  <c r="D2780" i="7"/>
  <c r="H2780" i="7" s="1"/>
  <c r="D2373" i="7"/>
  <c r="H2373" i="7" s="1"/>
  <c r="D2257" i="7"/>
  <c r="H2257" i="7" s="1"/>
  <c r="C2305" i="7"/>
  <c r="G2305" i="7" s="1"/>
  <c r="D3233" i="7"/>
  <c r="H3233" i="7" s="1"/>
  <c r="C2022" i="7"/>
  <c r="G2022" i="7" s="1"/>
  <c r="D3088" i="7"/>
  <c r="H3088" i="7" s="1"/>
  <c r="C2216" i="7"/>
  <c r="G2216" i="7" s="1"/>
  <c r="C2750" i="7"/>
  <c r="G2750" i="7" s="1"/>
  <c r="D2418" i="7"/>
  <c r="H2418" i="7" s="1"/>
  <c r="C3134" i="7"/>
  <c r="G3134" i="7" s="1"/>
  <c r="C2532" i="7"/>
  <c r="G2532" i="7" s="1"/>
  <c r="D2884" i="7"/>
  <c r="H2884" i="7" s="1"/>
  <c r="D2953" i="7"/>
  <c r="H2953" i="7" s="1"/>
  <c r="D2098" i="7"/>
  <c r="H2098" i="7" s="1"/>
  <c r="C2805" i="7"/>
  <c r="G2805" i="7" s="1"/>
  <c r="C3013" i="7"/>
  <c r="G3013" i="7" s="1"/>
  <c r="C3258" i="7"/>
  <c r="G3258" i="7" s="1"/>
  <c r="D3080" i="7"/>
  <c r="H3080" i="7" s="1"/>
  <c r="C3240" i="7"/>
  <c r="G3240" i="7" s="1"/>
  <c r="D2613" i="7"/>
  <c r="H2613" i="7" s="1"/>
  <c r="C2530" i="7"/>
  <c r="G2530" i="7" s="1"/>
  <c r="D2104" i="7"/>
  <c r="H2104" i="7" s="1"/>
  <c r="C3064" i="7"/>
  <c r="G3064" i="7" s="1"/>
  <c r="C2318" i="7"/>
  <c r="G2318" i="7" s="1"/>
  <c r="C2768" i="7"/>
  <c r="G2768" i="7" s="1"/>
  <c r="D2218" i="7"/>
  <c r="H2218" i="7" s="1"/>
  <c r="C2887" i="7"/>
  <c r="G2887" i="7" s="1"/>
  <c r="D2771" i="7"/>
  <c r="H2771" i="7" s="1"/>
  <c r="D2192" i="7"/>
  <c r="H2192" i="7" s="1"/>
  <c r="D2907" i="7"/>
  <c r="H2907" i="7" s="1"/>
  <c r="C3277" i="7"/>
  <c r="G3277" i="7" s="1"/>
  <c r="D2070" i="7"/>
  <c r="H2070" i="7" s="1"/>
  <c r="D2456" i="7"/>
  <c r="H2456" i="7" s="1"/>
  <c r="C2726" i="7"/>
  <c r="G2726" i="7" s="1"/>
  <c r="C2650" i="7"/>
  <c r="G2650" i="7" s="1"/>
  <c r="C2280" i="7"/>
  <c r="G2280" i="7" s="1"/>
  <c r="D2797" i="7"/>
  <c r="H2797" i="7" s="1"/>
  <c r="C2325" i="7"/>
  <c r="G2325" i="7" s="1"/>
  <c r="D2549" i="7"/>
  <c r="H2549" i="7" s="1"/>
  <c r="D2667" i="7"/>
  <c r="H2667" i="7" s="1"/>
  <c r="C2144" i="7"/>
  <c r="G2144" i="7" s="1"/>
  <c r="D2714" i="7"/>
  <c r="H2714" i="7" s="1"/>
  <c r="D2359" i="7"/>
  <c r="H2359" i="7" s="1"/>
  <c r="C3249" i="7"/>
  <c r="G3249" i="7" s="1"/>
  <c r="C2167" i="7"/>
  <c r="G2167" i="7" s="1"/>
  <c r="C3038" i="7"/>
  <c r="G3038" i="7" s="1"/>
  <c r="D2337" i="7"/>
  <c r="H2337" i="7" s="1"/>
  <c r="D3187" i="7"/>
  <c r="H3187" i="7" s="1"/>
  <c r="D3199" i="7"/>
  <c r="H3199" i="7" s="1"/>
  <c r="C2172" i="7"/>
  <c r="G2172" i="7" s="1"/>
  <c r="D2913" i="7"/>
  <c r="H2913" i="7" s="1"/>
  <c r="D3189" i="7"/>
  <c r="H3189" i="7" s="1"/>
  <c r="C2794" i="7"/>
  <c r="G2794" i="7" s="1"/>
  <c r="C2866" i="7"/>
  <c r="G2866" i="7" s="1"/>
  <c r="C2422" i="7"/>
  <c r="G2422" i="7" s="1"/>
  <c r="C2603" i="7"/>
  <c r="G2603" i="7" s="1"/>
  <c r="D2113" i="7"/>
  <c r="H2113" i="7" s="1"/>
  <c r="C3073" i="7"/>
  <c r="G3073" i="7" s="1"/>
  <c r="D2263" i="7"/>
  <c r="H2263" i="7" s="1"/>
  <c r="C2581" i="7"/>
  <c r="G2581" i="7" s="1"/>
  <c r="C2377" i="7"/>
  <c r="G2377" i="7" s="1"/>
  <c r="D2997" i="7"/>
  <c r="H2997" i="7" s="1"/>
  <c r="C2188" i="7"/>
  <c r="G2188" i="7" s="1"/>
  <c r="C2684" i="7"/>
  <c r="G2684" i="7" s="1"/>
  <c r="C2033" i="7"/>
  <c r="G2033" i="7" s="1"/>
  <c r="D2207" i="7"/>
  <c r="H2207" i="7" s="1"/>
  <c r="D2459" i="7"/>
  <c r="H2459" i="7" s="1"/>
  <c r="D2928" i="7"/>
  <c r="H2928" i="7" s="1"/>
  <c r="C2720" i="7"/>
  <c r="G2720" i="7" s="1"/>
  <c r="D2777" i="7"/>
  <c r="H2777" i="7" s="1"/>
  <c r="D3067" i="7"/>
  <c r="H3067" i="7" s="1"/>
  <c r="D2695" i="7"/>
  <c r="H2695" i="7" s="1"/>
  <c r="D2532" i="7"/>
  <c r="H2532" i="7" s="1"/>
  <c r="D2794" i="7"/>
  <c r="H2794" i="7" s="1"/>
  <c r="C2839" i="7"/>
  <c r="G2839" i="7" s="1"/>
  <c r="D2740" i="7"/>
  <c r="H2740" i="7" s="1"/>
  <c r="C2143" i="7"/>
  <c r="G2143" i="7" s="1"/>
  <c r="C2646" i="7"/>
  <c r="G2646" i="7" s="1"/>
  <c r="C2892" i="7"/>
  <c r="G2892" i="7" s="1"/>
  <c r="D2945" i="7"/>
  <c r="H2945" i="7" s="1"/>
  <c r="C2767" i="7"/>
  <c r="G2767" i="7" s="1"/>
  <c r="C3231" i="7"/>
  <c r="G3231" i="7" s="1"/>
  <c r="C2488" i="7"/>
  <c r="G2488" i="7" s="1"/>
  <c r="D3110" i="7"/>
  <c r="H3110" i="7" s="1"/>
  <c r="C2508" i="7"/>
  <c r="G2508" i="7" s="1"/>
  <c r="D3179" i="7"/>
  <c r="H3179" i="7" s="1"/>
  <c r="C2695" i="7"/>
  <c r="G2695" i="7" s="1"/>
  <c r="C2789" i="7"/>
  <c r="G2789" i="7" s="1"/>
  <c r="C2114" i="7"/>
  <c r="G2114" i="7" s="1"/>
  <c r="D2494" i="7"/>
  <c r="H2494" i="7" s="1"/>
  <c r="C2723" i="7"/>
  <c r="G2723" i="7" s="1"/>
  <c r="C2861" i="7"/>
  <c r="G2861" i="7" s="1"/>
  <c r="D3152" i="7"/>
  <c r="H3152" i="7" s="1"/>
  <c r="C3262" i="7"/>
  <c r="G3262" i="7" s="1"/>
  <c r="C3281" i="7"/>
  <c r="G3281" i="7" s="1"/>
  <c r="D2287" i="7"/>
  <c r="H2287" i="7" s="1"/>
  <c r="D2534" i="7"/>
  <c r="H2534" i="7" s="1"/>
  <c r="C2804" i="7"/>
  <c r="G2804" i="7" s="1"/>
  <c r="C3125" i="7"/>
  <c r="G3125" i="7" s="1"/>
  <c r="D2146" i="7"/>
  <c r="H2146" i="7" s="1"/>
  <c r="C2773" i="7"/>
  <c r="G2773" i="7" s="1"/>
  <c r="C2860" i="7"/>
  <c r="G2860" i="7" s="1"/>
  <c r="D2517" i="7"/>
  <c r="H2517" i="7" s="1"/>
  <c r="C2329" i="7"/>
  <c r="G2329" i="7" s="1"/>
  <c r="D2954" i="7"/>
  <c r="H2954" i="7" s="1"/>
  <c r="D2442" i="7"/>
  <c r="H2442" i="7" s="1"/>
  <c r="D2358" i="7"/>
  <c r="H2358" i="7" s="1"/>
  <c r="D2399" i="7"/>
  <c r="H2399" i="7" s="1"/>
  <c r="C3251" i="7"/>
  <c r="G3251" i="7" s="1"/>
  <c r="D3031" i="7"/>
  <c r="H3031" i="7" s="1"/>
  <c r="D3036" i="7"/>
  <c r="H3036" i="7" s="1"/>
  <c r="C2547" i="7"/>
  <c r="G2547" i="7" s="1"/>
  <c r="C3088" i="7"/>
  <c r="G3088" i="7" s="1"/>
  <c r="D2848" i="7"/>
  <c r="H2848" i="7" s="1"/>
  <c r="C2911" i="7"/>
  <c r="G2911" i="7" s="1"/>
  <c r="C2111" i="7"/>
  <c r="G2111" i="7" s="1"/>
  <c r="C2568" i="7"/>
  <c r="G2568" i="7" s="1"/>
  <c r="C3135" i="7"/>
  <c r="G3135" i="7" s="1"/>
  <c r="D3136" i="7"/>
  <c r="H3136" i="7" s="1"/>
  <c r="D2962" i="7"/>
  <c r="H2962" i="7" s="1"/>
  <c r="D3096" i="7"/>
  <c r="H3096" i="7" s="1"/>
  <c r="D2559" i="7"/>
  <c r="H2559" i="7" s="1"/>
  <c r="D2209" i="7"/>
  <c r="H2209" i="7" s="1"/>
  <c r="D2571" i="7"/>
  <c r="H2571" i="7" s="1"/>
  <c r="C2698" i="7"/>
  <c r="G2698" i="7" s="1"/>
  <c r="C3175" i="7"/>
  <c r="G3175" i="7" s="1"/>
  <c r="D3143" i="7"/>
  <c r="H3143" i="7" s="1"/>
  <c r="C3138" i="7"/>
  <c r="G3138" i="7" s="1"/>
  <c r="D2246" i="7"/>
  <c r="H2246" i="7" s="1"/>
  <c r="D3249" i="7"/>
  <c r="H3249" i="7" s="1"/>
  <c r="D2842" i="7"/>
  <c r="H2842" i="7" s="1"/>
  <c r="C3219" i="7"/>
  <c r="G3219" i="7" s="1"/>
  <c r="C3159" i="7"/>
  <c r="G3159" i="7" s="1"/>
  <c r="C2451" i="7"/>
  <c r="G2451" i="7" s="1"/>
  <c r="D2261" i="7"/>
  <c r="H2261" i="7" s="1"/>
  <c r="C3046" i="7"/>
  <c r="G3046" i="7" s="1"/>
  <c r="D2575" i="7"/>
  <c r="H2575" i="7" s="1"/>
  <c r="C2258" i="7"/>
  <c r="G2258" i="7" s="1"/>
  <c r="C3023" i="7"/>
  <c r="G3023" i="7" s="1"/>
  <c r="C2470" i="7"/>
  <c r="G2470" i="7" s="1"/>
  <c r="D2077" i="7"/>
  <c r="H2077" i="7" s="1"/>
  <c r="C2117" i="7"/>
  <c r="G2117" i="7" s="1"/>
  <c r="C2207" i="7"/>
  <c r="G2207" i="7" s="1"/>
  <c r="D2679" i="7"/>
  <c r="H2679" i="7" s="1"/>
  <c r="D2563" i="7"/>
  <c r="H2563" i="7" s="1"/>
  <c r="C2618" i="7"/>
  <c r="G2618" i="7" s="1"/>
  <c r="C2294" i="7"/>
  <c r="G2294" i="7" s="1"/>
  <c r="D3177" i="7"/>
  <c r="H3177" i="7" s="1"/>
  <c r="D2730" i="7"/>
  <c r="H2730" i="7" s="1"/>
  <c r="C3229" i="7"/>
  <c r="G3229" i="7" s="1"/>
  <c r="C2104" i="7"/>
  <c r="G2104" i="7" s="1"/>
  <c r="D2681" i="7"/>
  <c r="H2681" i="7" s="1"/>
  <c r="D3158" i="7"/>
  <c r="H3158" i="7" s="1"/>
  <c r="D2441" i="7"/>
  <c r="H2441" i="7" s="1"/>
  <c r="D2699" i="7"/>
  <c r="H2699" i="7" s="1"/>
  <c r="D2830" i="7"/>
  <c r="H2830" i="7" s="1"/>
  <c r="C3149" i="7"/>
  <c r="G3149" i="7" s="1"/>
  <c r="D2477" i="7"/>
  <c r="H2477" i="7" s="1"/>
  <c r="C2687" i="7"/>
  <c r="G2687" i="7" s="1"/>
  <c r="C2487" i="7"/>
  <c r="G2487" i="7" s="1"/>
  <c r="D2312" i="7"/>
  <c r="H2312" i="7" s="1"/>
  <c r="C2095" i="7"/>
  <c r="G2095" i="7" s="1"/>
  <c r="C2935" i="7"/>
  <c r="G2935" i="7" s="1"/>
  <c r="C2314" i="7"/>
  <c r="G2314" i="7" s="1"/>
  <c r="D2052" i="7"/>
  <c r="H2052" i="7" s="1"/>
  <c r="D2029" i="7"/>
  <c r="H2029" i="7" s="1"/>
  <c r="D2888" i="7"/>
  <c r="H2888" i="7" s="1"/>
  <c r="D2706" i="7"/>
  <c r="H2706" i="7" s="1"/>
  <c r="C2357" i="7"/>
  <c r="G2357" i="7" s="1"/>
  <c r="D3029" i="7"/>
  <c r="H3029" i="7" s="1"/>
  <c r="D2522" i="7"/>
  <c r="H2522" i="7" s="1"/>
  <c r="C2334" i="7"/>
  <c r="G2334" i="7" s="1"/>
  <c r="C2272" i="7"/>
  <c r="G2272" i="7" s="1"/>
  <c r="D2461" i="7"/>
  <c r="H2461" i="7" s="1"/>
  <c r="D2579" i="7"/>
  <c r="H2579" i="7" s="1"/>
  <c r="C2701" i="7"/>
  <c r="G2701" i="7" s="1"/>
  <c r="C2921" i="7"/>
  <c r="G2921" i="7" s="1"/>
  <c r="D3025" i="7"/>
  <c r="H3025" i="7" s="1"/>
  <c r="C3099" i="7"/>
  <c r="G3099" i="7" s="1"/>
  <c r="D2131" i="7"/>
  <c r="H2131" i="7" s="1"/>
  <c r="C2594" i="7"/>
  <c r="G2594" i="7" s="1"/>
  <c r="C2529" i="7"/>
  <c r="G2529" i="7" s="1"/>
  <c r="C2456" i="7"/>
  <c r="G2456" i="7" s="1"/>
  <c r="C2984" i="7"/>
  <c r="G2984" i="7" s="1"/>
  <c r="D3288" i="7"/>
  <c r="H3288" i="7" s="1"/>
  <c r="D3277" i="7"/>
  <c r="H3277" i="7" s="1"/>
  <c r="C3184" i="7"/>
  <c r="G3184" i="7" s="1"/>
  <c r="D3084" i="7"/>
  <c r="H3084" i="7" s="1"/>
  <c r="C2806" i="7"/>
  <c r="G2806" i="7" s="1"/>
  <c r="C2246" i="7"/>
  <c r="G2246" i="7" s="1"/>
  <c r="C2116" i="7"/>
  <c r="G2116" i="7" s="1"/>
  <c r="D2643" i="7"/>
  <c r="H2643" i="7" s="1"/>
  <c r="D2412" i="7"/>
  <c r="H2412" i="7" s="1"/>
  <c r="C2399" i="7"/>
  <c r="G2399" i="7" s="1"/>
  <c r="C2904" i="7"/>
  <c r="G2904" i="7" s="1"/>
  <c r="D3231" i="7"/>
  <c r="H3231" i="7" s="1"/>
  <c r="C2779" i="7"/>
  <c r="G2779" i="7" s="1"/>
  <c r="C3173" i="7"/>
  <c r="G3173" i="7" s="1"/>
  <c r="D2675" i="7"/>
  <c r="H2675" i="7" s="1"/>
  <c r="C2056" i="7"/>
  <c r="G2056" i="7" s="1"/>
  <c r="D2816" i="7"/>
  <c r="H2816" i="7" s="1"/>
  <c r="C2181" i="7"/>
  <c r="G2181" i="7" s="1"/>
  <c r="C3170" i="7"/>
  <c r="G3170" i="7" s="1"/>
  <c r="C2775" i="7"/>
  <c r="G2775" i="7" s="1"/>
  <c r="C2198" i="7"/>
  <c r="G2198" i="7" s="1"/>
  <c r="C2110" i="7"/>
  <c r="G2110" i="7" s="1"/>
  <c r="C2693" i="7"/>
  <c r="G2693" i="7" s="1"/>
  <c r="D2259" i="7"/>
  <c r="H2259" i="7" s="1"/>
  <c r="D2526" i="7"/>
  <c r="H2526" i="7" s="1"/>
  <c r="C3014" i="7"/>
  <c r="G3014" i="7" s="1"/>
  <c r="D2425" i="7"/>
  <c r="H2425" i="7" s="1"/>
  <c r="D3154" i="7"/>
  <c r="H3154" i="7" s="1"/>
  <c r="C3260" i="7"/>
  <c r="G3260" i="7" s="1"/>
  <c r="D2515" i="7"/>
  <c r="H2515" i="7" s="1"/>
  <c r="D2397" i="7"/>
  <c r="H2397" i="7" s="1"/>
  <c r="C2679" i="7"/>
  <c r="G2679" i="7" s="1"/>
  <c r="D3150" i="7"/>
  <c r="H3150" i="7" s="1"/>
  <c r="D2145" i="7"/>
  <c r="H2145" i="7" s="1"/>
  <c r="C2118" i="7"/>
  <c r="G2118" i="7" s="1"/>
  <c r="C2046" i="7"/>
  <c r="G2046" i="7" s="1"/>
  <c r="D2992" i="7"/>
  <c r="H2992" i="7" s="1"/>
  <c r="C2233" i="7"/>
  <c r="G2233" i="7" s="1"/>
  <c r="D3280" i="7"/>
  <c r="H3280" i="7" s="1"/>
  <c r="C3274" i="7"/>
  <c r="G3274" i="7" s="1"/>
  <c r="D2690" i="7"/>
  <c r="H2690" i="7" s="1"/>
  <c r="C3117" i="7"/>
  <c r="G3117" i="7" s="1"/>
  <c r="D2097" i="7"/>
  <c r="H2097" i="7" s="1"/>
  <c r="D2747" i="7"/>
  <c r="H2747" i="7" s="1"/>
  <c r="C2613" i="7"/>
  <c r="G2613" i="7" s="1"/>
  <c r="C2031" i="7"/>
  <c r="G2031" i="7" s="1"/>
  <c r="C2919" i="7"/>
  <c r="G2919" i="7" s="1"/>
  <c r="D2527" i="7"/>
  <c r="H2527" i="7" s="1"/>
  <c r="D2687" i="7"/>
  <c r="H2687" i="7" s="1"/>
  <c r="C2930" i="7"/>
  <c r="G2930" i="7" s="1"/>
  <c r="C2824" i="7"/>
  <c r="G2824" i="7" s="1"/>
  <c r="C2932" i="7"/>
  <c r="G2932" i="7" s="1"/>
  <c r="C3162" i="7"/>
  <c r="G3162" i="7" s="1"/>
  <c r="C2998" i="7"/>
  <c r="G2998" i="7" s="1"/>
  <c r="C2032" i="7"/>
  <c r="G2032" i="7" s="1"/>
  <c r="C2751" i="7"/>
  <c r="G2751" i="7" s="1"/>
  <c r="D2357" i="7"/>
  <c r="H2357" i="7" s="1"/>
  <c r="C2278" i="7"/>
  <c r="G2278" i="7" s="1"/>
  <c r="D2700" i="7"/>
  <c r="H2700" i="7" s="1"/>
  <c r="D2910" i="7"/>
  <c r="H2910" i="7" s="1"/>
  <c r="D2528" i="7"/>
  <c r="H2528" i="7" s="1"/>
  <c r="C2696" i="7"/>
  <c r="G2696" i="7" s="1"/>
  <c r="C2572" i="7"/>
  <c r="G2572" i="7" s="1"/>
  <c r="C2560" i="7"/>
  <c r="G2560" i="7" s="1"/>
  <c r="D2930" i="7"/>
  <c r="H2930" i="7" s="1"/>
  <c r="D2405" i="7"/>
  <c r="H2405" i="7" s="1"/>
  <c r="D2374" i="7"/>
  <c r="H2374" i="7" s="1"/>
  <c r="D2325" i="7"/>
  <c r="H2325" i="7" s="1"/>
  <c r="D2815" i="7"/>
  <c r="H2815" i="7" s="1"/>
  <c r="C2615" i="7"/>
  <c r="G2615" i="7" s="1"/>
  <c r="D2134" i="7"/>
  <c r="H2134" i="7" s="1"/>
  <c r="D2597" i="7"/>
  <c r="H2597" i="7" s="1"/>
  <c r="D2963" i="7"/>
  <c r="H2963" i="7" s="1"/>
  <c r="D2850" i="7"/>
  <c r="H2850" i="7" s="1"/>
  <c r="C3074" i="7"/>
  <c r="G3074" i="7" s="1"/>
  <c r="D2026" i="7"/>
  <c r="H2026" i="7" s="1"/>
  <c r="C3026" i="7"/>
  <c r="G3026" i="7" s="1"/>
  <c r="D3134" i="7"/>
  <c r="H3134" i="7" s="1"/>
  <c r="D2551" i="7"/>
  <c r="H2551" i="7" s="1"/>
  <c r="C3213" i="7"/>
  <c r="G3213" i="7" s="1"/>
  <c r="C2438" i="7"/>
  <c r="G2438" i="7" s="1"/>
  <c r="D2111" i="7"/>
  <c r="H2111" i="7" s="1"/>
  <c r="C2597" i="7"/>
  <c r="G2597" i="7" s="1"/>
  <c r="D2369" i="7"/>
  <c r="H2369" i="7" s="1"/>
  <c r="D3253" i="7"/>
  <c r="H3253" i="7" s="1"/>
  <c r="C3230" i="7"/>
  <c r="G3230" i="7" s="1"/>
  <c r="C2225" i="7"/>
  <c r="G2225" i="7" s="1"/>
  <c r="D2092" i="7"/>
  <c r="H2092" i="7" s="1"/>
  <c r="C3156" i="7"/>
  <c r="G3156" i="7" s="1"/>
  <c r="D2546" i="7"/>
  <c r="H2546" i="7" s="1"/>
  <c r="C2434" i="7"/>
  <c r="G2434" i="7" s="1"/>
  <c r="D2640" i="7"/>
  <c r="H2640" i="7" s="1"/>
  <c r="D2503" i="7"/>
  <c r="H2503" i="7" s="1"/>
  <c r="C3164" i="7"/>
  <c r="G3164" i="7" s="1"/>
  <c r="C2386" i="7"/>
  <c r="G2386" i="7" s="1"/>
  <c r="C2949" i="7"/>
  <c r="G2949" i="7" s="1"/>
  <c r="C2785" i="7"/>
  <c r="G2785" i="7" s="1"/>
  <c r="D2647" i="7"/>
  <c r="H2647" i="7" s="1"/>
  <c r="C2947" i="7"/>
  <c r="G2947" i="7" s="1"/>
  <c r="D2281" i="7"/>
  <c r="H2281" i="7" s="1"/>
  <c r="C2212" i="7"/>
  <c r="G2212" i="7" s="1"/>
  <c r="C2851" i="7"/>
  <c r="G2851" i="7" s="1"/>
  <c r="D2880" i="7"/>
  <c r="H2880" i="7" s="1"/>
  <c r="D2225" i="7"/>
  <c r="H2225" i="7" s="1"/>
  <c r="D2160" i="7"/>
  <c r="H2160" i="7" s="1"/>
  <c r="D3216" i="7"/>
  <c r="H3216" i="7" s="1"/>
  <c r="D2139" i="7"/>
  <c r="H2139" i="7" s="1"/>
  <c r="C2191" i="7"/>
  <c r="G2191" i="7" s="1"/>
  <c r="D2187" i="7"/>
  <c r="H2187" i="7" s="1"/>
  <c r="D2766" i="7"/>
  <c r="H2766" i="7" s="1"/>
  <c r="D2089" i="7"/>
  <c r="H2089" i="7" s="1"/>
  <c r="D3182" i="7"/>
  <c r="H3182" i="7" s="1"/>
  <c r="D2812" i="7"/>
  <c r="H2812" i="7" s="1"/>
  <c r="C2799" i="7"/>
  <c r="G2799" i="7" s="1"/>
  <c r="C2412" i="7"/>
  <c r="G2412" i="7" s="1"/>
  <c r="D2393" i="7"/>
  <c r="H2393" i="7" s="1"/>
  <c r="C3183" i="7"/>
  <c r="G3183" i="7" s="1"/>
  <c r="D2616" i="7"/>
  <c r="H2616" i="7" s="1"/>
  <c r="C2103" i="7"/>
  <c r="G2103" i="7" s="1"/>
  <c r="C2159" i="7"/>
  <c r="G2159" i="7" s="1"/>
  <c r="C2870" i="7"/>
  <c r="G2870" i="7" s="1"/>
  <c r="C2489" i="7"/>
  <c r="G2489" i="7" s="1"/>
  <c r="C2363" i="7"/>
  <c r="G2363" i="7" s="1"/>
  <c r="D2990" i="7"/>
  <c r="H2990" i="7" s="1"/>
  <c r="C2250" i="7"/>
  <c r="G2250" i="7" s="1"/>
  <c r="D2890" i="7"/>
  <c r="H2890" i="7" s="1"/>
  <c r="D2368" i="7"/>
  <c r="H2368" i="7" s="1"/>
  <c r="C2933" i="7"/>
  <c r="G2933" i="7" s="1"/>
  <c r="D2974" i="7"/>
  <c r="H2974" i="7" s="1"/>
  <c r="C2717" i="7"/>
  <c r="G2717" i="7" s="1"/>
  <c r="C3072" i="7"/>
  <c r="G3072" i="7" s="1"/>
  <c r="D2320" i="7"/>
  <c r="H2320" i="7" s="1"/>
  <c r="D2121" i="7"/>
  <c r="H2121" i="7" s="1"/>
  <c r="D2582" i="7"/>
  <c r="H2582" i="7" s="1"/>
  <c r="C3048" i="7"/>
  <c r="G3048" i="7" s="1"/>
  <c r="D2927" i="7"/>
  <c r="H2927" i="7" s="1"/>
  <c r="D2444" i="7"/>
  <c r="H2444" i="7" s="1"/>
  <c r="C2639" i="7"/>
  <c r="G2639" i="7" s="1"/>
  <c r="C2326" i="7"/>
  <c r="G2326" i="7" s="1"/>
  <c r="C2418" i="7"/>
  <c r="G2418" i="7" s="1"/>
  <c r="D2128" i="7"/>
  <c r="H2128" i="7" s="1"/>
  <c r="D2180" i="7"/>
  <c r="H2180" i="7" s="1"/>
  <c r="C2406" i="7"/>
  <c r="G2406" i="7" s="1"/>
  <c r="C2516" i="7"/>
  <c r="G2516" i="7" s="1"/>
  <c r="D3003" i="7"/>
  <c r="H3003" i="7" s="1"/>
  <c r="C2374" i="7"/>
  <c r="G2374" i="7" s="1"/>
  <c r="C2152" i="7"/>
  <c r="G2152" i="7" s="1"/>
  <c r="D3165" i="7"/>
  <c r="H3165" i="7" s="1"/>
  <c r="D2735" i="7"/>
  <c r="H2735" i="7" s="1"/>
  <c r="C2416" i="7"/>
  <c r="G2416" i="7" s="1"/>
  <c r="C2385" i="7"/>
  <c r="G2385" i="7" s="1"/>
  <c r="C2343" i="7"/>
  <c r="G2343" i="7" s="1"/>
  <c r="D2220" i="7"/>
  <c r="H2220" i="7" s="1"/>
  <c r="C2509" i="7"/>
  <c r="G2509" i="7" s="1"/>
  <c r="C2584" i="7"/>
  <c r="G2584" i="7" s="1"/>
  <c r="C2328" i="7"/>
  <c r="G2328" i="7" s="1"/>
  <c r="D2319" i="7"/>
  <c r="H2319" i="7" s="1"/>
  <c r="C3160" i="7"/>
  <c r="G3160" i="7" s="1"/>
  <c r="D2906" i="7"/>
  <c r="H2906" i="7" s="1"/>
  <c r="C3093" i="7"/>
  <c r="G3093" i="7" s="1"/>
  <c r="C2094" i="7"/>
  <c r="G2094" i="7" s="1"/>
  <c r="D2574" i="7"/>
  <c r="H2574" i="7" s="1"/>
  <c r="C2846" i="7"/>
  <c r="G2846" i="7" s="1"/>
  <c r="C3137" i="7"/>
  <c r="G3137" i="7" s="1"/>
  <c r="D3026" i="7"/>
  <c r="H3026" i="7" s="1"/>
  <c r="C2444" i="7"/>
  <c r="G2444" i="7" s="1"/>
  <c r="D3102" i="7"/>
  <c r="H3102" i="7" s="1"/>
  <c r="C2398" i="7"/>
  <c r="G2398" i="7" s="1"/>
  <c r="C3104" i="7"/>
  <c r="G3104" i="7" s="1"/>
  <c r="C2607" i="7"/>
  <c r="G2607" i="7" s="1"/>
  <c r="D3070" i="7"/>
  <c r="H3070" i="7" s="1"/>
  <c r="D3269" i="7"/>
  <c r="H3269" i="7" s="1"/>
  <c r="C2585" i="7"/>
  <c r="G2585" i="7" s="1"/>
  <c r="C2780" i="7"/>
  <c r="G2780" i="7" s="1"/>
  <c r="D2765" i="7"/>
  <c r="H2765" i="7" s="1"/>
  <c r="D3085" i="7"/>
  <c r="H3085" i="7" s="1"/>
  <c r="D2877" i="7"/>
  <c r="H2877" i="7" s="1"/>
  <c r="C2483" i="7"/>
  <c r="G2483" i="7" s="1"/>
  <c r="C2484" i="7"/>
  <c r="G2484" i="7" s="1"/>
  <c r="C2647" i="7"/>
  <c r="G2647" i="7" s="1"/>
  <c r="C3250" i="7"/>
  <c r="G3250" i="7" s="1"/>
  <c r="D2123" i="7"/>
  <c r="H2123" i="7" s="1"/>
  <c r="D2127" i="7"/>
  <c r="H2127" i="7" s="1"/>
  <c r="C3204" i="7"/>
  <c r="G3204" i="7" s="1"/>
  <c r="C2593" i="7"/>
  <c r="G2593" i="7" s="1"/>
  <c r="D3271" i="7"/>
  <c r="H3271" i="7" s="1"/>
  <c r="D2762" i="7"/>
  <c r="H2762" i="7" s="1"/>
  <c r="D2475" i="7"/>
  <c r="H2475" i="7" s="1"/>
  <c r="C2151" i="7"/>
  <c r="G2151" i="7" s="1"/>
  <c r="D2210" i="7"/>
  <c r="H2210" i="7" s="1"/>
  <c r="D3202" i="7"/>
  <c r="H3202" i="7" s="1"/>
  <c r="C2083" i="7"/>
  <c r="G2083" i="7" s="1"/>
  <c r="C2160" i="7"/>
  <c r="G2160" i="7" s="1"/>
  <c r="C2428" i="7"/>
  <c r="G2428" i="7" s="1"/>
  <c r="D2648" i="7"/>
  <c r="H2648" i="7" s="1"/>
  <c r="D2718" i="7"/>
  <c r="H2718" i="7" s="1"/>
  <c r="D3241" i="7"/>
  <c r="H3241" i="7" s="1"/>
  <c r="C3051" i="7"/>
  <c r="G3051" i="7" s="1"/>
  <c r="D2483" i="7"/>
  <c r="H2483" i="7" s="1"/>
  <c r="C2058" i="7"/>
  <c r="G2058" i="7" s="1"/>
  <c r="C2253" i="7"/>
  <c r="G2253" i="7" s="1"/>
  <c r="C3142" i="7"/>
  <c r="G3142" i="7" s="1"/>
  <c r="C2879" i="7"/>
  <c r="G2879" i="7" s="1"/>
  <c r="D3283" i="7"/>
  <c r="H3283" i="7" s="1"/>
  <c r="C2622" i="7"/>
  <c r="G2622" i="7" s="1"/>
  <c r="C2497" i="7"/>
  <c r="G2497" i="7" s="1"/>
  <c r="C2995" i="7"/>
  <c r="G2995" i="7" s="1"/>
  <c r="C2450" i="7"/>
  <c r="G2450" i="7" s="1"/>
  <c r="D3035" i="7"/>
  <c r="H3035" i="7" s="1"/>
  <c r="C3205" i="7"/>
  <c r="G3205" i="7" s="1"/>
  <c r="C2461" i="7"/>
  <c r="G2461" i="7" s="1"/>
  <c r="C3172" i="7"/>
  <c r="G3172" i="7" s="1"/>
  <c r="C2112" i="7"/>
  <c r="G2112" i="7" s="1"/>
  <c r="D2343" i="7"/>
  <c r="H2343" i="7" s="1"/>
  <c r="D2894" i="7"/>
  <c r="H2894" i="7" s="1"/>
  <c r="C2501" i="7"/>
  <c r="G2501" i="7" s="1"/>
  <c r="C3201" i="7"/>
  <c r="G3201" i="7" s="1"/>
  <c r="C2067" i="7"/>
  <c r="G2067" i="7" s="1"/>
  <c r="C2378" i="7"/>
  <c r="G2378" i="7" s="1"/>
  <c r="C2940" i="7"/>
  <c r="G2940" i="7" s="1"/>
  <c r="C2737" i="7"/>
  <c r="G2737" i="7" s="1"/>
  <c r="C3049" i="7"/>
  <c r="G3049" i="7" s="1"/>
  <c r="D3251" i="7"/>
  <c r="H3251" i="7" s="1"/>
  <c r="C2055" i="7"/>
  <c r="G2055" i="7" s="1"/>
  <c r="D2135" i="7"/>
  <c r="H2135" i="7" s="1"/>
  <c r="C2024" i="7"/>
  <c r="G2024" i="7" s="1"/>
  <c r="C3152" i="7"/>
  <c r="G3152" i="7" s="1"/>
  <c r="D2733" i="7"/>
  <c r="H2733" i="7" s="1"/>
  <c r="D2423" i="7"/>
  <c r="H2423" i="7" s="1"/>
  <c r="D2821" i="7"/>
  <c r="H2821" i="7" s="1"/>
  <c r="D2905" i="7"/>
  <c r="H2905" i="7" s="1"/>
  <c r="C3244" i="7"/>
  <c r="G3244" i="7" s="1"/>
  <c r="C3279" i="7"/>
  <c r="G3279" i="7" s="1"/>
  <c r="D3023" i="7"/>
  <c r="H3023" i="7" s="1"/>
  <c r="C2025" i="7"/>
  <c r="G2025" i="7" s="1"/>
  <c r="D2776" i="7"/>
  <c r="H2776" i="7" s="1"/>
  <c r="C3168" i="7"/>
  <c r="G3168" i="7" s="1"/>
  <c r="D2217" i="7"/>
  <c r="H2217" i="7" s="1"/>
  <c r="C2042" i="7"/>
  <c r="G2042" i="7" s="1"/>
  <c r="D2999" i="7"/>
  <c r="H2999" i="7" s="1"/>
  <c r="D2820" i="7"/>
  <c r="H2820" i="7" s="1"/>
  <c r="D2436" i="7"/>
  <c r="H2436" i="7" s="1"/>
  <c r="D2720" i="7"/>
  <c r="H2720" i="7" s="1"/>
  <c r="D2242" i="7"/>
  <c r="H2242" i="7" s="1"/>
  <c r="D2024" i="7"/>
  <c r="H2024" i="7" s="1"/>
  <c r="C2297" i="7"/>
  <c r="G2297" i="7" s="1"/>
  <c r="C2554" i="7"/>
  <c r="G2554" i="7" s="1"/>
  <c r="D3002" i="7"/>
  <c r="H3002" i="7" s="1"/>
  <c r="D2108" i="7"/>
  <c r="H2108" i="7" s="1"/>
  <c r="D3256" i="7"/>
  <c r="H3256" i="7" s="1"/>
  <c r="C2978" i="7"/>
  <c r="G2978" i="7" s="1"/>
  <c r="D3129" i="7"/>
  <c r="H3129" i="7" s="1"/>
  <c r="C3001" i="7"/>
  <c r="G3001" i="7" s="1"/>
  <c r="C2185" i="7"/>
  <c r="G2185" i="7" s="1"/>
  <c r="D2518" i="7"/>
  <c r="H2518" i="7" s="1"/>
  <c r="D2813" i="7"/>
  <c r="H2813" i="7" s="1"/>
  <c r="C2327" i="7"/>
  <c r="G2327" i="7" s="1"/>
  <c r="D2713" i="7"/>
  <c r="H2713" i="7" s="1"/>
  <c r="D2042" i="7"/>
  <c r="H2042" i="7" s="1"/>
  <c r="C2702" i="7"/>
  <c r="G2702" i="7" s="1"/>
  <c r="C3252" i="7"/>
  <c r="G3252" i="7" s="1"/>
  <c r="D3022" i="7"/>
  <c r="H3022" i="7" s="1"/>
  <c r="D2790" i="7"/>
  <c r="H2790" i="7" s="1"/>
  <c r="D3238" i="7"/>
  <c r="H3238" i="7" s="1"/>
  <c r="C2736" i="7"/>
  <c r="G2736" i="7" s="1"/>
  <c r="D2115" i="7"/>
  <c r="H2115" i="7" s="1"/>
  <c r="C2753" i="7"/>
  <c r="G2753" i="7" s="1"/>
  <c r="C3090" i="7"/>
  <c r="G3090" i="7" s="1"/>
  <c r="D3053" i="7"/>
  <c r="H3053" i="7" s="1"/>
  <c r="C3167" i="7"/>
  <c r="G3167" i="7" s="1"/>
  <c r="C2205" i="7"/>
  <c r="G2205" i="7" s="1"/>
  <c r="D2641" i="7"/>
  <c r="H2641" i="7" s="1"/>
  <c r="D3121" i="7"/>
  <c r="H3121" i="7" s="1"/>
  <c r="D2535" i="7"/>
  <c r="H2535" i="7" s="1"/>
  <c r="D2729" i="7"/>
  <c r="H2729" i="7" s="1"/>
  <c r="D3113" i="7"/>
  <c r="H3113" i="7" s="1"/>
  <c r="D2061" i="7"/>
  <c r="H2061" i="7" s="1"/>
  <c r="D2924" i="7"/>
  <c r="H2924" i="7" s="1"/>
  <c r="C2350" i="7"/>
  <c r="G2350" i="7" s="1"/>
  <c r="D2566" i="7"/>
  <c r="H2566" i="7" s="1"/>
  <c r="C2337" i="7"/>
  <c r="G2337" i="7" s="1"/>
  <c r="C2210" i="7"/>
  <c r="G2210" i="7" s="1"/>
  <c r="D3176" i="7"/>
  <c r="H3176" i="7" s="1"/>
  <c r="D3197" i="7"/>
  <c r="H3197" i="7" s="1"/>
  <c r="C2092" i="7"/>
  <c r="G2092" i="7" s="1"/>
  <c r="C2129" i="7"/>
  <c r="G2129" i="7" s="1"/>
  <c r="C2763" i="7"/>
  <c r="G2763" i="7" s="1"/>
  <c r="C2229" i="7"/>
  <c r="G2229" i="7" s="1"/>
  <c r="C2147" i="7"/>
  <c r="G2147" i="7" s="1"/>
  <c r="D2725" i="7"/>
  <c r="H2725" i="7" s="1"/>
  <c r="C2281" i="7"/>
  <c r="G2281" i="7" s="1"/>
  <c r="C2661" i="7"/>
  <c r="G2661" i="7" s="1"/>
  <c r="D2120" i="7"/>
  <c r="H2120" i="7" s="1"/>
  <c r="C2475" i="7"/>
  <c r="G2475" i="7" s="1"/>
  <c r="D2537" i="7"/>
  <c r="H2537" i="7" s="1"/>
  <c r="D2886" i="7"/>
  <c r="H2886" i="7" s="1"/>
  <c r="C2589" i="7"/>
  <c r="G2589" i="7" s="1"/>
  <c r="D2488" i="7"/>
  <c r="H2488" i="7" s="1"/>
  <c r="D2293" i="7"/>
  <c r="H2293" i="7" s="1"/>
  <c r="D2949" i="7"/>
  <c r="H2949" i="7" s="1"/>
  <c r="D2904" i="7"/>
  <c r="H2904" i="7" s="1"/>
  <c r="D2190" i="7"/>
  <c r="H2190" i="7" s="1"/>
  <c r="D2316" i="7"/>
  <c r="H2316" i="7" s="1"/>
  <c r="C2358" i="7"/>
  <c r="G2358" i="7" s="1"/>
  <c r="C2853" i="7"/>
  <c r="G2853" i="7" s="1"/>
  <c r="C3282" i="7"/>
  <c r="G3282" i="7" s="1"/>
  <c r="C2458" i="7"/>
  <c r="G2458" i="7" s="1"/>
  <c r="C2692" i="7"/>
  <c r="G2692" i="7" s="1"/>
  <c r="C2034" i="7"/>
  <c r="G2034" i="7" s="1"/>
  <c r="D2624" i="7"/>
  <c r="H2624" i="7" s="1"/>
  <c r="D2214" i="7"/>
  <c r="H2214" i="7" s="1"/>
  <c r="C2324" i="7"/>
  <c r="G2324" i="7" s="1"/>
  <c r="D2879" i="7"/>
  <c r="H2879" i="7" s="1"/>
  <c r="C2480" i="7"/>
  <c r="G2480" i="7" s="1"/>
  <c r="C2313" i="7"/>
  <c r="G2313" i="7" s="1"/>
  <c r="C3089" i="7"/>
  <c r="G3089" i="7" s="1"/>
  <c r="C2705" i="7"/>
  <c r="G2705" i="7" s="1"/>
  <c r="C2742" i="7"/>
  <c r="G2742" i="7" s="1"/>
  <c r="D3223" i="7"/>
  <c r="H3223" i="7" s="1"/>
  <c r="C3083" i="7"/>
  <c r="G3083" i="7" s="1"/>
  <c r="D2363" i="7"/>
  <c r="H2363" i="7" s="1"/>
  <c r="D2408" i="7"/>
  <c r="H2408" i="7" s="1"/>
  <c r="C2606" i="7"/>
  <c r="G2606" i="7" s="1"/>
  <c r="D2091" i="7"/>
  <c r="H2091" i="7" s="1"/>
  <c r="C2439" i="7"/>
  <c r="G2439" i="7" s="1"/>
  <c r="K2439" i="7" s="1"/>
  <c r="C2359" i="7"/>
  <c r="G2359" i="7" s="1"/>
  <c r="C2567" i="7"/>
  <c r="G2567" i="7" s="1"/>
  <c r="D2529" i="7"/>
  <c r="H2529" i="7" s="1"/>
  <c r="C2222" i="7"/>
  <c r="G2222" i="7" s="1"/>
  <c r="D2939" i="7"/>
  <c r="H2939" i="7" s="1"/>
  <c r="C2182" i="7"/>
  <c r="G2182" i="7" s="1"/>
  <c r="C3006" i="7"/>
  <c r="G3006" i="7" s="1"/>
  <c r="D2272" i="7"/>
  <c r="H2272" i="7" s="1"/>
  <c r="C2974" i="7"/>
  <c r="G2974" i="7" s="1"/>
  <c r="D2531" i="7"/>
  <c r="H2531" i="7" s="1"/>
  <c r="D3047" i="7"/>
  <c r="H3047" i="7" s="1"/>
  <c r="C3269" i="7"/>
  <c r="G3269" i="7" s="1"/>
  <c r="D2846" i="7"/>
  <c r="H2846" i="7" s="1"/>
  <c r="D3198" i="7"/>
  <c r="H3198" i="7" s="1"/>
  <c r="D2513" i="7"/>
  <c r="H2513" i="7" s="1"/>
  <c r="C3040" i="7"/>
  <c r="G3040" i="7" s="1"/>
  <c r="C2656" i="7"/>
  <c r="G2656" i="7" s="1"/>
  <c r="C2543" i="7"/>
  <c r="G2543" i="7" s="1"/>
  <c r="C2202" i="7"/>
  <c r="G2202" i="7" s="1"/>
  <c r="C2018" i="7"/>
  <c r="G2018" i="7" s="1"/>
  <c r="C2338" i="7"/>
  <c r="G2338" i="7" s="1"/>
  <c r="D3141" i="7"/>
  <c r="H3141" i="7" s="1"/>
  <c r="D2893" i="7"/>
  <c r="H2893" i="7" s="1"/>
  <c r="D2833" i="7"/>
  <c r="H2833" i="7" s="1"/>
  <c r="C2340" i="7"/>
  <c r="G2340" i="7" s="1"/>
  <c r="C2306" i="7"/>
  <c r="G2306" i="7" s="1"/>
  <c r="C2725" i="7"/>
  <c r="G2725" i="7" s="1"/>
  <c r="D2025" i="7"/>
  <c r="H2025" i="7" s="1"/>
  <c r="D2269" i="7"/>
  <c r="H2269" i="7" s="1"/>
  <c r="D2255" i="7"/>
  <c r="H2255" i="7" s="1"/>
  <c r="C3144" i="7"/>
  <c r="G3144" i="7" s="1"/>
  <c r="D2626" i="7"/>
  <c r="H2626" i="7" s="1"/>
  <c r="C2633" i="7"/>
  <c r="G2633" i="7" s="1"/>
  <c r="C2875" i="7"/>
  <c r="G2875" i="7" s="1"/>
  <c r="C3068" i="7"/>
  <c r="G3068" i="7" s="1"/>
  <c r="C2401" i="7"/>
  <c r="G2401" i="7" s="1"/>
  <c r="D2169" i="7"/>
  <c r="H2169" i="7" s="1"/>
  <c r="D3190" i="7"/>
  <c r="H3190" i="7" s="1"/>
  <c r="C2925" i="7"/>
  <c r="G2925" i="7" s="1"/>
  <c r="C2847" i="7"/>
  <c r="G2847" i="7" s="1"/>
  <c r="C3021" i="7"/>
  <c r="G3021" i="7" s="1"/>
  <c r="D2370" i="7"/>
  <c r="H2370" i="7" s="1"/>
  <c r="C2655" i="7"/>
  <c r="G2655" i="7" s="1"/>
  <c r="C2106" i="7"/>
  <c r="G2106" i="7" s="1"/>
  <c r="D3123" i="7"/>
  <c r="H3123" i="7" s="1"/>
  <c r="C2873" i="7"/>
  <c r="G2873" i="7" s="1"/>
  <c r="D2205" i="7"/>
  <c r="H2205" i="7" s="1"/>
  <c r="C3085" i="7"/>
  <c r="G3085" i="7" s="1"/>
  <c r="D2079" i="7"/>
  <c r="H2079" i="7" s="1"/>
  <c r="D2471" i="7"/>
  <c r="H2471" i="7" s="1"/>
  <c r="D2144" i="7"/>
  <c r="H2144" i="7" s="1"/>
  <c r="D3127" i="7"/>
  <c r="H3127" i="7" s="1"/>
  <c r="D3279" i="7"/>
  <c r="H3279" i="7" s="1"/>
  <c r="D2719" i="7"/>
  <c r="H2719" i="7" s="1"/>
  <c r="D2487" i="7"/>
  <c r="H2487" i="7" s="1"/>
  <c r="D2823" i="7"/>
  <c r="H2823" i="7" s="1"/>
  <c r="C2063" i="7"/>
  <c r="G2063" i="7" s="1"/>
  <c r="D2935" i="7"/>
  <c r="H2935" i="7" s="1"/>
  <c r="D2754" i="7"/>
  <c r="H2754" i="7" s="1"/>
  <c r="D2088" i="7"/>
  <c r="H2088" i="7" s="1"/>
  <c r="D2027" i="7"/>
  <c r="H2027" i="7" s="1"/>
  <c r="D2595" i="7"/>
  <c r="H2595" i="7" s="1"/>
  <c r="D2294" i="7"/>
  <c r="H2294" i="7" s="1"/>
  <c r="D2110" i="7"/>
  <c r="H2110" i="7" s="1"/>
  <c r="D2480" i="7"/>
  <c r="H2480" i="7" s="1"/>
  <c r="C2431" i="7"/>
  <c r="G2431" i="7" s="1"/>
  <c r="C2218" i="7"/>
  <c r="G2218" i="7" s="1"/>
  <c r="D2660" i="7"/>
  <c r="H2660" i="7" s="1"/>
  <c r="C2808" i="7"/>
  <c r="G2808" i="7" s="1"/>
  <c r="D2543" i="7"/>
  <c r="H2543" i="7" s="1"/>
  <c r="C2553" i="7"/>
  <c r="G2553" i="7" s="1"/>
  <c r="C3186" i="7"/>
  <c r="G3186" i="7" s="1"/>
  <c r="D2567" i="7"/>
  <c r="H2567" i="7" s="1"/>
  <c r="C2310" i="7"/>
  <c r="G2310" i="7" s="1"/>
  <c r="D2991" i="7"/>
  <c r="H2991" i="7" s="1"/>
  <c r="D2985" i="7"/>
  <c r="H2985" i="7" s="1"/>
  <c r="C2296" i="7"/>
  <c r="G2296" i="7" s="1"/>
  <c r="D2959" i="7"/>
  <c r="H2959" i="7" s="1"/>
  <c r="D2112" i="7"/>
  <c r="H2112" i="7" s="1"/>
  <c r="D2741" i="7"/>
  <c r="H2741" i="7" s="1"/>
  <c r="C2706" i="7"/>
  <c r="G2706" i="7" s="1"/>
  <c r="C2424" i="7"/>
  <c r="G2424" i="7" s="1"/>
  <c r="D2349" i="7"/>
  <c r="H2349" i="7" s="1"/>
  <c r="C3061" i="7"/>
  <c r="G3061" i="7" s="1"/>
  <c r="D2686" i="7"/>
  <c r="H2686" i="7" s="1"/>
  <c r="C2195" i="7"/>
  <c r="G2195" i="7" s="1"/>
  <c r="C2469" i="7"/>
  <c r="G2469" i="7" s="1"/>
  <c r="D2201" i="7"/>
  <c r="H2201" i="7" s="1"/>
  <c r="D2239" i="7"/>
  <c r="H2239" i="7" s="1"/>
  <c r="C2690" i="7"/>
  <c r="G2690" i="7" s="1"/>
  <c r="D2637" i="7"/>
  <c r="H2637" i="7" s="1"/>
  <c r="D3139" i="7"/>
  <c r="H3139" i="7" s="1"/>
  <c r="D2384" i="7"/>
  <c r="H2384" i="7" s="1"/>
  <c r="C2097" i="7"/>
  <c r="G2097" i="7" s="1"/>
  <c r="D3104" i="7"/>
  <c r="H3104" i="7" s="1"/>
  <c r="D2639" i="7"/>
  <c r="H2639" i="7" s="1"/>
  <c r="C3016" i="7"/>
  <c r="G3016" i="7" s="1"/>
  <c r="D2589" i="7"/>
  <c r="H2589" i="7" s="1"/>
  <c r="D2791" i="7"/>
  <c r="H2791" i="7" s="1"/>
  <c r="D2489" i="7"/>
  <c r="H2489" i="7" s="1"/>
  <c r="C2744" i="7"/>
  <c r="G2744" i="7" s="1"/>
  <c r="D3039" i="7"/>
  <c r="H3039" i="7" s="1"/>
  <c r="C2333" i="7"/>
  <c r="G2333" i="7" s="1"/>
  <c r="D2902" i="7"/>
  <c r="H2902" i="7" s="1"/>
  <c r="C2352" i="7"/>
  <c r="G2352" i="7" s="1"/>
  <c r="C2077" i="7"/>
  <c r="G2077" i="7" s="1"/>
  <c r="C2680" i="7"/>
  <c r="G2680" i="7" s="1"/>
  <c r="D2857" i="7"/>
  <c r="H2857" i="7" s="1"/>
  <c r="D2367" i="7"/>
  <c r="H2367" i="7" s="1"/>
  <c r="C2533" i="7"/>
  <c r="G2533" i="7" s="1"/>
  <c r="C2951" i="7"/>
  <c r="G2951" i="7" s="1"/>
  <c r="C2927" i="7"/>
  <c r="G2927" i="7" s="1"/>
  <c r="C2914" i="7"/>
  <c r="G2914" i="7" s="1"/>
  <c r="C2345" i="7"/>
  <c r="G2345" i="7" s="1"/>
  <c r="C2353" i="7"/>
  <c r="G2353" i="7" s="1"/>
  <c r="C2617" i="7"/>
  <c r="G2617" i="7" s="1"/>
  <c r="C2653" i="7"/>
  <c r="G2653" i="7" s="1"/>
  <c r="C2523" i="7"/>
  <c r="G2523" i="7" s="1"/>
  <c r="C3028" i="7"/>
  <c r="G3028" i="7" s="1"/>
  <c r="C2286" i="7"/>
  <c r="G2286" i="7" s="1"/>
  <c r="C2164" i="7"/>
  <c r="G2164" i="7" s="1"/>
  <c r="K2164" i="7" s="1"/>
  <c r="D2047" i="7"/>
  <c r="H2047" i="7" s="1"/>
  <c r="C2541" i="7"/>
  <c r="G2541" i="7" s="1"/>
  <c r="D2133" i="7"/>
  <c r="H2133" i="7" s="1"/>
  <c r="D2496" i="7"/>
  <c r="H2496" i="7" s="1"/>
  <c r="D2116" i="7"/>
  <c r="H2116" i="7" s="1"/>
  <c r="D3117" i="7"/>
  <c r="H3117" i="7" s="1"/>
  <c r="C2145" i="7"/>
  <c r="G2145" i="7" s="1"/>
  <c r="C3120" i="7"/>
  <c r="G3120" i="7" s="1"/>
  <c r="D3097" i="7"/>
  <c r="H3097" i="7" s="1"/>
  <c r="C2199" i="7"/>
  <c r="G2199" i="7" s="1"/>
  <c r="K2199" i="7" s="1"/>
  <c r="D2196" i="7"/>
  <c r="H2196" i="7" s="1"/>
  <c r="D3111" i="7"/>
  <c r="H3111" i="7" s="1"/>
  <c r="C2969" i="7"/>
  <c r="G2969" i="7" s="1"/>
  <c r="C2636" i="7"/>
  <c r="G2636" i="7" s="1"/>
  <c r="C2877" i="7"/>
  <c r="G2877" i="7" s="1"/>
  <c r="C2778" i="7"/>
  <c r="G2778" i="7" s="1"/>
  <c r="D2669" i="7"/>
  <c r="H2669" i="7" s="1"/>
  <c r="C2136" i="7"/>
  <c r="G2136" i="7" s="1"/>
  <c r="C2821" i="7"/>
  <c r="G2821" i="7" s="1"/>
  <c r="D2291" i="7"/>
  <c r="H2291" i="7" s="1"/>
  <c r="D2614" i="7"/>
  <c r="H2614" i="7" s="1"/>
  <c r="D2394" i="7"/>
  <c r="H2394" i="7" s="1"/>
  <c r="D3124" i="7"/>
  <c r="H3124" i="7" s="1"/>
  <c r="D3206" i="7"/>
  <c r="H3206" i="7" s="1"/>
  <c r="D2636" i="7"/>
  <c r="H2636" i="7" s="1"/>
  <c r="D2433" i="7"/>
  <c r="H2433" i="7" s="1"/>
  <c r="D2485" i="7"/>
  <c r="H2485" i="7" s="1"/>
  <c r="C2245" i="7"/>
  <c r="G2245" i="7" s="1"/>
  <c r="D2827" i="7"/>
  <c r="H2827" i="7" s="1"/>
  <c r="D3106" i="7"/>
  <c r="H3106" i="7" s="1"/>
  <c r="C2351" i="7"/>
  <c r="G2351" i="7" s="1"/>
  <c r="C2649" i="7"/>
  <c r="G2649" i="7" s="1"/>
  <c r="C2929" i="7"/>
  <c r="G2929" i="7" s="1"/>
  <c r="D2224" i="7"/>
  <c r="H2224" i="7" s="1"/>
  <c r="C3178" i="7"/>
  <c r="G3178" i="7" s="1"/>
  <c r="C2590" i="7"/>
  <c r="G2590" i="7" s="1"/>
  <c r="D2327" i="7"/>
  <c r="H2327" i="7" s="1"/>
  <c r="C2332" i="7"/>
  <c r="G2332" i="7" s="1"/>
  <c r="C2776" i="7"/>
  <c r="G2776" i="7" s="1"/>
  <c r="C3111" i="7"/>
  <c r="G3111" i="7" s="1"/>
  <c r="C2970" i="7"/>
  <c r="G2970" i="7" s="1"/>
  <c r="C3271" i="7"/>
  <c r="G3271" i="7" s="1"/>
  <c r="D2598" i="7"/>
  <c r="H2598" i="7" s="1"/>
  <c r="C2150" i="7"/>
  <c r="G2150" i="7" s="1"/>
  <c r="C2838" i="7"/>
  <c r="G2838" i="7" s="1"/>
  <c r="C3257" i="7"/>
  <c r="G3257" i="7" s="1"/>
  <c r="D2301" i="7"/>
  <c r="H2301" i="7" s="1"/>
  <c r="C2071" i="7"/>
  <c r="G2071" i="7" s="1"/>
  <c r="D2668" i="7"/>
  <c r="H2668" i="7" s="1"/>
  <c r="D2676" i="7"/>
  <c r="H2676" i="7" s="1"/>
  <c r="C2093" i="7"/>
  <c r="G2093" i="7" s="1"/>
  <c r="D2901" i="7"/>
  <c r="H2901" i="7" s="1"/>
  <c r="C2039" i="7"/>
  <c r="G2039" i="7" s="1"/>
  <c r="C2175" i="7"/>
  <c r="G2175" i="7" s="1"/>
  <c r="D2208" i="7"/>
  <c r="H2208" i="7" s="1"/>
  <c r="D3194" i="7"/>
  <c r="H3194" i="7" s="1"/>
  <c r="C2156" i="7"/>
  <c r="G2156" i="7" s="1"/>
  <c r="C2612" i="7"/>
  <c r="G2612" i="7" s="1"/>
  <c r="D2989" i="7"/>
  <c r="H2989" i="7" s="1"/>
  <c r="D3040" i="7"/>
  <c r="H3040" i="7" s="1"/>
  <c r="D2678" i="7"/>
  <c r="H2678" i="7" s="1"/>
  <c r="D2066" i="7"/>
  <c r="H2066" i="7" s="1"/>
  <c r="D2345" i="7"/>
  <c r="H2345" i="7" s="1"/>
  <c r="D2142" i="7"/>
  <c r="H2142" i="7" s="1"/>
  <c r="D2407" i="7"/>
  <c r="H2407" i="7" s="1"/>
  <c r="D3209" i="7"/>
  <c r="H3209" i="7" s="1"/>
  <c r="D2799" i="7"/>
  <c r="H2799" i="7" s="1"/>
  <c r="C3136" i="7"/>
  <c r="G3136" i="7" s="1"/>
  <c r="D2152" i="7"/>
  <c r="H2152" i="7" s="1"/>
  <c r="D2094" i="7"/>
  <c r="H2094" i="7" s="1"/>
  <c r="D2229" i="7"/>
  <c r="H2229" i="7" s="1"/>
  <c r="D3024" i="7"/>
  <c r="H3024" i="7" s="1"/>
  <c r="C2335" i="7"/>
  <c r="G2335" i="7" s="1"/>
  <c r="D2590" i="7"/>
  <c r="H2590" i="7" s="1"/>
  <c r="C2631" i="7"/>
  <c r="G2631" i="7" s="1"/>
  <c r="D2973" i="7"/>
  <c r="H2973" i="7" s="1"/>
  <c r="D2437" i="7"/>
  <c r="H2437" i="7" s="1"/>
  <c r="C2331" i="7"/>
  <c r="G2331" i="7" s="1"/>
  <c r="D2826" i="7"/>
  <c r="H2826" i="7" s="1"/>
  <c r="D3226" i="7"/>
  <c r="H3226" i="7" s="1"/>
  <c r="D3126" i="7"/>
  <c r="H3126" i="7" s="1"/>
  <c r="D2542" i="7"/>
  <c r="H2542" i="7" s="1"/>
  <c r="C3289" i="7"/>
  <c r="G3289" i="7" s="1"/>
  <c r="C2897" i="7"/>
  <c r="G2897" i="7" s="1"/>
  <c r="D2981" i="7"/>
  <c r="H2981" i="7" s="1"/>
  <c r="C2220" i="7"/>
  <c r="G2220" i="7" s="1"/>
  <c r="C2485" i="7"/>
  <c r="G2485" i="7" s="1"/>
  <c r="D2278" i="7"/>
  <c r="H2278" i="7" s="1"/>
  <c r="C2468" i="7"/>
  <c r="G2468" i="7" s="1"/>
  <c r="K2468" i="7" s="1"/>
  <c r="D2617" i="7"/>
  <c r="H2617" i="7" s="1"/>
  <c r="C2958" i="7"/>
  <c r="G2958" i="7" s="1"/>
  <c r="D2876" i="7"/>
  <c r="H2876" i="7" s="1"/>
  <c r="D2295" i="7"/>
  <c r="H2295" i="7" s="1"/>
  <c r="C3233" i="7"/>
  <c r="G3233" i="7" s="1"/>
  <c r="K3233" i="7" s="1"/>
  <c r="D2018" i="7"/>
  <c r="H2018" i="7" s="1"/>
  <c r="D2455" i="7"/>
  <c r="H2455" i="7" s="1"/>
  <c r="D2038" i="7"/>
  <c r="H2038" i="7" s="1"/>
  <c r="C2231" i="7"/>
  <c r="G2231" i="7" s="1"/>
  <c r="D2338" i="7"/>
  <c r="H2338" i="7" s="1"/>
  <c r="D3114" i="7"/>
  <c r="H3114" i="7" s="1"/>
  <c r="C2214" i="7"/>
  <c r="G2214" i="7" s="1"/>
  <c r="D2845" i="7"/>
  <c r="H2845" i="7" s="1"/>
  <c r="C2189" i="7"/>
  <c r="G2189" i="7" s="1"/>
  <c r="C3094" i="7"/>
  <c r="G3094" i="7" s="1"/>
  <c r="D3282" i="7"/>
  <c r="H3282" i="7" s="1"/>
  <c r="D2673" i="7"/>
  <c r="H2673" i="7" s="1"/>
  <c r="C2894" i="7"/>
  <c r="G2894" i="7" s="1"/>
  <c r="C2999" i="7"/>
  <c r="G2999" i="7" s="1"/>
  <c r="C3042" i="7"/>
  <c r="G3042" i="7" s="1"/>
  <c r="D2717" i="7"/>
  <c r="H2717" i="7" s="1"/>
  <c r="D3105" i="7"/>
  <c r="H3105" i="7" s="1"/>
  <c r="D2806" i="7"/>
  <c r="H2806" i="7" s="1"/>
  <c r="D3244" i="7"/>
  <c r="H3244" i="7" s="1"/>
  <c r="D2759" i="7"/>
  <c r="H2759" i="7" s="1"/>
  <c r="D2961" i="7"/>
  <c r="H2961" i="7" s="1"/>
  <c r="C2430" i="7"/>
  <c r="G2430" i="7" s="1"/>
  <c r="C2465" i="7"/>
  <c r="G2465" i="7" s="1"/>
  <c r="D2341" i="7"/>
  <c r="H2341" i="7" s="1"/>
  <c r="C2349" i="7"/>
  <c r="G2349" i="7" s="1"/>
  <c r="D2037" i="7"/>
  <c r="H2037" i="7" s="1"/>
  <c r="D2638" i="7"/>
  <c r="H2638" i="7" s="1"/>
  <c r="C2376" i="7"/>
  <c r="G2376" i="7" s="1"/>
  <c r="D2685" i="7"/>
  <c r="H2685" i="7" s="1"/>
  <c r="C2079" i="7"/>
  <c r="G2079" i="7" s="1"/>
  <c r="C2502" i="7"/>
  <c r="G2502" i="7" s="1"/>
  <c r="C2990" i="7"/>
  <c r="G2990" i="7" s="1"/>
  <c r="D2173" i="7"/>
  <c r="H2173" i="7" s="1"/>
  <c r="C2882" i="7"/>
  <c r="G2882" i="7" s="1"/>
  <c r="C2874" i="7"/>
  <c r="G2874" i="7" s="1"/>
  <c r="D2737" i="7"/>
  <c r="H2737" i="7" s="1"/>
  <c r="C2240" i="7"/>
  <c r="G2240" i="7" s="1"/>
  <c r="D2491" i="7"/>
  <c r="H2491" i="7" s="1"/>
  <c r="D2602" i="7"/>
  <c r="H2602" i="7" s="1"/>
  <c r="D2585" i="7"/>
  <c r="H2585" i="7" s="1"/>
  <c r="C2419" i="7"/>
  <c r="G2419" i="7" s="1"/>
  <c r="D2109" i="7"/>
  <c r="H2109" i="7" s="1"/>
  <c r="C2528" i="7"/>
  <c r="G2528" i="7" s="1"/>
  <c r="D3254" i="7"/>
  <c r="H3254" i="7" s="1"/>
  <c r="D2634" i="7"/>
  <c r="H2634" i="7" s="1"/>
  <c r="C2878" i="7"/>
  <c r="G2878" i="7" s="1"/>
  <c r="C2446" i="7"/>
  <c r="G2446" i="7" s="1"/>
  <c r="C2712" i="7"/>
  <c r="G2712" i="7" s="1"/>
  <c r="C2817" i="7"/>
  <c r="G2817" i="7" s="1"/>
  <c r="K2817" i="7" s="1"/>
  <c r="D2918" i="7"/>
  <c r="H2918" i="7" s="1"/>
  <c r="D2465" i="7"/>
  <c r="H2465" i="7" s="1"/>
  <c r="C2307" i="7"/>
  <c r="G2307" i="7" s="1"/>
  <c r="D3229" i="7"/>
  <c r="H3229" i="7" s="1"/>
  <c r="D3205" i="7"/>
  <c r="H3205" i="7" s="1"/>
  <c r="D3142" i="7"/>
  <c r="H3142" i="7" s="1"/>
  <c r="D2578" i="7"/>
  <c r="H2578" i="7" s="1"/>
  <c r="C2992" i="7"/>
  <c r="G2992" i="7" s="1"/>
  <c r="D2840" i="7"/>
  <c r="H2840" i="7" s="1"/>
  <c r="D2646" i="7"/>
  <c r="H2646" i="7" s="1"/>
  <c r="C2082" i="7"/>
  <c r="G2082" i="7" s="1"/>
  <c r="C3055" i="7"/>
  <c r="G3055" i="7" s="1"/>
  <c r="C3066" i="7"/>
  <c r="G3066" i="7" s="1"/>
  <c r="D2698" i="7"/>
  <c r="H2698" i="7" s="1"/>
  <c r="C2184" i="7"/>
  <c r="G2184" i="7" s="1"/>
  <c r="C2471" i="7"/>
  <c r="G2471" i="7" s="1"/>
  <c r="C2391" i="7"/>
  <c r="G2391" i="7" s="1"/>
  <c r="C2442" i="7"/>
  <c r="G2442" i="7" s="1"/>
  <c r="C2889" i="7"/>
  <c r="G2889" i="7" s="1"/>
  <c r="C2448" i="7"/>
  <c r="G2448" i="7" s="1"/>
  <c r="C2896" i="7"/>
  <c r="G2896" i="7" s="1"/>
  <c r="D2175" i="7"/>
  <c r="H2175" i="7" s="1"/>
  <c r="C3126" i="7"/>
  <c r="G3126" i="7" s="1"/>
  <c r="D2194" i="7"/>
  <c r="H2194" i="7" s="1"/>
  <c r="D2541" i="7"/>
  <c r="H2541" i="7" s="1"/>
  <c r="C2127" i="7"/>
  <c r="G2127" i="7" s="1"/>
  <c r="C2019" i="7"/>
  <c r="G2019" i="7" s="1"/>
  <c r="D2692" i="7"/>
  <c r="H2692" i="7" s="1"/>
  <c r="D2361" i="7"/>
  <c r="H2361" i="7" s="1"/>
  <c r="C2102" i="7"/>
  <c r="G2102" i="7" s="1"/>
  <c r="D2631" i="7"/>
  <c r="H2631" i="7" s="1"/>
  <c r="D2702" i="7"/>
  <c r="H2702" i="7" s="1"/>
  <c r="D2774" i="7"/>
  <c r="H2774" i="7" s="1"/>
  <c r="C3226" i="7"/>
  <c r="G3226" i="7" s="1"/>
  <c r="C2977" i="7"/>
  <c r="G2977" i="7" s="1"/>
  <c r="C2852" i="7"/>
  <c r="G2852" i="7" s="1"/>
  <c r="C2669" i="7"/>
  <c r="G2669" i="7" s="1"/>
  <c r="C2931" i="7"/>
  <c r="G2931" i="7" s="1"/>
  <c r="C2100" i="7"/>
  <c r="G2100" i="7" s="1"/>
  <c r="D2909" i="7"/>
  <c r="H2909" i="7" s="1"/>
  <c r="D2454" i="7"/>
  <c r="H2454" i="7" s="1"/>
  <c r="D2941" i="7"/>
  <c r="H2941" i="7" s="1"/>
  <c r="C2379" i="7"/>
  <c r="G2379" i="7" s="1"/>
  <c r="C2267" i="7"/>
  <c r="G2267" i="7" s="1"/>
  <c r="C2551" i="7"/>
  <c r="G2551" i="7" s="1"/>
  <c r="C2193" i="7"/>
  <c r="G2193" i="7" s="1"/>
  <c r="D2944" i="7"/>
  <c r="H2944" i="7" s="1"/>
  <c r="C3071" i="7"/>
  <c r="G3071" i="7" s="1"/>
  <c r="D2400" i="7"/>
  <c r="H2400" i="7" s="1"/>
  <c r="C3224" i="7"/>
  <c r="G3224" i="7" s="1"/>
  <c r="C2466" i="7"/>
  <c r="G2466" i="7" s="1"/>
  <c r="C2952" i="7"/>
  <c r="G2952" i="7" s="1"/>
  <c r="C2088" i="7"/>
  <c r="G2088" i="7" s="1"/>
  <c r="C2397" i="7"/>
  <c r="G2397" i="7" s="1"/>
  <c r="C2512" i="7"/>
  <c r="G2512" i="7" s="1"/>
  <c r="D2262" i="7"/>
  <c r="H2262" i="7" s="1"/>
  <c r="D2189" i="7"/>
  <c r="H2189" i="7" s="1"/>
  <c r="D3037" i="7"/>
  <c r="H3037" i="7" s="1"/>
  <c r="D2248" i="7"/>
  <c r="H2248" i="7" s="1"/>
  <c r="D2768" i="7"/>
  <c r="H2768" i="7" s="1"/>
  <c r="D2734" i="7"/>
  <c r="H2734" i="7" s="1"/>
  <c r="C3276" i="7"/>
  <c r="G3276" i="7" s="1"/>
  <c r="D2632" i="7"/>
  <c r="H2632" i="7" s="1"/>
  <c r="C2538" i="7"/>
  <c r="G2538" i="7" s="1"/>
  <c r="D2873" i="7"/>
  <c r="H2873" i="7" s="1"/>
  <c r="D2264" i="7"/>
  <c r="H2264" i="7" s="1"/>
  <c r="C3182" i="7"/>
  <c r="G3182" i="7" s="1"/>
  <c r="C2168" i="7"/>
  <c r="G2168" i="7" s="1"/>
  <c r="D2621" i="7"/>
  <c r="H2621" i="7" s="1"/>
  <c r="D2386" i="7"/>
  <c r="H2386" i="7" s="1"/>
  <c r="D2599" i="7"/>
  <c r="H2599" i="7" s="1"/>
  <c r="C2850" i="7"/>
  <c r="G2850" i="7" s="1"/>
  <c r="D2250" i="7"/>
  <c r="H2250" i="7" s="1"/>
  <c r="C2499" i="7"/>
  <c r="G2499" i="7" s="1"/>
  <c r="D2421" i="7"/>
  <c r="H2421" i="7" s="1"/>
  <c r="C2732" i="7"/>
  <c r="G2732" i="7" s="1"/>
  <c r="K2732" i="7" s="1"/>
  <c r="D2709" i="7"/>
  <c r="H2709" i="7" s="1"/>
  <c r="D2671" i="7"/>
  <c r="H2671" i="7" s="1"/>
  <c r="C2976" i="7"/>
  <c r="G2976" i="7" s="1"/>
  <c r="C2204" i="7"/>
  <c r="G2204" i="7" s="1"/>
  <c r="C2346" i="7"/>
  <c r="G2346" i="7" s="1"/>
  <c r="C2831" i="7"/>
  <c r="G2831" i="7" s="1"/>
  <c r="C2142" i="7"/>
  <c r="G2142" i="7" s="1"/>
  <c r="D2309" i="7"/>
  <c r="H2309" i="7" s="1"/>
  <c r="C3284" i="7"/>
  <c r="G3284" i="7" s="1"/>
  <c r="D3014" i="7"/>
  <c r="H3014" i="7" s="1"/>
  <c r="D2550" i="7"/>
  <c r="H2550" i="7" s="1"/>
  <c r="D2511" i="7"/>
  <c r="H2511" i="7" s="1"/>
  <c r="D2929" i="7"/>
  <c r="H2929" i="7" s="1"/>
  <c r="D2659" i="7"/>
  <c r="H2659" i="7" s="1"/>
  <c r="D2775" i="7"/>
  <c r="H2775" i="7" s="1"/>
  <c r="D2824" i="7"/>
  <c r="H2824" i="7" s="1"/>
  <c r="C2183" i="7"/>
  <c r="G2183" i="7" s="1"/>
  <c r="D2059" i="7"/>
  <c r="H2059" i="7" s="1"/>
  <c r="C2956" i="7"/>
  <c r="G2956" i="7" s="1"/>
  <c r="D2505" i="7"/>
  <c r="H2505" i="7" s="1"/>
  <c r="C3176" i="7"/>
  <c r="G3176" i="7" s="1"/>
  <c r="D2677" i="7"/>
  <c r="H2677" i="7" s="1"/>
  <c r="D2282" i="7"/>
  <c r="H2282" i="7" s="1"/>
  <c r="C2675" i="7"/>
  <c r="G2675" i="7" s="1"/>
  <c r="D2299" i="7"/>
  <c r="H2299" i="7" s="1"/>
  <c r="D2803" i="7"/>
  <c r="H2803" i="7" s="1"/>
  <c r="D2864" i="7"/>
  <c r="H2864" i="7" s="1"/>
  <c r="C2270" i="7"/>
  <c r="G2270" i="7" s="1"/>
  <c r="C2731" i="7"/>
  <c r="G2731" i="7" s="1"/>
  <c r="C2356" i="7"/>
  <c r="G2356" i="7" s="1"/>
  <c r="D2148" i="7"/>
  <c r="H2148" i="7" s="1"/>
  <c r="K2148" i="7" s="1"/>
  <c r="D2512" i="7"/>
  <c r="H2512" i="7" s="1"/>
  <c r="D2331" i="7"/>
  <c r="H2331" i="7" s="1"/>
  <c r="D2377" i="7"/>
  <c r="H2377" i="7" s="1"/>
  <c r="C2486" i="7"/>
  <c r="G2486" i="7" s="1"/>
  <c r="D2704" i="7"/>
  <c r="H2704" i="7" s="1"/>
  <c r="D2360" i="7"/>
  <c r="H2360" i="7" s="1"/>
  <c r="D2604" i="7"/>
  <c r="H2604" i="7" s="1"/>
  <c r="C2467" i="7"/>
  <c r="G2467" i="7" s="1"/>
  <c r="K2467" i="7" s="1"/>
  <c r="D2753" i="7"/>
  <c r="H2753" i="7" s="1"/>
  <c r="D2463" i="7"/>
  <c r="H2463" i="7" s="1"/>
  <c r="D2586" i="7"/>
  <c r="H2586" i="7" s="1"/>
  <c r="D2438" i="7"/>
  <c r="H2438" i="7" s="1"/>
  <c r="D2825" i="7"/>
  <c r="H2825" i="7" s="1"/>
  <c r="C2284" i="7"/>
  <c r="G2284" i="7" s="1"/>
  <c r="D2829" i="7"/>
  <c r="H2829" i="7" s="1"/>
  <c r="C2876" i="7"/>
  <c r="G2876" i="7" s="1"/>
  <c r="C2707" i="7"/>
  <c r="G2707" i="7" s="1"/>
  <c r="C3259" i="7"/>
  <c r="G3259" i="7" s="1"/>
  <c r="D2996" i="7"/>
  <c r="H2996" i="7" s="1"/>
  <c r="D2420" i="7"/>
  <c r="H2420" i="7" s="1"/>
  <c r="D2303" i="7"/>
  <c r="H2303" i="7" s="1"/>
  <c r="D2748" i="7"/>
  <c r="H2748" i="7" s="1"/>
  <c r="D2153" i="7"/>
  <c r="H2153" i="7" s="1"/>
  <c r="D3098" i="7"/>
  <c r="H3098" i="7" s="1"/>
  <c r="C2559" i="7"/>
  <c r="G2559" i="7" s="1"/>
  <c r="C2552" i="7"/>
  <c r="G2552" i="7" s="1"/>
  <c r="C2676" i="7"/>
  <c r="G2676" i="7" s="1"/>
  <c r="D2743" i="7"/>
  <c r="H2743" i="7" s="1"/>
  <c r="D2555" i="7"/>
  <c r="H2555" i="7" s="1"/>
  <c r="D2882" i="7"/>
  <c r="H2882" i="7" s="1"/>
  <c r="D2353" i="7"/>
  <c r="H2353" i="7" s="1"/>
  <c r="D3175" i="7"/>
  <c r="H3175" i="7" s="1"/>
  <c r="D2457" i="7"/>
  <c r="H2457" i="7" s="1"/>
  <c r="D2335" i="7"/>
  <c r="H2335" i="7" s="1"/>
  <c r="C2146" i="7"/>
  <c r="G2146" i="7" s="1"/>
  <c r="D2493" i="7"/>
  <c r="H2493" i="7" s="1"/>
  <c r="C2598" i="7"/>
  <c r="G2598" i="7" s="1"/>
  <c r="C3065" i="7"/>
  <c r="G3065" i="7" s="1"/>
  <c r="C2666" i="7"/>
  <c r="G2666" i="7" s="1"/>
  <c r="D3228" i="7"/>
  <c r="H3228" i="7" s="1"/>
  <c r="C3153" i="7"/>
  <c r="G3153" i="7" s="1"/>
  <c r="C2287" i="7"/>
  <c r="G2287" i="7" s="1"/>
  <c r="C2721" i="7"/>
  <c r="G2721" i="7" s="1"/>
  <c r="D2184" i="7"/>
  <c r="H2184" i="7" s="1"/>
  <c r="C2065" i="7"/>
  <c r="G2065" i="7" s="1"/>
  <c r="C3112" i="7"/>
  <c r="G3112" i="7" s="1"/>
  <c r="D3161" i="7"/>
  <c r="H3161" i="7" s="1"/>
  <c r="D2683" i="7"/>
  <c r="H2683" i="7" s="1"/>
  <c r="D2289" i="7"/>
  <c r="H2289" i="7" s="1"/>
  <c r="C2558" i="7"/>
  <c r="G2558" i="7" s="1"/>
  <c r="D2654" i="7"/>
  <c r="H2654" i="7" s="1"/>
  <c r="D3208" i="7"/>
  <c r="H3208" i="7" s="1"/>
  <c r="D2162" i="7"/>
  <c r="H2162" i="7" s="1"/>
  <c r="C3151" i="7"/>
  <c r="G3151" i="7" s="1"/>
  <c r="D3075" i="7"/>
  <c r="H3075" i="7" s="1"/>
  <c r="D2143" i="7"/>
  <c r="H2143" i="7" s="1"/>
  <c r="C2027" i="7"/>
  <c r="G2027" i="7" s="1"/>
  <c r="C2663" i="7"/>
  <c r="G2663" i="7" s="1"/>
  <c r="D2395" i="7"/>
  <c r="H2395" i="7" s="1"/>
  <c r="C2500" i="7"/>
  <c r="G2500" i="7" s="1"/>
  <c r="C2624" i="7"/>
  <c r="G2624" i="7" s="1"/>
  <c r="C3062" i="7"/>
  <c r="G3062" i="7" s="1"/>
  <c r="D2662" i="7"/>
  <c r="H2662" i="7" s="1"/>
  <c r="D2379" i="7"/>
  <c r="H2379" i="7" s="1"/>
  <c r="D2995" i="7"/>
  <c r="H2995" i="7" s="1"/>
  <c r="C3004" i="7"/>
  <c r="G3004" i="7" s="1"/>
  <c r="C3209" i="7"/>
  <c r="G3209" i="7" s="1"/>
  <c r="C3216" i="7"/>
  <c r="G3216" i="7" s="1"/>
  <c r="D2878" i="7"/>
  <c r="H2878" i="7" s="1"/>
  <c r="C3287" i="7"/>
  <c r="G3287" i="7" s="1"/>
  <c r="C2259" i="7"/>
  <c r="G2259" i="7" s="1"/>
  <c r="C2885" i="7"/>
  <c r="G2885" i="7" s="1"/>
  <c r="D2903" i="7"/>
  <c r="H2903" i="7" s="1"/>
  <c r="D2277" i="7"/>
  <c r="H2277" i="7" s="1"/>
  <c r="D3101" i="7"/>
  <c r="H3101" i="7" s="1"/>
  <c r="C2321" i="7"/>
  <c r="G2321" i="7" s="1"/>
  <c r="D2036" i="7"/>
  <c r="H2036" i="7" s="1"/>
  <c r="C2141" i="7"/>
  <c r="G2141" i="7" s="1"/>
  <c r="D3094" i="7"/>
  <c r="H3094" i="7" s="1"/>
  <c r="C3054" i="7"/>
  <c r="G3054" i="7" s="1"/>
  <c r="D2749" i="7"/>
  <c r="H2749" i="7" s="1"/>
  <c r="C2920" i="7"/>
  <c r="G2920" i="7" s="1"/>
  <c r="D2297" i="7"/>
  <c r="H2297" i="7" s="1"/>
  <c r="D2238" i="7"/>
  <c r="H2238" i="7" s="1"/>
  <c r="C3102" i="7"/>
  <c r="G3102" i="7" s="1"/>
  <c r="C3157" i="7"/>
  <c r="G3157" i="7" s="1"/>
  <c r="D2126" i="7"/>
  <c r="H2126" i="7" s="1"/>
  <c r="D2587" i="7"/>
  <c r="H2587" i="7" s="1"/>
  <c r="C2477" i="7"/>
  <c r="G2477" i="7" s="1"/>
  <c r="D2926" i="7"/>
  <c r="H2926" i="7" s="1"/>
  <c r="C2758" i="7"/>
  <c r="G2758" i="7" s="1"/>
  <c r="D2165" i="7"/>
  <c r="H2165" i="7" s="1"/>
  <c r="D2716" i="7"/>
  <c r="H2716" i="7" s="1"/>
  <c r="C2975" i="7"/>
  <c r="G2975" i="7" s="1"/>
  <c r="C3192" i="7"/>
  <c r="G3192" i="7" s="1"/>
  <c r="D2726" i="7"/>
  <c r="H2726" i="7" s="1"/>
  <c r="C2735" i="7"/>
  <c r="G2735" i="7" s="1"/>
  <c r="C2983" i="7"/>
  <c r="G2983" i="7" s="1"/>
  <c r="D3278" i="7"/>
  <c r="H3278" i="7" s="1"/>
  <c r="D2853" i="7"/>
  <c r="H2853" i="7" s="1"/>
  <c r="D2896" i="7"/>
  <c r="H2896" i="7" s="1"/>
  <c r="D3090" i="7"/>
  <c r="H3090" i="7" s="1"/>
  <c r="D2807" i="7"/>
  <c r="H2807" i="7" s="1"/>
  <c r="C2405" i="7"/>
  <c r="G2405" i="7" s="1"/>
  <c r="D3042" i="7"/>
  <c r="H3042" i="7" s="1"/>
  <c r="D3157" i="7"/>
  <c r="H3157" i="7" s="1"/>
  <c r="C2317" i="7"/>
  <c r="G2317" i="7" s="1"/>
  <c r="C2829" i="7"/>
  <c r="G2829" i="7" s="1"/>
  <c r="C3018" i="7"/>
  <c r="G3018" i="7" s="1"/>
  <c r="D2889" i="7"/>
  <c r="H2889" i="7" s="1"/>
  <c r="D2099" i="7"/>
  <c r="H2099" i="7" s="1"/>
  <c r="C3043" i="7"/>
  <c r="G3043" i="7" s="1"/>
  <c r="C2298" i="7"/>
  <c r="G2298" i="7" s="1"/>
  <c r="K2298" i="7" s="1"/>
  <c r="C2582" i="7"/>
  <c r="G2582" i="7" s="1"/>
  <c r="C2784" i="7"/>
  <c r="G2784" i="7" s="1"/>
  <c r="D2093" i="7"/>
  <c r="H2093" i="7" s="1"/>
  <c r="C2993" i="7"/>
  <c r="G2993" i="7" s="1"/>
  <c r="D2137" i="7"/>
  <c r="H2137" i="7" s="1"/>
  <c r="D2310" i="7"/>
  <c r="H2310" i="7" s="1"/>
  <c r="C2961" i="7"/>
  <c r="G2961" i="7" s="1"/>
  <c r="C2637" i="7"/>
  <c r="G2637" i="7" s="1"/>
  <c r="D2256" i="7"/>
  <c r="H2256" i="7" s="1"/>
  <c r="C2354" i="7"/>
  <c r="G2354" i="7" s="1"/>
  <c r="C2041" i="7"/>
  <c r="G2041" i="7" s="1"/>
  <c r="D2352" i="7"/>
  <c r="H2352" i="7" s="1"/>
  <c r="C2481" i="7"/>
  <c r="G2481" i="7" s="1"/>
  <c r="D2520" i="7"/>
  <c r="H2520" i="7" s="1"/>
  <c r="C2414" i="7"/>
  <c r="G2414" i="7" s="1"/>
  <c r="C2910" i="7"/>
  <c r="G2910" i="7" s="1"/>
  <c r="D3261" i="7"/>
  <c r="H3261" i="7" s="1"/>
  <c r="C3035" i="7"/>
  <c r="G3035" i="7" s="1"/>
  <c r="D3095" i="7"/>
  <c r="H3095" i="7" s="1"/>
  <c r="D3258" i="7"/>
  <c r="H3258" i="7" s="1"/>
  <c r="C2562" i="7"/>
  <c r="G2562" i="7" s="1"/>
  <c r="D2156" i="7"/>
  <c r="H2156" i="7" s="1"/>
  <c r="C3165" i="7"/>
  <c r="G3165" i="7" s="1"/>
  <c r="C3228" i="7"/>
  <c r="G3228" i="7" s="1"/>
  <c r="D2428" i="7"/>
  <c r="H2428" i="7" s="1"/>
  <c r="C2023" i="7"/>
  <c r="G2023" i="7" s="1"/>
  <c r="C3245" i="7"/>
  <c r="G3245" i="7" s="1"/>
  <c r="D2321" i="7"/>
  <c r="H2321" i="7" s="1"/>
  <c r="C2390" i="7"/>
  <c r="G2390" i="7" s="1"/>
  <c r="C2994" i="7"/>
  <c r="G2994" i="7" s="1"/>
  <c r="D2443" i="7"/>
  <c r="H2443" i="7" s="1"/>
  <c r="D2764" i="7"/>
  <c r="H2764" i="7" s="1"/>
  <c r="C2856" i="7"/>
  <c r="G2856" i="7" s="1"/>
  <c r="C2355" i="7"/>
  <c r="G2355" i="7" s="1"/>
  <c r="D3120" i="7"/>
  <c r="H3120" i="7" s="1"/>
  <c r="D2060" i="7"/>
  <c r="H2060" i="7" s="1"/>
  <c r="D2429" i="7"/>
  <c r="H2429" i="7" s="1"/>
  <c r="C2549" i="7"/>
  <c r="G2549" i="7" s="1"/>
  <c r="K2549" i="7" s="1"/>
  <c r="D3099" i="7"/>
  <c r="H3099" i="7" s="1"/>
  <c r="D2305" i="7"/>
  <c r="H2305" i="7" s="1"/>
  <c r="D2943" i="7"/>
  <c r="H2943" i="7" s="1"/>
  <c r="C2462" i="7"/>
  <c r="G2462" i="7" s="1"/>
  <c r="D3069" i="7"/>
  <c r="H3069" i="7" s="1"/>
  <c r="C3177" i="7"/>
  <c r="G3177" i="7" s="1"/>
  <c r="C2513" i="7"/>
  <c r="G2513" i="7" s="1"/>
  <c r="C2149" i="7"/>
  <c r="G2149" i="7" s="1"/>
  <c r="C2648" i="7"/>
  <c r="G2648" i="7" s="1"/>
  <c r="D3103" i="7"/>
  <c r="H3103" i="7" s="1"/>
  <c r="D2584" i="7"/>
  <c r="H2584" i="7" s="1"/>
  <c r="D2564" i="7"/>
  <c r="H2564" i="7" s="1"/>
  <c r="D3051" i="7"/>
  <c r="H3051" i="7" s="1"/>
  <c r="D2778" i="7"/>
  <c r="H2778" i="7" s="1"/>
  <c r="C2165" i="7"/>
  <c r="G2165" i="7" s="1"/>
  <c r="C2604" i="7"/>
  <c r="G2604" i="7" s="1"/>
  <c r="D3239" i="7"/>
  <c r="H3239" i="7" s="1"/>
  <c r="D2661" i="7"/>
  <c r="H2661" i="7" s="1"/>
  <c r="D3167" i="7"/>
  <c r="H3167" i="7" s="1"/>
  <c r="C2745" i="7"/>
  <c r="G2745" i="7" s="1"/>
  <c r="C3199" i="7"/>
  <c r="G3199" i="7" s="1"/>
  <c r="D3119" i="7"/>
  <c r="H3119" i="7" s="1"/>
  <c r="D2031" i="7"/>
  <c r="H2031" i="7" s="1"/>
  <c r="C2300" i="7"/>
  <c r="G2300" i="7" s="1"/>
  <c r="D2333" i="7"/>
  <c r="H2333" i="7" s="1"/>
  <c r="C2087" i="7"/>
  <c r="G2087" i="7" s="1"/>
  <c r="D2874" i="7"/>
  <c r="H2874" i="7" s="1"/>
  <c r="C3265" i="7"/>
  <c r="G3265" i="7" s="1"/>
  <c r="C2900" i="7"/>
  <c r="G2900" i="7" s="1"/>
  <c r="C3143" i="7"/>
  <c r="G3143" i="7" s="1"/>
  <c r="C2266" i="7"/>
  <c r="G2266" i="7" s="1"/>
  <c r="C2683" i="7"/>
  <c r="G2683" i="7" s="1"/>
  <c r="D2960" i="7"/>
  <c r="H2960" i="7" s="1"/>
  <c r="D2322" i="7"/>
  <c r="H2322" i="7" s="1"/>
  <c r="D2243" i="7"/>
  <c r="H2243" i="7" s="1"/>
  <c r="D3118" i="7"/>
  <c r="H3118" i="7" s="1"/>
  <c r="D2276" i="7"/>
  <c r="H2276" i="7" s="1"/>
  <c r="C2348" i="7"/>
  <c r="G2348" i="7" s="1"/>
  <c r="C2190" i="7"/>
  <c r="G2190" i="7" s="1"/>
  <c r="D2355" i="7"/>
  <c r="H2355" i="7" s="1"/>
  <c r="C2232" i="7"/>
  <c r="G2232" i="7" s="1"/>
  <c r="C2527" i="7"/>
  <c r="G2527" i="7" s="1"/>
  <c r="D2328" i="7"/>
  <c r="H2328" i="7" s="1"/>
  <c r="C2227" i="7"/>
  <c r="G2227" i="7" s="1"/>
  <c r="D3030" i="7"/>
  <c r="H3030" i="7" s="1"/>
  <c r="C2793" i="7"/>
  <c r="G2793" i="7" s="1"/>
  <c r="C3206" i="7"/>
  <c r="G3206" i="7" s="1"/>
  <c r="K3206" i="7" s="1"/>
  <c r="D2342" i="7"/>
  <c r="H2342" i="7" s="1"/>
  <c r="D2396" i="7"/>
  <c r="H2396" i="7" s="1"/>
  <c r="C2909" i="7"/>
  <c r="G2909" i="7" s="1"/>
  <c r="D2101" i="7"/>
  <c r="H2101" i="7" s="1"/>
  <c r="C2677" i="7"/>
  <c r="G2677" i="7" s="1"/>
  <c r="C2630" i="7"/>
  <c r="G2630" i="7" s="1"/>
  <c r="D2721" i="7"/>
  <c r="H2721" i="7" s="1"/>
  <c r="D2253" i="7"/>
  <c r="H2253" i="7" s="1"/>
  <c r="C3127" i="7"/>
  <c r="G3127" i="7" s="1"/>
  <c r="D3281" i="7"/>
  <c r="H3281" i="7" s="1"/>
  <c r="D2761" i="7"/>
  <c r="H2761" i="7" s="1"/>
  <c r="C2987" i="7"/>
  <c r="G2987" i="7" s="1"/>
  <c r="D2530" i="7"/>
  <c r="H2530" i="7" s="1"/>
  <c r="C2047" i="7"/>
  <c r="G2047" i="7" s="1"/>
  <c r="D2226" i="7"/>
  <c r="H2226" i="7" s="1"/>
  <c r="C2086" i="7"/>
  <c r="G2086" i="7" s="1"/>
  <c r="C3009" i="7"/>
  <c r="G3009" i="7" s="1"/>
  <c r="C2408" i="7"/>
  <c r="G2408" i="7" s="1"/>
  <c r="D3074" i="7"/>
  <c r="H3074" i="7" s="1"/>
  <c r="C2893" i="7"/>
  <c r="G2893" i="7" s="1"/>
  <c r="C3212" i="7"/>
  <c r="G3212" i="7" s="1"/>
  <c r="D2417" i="7"/>
  <c r="H2417" i="7" s="1"/>
  <c r="D3043" i="7"/>
  <c r="H3043" i="7" s="1"/>
  <c r="D3214" i="7"/>
  <c r="H3214" i="7" s="1"/>
  <c r="C2689" i="7"/>
  <c r="G2689" i="7" s="1"/>
  <c r="K2689" i="7" s="1"/>
  <c r="D2712" i="7"/>
  <c r="H2712" i="7" s="1"/>
  <c r="C2997" i="7"/>
  <c r="G2997" i="7" s="1"/>
  <c r="C2845" i="7"/>
  <c r="G2845" i="7" s="1"/>
  <c r="C2583" i="7"/>
  <c r="G2583" i="7" s="1"/>
  <c r="C2511" i="7"/>
  <c r="G2511" i="7" s="1"/>
  <c r="C2417" i="7"/>
  <c r="G2417" i="7" s="1"/>
  <c r="D3055" i="7"/>
  <c r="H3055" i="7" s="1"/>
  <c r="D2866" i="7"/>
  <c r="H2866" i="7" s="1"/>
  <c r="D2609" i="7"/>
  <c r="H2609" i="7" s="1"/>
  <c r="C3210" i="7"/>
  <c r="G3210" i="7" s="1"/>
  <c r="D3019" i="7"/>
  <c r="H3019" i="7" s="1"/>
  <c r="D2081" i="7"/>
  <c r="H2081" i="7" s="1"/>
  <c r="C2208" i="7"/>
  <c r="G2208" i="7" s="1"/>
  <c r="D2049" i="7"/>
  <c r="H2049" i="7" s="1"/>
  <c r="C2201" i="7"/>
  <c r="G2201" i="7" s="1"/>
  <c r="C2657" i="7"/>
  <c r="G2657" i="7" s="1"/>
  <c r="C2697" i="7"/>
  <c r="G2697" i="7" s="1"/>
  <c r="C3087" i="7"/>
  <c r="G3087" i="7" s="1"/>
  <c r="D3220" i="7"/>
  <c r="H3220" i="7" s="1"/>
  <c r="D2871" i="7"/>
  <c r="H2871" i="7" s="1"/>
  <c r="D2458" i="7"/>
  <c r="H2458" i="7" s="1"/>
  <c r="D2447" i="7"/>
  <c r="H2447" i="7" s="1"/>
  <c r="D3128" i="7"/>
  <c r="H3128" i="7" s="1"/>
  <c r="D2521" i="7"/>
  <c r="H2521" i="7" s="1"/>
  <c r="D2658" i="7"/>
  <c r="H2658" i="7" s="1"/>
  <c r="D3218" i="7"/>
  <c r="H3218" i="7" s="1"/>
  <c r="D2855" i="7"/>
  <c r="H2855" i="7" s="1"/>
  <c r="D2478" i="7"/>
  <c r="H2478" i="7" s="1"/>
  <c r="C2322" i="7"/>
  <c r="G2322" i="7" s="1"/>
  <c r="C2830" i="7"/>
  <c r="G2830" i="7" s="1"/>
  <c r="D3005" i="7"/>
  <c r="H3005" i="7" s="1"/>
  <c r="D2781" i="7"/>
  <c r="H2781" i="7" s="1"/>
  <c r="D2696" i="7"/>
  <c r="H2696" i="7" s="1"/>
  <c r="D3270" i="7"/>
  <c r="H3270" i="7" s="1"/>
  <c r="C2515" i="7"/>
  <c r="G2515" i="7" s="1"/>
  <c r="C2162" i="7"/>
  <c r="G2162" i="7" s="1"/>
  <c r="D2053" i="7"/>
  <c r="H2053" i="7" s="1"/>
  <c r="C2194" i="7"/>
  <c r="G2194" i="7" s="1"/>
  <c r="D2975" i="7"/>
  <c r="H2975" i="7" s="1"/>
  <c r="D3072" i="7"/>
  <c r="H3072" i="7" s="1"/>
  <c r="C3057" i="7"/>
  <c r="G3057" i="7" s="1"/>
  <c r="D2168" i="7"/>
  <c r="H2168" i="7" s="1"/>
  <c r="C2734" i="7"/>
  <c r="G2734" i="7" s="1"/>
  <c r="C3225" i="7"/>
  <c r="G3225" i="7" s="1"/>
  <c r="C2369" i="7"/>
  <c r="G2369" i="7" s="1"/>
  <c r="D2234" i="7"/>
  <c r="H2234" i="7" s="1"/>
  <c r="D2366" i="7"/>
  <c r="H2366" i="7" s="1"/>
  <c r="C2643" i="7"/>
  <c r="G2643" i="7" s="1"/>
  <c r="C2765" i="7"/>
  <c r="G2765" i="7" s="1"/>
  <c r="C2535" i="7"/>
  <c r="G2535" i="7" s="1"/>
  <c r="C2323" i="7"/>
  <c r="G2323" i="7" s="1"/>
  <c r="D2102" i="7"/>
  <c r="H2102" i="7" s="1"/>
  <c r="C2557" i="7"/>
  <c r="G2557" i="7" s="1"/>
  <c r="C2498" i="7"/>
  <c r="G2498" i="7" s="1"/>
  <c r="C3008" i="7"/>
  <c r="G3008" i="7" s="1"/>
  <c r="D3257" i="7"/>
  <c r="H3257" i="7" s="1"/>
  <c r="C2565" i="7"/>
  <c r="G2565" i="7" s="1"/>
  <c r="K2565" i="7" s="1"/>
  <c r="D2615" i="7"/>
  <c r="H2615" i="7" s="1"/>
  <c r="C2522" i="7"/>
  <c r="G2522" i="7" s="1"/>
  <c r="C3058" i="7"/>
  <c r="G3058" i="7" s="1"/>
  <c r="C2197" i="7"/>
  <c r="G2197" i="7" s="1"/>
  <c r="C2206" i="7"/>
  <c r="G2206" i="7" s="1"/>
  <c r="C2064" i="7"/>
  <c r="G2064" i="7" s="1"/>
  <c r="D2594" i="7"/>
  <c r="H2594" i="7" s="1"/>
  <c r="C2336" i="7"/>
  <c r="G2336" i="7" s="1"/>
  <c r="C2304" i="7"/>
  <c r="G2304" i="7" s="1"/>
  <c r="C3078" i="7"/>
  <c r="G3078" i="7" s="1"/>
  <c r="D3178" i="7"/>
  <c r="H3178" i="7" s="1"/>
  <c r="C2943" i="7"/>
  <c r="G2943" i="7" s="1"/>
  <c r="D3196" i="7"/>
  <c r="H3196" i="7" s="1"/>
  <c r="C2138" i="7"/>
  <c r="G2138" i="7" s="1"/>
  <c r="C2192" i="7"/>
  <c r="G2192" i="7" s="1"/>
  <c r="D2124" i="7"/>
  <c r="H2124" i="7" s="1"/>
  <c r="D2519" i="7"/>
  <c r="H2519" i="7" s="1"/>
  <c r="D3264" i="7"/>
  <c r="H3264" i="7" s="1"/>
  <c r="C2045" i="7"/>
  <c r="G2045" i="7" s="1"/>
  <c r="C2912" i="7"/>
  <c r="G2912" i="7" s="1"/>
  <c r="C3185" i="7"/>
  <c r="G3185" i="7" s="1"/>
  <c r="D2665" i="7"/>
  <c r="H2665" i="7" s="1"/>
  <c r="D2453" i="7"/>
  <c r="H2453" i="7" s="1"/>
  <c r="D2606" i="7"/>
  <c r="H2606" i="7" s="1"/>
  <c r="D2114" i="7"/>
  <c r="H2114" i="7" s="1"/>
  <c r="C2665" i="7"/>
  <c r="G2665" i="7" s="1"/>
  <c r="C2050" i="7"/>
  <c r="G2050" i="7" s="1"/>
  <c r="C2157" i="7"/>
  <c r="G2157" i="7" s="1"/>
  <c r="C2433" i="7"/>
  <c r="G2433" i="7" s="1"/>
  <c r="C2288" i="7"/>
  <c r="G2288" i="7" s="1"/>
  <c r="D2705" i="7"/>
  <c r="H2705" i="7" s="1"/>
  <c r="C3266" i="7"/>
  <c r="G3266" i="7" s="1"/>
  <c r="D2462" i="7"/>
  <c r="H2462" i="7" s="1"/>
  <c r="C2166" i="7"/>
  <c r="G2166" i="7" s="1"/>
  <c r="D3125" i="7"/>
  <c r="H3125" i="7" s="1"/>
  <c r="C2289" i="7"/>
  <c r="G2289" i="7" s="1"/>
  <c r="D2415" i="7"/>
  <c r="H2415" i="7" s="1"/>
  <c r="C2447" i="7"/>
  <c r="G2447" i="7" s="1"/>
  <c r="D2987" i="7"/>
  <c r="H2987" i="7" s="1"/>
  <c r="D2822" i="7"/>
  <c r="H2822" i="7" s="1"/>
  <c r="D3236" i="7"/>
  <c r="H3236" i="7" s="1"/>
  <c r="C2836" i="7"/>
  <c r="G2836" i="7" s="1"/>
  <c r="D2672" i="7"/>
  <c r="H2672" i="7" s="1"/>
  <c r="D2280" i="7"/>
  <c r="H2280" i="7" s="1"/>
  <c r="C2521" i="7"/>
  <c r="G2521" i="7" s="1"/>
  <c r="C2238" i="7"/>
  <c r="G2238" i="7" s="1"/>
  <c r="C2285" i="7"/>
  <c r="G2285" i="7" s="1"/>
  <c r="D3079" i="7"/>
  <c r="H3079" i="7" s="1"/>
  <c r="C2125" i="7"/>
  <c r="G2125" i="7" s="1"/>
  <c r="D2045" i="7"/>
  <c r="H2045" i="7" s="1"/>
  <c r="D2544" i="7"/>
  <c r="H2544" i="7" s="1"/>
  <c r="C2057" i="7"/>
  <c r="G2057" i="7" s="1"/>
  <c r="C2510" i="7"/>
  <c r="G2510" i="7" s="1"/>
  <c r="C2791" i="7"/>
  <c r="G2791" i="7" s="1"/>
  <c r="D2573" i="7"/>
  <c r="H2573" i="7" s="1"/>
  <c r="D2076" i="7"/>
  <c r="H2076" i="7" s="1"/>
  <c r="D2739" i="7"/>
  <c r="H2739" i="7" s="1"/>
  <c r="C2053" i="7"/>
  <c r="G2053" i="7" s="1"/>
  <c r="C2640" i="7"/>
  <c r="G2640" i="7" s="1"/>
  <c r="C2261" i="7"/>
  <c r="G2261" i="7" s="1"/>
  <c r="D3267" i="7"/>
  <c r="H3267" i="7" s="1"/>
  <c r="C2113" i="7"/>
  <c r="G2113" i="7" s="1"/>
  <c r="D3028" i="7"/>
  <c r="H3028" i="7" s="1"/>
  <c r="D2588" i="7"/>
  <c r="H2588" i="7" s="1"/>
  <c r="D2414" i="7"/>
  <c r="H2414" i="7" s="1"/>
  <c r="C2632" i="7"/>
  <c r="G2632" i="7" s="1"/>
  <c r="C2402" i="7"/>
  <c r="G2402" i="7" s="1"/>
  <c r="C2291" i="7"/>
  <c r="G2291" i="7" s="1"/>
  <c r="D2130" i="7"/>
  <c r="H2130" i="7" s="1"/>
  <c r="C2371" i="7"/>
  <c r="G2371" i="7" s="1"/>
  <c r="C2459" i="7"/>
  <c r="G2459" i="7" s="1"/>
  <c r="C2098" i="7"/>
  <c r="G2098" i="7" s="1"/>
  <c r="D2770" i="7"/>
  <c r="H2770" i="7" s="1"/>
  <c r="D2937" i="7"/>
  <c r="H2937" i="7" s="1"/>
  <c r="C2069" i="7"/>
  <c r="G2069" i="7" s="1"/>
  <c r="D2630" i="7"/>
  <c r="H2630" i="7" s="1"/>
  <c r="C2634" i="7"/>
  <c r="G2634" i="7" s="1"/>
  <c r="C3091" i="7"/>
  <c r="G3091" i="7" s="1"/>
  <c r="D2970" i="7"/>
  <c r="H2970" i="7" s="1"/>
  <c r="D2472" i="7"/>
  <c r="H2472" i="7" s="1"/>
  <c r="D2080" i="7"/>
  <c r="H2080" i="7" s="1"/>
  <c r="C3032" i="7"/>
  <c r="G3032" i="7" s="1"/>
  <c r="D3057" i="7"/>
  <c r="H3057" i="7" s="1"/>
  <c r="C3261" i="7"/>
  <c r="G3261" i="7" s="1"/>
  <c r="C2425" i="7"/>
  <c r="G2425" i="7" s="1"/>
  <c r="C2905" i="7"/>
  <c r="G2905" i="7" s="1"/>
  <c r="K2905" i="7" s="1"/>
  <c r="D2835" i="7"/>
  <c r="H2835" i="7" s="1"/>
  <c r="C2171" i="7"/>
  <c r="G2171" i="7" s="1"/>
  <c r="D2783" i="7"/>
  <c r="H2783" i="7" s="1"/>
  <c r="C2842" i="7"/>
  <c r="G2842" i="7" s="1"/>
  <c r="D2385" i="7"/>
  <c r="H2385" i="7" s="1"/>
  <c r="D2479" i="7"/>
  <c r="H2479" i="7" s="1"/>
  <c r="D2413" i="7"/>
  <c r="H2413" i="7" s="1"/>
  <c r="C2770" i="7"/>
  <c r="G2770" i="7" s="1"/>
  <c r="C2301" i="7"/>
  <c r="G2301" i="7" s="1"/>
  <c r="C3207" i="7"/>
  <c r="G3207" i="7" s="1"/>
  <c r="C3223" i="7"/>
  <c r="G3223" i="7" s="1"/>
  <c r="C2392" i="7"/>
  <c r="G2392" i="7" s="1"/>
  <c r="C3103" i="7"/>
  <c r="G3103" i="7" s="1"/>
  <c r="D2744" i="7"/>
  <c r="H2744" i="7" s="1"/>
  <c r="C2681" i="7"/>
  <c r="G2681" i="7" s="1"/>
  <c r="C2224" i="7"/>
  <c r="G2224" i="7" s="1"/>
  <c r="C2857" i="7"/>
  <c r="G2857" i="7" s="1"/>
  <c r="C3130" i="7"/>
  <c r="G3130" i="7" s="1"/>
  <c r="D2486" i="7"/>
  <c r="H2486" i="7" s="1"/>
  <c r="C2871" i="7"/>
  <c r="G2871" i="7" s="1"/>
  <c r="C2221" i="7"/>
  <c r="G2221" i="7" s="1"/>
  <c r="D2028" i="7"/>
  <c r="H2028" i="7" s="1"/>
  <c r="C2849" i="7"/>
  <c r="G2849" i="7" s="1"/>
  <c r="C2596" i="7"/>
  <c r="G2596" i="7" s="1"/>
  <c r="D2533" i="7"/>
  <c r="H2533" i="7" s="1"/>
  <c r="C2044" i="7"/>
  <c r="G2044" i="7" s="1"/>
  <c r="C2599" i="7"/>
  <c r="G2599" i="7" s="1"/>
  <c r="D2470" i="7"/>
  <c r="H2470" i="7" s="1"/>
  <c r="D3235" i="7"/>
  <c r="H3235" i="7" s="1"/>
  <c r="D2710" i="7"/>
  <c r="H2710" i="7" s="1"/>
  <c r="C2271" i="7"/>
  <c r="G2271" i="7" s="1"/>
  <c r="C2472" i="7"/>
  <c r="G2472" i="7" s="1"/>
  <c r="D2736" i="7"/>
  <c r="H2736" i="7" s="1"/>
  <c r="D2314" i="7"/>
  <c r="H2314" i="7" s="1"/>
  <c r="D2030" i="7"/>
  <c r="H2030" i="7" s="1"/>
  <c r="C2766" i="7"/>
  <c r="G2766" i="7" s="1"/>
  <c r="K2766" i="7" s="1"/>
  <c r="C3235" i="7"/>
  <c r="G3235" i="7" s="1"/>
  <c r="D3185" i="7"/>
  <c r="H3185" i="7" s="1"/>
  <c r="D3219" i="7"/>
  <c r="H3219" i="7" s="1"/>
  <c r="D2649" i="7"/>
  <c r="H2649" i="7" s="1"/>
  <c r="C2616" i="7"/>
  <c r="G2616" i="7" s="1"/>
  <c r="C2950" i="7"/>
  <c r="G2950" i="7" s="1"/>
  <c r="D2247" i="7"/>
  <c r="H2247" i="7" s="1"/>
  <c r="D3135" i="7"/>
  <c r="H3135" i="7" s="1"/>
  <c r="D2107" i="7"/>
  <c r="H2107" i="7" s="1"/>
  <c r="D2392" i="7"/>
  <c r="H2392" i="7" s="1"/>
  <c r="D2105" i="7"/>
  <c r="H2105" i="7" s="1"/>
  <c r="D3173" i="7"/>
  <c r="H3173" i="7" s="1"/>
  <c r="D3144" i="7"/>
  <c r="H3144" i="7" s="1"/>
  <c r="C3084" i="7"/>
  <c r="G3084" i="7" s="1"/>
  <c r="C2774" i="7"/>
  <c r="G2774" i="7" s="1"/>
  <c r="C2670" i="7"/>
  <c r="G2670" i="7" s="1"/>
  <c r="D3093" i="7"/>
  <c r="H3093" i="7" s="1"/>
  <c r="C2563" i="7"/>
  <c r="G2563" i="7" s="1"/>
  <c r="C3247" i="7"/>
  <c r="G3247" i="7" s="1"/>
  <c r="D2591" i="7"/>
  <c r="H2591" i="7" s="1"/>
  <c r="D2265" i="7"/>
  <c r="H2265" i="7" s="1"/>
  <c r="C2283" i="7"/>
  <c r="G2283" i="7" s="1"/>
  <c r="D2854" i="7"/>
  <c r="H2854" i="7" s="1"/>
  <c r="D2159" i="7"/>
  <c r="H2159" i="7" s="1"/>
  <c r="C2566" i="7"/>
  <c r="G2566" i="7" s="1"/>
  <c r="C3253" i="7"/>
  <c r="G3253" i="7" s="1"/>
  <c r="D2998" i="7"/>
  <c r="H2998" i="7" s="1"/>
  <c r="C2413" i="7"/>
  <c r="G2413" i="7" s="1"/>
  <c r="C3190" i="7"/>
  <c r="G3190" i="7" s="1"/>
  <c r="C2279" i="7"/>
  <c r="G2279" i="7" s="1"/>
  <c r="D3155" i="7"/>
  <c r="H3155" i="7" s="1"/>
  <c r="D2633" i="7"/>
  <c r="H2633" i="7" s="1"/>
  <c r="C2748" i="7"/>
  <c r="G2748" i="7" s="1"/>
  <c r="D2968" i="7"/>
  <c r="H2968" i="7" s="1"/>
  <c r="D3203" i="7"/>
  <c r="H3203" i="7" s="1"/>
  <c r="D2481" i="7"/>
  <c r="H2481" i="7" s="1"/>
  <c r="D3242" i="7"/>
  <c r="H3242" i="7" s="1"/>
  <c r="D3115" i="7"/>
  <c r="H3115" i="7" s="1"/>
  <c r="D2476" i="7"/>
  <c r="H2476" i="7" s="1"/>
  <c r="D3262" i="7"/>
  <c r="H3262" i="7" s="1"/>
  <c r="C3221" i="7"/>
  <c r="G3221" i="7" s="1"/>
  <c r="C2973" i="7"/>
  <c r="G2973" i="7" s="1"/>
  <c r="D2856" i="7"/>
  <c r="H2856" i="7" s="1"/>
  <c r="D2473" i="7"/>
  <c r="H2473" i="7" s="1"/>
  <c r="C2709" i="7"/>
  <c r="G2709" i="7" s="1"/>
  <c r="C2395" i="7"/>
  <c r="G2395" i="7" s="1"/>
  <c r="C2550" i="7"/>
  <c r="G2550" i="7" s="1"/>
  <c r="D2580" i="7"/>
  <c r="H2580" i="7" s="1"/>
  <c r="C2888" i="7"/>
  <c r="G2888" i="7" s="1"/>
  <c r="C2644" i="7"/>
  <c r="G2644" i="7" s="1"/>
  <c r="D2952" i="7"/>
  <c r="H2952" i="7" s="1"/>
  <c r="C2090" i="7"/>
  <c r="G2090" i="7" s="1"/>
  <c r="C3214" i="7"/>
  <c r="G3214" i="7" s="1"/>
  <c r="D2620" i="7"/>
  <c r="H2620" i="7" s="1"/>
  <c r="D3201" i="7"/>
  <c r="H3201" i="7" s="1"/>
  <c r="C2407" i="7"/>
  <c r="G2407" i="7" s="1"/>
  <c r="C3189" i="7"/>
  <c r="G3189" i="7" s="1"/>
  <c r="C2834" i="7"/>
  <c r="G2834" i="7" s="1"/>
  <c r="C3027" i="7"/>
  <c r="G3027" i="7" s="1"/>
  <c r="C3288" i="7"/>
  <c r="G3288" i="7" s="1"/>
  <c r="D3149" i="7"/>
  <c r="H3149" i="7" s="1"/>
  <c r="C2119" i="7"/>
  <c r="G2119" i="7" s="1"/>
  <c r="C2107" i="7"/>
  <c r="G2107" i="7" s="1"/>
  <c r="C2455" i="7"/>
  <c r="G2455" i="7" s="1"/>
  <c r="K2455" i="7" s="1"/>
  <c r="D2688" i="7"/>
  <c r="H2688" i="7" s="1"/>
  <c r="C3263" i="7"/>
  <c r="G3263" i="7" s="1"/>
  <c r="C3020" i="7"/>
  <c r="G3020" i="7" s="1"/>
  <c r="D2516" i="7"/>
  <c r="H2516" i="7" s="1"/>
  <c r="D2106" i="7"/>
  <c r="H2106" i="7" s="1"/>
  <c r="D2560" i="7"/>
  <c r="H2560" i="7" s="1"/>
  <c r="D2245" i="7"/>
  <c r="H2245" i="7" s="1"/>
  <c r="D3153" i="7"/>
  <c r="H3153" i="7" s="1"/>
  <c r="D2837" i="7"/>
  <c r="H2837" i="7" s="1"/>
  <c r="D2296" i="7"/>
  <c r="H2296" i="7" s="1"/>
  <c r="C2361" i="7"/>
  <c r="G2361" i="7" s="1"/>
  <c r="D2350" i="7"/>
  <c r="H2350" i="7" s="1"/>
  <c r="D2329" i="7"/>
  <c r="H2329" i="7" s="1"/>
  <c r="C3047" i="7"/>
  <c r="G3047" i="7" s="1"/>
  <c r="C2531" i="7"/>
  <c r="G2531" i="7" s="1"/>
  <c r="C2867" i="7"/>
  <c r="G2867" i="7" s="1"/>
  <c r="C3171" i="7"/>
  <c r="G3171" i="7" s="1"/>
  <c r="D2971" i="7"/>
  <c r="H2971" i="7" s="1"/>
  <c r="K2971" i="7" s="1"/>
  <c r="C2621" i="7"/>
  <c r="G2621" i="7" s="1"/>
  <c r="C2542" i="7"/>
  <c r="G2542" i="7" s="1"/>
  <c r="D2267" i="7"/>
  <c r="H2267" i="7" s="1"/>
  <c r="D2984" i="7"/>
  <c r="H2984" i="7" s="1"/>
  <c r="C2820" i="7"/>
  <c r="G2820" i="7" s="1"/>
  <c r="C2769" i="7"/>
  <c r="G2769" i="7" s="1"/>
  <c r="C2743" i="7"/>
  <c r="G2743" i="7" s="1"/>
  <c r="C3031" i="7"/>
  <c r="G3031" i="7" s="1"/>
  <c r="C2072" i="7"/>
  <c r="G2072" i="7" s="1"/>
  <c r="D2942" i="7"/>
  <c r="H2942" i="7" s="1"/>
  <c r="C3025" i="7"/>
  <c r="G3025" i="7" s="1"/>
  <c r="D3063" i="7"/>
  <c r="H3063" i="7" s="1"/>
  <c r="D2235" i="7"/>
  <c r="H2235" i="7" s="1"/>
  <c r="C2700" i="7"/>
  <c r="G2700" i="7" s="1"/>
  <c r="C2235" i="7"/>
  <c r="G2235" i="7" s="1"/>
  <c r="D3255" i="7"/>
  <c r="H3255" i="7" s="1"/>
  <c r="D2041" i="7"/>
  <c r="H2041" i="7" s="1"/>
  <c r="D2304" i="7"/>
  <c r="H2304" i="7" s="1"/>
  <c r="C2825" i="7"/>
  <c r="G2825" i="7" s="1"/>
  <c r="D3061" i="7"/>
  <c r="H3061" i="7" s="1"/>
  <c r="C3195" i="7"/>
  <c r="G3195" i="7" s="1"/>
  <c r="D2792" i="7"/>
  <c r="H2792" i="7" s="1"/>
  <c r="C2490" i="7"/>
  <c r="G2490" i="7" s="1"/>
  <c r="C2426" i="7"/>
  <c r="G2426" i="7" s="1"/>
  <c r="C2903" i="7"/>
  <c r="G2903" i="7" s="1"/>
  <c r="D2644" i="7"/>
  <c r="H2644" i="7" s="1"/>
  <c r="D2501" i="7"/>
  <c r="H2501" i="7" s="1"/>
  <c r="D2158" i="7"/>
  <c r="H2158" i="7" s="1"/>
  <c r="D2323" i="7"/>
  <c r="H2323" i="7" s="1"/>
  <c r="C3254" i="7"/>
  <c r="G3254" i="7" s="1"/>
  <c r="C2917" i="7"/>
  <c r="G2917" i="7" s="1"/>
  <c r="D2378" i="7"/>
  <c r="H2378" i="7" s="1"/>
  <c r="D3018" i="7"/>
  <c r="H3018" i="7" s="1"/>
  <c r="C2756" i="7"/>
  <c r="G2756" i="7" s="1"/>
  <c r="D2067" i="7"/>
  <c r="H2067" i="7" s="1"/>
  <c r="D2251" i="7"/>
  <c r="H2251" i="7" s="1"/>
  <c r="C2730" i="7"/>
  <c r="G2730" i="7" s="1"/>
  <c r="K2730" i="7" s="1"/>
  <c r="C3060" i="7"/>
  <c r="G3060" i="7" s="1"/>
  <c r="C2747" i="7"/>
  <c r="G2747" i="7" s="1"/>
  <c r="D3268" i="7"/>
  <c r="H3268" i="7" s="1"/>
  <c r="C2368" i="7"/>
  <c r="G2368" i="7" s="1"/>
  <c r="D2957" i="7"/>
  <c r="H2957" i="7" s="1"/>
  <c r="D3259" i="7"/>
  <c r="H3259" i="7" s="1"/>
  <c r="C3148" i="7"/>
  <c r="G3148" i="7" s="1"/>
  <c r="D3052" i="7"/>
  <c r="H3052" i="7" s="1"/>
  <c r="D2612" i="7"/>
  <c r="H2612" i="7" s="1"/>
  <c r="C2662" i="7"/>
  <c r="G2662" i="7" s="1"/>
  <c r="D2772" i="7"/>
  <c r="H2772" i="7" s="1"/>
  <c r="D3181" i="7"/>
  <c r="H3181" i="7" s="1"/>
  <c r="C2495" i="7"/>
  <c r="G2495" i="7" s="1"/>
  <c r="K2495" i="7" s="1"/>
  <c r="C2591" i="7"/>
  <c r="G2591" i="7" s="1"/>
  <c r="C2454" i="7"/>
  <c r="G2454" i="7" s="1"/>
  <c r="D2818" i="7"/>
  <c r="H2818" i="7" s="1"/>
  <c r="C3082" i="7"/>
  <c r="G3082" i="7" s="1"/>
  <c r="C2959" i="7"/>
  <c r="G2959" i="7" s="1"/>
  <c r="C2048" i="7"/>
  <c r="G2048" i="7" s="1"/>
  <c r="C2524" i="7"/>
  <c r="G2524" i="7" s="1"/>
  <c r="C2163" i="7"/>
  <c r="G2163" i="7" s="1"/>
  <c r="C2122" i="7"/>
  <c r="G2122" i="7" s="1"/>
  <c r="D2951" i="7"/>
  <c r="H2951" i="7" s="1"/>
  <c r="C2365" i="7"/>
  <c r="G2365" i="7" s="1"/>
  <c r="K2365" i="7" s="1"/>
  <c r="C2223" i="7"/>
  <c r="G2223" i="7" s="1"/>
  <c r="C2907" i="7"/>
  <c r="G2907" i="7" s="1"/>
  <c r="C2843" i="7"/>
  <c r="G2843" i="7" s="1"/>
  <c r="D2760" i="7"/>
  <c r="H2760" i="7" s="1"/>
  <c r="C2797" i="7"/>
  <c r="G2797" i="7" s="1"/>
  <c r="C3187" i="7"/>
  <c r="G3187" i="7" s="1"/>
  <c r="C2854" i="7"/>
  <c r="G2854" i="7" s="1"/>
  <c r="C2576" i="7"/>
  <c r="G2576" i="7" s="1"/>
  <c r="K2576" i="7" s="1"/>
  <c r="D2311" i="7"/>
  <c r="H2311" i="7" s="1"/>
  <c r="D2940" i="7"/>
  <c r="H2940" i="7" s="1"/>
  <c r="D2334" i="7"/>
  <c r="H2334" i="7" s="1"/>
  <c r="C3110" i="7"/>
  <c r="G3110" i="7" s="1"/>
  <c r="C2957" i="7"/>
  <c r="G2957" i="7" s="1"/>
  <c r="D2514" i="7"/>
  <c r="H2514" i="7" s="1"/>
  <c r="C2080" i="7"/>
  <c r="G2080" i="7" s="1"/>
  <c r="C2739" i="7"/>
  <c r="G2739" i="7" s="1"/>
  <c r="K2739" i="7" s="1"/>
  <c r="D3086" i="7"/>
  <c r="H3086" i="7" s="1"/>
  <c r="C2213" i="7"/>
  <c r="G2213" i="7" s="1"/>
  <c r="D2707" i="7"/>
  <c r="H2707" i="7" s="1"/>
  <c r="C3108" i="7"/>
  <c r="G3108" i="7" s="1"/>
  <c r="C2411" i="7"/>
  <c r="G2411" i="7" s="1"/>
  <c r="C2421" i="7"/>
  <c r="G2421" i="7" s="1"/>
  <c r="D2628" i="7"/>
  <c r="H2628" i="7" s="1"/>
  <c r="D3021" i="7"/>
  <c r="H3021" i="7" s="1"/>
  <c r="C3022" i="7"/>
  <c r="G3022" i="7" s="1"/>
  <c r="D2751" i="7"/>
  <c r="H2751" i="7" s="1"/>
  <c r="D2635" i="7"/>
  <c r="H2635" i="7" s="1"/>
  <c r="D2074" i="7"/>
  <c r="H2074" i="7" s="1"/>
  <c r="C2437" i="7"/>
  <c r="G2437" i="7" s="1"/>
  <c r="D2236" i="7"/>
  <c r="H2236" i="7" s="1"/>
  <c r="C2986" i="7"/>
  <c r="G2986" i="7" s="1"/>
  <c r="C2070" i="7"/>
  <c r="G2070" i="7" s="1"/>
  <c r="K2070" i="7" s="1"/>
  <c r="C2021" i="7"/>
  <c r="G2021" i="7" s="1"/>
  <c r="C2796" i="7"/>
  <c r="G2796" i="7" s="1"/>
  <c r="C2132" i="7"/>
  <c r="G2132" i="7" s="1"/>
  <c r="C2452" i="7"/>
  <c r="G2452" i="7" s="1"/>
  <c r="C2036" i="7"/>
  <c r="G2036" i="7" s="1"/>
  <c r="C2293" i="7"/>
  <c r="G2293" i="7" s="1"/>
  <c r="D2147" i="7"/>
  <c r="H2147" i="7" s="1"/>
  <c r="C2299" i="7"/>
  <c r="G2299" i="7" s="1"/>
  <c r="C2884" i="7"/>
  <c r="G2884" i="7" s="1"/>
  <c r="D2914" i="7"/>
  <c r="H2914" i="7" s="1"/>
  <c r="D3276" i="7"/>
  <c r="H3276" i="7" s="1"/>
  <c r="D2859" i="7"/>
  <c r="H2859" i="7" s="1"/>
  <c r="D3081" i="7"/>
  <c r="H3081" i="7" s="1"/>
  <c r="C3232" i="7"/>
  <c r="G3232" i="7" s="1"/>
  <c r="D2936" i="7"/>
  <c r="H2936" i="7" s="1"/>
  <c r="C2610" i="7"/>
  <c r="G2610" i="7" s="1"/>
  <c r="D3056" i="7"/>
  <c r="H3056" i="7" s="1"/>
  <c r="C2962" i="7"/>
  <c r="G2962" i="7" s="1"/>
  <c r="D2979" i="7"/>
  <c r="H2979" i="7" s="1"/>
  <c r="C2883" i="7"/>
  <c r="G2883" i="7" s="1"/>
  <c r="C2076" i="7"/>
  <c r="G2076" i="7" s="1"/>
  <c r="D2177" i="7"/>
  <c r="H2177" i="7" s="1"/>
  <c r="K2177" i="7" s="1"/>
  <c r="C2752" i="7"/>
  <c r="G2752" i="7" s="1"/>
  <c r="C3155" i="7"/>
  <c r="G3155" i="7" s="1"/>
  <c r="D2562" i="7"/>
  <c r="H2562" i="7" s="1"/>
  <c r="C2084" i="7"/>
  <c r="G2084" i="7" s="1"/>
  <c r="D3211" i="7"/>
  <c r="H3211" i="7" s="1"/>
  <c r="D2375" i="7"/>
  <c r="H2375" i="7" s="1"/>
  <c r="D2804" i="7"/>
  <c r="H2804" i="7" s="1"/>
  <c r="D3186" i="7"/>
  <c r="H3186" i="7" s="1"/>
  <c r="D3145" i="7"/>
  <c r="H3145" i="7" s="1"/>
  <c r="C2344" i="7"/>
  <c r="G2344" i="7" s="1"/>
  <c r="K2344" i="7" s="1"/>
  <c r="D2925" i="7"/>
  <c r="H2925" i="7" s="1"/>
  <c r="C2517" i="7"/>
  <c r="G2517" i="7" s="1"/>
  <c r="D3204" i="7"/>
  <c r="H3204" i="7" s="1"/>
  <c r="C3146" i="7"/>
  <c r="G3146" i="7" s="1"/>
  <c r="C2274" i="7"/>
  <c r="G2274" i="7" s="1"/>
  <c r="C2265" i="7"/>
  <c r="G2265" i="7" s="1"/>
  <c r="C2269" i="7"/>
  <c r="G2269" i="7" s="1"/>
  <c r="C3174" i="7"/>
  <c r="G3174" i="7" s="1"/>
  <c r="C2309" i="7"/>
  <c r="G2309" i="7" s="1"/>
  <c r="D2867" i="7"/>
  <c r="H2867" i="7" s="1"/>
  <c r="C2895" i="7"/>
  <c r="G2895" i="7" s="1"/>
  <c r="D2593" i="7"/>
  <c r="H2593" i="7" s="1"/>
  <c r="C2691" i="7"/>
  <c r="G2691" i="7" s="1"/>
  <c r="D2932" i="7"/>
  <c r="H2932" i="7" s="1"/>
  <c r="C2029" i="7"/>
  <c r="G2029" i="7" s="1"/>
  <c r="K2029" i="7" s="1"/>
  <c r="C2091" i="7"/>
  <c r="G2091" i="7" s="1"/>
  <c r="C2126" i="7"/>
  <c r="G2126" i="7" s="1"/>
  <c r="D2451" i="7"/>
  <c r="H2451" i="7" s="1"/>
  <c r="C2514" i="7"/>
  <c r="G2514" i="7" s="1"/>
  <c r="D2964" i="7"/>
  <c r="H2964" i="7" s="1"/>
  <c r="D3108" i="7"/>
  <c r="H3108" i="7" s="1"/>
  <c r="D3230" i="7"/>
  <c r="H3230" i="7" s="1"/>
  <c r="C3236" i="7"/>
  <c r="G3236" i="7" s="1"/>
  <c r="D2619" i="7"/>
  <c r="H2619" i="7" s="1"/>
  <c r="D3073" i="7"/>
  <c r="H3073" i="7" s="1"/>
  <c r="D2371" i="7"/>
  <c r="H2371" i="7" s="1"/>
  <c r="D2387" i="7"/>
  <c r="H2387" i="7" s="1"/>
  <c r="C2754" i="7"/>
  <c r="G2754" i="7" s="1"/>
  <c r="D3087" i="7"/>
  <c r="H3087" i="7" s="1"/>
  <c r="C3193" i="7"/>
  <c r="G3193" i="7" s="1"/>
  <c r="D2022" i="7"/>
  <c r="H2022" i="7" s="1"/>
  <c r="C2760" i="7"/>
  <c r="G2760" i="7" s="1"/>
  <c r="C3053" i="7"/>
  <c r="G3053" i="7" s="1"/>
  <c r="D2362" i="7"/>
  <c r="H2362" i="7" s="1"/>
  <c r="D3188" i="7"/>
  <c r="H3188" i="7" s="1"/>
  <c r="D2275" i="7"/>
  <c r="H2275" i="7" s="1"/>
  <c r="D2782" i="7"/>
  <c r="H2782" i="7" s="1"/>
  <c r="C2043" i="7"/>
  <c r="G2043" i="7" s="1"/>
  <c r="C3132" i="7"/>
  <c r="G3132" i="7" s="1"/>
  <c r="D3247" i="7"/>
  <c r="H3247" i="7" s="1"/>
  <c r="C2482" i="7"/>
  <c r="G2482" i="7" s="1"/>
  <c r="D2819" i="7"/>
  <c r="H2819" i="7" s="1"/>
  <c r="C2507" i="7"/>
  <c r="G2507" i="7" s="1"/>
  <c r="C2362" i="7"/>
  <c r="G2362" i="7" s="1"/>
  <c r="D2870" i="7"/>
  <c r="H2870" i="7" s="1"/>
  <c r="D3062" i="7"/>
  <c r="H3062" i="7" s="1"/>
  <c r="C2230" i="7"/>
  <c r="G2230" i="7" s="1"/>
  <c r="K2230" i="7" s="1"/>
  <c r="D2347" i="7"/>
  <c r="H2347" i="7" s="1"/>
  <c r="D2674" i="7"/>
  <c r="H2674" i="7" s="1"/>
  <c r="C2382" i="7"/>
  <c r="G2382" i="7" s="1"/>
  <c r="C2252" i="7"/>
  <c r="G2252" i="7" s="1"/>
  <c r="C2685" i="7"/>
  <c r="G2685" i="7" s="1"/>
  <c r="C2035" i="7"/>
  <c r="G2035" i="7" s="1"/>
  <c r="C2880" i="7"/>
  <c r="G2880" i="7" s="1"/>
  <c r="C2520" i="7"/>
  <c r="G2520" i="7" s="1"/>
  <c r="C2982" i="7"/>
  <c r="G2982" i="7" s="1"/>
  <c r="D3260" i="7"/>
  <c r="H3260" i="7" s="1"/>
  <c r="C2158" i="7"/>
  <c r="G2158" i="7" s="1"/>
  <c r="C3139" i="7"/>
  <c r="G3139" i="7" s="1"/>
  <c r="C2942" i="7"/>
  <c r="G2942" i="7" s="1"/>
  <c r="D2701" i="7"/>
  <c r="H2701" i="7" s="1"/>
  <c r="D2434" i="7"/>
  <c r="H2434" i="7" s="1"/>
  <c r="D2068" i="7"/>
  <c r="H2068" i="7" s="1"/>
  <c r="C2855" i="7"/>
  <c r="G2855" i="7" s="1"/>
  <c r="D2895" i="7"/>
  <c r="H2895" i="7" s="1"/>
  <c r="C2038" i="7"/>
  <c r="G2038" i="7" s="1"/>
  <c r="C2915" i="7"/>
  <c r="G2915" i="7" s="1"/>
  <c r="C3033" i="7"/>
  <c r="G3033" i="7" s="1"/>
  <c r="C2858" i="7"/>
  <c r="G2858" i="7" s="1"/>
  <c r="C2219" i="7"/>
  <c r="G2219" i="7" s="1"/>
  <c r="D2078" i="7"/>
  <c r="H2078" i="7" s="1"/>
  <c r="D2862" i="7"/>
  <c r="H2862" i="7" s="1"/>
  <c r="D3092" i="7"/>
  <c r="H3092" i="7" s="1"/>
  <c r="D2965" i="7"/>
  <c r="H2965" i="7" s="1"/>
  <c r="C2635" i="7"/>
  <c r="G2635" i="7" s="1"/>
  <c r="C2810" i="7"/>
  <c r="G2810" i="7" s="1"/>
  <c r="D2167" i="7"/>
  <c r="H2167" i="7" s="1"/>
  <c r="K2167" i="7" s="1"/>
  <c r="D3032" i="7"/>
  <c r="H3032" i="7" s="1"/>
  <c r="D2484" i="7"/>
  <c r="H2484" i="7" s="1"/>
  <c r="D2931" i="7"/>
  <c r="H2931" i="7" s="1"/>
  <c r="D2274" i="7"/>
  <c r="H2274" i="7" s="1"/>
  <c r="C3275" i="7"/>
  <c r="G3275" i="7" s="1"/>
  <c r="D2980" i="7"/>
  <c r="H2980" i="7" s="1"/>
  <c r="D3071" i="7"/>
  <c r="H3071" i="7" s="1"/>
  <c r="C3077" i="7"/>
  <c r="G3077" i="7" s="1"/>
  <c r="D2172" i="7"/>
  <c r="H2172" i="7" s="1"/>
  <c r="C3256" i="7"/>
  <c r="G3256" i="7" s="1"/>
  <c r="D2118" i="7"/>
  <c r="H2118" i="7" s="1"/>
  <c r="D2798" i="7"/>
  <c r="H2798" i="7" s="1"/>
  <c r="C2588" i="7"/>
  <c r="G2588" i="7" s="1"/>
  <c r="D3169" i="7"/>
  <c r="H3169" i="7" s="1"/>
  <c r="D2040" i="7"/>
  <c r="H2040" i="7" s="1"/>
  <c r="D3183" i="7"/>
  <c r="H3183" i="7" s="1"/>
  <c r="D2258" i="7"/>
  <c r="H2258" i="7" s="1"/>
  <c r="D2728" i="7"/>
  <c r="H2728" i="7" s="1"/>
  <c r="D2181" i="7"/>
  <c r="H2181" i="7" s="1"/>
  <c r="C2203" i="7"/>
  <c r="G2203" i="7" s="1"/>
  <c r="C3208" i="7"/>
  <c r="G3208" i="7" s="1"/>
  <c r="D2955" i="7"/>
  <c r="H2955" i="7" s="1"/>
  <c r="C2627" i="7"/>
  <c r="G2627" i="7" s="1"/>
  <c r="C2703" i="7"/>
  <c r="G2703" i="7" s="1"/>
  <c r="D3168" i="7"/>
  <c r="H3168" i="7" s="1"/>
  <c r="D2887" i="7"/>
  <c r="H2887" i="7" s="1"/>
  <c r="D2302" i="7"/>
  <c r="H2302" i="7" s="1"/>
  <c r="C2699" i="7"/>
  <c r="G2699" i="7" s="1"/>
  <c r="C3154" i="7"/>
  <c r="G3154" i="7" s="1"/>
  <c r="D3250" i="7"/>
  <c r="H3250" i="7" s="1"/>
  <c r="C2749" i="7"/>
  <c r="G2749" i="7" s="1"/>
  <c r="D2863" i="7"/>
  <c r="H2863" i="7" s="1"/>
  <c r="D3252" i="7"/>
  <c r="H3252" i="7" s="1"/>
  <c r="D2610" i="7"/>
  <c r="H2610" i="7" s="1"/>
  <c r="D3234" i="7"/>
  <c r="H3234" i="7" s="1"/>
  <c r="D2577" i="7"/>
  <c r="H2577" i="7" s="1"/>
  <c r="C2209" i="7"/>
  <c r="G2209" i="7" s="1"/>
  <c r="C3163" i="7"/>
  <c r="G3163" i="7" s="1"/>
  <c r="C3081" i="7"/>
  <c r="G3081" i="7" s="1"/>
  <c r="D2915" i="7"/>
  <c r="H2915" i="7" s="1"/>
  <c r="D2629" i="7"/>
  <c r="H2629" i="7" s="1"/>
  <c r="C2187" i="7"/>
  <c r="G2187" i="7" s="1"/>
  <c r="C2609" i="7"/>
  <c r="G2609" i="7" s="1"/>
  <c r="C2234" i="7"/>
  <c r="G2234" i="7" s="1"/>
  <c r="K2234" i="7" s="1"/>
  <c r="C2954" i="7"/>
  <c r="G2954" i="7" s="1"/>
  <c r="C2394" i="7"/>
  <c r="G2394" i="7" s="1"/>
  <c r="K2394" i="7" s="1"/>
  <c r="D2917" i="7"/>
  <c r="H2917" i="7" s="1"/>
  <c r="D2082" i="7"/>
  <c r="H2082" i="7" s="1"/>
  <c r="D2540" i="7"/>
  <c r="H2540" i="7" s="1"/>
  <c r="C2764" i="7"/>
  <c r="G2764" i="7" s="1"/>
  <c r="D2228" i="7"/>
  <c r="H2228" i="7" s="1"/>
  <c r="D2202" i="7"/>
  <c r="H2202" i="7" s="1"/>
  <c r="D2601" i="7"/>
  <c r="H2601" i="7" s="1"/>
  <c r="D2129" i="7"/>
  <c r="H2129" i="7" s="1"/>
  <c r="C3194" i="7"/>
  <c r="G3194" i="7" s="1"/>
  <c r="D2986" i="7"/>
  <c r="H2986" i="7" s="1"/>
  <c r="D2625" i="7"/>
  <c r="H2625" i="7" s="1"/>
  <c r="D2020" i="7"/>
  <c r="H2020" i="7" s="1"/>
  <c r="C2575" i="7"/>
  <c r="G2575" i="7" s="1"/>
  <c r="K2575" i="7" s="1"/>
  <c r="C3086" i="7"/>
  <c r="G3086" i="7" s="1"/>
  <c r="C3003" i="7"/>
  <c r="G3003" i="7" s="1"/>
  <c r="C2651" i="7"/>
  <c r="G2651" i="7" s="1"/>
  <c r="C3076" i="7"/>
  <c r="G3076" i="7" s="1"/>
  <c r="D3284" i="7"/>
  <c r="H3284" i="7" s="1"/>
  <c r="C2823" i="7"/>
  <c r="G2823" i="7" s="1"/>
  <c r="D3274" i="7"/>
  <c r="H3274" i="7" s="1"/>
  <c r="D2376" i="7"/>
  <c r="H2376" i="7" s="1"/>
  <c r="C2062" i="7"/>
  <c r="G2062" i="7" s="1"/>
  <c r="D3046" i="7"/>
  <c r="H3046" i="7" s="1"/>
  <c r="C2054" i="7"/>
  <c r="G2054" i="7" s="1"/>
  <c r="C2546" i="7"/>
  <c r="G2546" i="7" s="1"/>
  <c r="C2938" i="7"/>
  <c r="G2938" i="7" s="1"/>
  <c r="C2383" i="7"/>
  <c r="G2383" i="7" s="1"/>
  <c r="D2063" i="7"/>
  <c r="H2063" i="7" s="1"/>
  <c r="D3000" i="7"/>
  <c r="H3000" i="7" s="1"/>
  <c r="D3164" i="7"/>
  <c r="H3164" i="7" s="1"/>
  <c r="C2694" i="7"/>
  <c r="G2694" i="7" s="1"/>
  <c r="C2571" i="7"/>
  <c r="G2571" i="7" s="1"/>
  <c r="K2571" i="7" s="1"/>
  <c r="D2072" i="7"/>
  <c r="H2072" i="7" s="1"/>
  <c r="D2391" i="7"/>
  <c r="H2391" i="7" s="1"/>
  <c r="C3131" i="7"/>
  <c r="G3131" i="7" s="1"/>
  <c r="C2605" i="7"/>
  <c r="G2605" i="7" s="1"/>
  <c r="C2370" i="7"/>
  <c r="G2370" i="7" s="1"/>
  <c r="C2255" i="7"/>
  <c r="G2255" i="7" s="1"/>
  <c r="C2085" i="7"/>
  <c r="G2085" i="7" s="1"/>
  <c r="C2526" i="7"/>
  <c r="G2526" i="7" s="1"/>
  <c r="D2752" i="7"/>
  <c r="H2752" i="7" s="1"/>
  <c r="D2046" i="7"/>
  <c r="H2046" i="7" s="1"/>
  <c r="D3041" i="7"/>
  <c r="H3041" i="7" s="1"/>
  <c r="D2058" i="7"/>
  <c r="H2058" i="7" s="1"/>
  <c r="D2800" i="7"/>
  <c r="H2800" i="7" s="1"/>
  <c r="C2815" i="7"/>
  <c r="G2815" i="7" s="1"/>
  <c r="K2815" i="7" s="1"/>
  <c r="D2237" i="7"/>
  <c r="H2237" i="7" s="1"/>
  <c r="D2502" i="7"/>
  <c r="H2502" i="7" s="1"/>
  <c r="D2336" i="7"/>
  <c r="H2336" i="7" s="1"/>
  <c r="C2186" i="7"/>
  <c r="G2186" i="7" s="1"/>
  <c r="C3248" i="7"/>
  <c r="G3248" i="7" s="1"/>
  <c r="C2928" i="7"/>
  <c r="G2928" i="7" s="1"/>
  <c r="D3272" i="7"/>
  <c r="H3272" i="7" s="1"/>
  <c r="D2860" i="7"/>
  <c r="H2860" i="7" s="1"/>
  <c r="D3100" i="7"/>
  <c r="H3100" i="7" s="1"/>
  <c r="C2176" i="7"/>
  <c r="G2176" i="7" s="1"/>
  <c r="C3180" i="7"/>
  <c r="G3180" i="7" s="1"/>
  <c r="C2848" i="7"/>
  <c r="G2848" i="7" s="1"/>
  <c r="K2848" i="7" s="1"/>
  <c r="D2161" i="7"/>
  <c r="H2161" i="7" s="1"/>
  <c r="C2130" i="7"/>
  <c r="G2130" i="7" s="1"/>
  <c r="D3170" i="7"/>
  <c r="H3170" i="7" s="1"/>
  <c r="D2982" i="7"/>
  <c r="H2982" i="7" s="1"/>
  <c r="C3211" i="7"/>
  <c r="G3211" i="7" s="1"/>
  <c r="C2788" i="7"/>
  <c r="G2788" i="7" s="1"/>
  <c r="C2564" i="7"/>
  <c r="G2564" i="7" s="1"/>
  <c r="D3078" i="7"/>
  <c r="H3078" i="7" s="1"/>
  <c r="D2711" i="7"/>
  <c r="H2711" i="7" s="1"/>
  <c r="C2686" i="7"/>
  <c r="G2686" i="7" s="1"/>
  <c r="C2718" i="7"/>
  <c r="G2718" i="7" s="1"/>
  <c r="D3287" i="7"/>
  <c r="H3287" i="7" s="1"/>
  <c r="K3287" i="7" s="1"/>
  <c r="D2557" i="7"/>
  <c r="H2557" i="7" s="1"/>
  <c r="C3158" i="7"/>
  <c r="G3158" i="7" s="1"/>
  <c r="C2924" i="7"/>
  <c r="G2924" i="7" s="1"/>
  <c r="C2968" i="7"/>
  <c r="G2968" i="7" s="1"/>
  <c r="C2629" i="7"/>
  <c r="G2629" i="7" s="1"/>
  <c r="C2660" i="7"/>
  <c r="G2660" i="7" s="1"/>
  <c r="D2035" i="7"/>
  <c r="H2035" i="7" s="1"/>
  <c r="C2436" i="7"/>
  <c r="G2436" i="7" s="1"/>
  <c r="D3133" i="7"/>
  <c r="H3133" i="7" s="1"/>
  <c r="C3267" i="7"/>
  <c r="G3267" i="7" s="1"/>
  <c r="D2666" i="7"/>
  <c r="H2666" i="7" s="1"/>
  <c r="C2415" i="7"/>
  <c r="G2415" i="7" s="1"/>
  <c r="K2415" i="7" s="1"/>
  <c r="D2607" i="7"/>
  <c r="H2607" i="7" s="1"/>
  <c r="C2037" i="7"/>
  <c r="G2037" i="7" s="1"/>
  <c r="D2769" i="7"/>
  <c r="H2769" i="7" s="1"/>
  <c r="D3243" i="7"/>
  <c r="H3243" i="7" s="1"/>
  <c r="C3011" i="7"/>
  <c r="G3011" i="7" s="1"/>
  <c r="D2897" i="7"/>
  <c r="H2897" i="7" s="1"/>
  <c r="D2500" i="7"/>
  <c r="H2500" i="7" s="1"/>
  <c r="D2852" i="7"/>
  <c r="H2852" i="7" s="1"/>
  <c r="C2781" i="7"/>
  <c r="G2781" i="7" s="1"/>
  <c r="D2865" i="7"/>
  <c r="H2865" i="7" s="1"/>
  <c r="D2446" i="7"/>
  <c r="H2446" i="7" s="1"/>
  <c r="C2503" i="7"/>
  <c r="G2503" i="7" s="1"/>
  <c r="K2503" i="7" s="1"/>
  <c r="C3203" i="7"/>
  <c r="G3203" i="7" s="1"/>
  <c r="C2169" i="7"/>
  <c r="G2169" i="7" s="1"/>
  <c r="C2918" i="7"/>
  <c r="G2918" i="7" s="1"/>
  <c r="C2757" i="7"/>
  <c r="G2757" i="7" s="1"/>
  <c r="D3112" i="7"/>
  <c r="H3112" i="7" s="1"/>
  <c r="D2608" i="7"/>
  <c r="H2608" i="7" s="1"/>
  <c r="D2043" i="7"/>
  <c r="H2043" i="7" s="1"/>
  <c r="C2714" i="7"/>
  <c r="G2714" i="7" s="1"/>
  <c r="D2406" i="7"/>
  <c r="H2406" i="7" s="1"/>
  <c r="C2827" i="7"/>
  <c r="G2827" i="7" s="1"/>
  <c r="C3101" i="7"/>
  <c r="G3101" i="7" s="1"/>
  <c r="C2264" i="7"/>
  <c r="G2264" i="7" s="1"/>
  <c r="C2899" i="7"/>
  <c r="G2899" i="7" s="1"/>
  <c r="C3000" i="7"/>
  <c r="G3000" i="7" s="1"/>
  <c r="D2351" i="7"/>
  <c r="H2351" i="7" s="1"/>
  <c r="C2248" i="7"/>
  <c r="G2248" i="7" s="1"/>
  <c r="C2966" i="7"/>
  <c r="G2966" i="7" s="1"/>
  <c r="C2826" i="7"/>
  <c r="G2826" i="7" s="1"/>
  <c r="D2271" i="7"/>
  <c r="H2271" i="7" s="1"/>
  <c r="C2595" i="7"/>
  <c r="G2595" i="7" s="1"/>
  <c r="C3179" i="7"/>
  <c r="G3179" i="7" s="1"/>
  <c r="K3179" i="7" s="1"/>
  <c r="C2569" i="7"/>
  <c r="G2569" i="7" s="1"/>
  <c r="D3130" i="7"/>
  <c r="H3130" i="7" s="1"/>
  <c r="C3200" i="7"/>
  <c r="G3200" i="7" s="1"/>
  <c r="D3148" i="7"/>
  <c r="H3148" i="7" s="1"/>
  <c r="C2254" i="7"/>
  <c r="G2254" i="7" s="1"/>
  <c r="C3181" i="7"/>
  <c r="G3181" i="7" s="1"/>
  <c r="C2228" i="7"/>
  <c r="G2228" i="7" s="1"/>
  <c r="C2303" i="7"/>
  <c r="G2303" i="7" s="1"/>
  <c r="D2032" i="7"/>
  <c r="H2032" i="7" s="1"/>
  <c r="C2864" i="7"/>
  <c r="G2864" i="7" s="1"/>
  <c r="D2938" i="7"/>
  <c r="H2938" i="7" s="1"/>
  <c r="C2623" i="7"/>
  <c r="G2623" i="7" s="1"/>
  <c r="D2556" i="7"/>
  <c r="H2556" i="7" s="1"/>
  <c r="C2388" i="7"/>
  <c r="G2388" i="7" s="1"/>
  <c r="K2388" i="7" s="1"/>
  <c r="C2089" i="7"/>
  <c r="G2089" i="7" s="1"/>
  <c r="C2934" i="7"/>
  <c r="G2934" i="7" s="1"/>
  <c r="K2934" i="7" s="1"/>
  <c r="C2600" i="7"/>
  <c r="G2600" i="7" s="1"/>
  <c r="K2600" i="7" s="1"/>
  <c r="C2715" i="7"/>
  <c r="G2715" i="7" s="1"/>
  <c r="C2173" i="7"/>
  <c r="G2173" i="7" s="1"/>
  <c r="D2086" i="7"/>
  <c r="H2086" i="7" s="1"/>
  <c r="D2921" i="7"/>
  <c r="H2921" i="7" s="1"/>
  <c r="D2213" i="7"/>
  <c r="H2213" i="7" s="1"/>
  <c r="D2039" i="7"/>
  <c r="H2039" i="7" s="1"/>
  <c r="D2663" i="7"/>
  <c r="H2663" i="7" s="1"/>
  <c r="C2898" i="7"/>
  <c r="G2898" i="7" s="1"/>
  <c r="D3050" i="7"/>
  <c r="H3050" i="7" s="1"/>
  <c r="D2767" i="7"/>
  <c r="H2767" i="7" s="1"/>
  <c r="D3058" i="7"/>
  <c r="H3058" i="7" s="1"/>
  <c r="C3238" i="7"/>
  <c r="G3238" i="7" s="1"/>
  <c r="C2262" i="7"/>
  <c r="G2262" i="7" s="1"/>
  <c r="D2583" i="7"/>
  <c r="H2583" i="7" s="1"/>
  <c r="C2030" i="7"/>
  <c r="G2030" i="7" s="1"/>
  <c r="C3270" i="7"/>
  <c r="G3270" i="7" s="1"/>
  <c r="C2869" i="7"/>
  <c r="G2869" i="7" s="1"/>
  <c r="C2872" i="7"/>
  <c r="G2872" i="7" s="1"/>
  <c r="D2183" i="7"/>
  <c r="H2183" i="7" s="1"/>
  <c r="D2149" i="7"/>
  <c r="H2149" i="7" s="1"/>
  <c r="C2792" i="7"/>
  <c r="G2792" i="7" s="1"/>
  <c r="D3068" i="7"/>
  <c r="H3068" i="7" s="1"/>
  <c r="D2430" i="7"/>
  <c r="H2430" i="7" s="1"/>
  <c r="C3218" i="7"/>
  <c r="G3218" i="7" s="1"/>
  <c r="D2796" i="7"/>
  <c r="H2796" i="7" s="1"/>
  <c r="C3246" i="7"/>
  <c r="G3246" i="7" s="1"/>
  <c r="D2650" i="7"/>
  <c r="H2650" i="7" s="1"/>
  <c r="D2883" i="7"/>
  <c r="H2883" i="7" s="1"/>
  <c r="C2124" i="7"/>
  <c r="G2124" i="7" s="1"/>
  <c r="D2222" i="7"/>
  <c r="H2222" i="7" s="1"/>
  <c r="D3224" i="7"/>
  <c r="H3224" i="7" s="1"/>
  <c r="C3217" i="7"/>
  <c r="G3217" i="7" s="1"/>
  <c r="D2117" i="7"/>
  <c r="H2117" i="7" s="1"/>
  <c r="D3246" i="7"/>
  <c r="H3246" i="7" s="1"/>
  <c r="C2755" i="7"/>
  <c r="G2755" i="7" s="1"/>
  <c r="K2755" i="7" s="1"/>
  <c r="C3030" i="7"/>
  <c r="G3030" i="7" s="1"/>
  <c r="C2453" i="7"/>
  <c r="G2453" i="7" s="1"/>
  <c r="D2198" i="7"/>
  <c r="H2198" i="7" s="1"/>
  <c r="D2254" i="7"/>
  <c r="H2254" i="7" s="1"/>
  <c r="C2728" i="7"/>
  <c r="G2728" i="7" s="1"/>
  <c r="C2315" i="7"/>
  <c r="G2315" i="7" s="1"/>
  <c r="C2733" i="7"/>
  <c r="G2733" i="7" s="1"/>
  <c r="D2330" i="7"/>
  <c r="H2330" i="7" s="1"/>
  <c r="C2628" i="7"/>
  <c r="G2628" i="7" s="1"/>
  <c r="D2844" i="7"/>
  <c r="H2844" i="7" s="1"/>
  <c r="D2100" i="7"/>
  <c r="H2100" i="7" s="1"/>
  <c r="C2996" i="7"/>
  <c r="G2996" i="7" s="1"/>
  <c r="C2960" i="7"/>
  <c r="G2960" i="7" s="1"/>
  <c r="D2422" i="7"/>
  <c r="H2422" i="7" s="1"/>
  <c r="C2807" i="7"/>
  <c r="G2807" i="7" s="1"/>
  <c r="K2807" i="7" s="1"/>
  <c r="C2249" i="7"/>
  <c r="G2249" i="7" s="1"/>
  <c r="C3092" i="7"/>
  <c r="G3092" i="7" s="1"/>
  <c r="C2740" i="7"/>
  <c r="G2740" i="7" s="1"/>
  <c r="C2308" i="7"/>
  <c r="G2308" i="7" s="1"/>
  <c r="D2969" i="7"/>
  <c r="H2969" i="7" s="1"/>
  <c r="D2967" i="7"/>
  <c r="H2967" i="7" s="1"/>
  <c r="C2837" i="7"/>
  <c r="G2837" i="7" s="1"/>
  <c r="D3193" i="7"/>
  <c r="H3193" i="7" s="1"/>
  <c r="C2922" i="7"/>
  <c r="G2922" i="7" s="1"/>
  <c r="D2326" i="7"/>
  <c r="H2326" i="7" s="1"/>
  <c r="D2474" i="7"/>
  <c r="H2474" i="7" s="1"/>
  <c r="D2801" i="7"/>
  <c r="H2801" i="7" s="1"/>
  <c r="C2580" i="7"/>
  <c r="G2580" i="7" s="1"/>
  <c r="D3076" i="7"/>
  <c r="H3076" i="7" s="1"/>
  <c r="D3207" i="7"/>
  <c r="H3207" i="7" s="1"/>
  <c r="C2641" i="7"/>
  <c r="G2641" i="7" s="1"/>
  <c r="D2655" i="7"/>
  <c r="H2655" i="7" s="1"/>
  <c r="D2083" i="7"/>
  <c r="H2083" i="7" s="1"/>
  <c r="C2787" i="7"/>
  <c r="G2787" i="7" s="1"/>
  <c r="C2772" i="7"/>
  <c r="G2772" i="7" s="1"/>
  <c r="D3010" i="7"/>
  <c r="H3010" i="7" s="1"/>
  <c r="D3147" i="7"/>
  <c r="H3147" i="7" s="1"/>
  <c r="D2789" i="7"/>
  <c r="H2789" i="7" s="1"/>
  <c r="C3115" i="7"/>
  <c r="G3115" i="7" s="1"/>
  <c r="C2713" i="7"/>
  <c r="G2713" i="7" s="1"/>
  <c r="C3059" i="7"/>
  <c r="G3059" i="7" s="1"/>
  <c r="D3034" i="7"/>
  <c r="H3034" i="7" s="1"/>
  <c r="D3240" i="7"/>
  <c r="H3240" i="7" s="1"/>
  <c r="C2133" i="7"/>
  <c r="G2133" i="7" s="1"/>
  <c r="K2133" i="7" s="1"/>
  <c r="C2782" i="7"/>
  <c r="G2782" i="7" s="1"/>
  <c r="C2153" i="7"/>
  <c r="G2153" i="7" s="1"/>
  <c r="C2319" i="7"/>
  <c r="G2319" i="7" s="1"/>
  <c r="K2319" i="7" s="1"/>
  <c r="C2449" i="7"/>
  <c r="G2449" i="7" s="1"/>
  <c r="C2494" i="7"/>
  <c r="G2494" i="7" s="1"/>
  <c r="D2923" i="7"/>
  <c r="H2923" i="7" s="1"/>
  <c r="D2140" i="7"/>
  <c r="H2140" i="7" s="1"/>
  <c r="C2798" i="7"/>
  <c r="G2798" i="7" s="1"/>
  <c r="D2233" i="7"/>
  <c r="H2233" i="7" s="1"/>
  <c r="C2803" i="7"/>
  <c r="G2803" i="7" s="1"/>
  <c r="C2101" i="7"/>
  <c r="G2101" i="7" s="1"/>
  <c r="D2260" i="7"/>
  <c r="H2260" i="7" s="1"/>
  <c r="D2383" i="7"/>
  <c r="H2383" i="7" s="1"/>
  <c r="D3222" i="7"/>
  <c r="H3222" i="7" s="1"/>
  <c r="D2065" i="7"/>
  <c r="H2065" i="7" s="1"/>
  <c r="C3010" i="7"/>
  <c r="G3010" i="7" s="1"/>
  <c r="K3010" i="7" s="1"/>
  <c r="D3266" i="7"/>
  <c r="H3266" i="7" s="1"/>
  <c r="C2863" i="7"/>
  <c r="G2863" i="7" s="1"/>
  <c r="C2944" i="7"/>
  <c r="G2944" i="7" s="1"/>
  <c r="C2244" i="7"/>
  <c r="G2244" i="7" s="1"/>
  <c r="K2244" i="7" s="1"/>
  <c r="C2215" i="7"/>
  <c r="G2215" i="7" s="1"/>
  <c r="D3200" i="7"/>
  <c r="H3200" i="7" s="1"/>
  <c r="C2722" i="7"/>
  <c r="G2722" i="7" s="1"/>
  <c r="K2722" i="7" s="1"/>
  <c r="D2186" i="7"/>
  <c r="H2186" i="7" s="1"/>
  <c r="C2423" i="7"/>
  <c r="G2423" i="7" s="1"/>
  <c r="K2423" i="7" s="1"/>
  <c r="D2249" i="7"/>
  <c r="H2249" i="7" s="1"/>
  <c r="D2756" i="7"/>
  <c r="H2756" i="7" s="1"/>
  <c r="C3052" i="7"/>
  <c r="G3052" i="7" s="1"/>
  <c r="D2976" i="7"/>
  <c r="H2976" i="7" s="1"/>
  <c r="D2507" i="7"/>
  <c r="H2507" i="7" s="1"/>
  <c r="D2506" i="7"/>
  <c r="H2506" i="7" s="1"/>
  <c r="C2881" i="7"/>
  <c r="G2881" i="7" s="1"/>
  <c r="K2881" i="7" s="1"/>
  <c r="C2060" i="7"/>
  <c r="G2060" i="7" s="1"/>
  <c r="D3008" i="7"/>
  <c r="H3008" i="7" s="1"/>
  <c r="D2403" i="7"/>
  <c r="H2403" i="7" s="1"/>
  <c r="D3091" i="7"/>
  <c r="H3091" i="7" s="1"/>
  <c r="D2536" i="7"/>
  <c r="H2536" i="7" s="1"/>
  <c r="C2901" i="7"/>
  <c r="G2901" i="7" s="1"/>
  <c r="D2680" i="7"/>
  <c r="H2680" i="7" s="1"/>
  <c r="D2279" i="7"/>
  <c r="H2279" i="7" s="1"/>
  <c r="D3132" i="7"/>
  <c r="H3132" i="7" s="1"/>
  <c r="D3016" i="7"/>
  <c r="H3016" i="7" s="1"/>
  <c r="C2464" i="7"/>
  <c r="G2464" i="7" s="1"/>
  <c r="D2409" i="7"/>
  <c r="H2409" i="7" s="1"/>
  <c r="C2256" i="7"/>
  <c r="G2256" i="7" s="1"/>
  <c r="D3286" i="7"/>
  <c r="H3286" i="7" s="1"/>
  <c r="C2420" i="7"/>
  <c r="G2420" i="7" s="1"/>
  <c r="C2592" i="7"/>
  <c r="G2592" i="7" s="1"/>
  <c r="D2252" i="7"/>
  <c r="H2252" i="7" s="1"/>
  <c r="D2916" i="7"/>
  <c r="H2916" i="7" s="1"/>
  <c r="D2618" i="7"/>
  <c r="H2618" i="7" s="1"/>
  <c r="D2642" i="7"/>
  <c r="H2642" i="7" s="1"/>
  <c r="D2868" i="7"/>
  <c r="H2868" i="7" s="1"/>
  <c r="D3162" i="7"/>
  <c r="H3162" i="7" s="1"/>
  <c r="C2835" i="7"/>
  <c r="G2835" i="7" s="1"/>
  <c r="C2988" i="7"/>
  <c r="G2988" i="7" s="1"/>
  <c r="C3215" i="7"/>
  <c r="G3215" i="7" s="1"/>
  <c r="C2611" i="7"/>
  <c r="G2611" i="7" s="1"/>
  <c r="C3242" i="7"/>
  <c r="G3242" i="7" s="1"/>
  <c r="C2891" i="7"/>
  <c r="G2891" i="7" s="1"/>
  <c r="D2787" i="7"/>
  <c r="H2787" i="7" s="1"/>
  <c r="D2750" i="7"/>
  <c r="H2750" i="7" s="1"/>
  <c r="D2623" i="7"/>
  <c r="H2623" i="7" s="1"/>
  <c r="C3237" i="7"/>
  <c r="G3237" i="7" s="1"/>
  <c r="D2892" i="7"/>
  <c r="H2892" i="7" s="1"/>
  <c r="D2313" i="7"/>
  <c r="H2313" i="7" s="1"/>
  <c r="C3129" i="7"/>
  <c r="G3129" i="7" s="1"/>
  <c r="D2498" i="7"/>
  <c r="H2498" i="7" s="1"/>
  <c r="C2178" i="7"/>
  <c r="G2178" i="7" s="1"/>
  <c r="C2540" i="7"/>
  <c r="G2540" i="7" s="1"/>
  <c r="D2572" i="7"/>
  <c r="H2572" i="7" s="1"/>
  <c r="C2049" i="7"/>
  <c r="G2049" i="7" s="1"/>
  <c r="D2389" i="7"/>
  <c r="H2389" i="7" s="1"/>
  <c r="D3116" i="7"/>
  <c r="H3116" i="7" s="1"/>
  <c r="D3137" i="7"/>
  <c r="H3137" i="7" s="1"/>
  <c r="D2552" i="7"/>
  <c r="H2552" i="7" s="1"/>
  <c r="C2626" i="7"/>
  <c r="G2626" i="7" s="1"/>
  <c r="K2626" i="7" s="1"/>
  <c r="C2316" i="7"/>
  <c r="G2316" i="7" s="1"/>
  <c r="D2212" i="7"/>
  <c r="H2212" i="7" s="1"/>
  <c r="C2134" i="7"/>
  <c r="G2134" i="7" s="1"/>
  <c r="C2518" i="7"/>
  <c r="G2518" i="7" s="1"/>
  <c r="C2783" i="7"/>
  <c r="G2783" i="7" s="1"/>
  <c r="C3141" i="7"/>
  <c r="G3141" i="7" s="1"/>
  <c r="C2544" i="7"/>
  <c r="G2544" i="7" s="1"/>
  <c r="D3163" i="7"/>
  <c r="H3163" i="7" s="1"/>
  <c r="C2074" i="7"/>
  <c r="G2074" i="7" s="1"/>
  <c r="C2762" i="7"/>
  <c r="G2762" i="7" s="1"/>
  <c r="D2811" i="7"/>
  <c r="H2811" i="7" s="1"/>
  <c r="D3171" i="7"/>
  <c r="H3171" i="7" s="1"/>
  <c r="C2642" i="7"/>
  <c r="G2642" i="7" s="1"/>
  <c r="D2691" i="7"/>
  <c r="H2691" i="7" s="1"/>
  <c r="D2174" i="7"/>
  <c r="H2174" i="7" s="1"/>
  <c r="D2978" i="7"/>
  <c r="H2978" i="7" s="1"/>
  <c r="D3044" i="7"/>
  <c r="H3044" i="7" s="1"/>
  <c r="D3020" i="7"/>
  <c r="H3020" i="7" s="1"/>
  <c r="C3045" i="7"/>
  <c r="G3045" i="7" s="1"/>
  <c r="C3039" i="7"/>
  <c r="G3039" i="7" s="1"/>
  <c r="D2206" i="7"/>
  <c r="H2206" i="7" s="1"/>
  <c r="C2638" i="7"/>
  <c r="G2638" i="7" s="1"/>
  <c r="D2096" i="7"/>
  <c r="H2096" i="7" s="1"/>
  <c r="D2185" i="7"/>
  <c r="H2185" i="7" s="1"/>
  <c r="C3063" i="7"/>
  <c r="G3063" i="7" s="1"/>
  <c r="D2122" i="7"/>
  <c r="H2122" i="7" s="1"/>
  <c r="D3273" i="7"/>
  <c r="H3273" i="7" s="1"/>
  <c r="D2021" i="7"/>
  <c r="H2021" i="7" s="1"/>
  <c r="C2389" i="7"/>
  <c r="G2389" i="7" s="1"/>
  <c r="D3174" i="7"/>
  <c r="H3174" i="7" s="1"/>
  <c r="C3044" i="7"/>
  <c r="G3044" i="7" s="1"/>
  <c r="D2545" i="7"/>
  <c r="H2545" i="7" s="1"/>
  <c r="C2727" i="7"/>
  <c r="G2727" i="7" s="1"/>
  <c r="D2694" i="7"/>
  <c r="H2694" i="7" s="1"/>
  <c r="D2318" i="7"/>
  <c r="H2318" i="7" s="1"/>
  <c r="D2885" i="7"/>
  <c r="H2885" i="7" s="1"/>
  <c r="D2285" i="7"/>
  <c r="H2285" i="7" s="1"/>
  <c r="D2266" i="7"/>
  <c r="H2266" i="7" s="1"/>
  <c r="C2375" i="7"/>
  <c r="G2375" i="7" s="1"/>
  <c r="C2241" i="7"/>
  <c r="G2241" i="7" s="1"/>
  <c r="D3213" i="7"/>
  <c r="H3213" i="7" s="1"/>
  <c r="C3107" i="7"/>
  <c r="G3107" i="7" s="1"/>
  <c r="D2948" i="7"/>
  <c r="H2948" i="7" s="1"/>
  <c r="D2087" i="7"/>
  <c r="H2087" i="7" s="1"/>
  <c r="D2452" i="7"/>
  <c r="H2452" i="7" s="1"/>
  <c r="D2834" i="7"/>
  <c r="H2834" i="7" s="1"/>
  <c r="D3138" i="7"/>
  <c r="H3138" i="7" s="1"/>
  <c r="D2019" i="7"/>
  <c r="H2019" i="7" s="1"/>
  <c r="C2812" i="7"/>
  <c r="G2812" i="7" s="1"/>
  <c r="D3289" i="7"/>
  <c r="H3289" i="7" s="1"/>
  <c r="C3140" i="7"/>
  <c r="G3140" i="7" s="1"/>
  <c r="D2354" i="7"/>
  <c r="H2354" i="7" s="1"/>
  <c r="D2216" i="7"/>
  <c r="H2216" i="7" s="1"/>
  <c r="C2347" i="7"/>
  <c r="G2347" i="7" s="1"/>
  <c r="C2505" i="7"/>
  <c r="G2505" i="7" s="1"/>
  <c r="D2785" i="7"/>
  <c r="H2785" i="7" s="1"/>
  <c r="C2040" i="7"/>
  <c r="G2040" i="7" s="1"/>
  <c r="D3048" i="7"/>
  <c r="H3048" i="7" s="1"/>
  <c r="C2387" i="7"/>
  <c r="G2387" i="7" s="1"/>
  <c r="C2916" i="7"/>
  <c r="G2916" i="7" s="1"/>
  <c r="C3123" i="7"/>
  <c r="G3123" i="7" s="1"/>
  <c r="C3196" i="7"/>
  <c r="G3196" i="7" s="1"/>
  <c r="K3196" i="7" s="1"/>
  <c r="D3027" i="7"/>
  <c r="H3027" i="7" s="1"/>
  <c r="C2360" i="7"/>
  <c r="G2360" i="7" s="1"/>
  <c r="D2203" i="7"/>
  <c r="H2203" i="7" s="1"/>
  <c r="D3265" i="7"/>
  <c r="H3265" i="7" s="1"/>
  <c r="D2724" i="7"/>
  <c r="H2724" i="7" s="1"/>
  <c r="D3232" i="7"/>
  <c r="H3232" i="7" s="1"/>
  <c r="C2435" i="7"/>
  <c r="G2435" i="7" s="1"/>
  <c r="D2071" i="7"/>
  <c r="H2071" i="7" s="1"/>
  <c r="C2941" i="7"/>
  <c r="G2941" i="7" s="1"/>
  <c r="C2519" i="7"/>
  <c r="G2519" i="7" s="1"/>
  <c r="C2312" i="7"/>
  <c r="G2312" i="7" s="1"/>
  <c r="C3037" i="7"/>
  <c r="G3037" i="7" s="1"/>
  <c r="D2055" i="7"/>
  <c r="H2055" i="7" s="1"/>
  <c r="D2390" i="7"/>
  <c r="H2390" i="7" s="1"/>
  <c r="D2232" i="7"/>
  <c r="H2232" i="7" s="1"/>
  <c r="C2341" i="7"/>
  <c r="G2341" i="7" s="1"/>
  <c r="C2841" i="7"/>
  <c r="G2841" i="7" s="1"/>
  <c r="C3056" i="7"/>
  <c r="G3056" i="7" s="1"/>
  <c r="C2277" i="7"/>
  <c r="G2277" i="7" s="1"/>
  <c r="C2128" i="7"/>
  <c r="G2128" i="7" s="1"/>
  <c r="K2128" i="7" s="1"/>
  <c r="C3075" i="7"/>
  <c r="G3075" i="7" s="1"/>
  <c r="C2658" i="7"/>
  <c r="G2658" i="7" s="1"/>
  <c r="C3128" i="7"/>
  <c r="G3128" i="7" s="1"/>
  <c r="D2154" i="7"/>
  <c r="H2154" i="7" s="1"/>
  <c r="D2757" i="7"/>
  <c r="H2757" i="7" s="1"/>
  <c r="C2828" i="7"/>
  <c r="G2828" i="7" s="1"/>
  <c r="D2075" i="7"/>
  <c r="H2075" i="7" s="1"/>
  <c r="D2157" i="7"/>
  <c r="H2157" i="7" s="1"/>
  <c r="C2242" i="7"/>
  <c r="G2242" i="7" s="1"/>
  <c r="D2524" i="7"/>
  <c r="H2524" i="7" s="1"/>
  <c r="D2746" i="7"/>
  <c r="H2746" i="7" s="1"/>
  <c r="D2596" i="7"/>
  <c r="H2596" i="7" s="1"/>
  <c r="C2295" i="7"/>
  <c r="G2295" i="7" s="1"/>
  <c r="D2431" i="7"/>
  <c r="H2431" i="7" s="1"/>
  <c r="C3198" i="7"/>
  <c r="G3198" i="7" s="1"/>
  <c r="D2723" i="7"/>
  <c r="H2723" i="7" s="1"/>
  <c r="D3011" i="7"/>
  <c r="H3011" i="7" s="1"/>
  <c r="D3004" i="7"/>
  <c r="H3004" i="7" s="1"/>
  <c r="D2223" i="7"/>
  <c r="H2223" i="7" s="1"/>
  <c r="C3124" i="7"/>
  <c r="G3124" i="7" s="1"/>
  <c r="C3121" i="7"/>
  <c r="G3121" i="7" s="1"/>
  <c r="D2427" i="7"/>
  <c r="H2427" i="7" s="1"/>
  <c r="D2779" i="7"/>
  <c r="H2779" i="7" s="1"/>
  <c r="C2380" i="7"/>
  <c r="G2380" i="7" s="1"/>
  <c r="K2380" i="7" s="1"/>
  <c r="C3283" i="7"/>
  <c r="G3283" i="7" s="1"/>
  <c r="C2384" i="7"/>
  <c r="G2384" i="7" s="1"/>
  <c r="K2384" i="7" s="1"/>
  <c r="C2200" i="7"/>
  <c r="G2200" i="7" s="1"/>
  <c r="C2746" i="7"/>
  <c r="G2746" i="7" s="1"/>
  <c r="C2457" i="7"/>
  <c r="G2457" i="7" s="1"/>
  <c r="C2131" i="7"/>
  <c r="G2131" i="7" s="1"/>
  <c r="K2131" i="7" s="1"/>
  <c r="C2761" i="7"/>
  <c r="G2761" i="7" s="1"/>
  <c r="C2026" i="7"/>
  <c r="G2026" i="7" s="1"/>
  <c r="D3054" i="7"/>
  <c r="H3054" i="7" s="1"/>
  <c r="C2020" i="7"/>
  <c r="G2020" i="7" s="1"/>
  <c r="D2193" i="7"/>
  <c r="H2193" i="7" s="1"/>
  <c r="C2479" i="7"/>
  <c r="G2479" i="7" s="1"/>
  <c r="C2619" i="7"/>
  <c r="G2619" i="7" s="1"/>
  <c r="C3097" i="7"/>
  <c r="G3097" i="7" s="1"/>
  <c r="D2050" i="7"/>
  <c r="H2050" i="7" s="1"/>
  <c r="C2868" i="7"/>
  <c r="G2868" i="7" s="1"/>
  <c r="C3050" i="7"/>
  <c r="G3050" i="7" s="1"/>
  <c r="D2581" i="7"/>
  <c r="H2581" i="7" s="1"/>
  <c r="C3098" i="7"/>
  <c r="G3098" i="7" s="1"/>
  <c r="C2886" i="7"/>
  <c r="G2886" i="7" s="1"/>
  <c r="D3060" i="7"/>
  <c r="H3060" i="7" s="1"/>
  <c r="C3227" i="7"/>
  <c r="G3227" i="7" s="1"/>
  <c r="C2078" i="7"/>
  <c r="G2078" i="7" s="1"/>
  <c r="D2155" i="7"/>
  <c r="H2155" i="7" s="1"/>
  <c r="C2716" i="7"/>
  <c r="G2716" i="7" s="1"/>
  <c r="D2195" i="7"/>
  <c r="H2195" i="7" s="1"/>
  <c r="D2808" i="7"/>
  <c r="H2808" i="7" s="1"/>
  <c r="C2985" i="7"/>
  <c r="G2985" i="7" s="1"/>
  <c r="C2174" i="7"/>
  <c r="G2174" i="7" s="1"/>
  <c r="D2419" i="7"/>
  <c r="H2419" i="7" s="1"/>
  <c r="D3049" i="7"/>
  <c r="H3049" i="7" s="1"/>
  <c r="D2084" i="7"/>
  <c r="H2084" i="7" s="1"/>
  <c r="D2828" i="7"/>
  <c r="H2828" i="7" s="1"/>
  <c r="D2073" i="7"/>
  <c r="H2073" i="7" s="1"/>
  <c r="C2945" i="7"/>
  <c r="G2945" i="7" s="1"/>
  <c r="C2906" i="7"/>
  <c r="G2906" i="7" s="1"/>
  <c r="K2906" i="7" s="1"/>
  <c r="D3221" i="7"/>
  <c r="H3221" i="7" s="1"/>
  <c r="C2506" i="7"/>
  <c r="G2506" i="7" s="1"/>
  <c r="C2688" i="7"/>
  <c r="G2688" i="7" s="1"/>
  <c r="D3215" i="7"/>
  <c r="H3215" i="7" s="1"/>
  <c r="C2282" i="7"/>
  <c r="G2282" i="7" s="1"/>
  <c r="D2538" i="7"/>
  <c r="H2538" i="7" s="1"/>
  <c r="C2711" i="7"/>
  <c r="G2711" i="7" s="1"/>
  <c r="D3089" i="7"/>
  <c r="H3089" i="7" s="1"/>
  <c r="D2286" i="7"/>
  <c r="H2286" i="7" s="1"/>
  <c r="D2758" i="7"/>
  <c r="H2758" i="7" s="1"/>
  <c r="D2988" i="7"/>
  <c r="H2988" i="7" s="1"/>
  <c r="D2773" i="7"/>
  <c r="H2773" i="7" s="1"/>
  <c r="D3184" i="7"/>
  <c r="H3184" i="7" s="1"/>
  <c r="C2366" i="7"/>
  <c r="G2366" i="7" s="1"/>
  <c r="C3113" i="7"/>
  <c r="G3113" i="7" s="1"/>
  <c r="C2539" i="7"/>
  <c r="G2539" i="7" s="1"/>
  <c r="K2539" i="7" s="1"/>
  <c r="D2440" i="7"/>
  <c r="H2440" i="7" s="1"/>
  <c r="C3272" i="7"/>
  <c r="G3272" i="7" s="1"/>
  <c r="D2568" i="7"/>
  <c r="H2568" i="7" s="1"/>
  <c r="D2784" i="7"/>
  <c r="H2784" i="7" s="1"/>
  <c r="D3285" i="7"/>
  <c r="H3285" i="7" s="1"/>
  <c r="C2814" i="7"/>
  <c r="G2814" i="7" s="1"/>
  <c r="K2814" i="7" s="1"/>
  <c r="D2972" i="7"/>
  <c r="H2972" i="7" s="1"/>
  <c r="C2251" i="7"/>
  <c r="G2251" i="7" s="1"/>
  <c r="D2920" i="7"/>
  <c r="H2920" i="7" s="1"/>
  <c r="C2936" i="7"/>
  <c r="G2936" i="7" s="1"/>
  <c r="D2983" i="7"/>
  <c r="H2983" i="7" s="1"/>
  <c r="C2759" i="7"/>
  <c r="G2759" i="7" s="1"/>
  <c r="K2759" i="7" s="1"/>
  <c r="D2745" i="7"/>
  <c r="H2745" i="7" s="1"/>
  <c r="D2062" i="7"/>
  <c r="H2062" i="7" s="1"/>
  <c r="D2033" i="7"/>
  <c r="H2033" i="7" s="1"/>
  <c r="D2284" i="7"/>
  <c r="H2284" i="7" s="1"/>
  <c r="D2839" i="7"/>
  <c r="H2839" i="7" s="1"/>
  <c r="C2496" i="7"/>
  <c r="G2496" i="7" s="1"/>
  <c r="D2283" i="7"/>
  <c r="H2283" i="7" s="1"/>
  <c r="C2443" i="7"/>
  <c r="G2443" i="7" s="1"/>
  <c r="C2972" i="7"/>
  <c r="G2972" i="7" s="1"/>
  <c r="C2953" i="7"/>
  <c r="G2953" i="7" s="1"/>
  <c r="K2953" i="7" s="1"/>
  <c r="C2704" i="7"/>
  <c r="G2704" i="7" s="1"/>
  <c r="C2840" i="7"/>
  <c r="G2840" i="7" s="1"/>
  <c r="K2840" i="7" s="1"/>
  <c r="D2742" i="7"/>
  <c r="H2742" i="7" s="1"/>
  <c r="D2103" i="7"/>
  <c r="H2103" i="7" s="1"/>
  <c r="C2073" i="7"/>
  <c r="G2073" i="7" s="1"/>
  <c r="C3106" i="7"/>
  <c r="G3106" i="7" s="1"/>
  <c r="D2448" i="7"/>
  <c r="H2448" i="7" s="1"/>
  <c r="D2044" i="7"/>
  <c r="H2044" i="7" s="1"/>
  <c r="D2849" i="7"/>
  <c r="H2849" i="7" s="1"/>
  <c r="C2991" i="7"/>
  <c r="G2991" i="7" s="1"/>
  <c r="C2154" i="7"/>
  <c r="G2154" i="7" s="1"/>
  <c r="C2155" i="7"/>
  <c r="G2155" i="7" s="1"/>
  <c r="D2950" i="7"/>
  <c r="H2950" i="7" s="1"/>
  <c r="D3064" i="7"/>
  <c r="H3064" i="7" s="1"/>
  <c r="C2802" i="7"/>
  <c r="G2802" i="7" s="1"/>
  <c r="C2493" i="7"/>
  <c r="G2493" i="7" s="1"/>
  <c r="C2819" i="7"/>
  <c r="G2819" i="7" s="1"/>
  <c r="D3082" i="7"/>
  <c r="H3082" i="7" s="1"/>
  <c r="K3082" i="7" s="1"/>
  <c r="D2416" i="7"/>
  <c r="H2416" i="7" s="1"/>
  <c r="C2061" i="7"/>
  <c r="G2061" i="7" s="1"/>
  <c r="K2061" i="7" s="1"/>
  <c r="D2051" i="7"/>
  <c r="H2051" i="7" s="1"/>
  <c r="D3156" i="7"/>
  <c r="H3156" i="7" s="1"/>
  <c r="C2674" i="7"/>
  <c r="G2674" i="7" s="1"/>
  <c r="D2132" i="7"/>
  <c r="H2132" i="7" s="1"/>
  <c r="D3195" i="7"/>
  <c r="H3195" i="7" s="1"/>
  <c r="C2548" i="7"/>
  <c r="G2548" i="7" s="1"/>
  <c r="K2548" i="7" s="1"/>
  <c r="D2656" i="7"/>
  <c r="H2656" i="7" s="1"/>
  <c r="C2180" i="7"/>
  <c r="G2180" i="7" s="1"/>
  <c r="C2741" i="7"/>
  <c r="G2741" i="7" s="1"/>
  <c r="C3029" i="7"/>
  <c r="G3029" i="7" s="1"/>
  <c r="D2947" i="7"/>
  <c r="H2947" i="7" s="1"/>
  <c r="D2464" i="7"/>
  <c r="H2464" i="7" s="1"/>
  <c r="D2085" i="7"/>
  <c r="H2085" i="7" s="1"/>
  <c r="C3202" i="7"/>
  <c r="G3202" i="7" s="1"/>
  <c r="C2302" i="7"/>
  <c r="G2302" i="7" s="1"/>
  <c r="C2556" i="7"/>
  <c r="G2556" i="7" s="1"/>
  <c r="C3069" i="7"/>
  <c r="G3069" i="7" s="1"/>
  <c r="C2257" i="7"/>
  <c r="G2257" i="7" s="1"/>
  <c r="K2257" i="7" s="1"/>
  <c r="C2979" i="7"/>
  <c r="G2979" i="7" s="1"/>
  <c r="C2729" i="7"/>
  <c r="G2729" i="7" s="1"/>
  <c r="D3001" i="7"/>
  <c r="H3001" i="7" s="1"/>
  <c r="C2491" i="7"/>
  <c r="G2491" i="7" s="1"/>
  <c r="K2491" i="7" s="1"/>
  <c r="D2219" i="7"/>
  <c r="H2219" i="7" s="1"/>
  <c r="D2836" i="7"/>
  <c r="H2836" i="7" s="1"/>
  <c r="C2980" i="7"/>
  <c r="G2980" i="7" s="1"/>
  <c r="C2577" i="7"/>
  <c r="G2577" i="7" s="1"/>
  <c r="D3248" i="7"/>
  <c r="H3248" i="7" s="1"/>
  <c r="C3109" i="7"/>
  <c r="G3109" i="7" s="1"/>
  <c r="C3278" i="7"/>
  <c r="G3278" i="7" s="1"/>
  <c r="D2670" i="7"/>
  <c r="H2670" i="7" s="1"/>
  <c r="D2697" i="7"/>
  <c r="H2697" i="7" s="1"/>
  <c r="C2105" i="7"/>
  <c r="G2105" i="7" s="1"/>
  <c r="D3151" i="7"/>
  <c r="H3151" i="7" s="1"/>
  <c r="C3150" i="7"/>
  <c r="G3150" i="7" s="1"/>
  <c r="K3150" i="7" s="1"/>
  <c r="D2435" i="7"/>
  <c r="H2435" i="7" s="1"/>
  <c r="D2509" i="7"/>
  <c r="H2509" i="7" s="1"/>
  <c r="D2793" i="7"/>
  <c r="H2793" i="7" s="1"/>
  <c r="D2554" i="7"/>
  <c r="H2554" i="7" s="1"/>
  <c r="C2667" i="7"/>
  <c r="G2667" i="7" s="1"/>
  <c r="C2474" i="7"/>
  <c r="G2474" i="7" s="1"/>
  <c r="D3077" i="7"/>
  <c r="H3077" i="7" s="1"/>
  <c r="D2307" i="7"/>
  <c r="H2307" i="7" s="1"/>
  <c r="D3245" i="7"/>
  <c r="H3245" i="7" s="1"/>
  <c r="D2553" i="7"/>
  <c r="H2553" i="7" s="1"/>
  <c r="C2822" i="7"/>
  <c r="G2822" i="7" s="1"/>
  <c r="C2682" i="7"/>
  <c r="G2682" i="7" s="1"/>
  <c r="D2411" i="7"/>
  <c r="H2411" i="7" s="1"/>
  <c r="D2191" i="7"/>
  <c r="H2191" i="7" s="1"/>
  <c r="C3096" i="7"/>
  <c r="G3096" i="7" s="1"/>
  <c r="C2137" i="7"/>
  <c r="G2137" i="7" s="1"/>
  <c r="C2476" i="7"/>
  <c r="G2476" i="7" s="1"/>
  <c r="D2592" i="7"/>
  <c r="H2592" i="7" s="1"/>
  <c r="C2432" i="7"/>
  <c r="G2432" i="7" s="1"/>
  <c r="D3007" i="7"/>
  <c r="H3007" i="7" s="1"/>
  <c r="C3268" i="7"/>
  <c r="G3268" i="7" s="1"/>
  <c r="D2569" i="7"/>
  <c r="H2569" i="7" s="1"/>
  <c r="C3191" i="7"/>
  <c r="G3191" i="7" s="1"/>
  <c r="K3191" i="7" s="1"/>
  <c r="C2673" i="7"/>
  <c r="G2673" i="7" s="1"/>
  <c r="K2673" i="7" s="1"/>
  <c r="D2499" i="7"/>
  <c r="H2499" i="7" s="1"/>
  <c r="D2891" i="7"/>
  <c r="H2891" i="7" s="1"/>
  <c r="D3212" i="7"/>
  <c r="H3212" i="7" s="1"/>
  <c r="D2763" i="7"/>
  <c r="H2763" i="7" s="1"/>
  <c r="D2703" i="7"/>
  <c r="H2703" i="7" s="1"/>
  <c r="D3192" i="7"/>
  <c r="H3192" i="7" s="1"/>
  <c r="D3065" i="7"/>
  <c r="H3065" i="7" s="1"/>
  <c r="C2862" i="7"/>
  <c r="G2862" i="7" s="1"/>
  <c r="C3017" i="7"/>
  <c r="G3017" i="7" s="1"/>
  <c r="C3116" i="7"/>
  <c r="G3116" i="7" s="1"/>
  <c r="D2809" i="7"/>
  <c r="H2809" i="7" s="1"/>
  <c r="C3273" i="7"/>
  <c r="G3273" i="7" s="1"/>
  <c r="C2367" i="7"/>
  <c r="G2367" i="7" s="1"/>
  <c r="D2410" i="7"/>
  <c r="H2410" i="7" s="1"/>
  <c r="C3239" i="7"/>
  <c r="G3239" i="7" s="1"/>
  <c r="C2400" i="7"/>
  <c r="G2400" i="7" s="1"/>
  <c r="K2400" i="7" s="1"/>
  <c r="D3066" i="7"/>
  <c r="H3066" i="7" s="1"/>
  <c r="K3066" i="7" s="1"/>
  <c r="C2813" i="7"/>
  <c r="G2813" i="7" s="1"/>
  <c r="D2946" i="7"/>
  <c r="H2946" i="7" s="1"/>
  <c r="D2847" i="7"/>
  <c r="H2847" i="7" s="1"/>
  <c r="C2311" i="7"/>
  <c r="G2311" i="7" s="1"/>
  <c r="C3034" i="7"/>
  <c r="G3034" i="7" s="1"/>
  <c r="C2239" i="7"/>
  <c r="G2239" i="7" s="1"/>
  <c r="C2290" i="7"/>
  <c r="G2290" i="7" s="1"/>
  <c r="K2290" i="7" s="1"/>
  <c r="D2994" i="7"/>
  <c r="H2994" i="7" s="1"/>
  <c r="D3146" i="7"/>
  <c r="H3146" i="7" s="1"/>
  <c r="D3160" i="7"/>
  <c r="H3160" i="7" s="1"/>
  <c r="D2966" i="7"/>
  <c r="H2966" i="7" s="1"/>
  <c r="D2241" i="7"/>
  <c r="H2241" i="7" s="1"/>
  <c r="C3161" i="7"/>
  <c r="G3161" i="7" s="1"/>
  <c r="D2445" i="7"/>
  <c r="H2445" i="7" s="1"/>
  <c r="C2578" i="7"/>
  <c r="G2578" i="7" s="1"/>
  <c r="D3172" i="7"/>
  <c r="H3172" i="7" s="1"/>
  <c r="D2176" i="7"/>
  <c r="H2176" i="7" s="1"/>
  <c r="C2555" i="7"/>
  <c r="G2555" i="7" s="1"/>
  <c r="K2555" i="7" s="1"/>
  <c r="C3286" i="7"/>
  <c r="G3286" i="7" s="1"/>
  <c r="D2805" i="7"/>
  <c r="H2805" i="7" s="1"/>
  <c r="D2900" i="7"/>
  <c r="H2900" i="7" s="1"/>
  <c r="D2182" i="7"/>
  <c r="H2182" i="7" s="1"/>
  <c r="D2841" i="7"/>
  <c r="H2841" i="7" s="1"/>
  <c r="C2478" i="7"/>
  <c r="G2478" i="7" s="1"/>
  <c r="C2659" i="7"/>
  <c r="G2659" i="7" s="1"/>
  <c r="K2659" i="7" s="1"/>
  <c r="C2135" i="7"/>
  <c r="G2135" i="7" s="1"/>
  <c r="C2525" i="7"/>
  <c r="G2525" i="7" s="1"/>
  <c r="D2381" i="7"/>
  <c r="H2381" i="7" s="1"/>
  <c r="C2263" i="7"/>
  <c r="G2263" i="7" s="1"/>
  <c r="K2263" i="7" s="1"/>
  <c r="C2028" i="7"/>
  <c r="G2028" i="7" s="1"/>
  <c r="C2504" i="7"/>
  <c r="G2504" i="7" s="1"/>
  <c r="D2810" i="7"/>
  <c r="H2810" i="7" s="1"/>
  <c r="D2622" i="7"/>
  <c r="H2622" i="7" s="1"/>
  <c r="D3013" i="7"/>
  <c r="H3013" i="7" s="1"/>
  <c r="D2204" i="7"/>
  <c r="H2204" i="7" s="1"/>
  <c r="D2611" i="7"/>
  <c r="H2611" i="7" s="1"/>
  <c r="K2995" i="7" l="1"/>
  <c r="K2405" i="7"/>
  <c r="K2200" i="7"/>
  <c r="K3217" i="7"/>
  <c r="K2605" i="7"/>
  <c r="K2858" i="7"/>
  <c r="K2559" i="7"/>
  <c r="K3002" i="7"/>
  <c r="K3259" i="7"/>
  <c r="K2442" i="7"/>
  <c r="K2207" i="7"/>
  <c r="K2580" i="7"/>
  <c r="K2711" i="7"/>
  <c r="K2684" i="7"/>
  <c r="K2188" i="7"/>
  <c r="K2699" i="7"/>
  <c r="K2729" i="7"/>
  <c r="K2195" i="7"/>
  <c r="K2358" i="7"/>
  <c r="K3198" i="7"/>
  <c r="K2578" i="7"/>
  <c r="K2026" i="7"/>
  <c r="K2788" i="7"/>
  <c r="K2054" i="7"/>
  <c r="K2955" i="7"/>
  <c r="K2843" i="7"/>
  <c r="K3255" i="7"/>
  <c r="K2291" i="7"/>
  <c r="K2261" i="7"/>
  <c r="K2057" i="7"/>
  <c r="K3199" i="7"/>
  <c r="K3051" i="7"/>
  <c r="K3006" i="7"/>
  <c r="K133" i="7"/>
  <c r="K2178" i="7"/>
  <c r="K2215" i="7"/>
  <c r="K3158" i="7"/>
  <c r="K2048" i="7"/>
  <c r="K2563" i="7"/>
  <c r="K2667" i="7"/>
  <c r="K2941" i="7"/>
  <c r="K2713" i="7"/>
  <c r="K2922" i="7"/>
  <c r="K2038" i="7"/>
  <c r="K2962" i="7"/>
  <c r="K2907" i="7"/>
  <c r="K2221" i="7"/>
  <c r="K2227" i="7"/>
  <c r="K2023" i="7"/>
  <c r="K2911" i="7"/>
  <c r="K2786" i="7"/>
  <c r="K2929" i="7"/>
  <c r="K2749" i="7"/>
  <c r="K2361" i="7"/>
  <c r="K2471" i="7"/>
  <c r="K3105" i="7"/>
  <c r="K2682" i="7"/>
  <c r="K3129" i="7"/>
  <c r="K2115" i="7"/>
  <c r="K2432" i="7"/>
  <c r="K3113" i="7"/>
  <c r="K2718" i="7"/>
  <c r="K2910" i="7"/>
  <c r="K3269" i="7"/>
  <c r="K2963" i="7"/>
  <c r="K2493" i="7"/>
  <c r="K2898" i="7"/>
  <c r="K2928" i="7"/>
  <c r="K3084" i="7"/>
  <c r="K2466" i="7"/>
  <c r="K3283" i="7"/>
  <c r="K2242" i="7"/>
  <c r="K3090" i="7"/>
  <c r="K2420" i="7"/>
  <c r="K2508" i="7"/>
  <c r="K3238" i="7"/>
  <c r="K103" i="7"/>
  <c r="K117" i="7"/>
  <c r="K2641" i="7"/>
  <c r="K2255" i="7"/>
  <c r="K3254" i="7"/>
  <c r="K2159" i="7"/>
  <c r="K2842" i="7"/>
  <c r="K2522" i="7"/>
  <c r="K2939" i="7"/>
  <c r="K3098" i="7"/>
  <c r="K2996" i="7"/>
  <c r="K2421" i="7"/>
  <c r="K2459" i="7"/>
  <c r="K2657" i="7"/>
  <c r="K3226" i="7"/>
  <c r="K2791" i="7"/>
  <c r="K2211" i="7"/>
  <c r="K139" i="7"/>
  <c r="K143" i="7"/>
  <c r="K2073" i="7"/>
  <c r="K2433" i="7"/>
  <c r="K2034" i="7"/>
  <c r="K2960" i="7"/>
  <c r="K3161" i="7"/>
  <c r="K2375" i="7"/>
  <c r="K2862" i="7"/>
  <c r="K3096" i="7"/>
  <c r="K2444" i="7"/>
  <c r="K3202" i="7"/>
  <c r="K2382" i="7"/>
  <c r="K2293" i="7"/>
  <c r="K3127" i="7"/>
  <c r="K3159" i="7"/>
  <c r="K2341" i="7"/>
  <c r="K3039" i="7"/>
  <c r="K3237" i="7"/>
  <c r="K2300" i="7"/>
  <c r="K2735" i="7"/>
  <c r="K2359" i="7"/>
  <c r="K2281" i="7"/>
  <c r="K3195" i="7"/>
  <c r="K2715" i="7"/>
  <c r="K2526" i="7"/>
  <c r="K2760" i="7"/>
  <c r="K2997" i="7"/>
  <c r="K2239" i="7"/>
  <c r="K2546" i="7"/>
  <c r="K2884" i="7"/>
  <c r="K3228" i="7"/>
  <c r="K3074" i="7"/>
  <c r="K2102" i="7"/>
  <c r="K42" i="7"/>
  <c r="K3243" i="7"/>
  <c r="K216" i="7"/>
  <c r="K154" i="7"/>
  <c r="K99" i="7"/>
  <c r="K190" i="7"/>
  <c r="K116" i="7"/>
  <c r="K59" i="7"/>
  <c r="K129" i="7"/>
  <c r="K5" i="7"/>
  <c r="K2301" i="7"/>
  <c r="K2613" i="7"/>
  <c r="K197" i="7"/>
  <c r="K80" i="7"/>
  <c r="K3194" i="7"/>
  <c r="K2754" i="7"/>
  <c r="K2047" i="7"/>
  <c r="K3143" i="7"/>
  <c r="K2624" i="7"/>
  <c r="K2992" i="7"/>
  <c r="K2658" i="7"/>
  <c r="K2036" i="7"/>
  <c r="K2743" i="7"/>
  <c r="K2621" i="7"/>
  <c r="K2875" i="7"/>
  <c r="K2479" i="7"/>
  <c r="K2478" i="7"/>
  <c r="K2825" i="7"/>
  <c r="K2765" i="7"/>
  <c r="K3035" i="7"/>
  <c r="K3000" i="7"/>
  <c r="K55" i="7"/>
  <c r="K2863" i="7"/>
  <c r="K3086" i="7"/>
  <c r="K33" i="7"/>
  <c r="K2651" i="7"/>
  <c r="K2525" i="7"/>
  <c r="K2312" i="7"/>
  <c r="K3045" i="7"/>
  <c r="K2899" i="7"/>
  <c r="K97" i="7"/>
  <c r="K136" i="7"/>
  <c r="K167" i="7"/>
  <c r="K95" i="7"/>
  <c r="K240" i="7"/>
  <c r="K31" i="7"/>
  <c r="K2356" i="7"/>
  <c r="K3124" i="7"/>
  <c r="K3140" i="7"/>
  <c r="K2740" i="7"/>
  <c r="K2262" i="7"/>
  <c r="K2918" i="7"/>
  <c r="K3031" i="7"/>
  <c r="K68" i="7"/>
  <c r="K32" i="7"/>
  <c r="K124" i="7"/>
  <c r="K11" i="7"/>
  <c r="K178" i="7"/>
  <c r="K238" i="7"/>
  <c r="K219" i="7"/>
  <c r="K85" i="7"/>
  <c r="K3017" i="7"/>
  <c r="K2802" i="7"/>
  <c r="K3029" i="7"/>
  <c r="K2733" i="7"/>
  <c r="K2037" i="7"/>
  <c r="K2627" i="7"/>
  <c r="K50" i="7"/>
  <c r="K40" i="7"/>
  <c r="K82" i="7"/>
  <c r="K2761" i="7"/>
  <c r="K2812" i="7"/>
  <c r="K3030" i="7"/>
  <c r="K3154" i="7"/>
  <c r="K2566" i="7"/>
  <c r="K43" i="7"/>
  <c r="K2492" i="7"/>
  <c r="K2265" i="7"/>
  <c r="K3050" i="7"/>
  <c r="K2944" i="7"/>
  <c r="K2308" i="7"/>
  <c r="K2595" i="7"/>
  <c r="K2187" i="7"/>
  <c r="K2426" i="7"/>
  <c r="K2912" i="7"/>
  <c r="K3210" i="7"/>
  <c r="K3274" i="7"/>
  <c r="K2490" i="7"/>
  <c r="K2367" i="7"/>
  <c r="K3106" i="7"/>
  <c r="K2295" i="7"/>
  <c r="K2316" i="7"/>
  <c r="K2872" i="7"/>
  <c r="K2118" i="7"/>
  <c r="K2119" i="7"/>
  <c r="K2028" i="7"/>
  <c r="K3065" i="7"/>
  <c r="K2619" i="7"/>
  <c r="K2519" i="7"/>
  <c r="K2835" i="7"/>
  <c r="K3091" i="7"/>
  <c r="K2869" i="7"/>
  <c r="K2564" i="7"/>
  <c r="K2823" i="7"/>
  <c r="K2880" i="7"/>
  <c r="K2309" i="7"/>
  <c r="K3219" i="7"/>
  <c r="K2510" i="7"/>
  <c r="K2535" i="7"/>
  <c r="K2196" i="7"/>
  <c r="K2450" i="7"/>
  <c r="K2675" i="7"/>
  <c r="K2861" i="7"/>
  <c r="K2813" i="7"/>
  <c r="K2496" i="7"/>
  <c r="K2449" i="7"/>
  <c r="K3110" i="7"/>
  <c r="K2973" i="7"/>
  <c r="K2741" i="7"/>
  <c r="K2544" i="7"/>
  <c r="K3266" i="7"/>
  <c r="K2173" i="7"/>
  <c r="K2129" i="7"/>
  <c r="K2482" i="7"/>
  <c r="K3022" i="7"/>
  <c r="K3288" i="7"/>
  <c r="K2240" i="7"/>
  <c r="K2978" i="7"/>
  <c r="K2968" i="7"/>
  <c r="K3187" i="7"/>
  <c r="K2958" i="7"/>
  <c r="K2418" i="7"/>
  <c r="K3097" i="7"/>
  <c r="K2138" i="7"/>
  <c r="K2209" i="7"/>
  <c r="K2090" i="7"/>
  <c r="K2125" i="7"/>
  <c r="K2166" i="7"/>
  <c r="K2124" i="7"/>
  <c r="K2095" i="7"/>
  <c r="K2704" i="7"/>
  <c r="K2064" i="7"/>
  <c r="K2374" i="7"/>
  <c r="K2688" i="7"/>
  <c r="K3044" i="7"/>
  <c r="K2864" i="7"/>
  <c r="K2781" i="7"/>
  <c r="K3155" i="7"/>
  <c r="K2893" i="7"/>
  <c r="K2604" i="7"/>
  <c r="K3136" i="7"/>
  <c r="K2547" i="7"/>
  <c r="K2903" i="7"/>
  <c r="K2395" i="7"/>
  <c r="K2224" i="7"/>
  <c r="K2521" i="7"/>
  <c r="K2112" i="7"/>
  <c r="K3268" i="7"/>
  <c r="K2822" i="7"/>
  <c r="K3101" i="7"/>
  <c r="K3208" i="7"/>
  <c r="K2176" i="7"/>
  <c r="K2366" i="7"/>
  <c r="K3128" i="7"/>
  <c r="K3027" i="7"/>
  <c r="K3063" i="7"/>
  <c r="K2783" i="7"/>
  <c r="K2803" i="7"/>
  <c r="K2453" i="7"/>
  <c r="K2826" i="7"/>
  <c r="K2827" i="7"/>
  <c r="K2660" i="7"/>
  <c r="K2686" i="7"/>
  <c r="K2855" i="7"/>
  <c r="K2091" i="7"/>
  <c r="K2269" i="7"/>
  <c r="K2959" i="7"/>
  <c r="K2407" i="7"/>
  <c r="K3099" i="7"/>
  <c r="K2317" i="7"/>
  <c r="K3216" i="7"/>
  <c r="K2956" i="7"/>
  <c r="K2401" i="7"/>
  <c r="K2306" i="7"/>
  <c r="K2537" i="7"/>
  <c r="K2108" i="7"/>
  <c r="K2158" i="7"/>
  <c r="K2669" i="7"/>
  <c r="K2087" i="7"/>
  <c r="K3107" i="7"/>
  <c r="K2727" i="7"/>
  <c r="K2762" i="7"/>
  <c r="K2140" i="7"/>
  <c r="K3180" i="7"/>
  <c r="K3033" i="7"/>
  <c r="K2520" i="7"/>
  <c r="K2797" i="7"/>
  <c r="K2980" i="7"/>
  <c r="K3069" i="7"/>
  <c r="K2185" i="7"/>
  <c r="K2436" i="7"/>
  <c r="K2924" i="7"/>
  <c r="K3131" i="7"/>
  <c r="K3256" i="7"/>
  <c r="K2114" i="7"/>
  <c r="K2136" i="7"/>
  <c r="K2311" i="7"/>
  <c r="K3109" i="7"/>
  <c r="K2134" i="7"/>
  <c r="K2901" i="7"/>
  <c r="K2169" i="7"/>
  <c r="K2609" i="7"/>
  <c r="K3250" i="7"/>
  <c r="K2700" i="7"/>
  <c r="K2113" i="7"/>
  <c r="K2991" i="7"/>
  <c r="K2638" i="7"/>
  <c r="K3047" i="7"/>
  <c r="K2857" i="7"/>
  <c r="K2716" i="7"/>
  <c r="K2505" i="7"/>
  <c r="K2049" i="7"/>
  <c r="K2798" i="7"/>
  <c r="K2369" i="7"/>
  <c r="K2909" i="7"/>
  <c r="K2347" i="7"/>
  <c r="K3141" i="7"/>
  <c r="K2402" i="7"/>
  <c r="K2497" i="7"/>
  <c r="K2970" i="7"/>
  <c r="K2088" i="7"/>
  <c r="K2349" i="7"/>
  <c r="K3209" i="7"/>
  <c r="K2214" i="7"/>
  <c r="K2424" i="7"/>
  <c r="K3085" i="7"/>
  <c r="K3092" i="7"/>
  <c r="K3165" i="7"/>
  <c r="K2676" i="7"/>
  <c r="K3182" i="7"/>
  <c r="K2974" i="7"/>
  <c r="K2556" i="7"/>
  <c r="K3203" i="7"/>
  <c r="K2942" i="7"/>
  <c r="K2170" i="7"/>
  <c r="K2273" i="7"/>
  <c r="K2156" i="7"/>
  <c r="K3176" i="7"/>
  <c r="K2851" i="7"/>
  <c r="K3272" i="7"/>
  <c r="K2850" i="7"/>
  <c r="K2461" i="7"/>
  <c r="K2943" i="7"/>
  <c r="K2681" i="7"/>
  <c r="K2192" i="7"/>
  <c r="K2504" i="7"/>
  <c r="K2494" i="7"/>
  <c r="K2288" i="7"/>
  <c r="K3231" i="7"/>
  <c r="K2040" i="7"/>
  <c r="K2518" i="7"/>
  <c r="K2191" i="7"/>
  <c r="K2714" i="7"/>
  <c r="K2985" i="7"/>
  <c r="K2886" i="7"/>
  <c r="K3121" i="7"/>
  <c r="K2315" i="7"/>
  <c r="K3234" i="7"/>
  <c r="K2194" i="7"/>
  <c r="K2876" i="7"/>
  <c r="K2474" i="7"/>
  <c r="K2628" i="7"/>
  <c r="K2228" i="7"/>
  <c r="K2208" i="7"/>
  <c r="K2127" i="7"/>
  <c r="K2990" i="7"/>
  <c r="K2821" i="7"/>
  <c r="K2151" i="7"/>
  <c r="K2174" i="7"/>
  <c r="K3261" i="7"/>
  <c r="K3057" i="7"/>
  <c r="K2168" i="7"/>
  <c r="K2776" i="7"/>
  <c r="K2116" i="7"/>
  <c r="K2077" i="7"/>
  <c r="K2110" i="7"/>
  <c r="K2398" i="7"/>
  <c r="K2645" i="7"/>
  <c r="K3116" i="7"/>
  <c r="K2506" i="7"/>
  <c r="K3286" i="7"/>
  <c r="K3056" i="7"/>
  <c r="K2476" i="7"/>
  <c r="K3278" i="7"/>
  <c r="K2987" i="7"/>
  <c r="K2665" i="7"/>
  <c r="K2447" i="7"/>
  <c r="K2868" i="7"/>
  <c r="K3043" i="7"/>
  <c r="K2819" i="7"/>
  <c r="K2591" i="7"/>
  <c r="K2577" i="7"/>
  <c r="K2674" i="7"/>
  <c r="K2443" i="7"/>
  <c r="K2282" i="7"/>
  <c r="K2084" i="7"/>
  <c r="K2457" i="7"/>
  <c r="K3037" i="7"/>
  <c r="K2360" i="7"/>
  <c r="K2387" i="7"/>
  <c r="K3052" i="7"/>
  <c r="K2782" i="7"/>
  <c r="K3115" i="7"/>
  <c r="K2772" i="7"/>
  <c r="K2264" i="7"/>
  <c r="K3267" i="7"/>
  <c r="K2588" i="7"/>
  <c r="K3139" i="7"/>
  <c r="K2747" i="7"/>
  <c r="K2820" i="7"/>
  <c r="K3214" i="7"/>
  <c r="K2888" i="7"/>
  <c r="K2709" i="7"/>
  <c r="K2748" i="7"/>
  <c r="K2616" i="7"/>
  <c r="K2871" i="7"/>
  <c r="K2069" i="7"/>
  <c r="K2632" i="7"/>
  <c r="K2289" i="7"/>
  <c r="K2643" i="7"/>
  <c r="K2734" i="7"/>
  <c r="K2162" i="7"/>
  <c r="K2830" i="7"/>
  <c r="K2845" i="7"/>
  <c r="K3009" i="7"/>
  <c r="K2677" i="7"/>
  <c r="K2348" i="7"/>
  <c r="K2143" i="7"/>
  <c r="K2287" i="7"/>
  <c r="K2731" i="7"/>
  <c r="K2831" i="7"/>
  <c r="K2079" i="7"/>
  <c r="K3271" i="7"/>
  <c r="K2653" i="7"/>
  <c r="K2927" i="7"/>
  <c r="K2690" i="7"/>
  <c r="K2469" i="7"/>
  <c r="K2218" i="7"/>
  <c r="K2725" i="7"/>
  <c r="K2324" i="7"/>
  <c r="K2120" i="7"/>
  <c r="K2104" i="7"/>
  <c r="K3015" i="7"/>
  <c r="K2540" i="7"/>
  <c r="K2101" i="7"/>
  <c r="K2792" i="7"/>
  <c r="K2126" i="7"/>
  <c r="K2531" i="7"/>
  <c r="K2599" i="7"/>
  <c r="K2770" i="7"/>
  <c r="K2640" i="7"/>
  <c r="K2197" i="7"/>
  <c r="K3257" i="7"/>
  <c r="K2515" i="7"/>
  <c r="K2322" i="7"/>
  <c r="K2683" i="7"/>
  <c r="K2165" i="7"/>
  <c r="K2648" i="7"/>
  <c r="K2993" i="7"/>
  <c r="K2141" i="7"/>
  <c r="K2558" i="7"/>
  <c r="K2146" i="7"/>
  <c r="K2270" i="7"/>
  <c r="K2346" i="7"/>
  <c r="K2977" i="7"/>
  <c r="K2231" i="7"/>
  <c r="K2412" i="7"/>
  <c r="K3067" i="7"/>
  <c r="K3038" i="7"/>
  <c r="K2837" i="7"/>
  <c r="K2030" i="7"/>
  <c r="K2303" i="7"/>
  <c r="K2370" i="7"/>
  <c r="K2764" i="7"/>
  <c r="K3081" i="7"/>
  <c r="K2635" i="7"/>
  <c r="K2685" i="7"/>
  <c r="K3236" i="7"/>
  <c r="K2437" i="7"/>
  <c r="K2774" i="7"/>
  <c r="K2201" i="7"/>
  <c r="K2408" i="7"/>
  <c r="K3177" i="7"/>
  <c r="K2477" i="7"/>
  <c r="K3102" i="7"/>
  <c r="K3152" i="7"/>
  <c r="K2933" i="7"/>
  <c r="K2679" i="7"/>
  <c r="K2908" i="7"/>
  <c r="K2464" i="7"/>
  <c r="K3163" i="7"/>
  <c r="K2917" i="7"/>
  <c r="K2867" i="7"/>
  <c r="K2130" i="7"/>
  <c r="K2323" i="7"/>
  <c r="K2414" i="7"/>
  <c r="K2975" i="7"/>
  <c r="K2712" i="7"/>
  <c r="K2874" i="7"/>
  <c r="K3042" i="7"/>
  <c r="K2631" i="7"/>
  <c r="K2636" i="7"/>
  <c r="K3120" i="7"/>
  <c r="K2352" i="7"/>
  <c r="K2229" i="7"/>
  <c r="K2702" i="7"/>
  <c r="K2024" i="7"/>
  <c r="K2343" i="7"/>
  <c r="K2529" i="7"/>
  <c r="K3023" i="7"/>
  <c r="K2111" i="7"/>
  <c r="K3251" i="7"/>
  <c r="K3134" i="7"/>
  <c r="K2790" i="7"/>
  <c r="K2139" i="7"/>
  <c r="K2320" i="7"/>
  <c r="K2570" i="7"/>
  <c r="K2777" i="7"/>
  <c r="K2179" i="7"/>
  <c r="K2364" i="7"/>
  <c r="K2652" i="7"/>
  <c r="K2637" i="7"/>
  <c r="K2693" i="7"/>
  <c r="K2246" i="7"/>
  <c r="K2362" i="7"/>
  <c r="K3235" i="7"/>
  <c r="K2053" i="7"/>
  <c r="K2485" i="7"/>
  <c r="K3215" i="7"/>
  <c r="K2220" i="7"/>
  <c r="K2475" i="7"/>
  <c r="K2780" i="7"/>
  <c r="K3088" i="7"/>
  <c r="K2795" i="7"/>
  <c r="K2695" i="7"/>
  <c r="K2372" i="7"/>
  <c r="K2829" i="7"/>
  <c r="K2598" i="7"/>
  <c r="K3282" i="7"/>
  <c r="K2511" i="7"/>
  <c r="K2877" i="7"/>
  <c r="K2056" i="7"/>
  <c r="K3146" i="7"/>
  <c r="K2206" i="7"/>
  <c r="K3218" i="7"/>
  <c r="K2994" i="7"/>
  <c r="K2137" i="7"/>
  <c r="K2538" i="7"/>
  <c r="K2019" i="7"/>
  <c r="K3061" i="7"/>
  <c r="K3186" i="7"/>
  <c r="K2350" i="7"/>
  <c r="K2516" i="7"/>
  <c r="K2870" i="7"/>
  <c r="K3173" i="7"/>
  <c r="K2530" i="7"/>
  <c r="K2719" i="7"/>
  <c r="K3246" i="7"/>
  <c r="K2392" i="7"/>
  <c r="K2561" i="7"/>
  <c r="K2235" i="7"/>
  <c r="K2603" i="7"/>
  <c r="K2399" i="7"/>
  <c r="K2389" i="7"/>
  <c r="K2071" i="7"/>
  <c r="K3089" i="7"/>
  <c r="K2554" i="7"/>
  <c r="K2622" i="7"/>
  <c r="K3162" i="7"/>
  <c r="K3170" i="7"/>
  <c r="K2314" i="7"/>
  <c r="K2618" i="7"/>
  <c r="K3262" i="7"/>
  <c r="K3013" i="7"/>
  <c r="K2809" i="7"/>
  <c r="K2967" i="7"/>
  <c r="K2236" i="7"/>
  <c r="K3169" i="7"/>
  <c r="K2068" i="7"/>
  <c r="K2410" i="7"/>
  <c r="K2330" i="7"/>
  <c r="K2625" i="7"/>
  <c r="K2923" i="7"/>
  <c r="K3041" i="7"/>
  <c r="K3100" i="7"/>
  <c r="K2161" i="7"/>
  <c r="K2608" i="7"/>
  <c r="K3145" i="7"/>
  <c r="K3005" i="7"/>
  <c r="K2587" i="7"/>
  <c r="K2746" i="7"/>
  <c r="K3011" i="7"/>
  <c r="K2841" i="7"/>
  <c r="K2787" i="7"/>
  <c r="K2623" i="7"/>
  <c r="K2043" i="7"/>
  <c r="K3053" i="7"/>
  <c r="K3211" i="7"/>
  <c r="K2299" i="7"/>
  <c r="K2074" i="7"/>
  <c r="K2411" i="7"/>
  <c r="K2213" i="7"/>
  <c r="K2223" i="7"/>
  <c r="K2413" i="7"/>
  <c r="K2283" i="7"/>
  <c r="K2105" i="7"/>
  <c r="K2596" i="7"/>
  <c r="K3103" i="7"/>
  <c r="K3078" i="7"/>
  <c r="K2086" i="7"/>
  <c r="K2390" i="7"/>
  <c r="K2562" i="7"/>
  <c r="K3062" i="7"/>
  <c r="K3112" i="7"/>
  <c r="K3153" i="7"/>
  <c r="K2284" i="7"/>
  <c r="K2397" i="7"/>
  <c r="K2193" i="7"/>
  <c r="K2999" i="7"/>
  <c r="K2189" i="7"/>
  <c r="K2590" i="7"/>
  <c r="K2969" i="7"/>
  <c r="K2617" i="7"/>
  <c r="K2553" i="7"/>
  <c r="K2431" i="7"/>
  <c r="K2606" i="7"/>
  <c r="K2736" i="7"/>
  <c r="K2135" i="7"/>
  <c r="K2940" i="7"/>
  <c r="K2428" i="7"/>
  <c r="K2846" i="7"/>
  <c r="K3093" i="7"/>
  <c r="K2584" i="7"/>
  <c r="K2385" i="7"/>
  <c r="K2152" i="7"/>
  <c r="K2639" i="7"/>
  <c r="K2717" i="7"/>
  <c r="K2212" i="7"/>
  <c r="K2386" i="7"/>
  <c r="K2572" i="7"/>
  <c r="K2233" i="7"/>
  <c r="K2145" i="7"/>
  <c r="K2779" i="7"/>
  <c r="K3025" i="7"/>
  <c r="K2487" i="7"/>
  <c r="K3149" i="7"/>
  <c r="K2451" i="7"/>
  <c r="K3138" i="7"/>
  <c r="K2860" i="7"/>
  <c r="K2488" i="7"/>
  <c r="K2892" i="7"/>
  <c r="K2144" i="7"/>
  <c r="K2318" i="7"/>
  <c r="K2805" i="7"/>
  <c r="K2750" i="7"/>
  <c r="K2022" i="7"/>
  <c r="K3080" i="7"/>
  <c r="K2059" i="7"/>
  <c r="K2710" i="7"/>
  <c r="K2243" i="7"/>
  <c r="K2678" i="7"/>
  <c r="K2393" i="7"/>
  <c r="K2247" i="7"/>
  <c r="K2937" i="7"/>
  <c r="K2865" i="7"/>
  <c r="K3275" i="7"/>
  <c r="K2275" i="7"/>
  <c r="K2891" i="7"/>
  <c r="K2988" i="7"/>
  <c r="K2703" i="7"/>
  <c r="K2203" i="7"/>
  <c r="K2883" i="7"/>
  <c r="K3232" i="7"/>
  <c r="K2072" i="7"/>
  <c r="K2849" i="7"/>
  <c r="K3130" i="7"/>
  <c r="K2045" i="7"/>
  <c r="K3008" i="7"/>
  <c r="K2856" i="7"/>
  <c r="K3018" i="7"/>
  <c r="K2920" i="7"/>
  <c r="K3075" i="7"/>
  <c r="K3224" i="7"/>
  <c r="K2551" i="7"/>
  <c r="K2307" i="7"/>
  <c r="K2894" i="7"/>
  <c r="K3178" i="7"/>
  <c r="K2351" i="7"/>
  <c r="K2353" i="7"/>
  <c r="K2106" i="7"/>
  <c r="K2543" i="7"/>
  <c r="K2853" i="7"/>
  <c r="K2661" i="7"/>
  <c r="K2763" i="7"/>
  <c r="K2210" i="7"/>
  <c r="K2297" i="7"/>
  <c r="K3168" i="7"/>
  <c r="K3279" i="7"/>
  <c r="K2055" i="7"/>
  <c r="K2058" i="7"/>
  <c r="K2647" i="7"/>
  <c r="K2607" i="7"/>
  <c r="K2406" i="7"/>
  <c r="K2250" i="7"/>
  <c r="K2799" i="7"/>
  <c r="K2089" i="7"/>
  <c r="K2597" i="7"/>
  <c r="K3026" i="7"/>
  <c r="K2615" i="7"/>
  <c r="K2696" i="7"/>
  <c r="K2278" i="7"/>
  <c r="K2527" i="7"/>
  <c r="K2806" i="7"/>
  <c r="K2921" i="7"/>
  <c r="K2935" i="7"/>
  <c r="K2804" i="7"/>
  <c r="K2789" i="7"/>
  <c r="K2839" i="7"/>
  <c r="K2280" i="7"/>
  <c r="K3240" i="7"/>
  <c r="K2098" i="7"/>
  <c r="K2216" i="7"/>
  <c r="K3220" i="7"/>
  <c r="K2237" i="7"/>
  <c r="K2614" i="7"/>
  <c r="K2342" i="7"/>
  <c r="K2902" i="7"/>
  <c r="K2586" i="7"/>
  <c r="K2534" i="7"/>
  <c r="K3036" i="7"/>
  <c r="K3280" i="7"/>
  <c r="K2440" i="7"/>
  <c r="K2913" i="7"/>
  <c r="K2460" i="7"/>
  <c r="K2404" i="7"/>
  <c r="K3012" i="7"/>
  <c r="K2834" i="7"/>
  <c r="K2251" i="7"/>
  <c r="K3273" i="7"/>
  <c r="K2435" i="7"/>
  <c r="K2241" i="7"/>
  <c r="K2642" i="7"/>
  <c r="K2569" i="7"/>
  <c r="K2078" i="7"/>
  <c r="K2507" i="7"/>
  <c r="K2979" i="7"/>
  <c r="K3108" i="7"/>
  <c r="K2957" i="7"/>
  <c r="K3148" i="7"/>
  <c r="K2542" i="7"/>
  <c r="K3020" i="7"/>
  <c r="K3189" i="7"/>
  <c r="K3253" i="7"/>
  <c r="K2472" i="7"/>
  <c r="K3212" i="7"/>
  <c r="K2232" i="7"/>
  <c r="K3239" i="7"/>
  <c r="K2149" i="7"/>
  <c r="K2462" i="7"/>
  <c r="K2784" i="7"/>
  <c r="K3157" i="7"/>
  <c r="K3151" i="7"/>
  <c r="K2065" i="7"/>
  <c r="K2666" i="7"/>
  <c r="K2153" i="7"/>
  <c r="K3284" i="7"/>
  <c r="K3276" i="7"/>
  <c r="K2100" i="7"/>
  <c r="K2896" i="7"/>
  <c r="K2184" i="7"/>
  <c r="K2882" i="7"/>
  <c r="K3111" i="7"/>
  <c r="K2951" i="7"/>
  <c r="K2333" i="7"/>
  <c r="K2655" i="7"/>
  <c r="K3068" i="7"/>
  <c r="K3144" i="7"/>
  <c r="K2338" i="7"/>
  <c r="K2656" i="7"/>
  <c r="K2313" i="7"/>
  <c r="K3001" i="7"/>
  <c r="K2042" i="7"/>
  <c r="K2378" i="7"/>
  <c r="K2879" i="7"/>
  <c r="K2593" i="7"/>
  <c r="K2484" i="7"/>
  <c r="K3104" i="7"/>
  <c r="K2180" i="7"/>
  <c r="K3156" i="7"/>
  <c r="K3260" i="7"/>
  <c r="K2181" i="7"/>
  <c r="K2904" i="7"/>
  <c r="K2984" i="7"/>
  <c r="K2701" i="7"/>
  <c r="K2687" i="7"/>
  <c r="K3229" i="7"/>
  <c r="K2258" i="7"/>
  <c r="K3175" i="7"/>
  <c r="K2646" i="7"/>
  <c r="K2377" i="7"/>
  <c r="K2172" i="7"/>
  <c r="K3277" i="7"/>
  <c r="K3064" i="7"/>
  <c r="K3222" i="7"/>
  <c r="K2601" i="7"/>
  <c r="K2890" i="7"/>
  <c r="K2109" i="7"/>
  <c r="K2989" i="7"/>
  <c r="K2800" i="7"/>
  <c r="K3083" i="7"/>
  <c r="K2545" i="7"/>
  <c r="K2463" i="7"/>
  <c r="K2473" i="7"/>
  <c r="K3007" i="7"/>
  <c r="K2403" i="7"/>
  <c r="K2801" i="7"/>
  <c r="K2268" i="7"/>
  <c r="K2708" i="7"/>
  <c r="K2302" i="7"/>
  <c r="K2154" i="7"/>
  <c r="K2936" i="7"/>
  <c r="K2966" i="7"/>
  <c r="K3248" i="7"/>
  <c r="K2085" i="7"/>
  <c r="K3174" i="7"/>
  <c r="K2986" i="7"/>
  <c r="K2854" i="7"/>
  <c r="K2368" i="7"/>
  <c r="K3060" i="7"/>
  <c r="K2271" i="7"/>
  <c r="K2425" i="7"/>
  <c r="K2076" i="7"/>
  <c r="K2285" i="7"/>
  <c r="K3185" i="7"/>
  <c r="K2304" i="7"/>
  <c r="K3058" i="7"/>
  <c r="K2498" i="7"/>
  <c r="K3087" i="7"/>
  <c r="K3019" i="7"/>
  <c r="K2266" i="7"/>
  <c r="K2900" i="7"/>
  <c r="K2513" i="7"/>
  <c r="K2481" i="7"/>
  <c r="K2885" i="7"/>
  <c r="K3004" i="7"/>
  <c r="K2500" i="7"/>
  <c r="K2267" i="7"/>
  <c r="K2931" i="7"/>
  <c r="K2448" i="7"/>
  <c r="K2446" i="7"/>
  <c r="K2465" i="7"/>
  <c r="K2331" i="7"/>
  <c r="K2838" i="7"/>
  <c r="K2533" i="7"/>
  <c r="K2680" i="7"/>
  <c r="K2310" i="7"/>
  <c r="K2808" i="7"/>
  <c r="K2340" i="7"/>
  <c r="K2222" i="7"/>
  <c r="K2480" i="7"/>
  <c r="K2205" i="7"/>
  <c r="K2025" i="7"/>
  <c r="K2067" i="7"/>
  <c r="K2083" i="7"/>
  <c r="K3160" i="7"/>
  <c r="K2416" i="7"/>
  <c r="K2103" i="7"/>
  <c r="K3164" i="7"/>
  <c r="K2092" i="7"/>
  <c r="K2438" i="7"/>
  <c r="K2751" i="7"/>
  <c r="K2097" i="7"/>
  <c r="K3014" i="7"/>
  <c r="K2198" i="7"/>
  <c r="K3184" i="7"/>
  <c r="K2594" i="7"/>
  <c r="K2334" i="7"/>
  <c r="K2698" i="7"/>
  <c r="K2581" i="7"/>
  <c r="K2422" i="7"/>
  <c r="K2650" i="7"/>
  <c r="K2305" i="7"/>
  <c r="K2816" i="7"/>
  <c r="K2121" i="7"/>
  <c r="K2844" i="7"/>
  <c r="K3166" i="7"/>
  <c r="K3197" i="7"/>
  <c r="K2081" i="7"/>
  <c r="K2096" i="7"/>
  <c r="K2123" i="7"/>
  <c r="K2946" i="7"/>
  <c r="K2427" i="7"/>
  <c r="K3070" i="7"/>
  <c r="K3122" i="7"/>
  <c r="K3024" i="7"/>
  <c r="K3133" i="7"/>
  <c r="K3114" i="7"/>
  <c r="K2396" i="7"/>
  <c r="K2972" i="7"/>
  <c r="K2277" i="7"/>
  <c r="K3123" i="7"/>
  <c r="K2611" i="7"/>
  <c r="K2592" i="7"/>
  <c r="K2256" i="7"/>
  <c r="K3034" i="7"/>
  <c r="K2249" i="7"/>
  <c r="K3181" i="7"/>
  <c r="K2248" i="7"/>
  <c r="K2629" i="7"/>
  <c r="K2186" i="7"/>
  <c r="K2915" i="7"/>
  <c r="K2982" i="7"/>
  <c r="K2035" i="7"/>
  <c r="K3193" i="7"/>
  <c r="K2691" i="7"/>
  <c r="K2274" i="7"/>
  <c r="K2517" i="7"/>
  <c r="K2752" i="7"/>
  <c r="K2452" i="7"/>
  <c r="K2524" i="7"/>
  <c r="K2454" i="7"/>
  <c r="K2756" i="7"/>
  <c r="K2550" i="7"/>
  <c r="K2279" i="7"/>
  <c r="K3247" i="7"/>
  <c r="K2670" i="7"/>
  <c r="K2107" i="7"/>
  <c r="K2950" i="7"/>
  <c r="K2044" i="7"/>
  <c r="K2634" i="7"/>
  <c r="K2238" i="7"/>
  <c r="K2836" i="7"/>
  <c r="K2157" i="7"/>
  <c r="K2336" i="7"/>
  <c r="K2557" i="7"/>
  <c r="K2697" i="7"/>
  <c r="K2417" i="7"/>
  <c r="K2793" i="7"/>
  <c r="K3265" i="7"/>
  <c r="K2355" i="7"/>
  <c r="K3245" i="7"/>
  <c r="K2582" i="7"/>
  <c r="K2758" i="7"/>
  <c r="K2259" i="7"/>
  <c r="K2707" i="7"/>
  <c r="K2183" i="7"/>
  <c r="K2499" i="7"/>
  <c r="K2952" i="7"/>
  <c r="K3071" i="7"/>
  <c r="K2379" i="7"/>
  <c r="K2889" i="7"/>
  <c r="K2612" i="7"/>
  <c r="K2093" i="7"/>
  <c r="K2150" i="7"/>
  <c r="K2778" i="7"/>
  <c r="K2541" i="7"/>
  <c r="K2286" i="7"/>
  <c r="K2345" i="7"/>
  <c r="K2744" i="7"/>
  <c r="K2706" i="7"/>
  <c r="K3021" i="7"/>
  <c r="K3223" i="7"/>
  <c r="K2692" i="7"/>
  <c r="K2190" i="7"/>
  <c r="K2337" i="7"/>
  <c r="K2753" i="7"/>
  <c r="K3172" i="7"/>
  <c r="K3142" i="7"/>
  <c r="K3204" i="7"/>
  <c r="K2483" i="7"/>
  <c r="K2585" i="7"/>
  <c r="K2094" i="7"/>
  <c r="K2363" i="7"/>
  <c r="K2160" i="7"/>
  <c r="K2785" i="7"/>
  <c r="K2225" i="7"/>
  <c r="K2032" i="7"/>
  <c r="K2919" i="7"/>
  <c r="K3117" i="7"/>
  <c r="K2775" i="7"/>
  <c r="K2117" i="7"/>
  <c r="K2773" i="7"/>
  <c r="K3281" i="7"/>
  <c r="K2033" i="7"/>
  <c r="K2866" i="7"/>
  <c r="K2768" i="7"/>
  <c r="K3258" i="7"/>
  <c r="K3119" i="7"/>
  <c r="K2099" i="7"/>
  <c r="K2672" i="7"/>
  <c r="K2066" i="7"/>
  <c r="K3079" i="7"/>
  <c r="K2620" i="7"/>
  <c r="K2926" i="7"/>
  <c r="V27" i="6"/>
  <c r="V30" i="6" s="1"/>
  <c r="K3059" i="7"/>
  <c r="K2818" i="7"/>
  <c r="K2859" i="7"/>
  <c r="K3241" i="7"/>
  <c r="K2833" i="7"/>
  <c r="K2738" i="7"/>
  <c r="K2226" i="7"/>
  <c r="K3227" i="7"/>
  <c r="K2292" i="7"/>
  <c r="K2171" i="7"/>
  <c r="K2020" i="7"/>
  <c r="K3270" i="7"/>
  <c r="K2757" i="7"/>
  <c r="K2694" i="7"/>
  <c r="K2383" i="7"/>
  <c r="K3077" i="7"/>
  <c r="K2810" i="7"/>
  <c r="K2219" i="7"/>
  <c r="K2252" i="7"/>
  <c r="K2796" i="7"/>
  <c r="K2769" i="7"/>
  <c r="K3171" i="7"/>
  <c r="K3221" i="7"/>
  <c r="K3190" i="7"/>
  <c r="K3032" i="7"/>
  <c r="K2371" i="7"/>
  <c r="K2041" i="7"/>
  <c r="K3192" i="7"/>
  <c r="K3054" i="7"/>
  <c r="K2321" i="7"/>
  <c r="K2663" i="7"/>
  <c r="K2552" i="7"/>
  <c r="K2204" i="7"/>
  <c r="K3055" i="7"/>
  <c r="K2878" i="7"/>
  <c r="K2502" i="7"/>
  <c r="K2430" i="7"/>
  <c r="K3094" i="7"/>
  <c r="K2897" i="7"/>
  <c r="K2335" i="7"/>
  <c r="K2142" i="7"/>
  <c r="K2175" i="7"/>
  <c r="K2332" i="7"/>
  <c r="K2245" i="7"/>
  <c r="K3028" i="7"/>
  <c r="K2063" i="7"/>
  <c r="K2847" i="7"/>
  <c r="K2018" i="7"/>
  <c r="K2567" i="7"/>
  <c r="K2742" i="7"/>
  <c r="K2458" i="7"/>
  <c r="K2147" i="7"/>
  <c r="K2327" i="7"/>
  <c r="K3244" i="7"/>
  <c r="K3049" i="7"/>
  <c r="K3201" i="7"/>
  <c r="K3137" i="7"/>
  <c r="K2509" i="7"/>
  <c r="K3048" i="7"/>
  <c r="K3183" i="7"/>
  <c r="K2947" i="7"/>
  <c r="K2949" i="7"/>
  <c r="K2930" i="7"/>
  <c r="K2528" i="7"/>
  <c r="K2932" i="7"/>
  <c r="K2046" i="7"/>
  <c r="K2456" i="7"/>
  <c r="K2272" i="7"/>
  <c r="K3135" i="7"/>
  <c r="K2954" i="7"/>
  <c r="K2767" i="7"/>
  <c r="K3249" i="7"/>
  <c r="K2325" i="7"/>
  <c r="K2724" i="7"/>
  <c r="K2579" i="7"/>
  <c r="K3118" i="7"/>
  <c r="K2409" i="7"/>
  <c r="K2671" i="7"/>
  <c r="K2051" i="7"/>
  <c r="K2964" i="7"/>
  <c r="K3263" i="7"/>
  <c r="K2373" i="7"/>
  <c r="K2771" i="7"/>
  <c r="K2429" i="7"/>
  <c r="K2654" i="7"/>
  <c r="K2217" i="7"/>
  <c r="K2965" i="7"/>
  <c r="K2260" i="7"/>
  <c r="K2981" i="7"/>
  <c r="K3095" i="7"/>
  <c r="K2445" i="7"/>
  <c r="K2536" i="7"/>
  <c r="K2339" i="7"/>
  <c r="K2163" i="7"/>
  <c r="K2132" i="7"/>
  <c r="K2155" i="7"/>
  <c r="K2828" i="7"/>
  <c r="K2916" i="7"/>
  <c r="K2060" i="7"/>
  <c r="K2728" i="7"/>
  <c r="K2254" i="7"/>
  <c r="K3200" i="7"/>
  <c r="K2938" i="7"/>
  <c r="K2062" i="7"/>
  <c r="K3076" i="7"/>
  <c r="K3132" i="7"/>
  <c r="K2514" i="7"/>
  <c r="K2895" i="7"/>
  <c r="K2610" i="7"/>
  <c r="K2021" i="7"/>
  <c r="K2122" i="7"/>
  <c r="K2662" i="7"/>
  <c r="K2644" i="7"/>
  <c r="K3242" i="7"/>
  <c r="K3207" i="7"/>
  <c r="K2080" i="7"/>
  <c r="K2050" i="7"/>
  <c r="K2583" i="7"/>
  <c r="K2630" i="7"/>
  <c r="K2745" i="7"/>
  <c r="K2354" i="7"/>
  <c r="K2983" i="7"/>
  <c r="K2027" i="7"/>
  <c r="K2721" i="7"/>
  <c r="K2486" i="7"/>
  <c r="K2976" i="7"/>
  <c r="K2512" i="7"/>
  <c r="K2852" i="7"/>
  <c r="K3126" i="7"/>
  <c r="K2391" i="7"/>
  <c r="K2082" i="7"/>
  <c r="K2419" i="7"/>
  <c r="K2376" i="7"/>
  <c r="K2961" i="7"/>
  <c r="K3289" i="7"/>
  <c r="K2039" i="7"/>
  <c r="K2649" i="7"/>
  <c r="K2523" i="7"/>
  <c r="K2914" i="7"/>
  <c r="K3016" i="7"/>
  <c r="K2296" i="7"/>
  <c r="K2873" i="7"/>
  <c r="K2925" i="7"/>
  <c r="K2633" i="7"/>
  <c r="K2202" i="7"/>
  <c r="K3040" i="7"/>
  <c r="K2182" i="7"/>
  <c r="K2705" i="7"/>
  <c r="K2589" i="7"/>
  <c r="K3167" i="7"/>
  <c r="K3252" i="7"/>
  <c r="K2737" i="7"/>
  <c r="K2501" i="7"/>
  <c r="K3205" i="7"/>
  <c r="K2253" i="7"/>
  <c r="K2328" i="7"/>
  <c r="K3003" i="7"/>
  <c r="K2326" i="7"/>
  <c r="K3072" i="7"/>
  <c r="K2489" i="7"/>
  <c r="K2434" i="7"/>
  <c r="K3230" i="7"/>
  <c r="K3213" i="7"/>
  <c r="K2560" i="7"/>
  <c r="K2998" i="7"/>
  <c r="K2824" i="7"/>
  <c r="K2031" i="7"/>
  <c r="K2357" i="7"/>
  <c r="K2294" i="7"/>
  <c r="K2470" i="7"/>
  <c r="K3046" i="7"/>
  <c r="K2568" i="7"/>
  <c r="K2329" i="7"/>
  <c r="K3125" i="7"/>
  <c r="K2723" i="7"/>
  <c r="K2945" i="7"/>
  <c r="K2720" i="7"/>
  <c r="K3073" i="7"/>
  <c r="K2794" i="7"/>
  <c r="K2726" i="7"/>
  <c r="K2887" i="7"/>
  <c r="K2532" i="7"/>
  <c r="K2573" i="7"/>
  <c r="K3285" i="7"/>
  <c r="K2668" i="7"/>
  <c r="K2948" i="7"/>
  <c r="K3147" i="7"/>
  <c r="K2441" i="7"/>
  <c r="K2381" i="7"/>
  <c r="K2811" i="7"/>
  <c r="K3225" i="7"/>
  <c r="K2075" i="7"/>
  <c r="K2574" i="7"/>
  <c r="K2052" i="7"/>
  <c r="K2832" i="7"/>
  <c r="K2602" i="7"/>
  <c r="K3264" i="7"/>
  <c r="K3188" i="7"/>
  <c r="K2276" i="7"/>
  <c r="V33" i="6" l="1"/>
  <c r="V34" i="6" s="1"/>
  <c r="V36" i="6" s="1"/>
  <c r="V37" i="6" s="1"/>
</calcChain>
</file>

<file path=xl/comments1.xml><?xml version="1.0" encoding="utf-8"?>
<comments xmlns="http://schemas.openxmlformats.org/spreadsheetml/2006/main">
  <authors>
    <author>Sungjong Yang (양성종)</author>
  </authors>
  <commentList>
    <comment ref="G5" authorId="0" shapeId="0">
      <text>
        <r>
          <rPr>
            <b/>
            <sz val="9"/>
            <color indexed="81"/>
            <rFont val="Tahoma"/>
            <family val="2"/>
          </rPr>
          <t>TID:1568
함수 편집 방법: 이 셀을 클릭 후&gt;상단메뉴 중 [XL Premium]&gt;[함수빌더]를 클릭해주세요.
R:2717, C:5</t>
        </r>
      </text>
    </comment>
  </commentList>
</comments>
</file>

<file path=xl/sharedStrings.xml><?xml version="1.0" encoding="utf-8"?>
<sst xmlns="http://schemas.openxmlformats.org/spreadsheetml/2006/main" count="110" uniqueCount="101">
  <si>
    <t>USDKRW</t>
    <phoneticPr fontId="1" type="noConversion"/>
  </si>
  <si>
    <t>총 수익</t>
    <phoneticPr fontId="1" type="noConversion"/>
  </si>
  <si>
    <t>기본공제(누적)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</si>
  <si>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</si>
  <si>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</si>
  <si>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</si>
  <si>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</si>
  <si>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</si>
  <si>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</si>
  <si>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</si>
  <si>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날짜</t>
    <phoneticPr fontId="1" type="noConversion"/>
  </si>
  <si>
    <t>연도</t>
    <phoneticPr fontId="1" type="noConversion"/>
  </si>
  <si>
    <t>TLH 포트
($)</t>
    <phoneticPr fontId="1" type="noConversion"/>
  </si>
  <si>
    <t>(1)</t>
    <phoneticPr fontId="1" type="noConversion"/>
  </si>
  <si>
    <t>(2)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</si>
  <si>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</si>
  <si>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</si>
  <si>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</si>
  <si>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</si>
  <si>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</si>
  <si>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</si>
  <si>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</si>
  <si>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</si>
  <si>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</si>
  <si>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</si>
  <si>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</si>
  <si>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</si>
  <si>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</si>
  <si>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(1) 매도만 한 경우 =&gt; 매수 단가 변함 없음</t>
    <phoneticPr fontId="1" type="noConversion"/>
  </si>
  <si>
    <t>최초 투자금</t>
    <phoneticPr fontId="1" type="noConversion"/>
  </si>
  <si>
    <t>TLH Port
Price</t>
    <phoneticPr fontId="1" type="noConversion"/>
  </si>
  <si>
    <t>TLH
수량</t>
    <phoneticPr fontId="1" type="noConversion"/>
  </si>
  <si>
    <t>TLH
금액</t>
    <phoneticPr fontId="1" type="noConversion"/>
  </si>
  <si>
    <t>TLH
누적수익</t>
    <phoneticPr fontId="1" type="noConversion"/>
  </si>
  <si>
    <t>기본공제
대비</t>
    <phoneticPr fontId="1" type="noConversion"/>
  </si>
  <si>
    <t>TLH
실현 수익</t>
    <phoneticPr fontId="1" type="noConversion"/>
  </si>
  <si>
    <t>TLH
실현 금액</t>
    <phoneticPr fontId="1" type="noConversion"/>
  </si>
  <si>
    <t>TLH
실현 수량</t>
    <phoneticPr fontId="1" type="noConversion"/>
  </si>
  <si>
    <t>TLH
매수 수량</t>
    <phoneticPr fontId="1" type="noConversion"/>
  </si>
  <si>
    <t>TLH
수량(실현 후)</t>
    <phoneticPr fontId="1" type="noConversion"/>
  </si>
  <si>
    <t>TLH
평단(실현 후)</t>
    <phoneticPr fontId="1" type="noConversion"/>
  </si>
  <si>
    <t>평가금액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</si>
  <si>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</si>
  <si>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</si>
  <si>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</si>
  <si>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</si>
  <si>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</si>
  <si>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</si>
  <si>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TLH 보유 수량</t>
    <phoneticPr fontId="1" type="noConversion"/>
  </si>
  <si>
    <t>TLH 평가 금액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</si>
  <si>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</si>
  <si>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</si>
  <si>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</si>
  <si>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</si>
  <si>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</si>
  <si>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수익률
편차</t>
    <phoneticPr fontId="1" type="noConversion"/>
  </si>
  <si>
    <t>CORREL</t>
    <phoneticPr fontId="1" type="noConversion"/>
  </si>
  <si>
    <t>TE</t>
    <phoneticPr fontId="1" type="noConversion"/>
  </si>
  <si>
    <t>TLH 포트</t>
    <phoneticPr fontId="1" type="noConversion"/>
  </si>
  <si>
    <t>- TLH 포트폴리오 주가 = 데이터 Sheet의 10개 종목 산술평균</t>
    <phoneticPr fontId="1" type="noConversion"/>
  </si>
  <si>
    <t>NOBL ETF
 보유 수량</t>
    <phoneticPr fontId="1" type="noConversion"/>
  </si>
  <si>
    <t>NOBL ETF
($)</t>
  </si>
  <si>
    <t>NOBL ETF
($)</t>
    <phoneticPr fontId="1" type="noConversion"/>
  </si>
  <si>
    <t>NOBL
Price</t>
    <phoneticPr fontId="1" type="noConversion"/>
  </si>
  <si>
    <t>NOBL
수량</t>
  </si>
  <si>
    <t>NOBL
금액</t>
  </si>
  <si>
    <t>NOBL
누적수익</t>
  </si>
  <si>
    <t>NOBL
실현 수익</t>
  </si>
  <si>
    <t>NOBL
실현 금액</t>
  </si>
  <si>
    <t>NOBL
실현 수량</t>
  </si>
  <si>
    <t>NOBL
매수 수량</t>
  </si>
  <si>
    <t>NOBL
수량(실현 후)</t>
  </si>
  <si>
    <t>NOBL
평단(실현 후)</t>
  </si>
  <si>
    <t>1) 사용되는 데이터: TLH 포트폴리오 주가, NOBL ETF 주가, USDKRW</t>
  </si>
  <si>
    <t>- 포트폴리오 구성종목, NOBL, USDKRW는 블룸버그 PX_LAST 사용</t>
  </si>
  <si>
    <t>2) 매년말 기준으로 보유하고 있는 NOBL와 TLH 포트폴리오의 수량과 평균 매수단가, 원화 기준 평가금액 조회</t>
  </si>
  <si>
    <t>3) NOBL와 TLH 포트폴리오의 연간 수익 계산</t>
  </si>
  <si>
    <t>&gt;&gt; TLH 포트폴리오의 수익을 먼저 실현하고, 기본 공제(250만원) 달성을 위해 필요한 잔여 수익을 NOBL에서 실현한다</t>
  </si>
  <si>
    <t>&gt;&gt; TLH 포트폴리오의 수익이 250만원 미만으로 발생하는 경우에는 수익의 50%만 실현하고, 기본공제에서 모자란 부분은 NOBL ETF의 수익을 실현</t>
  </si>
  <si>
    <t>5) 수익 실현 후 NOBL와 TLH 포트폴리오 수량, 매수 단가 계산</t>
  </si>
  <si>
    <t>- 매수 수량(NOBL) = (TLH 실현 수량) * 99.5% * (TLH 주가) / (NOBL 주가)</t>
  </si>
  <si>
    <t>NOBL 평가 금액</t>
    <phoneticPr fontId="1" type="noConversion"/>
  </si>
  <si>
    <t>SOXX US EQUITY</t>
  </si>
  <si>
    <t>TXN US EQUITY</t>
  </si>
  <si>
    <t>AVGO US EQUITY</t>
  </si>
  <si>
    <t>QCOM US EQUITY</t>
  </si>
  <si>
    <t>AMD US EQUITY</t>
  </si>
  <si>
    <t>MU US EQUITY</t>
  </si>
  <si>
    <t>NVDA US EQUITY</t>
  </si>
  <si>
    <t>AMAT US EQUITY</t>
  </si>
  <si>
    <t>TSM US EQUITY</t>
  </si>
  <si>
    <t>ASML US EQUITY</t>
  </si>
  <si>
    <t>INTC US EQUITY</t>
  </si>
  <si>
    <t>세후수익</t>
  </si>
  <si>
    <t>세후수익률(연환산)</t>
  </si>
  <si>
    <t>SOXX</t>
    <phoneticPr fontId="1" type="noConversion"/>
  </si>
  <si>
    <t>시간/항목</t>
  </si>
  <si>
    <t>현재가</t>
  </si>
  <si>
    <t>MARKETVALUE(F15028)</t>
  </si>
  <si>
    <t>시가총액</t>
  </si>
  <si>
    <t>바이홀드 전략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</si>
</sst>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"/>
    <numFmt numFmtId="182" formatCode="##,##0.0000"/>
    <numFmt numFmtId="183" formatCode="##,##0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41" fontId="0" fillId="0" borderId="1" xfId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41" fontId="0" fillId="0" borderId="1" xfId="1" applyFont="1" applyFill="1" applyBorder="1" applyAlignment="1">
      <alignment horizontal="center" vertical="center" wrapText="1"/>
    </xf>
    <xf numFmtId="176" fontId="0" fillId="0" borderId="1" xfId="1" applyNumberFormat="1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178" fontId="0" fillId="0" borderId="1" xfId="1" applyNumberFormat="1" applyFont="1" applyFill="1" applyBorder="1" applyAlignment="1">
      <alignment horizontal="center" vertical="center"/>
    </xf>
    <xf numFmtId="176" fontId="0" fillId="0" borderId="1" xfId="1" applyNumberFormat="1" applyFont="1" applyFill="1" applyBorder="1" applyAlignment="1">
      <alignment horizontal="center" vertical="center"/>
    </xf>
    <xf numFmtId="177" fontId="0" fillId="0" borderId="1" xfId="1" applyNumberFormat="1" applyFont="1" applyFill="1" applyBorder="1" applyAlignment="1">
      <alignment horizontal="center" vertical="center"/>
    </xf>
    <xf numFmtId="41" fontId="0" fillId="0" borderId="0" xfId="1" applyFont="1" applyFill="1" applyAlignment="1">
      <alignment horizontal="center" vertical="center"/>
    </xf>
    <xf numFmtId="176" fontId="0" fillId="0" borderId="0" xfId="1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quotePrefix="1" applyFont="1" applyFill="1" applyAlignment="1">
      <alignment horizontal="center" vertical="center"/>
    </xf>
    <xf numFmtId="41" fontId="0" fillId="0" borderId="0" xfId="0" applyNumberForma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14" fontId="0" fillId="0" borderId="1" xfId="1" applyNumberFormat="1" applyFont="1" applyFill="1" applyBorder="1" applyAlignment="1">
      <alignment horizontal="center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10" fontId="0" fillId="0" borderId="0" xfId="2" applyNumberFormat="1" applyFont="1">
      <alignment vertical="center"/>
    </xf>
    <xf numFmtId="10" fontId="0" fillId="0" borderId="0" xfId="2" applyNumberFormat="1" applyFont="1" applyFill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41" fontId="4" fillId="0" borderId="0" xfId="1" quotePrefix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176" fontId="0" fillId="0" borderId="0" xfId="1" applyNumberFormat="1" applyFont="1" applyAlignment="1">
      <alignment horizontal="center"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quotePrefix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1" fontId="0" fillId="4" borderId="0" xfId="1" quotePrefix="1" applyFont="1" applyFill="1" applyAlignment="1">
      <alignment horizontal="center" vertical="center"/>
    </xf>
    <xf numFmtId="41" fontId="0" fillId="4" borderId="0" xfId="1" applyFont="1" applyFill="1" applyAlignment="1">
      <alignment horizontal="center" vertical="center"/>
    </xf>
    <xf numFmtId="41" fontId="0" fillId="6" borderId="0" xfId="1" quotePrefix="1" applyFont="1" applyFill="1" applyAlignment="1">
      <alignment horizontal="center" vertical="center"/>
    </xf>
    <xf numFmtId="41" fontId="0" fillId="7" borderId="0" xfId="1" quotePrefix="1" applyFont="1" applyFill="1" applyAlignment="1">
      <alignment horizontal="center" vertical="center"/>
    </xf>
    <xf numFmtId="41" fontId="0" fillId="7" borderId="0" xfId="1" applyFont="1" applyFill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chkxllib.rtdserver">
      <tp t="s">
        <v>KLA</v>
        <stp/>
        <stp>CT</stp>
        <stp>KLAC.O</stp>
        <stp>16002</stp>
        <tr r="J5" s="8"/>
      </tp>
    </main>
    <main first="chkxllib.rtdserver">
      <tp t="s">
        <v/>
        <stp/>
        <stp>CH</stp>
        <stp>TLH 계산 로직 및 시뮬레이션 결과_SOXX.xlsx,Sheet1</stp>
        <stp>$G$5</stp>
        <stp>20100101</stp>
        <stp/>
        <stp>-1</stp>
        <stp>D</stp>
        <stp>True</stp>
        <stp>LRCX.O,KLAC.O</stp>
        <stp>15001,MarketValue</stp>
        <stp>ASC</stp>
        <stp>withtable=true;</stp>
        <stp>C:\Program Files (x86)\CheckXPPLUS\User\CheckXL\CH_TLH 계산 로직 및 시뮬레이션 결과_SOXX.xlsx,Sheet1_$G$5.dat</stp>
        <tr r="G5" s="8"/>
      </tp>
    </main>
    <main first="chkxllib.rtdserver">
      <tp t="s">
        <v>램 리서치</v>
        <stp/>
        <stp>CT</stp>
        <stp>LRCX.O</stp>
        <stp>16002</stp>
        <tr r="H5" s="8"/>
      </tp>
    </main>
    <main first="chkxllib.rtdserver">
      <tp t="s">
        <v/>
        <stp/>
        <stp>CT</stp>
        <stp>DestroyWaiter</stp>
        <stp>1c4c1283440</stp>
        <tr r="J5" s="8"/>
        <tr r="H5" s="8"/>
        <tr r="G5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TLH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시뮬레이션!$C$2:$C$2768</c:f>
              <c:numCache>
                <c:formatCode>m/d/yyyy</c:formatCode>
                <c:ptCount val="2767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</c:numCache>
            </c:numRef>
          </c:cat>
          <c:val>
            <c:numRef>
              <c:f>시뮬레이션!$H$2:$H$2768</c:f>
              <c:numCache>
                <c:formatCode>General</c:formatCode>
                <c:ptCount val="2767"/>
                <c:pt idx="0">
                  <c:v>1</c:v>
                </c:pt>
                <c:pt idx="1">
                  <c:v>1</c:v>
                </c:pt>
                <c:pt idx="2">
                  <c:v>1.0409251692637889</c:v>
                </c:pt>
                <c:pt idx="3">
                  <c:v>1.035883521173607</c:v>
                </c:pt>
                <c:pt idx="4">
                  <c:v>1.0286625702234602</c:v>
                </c:pt>
                <c:pt idx="5">
                  <c:v>1.0286625702234602</c:v>
                </c:pt>
                <c:pt idx="6">
                  <c:v>1.0286625702234602</c:v>
                </c:pt>
                <c:pt idx="7">
                  <c:v>1.0286668623287141</c:v>
                </c:pt>
                <c:pt idx="8">
                  <c:v>1.0221674197047619</c:v>
                </c:pt>
                <c:pt idx="9">
                  <c:v>1.0357950168766668</c:v>
                </c:pt>
                <c:pt idx="10">
                  <c:v>1.0468431131215308</c:v>
                </c:pt>
                <c:pt idx="11">
                  <c:v>1.0550823252952888</c:v>
                </c:pt>
                <c:pt idx="12">
                  <c:v>1.0550823252952888</c:v>
                </c:pt>
                <c:pt idx="13">
                  <c:v>1.0550823252952888</c:v>
                </c:pt>
                <c:pt idx="14">
                  <c:v>1.0503927928272514</c:v>
                </c:pt>
                <c:pt idx="15">
                  <c:v>1.0439676742537689</c:v>
                </c:pt>
                <c:pt idx="16">
                  <c:v>1.054169573798295</c:v>
                </c:pt>
                <c:pt idx="17">
                  <c:v>1.0771160377718307</c:v>
                </c:pt>
                <c:pt idx="18">
                  <c:v>1.0695423735646308</c:v>
                </c:pt>
                <c:pt idx="19">
                  <c:v>1.0695423735646308</c:v>
                </c:pt>
                <c:pt idx="20">
                  <c:v>1.0695423735646308</c:v>
                </c:pt>
                <c:pt idx="21">
                  <c:v>1.0695423735646308</c:v>
                </c:pt>
                <c:pt idx="22">
                  <c:v>1.0704822902847495</c:v>
                </c:pt>
                <c:pt idx="23">
                  <c:v>1.0690724152045714</c:v>
                </c:pt>
                <c:pt idx="24">
                  <c:v>1.0668421503860235</c:v>
                </c:pt>
                <c:pt idx="25">
                  <c:v>1.0709902799571835</c:v>
                </c:pt>
                <c:pt idx="26">
                  <c:v>1.0709902799571835</c:v>
                </c:pt>
                <c:pt idx="27">
                  <c:v>1.0709902799571835</c:v>
                </c:pt>
                <c:pt idx="28">
                  <c:v>1.0773143439006418</c:v>
                </c:pt>
                <c:pt idx="29">
                  <c:v>1.0734039100318242</c:v>
                </c:pt>
                <c:pt idx="30">
                  <c:v>1.0774651108889846</c:v>
                </c:pt>
                <c:pt idx="31">
                  <c:v>1.0918925608905767</c:v>
                </c:pt>
                <c:pt idx="32">
                  <c:v>1.1126535826637207</c:v>
                </c:pt>
                <c:pt idx="33">
                  <c:v>1.1126535826637207</c:v>
                </c:pt>
                <c:pt idx="34">
                  <c:v>1.1126535826637207</c:v>
                </c:pt>
                <c:pt idx="35">
                  <c:v>1.0928297610883833</c:v>
                </c:pt>
                <c:pt idx="36">
                  <c:v>1.1068935230827801</c:v>
                </c:pt>
                <c:pt idx="37">
                  <c:v>1.1060402090939834</c:v>
                </c:pt>
                <c:pt idx="38">
                  <c:v>1.0952922885646481</c:v>
                </c:pt>
                <c:pt idx="39">
                  <c:v>1.1052184610944573</c:v>
                </c:pt>
                <c:pt idx="40">
                  <c:v>1.1052184610944573</c:v>
                </c:pt>
                <c:pt idx="41">
                  <c:v>1.1052184610944573</c:v>
                </c:pt>
                <c:pt idx="42">
                  <c:v>1.10593290646264</c:v>
                </c:pt>
                <c:pt idx="43">
                  <c:v>1.099068254578998</c:v>
                </c:pt>
                <c:pt idx="44">
                  <c:v>1.0969602332645119</c:v>
                </c:pt>
                <c:pt idx="45">
                  <c:v>1.1031865024047205</c:v>
                </c:pt>
                <c:pt idx="46">
                  <c:v>1.0920393617563435</c:v>
                </c:pt>
                <c:pt idx="47">
                  <c:v>1.0920393617563435</c:v>
                </c:pt>
                <c:pt idx="48">
                  <c:v>1.0920393617563435</c:v>
                </c:pt>
                <c:pt idx="49">
                  <c:v>1.0920393617563435</c:v>
                </c:pt>
                <c:pt idx="50">
                  <c:v>1.1030814816521202</c:v>
                </c:pt>
                <c:pt idx="51">
                  <c:v>1.0828459982855494</c:v>
                </c:pt>
                <c:pt idx="52">
                  <c:v>1.0635959062226081</c:v>
                </c:pt>
                <c:pt idx="53">
                  <c:v>1.0816322561163323</c:v>
                </c:pt>
                <c:pt idx="54">
                  <c:v>1.0816322561163323</c:v>
                </c:pt>
                <c:pt idx="55">
                  <c:v>1.0816322561163323</c:v>
                </c:pt>
                <c:pt idx="56">
                  <c:v>1.0638960819381371</c:v>
                </c:pt>
                <c:pt idx="57">
                  <c:v>1.0737529831489778</c:v>
                </c:pt>
                <c:pt idx="58">
                  <c:v>1.0861905805566767</c:v>
                </c:pt>
                <c:pt idx="59">
                  <c:v>1.0882643736900255</c:v>
                </c:pt>
                <c:pt idx="60">
                  <c:v>1.0900901483362446</c:v>
                </c:pt>
                <c:pt idx="61">
                  <c:v>1.0900901483362446</c:v>
                </c:pt>
                <c:pt idx="62">
                  <c:v>1.0900901483362446</c:v>
                </c:pt>
                <c:pt idx="63">
                  <c:v>1.0911532321780113</c:v>
                </c:pt>
                <c:pt idx="64">
                  <c:v>1.1108566031540132</c:v>
                </c:pt>
                <c:pt idx="65">
                  <c:v>1.1064925100590106</c:v>
                </c:pt>
                <c:pt idx="66">
                  <c:v>1.1079254755788452</c:v>
                </c:pt>
                <c:pt idx="67">
                  <c:v>1.1062846961021058</c:v>
                </c:pt>
                <c:pt idx="68">
                  <c:v>1.1062846961021058</c:v>
                </c:pt>
                <c:pt idx="69">
                  <c:v>1.1062846961021058</c:v>
                </c:pt>
                <c:pt idx="70">
                  <c:v>1.1088785402669561</c:v>
                </c:pt>
                <c:pt idx="71">
                  <c:v>1.1100497960272058</c:v>
                </c:pt>
                <c:pt idx="72">
                  <c:v>1.1128478140090623</c:v>
                </c:pt>
                <c:pt idx="73">
                  <c:v>1.121563775848661</c:v>
                </c:pt>
                <c:pt idx="74">
                  <c:v>1.1010852723960154</c:v>
                </c:pt>
                <c:pt idx="75">
                  <c:v>1.1010852723960154</c:v>
                </c:pt>
                <c:pt idx="76">
                  <c:v>1.1010852723960154</c:v>
                </c:pt>
                <c:pt idx="77">
                  <c:v>1.0874225234253874</c:v>
                </c:pt>
                <c:pt idx="78">
                  <c:v>1.0871889025065136</c:v>
                </c:pt>
                <c:pt idx="79">
                  <c:v>1.1005311018442689</c:v>
                </c:pt>
                <c:pt idx="80">
                  <c:v>1.0869213250587344</c:v>
                </c:pt>
                <c:pt idx="81">
                  <c:v>1.0973609203056027</c:v>
                </c:pt>
                <c:pt idx="82">
                  <c:v>1.0973609203056027</c:v>
                </c:pt>
                <c:pt idx="83">
                  <c:v>1.0973609203056027</c:v>
                </c:pt>
                <c:pt idx="84">
                  <c:v>1.0937873352035328</c:v>
                </c:pt>
                <c:pt idx="85">
                  <c:v>1.1031335302196272</c:v>
                </c:pt>
                <c:pt idx="86">
                  <c:v>1.1021107595689776</c:v>
                </c:pt>
                <c:pt idx="87">
                  <c:v>1.1110725666778558</c:v>
                </c:pt>
                <c:pt idx="88">
                  <c:v>1.1110725666778558</c:v>
                </c:pt>
                <c:pt idx="89">
                  <c:v>1.1110725666778558</c:v>
                </c:pt>
                <c:pt idx="90">
                  <c:v>1.1110725666778558</c:v>
                </c:pt>
                <c:pt idx="91">
                  <c:v>1.0926952932339149</c:v>
                </c:pt>
                <c:pt idx="92">
                  <c:v>1.0887784483724394</c:v>
                </c:pt>
                <c:pt idx="93">
                  <c:v>1.0755545807466158</c:v>
                </c:pt>
                <c:pt idx="94">
                  <c:v>1.0796795112172273</c:v>
                </c:pt>
                <c:pt idx="95">
                  <c:v>1.0739309153604455</c:v>
                </c:pt>
                <c:pt idx="96">
                  <c:v>1.0739309153604455</c:v>
                </c:pt>
                <c:pt idx="97">
                  <c:v>1.0739309153604455</c:v>
                </c:pt>
                <c:pt idx="98">
                  <c:v>1.0876344121657608</c:v>
                </c:pt>
                <c:pt idx="99">
                  <c:v>1.0936324934317212</c:v>
                </c:pt>
                <c:pt idx="100">
                  <c:v>1.1175406063038751</c:v>
                </c:pt>
                <c:pt idx="101">
                  <c:v>1.1157314024437623</c:v>
                </c:pt>
                <c:pt idx="102">
                  <c:v>1.1095621802721154</c:v>
                </c:pt>
                <c:pt idx="103">
                  <c:v>1.1095621802721154</c:v>
                </c:pt>
                <c:pt idx="104">
                  <c:v>1.1095621802721154</c:v>
                </c:pt>
                <c:pt idx="105">
                  <c:v>1.0828030772330115</c:v>
                </c:pt>
                <c:pt idx="106">
                  <c:v>1.0993928789953391</c:v>
                </c:pt>
                <c:pt idx="107">
                  <c:v>1.0722095638319178</c:v>
                </c:pt>
                <c:pt idx="108">
                  <c:v>1.0692693630722261</c:v>
                </c:pt>
                <c:pt idx="109">
                  <c:v>1.0763472619573982</c:v>
                </c:pt>
                <c:pt idx="110">
                  <c:v>1.0763472619573982</c:v>
                </c:pt>
                <c:pt idx="111">
                  <c:v>1.0763472619573982</c:v>
                </c:pt>
                <c:pt idx="112">
                  <c:v>1.0842115940520338</c:v>
                </c:pt>
                <c:pt idx="113">
                  <c:v>1.1038235268869974</c:v>
                </c:pt>
                <c:pt idx="114">
                  <c:v>1.1156675641694187</c:v>
                </c:pt>
                <c:pt idx="115">
                  <c:v>1.1042486626289008</c:v>
                </c:pt>
                <c:pt idx="116">
                  <c:v>1.0920378948342939</c:v>
                </c:pt>
                <c:pt idx="117">
                  <c:v>1.0920378948342939</c:v>
                </c:pt>
                <c:pt idx="118">
                  <c:v>1.0920378948342939</c:v>
                </c:pt>
                <c:pt idx="119">
                  <c:v>1.1011654098042334</c:v>
                </c:pt>
                <c:pt idx="120">
                  <c:v>1.1023715457109753</c:v>
                </c:pt>
                <c:pt idx="121">
                  <c:v>1.1018228082038539</c:v>
                </c:pt>
                <c:pt idx="122">
                  <c:v>1.1206102765169794</c:v>
                </c:pt>
                <c:pt idx="123">
                  <c:v>1.1305989290599754</c:v>
                </c:pt>
                <c:pt idx="124">
                  <c:v>1.1305989290599754</c:v>
                </c:pt>
                <c:pt idx="125">
                  <c:v>1.1305989290599754</c:v>
                </c:pt>
                <c:pt idx="126">
                  <c:v>1.1335001748897062</c:v>
                </c:pt>
                <c:pt idx="127">
                  <c:v>1.1355511492356303</c:v>
                </c:pt>
                <c:pt idx="128">
                  <c:v>1.1460834865542464</c:v>
                </c:pt>
                <c:pt idx="129">
                  <c:v>1.1503855342796319</c:v>
                </c:pt>
                <c:pt idx="130">
                  <c:v>1.1607455354227445</c:v>
                </c:pt>
                <c:pt idx="131">
                  <c:v>1.1607455354227445</c:v>
                </c:pt>
                <c:pt idx="132">
                  <c:v>1.1607455354227445</c:v>
                </c:pt>
                <c:pt idx="133">
                  <c:v>1.1513355021323066</c:v>
                </c:pt>
                <c:pt idx="134">
                  <c:v>1.1540995635852569</c:v>
                </c:pt>
                <c:pt idx="135">
                  <c:v>1.1645210667935242</c:v>
                </c:pt>
                <c:pt idx="136">
                  <c:v>1.1577668687071079</c:v>
                </c:pt>
                <c:pt idx="137">
                  <c:v>1.1719552647452014</c:v>
                </c:pt>
                <c:pt idx="138">
                  <c:v>1.1719552647452014</c:v>
                </c:pt>
                <c:pt idx="139">
                  <c:v>1.1719552647452014</c:v>
                </c:pt>
                <c:pt idx="140">
                  <c:v>1.1703104104849935</c:v>
                </c:pt>
                <c:pt idx="141">
                  <c:v>1.1718262299353586</c:v>
                </c:pt>
                <c:pt idx="142">
                  <c:v>1.1582653505514489</c:v>
                </c:pt>
                <c:pt idx="143">
                  <c:v>1.1514998517322119</c:v>
                </c:pt>
                <c:pt idx="144">
                  <c:v>1.1567343185761338</c:v>
                </c:pt>
                <c:pt idx="145">
                  <c:v>1.1567343185761338</c:v>
                </c:pt>
                <c:pt idx="146">
                  <c:v>1.1567343185761338</c:v>
                </c:pt>
                <c:pt idx="147">
                  <c:v>1.1567343185761338</c:v>
                </c:pt>
                <c:pt idx="148">
                  <c:v>1.1684428013951624</c:v>
                </c:pt>
                <c:pt idx="149">
                  <c:v>1.1668441280142665</c:v>
                </c:pt>
                <c:pt idx="150">
                  <c:v>1.1887379395917153</c:v>
                </c:pt>
                <c:pt idx="151">
                  <c:v>1.175057533226056</c:v>
                </c:pt>
                <c:pt idx="152">
                  <c:v>1.175057533226056</c:v>
                </c:pt>
                <c:pt idx="153">
                  <c:v>1.175057533226056</c:v>
                </c:pt>
                <c:pt idx="154">
                  <c:v>1.1792056627972158</c:v>
                </c:pt>
                <c:pt idx="155">
                  <c:v>1.1846468569891175</c:v>
                </c:pt>
                <c:pt idx="156">
                  <c:v>1.164939845873217</c:v>
                </c:pt>
                <c:pt idx="157">
                  <c:v>1.1660522617601783</c:v>
                </c:pt>
                <c:pt idx="158">
                  <c:v>1.1732723434231855</c:v>
                </c:pt>
                <c:pt idx="159">
                  <c:v>1.1732723434231855</c:v>
                </c:pt>
                <c:pt idx="160">
                  <c:v>1.1732723434231855</c:v>
                </c:pt>
                <c:pt idx="161">
                  <c:v>1.1773679354528219</c:v>
                </c:pt>
                <c:pt idx="162">
                  <c:v>1.1586089906239776</c:v>
                </c:pt>
                <c:pt idx="163">
                  <c:v>1.1472327384837655</c:v>
                </c:pt>
                <c:pt idx="164">
                  <c:v>1.1703498000585246</c:v>
                </c:pt>
                <c:pt idx="165">
                  <c:v>1.1662831661567392</c:v>
                </c:pt>
                <c:pt idx="166">
                  <c:v>1.1662831661567392</c:v>
                </c:pt>
                <c:pt idx="167">
                  <c:v>1.1662831661567392</c:v>
                </c:pt>
                <c:pt idx="168">
                  <c:v>1.1785102330852204</c:v>
                </c:pt>
                <c:pt idx="169">
                  <c:v>1.1932297092354041</c:v>
                </c:pt>
                <c:pt idx="170">
                  <c:v>1.181980590339416</c:v>
                </c:pt>
                <c:pt idx="171">
                  <c:v>1.148434256302576</c:v>
                </c:pt>
                <c:pt idx="172">
                  <c:v>1.1509167230526143</c:v>
                </c:pt>
                <c:pt idx="173">
                  <c:v>1.1509167230526143</c:v>
                </c:pt>
                <c:pt idx="174">
                  <c:v>1.1509167230526143</c:v>
                </c:pt>
                <c:pt idx="175">
                  <c:v>1.1295544262308259</c:v>
                </c:pt>
                <c:pt idx="176">
                  <c:v>1.1539433635522893</c:v>
                </c:pt>
                <c:pt idx="177">
                  <c:v>1.1553804038555926</c:v>
                </c:pt>
                <c:pt idx="178">
                  <c:v>1.1578429313318577</c:v>
                </c:pt>
                <c:pt idx="179">
                  <c:v>1.162253205306172</c:v>
                </c:pt>
                <c:pt idx="180">
                  <c:v>1.162253205306172</c:v>
                </c:pt>
                <c:pt idx="181">
                  <c:v>1.162253205306172</c:v>
                </c:pt>
                <c:pt idx="182">
                  <c:v>1.1601174754640988</c:v>
                </c:pt>
                <c:pt idx="183">
                  <c:v>1.163851878687068</c:v>
                </c:pt>
                <c:pt idx="184">
                  <c:v>1.1683113217152381</c:v>
                </c:pt>
                <c:pt idx="185">
                  <c:v>1.1683113217152381</c:v>
                </c:pt>
                <c:pt idx="186">
                  <c:v>1.1811764997349219</c:v>
                </c:pt>
                <c:pt idx="187">
                  <c:v>1.1811764997349219</c:v>
                </c:pt>
                <c:pt idx="188">
                  <c:v>1.1811764997349219</c:v>
                </c:pt>
                <c:pt idx="189">
                  <c:v>1.1583993837623465</c:v>
                </c:pt>
                <c:pt idx="190">
                  <c:v>1.1597554717007377</c:v>
                </c:pt>
                <c:pt idx="191">
                  <c:v>1.1747261175039334</c:v>
                </c:pt>
                <c:pt idx="192">
                  <c:v>1.1999680428315163</c:v>
                </c:pt>
                <c:pt idx="193">
                  <c:v>1.2059022858231332</c:v>
                </c:pt>
                <c:pt idx="194">
                  <c:v>1.2059022858231332</c:v>
                </c:pt>
                <c:pt idx="195">
                  <c:v>1.2059022858231332</c:v>
                </c:pt>
                <c:pt idx="196">
                  <c:v>1.200046821978578</c:v>
                </c:pt>
                <c:pt idx="197">
                  <c:v>1.212822626414181</c:v>
                </c:pt>
                <c:pt idx="198">
                  <c:v>1.2208445168029403</c:v>
                </c:pt>
                <c:pt idx="199">
                  <c:v>1.198713552827612</c:v>
                </c:pt>
                <c:pt idx="200">
                  <c:v>1.1950361965732053</c:v>
                </c:pt>
                <c:pt idx="201">
                  <c:v>1.1950361965732053</c:v>
                </c:pt>
                <c:pt idx="202">
                  <c:v>1.1950361965732053</c:v>
                </c:pt>
                <c:pt idx="203">
                  <c:v>1.1960997150585422</c:v>
                </c:pt>
                <c:pt idx="204">
                  <c:v>1.2004651664147006</c:v>
                </c:pt>
                <c:pt idx="205">
                  <c:v>1.1900907677033319</c:v>
                </c:pt>
                <c:pt idx="206">
                  <c:v>1.2068068877531899</c:v>
                </c:pt>
                <c:pt idx="207">
                  <c:v>1.2077495209956211</c:v>
                </c:pt>
                <c:pt idx="208">
                  <c:v>1.2077495209956211</c:v>
                </c:pt>
                <c:pt idx="209">
                  <c:v>1.2077495209956211</c:v>
                </c:pt>
                <c:pt idx="210">
                  <c:v>1.2009976047879474</c:v>
                </c:pt>
                <c:pt idx="211">
                  <c:v>1.2095981144292651</c:v>
                </c:pt>
                <c:pt idx="212">
                  <c:v>1.2137080496967116</c:v>
                </c:pt>
                <c:pt idx="213">
                  <c:v>1.2293811881699153</c:v>
                </c:pt>
                <c:pt idx="214">
                  <c:v>1.2372726854876752</c:v>
                </c:pt>
                <c:pt idx="215">
                  <c:v>1.2372726854876752</c:v>
                </c:pt>
                <c:pt idx="216">
                  <c:v>1.2372726854876752</c:v>
                </c:pt>
                <c:pt idx="217">
                  <c:v>1.233333456482345</c:v>
                </c:pt>
                <c:pt idx="218">
                  <c:v>1.2270381876753995</c:v>
                </c:pt>
                <c:pt idx="219">
                  <c:v>1.2211800073085317</c:v>
                </c:pt>
                <c:pt idx="220">
                  <c:v>1.2263431382765277</c:v>
                </c:pt>
                <c:pt idx="221">
                  <c:v>1.2233382842857989</c:v>
                </c:pt>
                <c:pt idx="222">
                  <c:v>1.2233382842857989</c:v>
                </c:pt>
                <c:pt idx="223">
                  <c:v>1.2233382842857989</c:v>
                </c:pt>
                <c:pt idx="224">
                  <c:v>1.2272663755496478</c:v>
                </c:pt>
                <c:pt idx="225">
                  <c:v>1.2404863313833416</c:v>
                </c:pt>
                <c:pt idx="226">
                  <c:v>1.2347286623420357</c:v>
                </c:pt>
                <c:pt idx="227">
                  <c:v>1.2134306927686069</c:v>
                </c:pt>
                <c:pt idx="228">
                  <c:v>1.2156250994926299</c:v>
                </c:pt>
                <c:pt idx="229">
                  <c:v>1.2156250994926299</c:v>
                </c:pt>
                <c:pt idx="230">
                  <c:v>1.2156250994926299</c:v>
                </c:pt>
                <c:pt idx="231">
                  <c:v>1.2095302013714528</c:v>
                </c:pt>
                <c:pt idx="232">
                  <c:v>1.2159286980262725</c:v>
                </c:pt>
                <c:pt idx="233">
                  <c:v>1.2096619527036079</c:v>
                </c:pt>
                <c:pt idx="234">
                  <c:v>1.218539547620799</c:v>
                </c:pt>
                <c:pt idx="235">
                  <c:v>1.221690713503278</c:v>
                </c:pt>
                <c:pt idx="236">
                  <c:v>1.221690713503278</c:v>
                </c:pt>
                <c:pt idx="237">
                  <c:v>1.221690713503278</c:v>
                </c:pt>
                <c:pt idx="238">
                  <c:v>1.2221113398181429</c:v>
                </c:pt>
                <c:pt idx="239">
                  <c:v>1.1957081012019741</c:v>
                </c:pt>
                <c:pt idx="240">
                  <c:v>1.2094391978739847</c:v>
                </c:pt>
                <c:pt idx="241">
                  <c:v>1.2155744635167254</c:v>
                </c:pt>
                <c:pt idx="242">
                  <c:v>1.205618409241479</c:v>
                </c:pt>
                <c:pt idx="243">
                  <c:v>1.205618409241479</c:v>
                </c:pt>
                <c:pt idx="244">
                  <c:v>1.205618409241479</c:v>
                </c:pt>
                <c:pt idx="245">
                  <c:v>1.205618409241479</c:v>
                </c:pt>
                <c:pt idx="246">
                  <c:v>1.2159930796050786</c:v>
                </c:pt>
                <c:pt idx="247">
                  <c:v>1.2370238520438519</c:v>
                </c:pt>
                <c:pt idx="248">
                  <c:v>1.243008894002712</c:v>
                </c:pt>
                <c:pt idx="249">
                  <c:v>1.2395654303194099</c:v>
                </c:pt>
                <c:pt idx="250">
                  <c:v>1.2395654303194099</c:v>
                </c:pt>
                <c:pt idx="251">
                  <c:v>1.2395654303194099</c:v>
                </c:pt>
                <c:pt idx="252">
                  <c:v>1.2558823302502256</c:v>
                </c:pt>
                <c:pt idx="253">
                  <c:v>1.2759817701793872</c:v>
                </c:pt>
                <c:pt idx="254">
                  <c:v>1.2607964104526126</c:v>
                </c:pt>
                <c:pt idx="255">
                  <c:v>1.2666708899533552</c:v>
                </c:pt>
                <c:pt idx="256">
                  <c:v>1.2722805085286302</c:v>
                </c:pt>
                <c:pt idx="257">
                  <c:v>1.2722805085286302</c:v>
                </c:pt>
                <c:pt idx="258">
                  <c:v>1.2722805085286302</c:v>
                </c:pt>
                <c:pt idx="259">
                  <c:v>1.273523317486591</c:v>
                </c:pt>
                <c:pt idx="260">
                  <c:v>1.2895277086905783</c:v>
                </c:pt>
                <c:pt idx="261">
                  <c:v>1.302663832645709</c:v>
                </c:pt>
                <c:pt idx="262">
                  <c:v>1.3027548361431771</c:v>
                </c:pt>
                <c:pt idx="263">
                  <c:v>1.3051706394356675</c:v>
                </c:pt>
                <c:pt idx="264">
                  <c:v>1.3051706394356675</c:v>
                </c:pt>
                <c:pt idx="265">
                  <c:v>1.3051706394356675</c:v>
                </c:pt>
                <c:pt idx="266">
                  <c:v>1.3013494704900377</c:v>
                </c:pt>
                <c:pt idx="267">
                  <c:v>1.3117271290281811</c:v>
                </c:pt>
                <c:pt idx="268">
                  <c:v>1.3143581895487126</c:v>
                </c:pt>
                <c:pt idx="269">
                  <c:v>1.3157516568341232</c:v>
                </c:pt>
                <c:pt idx="270">
                  <c:v>1.308187500455017</c:v>
                </c:pt>
                <c:pt idx="271">
                  <c:v>1.308187500455017</c:v>
                </c:pt>
                <c:pt idx="272">
                  <c:v>1.308187500455017</c:v>
                </c:pt>
                <c:pt idx="273">
                  <c:v>1.3091893538838602</c:v>
                </c:pt>
                <c:pt idx="274">
                  <c:v>1.3180715668889826</c:v>
                </c:pt>
                <c:pt idx="275">
                  <c:v>1.3187493392059471</c:v>
                </c:pt>
                <c:pt idx="276">
                  <c:v>1.3147364924459486</c:v>
                </c:pt>
                <c:pt idx="277">
                  <c:v>1.3243195682076909</c:v>
                </c:pt>
                <c:pt idx="278">
                  <c:v>1.3243195682076909</c:v>
                </c:pt>
                <c:pt idx="279">
                  <c:v>1.3243195682076909</c:v>
                </c:pt>
                <c:pt idx="280">
                  <c:v>1.315012762765128</c:v>
                </c:pt>
                <c:pt idx="281">
                  <c:v>1.2945451254017326</c:v>
                </c:pt>
                <c:pt idx="282">
                  <c:v>1.2865531167584103</c:v>
                </c:pt>
                <c:pt idx="283">
                  <c:v>1.3143641658977998</c:v>
                </c:pt>
                <c:pt idx="284">
                  <c:v>1.3129060997117983</c:v>
                </c:pt>
                <c:pt idx="285">
                  <c:v>1.3129060997117983</c:v>
                </c:pt>
                <c:pt idx="286">
                  <c:v>1.3129060997117983</c:v>
                </c:pt>
                <c:pt idx="287">
                  <c:v>1.3209103327055263</c:v>
                </c:pt>
                <c:pt idx="288">
                  <c:v>1.312985693815554</c:v>
                </c:pt>
                <c:pt idx="289">
                  <c:v>1.3254167715697032</c:v>
                </c:pt>
                <c:pt idx="290">
                  <c:v>1.3279950228964794</c:v>
                </c:pt>
                <c:pt idx="291">
                  <c:v>1.3268388710002872</c:v>
                </c:pt>
                <c:pt idx="292">
                  <c:v>1.3268388710002872</c:v>
                </c:pt>
                <c:pt idx="293">
                  <c:v>1.3268388710002872</c:v>
                </c:pt>
                <c:pt idx="294">
                  <c:v>1.3326674412739483</c:v>
                </c:pt>
                <c:pt idx="295">
                  <c:v>1.3321447823810268</c:v>
                </c:pt>
                <c:pt idx="296">
                  <c:v>1.3038827362073193</c:v>
                </c:pt>
                <c:pt idx="297">
                  <c:v>1.3101388870929653</c:v>
                </c:pt>
                <c:pt idx="298">
                  <c:v>1.3198603968317519</c:v>
                </c:pt>
                <c:pt idx="299">
                  <c:v>1.3198603968317519</c:v>
                </c:pt>
                <c:pt idx="300">
                  <c:v>1.3198603968317519</c:v>
                </c:pt>
                <c:pt idx="301">
                  <c:v>1.3260391268314924</c:v>
                </c:pt>
                <c:pt idx="302">
                  <c:v>1.3391012527188308</c:v>
                </c:pt>
                <c:pt idx="303">
                  <c:v>1.3338966676203468</c:v>
                </c:pt>
                <c:pt idx="304">
                  <c:v>1.3418238600412928</c:v>
                </c:pt>
                <c:pt idx="305">
                  <c:v>1.333727808593403</c:v>
                </c:pt>
                <c:pt idx="306">
                  <c:v>1.333727808593403</c:v>
                </c:pt>
                <c:pt idx="307">
                  <c:v>1.333727808593403</c:v>
                </c:pt>
                <c:pt idx="308">
                  <c:v>1.33224773857667</c:v>
                </c:pt>
                <c:pt idx="309">
                  <c:v>1.3236363628461023</c:v>
                </c:pt>
                <c:pt idx="310">
                  <c:v>1.3315740410431747</c:v>
                </c:pt>
                <c:pt idx="311">
                  <c:v>1.2973315709985376</c:v>
                </c:pt>
                <c:pt idx="312">
                  <c:v>1.3090839528181364</c:v>
                </c:pt>
                <c:pt idx="313">
                  <c:v>1.3090839528181364</c:v>
                </c:pt>
                <c:pt idx="314">
                  <c:v>1.3090839528181364</c:v>
                </c:pt>
                <c:pt idx="315">
                  <c:v>1.3096536075470639</c:v>
                </c:pt>
                <c:pt idx="316">
                  <c:v>1.3207890128190514</c:v>
                </c:pt>
                <c:pt idx="317">
                  <c:v>1.3366743116848596</c:v>
                </c:pt>
                <c:pt idx="318">
                  <c:v>1.3339156832765342</c:v>
                </c:pt>
                <c:pt idx="319">
                  <c:v>1.3505035834732433</c:v>
                </c:pt>
                <c:pt idx="320">
                  <c:v>1.3505035834732433</c:v>
                </c:pt>
                <c:pt idx="321">
                  <c:v>1.3505035834732433</c:v>
                </c:pt>
                <c:pt idx="322">
                  <c:v>1.3395198688071848</c:v>
                </c:pt>
                <c:pt idx="323">
                  <c:v>1.331082893809078</c:v>
                </c:pt>
                <c:pt idx="324">
                  <c:v>1.3208668683485267</c:v>
                </c:pt>
                <c:pt idx="325">
                  <c:v>1.3418248379893256</c:v>
                </c:pt>
                <c:pt idx="326">
                  <c:v>1.3482127402071269</c:v>
                </c:pt>
                <c:pt idx="327">
                  <c:v>1.3482127402071269</c:v>
                </c:pt>
                <c:pt idx="328">
                  <c:v>1.3482127402071269</c:v>
                </c:pt>
                <c:pt idx="329">
                  <c:v>1.3468938686244167</c:v>
                </c:pt>
                <c:pt idx="330">
                  <c:v>1.3638789243832108</c:v>
                </c:pt>
                <c:pt idx="331">
                  <c:v>1.3694396455568614</c:v>
                </c:pt>
                <c:pt idx="332">
                  <c:v>1.3694396455568614</c:v>
                </c:pt>
                <c:pt idx="333">
                  <c:v>1.3714362894565353</c:v>
                </c:pt>
                <c:pt idx="334">
                  <c:v>1.3714362894565353</c:v>
                </c:pt>
                <c:pt idx="335">
                  <c:v>1.3714362894565353</c:v>
                </c:pt>
                <c:pt idx="336">
                  <c:v>1.370706903215634</c:v>
                </c:pt>
                <c:pt idx="337">
                  <c:v>1.3713575103094735</c:v>
                </c:pt>
                <c:pt idx="338">
                  <c:v>1.3604838147970706</c:v>
                </c:pt>
                <c:pt idx="339">
                  <c:v>1.3774153550663084</c:v>
                </c:pt>
                <c:pt idx="340">
                  <c:v>1.3895324028411342</c:v>
                </c:pt>
                <c:pt idx="341">
                  <c:v>1.3895324028411342</c:v>
                </c:pt>
                <c:pt idx="342">
                  <c:v>1.3895324028411342</c:v>
                </c:pt>
                <c:pt idx="343">
                  <c:v>1.3947504075598416</c:v>
                </c:pt>
                <c:pt idx="344">
                  <c:v>1.3885503800251717</c:v>
                </c:pt>
                <c:pt idx="345">
                  <c:v>1.3763165217909092</c:v>
                </c:pt>
                <c:pt idx="346">
                  <c:v>1.3663224362032877</c:v>
                </c:pt>
                <c:pt idx="347">
                  <c:v>1.3615074004044134</c:v>
                </c:pt>
                <c:pt idx="348">
                  <c:v>1.3615074004044134</c:v>
                </c:pt>
                <c:pt idx="349">
                  <c:v>1.3615074004044134</c:v>
                </c:pt>
                <c:pt idx="350">
                  <c:v>1.3848640592471335</c:v>
                </c:pt>
                <c:pt idx="351">
                  <c:v>1.4051877209279677</c:v>
                </c:pt>
                <c:pt idx="352">
                  <c:v>1.4099946071599048</c:v>
                </c:pt>
                <c:pt idx="353">
                  <c:v>1.3956106215153126</c:v>
                </c:pt>
                <c:pt idx="354">
                  <c:v>1.4064613352489517</c:v>
                </c:pt>
                <c:pt idx="355">
                  <c:v>1.4064613352489517</c:v>
                </c:pt>
                <c:pt idx="356">
                  <c:v>1.4064613352489517</c:v>
                </c:pt>
                <c:pt idx="357">
                  <c:v>1.4125888859683251</c:v>
                </c:pt>
                <c:pt idx="358">
                  <c:v>1.4193584595710298</c:v>
                </c:pt>
                <c:pt idx="359">
                  <c:v>1.4193584595710298</c:v>
                </c:pt>
                <c:pt idx="360">
                  <c:v>1.4256784487310192</c:v>
                </c:pt>
                <c:pt idx="361">
                  <c:v>1.4278041274405364</c:v>
                </c:pt>
                <c:pt idx="362">
                  <c:v>1.4278041274405364</c:v>
                </c:pt>
                <c:pt idx="363">
                  <c:v>1.4278041274405364</c:v>
                </c:pt>
                <c:pt idx="364">
                  <c:v>1.4277783204785679</c:v>
                </c:pt>
                <c:pt idx="365">
                  <c:v>1.4360900637980691</c:v>
                </c:pt>
                <c:pt idx="366">
                  <c:v>1.4360900637980691</c:v>
                </c:pt>
                <c:pt idx="367">
                  <c:v>1.4212328599666428</c:v>
                </c:pt>
                <c:pt idx="368">
                  <c:v>1.4163010137083312</c:v>
                </c:pt>
                <c:pt idx="369">
                  <c:v>1.4163010137083312</c:v>
                </c:pt>
                <c:pt idx="370">
                  <c:v>1.4163010137083312</c:v>
                </c:pt>
                <c:pt idx="371">
                  <c:v>1.4044203033746914</c:v>
                </c:pt>
                <c:pt idx="372">
                  <c:v>1.4135184799036562</c:v>
                </c:pt>
                <c:pt idx="373">
                  <c:v>1.4335305564752487</c:v>
                </c:pt>
                <c:pt idx="374">
                  <c:v>1.4262815166843905</c:v>
                </c:pt>
                <c:pt idx="375">
                  <c:v>1.4330809720325324</c:v>
                </c:pt>
                <c:pt idx="376">
                  <c:v>1.4330809720325324</c:v>
                </c:pt>
                <c:pt idx="377">
                  <c:v>1.4330809720325324</c:v>
                </c:pt>
                <c:pt idx="378">
                  <c:v>1.4175139409208546</c:v>
                </c:pt>
                <c:pt idx="379">
                  <c:v>1.4489441040762712</c:v>
                </c:pt>
                <c:pt idx="380">
                  <c:v>1.4619250059464668</c:v>
                </c:pt>
                <c:pt idx="381">
                  <c:v>1.4432421237423718</c:v>
                </c:pt>
                <c:pt idx="382">
                  <c:v>1.4360501309200757</c:v>
                </c:pt>
                <c:pt idx="383">
                  <c:v>1.4360501309200757</c:v>
                </c:pt>
                <c:pt idx="384">
                  <c:v>1.4360501309200757</c:v>
                </c:pt>
                <c:pt idx="385">
                  <c:v>1.4360501309200757</c:v>
                </c:pt>
                <c:pt idx="386">
                  <c:v>1.4498962451467963</c:v>
                </c:pt>
                <c:pt idx="387">
                  <c:v>1.4688439882763584</c:v>
                </c:pt>
                <c:pt idx="388">
                  <c:v>1.4526127674592788</c:v>
                </c:pt>
                <c:pt idx="389">
                  <c:v>1.4205564459108349</c:v>
                </c:pt>
                <c:pt idx="390">
                  <c:v>1.4205564459108349</c:v>
                </c:pt>
                <c:pt idx="391">
                  <c:v>1.4205564459108349</c:v>
                </c:pt>
                <c:pt idx="392">
                  <c:v>1.4105406281447137</c:v>
                </c:pt>
                <c:pt idx="393">
                  <c:v>1.4072522778854542</c:v>
                </c:pt>
                <c:pt idx="394">
                  <c:v>1.3920193790182116</c:v>
                </c:pt>
                <c:pt idx="395">
                  <c:v>1.4125372720443885</c:v>
                </c:pt>
                <c:pt idx="396">
                  <c:v>1.4089582538976932</c:v>
                </c:pt>
                <c:pt idx="397">
                  <c:v>1.4089582538976932</c:v>
                </c:pt>
                <c:pt idx="398">
                  <c:v>1.4089582538976932</c:v>
                </c:pt>
                <c:pt idx="399">
                  <c:v>1.3878943398867079</c:v>
                </c:pt>
                <c:pt idx="400">
                  <c:v>1.3842283930260131</c:v>
                </c:pt>
                <c:pt idx="401">
                  <c:v>1.3856274020169415</c:v>
                </c:pt>
                <c:pt idx="402">
                  <c:v>1.4096468923039072</c:v>
                </c:pt>
                <c:pt idx="403">
                  <c:v>1.4317390100101668</c:v>
                </c:pt>
                <c:pt idx="404">
                  <c:v>1.4317390100101668</c:v>
                </c:pt>
                <c:pt idx="405">
                  <c:v>1.4317390100101668</c:v>
                </c:pt>
                <c:pt idx="406">
                  <c:v>1.4373771520697232</c:v>
                </c:pt>
                <c:pt idx="407">
                  <c:v>1.4625117747659631</c:v>
                </c:pt>
                <c:pt idx="408">
                  <c:v>1.470403272083723</c:v>
                </c:pt>
                <c:pt idx="409">
                  <c:v>1.4808849734264349</c:v>
                </c:pt>
                <c:pt idx="410">
                  <c:v>1.4804625542068437</c:v>
                </c:pt>
                <c:pt idx="411">
                  <c:v>1.4804625542068437</c:v>
                </c:pt>
                <c:pt idx="412">
                  <c:v>1.4804625542068437</c:v>
                </c:pt>
                <c:pt idx="413">
                  <c:v>1.4804625542068437</c:v>
                </c:pt>
                <c:pt idx="414">
                  <c:v>1.4813440656972443</c:v>
                </c:pt>
                <c:pt idx="415">
                  <c:v>1.4738573302040441</c:v>
                </c:pt>
                <c:pt idx="416">
                  <c:v>1.4870650616873313</c:v>
                </c:pt>
                <c:pt idx="417">
                  <c:v>1.4799287575724409</c:v>
                </c:pt>
                <c:pt idx="418">
                  <c:v>1.4799287575724409</c:v>
                </c:pt>
                <c:pt idx="419">
                  <c:v>1.4799287575724409</c:v>
                </c:pt>
                <c:pt idx="420">
                  <c:v>1.4860232753804943</c:v>
                </c:pt>
                <c:pt idx="421">
                  <c:v>1.4717302932333705</c:v>
                </c:pt>
                <c:pt idx="422">
                  <c:v>1.4874032687152356</c:v>
                </c:pt>
                <c:pt idx="423">
                  <c:v>1.4858969570929643</c:v>
                </c:pt>
                <c:pt idx="424">
                  <c:v>1.4888308011904448</c:v>
                </c:pt>
                <c:pt idx="425">
                  <c:v>1.4888308011904448</c:v>
                </c:pt>
                <c:pt idx="426">
                  <c:v>1.4888308011904448</c:v>
                </c:pt>
                <c:pt idx="427">
                  <c:v>1.4772787900566149</c:v>
                </c:pt>
                <c:pt idx="428">
                  <c:v>1.5126030879469745</c:v>
                </c:pt>
                <c:pt idx="429">
                  <c:v>1.5154065389734566</c:v>
                </c:pt>
                <c:pt idx="430">
                  <c:v>1.5280030529364355</c:v>
                </c:pt>
                <c:pt idx="431">
                  <c:v>1.5230291005822811</c:v>
                </c:pt>
                <c:pt idx="432">
                  <c:v>1.5230291005822811</c:v>
                </c:pt>
                <c:pt idx="433">
                  <c:v>1.5230291005822811</c:v>
                </c:pt>
                <c:pt idx="434">
                  <c:v>1.5249700557745494</c:v>
                </c:pt>
                <c:pt idx="435">
                  <c:v>1.5149542380084282</c:v>
                </c:pt>
                <c:pt idx="436">
                  <c:v>1.5316296102235987</c:v>
                </c:pt>
                <c:pt idx="437">
                  <c:v>1.5042986792377171</c:v>
                </c:pt>
                <c:pt idx="438">
                  <c:v>1.4932478664705402</c:v>
                </c:pt>
                <c:pt idx="439">
                  <c:v>1.4932478664705402</c:v>
                </c:pt>
                <c:pt idx="440">
                  <c:v>1.4932478664705402</c:v>
                </c:pt>
                <c:pt idx="441">
                  <c:v>1.517473812453255</c:v>
                </c:pt>
                <c:pt idx="442">
                  <c:v>1.5309233144223535</c:v>
                </c:pt>
                <c:pt idx="443">
                  <c:v>1.5288012758527347</c:v>
                </c:pt>
                <c:pt idx="444">
                  <c:v>1.5557075057402827</c:v>
                </c:pt>
                <c:pt idx="445">
                  <c:v>1.5461983193854394</c:v>
                </c:pt>
                <c:pt idx="446">
                  <c:v>1.5461983193854394</c:v>
                </c:pt>
                <c:pt idx="447">
                  <c:v>1.5461983193854394</c:v>
                </c:pt>
                <c:pt idx="448">
                  <c:v>1.5334727706126177</c:v>
                </c:pt>
                <c:pt idx="449">
                  <c:v>1.5482886833048946</c:v>
                </c:pt>
                <c:pt idx="450">
                  <c:v>1.5335813228442241</c:v>
                </c:pt>
                <c:pt idx="451">
                  <c:v>1.530557942171324</c:v>
                </c:pt>
                <c:pt idx="452">
                  <c:v>1.5433840022697078</c:v>
                </c:pt>
                <c:pt idx="453">
                  <c:v>1.5433840022697078</c:v>
                </c:pt>
                <c:pt idx="454">
                  <c:v>1.5433840022697078</c:v>
                </c:pt>
                <c:pt idx="455">
                  <c:v>1.5607933788137116</c:v>
                </c:pt>
                <c:pt idx="456">
                  <c:v>1.5797786099511859</c:v>
                </c:pt>
                <c:pt idx="457">
                  <c:v>1.5767252388719557</c:v>
                </c:pt>
                <c:pt idx="458">
                  <c:v>1.5741499757197228</c:v>
                </c:pt>
                <c:pt idx="459">
                  <c:v>1.532242186005063</c:v>
                </c:pt>
                <c:pt idx="460">
                  <c:v>1.532242186005063</c:v>
                </c:pt>
                <c:pt idx="461">
                  <c:v>1.532242186005063</c:v>
                </c:pt>
                <c:pt idx="462">
                  <c:v>1.5163450974324186</c:v>
                </c:pt>
                <c:pt idx="463">
                  <c:v>1.5265252647984446</c:v>
                </c:pt>
                <c:pt idx="464">
                  <c:v>1.5545570585409463</c:v>
                </c:pt>
                <c:pt idx="465">
                  <c:v>1.5053554064172725</c:v>
                </c:pt>
                <c:pt idx="466">
                  <c:v>1.485421076714263</c:v>
                </c:pt>
                <c:pt idx="467">
                  <c:v>1.485421076714263</c:v>
                </c:pt>
                <c:pt idx="468">
                  <c:v>1.485421076714263</c:v>
                </c:pt>
                <c:pt idx="469">
                  <c:v>1.4988520520011905</c:v>
                </c:pt>
                <c:pt idx="470">
                  <c:v>1.5030966181144436</c:v>
                </c:pt>
                <c:pt idx="471">
                  <c:v>1.5007332437025842</c:v>
                </c:pt>
                <c:pt idx="472">
                  <c:v>1.5246590139697693</c:v>
                </c:pt>
                <c:pt idx="473">
                  <c:v>1.5246590139697693</c:v>
                </c:pt>
                <c:pt idx="474">
                  <c:v>1.5246590139697693</c:v>
                </c:pt>
                <c:pt idx="475">
                  <c:v>1.5246590139697693</c:v>
                </c:pt>
                <c:pt idx="476">
                  <c:v>1.5381370394231486</c:v>
                </c:pt>
                <c:pt idx="477">
                  <c:v>1.5523824824298043</c:v>
                </c:pt>
                <c:pt idx="478">
                  <c:v>1.5576661183275813</c:v>
                </c:pt>
                <c:pt idx="479">
                  <c:v>1.5629646950980778</c:v>
                </c:pt>
                <c:pt idx="480">
                  <c:v>1.517352927210349</c:v>
                </c:pt>
                <c:pt idx="481">
                  <c:v>1.517352927210349</c:v>
                </c:pt>
                <c:pt idx="482">
                  <c:v>1.517352927210349</c:v>
                </c:pt>
                <c:pt idx="483">
                  <c:v>1.5065303023174206</c:v>
                </c:pt>
                <c:pt idx="484">
                  <c:v>1.5174996194152228</c:v>
                </c:pt>
                <c:pt idx="485">
                  <c:v>1.5321715564249383</c:v>
                </c:pt>
                <c:pt idx="486">
                  <c:v>1.5308431770141342</c:v>
                </c:pt>
                <c:pt idx="487">
                  <c:v>1.5359366563500381</c:v>
                </c:pt>
                <c:pt idx="488">
                  <c:v>1.5359366563500381</c:v>
                </c:pt>
                <c:pt idx="489">
                  <c:v>1.5359366563500381</c:v>
                </c:pt>
                <c:pt idx="490">
                  <c:v>1.5381261733338989</c:v>
                </c:pt>
                <c:pt idx="491">
                  <c:v>1.5487885234103902</c:v>
                </c:pt>
                <c:pt idx="492">
                  <c:v>1.5491887758079113</c:v>
                </c:pt>
                <c:pt idx="493">
                  <c:v>1.5636220934976985</c:v>
                </c:pt>
                <c:pt idx="494">
                  <c:v>1.5566311233265262</c:v>
                </c:pt>
                <c:pt idx="495">
                  <c:v>1.5566311233265262</c:v>
                </c:pt>
                <c:pt idx="496">
                  <c:v>1.5566311233265262</c:v>
                </c:pt>
                <c:pt idx="497">
                  <c:v>1.5827192453544463</c:v>
                </c:pt>
                <c:pt idx="498">
                  <c:v>1.5761371117913028</c:v>
                </c:pt>
                <c:pt idx="499">
                  <c:v>1.5662679862300557</c:v>
                </c:pt>
                <c:pt idx="500">
                  <c:v>1.5483851198469869</c:v>
                </c:pt>
                <c:pt idx="501">
                  <c:v>1.5584688506709197</c:v>
                </c:pt>
                <c:pt idx="502">
                  <c:v>1.5584688506709197</c:v>
                </c:pt>
                <c:pt idx="503">
                  <c:v>1.5584688506709197</c:v>
                </c:pt>
                <c:pt idx="504">
                  <c:v>1.5687563206682895</c:v>
                </c:pt>
                <c:pt idx="505">
                  <c:v>1.5613048999651511</c:v>
                </c:pt>
                <c:pt idx="506">
                  <c:v>1.572420909267827</c:v>
                </c:pt>
                <c:pt idx="507">
                  <c:v>1.5763761657548014</c:v>
                </c:pt>
                <c:pt idx="508">
                  <c:v>1.5905528807469509</c:v>
                </c:pt>
                <c:pt idx="509">
                  <c:v>1.5905528807469509</c:v>
                </c:pt>
                <c:pt idx="510">
                  <c:v>1.5905528807469509</c:v>
                </c:pt>
                <c:pt idx="511">
                  <c:v>1.5905528807469509</c:v>
                </c:pt>
                <c:pt idx="512">
                  <c:v>1.6087217969295242</c:v>
                </c:pt>
                <c:pt idx="513">
                  <c:v>1.606483382544039</c:v>
                </c:pt>
                <c:pt idx="514">
                  <c:v>1.6102014866331333</c:v>
                </c:pt>
                <c:pt idx="515">
                  <c:v>1.6148692869226708</c:v>
                </c:pt>
                <c:pt idx="516">
                  <c:v>1.6148692869226708</c:v>
                </c:pt>
                <c:pt idx="517">
                  <c:v>1.6148692869226708</c:v>
                </c:pt>
                <c:pt idx="518">
                  <c:v>1.6214894517981897</c:v>
                </c:pt>
                <c:pt idx="519">
                  <c:v>1.6280254044820213</c:v>
                </c:pt>
                <c:pt idx="520">
                  <c:v>1.6290386673045767</c:v>
                </c:pt>
                <c:pt idx="521">
                  <c:v>1.6361668218525298</c:v>
                </c:pt>
                <c:pt idx="522">
                  <c:v>1.6469500571719269</c:v>
                </c:pt>
                <c:pt idx="523">
                  <c:v>1.6469500571719269</c:v>
                </c:pt>
                <c:pt idx="524">
                  <c:v>1.6469500571719269</c:v>
                </c:pt>
                <c:pt idx="525">
                  <c:v>1.6444372740328814</c:v>
                </c:pt>
                <c:pt idx="526">
                  <c:v>1.6463524222631809</c:v>
                </c:pt>
                <c:pt idx="527">
                  <c:v>1.6544055526585335</c:v>
                </c:pt>
                <c:pt idx="528">
                  <c:v>1.6530228428014799</c:v>
                </c:pt>
                <c:pt idx="529">
                  <c:v>1.6651168001366499</c:v>
                </c:pt>
                <c:pt idx="530">
                  <c:v>1.6651168001366499</c:v>
                </c:pt>
                <c:pt idx="531">
                  <c:v>1.6651168001366499</c:v>
                </c:pt>
                <c:pt idx="532">
                  <c:v>1.6670754127239498</c:v>
                </c:pt>
                <c:pt idx="533">
                  <c:v>1.6770409748272896</c:v>
                </c:pt>
                <c:pt idx="534">
                  <c:v>1.67661448082423</c:v>
                </c:pt>
                <c:pt idx="535">
                  <c:v>1.6785557076687296</c:v>
                </c:pt>
                <c:pt idx="536">
                  <c:v>1.6846907016592387</c:v>
                </c:pt>
                <c:pt idx="537">
                  <c:v>1.6846907016592387</c:v>
                </c:pt>
                <c:pt idx="538">
                  <c:v>1.6846907016592387</c:v>
                </c:pt>
                <c:pt idx="539">
                  <c:v>1.6742511064123704</c:v>
                </c:pt>
                <c:pt idx="540">
                  <c:v>1.670685670877238</c:v>
                </c:pt>
                <c:pt idx="541">
                  <c:v>1.6759407832907343</c:v>
                </c:pt>
                <c:pt idx="542">
                  <c:v>1.6706503560871755</c:v>
                </c:pt>
                <c:pt idx="543">
                  <c:v>1.6710062205101106</c:v>
                </c:pt>
                <c:pt idx="544">
                  <c:v>1.6710062205101106</c:v>
                </c:pt>
                <c:pt idx="545">
                  <c:v>1.6710062205101106</c:v>
                </c:pt>
                <c:pt idx="546">
                  <c:v>1.6881583423911222</c:v>
                </c:pt>
                <c:pt idx="547">
                  <c:v>1.7144284714139792</c:v>
                </c:pt>
                <c:pt idx="548">
                  <c:v>1.7174644024199626</c:v>
                </c:pt>
                <c:pt idx="549">
                  <c:v>1.7328003118132946</c:v>
                </c:pt>
                <c:pt idx="550">
                  <c:v>1.7328003118132946</c:v>
                </c:pt>
                <c:pt idx="551">
                  <c:v>1.7328003118132946</c:v>
                </c:pt>
                <c:pt idx="552">
                  <c:v>1.7328003118132946</c:v>
                </c:pt>
                <c:pt idx="553">
                  <c:v>1.7253475328490009</c:v>
                </c:pt>
                <c:pt idx="554">
                  <c:v>1.713858001728358</c:v>
                </c:pt>
                <c:pt idx="555">
                  <c:v>1.7204917492154386</c:v>
                </c:pt>
                <c:pt idx="556">
                  <c:v>1.7113909648250543</c:v>
                </c:pt>
                <c:pt idx="557">
                  <c:v>1.7059882365890973</c:v>
                </c:pt>
                <c:pt idx="558">
                  <c:v>1.7059882365890973</c:v>
                </c:pt>
                <c:pt idx="559">
                  <c:v>1.7059882365890973</c:v>
                </c:pt>
                <c:pt idx="560">
                  <c:v>1.7138118208490452</c:v>
                </c:pt>
                <c:pt idx="561">
                  <c:v>1.7103292392444431</c:v>
                </c:pt>
                <c:pt idx="562">
                  <c:v>1.7238493707936662</c:v>
                </c:pt>
                <c:pt idx="563">
                  <c:v>1.6838477104552287</c:v>
                </c:pt>
                <c:pt idx="564">
                  <c:v>1.705313180794445</c:v>
                </c:pt>
                <c:pt idx="565">
                  <c:v>1.705313180794445</c:v>
                </c:pt>
                <c:pt idx="566">
                  <c:v>1.705313180794445</c:v>
                </c:pt>
                <c:pt idx="567">
                  <c:v>1.7146783914667265</c:v>
                </c:pt>
                <c:pt idx="568">
                  <c:v>1.7277833840761556</c:v>
                </c:pt>
                <c:pt idx="569">
                  <c:v>1.7097057973737282</c:v>
                </c:pt>
                <c:pt idx="570">
                  <c:v>1.6747688755651284</c:v>
                </c:pt>
                <c:pt idx="571">
                  <c:v>1.6466512397175521</c:v>
                </c:pt>
                <c:pt idx="572">
                  <c:v>1.6466512397175521</c:v>
                </c:pt>
                <c:pt idx="573">
                  <c:v>1.6466512397175521</c:v>
                </c:pt>
                <c:pt idx="574">
                  <c:v>1.6430504893923574</c:v>
                </c:pt>
                <c:pt idx="575">
                  <c:v>1.6324261706282406</c:v>
                </c:pt>
                <c:pt idx="576">
                  <c:v>1.6711827944604214</c:v>
                </c:pt>
                <c:pt idx="577">
                  <c:v>1.6320621566383682</c:v>
                </c:pt>
                <c:pt idx="578">
                  <c:v>1.6309606068406568</c:v>
                </c:pt>
                <c:pt idx="579">
                  <c:v>1.6309606068406568</c:v>
                </c:pt>
                <c:pt idx="580">
                  <c:v>1.6309606068406568</c:v>
                </c:pt>
                <c:pt idx="581">
                  <c:v>1.6422857883613939</c:v>
                </c:pt>
                <c:pt idx="582">
                  <c:v>1.6198432392768241</c:v>
                </c:pt>
                <c:pt idx="583">
                  <c:v>1.6253784251407373</c:v>
                </c:pt>
                <c:pt idx="584">
                  <c:v>1.6083034524934003</c:v>
                </c:pt>
                <c:pt idx="585">
                  <c:v>1.6253604960934751</c:v>
                </c:pt>
                <c:pt idx="586">
                  <c:v>1.6253604960934751</c:v>
                </c:pt>
                <c:pt idx="587">
                  <c:v>1.6253604960934751</c:v>
                </c:pt>
                <c:pt idx="588">
                  <c:v>1.6421295883284266</c:v>
                </c:pt>
                <c:pt idx="589">
                  <c:v>1.6380303561588911</c:v>
                </c:pt>
                <c:pt idx="590">
                  <c:v>1.6550371440961846</c:v>
                </c:pt>
                <c:pt idx="591">
                  <c:v>1.664364323456091</c:v>
                </c:pt>
                <c:pt idx="592">
                  <c:v>1.680500465992234</c:v>
                </c:pt>
                <c:pt idx="593">
                  <c:v>1.680500465992234</c:v>
                </c:pt>
                <c:pt idx="594">
                  <c:v>1.680500465992234</c:v>
                </c:pt>
                <c:pt idx="595">
                  <c:v>1.6914290352553492</c:v>
                </c:pt>
                <c:pt idx="596">
                  <c:v>1.6964369441384095</c:v>
                </c:pt>
                <c:pt idx="597">
                  <c:v>1.710661198271028</c:v>
                </c:pt>
                <c:pt idx="598">
                  <c:v>1.7199375786636912</c:v>
                </c:pt>
                <c:pt idx="599">
                  <c:v>1.7176624912269873</c:v>
                </c:pt>
                <c:pt idx="600">
                  <c:v>1.7176624912269873</c:v>
                </c:pt>
                <c:pt idx="601">
                  <c:v>1.7176624912269873</c:v>
                </c:pt>
                <c:pt idx="602">
                  <c:v>1.7123883631573038</c:v>
                </c:pt>
                <c:pt idx="603">
                  <c:v>1.7168900752726564</c:v>
                </c:pt>
                <c:pt idx="604">
                  <c:v>1.7217712312246163</c:v>
                </c:pt>
                <c:pt idx="605">
                  <c:v>1.7207036379558109</c:v>
                </c:pt>
                <c:pt idx="606">
                  <c:v>1.7507918390888613</c:v>
                </c:pt>
                <c:pt idx="607">
                  <c:v>1.7507918390888613</c:v>
                </c:pt>
                <c:pt idx="608">
                  <c:v>1.7507918390888613</c:v>
                </c:pt>
                <c:pt idx="609">
                  <c:v>1.7507918390888613</c:v>
                </c:pt>
                <c:pt idx="610">
                  <c:v>1.7601430325060106</c:v>
                </c:pt>
                <c:pt idx="611">
                  <c:v>1.760057462053167</c:v>
                </c:pt>
                <c:pt idx="612">
                  <c:v>1.7659744822933228</c:v>
                </c:pt>
                <c:pt idx="613">
                  <c:v>1.7845228966429498</c:v>
                </c:pt>
                <c:pt idx="614">
                  <c:v>1.7845228966429498</c:v>
                </c:pt>
                <c:pt idx="615">
                  <c:v>1.7845228966429498</c:v>
                </c:pt>
                <c:pt idx="616">
                  <c:v>1.7868210745193098</c:v>
                </c:pt>
                <c:pt idx="617">
                  <c:v>1.7769315750407189</c:v>
                </c:pt>
                <c:pt idx="618">
                  <c:v>1.780171027898354</c:v>
                </c:pt>
                <c:pt idx="619">
                  <c:v>1.7863592657261878</c:v>
                </c:pt>
                <c:pt idx="620">
                  <c:v>1.7661714301609774</c:v>
                </c:pt>
                <c:pt idx="621">
                  <c:v>1.7661714301609774</c:v>
                </c:pt>
                <c:pt idx="622">
                  <c:v>1.7661714301609774</c:v>
                </c:pt>
                <c:pt idx="623">
                  <c:v>1.750469931194832</c:v>
                </c:pt>
                <c:pt idx="624">
                  <c:v>1.7749127643189748</c:v>
                </c:pt>
                <c:pt idx="625">
                  <c:v>1.7786769406264886</c:v>
                </c:pt>
                <c:pt idx="626">
                  <c:v>1.802450585644175</c:v>
                </c:pt>
                <c:pt idx="627">
                  <c:v>1.7842335870166708</c:v>
                </c:pt>
                <c:pt idx="628">
                  <c:v>1.7842335870166708</c:v>
                </c:pt>
                <c:pt idx="629">
                  <c:v>1.7842335870166708</c:v>
                </c:pt>
                <c:pt idx="630">
                  <c:v>1.764871574234455</c:v>
                </c:pt>
                <c:pt idx="631">
                  <c:v>1.7629944573165302</c:v>
                </c:pt>
                <c:pt idx="632">
                  <c:v>1.7853147628970385</c:v>
                </c:pt>
                <c:pt idx="633">
                  <c:v>1.7506994773302369</c:v>
                </c:pt>
                <c:pt idx="634">
                  <c:v>1.7719368141256513</c:v>
                </c:pt>
                <c:pt idx="635">
                  <c:v>1.7719368141256513</c:v>
                </c:pt>
                <c:pt idx="636">
                  <c:v>1.7719368141256513</c:v>
                </c:pt>
                <c:pt idx="637">
                  <c:v>1.773492023149547</c:v>
                </c:pt>
                <c:pt idx="638">
                  <c:v>1.7654963743663266</c:v>
                </c:pt>
                <c:pt idx="639">
                  <c:v>1.7341232581794717</c:v>
                </c:pt>
                <c:pt idx="640">
                  <c:v>1.7192339993847578</c:v>
                </c:pt>
                <c:pt idx="641">
                  <c:v>1.732857358781855</c:v>
                </c:pt>
                <c:pt idx="642">
                  <c:v>1.732857358781855</c:v>
                </c:pt>
                <c:pt idx="643">
                  <c:v>1.732857358781855</c:v>
                </c:pt>
                <c:pt idx="644">
                  <c:v>1.7220795565070828</c:v>
                </c:pt>
                <c:pt idx="645">
                  <c:v>1.6881049355624569</c:v>
                </c:pt>
                <c:pt idx="646">
                  <c:v>1.7259994982039943</c:v>
                </c:pt>
                <c:pt idx="647">
                  <c:v>1.6834383848731829</c:v>
                </c:pt>
                <c:pt idx="648">
                  <c:v>1.566907292591073</c:v>
                </c:pt>
                <c:pt idx="649">
                  <c:v>1.566907292591073</c:v>
                </c:pt>
                <c:pt idx="650">
                  <c:v>1.566907292591073</c:v>
                </c:pt>
                <c:pt idx="651">
                  <c:v>1.5400517530098758</c:v>
                </c:pt>
                <c:pt idx="652">
                  <c:v>1.5751043986689874</c:v>
                </c:pt>
                <c:pt idx="653">
                  <c:v>1.5718259908813912</c:v>
                </c:pt>
                <c:pt idx="654">
                  <c:v>1.5935187798077164</c:v>
                </c:pt>
                <c:pt idx="655">
                  <c:v>1.6169121117016552</c:v>
                </c:pt>
                <c:pt idx="656">
                  <c:v>1.6169121117016552</c:v>
                </c:pt>
                <c:pt idx="657">
                  <c:v>1.6169121117016552</c:v>
                </c:pt>
                <c:pt idx="658">
                  <c:v>1.6354401521339386</c:v>
                </c:pt>
                <c:pt idx="659">
                  <c:v>1.6975412104584329</c:v>
                </c:pt>
                <c:pt idx="660">
                  <c:v>1.675334998815049</c:v>
                </c:pt>
                <c:pt idx="661">
                  <c:v>1.6942334098994158</c:v>
                </c:pt>
                <c:pt idx="662">
                  <c:v>1.7095129242895408</c:v>
                </c:pt>
                <c:pt idx="663">
                  <c:v>1.7095129242895408</c:v>
                </c:pt>
                <c:pt idx="664">
                  <c:v>1.7095129242895408</c:v>
                </c:pt>
                <c:pt idx="665">
                  <c:v>1.7175171572832688</c:v>
                </c:pt>
                <c:pt idx="666">
                  <c:v>1.7479503567500043</c:v>
                </c:pt>
                <c:pt idx="667">
                  <c:v>1.7492538528164259</c:v>
                </c:pt>
                <c:pt idx="668">
                  <c:v>1.7268565609935815</c:v>
                </c:pt>
                <c:pt idx="669">
                  <c:v>1.7866322762185916</c:v>
                </c:pt>
                <c:pt idx="670">
                  <c:v>1.7866322762185916</c:v>
                </c:pt>
                <c:pt idx="671">
                  <c:v>1.7866322762185916</c:v>
                </c:pt>
                <c:pt idx="672">
                  <c:v>1.7921155765063366</c:v>
                </c:pt>
                <c:pt idx="673">
                  <c:v>1.78211605787409</c:v>
                </c:pt>
                <c:pt idx="674">
                  <c:v>1.7956497720348754</c:v>
                </c:pt>
                <c:pt idx="675">
                  <c:v>1.7682876010424005</c:v>
                </c:pt>
                <c:pt idx="676">
                  <c:v>1.7406863760864277</c:v>
                </c:pt>
                <c:pt idx="677">
                  <c:v>1.7406863760864277</c:v>
                </c:pt>
                <c:pt idx="678">
                  <c:v>1.7406863760864277</c:v>
                </c:pt>
                <c:pt idx="679">
                  <c:v>1.7543599911463061</c:v>
                </c:pt>
                <c:pt idx="680">
                  <c:v>1.7562642732873555</c:v>
                </c:pt>
                <c:pt idx="681">
                  <c:v>1.7606931282742877</c:v>
                </c:pt>
                <c:pt idx="682">
                  <c:v>1.7666101485144432</c:v>
                </c:pt>
                <c:pt idx="683">
                  <c:v>1.7787634346969174</c:v>
                </c:pt>
                <c:pt idx="684">
                  <c:v>1.7787634346969174</c:v>
                </c:pt>
                <c:pt idx="685">
                  <c:v>1.7787634346969174</c:v>
                </c:pt>
                <c:pt idx="686">
                  <c:v>1.7717724645257449</c:v>
                </c:pt>
                <c:pt idx="687">
                  <c:v>1.8051576001285623</c:v>
                </c:pt>
                <c:pt idx="688">
                  <c:v>1.7901949952314116</c:v>
                </c:pt>
                <c:pt idx="689">
                  <c:v>1.8073539084182049</c:v>
                </c:pt>
                <c:pt idx="690">
                  <c:v>1.8194061943011006</c:v>
                </c:pt>
                <c:pt idx="691">
                  <c:v>1.8194061943011006</c:v>
                </c:pt>
                <c:pt idx="692">
                  <c:v>1.8194061943011006</c:v>
                </c:pt>
                <c:pt idx="693">
                  <c:v>1.8292191965113718</c:v>
                </c:pt>
                <c:pt idx="694">
                  <c:v>1.8298480714267114</c:v>
                </c:pt>
                <c:pt idx="695">
                  <c:v>1.8642618996988192</c:v>
                </c:pt>
                <c:pt idx="696">
                  <c:v>1.8642618996988192</c:v>
                </c:pt>
                <c:pt idx="697">
                  <c:v>1.8747386026404758</c:v>
                </c:pt>
                <c:pt idx="698">
                  <c:v>1.8747386026404758</c:v>
                </c:pt>
                <c:pt idx="699">
                  <c:v>1.8747386026404758</c:v>
                </c:pt>
                <c:pt idx="700">
                  <c:v>1.847053165492816</c:v>
                </c:pt>
                <c:pt idx="701">
                  <c:v>1.867993477738584</c:v>
                </c:pt>
                <c:pt idx="702">
                  <c:v>1.9038148992121278</c:v>
                </c:pt>
                <c:pt idx="703">
                  <c:v>1.9340430012442706</c:v>
                </c:pt>
                <c:pt idx="704">
                  <c:v>1.9497173349872923</c:v>
                </c:pt>
                <c:pt idx="705">
                  <c:v>1.9497173349872923</c:v>
                </c:pt>
                <c:pt idx="706">
                  <c:v>1.9497173349872923</c:v>
                </c:pt>
                <c:pt idx="707">
                  <c:v>1.9148439798008046</c:v>
                </c:pt>
                <c:pt idx="708">
                  <c:v>1.9235626581627154</c:v>
                </c:pt>
                <c:pt idx="709">
                  <c:v>1.881937386768554</c:v>
                </c:pt>
                <c:pt idx="710">
                  <c:v>1.8955784035606824</c:v>
                </c:pt>
                <c:pt idx="711">
                  <c:v>1.8634405863428645</c:v>
                </c:pt>
                <c:pt idx="712">
                  <c:v>1.8634405863428645</c:v>
                </c:pt>
                <c:pt idx="713">
                  <c:v>1.8634405863428645</c:v>
                </c:pt>
                <c:pt idx="714">
                  <c:v>1.8451774068360474</c:v>
                </c:pt>
                <c:pt idx="715">
                  <c:v>1.8379673219751507</c:v>
                </c:pt>
                <c:pt idx="716">
                  <c:v>1.8747318113346954</c:v>
                </c:pt>
                <c:pt idx="717">
                  <c:v>1.9133471760066274</c:v>
                </c:pt>
                <c:pt idx="718">
                  <c:v>1.9000851140770902</c:v>
                </c:pt>
                <c:pt idx="719">
                  <c:v>1.9000851140770902</c:v>
                </c:pt>
                <c:pt idx="720">
                  <c:v>1.9000851140770902</c:v>
                </c:pt>
                <c:pt idx="721">
                  <c:v>1.929040525405836</c:v>
                </c:pt>
                <c:pt idx="722">
                  <c:v>1.9273685059225034</c:v>
                </c:pt>
                <c:pt idx="723">
                  <c:v>1.927998739098999</c:v>
                </c:pt>
                <c:pt idx="724">
                  <c:v>1.927998739098999</c:v>
                </c:pt>
                <c:pt idx="725">
                  <c:v>1.9315247850606008</c:v>
                </c:pt>
                <c:pt idx="726">
                  <c:v>1.9315247850606008</c:v>
                </c:pt>
                <c:pt idx="727">
                  <c:v>1.9315247850606008</c:v>
                </c:pt>
                <c:pt idx="728">
                  <c:v>1.9319852355925669</c:v>
                </c:pt>
                <c:pt idx="729">
                  <c:v>1.9214845185936675</c:v>
                </c:pt>
                <c:pt idx="730">
                  <c:v>1.9077742304825711</c:v>
                </c:pt>
                <c:pt idx="731">
                  <c:v>1.9077742304825711</c:v>
                </c:pt>
                <c:pt idx="732">
                  <c:v>1.903468542617287</c:v>
                </c:pt>
                <c:pt idx="733">
                  <c:v>1.903468542617287</c:v>
                </c:pt>
                <c:pt idx="734">
                  <c:v>1.903468542617287</c:v>
                </c:pt>
                <c:pt idx="735">
                  <c:v>1.8695853598136996</c:v>
                </c:pt>
                <c:pt idx="736">
                  <c:v>1.82873973032322</c:v>
                </c:pt>
                <c:pt idx="737">
                  <c:v>1.8526623494245229</c:v>
                </c:pt>
                <c:pt idx="738">
                  <c:v>1.9053768995418052</c:v>
                </c:pt>
                <c:pt idx="739">
                  <c:v>1.9062679188603</c:v>
                </c:pt>
                <c:pt idx="740">
                  <c:v>1.9062679188603</c:v>
                </c:pt>
                <c:pt idx="741">
                  <c:v>1.9062679188603</c:v>
                </c:pt>
                <c:pt idx="742">
                  <c:v>1.8802911742471904</c:v>
                </c:pt>
                <c:pt idx="743">
                  <c:v>1.8674510968936748</c:v>
                </c:pt>
                <c:pt idx="744">
                  <c:v>1.860505383984228</c:v>
                </c:pt>
                <c:pt idx="745">
                  <c:v>1.8424975575747853</c:v>
                </c:pt>
                <c:pt idx="746">
                  <c:v>1.8606683753229774</c:v>
                </c:pt>
                <c:pt idx="747">
                  <c:v>1.8606683753229774</c:v>
                </c:pt>
                <c:pt idx="748">
                  <c:v>1.8606683753229774</c:v>
                </c:pt>
                <c:pt idx="749">
                  <c:v>1.8606683753229774</c:v>
                </c:pt>
                <c:pt idx="750">
                  <c:v>1.8785892730184206</c:v>
                </c:pt>
                <c:pt idx="751">
                  <c:v>1.8960157636529928</c:v>
                </c:pt>
                <c:pt idx="752">
                  <c:v>1.9093824116915601</c:v>
                </c:pt>
                <c:pt idx="753">
                  <c:v>1.9109797268112991</c:v>
                </c:pt>
                <c:pt idx="754">
                  <c:v>1.9109797268112991</c:v>
                </c:pt>
                <c:pt idx="755">
                  <c:v>1.9109797268112991</c:v>
                </c:pt>
                <c:pt idx="756">
                  <c:v>1.9150875431913414</c:v>
                </c:pt>
                <c:pt idx="757">
                  <c:v>1.8796718071599443</c:v>
                </c:pt>
                <c:pt idx="758">
                  <c:v>1.8618650034016249</c:v>
                </c:pt>
                <c:pt idx="759">
                  <c:v>1.8459230922108243</c:v>
                </c:pt>
                <c:pt idx="760">
                  <c:v>1.7974444696658407</c:v>
                </c:pt>
                <c:pt idx="761">
                  <c:v>1.7974444696658407</c:v>
                </c:pt>
                <c:pt idx="762">
                  <c:v>1.7974444696658407</c:v>
                </c:pt>
                <c:pt idx="763">
                  <c:v>1.808962089627195</c:v>
                </c:pt>
                <c:pt idx="764">
                  <c:v>1.8333822669552513</c:v>
                </c:pt>
                <c:pt idx="765">
                  <c:v>1.8398000509184902</c:v>
                </c:pt>
                <c:pt idx="766">
                  <c:v>1.86601813137384</c:v>
                </c:pt>
                <c:pt idx="767">
                  <c:v>1.8340546062275909</c:v>
                </c:pt>
                <c:pt idx="768">
                  <c:v>1.8340546062275909</c:v>
                </c:pt>
                <c:pt idx="769">
                  <c:v>1.8340546062275909</c:v>
                </c:pt>
                <c:pt idx="770">
                  <c:v>1.8114775892885522</c:v>
                </c:pt>
                <c:pt idx="771">
                  <c:v>1.8896387275244402</c:v>
                </c:pt>
                <c:pt idx="772">
                  <c:v>1.8972803047894522</c:v>
                </c:pt>
                <c:pt idx="773">
                  <c:v>1.9243355087606164</c:v>
                </c:pt>
                <c:pt idx="774">
                  <c:v>1.9340294186327083</c:v>
                </c:pt>
                <c:pt idx="775">
                  <c:v>1.9340294186327083</c:v>
                </c:pt>
                <c:pt idx="776">
                  <c:v>1.9340294186327083</c:v>
                </c:pt>
                <c:pt idx="777">
                  <c:v>1.9340294186327083</c:v>
                </c:pt>
                <c:pt idx="778">
                  <c:v>1.9389879954705749</c:v>
                </c:pt>
                <c:pt idx="779">
                  <c:v>1.9299831586482668</c:v>
                </c:pt>
                <c:pt idx="780">
                  <c:v>1.9405201140548141</c:v>
                </c:pt>
                <c:pt idx="781">
                  <c:v>1.954800871851532</c:v>
                </c:pt>
                <c:pt idx="782">
                  <c:v>1.954800871851532</c:v>
                </c:pt>
                <c:pt idx="783">
                  <c:v>1.954800871851532</c:v>
                </c:pt>
                <c:pt idx="784">
                  <c:v>1.947165162274715</c:v>
                </c:pt>
                <c:pt idx="785">
                  <c:v>1.970998570783276</c:v>
                </c:pt>
                <c:pt idx="786">
                  <c:v>1.9616659583787444</c:v>
                </c:pt>
                <c:pt idx="787">
                  <c:v>2.0410699055725927</c:v>
                </c:pt>
                <c:pt idx="788">
                  <c:v>2.0306357433703495</c:v>
                </c:pt>
                <c:pt idx="789">
                  <c:v>2.0306357433703495</c:v>
                </c:pt>
                <c:pt idx="790">
                  <c:v>2.0306357433703495</c:v>
                </c:pt>
                <c:pt idx="791">
                  <c:v>2.0595988696224619</c:v>
                </c:pt>
                <c:pt idx="792">
                  <c:v>2.0254607683650709</c:v>
                </c:pt>
                <c:pt idx="793">
                  <c:v>2.023949023698175</c:v>
                </c:pt>
                <c:pt idx="794">
                  <c:v>2.0302010998003523</c:v>
                </c:pt>
                <c:pt idx="795">
                  <c:v>2.0028226296740024</c:v>
                </c:pt>
                <c:pt idx="796">
                  <c:v>2.0028226296740024</c:v>
                </c:pt>
                <c:pt idx="797">
                  <c:v>2.0028226296740024</c:v>
                </c:pt>
                <c:pt idx="798">
                  <c:v>2.0081605960180293</c:v>
                </c:pt>
                <c:pt idx="799">
                  <c:v>1.9706436299779273</c:v>
                </c:pt>
                <c:pt idx="800">
                  <c:v>1.9665475489742748</c:v>
                </c:pt>
                <c:pt idx="801">
                  <c:v>1.9596272083832269</c:v>
                </c:pt>
                <c:pt idx="802">
                  <c:v>1.958626169911077</c:v>
                </c:pt>
                <c:pt idx="803">
                  <c:v>1.958626169911077</c:v>
                </c:pt>
                <c:pt idx="804">
                  <c:v>1.958626169911077</c:v>
                </c:pt>
                <c:pt idx="805">
                  <c:v>2.0014154711161374</c:v>
                </c:pt>
                <c:pt idx="806">
                  <c:v>1.9861160174522385</c:v>
                </c:pt>
                <c:pt idx="807">
                  <c:v>2.0014209041607622</c:v>
                </c:pt>
                <c:pt idx="808">
                  <c:v>2.0066837314976258</c:v>
                </c:pt>
                <c:pt idx="809">
                  <c:v>2.030984816487504</c:v>
                </c:pt>
                <c:pt idx="810">
                  <c:v>2.030984816487504</c:v>
                </c:pt>
                <c:pt idx="811">
                  <c:v>2.030984816487504</c:v>
                </c:pt>
                <c:pt idx="812">
                  <c:v>2.0297487988353247</c:v>
                </c:pt>
                <c:pt idx="813">
                  <c:v>2.0122313047032847</c:v>
                </c:pt>
                <c:pt idx="814">
                  <c:v>1.9126191480268826</c:v>
                </c:pt>
                <c:pt idx="815">
                  <c:v>1.9023190190355368</c:v>
                </c:pt>
                <c:pt idx="816">
                  <c:v>1.9413816862714417</c:v>
                </c:pt>
                <c:pt idx="817">
                  <c:v>1.9413816862714417</c:v>
                </c:pt>
                <c:pt idx="818">
                  <c:v>1.9413816862714417</c:v>
                </c:pt>
                <c:pt idx="819">
                  <c:v>1.9684722050326688</c:v>
                </c:pt>
                <c:pt idx="820">
                  <c:v>1.9447184992887563</c:v>
                </c:pt>
                <c:pt idx="821">
                  <c:v>1.9303974283009209</c:v>
                </c:pt>
                <c:pt idx="822">
                  <c:v>1.9205541097016423</c:v>
                </c:pt>
                <c:pt idx="823">
                  <c:v>1.9205541097016423</c:v>
                </c:pt>
                <c:pt idx="824">
                  <c:v>1.9205541097016423</c:v>
                </c:pt>
                <c:pt idx="825">
                  <c:v>1.9205541097016423</c:v>
                </c:pt>
                <c:pt idx="826">
                  <c:v>1.9272920086541843</c:v>
                </c:pt>
                <c:pt idx="827">
                  <c:v>1.9221595743883195</c:v>
                </c:pt>
                <c:pt idx="828">
                  <c:v>1.9304558335306392</c:v>
                </c:pt>
                <c:pt idx="829">
                  <c:v>1.9506024866175922</c:v>
                </c:pt>
                <c:pt idx="830">
                  <c:v>1.9533425340133002</c:v>
                </c:pt>
                <c:pt idx="831">
                  <c:v>1.9533425340133002</c:v>
                </c:pt>
                <c:pt idx="832">
                  <c:v>1.9533425340133002</c:v>
                </c:pt>
                <c:pt idx="833">
                  <c:v>1.9381286508022453</c:v>
                </c:pt>
                <c:pt idx="834">
                  <c:v>1.9270384484615373</c:v>
                </c:pt>
                <c:pt idx="835">
                  <c:v>1.9458490072143193</c:v>
                </c:pt>
                <c:pt idx="836">
                  <c:v>1.9339261907848353</c:v>
                </c:pt>
                <c:pt idx="837">
                  <c:v>1.9007397959543995</c:v>
                </c:pt>
                <c:pt idx="838">
                  <c:v>1.9007397959543995</c:v>
                </c:pt>
                <c:pt idx="839">
                  <c:v>1.9007397959543995</c:v>
                </c:pt>
                <c:pt idx="840">
                  <c:v>1.9248068253818338</c:v>
                </c:pt>
                <c:pt idx="841">
                  <c:v>1.9303576040838208</c:v>
                </c:pt>
                <c:pt idx="842">
                  <c:v>1.9873792003275441</c:v>
                </c:pt>
                <c:pt idx="843">
                  <c:v>1.9468826439542188</c:v>
                </c:pt>
                <c:pt idx="844">
                  <c:v>1.9170484376573855</c:v>
                </c:pt>
                <c:pt idx="845">
                  <c:v>1.9170484376573855</c:v>
                </c:pt>
                <c:pt idx="846">
                  <c:v>1.9170484376573855</c:v>
                </c:pt>
                <c:pt idx="847">
                  <c:v>1.9295811133460212</c:v>
                </c:pt>
                <c:pt idx="848">
                  <c:v>1.916961074299816</c:v>
                </c:pt>
                <c:pt idx="849">
                  <c:v>1.9028804155366352</c:v>
                </c:pt>
                <c:pt idx="850">
                  <c:v>1.8864830522149241</c:v>
                </c:pt>
                <c:pt idx="851">
                  <c:v>1.9367160591997554</c:v>
                </c:pt>
                <c:pt idx="852">
                  <c:v>1.9367160591997554</c:v>
                </c:pt>
                <c:pt idx="853">
                  <c:v>1.9367160591997554</c:v>
                </c:pt>
                <c:pt idx="854">
                  <c:v>1.927596693796753</c:v>
                </c:pt>
                <c:pt idx="855">
                  <c:v>1.8808399117543124</c:v>
                </c:pt>
                <c:pt idx="856">
                  <c:v>1.8759189315852516</c:v>
                </c:pt>
                <c:pt idx="857">
                  <c:v>1.907133131216826</c:v>
                </c:pt>
                <c:pt idx="858">
                  <c:v>1.9237306479025205</c:v>
                </c:pt>
                <c:pt idx="859">
                  <c:v>1.9237306479025205</c:v>
                </c:pt>
                <c:pt idx="860">
                  <c:v>1.9237306479025205</c:v>
                </c:pt>
                <c:pt idx="861">
                  <c:v>1.9228617954060963</c:v>
                </c:pt>
                <c:pt idx="862">
                  <c:v>1.9147393936917749</c:v>
                </c:pt>
                <c:pt idx="863">
                  <c:v>1.9267409892683209</c:v>
                </c:pt>
                <c:pt idx="864">
                  <c:v>1.9570356460971203</c:v>
                </c:pt>
                <c:pt idx="865">
                  <c:v>1.9655587348525321</c:v>
                </c:pt>
                <c:pt idx="866">
                  <c:v>1.9655587348525321</c:v>
                </c:pt>
                <c:pt idx="867">
                  <c:v>1.9655587348525321</c:v>
                </c:pt>
                <c:pt idx="868">
                  <c:v>1.9784309758302279</c:v>
                </c:pt>
                <c:pt idx="869">
                  <c:v>1.9667512881477112</c:v>
                </c:pt>
                <c:pt idx="870">
                  <c:v>1.9657353088028431</c:v>
                </c:pt>
                <c:pt idx="871">
                  <c:v>1.9736200148148222</c:v>
                </c:pt>
                <c:pt idx="872">
                  <c:v>1.9852834033634634</c:v>
                </c:pt>
                <c:pt idx="873">
                  <c:v>1.9852834033634634</c:v>
                </c:pt>
                <c:pt idx="874">
                  <c:v>1.9852834033634634</c:v>
                </c:pt>
                <c:pt idx="875">
                  <c:v>1.9852834033634634</c:v>
                </c:pt>
                <c:pt idx="876">
                  <c:v>1.9669020551360541</c:v>
                </c:pt>
                <c:pt idx="877">
                  <c:v>2.0504962379969056</c:v>
                </c:pt>
                <c:pt idx="878">
                  <c:v>2.0575510464424216</c:v>
                </c:pt>
                <c:pt idx="879">
                  <c:v>2.0766957374396391</c:v>
                </c:pt>
                <c:pt idx="880">
                  <c:v>2.0766957374396391</c:v>
                </c:pt>
                <c:pt idx="881">
                  <c:v>2.0766957374396391</c:v>
                </c:pt>
                <c:pt idx="882">
                  <c:v>2.0662439178423644</c:v>
                </c:pt>
                <c:pt idx="883">
                  <c:v>2.0410260065720238</c:v>
                </c:pt>
                <c:pt idx="884">
                  <c:v>2.0333930135175198</c:v>
                </c:pt>
                <c:pt idx="885">
                  <c:v>2.0079813055454072</c:v>
                </c:pt>
                <c:pt idx="886">
                  <c:v>2.0095555302254899</c:v>
                </c:pt>
                <c:pt idx="887">
                  <c:v>2.0095555302254899</c:v>
                </c:pt>
                <c:pt idx="888">
                  <c:v>2.0095555302254899</c:v>
                </c:pt>
                <c:pt idx="889">
                  <c:v>1.9634276230983894</c:v>
                </c:pt>
                <c:pt idx="890">
                  <c:v>1.9672782934763327</c:v>
                </c:pt>
                <c:pt idx="891">
                  <c:v>1.9945562522771205</c:v>
                </c:pt>
                <c:pt idx="892">
                  <c:v>1.98994223912937</c:v>
                </c:pt>
                <c:pt idx="893">
                  <c:v>1.9688172033663538</c:v>
                </c:pt>
                <c:pt idx="894">
                  <c:v>1.9688172033663538</c:v>
                </c:pt>
                <c:pt idx="895">
                  <c:v>1.9688172033663538</c:v>
                </c:pt>
                <c:pt idx="896">
                  <c:v>1.9765511423899897</c:v>
                </c:pt>
                <c:pt idx="897">
                  <c:v>1.9751385507874992</c:v>
                </c:pt>
                <c:pt idx="898">
                  <c:v>1.9694352121924432</c:v>
                </c:pt>
                <c:pt idx="899">
                  <c:v>1.9962038230596411</c:v>
                </c:pt>
                <c:pt idx="900">
                  <c:v>1.9918234308307636</c:v>
                </c:pt>
                <c:pt idx="901">
                  <c:v>1.9918234308307636</c:v>
                </c:pt>
                <c:pt idx="902">
                  <c:v>1.9918234308307636</c:v>
                </c:pt>
                <c:pt idx="903">
                  <c:v>2.0110872141661602</c:v>
                </c:pt>
                <c:pt idx="904">
                  <c:v>1.9943946191995279</c:v>
                </c:pt>
                <c:pt idx="905">
                  <c:v>1.9693442086949753</c:v>
                </c:pt>
                <c:pt idx="906">
                  <c:v>1.965353637417939</c:v>
                </c:pt>
                <c:pt idx="907">
                  <c:v>1.905452962166555</c:v>
                </c:pt>
                <c:pt idx="908">
                  <c:v>1.905452962166555</c:v>
                </c:pt>
                <c:pt idx="909">
                  <c:v>1.905452962166555</c:v>
                </c:pt>
                <c:pt idx="910">
                  <c:v>1.8496311451673624</c:v>
                </c:pt>
                <c:pt idx="911">
                  <c:v>1.8549025567147335</c:v>
                </c:pt>
                <c:pt idx="912">
                  <c:v>1.8749545661643194</c:v>
                </c:pt>
                <c:pt idx="913">
                  <c:v>1.88923804048335</c:v>
                </c:pt>
                <c:pt idx="914">
                  <c:v>1.88923804048335</c:v>
                </c:pt>
                <c:pt idx="915">
                  <c:v>1.88923804048335</c:v>
                </c:pt>
                <c:pt idx="916">
                  <c:v>1.88923804048335</c:v>
                </c:pt>
                <c:pt idx="917">
                  <c:v>1.8548536593131095</c:v>
                </c:pt>
                <c:pt idx="918">
                  <c:v>1.8379433079179093</c:v>
                </c:pt>
                <c:pt idx="919">
                  <c:v>1.7854682464076943</c:v>
                </c:pt>
                <c:pt idx="920">
                  <c:v>1.7614487561207286</c:v>
                </c:pt>
                <c:pt idx="921">
                  <c:v>1.8075562893304848</c:v>
                </c:pt>
                <c:pt idx="922">
                  <c:v>1.8075562893304848</c:v>
                </c:pt>
                <c:pt idx="923">
                  <c:v>1.8075562893304848</c:v>
                </c:pt>
                <c:pt idx="924">
                  <c:v>1.8169839800159544</c:v>
                </c:pt>
                <c:pt idx="925">
                  <c:v>1.8439930031078062</c:v>
                </c:pt>
                <c:pt idx="926">
                  <c:v>1.8413661260316365</c:v>
                </c:pt>
                <c:pt idx="927">
                  <c:v>1.8464351566667276</c:v>
                </c:pt>
                <c:pt idx="928">
                  <c:v>1.8407521919890151</c:v>
                </c:pt>
                <c:pt idx="929">
                  <c:v>1.8407521919890151</c:v>
                </c:pt>
                <c:pt idx="930">
                  <c:v>1.8407521919890151</c:v>
                </c:pt>
                <c:pt idx="931">
                  <c:v>1.8388927324661219</c:v>
                </c:pt>
                <c:pt idx="932">
                  <c:v>1.8437783978451203</c:v>
                </c:pt>
                <c:pt idx="933">
                  <c:v>1.8019163543662025</c:v>
                </c:pt>
                <c:pt idx="934">
                  <c:v>1.8149017656634361</c:v>
                </c:pt>
                <c:pt idx="935">
                  <c:v>1.7742612336075494</c:v>
                </c:pt>
                <c:pt idx="936">
                  <c:v>1.7742612336075494</c:v>
                </c:pt>
                <c:pt idx="937">
                  <c:v>1.7742612336075494</c:v>
                </c:pt>
                <c:pt idx="938">
                  <c:v>1.7574038543974424</c:v>
                </c:pt>
                <c:pt idx="939">
                  <c:v>1.8013436028018388</c:v>
                </c:pt>
                <c:pt idx="940">
                  <c:v>1.8039623303110717</c:v>
                </c:pt>
                <c:pt idx="941">
                  <c:v>1.8079515433269515</c:v>
                </c:pt>
                <c:pt idx="942">
                  <c:v>1.7854872620638818</c:v>
                </c:pt>
                <c:pt idx="943">
                  <c:v>1.7854872620638818</c:v>
                </c:pt>
                <c:pt idx="944">
                  <c:v>1.7854872620638818</c:v>
                </c:pt>
                <c:pt idx="945">
                  <c:v>1.7900048386695391</c:v>
                </c:pt>
                <c:pt idx="946">
                  <c:v>1.7676587261270624</c:v>
                </c:pt>
                <c:pt idx="947">
                  <c:v>1.7861731839477837</c:v>
                </c:pt>
                <c:pt idx="948">
                  <c:v>1.7624919006887214</c:v>
                </c:pt>
                <c:pt idx="949">
                  <c:v>1.7626019198423775</c:v>
                </c:pt>
                <c:pt idx="950">
                  <c:v>1.7626019198423775</c:v>
                </c:pt>
                <c:pt idx="951">
                  <c:v>1.7626019198423775</c:v>
                </c:pt>
                <c:pt idx="952">
                  <c:v>1.8103583820958109</c:v>
                </c:pt>
                <c:pt idx="953">
                  <c:v>1.7737396613235537</c:v>
                </c:pt>
                <c:pt idx="954">
                  <c:v>1.7826471379861821</c:v>
                </c:pt>
                <c:pt idx="955">
                  <c:v>1.7572096230521004</c:v>
                </c:pt>
                <c:pt idx="956">
                  <c:v>1.7363385821253017</c:v>
                </c:pt>
                <c:pt idx="957">
                  <c:v>1.7363385821253017</c:v>
                </c:pt>
                <c:pt idx="958">
                  <c:v>1.7363385821253017</c:v>
                </c:pt>
                <c:pt idx="959">
                  <c:v>1.7597672288093025</c:v>
                </c:pt>
                <c:pt idx="960">
                  <c:v>1.726219536511306</c:v>
                </c:pt>
                <c:pt idx="961">
                  <c:v>1.7081587379167695</c:v>
                </c:pt>
                <c:pt idx="962">
                  <c:v>1.6413771116478684</c:v>
                </c:pt>
                <c:pt idx="963">
                  <c:v>1.5906854470357983</c:v>
                </c:pt>
                <c:pt idx="964">
                  <c:v>1.5906854470357983</c:v>
                </c:pt>
                <c:pt idx="965">
                  <c:v>1.5906854470357983</c:v>
                </c:pt>
                <c:pt idx="966">
                  <c:v>1.5602006336451255</c:v>
                </c:pt>
                <c:pt idx="967">
                  <c:v>1.5384535142725511</c:v>
                </c:pt>
                <c:pt idx="968">
                  <c:v>1.6152563913521982</c:v>
                </c:pt>
                <c:pt idx="969">
                  <c:v>1.6975154034964655</c:v>
                </c:pt>
                <c:pt idx="970">
                  <c:v>1.714985358488037</c:v>
                </c:pt>
                <c:pt idx="971">
                  <c:v>1.714985358488037</c:v>
                </c:pt>
                <c:pt idx="972">
                  <c:v>1.714985358488037</c:v>
                </c:pt>
                <c:pt idx="973">
                  <c:v>1.7023331558176524</c:v>
                </c:pt>
                <c:pt idx="974">
                  <c:v>1.639106098994634</c:v>
                </c:pt>
                <c:pt idx="975">
                  <c:v>1.6834628335739961</c:v>
                </c:pt>
                <c:pt idx="976">
                  <c:v>1.6902785880560136</c:v>
                </c:pt>
                <c:pt idx="977">
                  <c:v>1.6591309432210948</c:v>
                </c:pt>
                <c:pt idx="978">
                  <c:v>1.6591309432210948</c:v>
                </c:pt>
                <c:pt idx="979">
                  <c:v>1.6591309432210948</c:v>
                </c:pt>
                <c:pt idx="980">
                  <c:v>1.6591309432210948</c:v>
                </c:pt>
                <c:pt idx="981">
                  <c:v>1.7309462853350255</c:v>
                </c:pt>
                <c:pt idx="982">
                  <c:v>1.6990801203484551</c:v>
                </c:pt>
                <c:pt idx="983">
                  <c:v>1.7148943549905689</c:v>
                </c:pt>
                <c:pt idx="984">
                  <c:v>1.7228687062388601</c:v>
                </c:pt>
                <c:pt idx="985">
                  <c:v>1.7228687062388601</c:v>
                </c:pt>
                <c:pt idx="986">
                  <c:v>1.7228687062388601</c:v>
                </c:pt>
                <c:pt idx="987">
                  <c:v>1.7203695057113768</c:v>
                </c:pt>
                <c:pt idx="988">
                  <c:v>1.7498288319290871</c:v>
                </c:pt>
                <c:pt idx="989">
                  <c:v>1.7432439818436307</c:v>
                </c:pt>
                <c:pt idx="990">
                  <c:v>1.7310644540556179</c:v>
                </c:pt>
                <c:pt idx="991">
                  <c:v>1.6974583565279031</c:v>
                </c:pt>
                <c:pt idx="992">
                  <c:v>1.6974583565279031</c:v>
                </c:pt>
                <c:pt idx="993">
                  <c:v>1.6974583565279031</c:v>
                </c:pt>
                <c:pt idx="994">
                  <c:v>1.692829402507434</c:v>
                </c:pt>
                <c:pt idx="995">
                  <c:v>1.6589598023154086</c:v>
                </c:pt>
                <c:pt idx="996">
                  <c:v>1.650083565659374</c:v>
                </c:pt>
                <c:pt idx="997">
                  <c:v>1.6454790603397169</c:v>
                </c:pt>
                <c:pt idx="998">
                  <c:v>1.6620566377516381</c:v>
                </c:pt>
                <c:pt idx="999">
                  <c:v>1.6620566377516381</c:v>
                </c:pt>
                <c:pt idx="1000">
                  <c:v>1.6620566377516381</c:v>
                </c:pt>
                <c:pt idx="1001">
                  <c:v>1.6168604977777192</c:v>
                </c:pt>
                <c:pt idx="1002">
                  <c:v>1.6239248140513285</c:v>
                </c:pt>
                <c:pt idx="1003">
                  <c:v>1.6834248022616216</c:v>
                </c:pt>
                <c:pt idx="1004">
                  <c:v>1.6549936797391851</c:v>
                </c:pt>
                <c:pt idx="1005">
                  <c:v>1.6873515352643143</c:v>
                </c:pt>
                <c:pt idx="1006">
                  <c:v>1.6873515352643143</c:v>
                </c:pt>
                <c:pt idx="1007">
                  <c:v>1.6873515352643143</c:v>
                </c:pt>
                <c:pt idx="1008">
                  <c:v>1.7058103043776296</c:v>
                </c:pt>
                <c:pt idx="1009">
                  <c:v>1.6958365927073515</c:v>
                </c:pt>
                <c:pt idx="1010">
                  <c:v>1.7150926611193811</c:v>
                </c:pt>
                <c:pt idx="1011">
                  <c:v>1.7199891925876298</c:v>
                </c:pt>
                <c:pt idx="1012">
                  <c:v>1.7120433648236197</c:v>
                </c:pt>
                <c:pt idx="1013">
                  <c:v>1.7120433648236197</c:v>
                </c:pt>
                <c:pt idx="1014">
                  <c:v>1.7120433648236197</c:v>
                </c:pt>
                <c:pt idx="1015">
                  <c:v>1.7156291742760956</c:v>
                </c:pt>
                <c:pt idx="1016">
                  <c:v>1.6834180109558405</c:v>
                </c:pt>
                <c:pt idx="1017">
                  <c:v>1.7275723646229226</c:v>
                </c:pt>
                <c:pt idx="1018">
                  <c:v>1.7534920622674695</c:v>
                </c:pt>
                <c:pt idx="1019">
                  <c:v>1.7557780157934226</c:v>
                </c:pt>
                <c:pt idx="1020">
                  <c:v>1.7557780157934226</c:v>
                </c:pt>
                <c:pt idx="1021">
                  <c:v>1.7557780157934226</c:v>
                </c:pt>
                <c:pt idx="1022">
                  <c:v>1.7483524020522536</c:v>
                </c:pt>
                <c:pt idx="1023">
                  <c:v>1.7431067974668508</c:v>
                </c:pt>
                <c:pt idx="1024">
                  <c:v>1.7411020040002394</c:v>
                </c:pt>
                <c:pt idx="1025">
                  <c:v>1.8163700459733341</c:v>
                </c:pt>
                <c:pt idx="1026">
                  <c:v>1.852365324874877</c:v>
                </c:pt>
                <c:pt idx="1027">
                  <c:v>1.852365324874877</c:v>
                </c:pt>
                <c:pt idx="1028">
                  <c:v>1.852365324874877</c:v>
                </c:pt>
                <c:pt idx="1029">
                  <c:v>1.8055936019597181</c:v>
                </c:pt>
                <c:pt idx="1030">
                  <c:v>1.7917257555544974</c:v>
                </c:pt>
                <c:pt idx="1031">
                  <c:v>1.8328715607605057</c:v>
                </c:pt>
                <c:pt idx="1032">
                  <c:v>1.7764589001583486</c:v>
                </c:pt>
                <c:pt idx="1033">
                  <c:v>1.7929332497223958</c:v>
                </c:pt>
                <c:pt idx="1034">
                  <c:v>1.7929332497223958</c:v>
                </c:pt>
                <c:pt idx="1035">
                  <c:v>1.7929332497223958</c:v>
                </c:pt>
                <c:pt idx="1036">
                  <c:v>1.8118144380553018</c:v>
                </c:pt>
                <c:pt idx="1037">
                  <c:v>1.8145880073363458</c:v>
                </c:pt>
                <c:pt idx="1038">
                  <c:v>1.8186397003654129</c:v>
                </c:pt>
                <c:pt idx="1039">
                  <c:v>1.7530030882512229</c:v>
                </c:pt>
                <c:pt idx="1040">
                  <c:v>1.8143530281563161</c:v>
                </c:pt>
                <c:pt idx="1041">
                  <c:v>1.8143530281563161</c:v>
                </c:pt>
                <c:pt idx="1042">
                  <c:v>1.8143530281563161</c:v>
                </c:pt>
                <c:pt idx="1043">
                  <c:v>1.7865113909756885</c:v>
                </c:pt>
                <c:pt idx="1044">
                  <c:v>1.7405831482385552</c:v>
                </c:pt>
                <c:pt idx="1045">
                  <c:v>1.7458260363016458</c:v>
                </c:pt>
                <c:pt idx="1046">
                  <c:v>1.7314352593512725</c:v>
                </c:pt>
                <c:pt idx="1047">
                  <c:v>1.7101920548676632</c:v>
                </c:pt>
                <c:pt idx="1048">
                  <c:v>1.7101920548676632</c:v>
                </c:pt>
                <c:pt idx="1049">
                  <c:v>1.7101920548676632</c:v>
                </c:pt>
                <c:pt idx="1050">
                  <c:v>1.7426354808456357</c:v>
                </c:pt>
                <c:pt idx="1051">
                  <c:v>1.7520618132699477</c:v>
                </c:pt>
                <c:pt idx="1052">
                  <c:v>1.7606310829046723</c:v>
                </c:pt>
                <c:pt idx="1053">
                  <c:v>1.767021701644786</c:v>
                </c:pt>
                <c:pt idx="1054">
                  <c:v>1.7762673853353186</c:v>
                </c:pt>
                <c:pt idx="1055">
                  <c:v>1.7762673853353186</c:v>
                </c:pt>
                <c:pt idx="1056">
                  <c:v>1.7762673853353186</c:v>
                </c:pt>
                <c:pt idx="1057">
                  <c:v>1.7542241650306833</c:v>
                </c:pt>
                <c:pt idx="1058">
                  <c:v>1.7810837793953489</c:v>
                </c:pt>
                <c:pt idx="1059">
                  <c:v>1.7791822137766113</c:v>
                </c:pt>
                <c:pt idx="1060">
                  <c:v>1.7791822137766113</c:v>
                </c:pt>
                <c:pt idx="1061">
                  <c:v>1.789801099496104</c:v>
                </c:pt>
                <c:pt idx="1062">
                  <c:v>1.789801099496104</c:v>
                </c:pt>
                <c:pt idx="1063">
                  <c:v>1.789801099496104</c:v>
                </c:pt>
                <c:pt idx="1064">
                  <c:v>1.8015975976380569</c:v>
                </c:pt>
                <c:pt idx="1065">
                  <c:v>1.8269739908201075</c:v>
                </c:pt>
                <c:pt idx="1066">
                  <c:v>1.8244734320314675</c:v>
                </c:pt>
                <c:pt idx="1067">
                  <c:v>1.8739426616029209</c:v>
                </c:pt>
                <c:pt idx="1068">
                  <c:v>1.9080323001022577</c:v>
                </c:pt>
                <c:pt idx="1069">
                  <c:v>1.9080323001022577</c:v>
                </c:pt>
                <c:pt idx="1070">
                  <c:v>1.9080323001022577</c:v>
                </c:pt>
                <c:pt idx="1071">
                  <c:v>1.9065246302188299</c:v>
                </c:pt>
                <c:pt idx="1072">
                  <c:v>1.880099659424161</c:v>
                </c:pt>
                <c:pt idx="1073">
                  <c:v>1.8567905397219093</c:v>
                </c:pt>
                <c:pt idx="1074">
                  <c:v>1.8649170162196995</c:v>
                </c:pt>
                <c:pt idx="1075">
                  <c:v>1.8280361510442877</c:v>
                </c:pt>
                <c:pt idx="1076">
                  <c:v>1.8280361510442877</c:v>
                </c:pt>
                <c:pt idx="1077">
                  <c:v>1.8280361510442877</c:v>
                </c:pt>
                <c:pt idx="1078">
                  <c:v>1.8117696154371454</c:v>
                </c:pt>
                <c:pt idx="1079">
                  <c:v>1.8428900950489393</c:v>
                </c:pt>
                <c:pt idx="1080">
                  <c:v>1.8518980830371299</c:v>
                </c:pt>
                <c:pt idx="1081">
                  <c:v>1.8182593872416655</c:v>
                </c:pt>
                <c:pt idx="1082">
                  <c:v>1.8014998028348079</c:v>
                </c:pt>
                <c:pt idx="1083">
                  <c:v>1.8014998028348079</c:v>
                </c:pt>
                <c:pt idx="1084">
                  <c:v>1.8014998028348079</c:v>
                </c:pt>
                <c:pt idx="1085">
                  <c:v>1.8508721612205981</c:v>
                </c:pt>
                <c:pt idx="1086">
                  <c:v>1.8546743688404865</c:v>
                </c:pt>
                <c:pt idx="1087">
                  <c:v>1.8707082071463415</c:v>
                </c:pt>
                <c:pt idx="1088">
                  <c:v>1.8743908877844804</c:v>
                </c:pt>
                <c:pt idx="1089">
                  <c:v>1.8743908877844804</c:v>
                </c:pt>
                <c:pt idx="1090">
                  <c:v>1.8743908877844804</c:v>
                </c:pt>
                <c:pt idx="1091">
                  <c:v>1.8743908877844804</c:v>
                </c:pt>
                <c:pt idx="1092">
                  <c:v>1.8712030488507829</c:v>
                </c:pt>
                <c:pt idx="1093">
                  <c:v>1.8943396693861922</c:v>
                </c:pt>
                <c:pt idx="1094">
                  <c:v>1.8783542938383919</c:v>
                </c:pt>
                <c:pt idx="1095">
                  <c:v>1.8478300908741883</c:v>
                </c:pt>
                <c:pt idx="1096">
                  <c:v>1.8478300908741883</c:v>
                </c:pt>
                <c:pt idx="1097">
                  <c:v>1.8478300908741883</c:v>
                </c:pt>
                <c:pt idx="1098">
                  <c:v>1.8478300908741883</c:v>
                </c:pt>
                <c:pt idx="1099">
                  <c:v>1.8239233362631906</c:v>
                </c:pt>
                <c:pt idx="1100">
                  <c:v>1.7931016741057693</c:v>
                </c:pt>
                <c:pt idx="1101">
                  <c:v>1.7498247571456189</c:v>
                </c:pt>
                <c:pt idx="1102">
                  <c:v>1.689331880030114</c:v>
                </c:pt>
                <c:pt idx="1103">
                  <c:v>1.6651589062324927</c:v>
                </c:pt>
                <c:pt idx="1104">
                  <c:v>1.6651589062324927</c:v>
                </c:pt>
                <c:pt idx="1105">
                  <c:v>1.6651589062324927</c:v>
                </c:pt>
                <c:pt idx="1106">
                  <c:v>1.6734375079797814</c:v>
                </c:pt>
                <c:pt idx="1107">
                  <c:v>1.6919017101377223</c:v>
                </c:pt>
                <c:pt idx="1108">
                  <c:v>1.6313504277924988</c:v>
                </c:pt>
                <c:pt idx="1109">
                  <c:v>1.6646617826493091</c:v>
                </c:pt>
                <c:pt idx="1110">
                  <c:v>1.5811287215404879</c:v>
                </c:pt>
                <c:pt idx="1111">
                  <c:v>1.5811287215404879</c:v>
                </c:pt>
                <c:pt idx="1112">
                  <c:v>1.5811287215404879</c:v>
                </c:pt>
                <c:pt idx="1113">
                  <c:v>1.5811287215404879</c:v>
                </c:pt>
                <c:pt idx="1114">
                  <c:v>1.5917910716169796</c:v>
                </c:pt>
                <c:pt idx="1115">
                  <c:v>1.6171185673974058</c:v>
                </c:pt>
                <c:pt idx="1116">
                  <c:v>1.6433275746682319</c:v>
                </c:pt>
                <c:pt idx="1117">
                  <c:v>1.6623364395498244</c:v>
                </c:pt>
                <c:pt idx="1118">
                  <c:v>1.6623364395498244</c:v>
                </c:pt>
                <c:pt idx="1119">
                  <c:v>1.6623364395498244</c:v>
                </c:pt>
                <c:pt idx="1120">
                  <c:v>1.6523654444018587</c:v>
                </c:pt>
                <c:pt idx="1121">
                  <c:v>1.6643453077999051</c:v>
                </c:pt>
                <c:pt idx="1122">
                  <c:v>1.6457235473478407</c:v>
                </c:pt>
                <c:pt idx="1123">
                  <c:v>1.6441574722346948</c:v>
                </c:pt>
                <c:pt idx="1124">
                  <c:v>1.7209617075754979</c:v>
                </c:pt>
                <c:pt idx="1125">
                  <c:v>1.7209617075754979</c:v>
                </c:pt>
                <c:pt idx="1126">
                  <c:v>1.7209617075754979</c:v>
                </c:pt>
                <c:pt idx="1127">
                  <c:v>1.7431570531296323</c:v>
                </c:pt>
                <c:pt idx="1128">
                  <c:v>1.676395800778075</c:v>
                </c:pt>
                <c:pt idx="1129">
                  <c:v>1.6794899196919921</c:v>
                </c:pt>
                <c:pt idx="1130">
                  <c:v>1.7199185630075051</c:v>
                </c:pt>
                <c:pt idx="1131">
                  <c:v>1.6482322557034181</c:v>
                </c:pt>
                <c:pt idx="1132">
                  <c:v>1.6482322557034181</c:v>
                </c:pt>
                <c:pt idx="1133">
                  <c:v>1.6482322557034181</c:v>
                </c:pt>
                <c:pt idx="1134">
                  <c:v>1.6066735391059117</c:v>
                </c:pt>
                <c:pt idx="1135">
                  <c:v>1.5889387231888734</c:v>
                </c:pt>
                <c:pt idx="1136">
                  <c:v>1.571892545678049</c:v>
                </c:pt>
                <c:pt idx="1137">
                  <c:v>1.5527994686047695</c:v>
                </c:pt>
                <c:pt idx="1138">
                  <c:v>1.5974251388930674</c:v>
                </c:pt>
                <c:pt idx="1139">
                  <c:v>1.5974251388930674</c:v>
                </c:pt>
                <c:pt idx="1140">
                  <c:v>1.5974251388930674</c:v>
                </c:pt>
                <c:pt idx="1141">
                  <c:v>1.5974251388930674</c:v>
                </c:pt>
                <c:pt idx="1142">
                  <c:v>1.6531980584906352</c:v>
                </c:pt>
                <c:pt idx="1143">
                  <c:v>1.7040173996513921</c:v>
                </c:pt>
                <c:pt idx="1144">
                  <c:v>1.6892802661061774</c:v>
                </c:pt>
                <c:pt idx="1145">
                  <c:v>1.7031182307659607</c:v>
                </c:pt>
                <c:pt idx="1146">
                  <c:v>1.7031182307659607</c:v>
                </c:pt>
                <c:pt idx="1147">
                  <c:v>1.7031182307659607</c:v>
                </c:pt>
                <c:pt idx="1148">
                  <c:v>1.730109596462782</c:v>
                </c:pt>
                <c:pt idx="1149">
                  <c:v>1.7028954759363375</c:v>
                </c:pt>
                <c:pt idx="1150">
                  <c:v>1.7254561937415005</c:v>
                </c:pt>
                <c:pt idx="1151">
                  <c:v>1.7453723770754623</c:v>
                </c:pt>
                <c:pt idx="1152">
                  <c:v>1.752721928191882</c:v>
                </c:pt>
                <c:pt idx="1153">
                  <c:v>1.752721928191882</c:v>
                </c:pt>
                <c:pt idx="1154">
                  <c:v>1.752721928191882</c:v>
                </c:pt>
                <c:pt idx="1155">
                  <c:v>1.7494023379260293</c:v>
                </c:pt>
                <c:pt idx="1156">
                  <c:v>1.8020960794823984</c:v>
                </c:pt>
                <c:pt idx="1157">
                  <c:v>1.8039799877061047</c:v>
                </c:pt>
                <c:pt idx="1158">
                  <c:v>1.8093356114451631</c:v>
                </c:pt>
                <c:pt idx="1159">
                  <c:v>1.8549270054155489</c:v>
                </c:pt>
                <c:pt idx="1160">
                  <c:v>1.8549270054155489</c:v>
                </c:pt>
                <c:pt idx="1161">
                  <c:v>1.8549270054155489</c:v>
                </c:pt>
                <c:pt idx="1162">
                  <c:v>1.8506552740791706</c:v>
                </c:pt>
                <c:pt idx="1163">
                  <c:v>1.8067467656813683</c:v>
                </c:pt>
                <c:pt idx="1164">
                  <c:v>1.8215246470612703</c:v>
                </c:pt>
                <c:pt idx="1165">
                  <c:v>1.8456106921448916</c:v>
                </c:pt>
                <c:pt idx="1166">
                  <c:v>1.8853425474872532</c:v>
                </c:pt>
                <c:pt idx="1167">
                  <c:v>1.8853425474872532</c:v>
                </c:pt>
                <c:pt idx="1168">
                  <c:v>1.8853425474872532</c:v>
                </c:pt>
                <c:pt idx="1169">
                  <c:v>1.8749246844188845</c:v>
                </c:pt>
                <c:pt idx="1170">
                  <c:v>1.8715072993497823</c:v>
                </c:pt>
                <c:pt idx="1171">
                  <c:v>1.8782877390417374</c:v>
                </c:pt>
                <c:pt idx="1172">
                  <c:v>1.8999927523184681</c:v>
                </c:pt>
                <c:pt idx="1173">
                  <c:v>1.9166925732344511</c:v>
                </c:pt>
                <c:pt idx="1174">
                  <c:v>1.9166925732344511</c:v>
                </c:pt>
                <c:pt idx="1175">
                  <c:v>1.9166925732344511</c:v>
                </c:pt>
                <c:pt idx="1176">
                  <c:v>1.9216556594993559</c:v>
                </c:pt>
                <c:pt idx="1177">
                  <c:v>1.9295199915939916</c:v>
                </c:pt>
                <c:pt idx="1178">
                  <c:v>1.905226132553465</c:v>
                </c:pt>
                <c:pt idx="1179">
                  <c:v>1.9021849858246414</c:v>
                </c:pt>
                <c:pt idx="1180">
                  <c:v>1.9021849858246414</c:v>
                </c:pt>
                <c:pt idx="1181">
                  <c:v>1.9021849858246414</c:v>
                </c:pt>
                <c:pt idx="1182">
                  <c:v>1.9021849858246414</c:v>
                </c:pt>
                <c:pt idx="1183">
                  <c:v>1.8996083644112522</c:v>
                </c:pt>
                <c:pt idx="1184">
                  <c:v>1.9234159659578445</c:v>
                </c:pt>
                <c:pt idx="1185">
                  <c:v>1.9511801822525674</c:v>
                </c:pt>
                <c:pt idx="1186">
                  <c:v>1.931837185126539</c:v>
                </c:pt>
                <c:pt idx="1187">
                  <c:v>1.9544006194540138</c:v>
                </c:pt>
                <c:pt idx="1188">
                  <c:v>1.9544006194540138</c:v>
                </c:pt>
                <c:pt idx="1189">
                  <c:v>1.9544006194540138</c:v>
                </c:pt>
                <c:pt idx="1190">
                  <c:v>1.9401891329762642</c:v>
                </c:pt>
                <c:pt idx="1191">
                  <c:v>1.9232638407083456</c:v>
                </c:pt>
                <c:pt idx="1192">
                  <c:v>1.9470945326945936</c:v>
                </c:pt>
                <c:pt idx="1193">
                  <c:v>1.918086149180755</c:v>
                </c:pt>
                <c:pt idx="1194">
                  <c:v>1.933226686289373</c:v>
                </c:pt>
                <c:pt idx="1195">
                  <c:v>1.933226686289373</c:v>
                </c:pt>
                <c:pt idx="1196">
                  <c:v>1.933226686289373</c:v>
                </c:pt>
                <c:pt idx="1197">
                  <c:v>1.9320015347264439</c:v>
                </c:pt>
                <c:pt idx="1198">
                  <c:v>1.9344138065399272</c:v>
                </c:pt>
                <c:pt idx="1199">
                  <c:v>1.9747786115810975</c:v>
                </c:pt>
                <c:pt idx="1200">
                  <c:v>1.9623668211353673</c:v>
                </c:pt>
                <c:pt idx="1201">
                  <c:v>1.9394787623915504</c:v>
                </c:pt>
                <c:pt idx="1202">
                  <c:v>1.9394787623915504</c:v>
                </c:pt>
                <c:pt idx="1203">
                  <c:v>1.9394787623915504</c:v>
                </c:pt>
                <c:pt idx="1204">
                  <c:v>1.9458136924242579</c:v>
                </c:pt>
                <c:pt idx="1205">
                  <c:v>1.917037571568136</c:v>
                </c:pt>
                <c:pt idx="1206">
                  <c:v>1.9270207910665076</c:v>
                </c:pt>
                <c:pt idx="1207">
                  <c:v>1.9115773617200476</c:v>
                </c:pt>
                <c:pt idx="1208">
                  <c:v>1.916086788758768</c:v>
                </c:pt>
                <c:pt idx="1209">
                  <c:v>1.916086788758768</c:v>
                </c:pt>
                <c:pt idx="1210">
                  <c:v>1.916086788758768</c:v>
                </c:pt>
                <c:pt idx="1211">
                  <c:v>1.9061796318851456</c:v>
                </c:pt>
                <c:pt idx="1212">
                  <c:v>1.9265304587891052</c:v>
                </c:pt>
                <c:pt idx="1213">
                  <c:v>1.9435073649809611</c:v>
                </c:pt>
                <c:pt idx="1214">
                  <c:v>1.9036138765610067</c:v>
                </c:pt>
                <c:pt idx="1215">
                  <c:v>1.8613298485060681</c:v>
                </c:pt>
                <c:pt idx="1216">
                  <c:v>1.8613298485060681</c:v>
                </c:pt>
                <c:pt idx="1217">
                  <c:v>1.8613298485060681</c:v>
                </c:pt>
                <c:pt idx="1218">
                  <c:v>1.8735745728295805</c:v>
                </c:pt>
                <c:pt idx="1219">
                  <c:v>1.8423141923186943</c:v>
                </c:pt>
                <c:pt idx="1220">
                  <c:v>1.8242099293671579</c:v>
                </c:pt>
                <c:pt idx="1221">
                  <c:v>1.8302093688942744</c:v>
                </c:pt>
                <c:pt idx="1222">
                  <c:v>1.8280904814905381</c:v>
                </c:pt>
                <c:pt idx="1223">
                  <c:v>1.8280904814905381</c:v>
                </c:pt>
                <c:pt idx="1224">
                  <c:v>1.8280904814905381</c:v>
                </c:pt>
                <c:pt idx="1225">
                  <c:v>1.8300124210266191</c:v>
                </c:pt>
                <c:pt idx="1226">
                  <c:v>1.8537711251715865</c:v>
                </c:pt>
                <c:pt idx="1227">
                  <c:v>1.8479876491683123</c:v>
                </c:pt>
                <c:pt idx="1228">
                  <c:v>1.8195225701169702</c:v>
                </c:pt>
                <c:pt idx="1229">
                  <c:v>1.8199857371712478</c:v>
                </c:pt>
                <c:pt idx="1230">
                  <c:v>1.8199857371712478</c:v>
                </c:pt>
                <c:pt idx="1231">
                  <c:v>1.8199857371712478</c:v>
                </c:pt>
                <c:pt idx="1232">
                  <c:v>1.856632981427786</c:v>
                </c:pt>
                <c:pt idx="1233">
                  <c:v>1.8402591431893009</c:v>
                </c:pt>
                <c:pt idx="1234">
                  <c:v>1.8668158653161249</c:v>
                </c:pt>
                <c:pt idx="1235">
                  <c:v>1.8522430813708155</c:v>
                </c:pt>
                <c:pt idx="1236">
                  <c:v>1.9138673900294694</c:v>
                </c:pt>
                <c:pt idx="1237">
                  <c:v>1.9138673900294694</c:v>
                </c:pt>
                <c:pt idx="1238">
                  <c:v>1.9138673900294694</c:v>
                </c:pt>
                <c:pt idx="1239">
                  <c:v>1.9252862915699875</c:v>
                </c:pt>
                <c:pt idx="1240">
                  <c:v>1.9700654453689408</c:v>
                </c:pt>
                <c:pt idx="1241">
                  <c:v>1.990217966144088</c:v>
                </c:pt>
                <c:pt idx="1242">
                  <c:v>1.9933636989819425</c:v>
                </c:pt>
                <c:pt idx="1243">
                  <c:v>2.0022861165172894</c:v>
                </c:pt>
                <c:pt idx="1244">
                  <c:v>2.0022861165172894</c:v>
                </c:pt>
                <c:pt idx="1245">
                  <c:v>2.0022861165172894</c:v>
                </c:pt>
                <c:pt idx="1246">
                  <c:v>2.0022861165172894</c:v>
                </c:pt>
                <c:pt idx="1247">
                  <c:v>2.0061734599464511</c:v>
                </c:pt>
                <c:pt idx="1248">
                  <c:v>2.0120914038041935</c:v>
                </c:pt>
                <c:pt idx="1249">
                  <c:v>2.0129240178929693</c:v>
                </c:pt>
                <c:pt idx="1250">
                  <c:v>2.0480622340049246</c:v>
                </c:pt>
                <c:pt idx="1251">
                  <c:v>2.0480622340049246</c:v>
                </c:pt>
                <c:pt idx="1252">
                  <c:v>2.0480622340049246</c:v>
                </c:pt>
                <c:pt idx="1253">
                  <c:v>2.0510775737717788</c:v>
                </c:pt>
                <c:pt idx="1254">
                  <c:v>2.0680571964859471</c:v>
                </c:pt>
                <c:pt idx="1255">
                  <c:v>2.0637664494933818</c:v>
                </c:pt>
                <c:pt idx="1256">
                  <c:v>2.0675858798647315</c:v>
                </c:pt>
                <c:pt idx="1257">
                  <c:v>2.0314588496310337</c:v>
                </c:pt>
                <c:pt idx="1258">
                  <c:v>2.0314588496310337</c:v>
                </c:pt>
                <c:pt idx="1259">
                  <c:v>2.0314588496310337</c:v>
                </c:pt>
                <c:pt idx="1260">
                  <c:v>2.0186409390995879</c:v>
                </c:pt>
                <c:pt idx="1261">
                  <c:v>2.0092376971149313</c:v>
                </c:pt>
                <c:pt idx="1262">
                  <c:v>2.0062712547497012</c:v>
                </c:pt>
                <c:pt idx="1263">
                  <c:v>2.0147997765497387</c:v>
                </c:pt>
                <c:pt idx="1264">
                  <c:v>2.0001753786804914</c:v>
                </c:pt>
                <c:pt idx="1265">
                  <c:v>2.0001753786804914</c:v>
                </c:pt>
                <c:pt idx="1266">
                  <c:v>2.0001753786804914</c:v>
                </c:pt>
                <c:pt idx="1267">
                  <c:v>2.0180174972288736</c:v>
                </c:pt>
                <c:pt idx="1268">
                  <c:v>2.0218518684729418</c:v>
                </c:pt>
                <c:pt idx="1269">
                  <c:v>2.0181519650833404</c:v>
                </c:pt>
                <c:pt idx="1270">
                  <c:v>2.0700239586401845</c:v>
                </c:pt>
                <c:pt idx="1271">
                  <c:v>1.9525832660269629</c:v>
                </c:pt>
                <c:pt idx="1272">
                  <c:v>1.9525832660269629</c:v>
                </c:pt>
                <c:pt idx="1273">
                  <c:v>1.9525832660269629</c:v>
                </c:pt>
                <c:pt idx="1274">
                  <c:v>1.8937366014328221</c:v>
                </c:pt>
                <c:pt idx="1275">
                  <c:v>1.9531931252861157</c:v>
                </c:pt>
                <c:pt idx="1276">
                  <c:v>2.0021271999620094</c:v>
                </c:pt>
                <c:pt idx="1277">
                  <c:v>2.0282329793849616</c:v>
                </c:pt>
                <c:pt idx="1278">
                  <c:v>2.0084471891219993</c:v>
                </c:pt>
                <c:pt idx="1279">
                  <c:v>2.0084471891219993</c:v>
                </c:pt>
                <c:pt idx="1280">
                  <c:v>2.0084471891219993</c:v>
                </c:pt>
                <c:pt idx="1281">
                  <c:v>2.0084471891219993</c:v>
                </c:pt>
                <c:pt idx="1282">
                  <c:v>1.9716505361382746</c:v>
                </c:pt>
                <c:pt idx="1283">
                  <c:v>1.9730495451292027</c:v>
                </c:pt>
                <c:pt idx="1284">
                  <c:v>1.987017902859985</c:v>
                </c:pt>
                <c:pt idx="1285">
                  <c:v>2.039272926062889</c:v>
                </c:pt>
                <c:pt idx="1286">
                  <c:v>2.039272926062889</c:v>
                </c:pt>
                <c:pt idx="1287">
                  <c:v>2.039272926062889</c:v>
                </c:pt>
                <c:pt idx="1288">
                  <c:v>2.0609602819445887</c:v>
                </c:pt>
                <c:pt idx="1289">
                  <c:v>2.0846537895540571</c:v>
                </c:pt>
                <c:pt idx="1290">
                  <c:v>2.0838306832933751</c:v>
                </c:pt>
                <c:pt idx="1291">
                  <c:v>2.109352410419143</c:v>
                </c:pt>
                <c:pt idx="1292">
                  <c:v>2.1063995506654751</c:v>
                </c:pt>
                <c:pt idx="1293">
                  <c:v>2.1063995506654751</c:v>
                </c:pt>
                <c:pt idx="1294">
                  <c:v>2.1063995506654751</c:v>
                </c:pt>
                <c:pt idx="1295">
                  <c:v>2.1257289651799409</c:v>
                </c:pt>
                <c:pt idx="1296">
                  <c:v>2.1183658314519587</c:v>
                </c:pt>
                <c:pt idx="1297">
                  <c:v>2.147332108869954</c:v>
                </c:pt>
                <c:pt idx="1298">
                  <c:v>2.1346079183582884</c:v>
                </c:pt>
                <c:pt idx="1299">
                  <c:v>2.1478333072366067</c:v>
                </c:pt>
                <c:pt idx="1300">
                  <c:v>2.1478333072366067</c:v>
                </c:pt>
                <c:pt idx="1301">
                  <c:v>2.1478333072366067</c:v>
                </c:pt>
                <c:pt idx="1302">
                  <c:v>2.1620312111027937</c:v>
                </c:pt>
                <c:pt idx="1303">
                  <c:v>2.2241023876818513</c:v>
                </c:pt>
                <c:pt idx="1304">
                  <c:v>2.2366024651027372</c:v>
                </c:pt>
                <c:pt idx="1305">
                  <c:v>2.2218300167674601</c:v>
                </c:pt>
                <c:pt idx="1306">
                  <c:v>2.2072368589048073</c:v>
                </c:pt>
                <c:pt idx="1307">
                  <c:v>2.2072368589048073</c:v>
                </c:pt>
                <c:pt idx="1308">
                  <c:v>2.2072368589048073</c:v>
                </c:pt>
                <c:pt idx="1309">
                  <c:v>2.2112287884429995</c:v>
                </c:pt>
                <c:pt idx="1310">
                  <c:v>2.1889845454872403</c:v>
                </c:pt>
                <c:pt idx="1311">
                  <c:v>2.1956060686239152</c:v>
                </c:pt>
                <c:pt idx="1312">
                  <c:v>2.2242871111991005</c:v>
                </c:pt>
                <c:pt idx="1313">
                  <c:v>2.2553763508043012</c:v>
                </c:pt>
                <c:pt idx="1314">
                  <c:v>2.2553763508043012</c:v>
                </c:pt>
                <c:pt idx="1315">
                  <c:v>2.2553763508043012</c:v>
                </c:pt>
                <c:pt idx="1316">
                  <c:v>2.2454148634844295</c:v>
                </c:pt>
                <c:pt idx="1317">
                  <c:v>2.2631143646114058</c:v>
                </c:pt>
                <c:pt idx="1318">
                  <c:v>2.255912863961016</c:v>
                </c:pt>
                <c:pt idx="1319">
                  <c:v>2.2659626382560432</c:v>
                </c:pt>
                <c:pt idx="1320">
                  <c:v>2.2746799583567978</c:v>
                </c:pt>
                <c:pt idx="1321">
                  <c:v>2.2746799583567978</c:v>
                </c:pt>
                <c:pt idx="1322">
                  <c:v>2.2746799583567978</c:v>
                </c:pt>
                <c:pt idx="1323">
                  <c:v>2.3041678080587893</c:v>
                </c:pt>
                <c:pt idx="1324">
                  <c:v>2.2763805013244109</c:v>
                </c:pt>
                <c:pt idx="1325">
                  <c:v>2.2721359352111583</c:v>
                </c:pt>
                <c:pt idx="1326">
                  <c:v>2.2892269353401384</c:v>
                </c:pt>
                <c:pt idx="1327">
                  <c:v>2.3101061258338755</c:v>
                </c:pt>
                <c:pt idx="1328">
                  <c:v>2.3101061258338755</c:v>
                </c:pt>
                <c:pt idx="1329">
                  <c:v>2.3101061258338755</c:v>
                </c:pt>
                <c:pt idx="1330">
                  <c:v>2.3124504845895482</c:v>
                </c:pt>
                <c:pt idx="1331">
                  <c:v>2.3286015679984096</c:v>
                </c:pt>
                <c:pt idx="1332">
                  <c:v>2.3036353696855443</c:v>
                </c:pt>
                <c:pt idx="1333">
                  <c:v>2.3095152822309108</c:v>
                </c:pt>
                <c:pt idx="1334">
                  <c:v>2.3215277438967066</c:v>
                </c:pt>
                <c:pt idx="1335">
                  <c:v>2.3215277438967066</c:v>
                </c:pt>
                <c:pt idx="1336">
                  <c:v>2.3215277438967066</c:v>
                </c:pt>
                <c:pt idx="1337">
                  <c:v>2.3290036133006571</c:v>
                </c:pt>
                <c:pt idx="1338">
                  <c:v>2.3230381303024461</c:v>
                </c:pt>
                <c:pt idx="1339">
                  <c:v>2.3182937240836963</c:v>
                </c:pt>
                <c:pt idx="1340">
                  <c:v>2.3323666679235093</c:v>
                </c:pt>
                <c:pt idx="1341">
                  <c:v>2.3127071959480769</c:v>
                </c:pt>
                <c:pt idx="1342">
                  <c:v>2.3127071959480769</c:v>
                </c:pt>
                <c:pt idx="1343">
                  <c:v>2.3127071959480769</c:v>
                </c:pt>
                <c:pt idx="1344">
                  <c:v>2.3127071959480769</c:v>
                </c:pt>
                <c:pt idx="1345">
                  <c:v>2.3066642920639615</c:v>
                </c:pt>
                <c:pt idx="1346">
                  <c:v>2.2847242996072001</c:v>
                </c:pt>
                <c:pt idx="1347">
                  <c:v>2.2743295269784873</c:v>
                </c:pt>
                <c:pt idx="1348">
                  <c:v>2.1894843855927371</c:v>
                </c:pt>
                <c:pt idx="1349">
                  <c:v>2.1894843855927371</c:v>
                </c:pt>
                <c:pt idx="1350">
                  <c:v>2.1894843855927371</c:v>
                </c:pt>
                <c:pt idx="1351">
                  <c:v>2.2362832737310203</c:v>
                </c:pt>
                <c:pt idx="1352">
                  <c:v>2.2214456288602444</c:v>
                </c:pt>
                <c:pt idx="1353">
                  <c:v>2.2500356679379609</c:v>
                </c:pt>
                <c:pt idx="1354">
                  <c:v>2.2950661000508195</c:v>
                </c:pt>
                <c:pt idx="1355">
                  <c:v>2.292413416012681</c:v>
                </c:pt>
                <c:pt idx="1356">
                  <c:v>2.292413416012681</c:v>
                </c:pt>
                <c:pt idx="1357">
                  <c:v>2.292413416012681</c:v>
                </c:pt>
                <c:pt idx="1358">
                  <c:v>2.2925478838671487</c:v>
                </c:pt>
                <c:pt idx="1359">
                  <c:v>2.2805979022145402</c:v>
                </c:pt>
                <c:pt idx="1360">
                  <c:v>2.3085794402942614</c:v>
                </c:pt>
                <c:pt idx="1361">
                  <c:v>2.3087044003206363</c:v>
                </c:pt>
                <c:pt idx="1362">
                  <c:v>2.2841809951447045</c:v>
                </c:pt>
                <c:pt idx="1363">
                  <c:v>2.2841809951447045</c:v>
                </c:pt>
                <c:pt idx="1364">
                  <c:v>2.2841809951447045</c:v>
                </c:pt>
                <c:pt idx="1365">
                  <c:v>2.2726996135909991</c:v>
                </c:pt>
                <c:pt idx="1366">
                  <c:v>2.3169843603290809</c:v>
                </c:pt>
                <c:pt idx="1367">
                  <c:v>2.3182339605928228</c:v>
                </c:pt>
                <c:pt idx="1368">
                  <c:v>2.3448531627328344</c:v>
                </c:pt>
                <c:pt idx="1369">
                  <c:v>2.3628093752183399</c:v>
                </c:pt>
                <c:pt idx="1370">
                  <c:v>2.3628093752183399</c:v>
                </c:pt>
                <c:pt idx="1371">
                  <c:v>2.3628093752183399</c:v>
                </c:pt>
                <c:pt idx="1372">
                  <c:v>2.3386608501215314</c:v>
                </c:pt>
                <c:pt idx="1373">
                  <c:v>2.3287306028082537</c:v>
                </c:pt>
                <c:pt idx="1374">
                  <c:v>2.3584018177663379</c:v>
                </c:pt>
                <c:pt idx="1375">
                  <c:v>2.3675116753412468</c:v>
                </c:pt>
                <c:pt idx="1376">
                  <c:v>2.3633594709866181</c:v>
                </c:pt>
                <c:pt idx="1377">
                  <c:v>2.3633594709866181</c:v>
                </c:pt>
                <c:pt idx="1378">
                  <c:v>2.3633594709866181</c:v>
                </c:pt>
                <c:pt idx="1379">
                  <c:v>2.3564554295294453</c:v>
                </c:pt>
                <c:pt idx="1380">
                  <c:v>2.3036992079598888</c:v>
                </c:pt>
                <c:pt idx="1381">
                  <c:v>2.299605408834978</c:v>
                </c:pt>
                <c:pt idx="1382">
                  <c:v>2.2742385234810216</c:v>
                </c:pt>
                <c:pt idx="1383">
                  <c:v>2.2920480437616533</c:v>
                </c:pt>
                <c:pt idx="1384">
                  <c:v>2.2920480437616533</c:v>
                </c:pt>
                <c:pt idx="1385">
                  <c:v>2.2920480437616533</c:v>
                </c:pt>
                <c:pt idx="1386">
                  <c:v>2.2795438915572985</c:v>
                </c:pt>
                <c:pt idx="1387">
                  <c:v>2.3142067162645694</c:v>
                </c:pt>
                <c:pt idx="1388">
                  <c:v>2.3060680154163733</c:v>
                </c:pt>
                <c:pt idx="1389">
                  <c:v>2.3238367878623181</c:v>
                </c:pt>
                <c:pt idx="1390">
                  <c:v>2.3242918053496582</c:v>
                </c:pt>
                <c:pt idx="1391">
                  <c:v>2.3242918053496582</c:v>
                </c:pt>
                <c:pt idx="1392">
                  <c:v>2.3242918053496582</c:v>
                </c:pt>
                <c:pt idx="1393">
                  <c:v>2.3626912064977481</c:v>
                </c:pt>
                <c:pt idx="1394">
                  <c:v>2.3471336832141634</c:v>
                </c:pt>
                <c:pt idx="1395">
                  <c:v>2.3454942619985801</c:v>
                </c:pt>
                <c:pt idx="1396">
                  <c:v>2.3419899482154789</c:v>
                </c:pt>
                <c:pt idx="1397">
                  <c:v>2.3203609975634971</c:v>
                </c:pt>
                <c:pt idx="1398">
                  <c:v>2.3203609975634971</c:v>
                </c:pt>
                <c:pt idx="1399">
                  <c:v>2.3203609975634971</c:v>
                </c:pt>
                <c:pt idx="1400">
                  <c:v>2.331156457233301</c:v>
                </c:pt>
                <c:pt idx="1401">
                  <c:v>2.3038241679862628</c:v>
                </c:pt>
                <c:pt idx="1402">
                  <c:v>2.3082018436928284</c:v>
                </c:pt>
                <c:pt idx="1403">
                  <c:v>2.2935000249376758</c:v>
                </c:pt>
                <c:pt idx="1404">
                  <c:v>2.2857266963405087</c:v>
                </c:pt>
                <c:pt idx="1405">
                  <c:v>2.2857266963405087</c:v>
                </c:pt>
                <c:pt idx="1406">
                  <c:v>2.2857266963405087</c:v>
                </c:pt>
                <c:pt idx="1407">
                  <c:v>2.3524118860673164</c:v>
                </c:pt>
                <c:pt idx="1408">
                  <c:v>2.3571535757637543</c:v>
                </c:pt>
                <c:pt idx="1409">
                  <c:v>2.328841980223066</c:v>
                </c:pt>
                <c:pt idx="1410">
                  <c:v>2.2710330271522938</c:v>
                </c:pt>
                <c:pt idx="1411">
                  <c:v>2.3074941896304266</c:v>
                </c:pt>
                <c:pt idx="1412">
                  <c:v>2.3074941896304266</c:v>
                </c:pt>
                <c:pt idx="1413">
                  <c:v>2.3074941896304266</c:v>
                </c:pt>
                <c:pt idx="1414">
                  <c:v>2.27627727347654</c:v>
                </c:pt>
                <c:pt idx="1415">
                  <c:v>2.3119601523121469</c:v>
                </c:pt>
                <c:pt idx="1416">
                  <c:v>2.3325731236192611</c:v>
                </c:pt>
                <c:pt idx="1417">
                  <c:v>2.3517572041900086</c:v>
                </c:pt>
                <c:pt idx="1418">
                  <c:v>2.3695789488210468</c:v>
                </c:pt>
                <c:pt idx="1419">
                  <c:v>2.3695789488210468</c:v>
                </c:pt>
                <c:pt idx="1420">
                  <c:v>2.3695789488210468</c:v>
                </c:pt>
                <c:pt idx="1421">
                  <c:v>2.4020821382898943</c:v>
                </c:pt>
                <c:pt idx="1422">
                  <c:v>2.4391232782817429</c:v>
                </c:pt>
                <c:pt idx="1423">
                  <c:v>2.4377704501701269</c:v>
                </c:pt>
                <c:pt idx="1424">
                  <c:v>2.4377704501701269</c:v>
                </c:pt>
                <c:pt idx="1425">
                  <c:v>2.4384971198887153</c:v>
                </c:pt>
                <c:pt idx="1426">
                  <c:v>2.4384971198887153</c:v>
                </c:pt>
                <c:pt idx="1427">
                  <c:v>2.4384971198887153</c:v>
                </c:pt>
                <c:pt idx="1428">
                  <c:v>2.421484898906797</c:v>
                </c:pt>
                <c:pt idx="1429">
                  <c:v>2.4204933682627412</c:v>
                </c:pt>
                <c:pt idx="1430">
                  <c:v>2.3958314204488733</c:v>
                </c:pt>
                <c:pt idx="1431">
                  <c:v>2.2841388890488634</c:v>
                </c:pt>
                <c:pt idx="1432">
                  <c:v>2.312777825528205</c:v>
                </c:pt>
                <c:pt idx="1433">
                  <c:v>2.312777825528205</c:v>
                </c:pt>
                <c:pt idx="1434">
                  <c:v>2.312777825528205</c:v>
                </c:pt>
                <c:pt idx="1435">
                  <c:v>2.3364156444302675</c:v>
                </c:pt>
                <c:pt idx="1436">
                  <c:v>2.3496763480986478</c:v>
                </c:pt>
                <c:pt idx="1437">
                  <c:v>2.3969112380680855</c:v>
                </c:pt>
                <c:pt idx="1438">
                  <c:v>2.4123424430641394</c:v>
                </c:pt>
                <c:pt idx="1439">
                  <c:v>2.4474045965513445</c:v>
                </c:pt>
                <c:pt idx="1440">
                  <c:v>2.4474045965513445</c:v>
                </c:pt>
                <c:pt idx="1441">
                  <c:v>2.4474045965513445</c:v>
                </c:pt>
                <c:pt idx="1442">
                  <c:v>2.4372896257208176</c:v>
                </c:pt>
                <c:pt idx="1443">
                  <c:v>2.4657614960779415</c:v>
                </c:pt>
                <c:pt idx="1444">
                  <c:v>2.446756705979817</c:v>
                </c:pt>
                <c:pt idx="1445">
                  <c:v>2.4803302052397824</c:v>
                </c:pt>
                <c:pt idx="1446">
                  <c:v>2.4592581416618589</c:v>
                </c:pt>
                <c:pt idx="1447">
                  <c:v>2.4592581416618589</c:v>
                </c:pt>
                <c:pt idx="1448">
                  <c:v>2.4592581416618589</c:v>
                </c:pt>
                <c:pt idx="1449">
                  <c:v>2.4892838627817238</c:v>
                </c:pt>
                <c:pt idx="1450">
                  <c:v>2.5088238077754061</c:v>
                </c:pt>
                <c:pt idx="1451">
                  <c:v>2.5111247021740781</c:v>
                </c:pt>
                <c:pt idx="1452">
                  <c:v>2.5168511312087904</c:v>
                </c:pt>
                <c:pt idx="1453">
                  <c:v>2.5302422279481709</c:v>
                </c:pt>
                <c:pt idx="1454">
                  <c:v>2.5302422279481709</c:v>
                </c:pt>
                <c:pt idx="1455">
                  <c:v>2.5302422279481709</c:v>
                </c:pt>
                <c:pt idx="1456">
                  <c:v>2.5302422279481709</c:v>
                </c:pt>
                <c:pt idx="1457">
                  <c:v>2.5525584587452101</c:v>
                </c:pt>
                <c:pt idx="1458">
                  <c:v>2.5101005732622728</c:v>
                </c:pt>
                <c:pt idx="1459">
                  <c:v>2.5106302951132067</c:v>
                </c:pt>
                <c:pt idx="1460">
                  <c:v>2.4745480874976651</c:v>
                </c:pt>
                <c:pt idx="1461">
                  <c:v>2.4745480874976651</c:v>
                </c:pt>
                <c:pt idx="1462">
                  <c:v>2.4745480874976651</c:v>
                </c:pt>
                <c:pt idx="1463">
                  <c:v>2.4745480874976651</c:v>
                </c:pt>
                <c:pt idx="1464">
                  <c:v>2.4813380350177132</c:v>
                </c:pt>
                <c:pt idx="1465">
                  <c:v>2.4763749487528091</c:v>
                </c:pt>
                <c:pt idx="1466">
                  <c:v>2.4579229709452748</c:v>
                </c:pt>
                <c:pt idx="1467">
                  <c:v>2.4765583140089009</c:v>
                </c:pt>
                <c:pt idx="1468">
                  <c:v>2.4765583140089009</c:v>
                </c:pt>
                <c:pt idx="1469">
                  <c:v>2.4765583140089009</c:v>
                </c:pt>
                <c:pt idx="1470">
                  <c:v>2.4954625927814633</c:v>
                </c:pt>
                <c:pt idx="1471">
                  <c:v>2.5154711378740502</c:v>
                </c:pt>
                <c:pt idx="1472">
                  <c:v>2.5195092482915538</c:v>
                </c:pt>
                <c:pt idx="1473">
                  <c:v>2.5074913535811336</c:v>
                </c:pt>
                <c:pt idx="1474">
                  <c:v>2.5224037028155037</c:v>
                </c:pt>
                <c:pt idx="1475">
                  <c:v>2.5224037028155037</c:v>
                </c:pt>
                <c:pt idx="1476">
                  <c:v>2.5224037028155037</c:v>
                </c:pt>
                <c:pt idx="1477">
                  <c:v>2.5224037028155037</c:v>
                </c:pt>
                <c:pt idx="1478">
                  <c:v>2.4908703118122131</c:v>
                </c:pt>
                <c:pt idx="1479">
                  <c:v>2.5459776834432222</c:v>
                </c:pt>
                <c:pt idx="1480">
                  <c:v>2.5392366333247987</c:v>
                </c:pt>
                <c:pt idx="1481">
                  <c:v>2.5661913259704008</c:v>
                </c:pt>
                <c:pt idx="1482">
                  <c:v>2.5661913259704008</c:v>
                </c:pt>
                <c:pt idx="1483">
                  <c:v>2.5661913259704008</c:v>
                </c:pt>
                <c:pt idx="1484">
                  <c:v>2.5327889676161224</c:v>
                </c:pt>
                <c:pt idx="1485">
                  <c:v>2.5904227049977404</c:v>
                </c:pt>
                <c:pt idx="1486">
                  <c:v>2.6381221202826119</c:v>
                </c:pt>
                <c:pt idx="1487">
                  <c:v>2.6313389640683442</c:v>
                </c:pt>
                <c:pt idx="1488">
                  <c:v>2.6482411658966076</c:v>
                </c:pt>
                <c:pt idx="1489">
                  <c:v>2.6482411658966076</c:v>
                </c:pt>
                <c:pt idx="1490">
                  <c:v>2.6482411658966076</c:v>
                </c:pt>
                <c:pt idx="1491">
                  <c:v>2.6245218513251709</c:v>
                </c:pt>
                <c:pt idx="1492">
                  <c:v>2.5867132937800461</c:v>
                </c:pt>
                <c:pt idx="1493">
                  <c:v>2.6291467305621712</c:v>
                </c:pt>
                <c:pt idx="1494">
                  <c:v>2.6324826199618996</c:v>
                </c:pt>
                <c:pt idx="1495">
                  <c:v>2.6470146560725221</c:v>
                </c:pt>
                <c:pt idx="1496">
                  <c:v>2.6470146560725221</c:v>
                </c:pt>
                <c:pt idx="1497">
                  <c:v>2.6470146560725221</c:v>
                </c:pt>
                <c:pt idx="1498">
                  <c:v>2.6524490589586422</c:v>
                </c:pt>
                <c:pt idx="1499">
                  <c:v>2.6564450632803038</c:v>
                </c:pt>
                <c:pt idx="1500">
                  <c:v>2.6588627681384129</c:v>
                </c:pt>
                <c:pt idx="1501">
                  <c:v>2.6410654722081865</c:v>
                </c:pt>
                <c:pt idx="1502">
                  <c:v>2.6429670378269243</c:v>
                </c:pt>
                <c:pt idx="1503">
                  <c:v>2.6429670378269243</c:v>
                </c:pt>
                <c:pt idx="1504">
                  <c:v>2.6429670378269243</c:v>
                </c:pt>
                <c:pt idx="1505">
                  <c:v>2.6561639032209619</c:v>
                </c:pt>
                <c:pt idx="1506">
                  <c:v>2.6464278872530271</c:v>
                </c:pt>
                <c:pt idx="1507">
                  <c:v>2.6596817996156266</c:v>
                </c:pt>
                <c:pt idx="1508">
                  <c:v>2.6726898667089469</c:v>
                </c:pt>
                <c:pt idx="1509">
                  <c:v>2.6869706245056646</c:v>
                </c:pt>
                <c:pt idx="1510">
                  <c:v>2.6869706245056646</c:v>
                </c:pt>
                <c:pt idx="1511">
                  <c:v>2.6869706245056646</c:v>
                </c:pt>
                <c:pt idx="1512">
                  <c:v>2.6869706245056646</c:v>
                </c:pt>
                <c:pt idx="1513">
                  <c:v>2.7201284958518195</c:v>
                </c:pt>
                <c:pt idx="1514">
                  <c:v>2.7190812765003574</c:v>
                </c:pt>
                <c:pt idx="1515">
                  <c:v>2.6856748433626105</c:v>
                </c:pt>
                <c:pt idx="1516">
                  <c:v>2.6846113248772743</c:v>
                </c:pt>
                <c:pt idx="1517">
                  <c:v>2.6846113248772743</c:v>
                </c:pt>
                <c:pt idx="1518">
                  <c:v>2.6846113248772743</c:v>
                </c:pt>
                <c:pt idx="1519">
                  <c:v>2.7081241837529619</c:v>
                </c:pt>
                <c:pt idx="1520">
                  <c:v>2.6785561966427514</c:v>
                </c:pt>
                <c:pt idx="1521">
                  <c:v>2.7245564272211649</c:v>
                </c:pt>
                <c:pt idx="1522">
                  <c:v>2.714984760853135</c:v>
                </c:pt>
                <c:pt idx="1523">
                  <c:v>2.7234209208945468</c:v>
                </c:pt>
                <c:pt idx="1524">
                  <c:v>2.7234209208945468</c:v>
                </c:pt>
                <c:pt idx="1525">
                  <c:v>2.7234209208945468</c:v>
                </c:pt>
                <c:pt idx="1526">
                  <c:v>2.7189549582128265</c:v>
                </c:pt>
                <c:pt idx="1527">
                  <c:v>2.7308465346357171</c:v>
                </c:pt>
                <c:pt idx="1528">
                  <c:v>2.7398789713247194</c:v>
                </c:pt>
                <c:pt idx="1529">
                  <c:v>2.7533284732938177</c:v>
                </c:pt>
                <c:pt idx="1530">
                  <c:v>2.7997674222256972</c:v>
                </c:pt>
                <c:pt idx="1531">
                  <c:v>2.7997674222256972</c:v>
                </c:pt>
                <c:pt idx="1532">
                  <c:v>2.7997674222256972</c:v>
                </c:pt>
                <c:pt idx="1533">
                  <c:v>2.807532601255927</c:v>
                </c:pt>
                <c:pt idx="1534">
                  <c:v>2.7930820608146796</c:v>
                </c:pt>
                <c:pt idx="1535">
                  <c:v>2.8176679460037981</c:v>
                </c:pt>
                <c:pt idx="1536">
                  <c:v>2.8005565719574741</c:v>
                </c:pt>
                <c:pt idx="1537">
                  <c:v>2.7999453544371664</c:v>
                </c:pt>
                <c:pt idx="1538">
                  <c:v>2.7999453544371664</c:v>
                </c:pt>
                <c:pt idx="1539">
                  <c:v>2.7999453544371664</c:v>
                </c:pt>
                <c:pt idx="1540">
                  <c:v>2.8126831275603936</c:v>
                </c:pt>
                <c:pt idx="1541">
                  <c:v>2.7508958275629904</c:v>
                </c:pt>
                <c:pt idx="1542">
                  <c:v>2.7790552978541787</c:v>
                </c:pt>
                <c:pt idx="1543">
                  <c:v>2.7744127612221479</c:v>
                </c:pt>
                <c:pt idx="1544">
                  <c:v>2.8016404643601542</c:v>
                </c:pt>
                <c:pt idx="1545">
                  <c:v>2.8016404643601542</c:v>
                </c:pt>
                <c:pt idx="1546">
                  <c:v>2.8016404643601542</c:v>
                </c:pt>
                <c:pt idx="1547">
                  <c:v>2.8054028477629416</c:v>
                </c:pt>
                <c:pt idx="1548">
                  <c:v>2.8211206458629623</c:v>
                </c:pt>
                <c:pt idx="1549">
                  <c:v>2.8182098922051377</c:v>
                </c:pt>
                <c:pt idx="1550">
                  <c:v>2.8210595241109311</c:v>
                </c:pt>
                <c:pt idx="1551">
                  <c:v>2.817127358063614</c:v>
                </c:pt>
                <c:pt idx="1552">
                  <c:v>2.817127358063614</c:v>
                </c:pt>
                <c:pt idx="1553">
                  <c:v>2.817127358063614</c:v>
                </c:pt>
                <c:pt idx="1554">
                  <c:v>2.8089085198071992</c:v>
                </c:pt>
                <c:pt idx="1555">
                  <c:v>2.8021389462044946</c:v>
                </c:pt>
                <c:pt idx="1556">
                  <c:v>2.7801853711361715</c:v>
                </c:pt>
                <c:pt idx="1557">
                  <c:v>2.7804909798963253</c:v>
                </c:pt>
                <c:pt idx="1558">
                  <c:v>2.7876096266161854</c:v>
                </c:pt>
                <c:pt idx="1559">
                  <c:v>2.7876096266161854</c:v>
                </c:pt>
                <c:pt idx="1560">
                  <c:v>2.7876096266161854</c:v>
                </c:pt>
                <c:pt idx="1561">
                  <c:v>2.7710334074654193</c:v>
                </c:pt>
                <c:pt idx="1562">
                  <c:v>2.7536734716275033</c:v>
                </c:pt>
                <c:pt idx="1563">
                  <c:v>2.6890243153739002</c:v>
                </c:pt>
                <c:pt idx="1564">
                  <c:v>2.6837189472976233</c:v>
                </c:pt>
                <c:pt idx="1565">
                  <c:v>2.6837189472976233</c:v>
                </c:pt>
                <c:pt idx="1566">
                  <c:v>2.6837189472976233</c:v>
                </c:pt>
                <c:pt idx="1567">
                  <c:v>2.6837189472976233</c:v>
                </c:pt>
                <c:pt idx="1568">
                  <c:v>2.7176999249044602</c:v>
                </c:pt>
                <c:pt idx="1569">
                  <c:v>2.7201773932534437</c:v>
                </c:pt>
                <c:pt idx="1570">
                  <c:v>2.7198419027478522</c:v>
                </c:pt>
                <c:pt idx="1571">
                  <c:v>2.7676608450144733</c:v>
                </c:pt>
                <c:pt idx="1572">
                  <c:v>2.7571723523659801</c:v>
                </c:pt>
                <c:pt idx="1573">
                  <c:v>2.7571723523659801</c:v>
                </c:pt>
                <c:pt idx="1574">
                  <c:v>2.7571723523659801</c:v>
                </c:pt>
                <c:pt idx="1575">
                  <c:v>2.7950067168730737</c:v>
                </c:pt>
                <c:pt idx="1576">
                  <c:v>2.8225780600836097</c:v>
                </c:pt>
                <c:pt idx="1577">
                  <c:v>2.8028615411396145</c:v>
                </c:pt>
                <c:pt idx="1578">
                  <c:v>2.8227709331677957</c:v>
                </c:pt>
                <c:pt idx="1579">
                  <c:v>2.7912239595529429</c:v>
                </c:pt>
                <c:pt idx="1580">
                  <c:v>2.7912239595529429</c:v>
                </c:pt>
                <c:pt idx="1581">
                  <c:v>2.7912239595529429</c:v>
                </c:pt>
                <c:pt idx="1582">
                  <c:v>2.8100521757007546</c:v>
                </c:pt>
                <c:pt idx="1583">
                  <c:v>2.8150505767557221</c:v>
                </c:pt>
                <c:pt idx="1584">
                  <c:v>2.8214466285404605</c:v>
                </c:pt>
                <c:pt idx="1585">
                  <c:v>2.8122484839903965</c:v>
                </c:pt>
                <c:pt idx="1586">
                  <c:v>2.8345144591246552</c:v>
                </c:pt>
                <c:pt idx="1587">
                  <c:v>2.8345144591246552</c:v>
                </c:pt>
                <c:pt idx="1588">
                  <c:v>2.8345144591246552</c:v>
                </c:pt>
                <c:pt idx="1589">
                  <c:v>2.815562641211625</c:v>
                </c:pt>
                <c:pt idx="1590">
                  <c:v>2.8454131466423331</c:v>
                </c:pt>
                <c:pt idx="1591">
                  <c:v>2.8930976210544865</c:v>
                </c:pt>
                <c:pt idx="1592">
                  <c:v>2.8971520306058656</c:v>
                </c:pt>
                <c:pt idx="1593">
                  <c:v>2.9290426442932485</c:v>
                </c:pt>
                <c:pt idx="1594">
                  <c:v>2.9290426442932485</c:v>
                </c:pt>
                <c:pt idx="1595">
                  <c:v>2.9290426442932485</c:v>
                </c:pt>
                <c:pt idx="1596">
                  <c:v>2.9615621328959705</c:v>
                </c:pt>
                <c:pt idx="1597">
                  <c:v>2.9941631171680672</c:v>
                </c:pt>
                <c:pt idx="1598">
                  <c:v>2.8725973854233411</c:v>
                </c:pt>
                <c:pt idx="1599">
                  <c:v>2.9300749227719907</c:v>
                </c:pt>
                <c:pt idx="1600">
                  <c:v>2.9355935378497979</c:v>
                </c:pt>
                <c:pt idx="1601">
                  <c:v>2.9355935378497979</c:v>
                </c:pt>
                <c:pt idx="1602">
                  <c:v>2.9355935378497979</c:v>
                </c:pt>
                <c:pt idx="1603">
                  <c:v>2.9716771037264964</c:v>
                </c:pt>
                <c:pt idx="1604">
                  <c:v>2.9578350642832447</c:v>
                </c:pt>
                <c:pt idx="1605">
                  <c:v>2.9762775342626853</c:v>
                </c:pt>
                <c:pt idx="1606">
                  <c:v>2.9930832995488545</c:v>
                </c:pt>
                <c:pt idx="1607">
                  <c:v>2.9986657529010046</c:v>
                </c:pt>
                <c:pt idx="1608">
                  <c:v>2.9986657529010046</c:v>
                </c:pt>
                <c:pt idx="1609">
                  <c:v>2.9986657529010046</c:v>
                </c:pt>
                <c:pt idx="1610">
                  <c:v>2.9986657529010046</c:v>
                </c:pt>
                <c:pt idx="1611">
                  <c:v>3.002804374644072</c:v>
                </c:pt>
                <c:pt idx="1612">
                  <c:v>3.0006148576602114</c:v>
                </c:pt>
                <c:pt idx="1613">
                  <c:v>2.9828501599977351</c:v>
                </c:pt>
                <c:pt idx="1614">
                  <c:v>3.0894682277180285</c:v>
                </c:pt>
                <c:pt idx="1615">
                  <c:v>3.0894682277180285</c:v>
                </c:pt>
                <c:pt idx="1616">
                  <c:v>3.0894682277180285</c:v>
                </c:pt>
                <c:pt idx="1617">
                  <c:v>3.0845608301605303</c:v>
                </c:pt>
                <c:pt idx="1618">
                  <c:v>3.0929969902019443</c:v>
                </c:pt>
                <c:pt idx="1619">
                  <c:v>3.1105375747736397</c:v>
                </c:pt>
                <c:pt idx="1620">
                  <c:v>3.1442414671046044</c:v>
                </c:pt>
                <c:pt idx="1621">
                  <c:v>3.0106999467453019</c:v>
                </c:pt>
                <c:pt idx="1622">
                  <c:v>3.0106999467453019</c:v>
                </c:pt>
                <c:pt idx="1623">
                  <c:v>3.0106999467453019</c:v>
                </c:pt>
                <c:pt idx="1624">
                  <c:v>3.007647933927228</c:v>
                </c:pt>
                <c:pt idx="1625">
                  <c:v>3.0218105230033534</c:v>
                </c:pt>
                <c:pt idx="1626">
                  <c:v>2.9909019321319321</c:v>
                </c:pt>
                <c:pt idx="1627">
                  <c:v>2.9635533437510206</c:v>
                </c:pt>
                <c:pt idx="1628">
                  <c:v>2.9526723136283737</c:v>
                </c:pt>
                <c:pt idx="1629">
                  <c:v>2.9526723136283737</c:v>
                </c:pt>
                <c:pt idx="1630">
                  <c:v>2.9526723136283737</c:v>
                </c:pt>
                <c:pt idx="1631">
                  <c:v>3.0167523584575107</c:v>
                </c:pt>
                <c:pt idx="1632">
                  <c:v>2.9850736335105026</c:v>
                </c:pt>
                <c:pt idx="1633">
                  <c:v>3.029007948870273</c:v>
                </c:pt>
                <c:pt idx="1634">
                  <c:v>3.0180685135179091</c:v>
                </c:pt>
                <c:pt idx="1635">
                  <c:v>3.0343377656473636</c:v>
                </c:pt>
                <c:pt idx="1636">
                  <c:v>3.0343377656473636</c:v>
                </c:pt>
                <c:pt idx="1637">
                  <c:v>3.0343377656473636</c:v>
                </c:pt>
                <c:pt idx="1638">
                  <c:v>3.0075474226016659</c:v>
                </c:pt>
                <c:pt idx="1639">
                  <c:v>2.9308206081467683</c:v>
                </c:pt>
                <c:pt idx="1640">
                  <c:v>2.9889718430289136</c:v>
                </c:pt>
                <c:pt idx="1641">
                  <c:v>2.9084717790819776</c:v>
                </c:pt>
                <c:pt idx="1642">
                  <c:v>2.895622628543939</c:v>
                </c:pt>
                <c:pt idx="1643">
                  <c:v>2.895622628543939</c:v>
                </c:pt>
                <c:pt idx="1644">
                  <c:v>2.895622628543939</c:v>
                </c:pt>
                <c:pt idx="1645">
                  <c:v>2.8597441601018319</c:v>
                </c:pt>
                <c:pt idx="1646">
                  <c:v>2.8597441601018319</c:v>
                </c:pt>
                <c:pt idx="1647">
                  <c:v>2.9035453658682915</c:v>
                </c:pt>
                <c:pt idx="1648">
                  <c:v>2.9097539776134704</c:v>
                </c:pt>
                <c:pt idx="1649">
                  <c:v>2.9610962493193793</c:v>
                </c:pt>
                <c:pt idx="1650">
                  <c:v>2.9610962493193793</c:v>
                </c:pt>
                <c:pt idx="1651">
                  <c:v>2.9610962493193793</c:v>
                </c:pt>
                <c:pt idx="1652">
                  <c:v>2.9937732962162249</c:v>
                </c:pt>
                <c:pt idx="1653">
                  <c:v>3.0066957928567022</c:v>
                </c:pt>
                <c:pt idx="1654">
                  <c:v>3.0600306336788177</c:v>
                </c:pt>
                <c:pt idx="1655">
                  <c:v>3.0576835584008331</c:v>
                </c:pt>
                <c:pt idx="1656">
                  <c:v>3.1056953737516393</c:v>
                </c:pt>
                <c:pt idx="1657">
                  <c:v>3.1056953737516393</c:v>
                </c:pt>
                <c:pt idx="1658">
                  <c:v>3.1056953737516393</c:v>
                </c:pt>
                <c:pt idx="1659">
                  <c:v>3.0933596459306592</c:v>
                </c:pt>
                <c:pt idx="1660">
                  <c:v>3.1145634608407375</c:v>
                </c:pt>
                <c:pt idx="1661">
                  <c:v>3.1531679594234192</c:v>
                </c:pt>
                <c:pt idx="1662">
                  <c:v>3.1498429361129414</c:v>
                </c:pt>
                <c:pt idx="1663">
                  <c:v>3.1422040753702416</c:v>
                </c:pt>
                <c:pt idx="1664">
                  <c:v>3.1422040753702416</c:v>
                </c:pt>
                <c:pt idx="1665">
                  <c:v>3.1422040753702416</c:v>
                </c:pt>
                <c:pt idx="1666">
                  <c:v>3.1306276155356003</c:v>
                </c:pt>
                <c:pt idx="1667">
                  <c:v>3.126020393693631</c:v>
                </c:pt>
                <c:pt idx="1668">
                  <c:v>3.158981317172131</c:v>
                </c:pt>
                <c:pt idx="1669">
                  <c:v>3.1020593086363837</c:v>
                </c:pt>
                <c:pt idx="1670">
                  <c:v>3.0931341745787235</c:v>
                </c:pt>
                <c:pt idx="1671">
                  <c:v>3.0931341745787235</c:v>
                </c:pt>
                <c:pt idx="1672">
                  <c:v>3.0931341745787235</c:v>
                </c:pt>
                <c:pt idx="1673">
                  <c:v>3.0617746410034319</c:v>
                </c:pt>
                <c:pt idx="1674">
                  <c:v>3.0812059251046158</c:v>
                </c:pt>
                <c:pt idx="1675">
                  <c:v>3.097448012010946</c:v>
                </c:pt>
                <c:pt idx="1676">
                  <c:v>3.0806232310685884</c:v>
                </c:pt>
                <c:pt idx="1677">
                  <c:v>3.0764737432362717</c:v>
                </c:pt>
                <c:pt idx="1678">
                  <c:v>3.0764737432362717</c:v>
                </c:pt>
                <c:pt idx="1679">
                  <c:v>3.0764737432362717</c:v>
                </c:pt>
                <c:pt idx="1680">
                  <c:v>3.1186260199590556</c:v>
                </c:pt>
                <c:pt idx="1681">
                  <c:v>3.1064709408718549</c:v>
                </c:pt>
                <c:pt idx="1682">
                  <c:v>3.0977033651083197</c:v>
                </c:pt>
                <c:pt idx="1683">
                  <c:v>3.0063507945230179</c:v>
                </c:pt>
                <c:pt idx="1684">
                  <c:v>3.0278140373139379</c:v>
                </c:pt>
                <c:pt idx="1685">
                  <c:v>3.0278140373139379</c:v>
                </c:pt>
                <c:pt idx="1686">
                  <c:v>3.0278140373139379</c:v>
                </c:pt>
                <c:pt idx="1687">
                  <c:v>3.1029258792540655</c:v>
                </c:pt>
                <c:pt idx="1688">
                  <c:v>3.1185866303855243</c:v>
                </c:pt>
                <c:pt idx="1689">
                  <c:v>3.1221792311437815</c:v>
                </c:pt>
                <c:pt idx="1690">
                  <c:v>3.045573301931789</c:v>
                </c:pt>
                <c:pt idx="1691">
                  <c:v>3.067353019572113</c:v>
                </c:pt>
                <c:pt idx="1692">
                  <c:v>3.067353019572113</c:v>
                </c:pt>
                <c:pt idx="1693">
                  <c:v>3.067353019572113</c:v>
                </c:pt>
                <c:pt idx="1694">
                  <c:v>3.0535544444858607</c:v>
                </c:pt>
                <c:pt idx="1695">
                  <c:v>3.107368751496129</c:v>
                </c:pt>
                <c:pt idx="1696">
                  <c:v>3.1173832110010942</c:v>
                </c:pt>
                <c:pt idx="1697">
                  <c:v>3.1089280353034949</c:v>
                </c:pt>
                <c:pt idx="1698">
                  <c:v>3.0569310817202768</c:v>
                </c:pt>
                <c:pt idx="1699">
                  <c:v>3.0569310817202768</c:v>
                </c:pt>
                <c:pt idx="1700">
                  <c:v>3.0569310817202768</c:v>
                </c:pt>
                <c:pt idx="1701">
                  <c:v>3.0487163182473309</c:v>
                </c:pt>
                <c:pt idx="1702">
                  <c:v>3.0486144486606133</c:v>
                </c:pt>
                <c:pt idx="1703">
                  <c:v>3.0889846867464081</c:v>
                </c:pt>
                <c:pt idx="1704">
                  <c:v>3.1322806193627457</c:v>
                </c:pt>
                <c:pt idx="1705">
                  <c:v>3.1409707742403752</c:v>
                </c:pt>
                <c:pt idx="1706">
                  <c:v>3.1409707742403752</c:v>
                </c:pt>
                <c:pt idx="1707">
                  <c:v>3.1409707742403752</c:v>
                </c:pt>
                <c:pt idx="1708">
                  <c:v>3.1409707742403752</c:v>
                </c:pt>
                <c:pt idx="1709">
                  <c:v>3.0907056036313652</c:v>
                </c:pt>
                <c:pt idx="1710">
                  <c:v>3.1052960449717064</c:v>
                </c:pt>
                <c:pt idx="1711">
                  <c:v>3.1046563039671171</c:v>
                </c:pt>
                <c:pt idx="1712">
                  <c:v>3.0704919611041865</c:v>
                </c:pt>
                <c:pt idx="1713">
                  <c:v>3.0704919611041865</c:v>
                </c:pt>
                <c:pt idx="1714">
                  <c:v>3.0704919611041865</c:v>
                </c:pt>
                <c:pt idx="1715">
                  <c:v>3.125934823240788</c:v>
                </c:pt>
                <c:pt idx="1716">
                  <c:v>3.1304130102729144</c:v>
                </c:pt>
                <c:pt idx="1717">
                  <c:v>3.1275986931571835</c:v>
                </c:pt>
                <c:pt idx="1718">
                  <c:v>3.1431249764341738</c:v>
                </c:pt>
                <c:pt idx="1719">
                  <c:v>3.1921840111364417</c:v>
                </c:pt>
                <c:pt idx="1720">
                  <c:v>3.1921840111364417</c:v>
                </c:pt>
                <c:pt idx="1721">
                  <c:v>3.1921840111364417</c:v>
                </c:pt>
                <c:pt idx="1722">
                  <c:v>3.2262274687564663</c:v>
                </c:pt>
                <c:pt idx="1723">
                  <c:v>3.2374249737285168</c:v>
                </c:pt>
                <c:pt idx="1724">
                  <c:v>3.185502724508892</c:v>
                </c:pt>
                <c:pt idx="1725">
                  <c:v>3.1685081609220056</c:v>
                </c:pt>
                <c:pt idx="1726">
                  <c:v>3.1745008091433404</c:v>
                </c:pt>
                <c:pt idx="1727">
                  <c:v>3.1745008091433404</c:v>
                </c:pt>
                <c:pt idx="1728">
                  <c:v>3.1745008091433404</c:v>
                </c:pt>
                <c:pt idx="1729">
                  <c:v>3.1139332276642411</c:v>
                </c:pt>
                <c:pt idx="1730">
                  <c:v>3.1196487906097032</c:v>
                </c:pt>
                <c:pt idx="1731">
                  <c:v>3.187296987496286</c:v>
                </c:pt>
                <c:pt idx="1732">
                  <c:v>3.225517098171752</c:v>
                </c:pt>
                <c:pt idx="1733">
                  <c:v>3.2455174936974003</c:v>
                </c:pt>
                <c:pt idx="1734">
                  <c:v>3.2455174936974003</c:v>
                </c:pt>
                <c:pt idx="1735">
                  <c:v>3.2455174936974003</c:v>
                </c:pt>
                <c:pt idx="1736">
                  <c:v>3.2438699229148797</c:v>
                </c:pt>
                <c:pt idx="1737">
                  <c:v>3.2475548854317613</c:v>
                </c:pt>
                <c:pt idx="1738">
                  <c:v>3.2593581748794955</c:v>
                </c:pt>
                <c:pt idx="1739">
                  <c:v>3.2664129833250115</c:v>
                </c:pt>
                <c:pt idx="1740">
                  <c:v>3.2870544781164051</c:v>
                </c:pt>
                <c:pt idx="1741">
                  <c:v>3.2870544781164051</c:v>
                </c:pt>
                <c:pt idx="1742">
                  <c:v>3.2870544781164051</c:v>
                </c:pt>
                <c:pt idx="1743">
                  <c:v>3.3106298170052808</c:v>
                </c:pt>
                <c:pt idx="1744">
                  <c:v>3.3288984295567219</c:v>
                </c:pt>
                <c:pt idx="1745">
                  <c:v>3.363763635176273</c:v>
                </c:pt>
                <c:pt idx="1746">
                  <c:v>3.3471779081974131</c:v>
                </c:pt>
                <c:pt idx="1747">
                  <c:v>3.3628957062974347</c:v>
                </c:pt>
                <c:pt idx="1748">
                  <c:v>3.3628957062974347</c:v>
                </c:pt>
                <c:pt idx="1749">
                  <c:v>3.3628957062974347</c:v>
                </c:pt>
                <c:pt idx="1750">
                  <c:v>3.3737753781589248</c:v>
                </c:pt>
                <c:pt idx="1751">
                  <c:v>3.3490523085930266</c:v>
                </c:pt>
                <c:pt idx="1752">
                  <c:v>3.3500288983643638</c:v>
                </c:pt>
                <c:pt idx="1753">
                  <c:v>3.3575129173352516</c:v>
                </c:pt>
                <c:pt idx="1754">
                  <c:v>3.3673005472271242</c:v>
                </c:pt>
                <c:pt idx="1755">
                  <c:v>3.3673005472271242</c:v>
                </c:pt>
                <c:pt idx="1756">
                  <c:v>3.3673005472271242</c:v>
                </c:pt>
                <c:pt idx="1757">
                  <c:v>3.3902660268568465</c:v>
                </c:pt>
                <c:pt idx="1758">
                  <c:v>3.4173742030131042</c:v>
                </c:pt>
                <c:pt idx="1759">
                  <c:v>3.3762922360814391</c:v>
                </c:pt>
                <c:pt idx="1760">
                  <c:v>3.3732347902187407</c:v>
                </c:pt>
                <c:pt idx="1761">
                  <c:v>3.4593580553525136</c:v>
                </c:pt>
                <c:pt idx="1762">
                  <c:v>3.4593580553525136</c:v>
                </c:pt>
                <c:pt idx="1763">
                  <c:v>3.4593580553525136</c:v>
                </c:pt>
                <c:pt idx="1764">
                  <c:v>3.488949132902381</c:v>
                </c:pt>
                <c:pt idx="1765">
                  <c:v>3.5190196766403998</c:v>
                </c:pt>
                <c:pt idx="1766">
                  <c:v>3.5100184799579917</c:v>
                </c:pt>
                <c:pt idx="1767">
                  <c:v>3.5250055335559534</c:v>
                </c:pt>
                <c:pt idx="1768">
                  <c:v>3.6384515801086703</c:v>
                </c:pt>
                <c:pt idx="1769">
                  <c:v>3.6384515801086703</c:v>
                </c:pt>
                <c:pt idx="1770">
                  <c:v>3.6384515801086703</c:v>
                </c:pt>
                <c:pt idx="1771">
                  <c:v>3.6684881673177836</c:v>
                </c:pt>
                <c:pt idx="1772">
                  <c:v>3.6503635304489044</c:v>
                </c:pt>
                <c:pt idx="1773">
                  <c:v>3.655417620211276</c:v>
                </c:pt>
                <c:pt idx="1774">
                  <c:v>3.5824300987195095</c:v>
                </c:pt>
                <c:pt idx="1775">
                  <c:v>3.6030023221919372</c:v>
                </c:pt>
                <c:pt idx="1776">
                  <c:v>3.6030023221919372</c:v>
                </c:pt>
                <c:pt idx="1777">
                  <c:v>3.6030023221919372</c:v>
                </c:pt>
                <c:pt idx="1778">
                  <c:v>3.6150704725651375</c:v>
                </c:pt>
                <c:pt idx="1779">
                  <c:v>3.6072618291779079</c:v>
                </c:pt>
                <c:pt idx="1780">
                  <c:v>3.5972269957555998</c:v>
                </c:pt>
                <c:pt idx="1781">
                  <c:v>3.6666653808461094</c:v>
                </c:pt>
                <c:pt idx="1782">
                  <c:v>3.6509951218865551</c:v>
                </c:pt>
                <c:pt idx="1783">
                  <c:v>3.6509951218865551</c:v>
                </c:pt>
                <c:pt idx="1784">
                  <c:v>3.6509951218865551</c:v>
                </c:pt>
                <c:pt idx="1785">
                  <c:v>3.6859350318696986</c:v>
                </c:pt>
                <c:pt idx="1786">
                  <c:v>3.7275154806457049</c:v>
                </c:pt>
                <c:pt idx="1787">
                  <c:v>3.7080597478437087</c:v>
                </c:pt>
                <c:pt idx="1788">
                  <c:v>3.7080597478437087</c:v>
                </c:pt>
                <c:pt idx="1789">
                  <c:v>3.7674850316904092</c:v>
                </c:pt>
                <c:pt idx="1790">
                  <c:v>3.7674850316904092</c:v>
                </c:pt>
                <c:pt idx="1791">
                  <c:v>3.7674850316904092</c:v>
                </c:pt>
                <c:pt idx="1792">
                  <c:v>3.7470812326013569</c:v>
                </c:pt>
                <c:pt idx="1793">
                  <c:v>3.7122676409057429</c:v>
                </c:pt>
                <c:pt idx="1794">
                  <c:v>3.5675082416570465</c:v>
                </c:pt>
                <c:pt idx="1795">
                  <c:v>3.6098330175466731</c:v>
                </c:pt>
                <c:pt idx="1796">
                  <c:v>3.5560146357529354</c:v>
                </c:pt>
                <c:pt idx="1797">
                  <c:v>3.5560146357529354</c:v>
                </c:pt>
                <c:pt idx="1798">
                  <c:v>3.5560146357529354</c:v>
                </c:pt>
                <c:pt idx="1799">
                  <c:v>3.4607597808657546</c:v>
                </c:pt>
                <c:pt idx="1800">
                  <c:v>3.4620093811294961</c:v>
                </c:pt>
                <c:pt idx="1801">
                  <c:v>3.4829103038017335</c:v>
                </c:pt>
                <c:pt idx="1802">
                  <c:v>3.5077787073113504</c:v>
                </c:pt>
                <c:pt idx="1803">
                  <c:v>3.4802304545404703</c:v>
                </c:pt>
                <c:pt idx="1804">
                  <c:v>3.4802304545404703</c:v>
                </c:pt>
                <c:pt idx="1805">
                  <c:v>3.4802304545404703</c:v>
                </c:pt>
                <c:pt idx="1806">
                  <c:v>3.5030506002264743</c:v>
                </c:pt>
                <c:pt idx="1807">
                  <c:v>3.4680101789177691</c:v>
                </c:pt>
                <c:pt idx="1808">
                  <c:v>3.4869035916010809</c:v>
                </c:pt>
                <c:pt idx="1809">
                  <c:v>3.4803363989106559</c:v>
                </c:pt>
                <c:pt idx="1810">
                  <c:v>3.5411009282574093</c:v>
                </c:pt>
                <c:pt idx="1811">
                  <c:v>3.5411009282574093</c:v>
                </c:pt>
                <c:pt idx="1812">
                  <c:v>3.5411009282574093</c:v>
                </c:pt>
                <c:pt idx="1813">
                  <c:v>3.583019584061319</c:v>
                </c:pt>
                <c:pt idx="1814">
                  <c:v>3.5813529976226115</c:v>
                </c:pt>
                <c:pt idx="1815">
                  <c:v>3.6047273138603617</c:v>
                </c:pt>
                <c:pt idx="1816">
                  <c:v>3.5593953477708191</c:v>
                </c:pt>
                <c:pt idx="1817">
                  <c:v>3.5643095366340987</c:v>
                </c:pt>
                <c:pt idx="1818">
                  <c:v>3.5643095366340987</c:v>
                </c:pt>
                <c:pt idx="1819">
                  <c:v>3.5643095366340987</c:v>
                </c:pt>
                <c:pt idx="1820">
                  <c:v>3.5643095366340987</c:v>
                </c:pt>
                <c:pt idx="1821">
                  <c:v>3.5205640195750449</c:v>
                </c:pt>
                <c:pt idx="1822">
                  <c:v>3.5352943618144783</c:v>
                </c:pt>
                <c:pt idx="1823">
                  <c:v>3.5419050188619035</c:v>
                </c:pt>
                <c:pt idx="1824">
                  <c:v>3.507364437658695</c:v>
                </c:pt>
                <c:pt idx="1825">
                  <c:v>3.507364437658695</c:v>
                </c:pt>
                <c:pt idx="1826">
                  <c:v>3.507364437658695</c:v>
                </c:pt>
                <c:pt idx="1827">
                  <c:v>3.507364437658695</c:v>
                </c:pt>
                <c:pt idx="1828">
                  <c:v>3.6153747230641353</c:v>
                </c:pt>
                <c:pt idx="1829">
                  <c:v>3.6737419214701235</c:v>
                </c:pt>
                <c:pt idx="1830">
                  <c:v>3.6879927975214044</c:v>
                </c:pt>
                <c:pt idx="1831">
                  <c:v>3.7075313842539308</c:v>
                </c:pt>
                <c:pt idx="1832">
                  <c:v>3.7075313842539308</c:v>
                </c:pt>
                <c:pt idx="1833">
                  <c:v>3.7075313842539308</c:v>
                </c:pt>
                <c:pt idx="1834">
                  <c:v>3.7295732462974098</c:v>
                </c:pt>
                <c:pt idx="1835">
                  <c:v>3.68160217878129</c:v>
                </c:pt>
                <c:pt idx="1836">
                  <c:v>3.6352827568311596</c:v>
                </c:pt>
                <c:pt idx="1837">
                  <c:v>3.6417861112472414</c:v>
                </c:pt>
                <c:pt idx="1838">
                  <c:v>3.6592289010156889</c:v>
                </c:pt>
                <c:pt idx="1839">
                  <c:v>3.6592289010156889</c:v>
                </c:pt>
                <c:pt idx="1840">
                  <c:v>3.6592289010156889</c:v>
                </c:pt>
                <c:pt idx="1841">
                  <c:v>3.6592289010156889</c:v>
                </c:pt>
                <c:pt idx="1842">
                  <c:v>3.6845265150506781</c:v>
                </c:pt>
                <c:pt idx="1843">
                  <c:v>3.7897116172511374</c:v>
                </c:pt>
                <c:pt idx="1844">
                  <c:v>3.8086240455906371</c:v>
                </c:pt>
                <c:pt idx="1845">
                  <c:v>3.8019835067977739</c:v>
                </c:pt>
                <c:pt idx="1846">
                  <c:v>3.8019835067977739</c:v>
                </c:pt>
                <c:pt idx="1847">
                  <c:v>3.8019835067977739</c:v>
                </c:pt>
                <c:pt idx="1848">
                  <c:v>3.8108040547464022</c:v>
                </c:pt>
                <c:pt idx="1849">
                  <c:v>3.830957933782706</c:v>
                </c:pt>
                <c:pt idx="1850">
                  <c:v>3.7245422469746918</c:v>
                </c:pt>
                <c:pt idx="1851">
                  <c:v>3.6659835337456741</c:v>
                </c:pt>
                <c:pt idx="1852">
                  <c:v>3.763949477900713</c:v>
                </c:pt>
                <c:pt idx="1853">
                  <c:v>3.763949477900713</c:v>
                </c:pt>
                <c:pt idx="1854">
                  <c:v>3.763949477900713</c:v>
                </c:pt>
                <c:pt idx="1855">
                  <c:v>3.7158398677466558</c:v>
                </c:pt>
                <c:pt idx="1856">
                  <c:v>3.6388848654175106</c:v>
                </c:pt>
                <c:pt idx="1857">
                  <c:v>3.701397476872347</c:v>
                </c:pt>
                <c:pt idx="1858">
                  <c:v>3.629091802481013</c:v>
                </c:pt>
                <c:pt idx="1859">
                  <c:v>3.5399165245291657</c:v>
                </c:pt>
                <c:pt idx="1860">
                  <c:v>3.5399165245291657</c:v>
                </c:pt>
                <c:pt idx="1861">
                  <c:v>3.5399165245291657</c:v>
                </c:pt>
                <c:pt idx="1862">
                  <c:v>3.390168232053596</c:v>
                </c:pt>
                <c:pt idx="1863">
                  <c:v>3.5371375222034973</c:v>
                </c:pt>
                <c:pt idx="1864">
                  <c:v>3.4760728171412141</c:v>
                </c:pt>
                <c:pt idx="1865">
                  <c:v>3.3330587834782879</c:v>
                </c:pt>
                <c:pt idx="1866">
                  <c:v>3.4316794095106333</c:v>
                </c:pt>
                <c:pt idx="1867">
                  <c:v>3.4316794095106333</c:v>
                </c:pt>
                <c:pt idx="1868">
                  <c:v>3.4316794095106333</c:v>
                </c:pt>
                <c:pt idx="1869">
                  <c:v>3.5153686706524239</c:v>
                </c:pt>
                <c:pt idx="1870">
                  <c:v>3.5219915520502552</c:v>
                </c:pt>
                <c:pt idx="1871">
                  <c:v>3.5912615127573906</c:v>
                </c:pt>
                <c:pt idx="1872">
                  <c:v>3.642218038294927</c:v>
                </c:pt>
                <c:pt idx="1873">
                  <c:v>3.6210970773153797</c:v>
                </c:pt>
                <c:pt idx="1874">
                  <c:v>3.6210970773153797</c:v>
                </c:pt>
                <c:pt idx="1875">
                  <c:v>3.6210970773153797</c:v>
                </c:pt>
                <c:pt idx="1876">
                  <c:v>3.6210970773153797</c:v>
                </c:pt>
                <c:pt idx="1877">
                  <c:v>3.6546298287406573</c:v>
                </c:pt>
                <c:pt idx="1878">
                  <c:v>3.6176946331189956</c:v>
                </c:pt>
                <c:pt idx="1879">
                  <c:v>3.6120714319321583</c:v>
                </c:pt>
                <c:pt idx="1880">
                  <c:v>3.6960527192225383</c:v>
                </c:pt>
                <c:pt idx="1881">
                  <c:v>3.6960527192225383</c:v>
                </c:pt>
                <c:pt idx="1882">
                  <c:v>3.6960527192225383</c:v>
                </c:pt>
                <c:pt idx="1883">
                  <c:v>3.7578875583604106</c:v>
                </c:pt>
                <c:pt idx="1884">
                  <c:v>3.734797118704313</c:v>
                </c:pt>
                <c:pt idx="1885">
                  <c:v>3.6879235262024364</c:v>
                </c:pt>
                <c:pt idx="1886">
                  <c:v>3.6260914035868779</c:v>
                </c:pt>
                <c:pt idx="1887">
                  <c:v>3.6968473019989396</c:v>
                </c:pt>
                <c:pt idx="1888">
                  <c:v>3.6968473019989396</c:v>
                </c:pt>
                <c:pt idx="1889">
                  <c:v>3.6968473019989396</c:v>
                </c:pt>
                <c:pt idx="1890">
                  <c:v>3.7050389750322292</c:v>
                </c:pt>
                <c:pt idx="1891">
                  <c:v>3.7603677432317064</c:v>
                </c:pt>
                <c:pt idx="1892">
                  <c:v>3.7491213408580299</c:v>
                </c:pt>
                <c:pt idx="1893">
                  <c:v>3.7477005996886028</c:v>
                </c:pt>
                <c:pt idx="1894">
                  <c:v>3.8269619294610462</c:v>
                </c:pt>
                <c:pt idx="1895">
                  <c:v>3.8269619294610462</c:v>
                </c:pt>
                <c:pt idx="1896">
                  <c:v>3.8269619294610462</c:v>
                </c:pt>
                <c:pt idx="1897">
                  <c:v>3.8976553478599212</c:v>
                </c:pt>
                <c:pt idx="1898">
                  <c:v>3.8552001788992962</c:v>
                </c:pt>
                <c:pt idx="1899">
                  <c:v>3.8637504328778332</c:v>
                </c:pt>
                <c:pt idx="1900">
                  <c:v>3.8951642968993756</c:v>
                </c:pt>
                <c:pt idx="1901">
                  <c:v>3.8426729362552852</c:v>
                </c:pt>
                <c:pt idx="1902">
                  <c:v>3.8426729362552852</c:v>
                </c:pt>
                <c:pt idx="1903">
                  <c:v>3.8426729362552852</c:v>
                </c:pt>
                <c:pt idx="1904">
                  <c:v>3.7490018138762817</c:v>
                </c:pt>
                <c:pt idx="1905">
                  <c:v>3.7647494937217387</c:v>
                </c:pt>
                <c:pt idx="1906">
                  <c:v>3.7803450483176979</c:v>
                </c:pt>
                <c:pt idx="1907">
                  <c:v>3.6845998611531137</c:v>
                </c:pt>
                <c:pt idx="1908">
                  <c:v>3.5829095649076628</c:v>
                </c:pt>
                <c:pt idx="1909">
                  <c:v>3.5829095649076628</c:v>
                </c:pt>
                <c:pt idx="1910">
                  <c:v>3.5829095649076628</c:v>
                </c:pt>
                <c:pt idx="1911">
                  <c:v>3.7181855847634848</c:v>
                </c:pt>
                <c:pt idx="1912">
                  <c:v>3.5960996389959194</c:v>
                </c:pt>
                <c:pt idx="1913">
                  <c:v>3.5158141803116694</c:v>
                </c:pt>
                <c:pt idx="1914">
                  <c:v>3.5715898164315498</c:v>
                </c:pt>
                <c:pt idx="1915">
                  <c:v>3.5715898164315498</c:v>
                </c:pt>
                <c:pt idx="1916">
                  <c:v>3.5715898164315498</c:v>
                </c:pt>
                <c:pt idx="1917">
                  <c:v>3.5715898164315498</c:v>
                </c:pt>
                <c:pt idx="1918">
                  <c:v>3.4398900982001104</c:v>
                </c:pt>
                <c:pt idx="1919">
                  <c:v>3.5346342468925451</c:v>
                </c:pt>
                <c:pt idx="1920">
                  <c:v>3.5651312846336238</c:v>
                </c:pt>
                <c:pt idx="1921">
                  <c:v>3.5256031684646985</c:v>
                </c:pt>
                <c:pt idx="1922">
                  <c:v>3.420706017629362</c:v>
                </c:pt>
                <c:pt idx="1923">
                  <c:v>3.420706017629362</c:v>
                </c:pt>
                <c:pt idx="1924">
                  <c:v>3.420706017629362</c:v>
                </c:pt>
                <c:pt idx="1925">
                  <c:v>3.4681473632945479</c:v>
                </c:pt>
                <c:pt idx="1926">
                  <c:v>3.5749474380097785</c:v>
                </c:pt>
                <c:pt idx="1927">
                  <c:v>3.5754540694210561</c:v>
                </c:pt>
                <c:pt idx="1928">
                  <c:v>3.6208091259502555</c:v>
                </c:pt>
                <c:pt idx="1929">
                  <c:v>3.6338131182601061</c:v>
                </c:pt>
                <c:pt idx="1930">
                  <c:v>3.6338131182601061</c:v>
                </c:pt>
                <c:pt idx="1931">
                  <c:v>3.6338131182601061</c:v>
                </c:pt>
                <c:pt idx="1932">
                  <c:v>3.6547996113851866</c:v>
                </c:pt>
                <c:pt idx="1933">
                  <c:v>3.7131844671862062</c:v>
                </c:pt>
                <c:pt idx="1934">
                  <c:v>3.6785583155301542</c:v>
                </c:pt>
                <c:pt idx="1935">
                  <c:v>3.5362600854965653</c:v>
                </c:pt>
                <c:pt idx="1936">
                  <c:v>3.4816185974421456</c:v>
                </c:pt>
                <c:pt idx="1937">
                  <c:v>3.4816185974421456</c:v>
                </c:pt>
                <c:pt idx="1938">
                  <c:v>3.4816185974421456</c:v>
                </c:pt>
                <c:pt idx="1939">
                  <c:v>3.4259149491635461</c:v>
                </c:pt>
                <c:pt idx="1940">
                  <c:v>3.3880357620382986</c:v>
                </c:pt>
                <c:pt idx="1941">
                  <c:v>3.4027294312265122</c:v>
                </c:pt>
                <c:pt idx="1942">
                  <c:v>3.4647150373527276</c:v>
                </c:pt>
                <c:pt idx="1943">
                  <c:v>3.4518101981072813</c:v>
                </c:pt>
                <c:pt idx="1944">
                  <c:v>3.4518101981072813</c:v>
                </c:pt>
                <c:pt idx="1945">
                  <c:v>3.4518101981072813</c:v>
                </c:pt>
                <c:pt idx="1946">
                  <c:v>3.4085373559305987</c:v>
                </c:pt>
                <c:pt idx="1947">
                  <c:v>3.4518224224576866</c:v>
                </c:pt>
                <c:pt idx="1948">
                  <c:v>3.4209151898474226</c:v>
                </c:pt>
                <c:pt idx="1949">
                  <c:v>3.425495246466268</c:v>
                </c:pt>
                <c:pt idx="1950">
                  <c:v>3.4996332151573704</c:v>
                </c:pt>
                <c:pt idx="1951">
                  <c:v>3.4996332151573704</c:v>
                </c:pt>
                <c:pt idx="1952">
                  <c:v>3.4996332151573704</c:v>
                </c:pt>
                <c:pt idx="1953">
                  <c:v>3.5467838929351205</c:v>
                </c:pt>
                <c:pt idx="1954">
                  <c:v>3.5724821940112008</c:v>
                </c:pt>
                <c:pt idx="1955">
                  <c:v>3.6164599737279706</c:v>
                </c:pt>
                <c:pt idx="1956">
                  <c:v>3.6957756339466643</c:v>
                </c:pt>
                <c:pt idx="1957">
                  <c:v>3.6715388218746998</c:v>
                </c:pt>
                <c:pt idx="1958">
                  <c:v>3.6715388218746998</c:v>
                </c:pt>
                <c:pt idx="1959">
                  <c:v>3.6715388218746998</c:v>
                </c:pt>
                <c:pt idx="1960">
                  <c:v>3.7107097153595343</c:v>
                </c:pt>
                <c:pt idx="1961">
                  <c:v>3.6605301152033665</c:v>
                </c:pt>
                <c:pt idx="1962">
                  <c:v>3.7020019030868738</c:v>
                </c:pt>
                <c:pt idx="1963">
                  <c:v>3.6781100893485932</c:v>
                </c:pt>
                <c:pt idx="1964">
                  <c:v>3.6169761129673428</c:v>
                </c:pt>
                <c:pt idx="1965">
                  <c:v>3.6169761129673428</c:v>
                </c:pt>
                <c:pt idx="1966">
                  <c:v>3.6169761129673428</c:v>
                </c:pt>
                <c:pt idx="1967">
                  <c:v>3.6602964942844927</c:v>
                </c:pt>
                <c:pt idx="1968">
                  <c:v>3.6759137810589513</c:v>
                </c:pt>
                <c:pt idx="1969">
                  <c:v>3.7042471087781381</c:v>
                </c:pt>
                <c:pt idx="1970">
                  <c:v>3.7280044546619493</c:v>
                </c:pt>
                <c:pt idx="1971">
                  <c:v>3.7743632661856124</c:v>
                </c:pt>
                <c:pt idx="1972">
                  <c:v>3.7743632661856124</c:v>
                </c:pt>
                <c:pt idx="1973">
                  <c:v>3.7743632661856124</c:v>
                </c:pt>
                <c:pt idx="1974">
                  <c:v>3.7743632661856124</c:v>
                </c:pt>
                <c:pt idx="1975">
                  <c:v>3.7564002623943247</c:v>
                </c:pt>
                <c:pt idx="1976">
                  <c:v>3.770906491542978</c:v>
                </c:pt>
                <c:pt idx="1977">
                  <c:v>3.7506629672703622</c:v>
                </c:pt>
                <c:pt idx="1978">
                  <c:v>3.8329994003005345</c:v>
                </c:pt>
                <c:pt idx="1979">
                  <c:v>3.8329994003005345</c:v>
                </c:pt>
                <c:pt idx="1980">
                  <c:v>3.8329994003005345</c:v>
                </c:pt>
                <c:pt idx="1981">
                  <c:v>3.8653300906025407</c:v>
                </c:pt>
                <c:pt idx="1982">
                  <c:v>3.8945408550286595</c:v>
                </c:pt>
                <c:pt idx="1983">
                  <c:v>3.9358863246246361</c:v>
                </c:pt>
                <c:pt idx="1984">
                  <c:v>3.9105615453665226</c:v>
                </c:pt>
                <c:pt idx="1985">
                  <c:v>3.8720983059440899</c:v>
                </c:pt>
                <c:pt idx="1986">
                  <c:v>3.8720983059440899</c:v>
                </c:pt>
                <c:pt idx="1987">
                  <c:v>3.8720983059440899</c:v>
                </c:pt>
                <c:pt idx="1988">
                  <c:v>3.8786532742841082</c:v>
                </c:pt>
                <c:pt idx="1989">
                  <c:v>3.8864496933209307</c:v>
                </c:pt>
                <c:pt idx="1990">
                  <c:v>3.8977857409309182</c:v>
                </c:pt>
                <c:pt idx="1991">
                  <c:v>3.9271173905999421</c:v>
                </c:pt>
                <c:pt idx="1992">
                  <c:v>3.9311364853612605</c:v>
                </c:pt>
                <c:pt idx="1993">
                  <c:v>3.9311364853612605</c:v>
                </c:pt>
                <c:pt idx="1994">
                  <c:v>3.9311364853612605</c:v>
                </c:pt>
                <c:pt idx="1995">
                  <c:v>3.8740664263594824</c:v>
                </c:pt>
                <c:pt idx="1996">
                  <c:v>3.834052052696622</c:v>
                </c:pt>
                <c:pt idx="1997">
                  <c:v>3.841943550014383</c:v>
                </c:pt>
                <c:pt idx="1998">
                  <c:v>3.8069112782726138</c:v>
                </c:pt>
                <c:pt idx="1999">
                  <c:v>3.7912586767080927</c:v>
                </c:pt>
                <c:pt idx="2000">
                  <c:v>3.7912586767080927</c:v>
                </c:pt>
                <c:pt idx="2001">
                  <c:v>3.7912586767080927</c:v>
                </c:pt>
                <c:pt idx="2002">
                  <c:v>3.6612255449153603</c:v>
                </c:pt>
                <c:pt idx="2003">
                  <c:v>3.6703299694456435</c:v>
                </c:pt>
                <c:pt idx="2004">
                  <c:v>3.5851085897196149</c:v>
                </c:pt>
                <c:pt idx="2005">
                  <c:v>3.5945159064877403</c:v>
                </c:pt>
                <c:pt idx="2006">
                  <c:v>3.5978735280659677</c:v>
                </c:pt>
                <c:pt idx="2007">
                  <c:v>3.5978735280659677</c:v>
                </c:pt>
                <c:pt idx="2008">
                  <c:v>3.5978735280659677</c:v>
                </c:pt>
                <c:pt idx="2009">
                  <c:v>3.6065147855419739</c:v>
                </c:pt>
                <c:pt idx="2010">
                  <c:v>3.5438935131946385</c:v>
                </c:pt>
                <c:pt idx="2011">
                  <c:v>3.5438935131946385</c:v>
                </c:pt>
                <c:pt idx="2012">
                  <c:v>3.6324480657980818</c:v>
                </c:pt>
                <c:pt idx="2013">
                  <c:v>3.6742227459194301</c:v>
                </c:pt>
                <c:pt idx="2014">
                  <c:v>3.6742227459194301</c:v>
                </c:pt>
                <c:pt idx="2015">
                  <c:v>3.6742227459194301</c:v>
                </c:pt>
                <c:pt idx="2016">
                  <c:v>3.6892070829950812</c:v>
                </c:pt>
                <c:pt idx="2017">
                  <c:v>3.7291888583901915</c:v>
                </c:pt>
                <c:pt idx="2018">
                  <c:v>3.6365174162221816</c:v>
                </c:pt>
                <c:pt idx="2019">
                  <c:v>3.5311788305110663</c:v>
                </c:pt>
                <c:pt idx="2020">
                  <c:v>3.4942354853224677</c:v>
                </c:pt>
                <c:pt idx="2021">
                  <c:v>3.4942354853224677</c:v>
                </c:pt>
                <c:pt idx="2022">
                  <c:v>3.4942354853224677</c:v>
                </c:pt>
                <c:pt idx="2023">
                  <c:v>3.4960664213610801</c:v>
                </c:pt>
                <c:pt idx="2024">
                  <c:v>3.555070644249346</c:v>
                </c:pt>
                <c:pt idx="2025">
                  <c:v>3.5908323022320143</c:v>
                </c:pt>
                <c:pt idx="2026">
                  <c:v>3.5803750495901157</c:v>
                </c:pt>
                <c:pt idx="2027">
                  <c:v>3.5824586222037897</c:v>
                </c:pt>
                <c:pt idx="2028">
                  <c:v>3.5824586222037897</c:v>
                </c:pt>
                <c:pt idx="2029">
                  <c:v>3.5824586222037897</c:v>
                </c:pt>
                <c:pt idx="2030">
                  <c:v>3.6122643050163421</c:v>
                </c:pt>
                <c:pt idx="2031">
                  <c:v>3.581961498620605</c:v>
                </c:pt>
                <c:pt idx="2032">
                  <c:v>3.6423715218055794</c:v>
                </c:pt>
                <c:pt idx="2033">
                  <c:v>3.6655502484368316</c:v>
                </c:pt>
                <c:pt idx="2034">
                  <c:v>3.6254842608500359</c:v>
                </c:pt>
                <c:pt idx="2035">
                  <c:v>3.6254842608500359</c:v>
                </c:pt>
                <c:pt idx="2036">
                  <c:v>3.6254842608500359</c:v>
                </c:pt>
                <c:pt idx="2037">
                  <c:v>3.6223100045279009</c:v>
                </c:pt>
                <c:pt idx="2038">
                  <c:v>3.6168022555393433</c:v>
                </c:pt>
                <c:pt idx="2039">
                  <c:v>3.5935990802072775</c:v>
                </c:pt>
                <c:pt idx="2040">
                  <c:v>3.6191493308173279</c:v>
                </c:pt>
                <c:pt idx="2041">
                  <c:v>3.632253834452742</c:v>
                </c:pt>
                <c:pt idx="2042">
                  <c:v>3.632253834452742</c:v>
                </c:pt>
                <c:pt idx="2043">
                  <c:v>3.632253834452742</c:v>
                </c:pt>
                <c:pt idx="2044">
                  <c:v>3.6347924245537553</c:v>
                </c:pt>
                <c:pt idx="2045">
                  <c:v>3.6718131906282596</c:v>
                </c:pt>
                <c:pt idx="2046">
                  <c:v>3.6761800002455756</c:v>
                </c:pt>
                <c:pt idx="2047">
                  <c:v>3.6298252635053823</c:v>
                </c:pt>
                <c:pt idx="2048">
                  <c:v>3.5553341469136579</c:v>
                </c:pt>
                <c:pt idx="2049">
                  <c:v>3.5553341469136579</c:v>
                </c:pt>
                <c:pt idx="2050">
                  <c:v>3.5553341469136579</c:v>
                </c:pt>
                <c:pt idx="2051">
                  <c:v>3.5535263013147005</c:v>
                </c:pt>
                <c:pt idx="2052">
                  <c:v>3.5457067918382212</c:v>
                </c:pt>
                <c:pt idx="2053">
                  <c:v>3.4931597424867258</c:v>
                </c:pt>
                <c:pt idx="2054">
                  <c:v>3.4968379136978256</c:v>
                </c:pt>
                <c:pt idx="2055">
                  <c:v>3.4691755669898212</c:v>
                </c:pt>
                <c:pt idx="2056">
                  <c:v>3.4691755669898212</c:v>
                </c:pt>
                <c:pt idx="2057">
                  <c:v>3.4691755669898212</c:v>
                </c:pt>
                <c:pt idx="2058">
                  <c:v>3.4640603554754184</c:v>
                </c:pt>
                <c:pt idx="2059">
                  <c:v>3.5250136831228893</c:v>
                </c:pt>
                <c:pt idx="2060">
                  <c:v>3.5249240378865769</c:v>
                </c:pt>
                <c:pt idx="2061">
                  <c:v>3.5210258283681659</c:v>
                </c:pt>
                <c:pt idx="2062">
                  <c:v>3.5766357566269842</c:v>
                </c:pt>
                <c:pt idx="2063">
                  <c:v>3.5766357566269842</c:v>
                </c:pt>
                <c:pt idx="2064">
                  <c:v>3.5766357566269842</c:v>
                </c:pt>
                <c:pt idx="2065">
                  <c:v>3.6434893707371661</c:v>
                </c:pt>
                <c:pt idx="2066">
                  <c:v>3.6568872587823282</c:v>
                </c:pt>
                <c:pt idx="2067">
                  <c:v>3.6658178258846119</c:v>
                </c:pt>
                <c:pt idx="2068">
                  <c:v>3.6495458572328459</c:v>
                </c:pt>
                <c:pt idx="2069">
                  <c:v>3.6671149652888224</c:v>
                </c:pt>
                <c:pt idx="2070">
                  <c:v>3.6671149652888224</c:v>
                </c:pt>
                <c:pt idx="2071">
                  <c:v>3.6671149652888224</c:v>
                </c:pt>
                <c:pt idx="2072">
                  <c:v>3.6671149652888224</c:v>
                </c:pt>
                <c:pt idx="2073">
                  <c:v>3.6756529949169536</c:v>
                </c:pt>
                <c:pt idx="2074">
                  <c:v>3.6560016725084581</c:v>
                </c:pt>
                <c:pt idx="2075">
                  <c:v>3.554721571132192</c:v>
                </c:pt>
                <c:pt idx="2076">
                  <c:v>3.6098914227763879</c:v>
                </c:pt>
                <c:pt idx="2077">
                  <c:v>3.6098914227763879</c:v>
                </c:pt>
                <c:pt idx="2078">
                  <c:v>3.6098914227763879</c:v>
                </c:pt>
                <c:pt idx="2079">
                  <c:v>3.6818453075282549</c:v>
                </c:pt>
                <c:pt idx="2080">
                  <c:v>3.6106710646800706</c:v>
                </c:pt>
                <c:pt idx="2081">
                  <c:v>3.5595895791161594</c:v>
                </c:pt>
                <c:pt idx="2082">
                  <c:v>3.6298306965500053</c:v>
                </c:pt>
                <c:pt idx="2083">
                  <c:v>3.6635332306198145</c:v>
                </c:pt>
                <c:pt idx="2084">
                  <c:v>3.6635332306198145</c:v>
                </c:pt>
                <c:pt idx="2085">
                  <c:v>3.6635332306198145</c:v>
                </c:pt>
                <c:pt idx="2086">
                  <c:v>3.6242984988606368</c:v>
                </c:pt>
                <c:pt idx="2087">
                  <c:v>3.6768156664666942</c:v>
                </c:pt>
                <c:pt idx="2088">
                  <c:v>3.6979230448346789</c:v>
                </c:pt>
                <c:pt idx="2089">
                  <c:v>3.7316432362995178</c:v>
                </c:pt>
                <c:pt idx="2090">
                  <c:v>3.731318611883176</c:v>
                </c:pt>
                <c:pt idx="2091">
                  <c:v>3.731318611883176</c:v>
                </c:pt>
                <c:pt idx="2092">
                  <c:v>3.731318611883176</c:v>
                </c:pt>
                <c:pt idx="2093">
                  <c:v>3.7557306396442955</c:v>
                </c:pt>
                <c:pt idx="2094">
                  <c:v>3.7206589783289963</c:v>
                </c:pt>
                <c:pt idx="2095">
                  <c:v>3.6879724236040565</c:v>
                </c:pt>
                <c:pt idx="2096">
                  <c:v>3.705874305643313</c:v>
                </c:pt>
                <c:pt idx="2097">
                  <c:v>3.7238115024726319</c:v>
                </c:pt>
                <c:pt idx="2098">
                  <c:v>3.7238115024726319</c:v>
                </c:pt>
                <c:pt idx="2099">
                  <c:v>3.7238115024726319</c:v>
                </c:pt>
                <c:pt idx="2100">
                  <c:v>3.7547282429109905</c:v>
                </c:pt>
                <c:pt idx="2101">
                  <c:v>3.7514684161360106</c:v>
                </c:pt>
                <c:pt idx="2102">
                  <c:v>3.755169677786768</c:v>
                </c:pt>
                <c:pt idx="2103">
                  <c:v>3.6984812901698931</c:v>
                </c:pt>
                <c:pt idx="2104">
                  <c:v>3.626092761848029</c:v>
                </c:pt>
                <c:pt idx="2105">
                  <c:v>3.626092761848029</c:v>
                </c:pt>
                <c:pt idx="2106">
                  <c:v>3.626092761848029</c:v>
                </c:pt>
                <c:pt idx="2107">
                  <c:v>3.5830725562464085</c:v>
                </c:pt>
                <c:pt idx="2108">
                  <c:v>3.5956894441267311</c:v>
                </c:pt>
                <c:pt idx="2109">
                  <c:v>3.4177341422195049</c:v>
                </c:pt>
                <c:pt idx="2110">
                  <c:v>3.3712109810959379</c:v>
                </c:pt>
                <c:pt idx="2111">
                  <c:v>3.4346974657997991</c:v>
                </c:pt>
                <c:pt idx="2112">
                  <c:v>3.4346974657997991</c:v>
                </c:pt>
                <c:pt idx="2113">
                  <c:v>3.4346974657997991</c:v>
                </c:pt>
                <c:pt idx="2114">
                  <c:v>3.4019959702021407</c:v>
                </c:pt>
                <c:pt idx="2115">
                  <c:v>3.5141788338795532</c:v>
                </c:pt>
                <c:pt idx="2116">
                  <c:v>3.5005079353419872</c:v>
                </c:pt>
                <c:pt idx="2117">
                  <c:v>3.3981208511233847</c:v>
                </c:pt>
                <c:pt idx="2118">
                  <c:v>3.3582586027100234</c:v>
                </c:pt>
                <c:pt idx="2119">
                  <c:v>3.3582586027100234</c:v>
                </c:pt>
                <c:pt idx="2120">
                  <c:v>3.3582586027100234</c:v>
                </c:pt>
                <c:pt idx="2121">
                  <c:v>3.3796552907042878</c:v>
                </c:pt>
                <c:pt idx="2122">
                  <c:v>3.3567604406546891</c:v>
                </c:pt>
                <c:pt idx="2123">
                  <c:v>3.1399425705450952</c:v>
                </c:pt>
                <c:pt idx="2124">
                  <c:v>3.1974825879069333</c:v>
                </c:pt>
                <c:pt idx="2125">
                  <c:v>3.1148201721992628</c:v>
                </c:pt>
                <c:pt idx="2126">
                  <c:v>3.1148201721992628</c:v>
                </c:pt>
                <c:pt idx="2127">
                  <c:v>3.1148201721992628</c:v>
                </c:pt>
                <c:pt idx="2128">
                  <c:v>3.0660653879959914</c:v>
                </c:pt>
                <c:pt idx="2129">
                  <c:v>3.1935218983753355</c:v>
                </c:pt>
                <c:pt idx="2130">
                  <c:v>3.2328286179757932</c:v>
                </c:pt>
                <c:pt idx="2131">
                  <c:v>3.3498672652867669</c:v>
                </c:pt>
                <c:pt idx="2132">
                  <c:v>3.2801789601435103</c:v>
                </c:pt>
                <c:pt idx="2133">
                  <c:v>3.2801789601435103</c:v>
                </c:pt>
                <c:pt idx="2134">
                  <c:v>3.2801789601435103</c:v>
                </c:pt>
                <c:pt idx="2135">
                  <c:v>3.2673311678666268</c:v>
                </c:pt>
                <c:pt idx="2136">
                  <c:v>3.3272535752965107</c:v>
                </c:pt>
                <c:pt idx="2137">
                  <c:v>3.3801021586246915</c:v>
                </c:pt>
                <c:pt idx="2138">
                  <c:v>3.3681548934943959</c:v>
                </c:pt>
                <c:pt idx="2139">
                  <c:v>3.3283361094380353</c:v>
                </c:pt>
                <c:pt idx="2140">
                  <c:v>3.3283361094380353</c:v>
                </c:pt>
                <c:pt idx="2141">
                  <c:v>3.3283361094380353</c:v>
                </c:pt>
                <c:pt idx="2142">
                  <c:v>3.1602254843912427</c:v>
                </c:pt>
                <c:pt idx="2143">
                  <c:v>3.1989209864713928</c:v>
                </c:pt>
                <c:pt idx="2144">
                  <c:v>3.2137043008959201</c:v>
                </c:pt>
                <c:pt idx="2145">
                  <c:v>3.3275211527442909</c:v>
                </c:pt>
                <c:pt idx="2146">
                  <c:v>3.267670733155688</c:v>
                </c:pt>
                <c:pt idx="2147">
                  <c:v>3.267670733155688</c:v>
                </c:pt>
                <c:pt idx="2148">
                  <c:v>3.267670733155688</c:v>
                </c:pt>
                <c:pt idx="2149">
                  <c:v>3.1387921233457612</c:v>
                </c:pt>
                <c:pt idx="2150">
                  <c:v>3.1429891503185452</c:v>
                </c:pt>
                <c:pt idx="2151">
                  <c:v>3.1481709166296046</c:v>
                </c:pt>
                <c:pt idx="2152">
                  <c:v>3.1481709166296046</c:v>
                </c:pt>
                <c:pt idx="2153">
                  <c:v>3.1420981310000511</c:v>
                </c:pt>
                <c:pt idx="2154">
                  <c:v>3.1420981310000511</c:v>
                </c:pt>
                <c:pt idx="2155">
                  <c:v>3.1420981310000511</c:v>
                </c:pt>
                <c:pt idx="2156">
                  <c:v>3.2105015210895038</c:v>
                </c:pt>
                <c:pt idx="2157">
                  <c:v>3.2223020940149261</c:v>
                </c:pt>
                <c:pt idx="2158">
                  <c:v>3.27872697896749</c:v>
                </c:pt>
                <c:pt idx="2159">
                  <c:v>3.2630648695748743</c:v>
                </c:pt>
                <c:pt idx="2160">
                  <c:v>3.3039471721165721</c:v>
                </c:pt>
                <c:pt idx="2161">
                  <c:v>3.3039471721165721</c:v>
                </c:pt>
                <c:pt idx="2162">
                  <c:v>3.3039471721165721</c:v>
                </c:pt>
                <c:pt idx="2163">
                  <c:v>3.3899264615677835</c:v>
                </c:pt>
                <c:pt idx="2164">
                  <c:v>3.2192731716365084</c:v>
                </c:pt>
                <c:pt idx="2165">
                  <c:v>3.2192731716365084</c:v>
                </c:pt>
                <c:pt idx="2166">
                  <c:v>3.1958757649591014</c:v>
                </c:pt>
                <c:pt idx="2167">
                  <c:v>3.1079962681503086</c:v>
                </c:pt>
                <c:pt idx="2168">
                  <c:v>3.1079962681503086</c:v>
                </c:pt>
                <c:pt idx="2169">
                  <c:v>3.1079962681503086</c:v>
                </c:pt>
                <c:pt idx="2170">
                  <c:v>3.1898410106419224</c:v>
                </c:pt>
                <c:pt idx="2171">
                  <c:v>3.2293949337728174</c:v>
                </c:pt>
                <c:pt idx="2172">
                  <c:v>3.2972468698328359</c:v>
                </c:pt>
                <c:pt idx="2173">
                  <c:v>3.3047431131541307</c:v>
                </c:pt>
                <c:pt idx="2174">
                  <c:v>3.2552806748884584</c:v>
                </c:pt>
                <c:pt idx="2175">
                  <c:v>3.2552806748884584</c:v>
                </c:pt>
                <c:pt idx="2176">
                  <c:v>3.2552806748884584</c:v>
                </c:pt>
                <c:pt idx="2177">
                  <c:v>3.2217547147689616</c:v>
                </c:pt>
                <c:pt idx="2178">
                  <c:v>3.2367662170677374</c:v>
                </c:pt>
                <c:pt idx="2179">
                  <c:v>3.11427958425908</c:v>
                </c:pt>
                <c:pt idx="2180">
                  <c:v>3.088308272690595</c:v>
                </c:pt>
                <c:pt idx="2181">
                  <c:v>3.0649448225420941</c:v>
                </c:pt>
                <c:pt idx="2182">
                  <c:v>3.0649448225420941</c:v>
                </c:pt>
                <c:pt idx="2183">
                  <c:v>3.0649448225420941</c:v>
                </c:pt>
                <c:pt idx="2184">
                  <c:v>2.9602649934917569</c:v>
                </c:pt>
                <c:pt idx="2185">
                  <c:v>2.9602649934917569</c:v>
                </c:pt>
                <c:pt idx="2186">
                  <c:v>3.1307892486131892</c:v>
                </c:pt>
                <c:pt idx="2187">
                  <c:v>3.1579748456553527</c:v>
                </c:pt>
                <c:pt idx="2188">
                  <c:v>3.1860473872325423</c:v>
                </c:pt>
                <c:pt idx="2189">
                  <c:v>3.1860473872325423</c:v>
                </c:pt>
                <c:pt idx="2190">
                  <c:v>3.1860473872325423</c:v>
                </c:pt>
                <c:pt idx="2191">
                  <c:v>3.2003050545896032</c:v>
                </c:pt>
                <c:pt idx="2192">
                  <c:v>3.2003050545896032</c:v>
                </c:pt>
                <c:pt idx="2193">
                  <c:v>3.2137953043933885</c:v>
                </c:pt>
                <c:pt idx="2194">
                  <c:v>2.9950840182319953</c:v>
                </c:pt>
                <c:pt idx="2195">
                  <c:v>3.0972361232705681</c:v>
                </c:pt>
                <c:pt idx="2196">
                  <c:v>3.0972361232705681</c:v>
                </c:pt>
                <c:pt idx="2197">
                  <c:v>3.0972361232705681</c:v>
                </c:pt>
                <c:pt idx="2198">
                  <c:v>3.1625752761915416</c:v>
                </c:pt>
                <c:pt idx="2199">
                  <c:v>3.1370168760145547</c:v>
                </c:pt>
                <c:pt idx="2200">
                  <c:v>3.2318764769052692</c:v>
                </c:pt>
                <c:pt idx="2201">
                  <c:v>3.265247595252954</c:v>
                </c:pt>
                <c:pt idx="2202">
                  <c:v>3.2865777284505628</c:v>
                </c:pt>
                <c:pt idx="2203">
                  <c:v>3.2865777284505628</c:v>
                </c:pt>
                <c:pt idx="2204">
                  <c:v>3.2865777284505628</c:v>
                </c:pt>
                <c:pt idx="2205">
                  <c:v>3.2548175078341792</c:v>
                </c:pt>
                <c:pt idx="2206">
                  <c:v>3.2801558697038553</c:v>
                </c:pt>
                <c:pt idx="2207">
                  <c:v>3.2378501094704171</c:v>
                </c:pt>
                <c:pt idx="2208">
                  <c:v>3.2705353059342008</c:v>
                </c:pt>
                <c:pt idx="2209">
                  <c:v>3.348772506794838</c:v>
                </c:pt>
                <c:pt idx="2210">
                  <c:v>3.348772506794838</c:v>
                </c:pt>
                <c:pt idx="2211">
                  <c:v>3.348772506794838</c:v>
                </c:pt>
                <c:pt idx="2212">
                  <c:v>3.348772506794838</c:v>
                </c:pt>
                <c:pt idx="2213">
                  <c:v>3.275078689501826</c:v>
                </c:pt>
                <c:pt idx="2214">
                  <c:v>3.2598118341056765</c:v>
                </c:pt>
                <c:pt idx="2215">
                  <c:v>3.3872479705676763</c:v>
                </c:pt>
                <c:pt idx="2216">
                  <c:v>3.4534971584633318</c:v>
                </c:pt>
                <c:pt idx="2217">
                  <c:v>3.4534971584633318</c:v>
                </c:pt>
                <c:pt idx="2218">
                  <c:v>3.4534971584633318</c:v>
                </c:pt>
                <c:pt idx="2219">
                  <c:v>3.3893356179648189</c:v>
                </c:pt>
                <c:pt idx="2220">
                  <c:v>3.3499664183511739</c:v>
                </c:pt>
                <c:pt idx="2221">
                  <c:v>3.4292331811682417</c:v>
                </c:pt>
                <c:pt idx="2222">
                  <c:v>3.4117116122527325</c:v>
                </c:pt>
                <c:pt idx="2223">
                  <c:v>3.4361847617658832</c:v>
                </c:pt>
                <c:pt idx="2224">
                  <c:v>3.4361847617658832</c:v>
                </c:pt>
                <c:pt idx="2225">
                  <c:v>3.4361847617658832</c:v>
                </c:pt>
                <c:pt idx="2226">
                  <c:v>3.4682519494035766</c:v>
                </c:pt>
                <c:pt idx="2227">
                  <c:v>3.4720238406344572</c:v>
                </c:pt>
                <c:pt idx="2228">
                  <c:v>3.5561450288239316</c:v>
                </c:pt>
                <c:pt idx="2229">
                  <c:v>3.4667578621317121</c:v>
                </c:pt>
                <c:pt idx="2230">
                  <c:v>3.4886516737091608</c:v>
                </c:pt>
                <c:pt idx="2231">
                  <c:v>3.4886516737091608</c:v>
                </c:pt>
                <c:pt idx="2232">
                  <c:v>3.4886516737091608</c:v>
                </c:pt>
                <c:pt idx="2233">
                  <c:v>3.4936826730318775</c:v>
                </c:pt>
                <c:pt idx="2234">
                  <c:v>3.5578523630973264</c:v>
                </c:pt>
                <c:pt idx="2235">
                  <c:v>3.5797950720763998</c:v>
                </c:pt>
                <c:pt idx="2236">
                  <c:v>3.5909885022649828</c:v>
                </c:pt>
                <c:pt idx="2237">
                  <c:v>3.5994165127394586</c:v>
                </c:pt>
                <c:pt idx="2238">
                  <c:v>3.5994165127394586</c:v>
                </c:pt>
                <c:pt idx="2239">
                  <c:v>3.5994165127394586</c:v>
                </c:pt>
                <c:pt idx="2240">
                  <c:v>3.5994165127394586</c:v>
                </c:pt>
                <c:pt idx="2241">
                  <c:v>3.5935026436651847</c:v>
                </c:pt>
                <c:pt idx="2242">
                  <c:v>3.6137230774981441</c:v>
                </c:pt>
                <c:pt idx="2243">
                  <c:v>3.5842352277961527</c:v>
                </c:pt>
                <c:pt idx="2244">
                  <c:v>3.5952181275055164</c:v>
                </c:pt>
                <c:pt idx="2245">
                  <c:v>3.5952181275055164</c:v>
                </c:pt>
                <c:pt idx="2246">
                  <c:v>3.5952181275055164</c:v>
                </c:pt>
                <c:pt idx="2247">
                  <c:v>3.6202182823472886</c:v>
                </c:pt>
                <c:pt idx="2248">
                  <c:v>3.5916961563273837</c:v>
                </c:pt>
                <c:pt idx="2249">
                  <c:v>3.5464158041617782</c:v>
                </c:pt>
                <c:pt idx="2250">
                  <c:v>3.5569735681292394</c:v>
                </c:pt>
                <c:pt idx="2251">
                  <c:v>3.5681425496170083</c:v>
                </c:pt>
                <c:pt idx="2252">
                  <c:v>3.5681425496170083</c:v>
                </c:pt>
                <c:pt idx="2253">
                  <c:v>3.5681425496170083</c:v>
                </c:pt>
                <c:pt idx="2254">
                  <c:v>3.5823730517509453</c:v>
                </c:pt>
                <c:pt idx="2255">
                  <c:v>3.5798059381656491</c:v>
                </c:pt>
                <c:pt idx="2256">
                  <c:v>3.5142467469373657</c:v>
                </c:pt>
                <c:pt idx="2257">
                  <c:v>3.4616996975858711</c:v>
                </c:pt>
                <c:pt idx="2258">
                  <c:v>3.4598932102480702</c:v>
                </c:pt>
                <c:pt idx="2259">
                  <c:v>3.4598932102480702</c:v>
                </c:pt>
                <c:pt idx="2260">
                  <c:v>3.4598932102480702</c:v>
                </c:pt>
                <c:pt idx="2261">
                  <c:v>3.5286945708563016</c:v>
                </c:pt>
                <c:pt idx="2262">
                  <c:v>3.5452789395740028</c:v>
                </c:pt>
                <c:pt idx="2263">
                  <c:v>3.5698335847565277</c:v>
                </c:pt>
                <c:pt idx="2264">
                  <c:v>3.5421549389146505</c:v>
                </c:pt>
                <c:pt idx="2265">
                  <c:v>3.7208382688016224</c:v>
                </c:pt>
                <c:pt idx="2266">
                  <c:v>3.7208382688016224</c:v>
                </c:pt>
                <c:pt idx="2267">
                  <c:v>3.7208382688016224</c:v>
                </c:pt>
                <c:pt idx="2268">
                  <c:v>3.7265565482693965</c:v>
                </c:pt>
                <c:pt idx="2269">
                  <c:v>3.7827668279592737</c:v>
                </c:pt>
                <c:pt idx="2270">
                  <c:v>3.732349532100764</c:v>
                </c:pt>
                <c:pt idx="2271">
                  <c:v>3.8396548799661154</c:v>
                </c:pt>
                <c:pt idx="2272">
                  <c:v>3.745777301891362</c:v>
                </c:pt>
                <c:pt idx="2273">
                  <c:v>3.745777301891362</c:v>
                </c:pt>
                <c:pt idx="2274">
                  <c:v>3.745777301891362</c:v>
                </c:pt>
                <c:pt idx="2275">
                  <c:v>3.7094085011718532</c:v>
                </c:pt>
                <c:pt idx="2276">
                  <c:v>3.7546019246234592</c:v>
                </c:pt>
                <c:pt idx="2277">
                  <c:v>3.7106092040339704</c:v>
                </c:pt>
                <c:pt idx="2278">
                  <c:v>3.7194202441545041</c:v>
                </c:pt>
                <c:pt idx="2279">
                  <c:v>3.7684847119013991</c:v>
                </c:pt>
                <c:pt idx="2280">
                  <c:v>3.7684847119013991</c:v>
                </c:pt>
                <c:pt idx="2281">
                  <c:v>3.7684847119013991</c:v>
                </c:pt>
                <c:pt idx="2282">
                  <c:v>3.8433031694317785</c:v>
                </c:pt>
                <c:pt idx="2283">
                  <c:v>3.8443300148658959</c:v>
                </c:pt>
                <c:pt idx="2284">
                  <c:v>3.907258254234542</c:v>
                </c:pt>
                <c:pt idx="2285">
                  <c:v>3.8997552196074667</c:v>
                </c:pt>
                <c:pt idx="2286">
                  <c:v>3.9257428303098254</c:v>
                </c:pt>
                <c:pt idx="2287">
                  <c:v>3.9257428303098254</c:v>
                </c:pt>
                <c:pt idx="2288">
                  <c:v>3.9257428303098254</c:v>
                </c:pt>
                <c:pt idx="2289">
                  <c:v>3.9350116044400147</c:v>
                </c:pt>
                <c:pt idx="2290">
                  <c:v>3.8960553162178666</c:v>
                </c:pt>
                <c:pt idx="2291">
                  <c:v>3.9231933741195606</c:v>
                </c:pt>
                <c:pt idx="2292">
                  <c:v>3.9268824114199123</c:v>
                </c:pt>
                <c:pt idx="2293">
                  <c:v>3.9928599470843182</c:v>
                </c:pt>
                <c:pt idx="2294">
                  <c:v>3.9928599470843182</c:v>
                </c:pt>
                <c:pt idx="2295">
                  <c:v>3.9928599470843182</c:v>
                </c:pt>
                <c:pt idx="2296">
                  <c:v>3.9643106558412877</c:v>
                </c:pt>
                <c:pt idx="2297">
                  <c:v>4.0736710528360316</c:v>
                </c:pt>
                <c:pt idx="2298">
                  <c:v>4.132972734917514</c:v>
                </c:pt>
                <c:pt idx="2299">
                  <c:v>4.1357829772497769</c:v>
                </c:pt>
                <c:pt idx="2300">
                  <c:v>4.1357829772497769</c:v>
                </c:pt>
                <c:pt idx="2301">
                  <c:v>4.1357829772497769</c:v>
                </c:pt>
                <c:pt idx="2302">
                  <c:v>4.1357829772497769</c:v>
                </c:pt>
                <c:pt idx="2303">
                  <c:v>4.1300307412530959</c:v>
                </c:pt>
                <c:pt idx="2304">
                  <c:v>4.162069405406509</c:v>
                </c:pt>
                <c:pt idx="2305">
                  <c:v>4.1735304130428688</c:v>
                </c:pt>
                <c:pt idx="2306">
                  <c:v>4.1302426299934698</c:v>
                </c:pt>
                <c:pt idx="2307">
                  <c:v>4.0950120521228905</c:v>
                </c:pt>
                <c:pt idx="2308">
                  <c:v>4.0950120521228905</c:v>
                </c:pt>
                <c:pt idx="2309">
                  <c:v>4.0950120521228905</c:v>
                </c:pt>
                <c:pt idx="2310">
                  <c:v>4.0969679481878787</c:v>
                </c:pt>
                <c:pt idx="2311">
                  <c:v>4.1303363500132511</c:v>
                </c:pt>
                <c:pt idx="2312">
                  <c:v>4.1109607546194731</c:v>
                </c:pt>
                <c:pt idx="2313">
                  <c:v>4.1199741756522874</c:v>
                </c:pt>
                <c:pt idx="2314">
                  <c:v>4.1469899900499207</c:v>
                </c:pt>
                <c:pt idx="2315">
                  <c:v>4.1469899900499207</c:v>
                </c:pt>
                <c:pt idx="2316">
                  <c:v>4.1469899900499207</c:v>
                </c:pt>
                <c:pt idx="2317">
                  <c:v>4.0837058862583397</c:v>
                </c:pt>
                <c:pt idx="2318">
                  <c:v>3.9987901152924654</c:v>
                </c:pt>
                <c:pt idx="2319">
                  <c:v>3.9635092817591051</c:v>
                </c:pt>
                <c:pt idx="2320">
                  <c:v>3.9325232700017785</c:v>
                </c:pt>
                <c:pt idx="2321">
                  <c:v>3.9404921882054449</c:v>
                </c:pt>
                <c:pt idx="2322">
                  <c:v>3.9404921882054449</c:v>
                </c:pt>
                <c:pt idx="2323">
                  <c:v>3.9404921882054449</c:v>
                </c:pt>
                <c:pt idx="2324">
                  <c:v>3.7862249608630605</c:v>
                </c:pt>
                <c:pt idx="2325">
                  <c:v>3.8891091686648478</c:v>
                </c:pt>
                <c:pt idx="2326">
                  <c:v>3.9203355926468282</c:v>
                </c:pt>
                <c:pt idx="2327">
                  <c:v>3.8637028937373592</c:v>
                </c:pt>
                <c:pt idx="2328">
                  <c:v>3.7933313832325135</c:v>
                </c:pt>
                <c:pt idx="2329">
                  <c:v>3.7933313832325135</c:v>
                </c:pt>
                <c:pt idx="2330">
                  <c:v>3.7933313832325135</c:v>
                </c:pt>
                <c:pt idx="2331">
                  <c:v>3.6131634739017704</c:v>
                </c:pt>
                <c:pt idx="2332">
                  <c:v>3.6728930082474687</c:v>
                </c:pt>
                <c:pt idx="2333">
                  <c:v>3.5812619941251378</c:v>
                </c:pt>
                <c:pt idx="2334">
                  <c:v>3.5073861698371895</c:v>
                </c:pt>
                <c:pt idx="2335">
                  <c:v>3.4684923616282286</c:v>
                </c:pt>
                <c:pt idx="2336">
                  <c:v>3.4684923616282286</c:v>
                </c:pt>
                <c:pt idx="2337">
                  <c:v>3.4684923616282286</c:v>
                </c:pt>
                <c:pt idx="2338">
                  <c:v>3.4684923616282286</c:v>
                </c:pt>
                <c:pt idx="2339">
                  <c:v>3.4475615572105549</c:v>
                </c:pt>
                <c:pt idx="2340">
                  <c:v>3.4455581220051004</c:v>
                </c:pt>
                <c:pt idx="2341">
                  <c:v>3.4744524115818143</c:v>
                </c:pt>
                <c:pt idx="2342">
                  <c:v>3.4228534285173757</c:v>
                </c:pt>
                <c:pt idx="2343">
                  <c:v>3.4228534285173757</c:v>
                </c:pt>
                <c:pt idx="2344">
                  <c:v>3.4228534285173757</c:v>
                </c:pt>
                <c:pt idx="2345">
                  <c:v>3.4292752872640837</c:v>
                </c:pt>
                <c:pt idx="2346">
                  <c:v>3.5709718076054568</c:v>
                </c:pt>
                <c:pt idx="2347">
                  <c:v>3.5533198456189488</c:v>
                </c:pt>
                <c:pt idx="2348">
                  <c:v>3.623495766517296</c:v>
                </c:pt>
                <c:pt idx="2349">
                  <c:v>3.6657648536995167</c:v>
                </c:pt>
                <c:pt idx="2350">
                  <c:v>3.6657648536995167</c:v>
                </c:pt>
                <c:pt idx="2351">
                  <c:v>3.6657648536995167</c:v>
                </c:pt>
                <c:pt idx="2352">
                  <c:v>3.7373357088053223</c:v>
                </c:pt>
                <c:pt idx="2353">
                  <c:v>3.7645172310640178</c:v>
                </c:pt>
                <c:pt idx="2354">
                  <c:v>3.687760534863683</c:v>
                </c:pt>
                <c:pt idx="2355">
                  <c:v>3.7084142540054827</c:v>
                </c:pt>
                <c:pt idx="2356">
                  <c:v>3.5730309315183182</c:v>
                </c:pt>
                <c:pt idx="2357">
                  <c:v>3.5730309315183182</c:v>
                </c:pt>
                <c:pt idx="2358">
                  <c:v>3.5730309315183182</c:v>
                </c:pt>
                <c:pt idx="2359">
                  <c:v>3.5565022515080225</c:v>
                </c:pt>
                <c:pt idx="2360">
                  <c:v>3.7047550984505699</c:v>
                </c:pt>
                <c:pt idx="2361">
                  <c:v>3.7059177700003123</c:v>
                </c:pt>
                <c:pt idx="2362">
                  <c:v>3.7417079514672626</c:v>
                </c:pt>
                <c:pt idx="2363">
                  <c:v>3.7046953349596961</c:v>
                </c:pt>
                <c:pt idx="2364">
                  <c:v>3.7046953349596961</c:v>
                </c:pt>
                <c:pt idx="2365">
                  <c:v>3.7046953349596961</c:v>
                </c:pt>
                <c:pt idx="2366">
                  <c:v>3.7336453132438159</c:v>
                </c:pt>
                <c:pt idx="2367">
                  <c:v>3.6895045421882964</c:v>
                </c:pt>
                <c:pt idx="2368">
                  <c:v>3.8021342737861117</c:v>
                </c:pt>
                <c:pt idx="2369">
                  <c:v>3.8505223274771967</c:v>
                </c:pt>
                <c:pt idx="2370">
                  <c:v>3.8692989297010731</c:v>
                </c:pt>
                <c:pt idx="2371">
                  <c:v>3.8692989297010731</c:v>
                </c:pt>
                <c:pt idx="2372">
                  <c:v>3.8692989297010731</c:v>
                </c:pt>
                <c:pt idx="2373">
                  <c:v>3.9879539077879742</c:v>
                </c:pt>
                <c:pt idx="2374">
                  <c:v>3.941172677044722</c:v>
                </c:pt>
                <c:pt idx="2375">
                  <c:v>3.8877223840243262</c:v>
                </c:pt>
                <c:pt idx="2376">
                  <c:v>3.8877223840243262</c:v>
                </c:pt>
                <c:pt idx="2377">
                  <c:v>3.8583785100048962</c:v>
                </c:pt>
                <c:pt idx="2378">
                  <c:v>3.8583785100048962</c:v>
                </c:pt>
                <c:pt idx="2379">
                  <c:v>3.8583785100048962</c:v>
                </c:pt>
                <c:pt idx="2380">
                  <c:v>3.8114342879228942</c:v>
                </c:pt>
                <c:pt idx="2381">
                  <c:v>3.828007790551347</c:v>
                </c:pt>
                <c:pt idx="2382">
                  <c:v>3.8419965221994739</c:v>
                </c:pt>
                <c:pt idx="2383">
                  <c:v>3.8601130095014149</c:v>
                </c:pt>
                <c:pt idx="2384">
                  <c:v>3.9387413895750512</c:v>
                </c:pt>
                <c:pt idx="2385">
                  <c:v>3.9387413895750512</c:v>
                </c:pt>
                <c:pt idx="2386">
                  <c:v>3.9387413895750512</c:v>
                </c:pt>
                <c:pt idx="2387">
                  <c:v>3.966056021427057</c:v>
                </c:pt>
                <c:pt idx="2388">
                  <c:v>3.9216476729237573</c:v>
                </c:pt>
                <c:pt idx="2389">
                  <c:v>3.9522397889457737</c:v>
                </c:pt>
                <c:pt idx="2390">
                  <c:v>4.0143489968372048</c:v>
                </c:pt>
                <c:pt idx="2391">
                  <c:v>4.0063923029839463</c:v>
                </c:pt>
                <c:pt idx="2392">
                  <c:v>4.0063923029839463</c:v>
                </c:pt>
                <c:pt idx="2393">
                  <c:v>4.0063923029839463</c:v>
                </c:pt>
                <c:pt idx="2394">
                  <c:v>4.0891430056667728</c:v>
                </c:pt>
                <c:pt idx="2395">
                  <c:v>4.1277366381602043</c:v>
                </c:pt>
                <c:pt idx="2396">
                  <c:v>4.2261399424075519</c:v>
                </c:pt>
                <c:pt idx="2397">
                  <c:v>4.1684355754458071</c:v>
                </c:pt>
                <c:pt idx="2398">
                  <c:v>4.1749728863907976</c:v>
                </c:pt>
                <c:pt idx="2399">
                  <c:v>4.1749728863907976</c:v>
                </c:pt>
                <c:pt idx="2400">
                  <c:v>4.1749728863907976</c:v>
                </c:pt>
                <c:pt idx="2401">
                  <c:v>4.1858484834688188</c:v>
                </c:pt>
                <c:pt idx="2402">
                  <c:v>4.1620340906164452</c:v>
                </c:pt>
                <c:pt idx="2403">
                  <c:v>4.0270596047373086</c:v>
                </c:pt>
                <c:pt idx="2404">
                  <c:v>3.9591085156128836</c:v>
                </c:pt>
                <c:pt idx="2405">
                  <c:v>3.9010170442216117</c:v>
                </c:pt>
                <c:pt idx="2406">
                  <c:v>3.9010170442216117</c:v>
                </c:pt>
                <c:pt idx="2407">
                  <c:v>3.9010170442216117</c:v>
                </c:pt>
                <c:pt idx="2408">
                  <c:v>3.7428393830104105</c:v>
                </c:pt>
                <c:pt idx="2409">
                  <c:v>3.7666252523785029</c:v>
                </c:pt>
                <c:pt idx="2410">
                  <c:v>3.8002911133970918</c:v>
                </c:pt>
                <c:pt idx="2411">
                  <c:v>3.8829834108501999</c:v>
                </c:pt>
                <c:pt idx="2412">
                  <c:v>3.8610610757884705</c:v>
                </c:pt>
                <c:pt idx="2413">
                  <c:v>3.8610610757884705</c:v>
                </c:pt>
                <c:pt idx="2414">
                  <c:v>3.8610610757884705</c:v>
                </c:pt>
                <c:pt idx="2415">
                  <c:v>3.8311997042685113</c:v>
                </c:pt>
                <c:pt idx="2416">
                  <c:v>3.9383447773174267</c:v>
                </c:pt>
                <c:pt idx="2417">
                  <c:v>3.7951759018826876</c:v>
                </c:pt>
                <c:pt idx="2418">
                  <c:v>3.7799823925889764</c:v>
                </c:pt>
                <c:pt idx="2419">
                  <c:v>3.8662795151507483</c:v>
                </c:pt>
                <c:pt idx="2420">
                  <c:v>3.8662795151507483</c:v>
                </c:pt>
                <c:pt idx="2421">
                  <c:v>3.8662795151507483</c:v>
                </c:pt>
                <c:pt idx="2422">
                  <c:v>3.9420895033251826</c:v>
                </c:pt>
                <c:pt idx="2423">
                  <c:v>3.9365111247565019</c:v>
                </c:pt>
                <c:pt idx="2424">
                  <c:v>4.0011752218828249</c:v>
                </c:pt>
                <c:pt idx="2425">
                  <c:v>3.9985143882777479</c:v>
                </c:pt>
                <c:pt idx="2426">
                  <c:v>3.8183274632908173</c:v>
                </c:pt>
                <c:pt idx="2427">
                  <c:v>3.8183274632908173</c:v>
                </c:pt>
                <c:pt idx="2428">
                  <c:v>3.8183274632908173</c:v>
                </c:pt>
                <c:pt idx="2429">
                  <c:v>3.870339357746754</c:v>
                </c:pt>
                <c:pt idx="2430">
                  <c:v>3.8610855244892837</c:v>
                </c:pt>
                <c:pt idx="2431">
                  <c:v>3.879886575413972</c:v>
                </c:pt>
                <c:pt idx="2432">
                  <c:v>3.9699474396396868</c:v>
                </c:pt>
                <c:pt idx="2433">
                  <c:v>3.9903797622130202</c:v>
                </c:pt>
                <c:pt idx="2434">
                  <c:v>3.9903797622130202</c:v>
                </c:pt>
                <c:pt idx="2435">
                  <c:v>3.9903797622130202</c:v>
                </c:pt>
                <c:pt idx="2436">
                  <c:v>3.9903797622130202</c:v>
                </c:pt>
                <c:pt idx="2437">
                  <c:v>3.905735643478395</c:v>
                </c:pt>
                <c:pt idx="2438">
                  <c:v>4.0255600844208184</c:v>
                </c:pt>
                <c:pt idx="2439">
                  <c:v>4.1453777340574627</c:v>
                </c:pt>
                <c:pt idx="2440">
                  <c:v>4.1489730513380323</c:v>
                </c:pt>
                <c:pt idx="2441">
                  <c:v>4.1489730513380323</c:v>
                </c:pt>
                <c:pt idx="2442">
                  <c:v>4.1489730513380323</c:v>
                </c:pt>
                <c:pt idx="2443">
                  <c:v>4.1644531537357112</c:v>
                </c:pt>
                <c:pt idx="2444">
                  <c:v>4.1788887533042409</c:v>
                </c:pt>
                <c:pt idx="2445">
                  <c:v>4.2335927213718465</c:v>
                </c:pt>
                <c:pt idx="2446">
                  <c:v>4.2547897449761436</c:v>
                </c:pt>
                <c:pt idx="2447">
                  <c:v>4.2024953321997085</c:v>
                </c:pt>
                <c:pt idx="2448">
                  <c:v>4.2024953321997085</c:v>
                </c:pt>
                <c:pt idx="2449">
                  <c:v>4.2024953321997085</c:v>
                </c:pt>
                <c:pt idx="2450">
                  <c:v>4.1732044303653719</c:v>
                </c:pt>
                <c:pt idx="2451">
                  <c:v>4.1936951581684241</c:v>
                </c:pt>
                <c:pt idx="2452">
                  <c:v>4.1890920111099224</c:v>
                </c:pt>
                <c:pt idx="2453">
                  <c:v>4.186495015779192</c:v>
                </c:pt>
                <c:pt idx="2454">
                  <c:v>4.1082143505615534</c:v>
                </c:pt>
                <c:pt idx="2455">
                  <c:v>4.1082143505615534</c:v>
                </c:pt>
                <c:pt idx="2456">
                  <c:v>4.1082143505615534</c:v>
                </c:pt>
                <c:pt idx="2457">
                  <c:v>4.1421097577155477</c:v>
                </c:pt>
                <c:pt idx="2458">
                  <c:v>4.0810165291689833</c:v>
                </c:pt>
                <c:pt idx="2459">
                  <c:v>4.0942052449960844</c:v>
                </c:pt>
                <c:pt idx="2460">
                  <c:v>4.1011907821226314</c:v>
                </c:pt>
                <c:pt idx="2461">
                  <c:v>4.0170791017612508</c:v>
                </c:pt>
                <c:pt idx="2462">
                  <c:v>4.0170791017612508</c:v>
                </c:pt>
                <c:pt idx="2463">
                  <c:v>4.0170791017612508</c:v>
                </c:pt>
                <c:pt idx="2464">
                  <c:v>4.0557664542744636</c:v>
                </c:pt>
                <c:pt idx="2465">
                  <c:v>4.0305421863419122</c:v>
                </c:pt>
                <c:pt idx="2466">
                  <c:v>3.9642644749619769</c:v>
                </c:pt>
                <c:pt idx="2467">
                  <c:v>4.0366964676408417</c:v>
                </c:pt>
                <c:pt idx="2468">
                  <c:v>4.1090401733445479</c:v>
                </c:pt>
                <c:pt idx="2469">
                  <c:v>4.1090401733445479</c:v>
                </c:pt>
                <c:pt idx="2470">
                  <c:v>4.1090401733445479</c:v>
                </c:pt>
                <c:pt idx="2471">
                  <c:v>4.0730951501057859</c:v>
                </c:pt>
                <c:pt idx="2472">
                  <c:v>3.9667025537374294</c:v>
                </c:pt>
                <c:pt idx="2473">
                  <c:v>4.0284681215563314</c:v>
                </c:pt>
                <c:pt idx="2474">
                  <c:v>4.0594989559318133</c:v>
                </c:pt>
                <c:pt idx="2475">
                  <c:v>4.1582717072136601</c:v>
                </c:pt>
                <c:pt idx="2476">
                  <c:v>4.1582717072136601</c:v>
                </c:pt>
                <c:pt idx="2477">
                  <c:v>4.1582717072136601</c:v>
                </c:pt>
                <c:pt idx="2478">
                  <c:v>4.1649543521023649</c:v>
                </c:pt>
                <c:pt idx="2479">
                  <c:v>4.2685462139665535</c:v>
                </c:pt>
                <c:pt idx="2480">
                  <c:v>4.2057402181019699</c:v>
                </c:pt>
                <c:pt idx="2481">
                  <c:v>4.2180650798336998</c:v>
                </c:pt>
                <c:pt idx="2482">
                  <c:v>4.1755949700003558</c:v>
                </c:pt>
                <c:pt idx="2483">
                  <c:v>4.1755949700003558</c:v>
                </c:pt>
                <c:pt idx="2484">
                  <c:v>4.1755949700003558</c:v>
                </c:pt>
                <c:pt idx="2485">
                  <c:v>4.24659943020401</c:v>
                </c:pt>
                <c:pt idx="2486">
                  <c:v>4.2028851531515485</c:v>
                </c:pt>
                <c:pt idx="2487">
                  <c:v>4.1091705664155453</c:v>
                </c:pt>
                <c:pt idx="2488">
                  <c:v>4.1829472376390884</c:v>
                </c:pt>
                <c:pt idx="2489">
                  <c:v>4.2766074939288421</c:v>
                </c:pt>
                <c:pt idx="2490">
                  <c:v>4.2766074939288421</c:v>
                </c:pt>
                <c:pt idx="2491">
                  <c:v>4.2766074939288421</c:v>
                </c:pt>
                <c:pt idx="2492">
                  <c:v>4.3207740719463299</c:v>
                </c:pt>
                <c:pt idx="2493">
                  <c:v>4.2751758866701639</c:v>
                </c:pt>
                <c:pt idx="2494">
                  <c:v>4.2745021891366681</c:v>
                </c:pt>
                <c:pt idx="2495">
                  <c:v>4.2696368976750128</c:v>
                </c:pt>
                <c:pt idx="2496">
                  <c:v>4.3397408307320804</c:v>
                </c:pt>
                <c:pt idx="2497">
                  <c:v>4.3397408307320804</c:v>
                </c:pt>
                <c:pt idx="2498">
                  <c:v>4.3397408307320804</c:v>
                </c:pt>
                <c:pt idx="2499">
                  <c:v>4.4403811911037563</c:v>
                </c:pt>
                <c:pt idx="2500">
                  <c:v>4.472266371746513</c:v>
                </c:pt>
                <c:pt idx="2501">
                  <c:v>4.4514605273552146</c:v>
                </c:pt>
                <c:pt idx="2502">
                  <c:v>4.475109212346525</c:v>
                </c:pt>
                <c:pt idx="2503">
                  <c:v>4.4963632829193845</c:v>
                </c:pt>
                <c:pt idx="2504">
                  <c:v>4.4963632829193845</c:v>
                </c:pt>
                <c:pt idx="2505">
                  <c:v>4.4963632829193845</c:v>
                </c:pt>
                <c:pt idx="2506">
                  <c:v>4.4699070721181222</c:v>
                </c:pt>
                <c:pt idx="2507">
                  <c:v>4.4900487268040203</c:v>
                </c:pt>
                <c:pt idx="2508">
                  <c:v>4.4838876541993127</c:v>
                </c:pt>
                <c:pt idx="2509">
                  <c:v>4.4623374826943927</c:v>
                </c:pt>
                <c:pt idx="2510">
                  <c:v>4.5227692380578679</c:v>
                </c:pt>
                <c:pt idx="2511">
                  <c:v>4.5227692380578679</c:v>
                </c:pt>
                <c:pt idx="2512">
                  <c:v>4.5227692380578679</c:v>
                </c:pt>
                <c:pt idx="2513">
                  <c:v>4.5283611992381116</c:v>
                </c:pt>
                <c:pt idx="2514">
                  <c:v>4.5339613099852922</c:v>
                </c:pt>
                <c:pt idx="2515">
                  <c:v>4.4677094055673257</c:v>
                </c:pt>
                <c:pt idx="2516">
                  <c:v>4.4543658479684138</c:v>
                </c:pt>
                <c:pt idx="2517">
                  <c:v>4.4491487668672933</c:v>
                </c:pt>
                <c:pt idx="2518">
                  <c:v>4.4491487668672933</c:v>
                </c:pt>
                <c:pt idx="2519">
                  <c:v>4.4491487668672933</c:v>
                </c:pt>
                <c:pt idx="2520">
                  <c:v>4.5378106221020804</c:v>
                </c:pt>
                <c:pt idx="2521">
                  <c:v>4.5031763208790911</c:v>
                </c:pt>
                <c:pt idx="2522">
                  <c:v>4.5401672052081592</c:v>
                </c:pt>
                <c:pt idx="2523">
                  <c:v>4.5401672052081592</c:v>
                </c:pt>
                <c:pt idx="2524">
                  <c:v>4.501671367517976</c:v>
                </c:pt>
                <c:pt idx="2525">
                  <c:v>4.501671367517976</c:v>
                </c:pt>
                <c:pt idx="2526">
                  <c:v>4.501671367517976</c:v>
                </c:pt>
                <c:pt idx="2527">
                  <c:v>4.4268732839049401</c:v>
                </c:pt>
                <c:pt idx="2528">
                  <c:v>4.3688334264376065</c:v>
                </c:pt>
                <c:pt idx="2529">
                  <c:v>4.4304169872615748</c:v>
                </c:pt>
                <c:pt idx="2530">
                  <c:v>4.4533036877442349</c:v>
                </c:pt>
                <c:pt idx="2531">
                  <c:v>4.5237662017465494</c:v>
                </c:pt>
                <c:pt idx="2532">
                  <c:v>4.5237662017465494</c:v>
                </c:pt>
                <c:pt idx="2533">
                  <c:v>4.5237662017465494</c:v>
                </c:pt>
                <c:pt idx="2534">
                  <c:v>4.500512770751703</c:v>
                </c:pt>
                <c:pt idx="2535">
                  <c:v>4.5104430180649802</c:v>
                </c:pt>
                <c:pt idx="2536">
                  <c:v>4.5997269569093255</c:v>
                </c:pt>
                <c:pt idx="2537">
                  <c:v>4.7142894941324718</c:v>
                </c:pt>
                <c:pt idx="2538">
                  <c:v>4.6483160332515343</c:v>
                </c:pt>
                <c:pt idx="2539">
                  <c:v>4.6483160332515343</c:v>
                </c:pt>
                <c:pt idx="2540">
                  <c:v>4.6483160332515343</c:v>
                </c:pt>
                <c:pt idx="2541">
                  <c:v>4.7141699671507231</c:v>
                </c:pt>
                <c:pt idx="2542">
                  <c:v>4.7308575637163006</c:v>
                </c:pt>
                <c:pt idx="2543">
                  <c:v>4.7340168791657176</c:v>
                </c:pt>
                <c:pt idx="2544">
                  <c:v>4.7396387220913985</c:v>
                </c:pt>
                <c:pt idx="2545">
                  <c:v>4.7569524770500031</c:v>
                </c:pt>
                <c:pt idx="2546">
                  <c:v>4.7569524770500031</c:v>
                </c:pt>
                <c:pt idx="2547">
                  <c:v>4.7569524770500031</c:v>
                </c:pt>
                <c:pt idx="2548">
                  <c:v>4.7669995348227179</c:v>
                </c:pt>
                <c:pt idx="2549">
                  <c:v>4.7776483022876475</c:v>
                </c:pt>
                <c:pt idx="2550">
                  <c:v>4.7776483022876475</c:v>
                </c:pt>
                <c:pt idx="2551">
                  <c:v>4.7680739193973052</c:v>
                </c:pt>
                <c:pt idx="2552">
                  <c:v>4.75484717225783</c:v>
                </c:pt>
                <c:pt idx="2553">
                  <c:v>4.75484717225783</c:v>
                </c:pt>
                <c:pt idx="2554">
                  <c:v>4.75484717225783</c:v>
                </c:pt>
                <c:pt idx="2555">
                  <c:v>4.7121610989006442</c:v>
                </c:pt>
                <c:pt idx="2556">
                  <c:v>4.7393616368155271</c:v>
                </c:pt>
                <c:pt idx="2557">
                  <c:v>4.7393616368155271</c:v>
                </c:pt>
                <c:pt idx="2558">
                  <c:v>4.8380705498230281</c:v>
                </c:pt>
                <c:pt idx="2559">
                  <c:v>4.7466867392311336</c:v>
                </c:pt>
                <c:pt idx="2560">
                  <c:v>4.7466867392311336</c:v>
                </c:pt>
                <c:pt idx="2561">
                  <c:v>4.7466867392311336</c:v>
                </c:pt>
                <c:pt idx="2562">
                  <c:v>4.7191153960205963</c:v>
                </c:pt>
                <c:pt idx="2563">
                  <c:v>4.7762397854686238</c:v>
                </c:pt>
                <c:pt idx="2564">
                  <c:v>4.7601104342382632</c:v>
                </c:pt>
                <c:pt idx="2565">
                  <c:v>4.7727585621251789</c:v>
                </c:pt>
                <c:pt idx="2566">
                  <c:v>4.7117563370760838</c:v>
                </c:pt>
                <c:pt idx="2567">
                  <c:v>4.7117563370760838</c:v>
                </c:pt>
                <c:pt idx="2568">
                  <c:v>4.7117563370760838</c:v>
                </c:pt>
                <c:pt idx="2569">
                  <c:v>4.75948291758408</c:v>
                </c:pt>
                <c:pt idx="2570">
                  <c:v>4.79202142184299</c:v>
                </c:pt>
                <c:pt idx="2571">
                  <c:v>4.7346253801637141</c:v>
                </c:pt>
                <c:pt idx="2572">
                  <c:v>4.7991672337859734</c:v>
                </c:pt>
                <c:pt idx="2573">
                  <c:v>4.8366701825709439</c:v>
                </c:pt>
                <c:pt idx="2574">
                  <c:v>4.8366701825709439</c:v>
                </c:pt>
                <c:pt idx="2575">
                  <c:v>4.8366701825709439</c:v>
                </c:pt>
                <c:pt idx="2576">
                  <c:v>4.8366701825709439</c:v>
                </c:pt>
                <c:pt idx="2577">
                  <c:v>4.8297512002410521</c:v>
                </c:pt>
                <c:pt idx="2578">
                  <c:v>4.8727360910526114</c:v>
                </c:pt>
                <c:pt idx="2579">
                  <c:v>4.9072970461731646</c:v>
                </c:pt>
                <c:pt idx="2580">
                  <c:v>4.9020025441861375</c:v>
                </c:pt>
                <c:pt idx="2581">
                  <c:v>4.9020025441861375</c:v>
                </c:pt>
                <c:pt idx="2582">
                  <c:v>4.9020025441861375</c:v>
                </c:pt>
                <c:pt idx="2583">
                  <c:v>4.7076299396834251</c:v>
                </c:pt>
                <c:pt idx="2584">
                  <c:v>4.8229205048863175</c:v>
                </c:pt>
                <c:pt idx="2585">
                  <c:v>4.7851513369147245</c:v>
                </c:pt>
                <c:pt idx="2586">
                  <c:v>4.7675849453810599</c:v>
                </c:pt>
                <c:pt idx="2587">
                  <c:v>4.600994214568102</c:v>
                </c:pt>
                <c:pt idx="2588">
                  <c:v>4.600994214568102</c:v>
                </c:pt>
                <c:pt idx="2589">
                  <c:v>4.600994214568102</c:v>
                </c:pt>
                <c:pt idx="2590">
                  <c:v>4.6625913580036311</c:v>
                </c:pt>
                <c:pt idx="2591">
                  <c:v>4.7956520539136234</c:v>
                </c:pt>
                <c:pt idx="2592">
                  <c:v>4.9046756021416194</c:v>
                </c:pt>
                <c:pt idx="2593">
                  <c:v>4.9289839674112939</c:v>
                </c:pt>
                <c:pt idx="2594">
                  <c:v>4.8364786677479144</c:v>
                </c:pt>
                <c:pt idx="2595">
                  <c:v>4.8364786677479144</c:v>
                </c:pt>
                <c:pt idx="2596">
                  <c:v>4.8364786677479144</c:v>
                </c:pt>
                <c:pt idx="2597">
                  <c:v>4.8900838025401221</c:v>
                </c:pt>
                <c:pt idx="2598">
                  <c:v>4.9741493020221892</c:v>
                </c:pt>
                <c:pt idx="2599">
                  <c:v>5.0391298739979149</c:v>
                </c:pt>
                <c:pt idx="2600">
                  <c:v>5.0390918426855409</c:v>
                </c:pt>
                <c:pt idx="2601">
                  <c:v>5.0188170784063306</c:v>
                </c:pt>
                <c:pt idx="2602">
                  <c:v>5.0188170784063306</c:v>
                </c:pt>
                <c:pt idx="2603">
                  <c:v>5.0188170784063306</c:v>
                </c:pt>
                <c:pt idx="2604">
                  <c:v>5.0188170784063306</c:v>
                </c:pt>
                <c:pt idx="2605">
                  <c:v>4.9507872101348447</c:v>
                </c:pt>
                <c:pt idx="2606">
                  <c:v>5.07625930096492</c:v>
                </c:pt>
                <c:pt idx="2607">
                  <c:v>4.987032409089136</c:v>
                </c:pt>
                <c:pt idx="2608">
                  <c:v>4.8562658162720345</c:v>
                </c:pt>
                <c:pt idx="2609">
                  <c:v>4.8562658162720345</c:v>
                </c:pt>
                <c:pt idx="2610">
                  <c:v>4.8562658162720345</c:v>
                </c:pt>
                <c:pt idx="2611">
                  <c:v>4.6196798132945069</c:v>
                </c:pt>
                <c:pt idx="2612">
                  <c:v>4.4764335169738629</c:v>
                </c:pt>
                <c:pt idx="2613">
                  <c:v>4.509678317034016</c:v>
                </c:pt>
                <c:pt idx="2614">
                  <c:v>4.305356449561839</c:v>
                </c:pt>
                <c:pt idx="2615">
                  <c:v>4.3575829492804621</c:v>
                </c:pt>
                <c:pt idx="2616">
                  <c:v>4.3575829492804621</c:v>
                </c:pt>
                <c:pt idx="2617">
                  <c:v>4.3575829492804621</c:v>
                </c:pt>
                <c:pt idx="2618">
                  <c:v>4.531081796334063</c:v>
                </c:pt>
                <c:pt idx="2619">
                  <c:v>4.3831590068524813</c:v>
                </c:pt>
                <c:pt idx="2620">
                  <c:v>4.603422785515459</c:v>
                </c:pt>
                <c:pt idx="2621">
                  <c:v>4.4352510387166362</c:v>
                </c:pt>
                <c:pt idx="2622">
                  <c:v>4.3652394674181947</c:v>
                </c:pt>
                <c:pt idx="2623">
                  <c:v>4.3652394674181947</c:v>
                </c:pt>
                <c:pt idx="2624">
                  <c:v>4.3652394674181947</c:v>
                </c:pt>
                <c:pt idx="2625">
                  <c:v>4.0059141950569508</c:v>
                </c:pt>
                <c:pt idx="2626">
                  <c:v>4.2596210799088947</c:v>
                </c:pt>
                <c:pt idx="2627">
                  <c:v>4.0237223570764264</c:v>
                </c:pt>
                <c:pt idx="2628">
                  <c:v>3.59159971978529</c:v>
                </c:pt>
                <c:pt idx="2629">
                  <c:v>3.9406578960665088</c:v>
                </c:pt>
                <c:pt idx="2630">
                  <c:v>3.9406578960665088</c:v>
                </c:pt>
                <c:pt idx="2631">
                  <c:v>3.9406578960665088</c:v>
                </c:pt>
                <c:pt idx="2632">
                  <c:v>3.2999552425783798</c:v>
                </c:pt>
                <c:pt idx="2633">
                  <c:v>3.5721494200279196</c:v>
                </c:pt>
                <c:pt idx="2634">
                  <c:v>3.1667723031643251</c:v>
                </c:pt>
                <c:pt idx="2635">
                  <c:v>3.3794637758812591</c:v>
                </c:pt>
                <c:pt idx="2636">
                  <c:v>3.3130094905510119</c:v>
                </c:pt>
                <c:pt idx="2637">
                  <c:v>3.3130094905510119</c:v>
                </c:pt>
                <c:pt idx="2638">
                  <c:v>3.3130094905510119</c:v>
                </c:pt>
                <c:pt idx="2639">
                  <c:v>3.4276603147493145</c:v>
                </c:pt>
                <c:pt idx="2640">
                  <c:v>3.7664391706000999</c:v>
                </c:pt>
                <c:pt idx="2641">
                  <c:v>3.7287610061259748</c:v>
                </c:pt>
                <c:pt idx="2642">
                  <c:v>4.0391046646708553</c:v>
                </c:pt>
                <c:pt idx="2643">
                  <c:v>3.8216592779070782</c:v>
                </c:pt>
                <c:pt idx="2644">
                  <c:v>3.8216592779070782</c:v>
                </c:pt>
                <c:pt idx="2645">
                  <c:v>3.8216592779070782</c:v>
                </c:pt>
                <c:pt idx="2646">
                  <c:v>3.9758735330643695</c:v>
                </c:pt>
                <c:pt idx="2647">
                  <c:v>3.8902012106344679</c:v>
                </c:pt>
                <c:pt idx="2648">
                  <c:v>3.7028032771690542</c:v>
                </c:pt>
                <c:pt idx="2649">
                  <c:v>3.8405526905903908</c:v>
                </c:pt>
                <c:pt idx="2650">
                  <c:v>3.7665600558430063</c:v>
                </c:pt>
                <c:pt idx="2651">
                  <c:v>3.7665600558430063</c:v>
                </c:pt>
                <c:pt idx="2652">
                  <c:v>3.7665600558430063</c:v>
                </c:pt>
                <c:pt idx="2653">
                  <c:v>4.1104677058197581</c:v>
                </c:pt>
                <c:pt idx="2654">
                  <c:v>4.1089776933313624</c:v>
                </c:pt>
                <c:pt idx="2655">
                  <c:v>4.2296890788088124</c:v>
                </c:pt>
                <c:pt idx="2656">
                  <c:v>4.1320952982105847</c:v>
                </c:pt>
                <c:pt idx="2657">
                  <c:v>4.1320952982105847</c:v>
                </c:pt>
                <c:pt idx="2658">
                  <c:v>4.1320952982105847</c:v>
                </c:pt>
                <c:pt idx="2659">
                  <c:v>4.1320952982105847</c:v>
                </c:pt>
                <c:pt idx="2660">
                  <c:v>4.1931056728266185</c:v>
                </c:pt>
                <c:pt idx="2661">
                  <c:v>4.3700246214716323</c:v>
                </c:pt>
                <c:pt idx="2662">
                  <c:v>4.2535958334198103</c:v>
                </c:pt>
                <c:pt idx="2663">
                  <c:v>4.3467318009032558</c:v>
                </c:pt>
                <c:pt idx="2664">
                  <c:v>4.3997990642775919</c:v>
                </c:pt>
                <c:pt idx="2665">
                  <c:v>4.3997990642775919</c:v>
                </c:pt>
                <c:pt idx="2666">
                  <c:v>4.3997990642775919</c:v>
                </c:pt>
                <c:pt idx="2667">
                  <c:v>4.2982133541411729</c:v>
                </c:pt>
                <c:pt idx="2668">
                  <c:v>4.1097654848019847</c:v>
                </c:pt>
                <c:pt idx="2669">
                  <c:v>4.3266308940520473</c:v>
                </c:pt>
                <c:pt idx="2670">
                  <c:v>4.2825824847551512</c:v>
                </c:pt>
                <c:pt idx="2671">
                  <c:v>4.3599843550047011</c:v>
                </c:pt>
                <c:pt idx="2672">
                  <c:v>4.3599843550047011</c:v>
                </c:pt>
                <c:pt idx="2673">
                  <c:v>4.3599843550047011</c:v>
                </c:pt>
                <c:pt idx="2674">
                  <c:v>4.3998914260362181</c:v>
                </c:pt>
                <c:pt idx="2675">
                  <c:v>4.352156695961285</c:v>
                </c:pt>
                <c:pt idx="2676">
                  <c:v>4.5368503314646231</c:v>
                </c:pt>
                <c:pt idx="2677">
                  <c:v>4.4065088743894245</c:v>
                </c:pt>
                <c:pt idx="2678">
                  <c:v>4.2138938598228881</c:v>
                </c:pt>
                <c:pt idx="2679">
                  <c:v>4.2138938598228881</c:v>
                </c:pt>
                <c:pt idx="2680">
                  <c:v>4.2138938598228881</c:v>
                </c:pt>
                <c:pt idx="2681">
                  <c:v>4.2681899149000522</c:v>
                </c:pt>
                <c:pt idx="2682">
                  <c:v>4.3216148356020492</c:v>
                </c:pt>
                <c:pt idx="2683">
                  <c:v>4.3554857940552321</c:v>
                </c:pt>
                <c:pt idx="2684">
                  <c:v>4.4096478159214971</c:v>
                </c:pt>
                <c:pt idx="2685">
                  <c:v>4.5104891989442972</c:v>
                </c:pt>
                <c:pt idx="2686">
                  <c:v>4.5104891989442972</c:v>
                </c:pt>
                <c:pt idx="2687">
                  <c:v>4.5104891989442972</c:v>
                </c:pt>
                <c:pt idx="2688">
                  <c:v>4.5380130030143659</c:v>
                </c:pt>
                <c:pt idx="2689">
                  <c:v>4.4071309579989828</c:v>
                </c:pt>
                <c:pt idx="2690">
                  <c:v>4.3340700904047793</c:v>
                </c:pt>
                <c:pt idx="2691">
                  <c:v>4.4423153549902494</c:v>
                </c:pt>
                <c:pt idx="2692">
                  <c:v>4.3538667467569923</c:v>
                </c:pt>
                <c:pt idx="2693">
                  <c:v>4.3538667467569923</c:v>
                </c:pt>
                <c:pt idx="2694">
                  <c:v>4.3538667467569923</c:v>
                </c:pt>
                <c:pt idx="2695">
                  <c:v>4.5413095028405621</c:v>
                </c:pt>
                <c:pt idx="2696">
                  <c:v>4.5270110876488125</c:v>
                </c:pt>
                <c:pt idx="2697">
                  <c:v>4.6807961322807312</c:v>
                </c:pt>
                <c:pt idx="2698">
                  <c:v>4.5729406886471029</c:v>
                </c:pt>
                <c:pt idx="2699">
                  <c:v>4.59571329519264</c:v>
                </c:pt>
                <c:pt idx="2700">
                  <c:v>4.59571329519264</c:v>
                </c:pt>
                <c:pt idx="2701">
                  <c:v>4.59571329519264</c:v>
                </c:pt>
                <c:pt idx="2702">
                  <c:v>4.59571329519264</c:v>
                </c:pt>
                <c:pt idx="2703">
                  <c:v>4.6167174457127516</c:v>
                </c:pt>
                <c:pt idx="2704">
                  <c:v>4.6778527803551588</c:v>
                </c:pt>
                <c:pt idx="2705">
                  <c:v>4.6018594269246309</c:v>
                </c:pt>
                <c:pt idx="2706">
                  <c:v>4.7395409272881555</c:v>
                </c:pt>
                <c:pt idx="2707">
                  <c:v>4.7395409272881555</c:v>
                </c:pt>
                <c:pt idx="2708">
                  <c:v>4.7395409272881555</c:v>
                </c:pt>
                <c:pt idx="2709">
                  <c:v>4.6992888579229541</c:v>
                </c:pt>
                <c:pt idx="2710">
                  <c:v>4.8103647387580306</c:v>
                </c:pt>
                <c:pt idx="2711">
                  <c:v>4.9260627823077954</c:v>
                </c:pt>
                <c:pt idx="2712">
                  <c:v>4.9737812132488539</c:v>
                </c:pt>
                <c:pt idx="2713">
                  <c:v>5.0898174638265221</c:v>
                </c:pt>
                <c:pt idx="2714">
                  <c:v>5.0898174638265221</c:v>
                </c:pt>
                <c:pt idx="2715">
                  <c:v>5.0898174638265221</c:v>
                </c:pt>
                <c:pt idx="2716">
                  <c:v>5.0851341793598035</c:v>
                </c:pt>
                <c:pt idx="2717">
                  <c:v>5.0874703885485379</c:v>
                </c:pt>
                <c:pt idx="2718">
                  <c:v>5.1096141201787342</c:v>
                </c:pt>
                <c:pt idx="2719">
                  <c:v>4.7881109879741777</c:v>
                </c:pt>
                <c:pt idx="2720">
                  <c:v>4.8614747478062235</c:v>
                </c:pt>
                <c:pt idx="2721">
                  <c:v>4.8614747478062235</c:v>
                </c:pt>
                <c:pt idx="2722">
                  <c:v>4.8614747478062235</c:v>
                </c:pt>
                <c:pt idx="2723">
                  <c:v>4.928737198524435</c:v>
                </c:pt>
                <c:pt idx="2724">
                  <c:v>5.0008432085258008</c:v>
                </c:pt>
                <c:pt idx="2725">
                  <c:v>5.0569040794884916</c:v>
                </c:pt>
                <c:pt idx="2726">
                  <c:v>5.0668845824645503</c:v>
                </c:pt>
                <c:pt idx="2727">
                  <c:v>4.9855179478999325</c:v>
                </c:pt>
                <c:pt idx="2728">
                  <c:v>4.9855179478999325</c:v>
                </c:pt>
                <c:pt idx="2729">
                  <c:v>4.9855179478999325</c:v>
                </c:pt>
                <c:pt idx="2730">
                  <c:v>5.0718001295889863</c:v>
                </c:pt>
                <c:pt idx="2731">
                  <c:v>5.0586209215899789</c:v>
                </c:pt>
                <c:pt idx="2732">
                  <c:v>4.9779700906547006</c:v>
                </c:pt>
                <c:pt idx="2733">
                  <c:v>5.0151239663225162</c:v>
                </c:pt>
                <c:pt idx="2734">
                  <c:v>4.9417561317070033</c:v>
                </c:pt>
                <c:pt idx="2735">
                  <c:v>4.9417561317070033</c:v>
                </c:pt>
                <c:pt idx="2736">
                  <c:v>4.9417561317070033</c:v>
                </c:pt>
                <c:pt idx="2737">
                  <c:v>4.9851634417381518</c:v>
                </c:pt>
                <c:pt idx="2738">
                  <c:v>5.0949992301375806</c:v>
                </c:pt>
                <c:pt idx="2739">
                  <c:v>5.0462444459343097</c:v>
                </c:pt>
                <c:pt idx="2740">
                  <c:v>5.1024506508407192</c:v>
                </c:pt>
                <c:pt idx="2741">
                  <c:v>5.1024506508407192</c:v>
                </c:pt>
                <c:pt idx="2742">
                  <c:v>5.1024506508407192</c:v>
                </c:pt>
                <c:pt idx="2743">
                  <c:v>5.1024506508407192</c:v>
                </c:pt>
                <c:pt idx="2744">
                  <c:v>5.2113397312142471</c:v>
                </c:pt>
                <c:pt idx="2745">
                  <c:v>5.1433044298981363</c:v>
                </c:pt>
                <c:pt idx="2746">
                  <c:v>5.2371507679662948</c:v>
                </c:pt>
                <c:pt idx="2747">
                  <c:v>5.2982915356533269</c:v>
                </c:pt>
                <c:pt idx="2748">
                  <c:v>5.2823061601055263</c:v>
                </c:pt>
                <c:pt idx="2749">
                  <c:v>5.2823061601055263</c:v>
                </c:pt>
                <c:pt idx="2750">
                  <c:v>5.2823061601055263</c:v>
                </c:pt>
                <c:pt idx="2751">
                  <c:v>5.1672940384396631</c:v>
                </c:pt>
                <c:pt idx="2752">
                  <c:v>5.2574431896405347</c:v>
                </c:pt>
                <c:pt idx="2753">
                  <c:v>5.2024404041185539</c:v>
                </c:pt>
                <c:pt idx="2754">
                  <c:v>5.1996125043912604</c:v>
                </c:pt>
                <c:pt idx="2755">
                  <c:v>5.2205338009808404</c:v>
                </c:pt>
                <c:pt idx="2756">
                  <c:v>5.2205338009808404</c:v>
                </c:pt>
                <c:pt idx="2757">
                  <c:v>5.2205338009808404</c:v>
                </c:pt>
                <c:pt idx="2758">
                  <c:v>5.3261861450190473</c:v>
                </c:pt>
                <c:pt idx="2759">
                  <c:v>5.2768581746078427</c:v>
                </c:pt>
                <c:pt idx="2760">
                  <c:v>5.3150212383147464</c:v>
                </c:pt>
                <c:pt idx="2761">
                  <c:v>5.2155367581870298</c:v>
                </c:pt>
                <c:pt idx="2762">
                  <c:v>5.1495945373126863</c:v>
                </c:pt>
                <c:pt idx="2763">
                  <c:v>5.1495945373126863</c:v>
                </c:pt>
                <c:pt idx="2764">
                  <c:v>5.1495945373126863</c:v>
                </c:pt>
                <c:pt idx="2765">
                  <c:v>5.2884251266143902</c:v>
                </c:pt>
                <c:pt idx="2766">
                  <c:v>5.1918418923164067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D-4E33-9A93-46A1E1C37BDA}"/>
            </c:ext>
          </c:extLst>
        </c:ser>
        <c:ser>
          <c:idx val="1"/>
          <c:order val="1"/>
          <c:tx>
            <c:v>Target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시뮬레이션!$C$2:$C$2768</c:f>
              <c:numCache>
                <c:formatCode>m/d/yyyy</c:formatCode>
                <c:ptCount val="2767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</c:numCache>
            </c:numRef>
          </c:cat>
          <c:val>
            <c:numRef>
              <c:f>시뮬레이션!$I$2:$I$2768</c:f>
              <c:numCache>
                <c:formatCode>General</c:formatCode>
                <c:ptCount val="2767"/>
                <c:pt idx="0">
                  <c:v>1</c:v>
                </c:pt>
                <c:pt idx="1">
                  <c:v>1</c:v>
                </c:pt>
                <c:pt idx="2">
                  <c:v>1.0436202920830131</c:v>
                </c:pt>
                <c:pt idx="3">
                  <c:v>1.0365526518063028</c:v>
                </c:pt>
                <c:pt idx="4">
                  <c:v>1.0359761721752498</c:v>
                </c:pt>
                <c:pt idx="5">
                  <c:v>1.0359761721752498</c:v>
                </c:pt>
                <c:pt idx="6">
                  <c:v>1.0359761721752498</c:v>
                </c:pt>
                <c:pt idx="7">
                  <c:v>1.0322828593389701</c:v>
                </c:pt>
                <c:pt idx="8">
                  <c:v>1.0203689469638741</c:v>
                </c:pt>
                <c:pt idx="9">
                  <c:v>1.0301691006917757</c:v>
                </c:pt>
                <c:pt idx="10">
                  <c:v>1.0451575710991545</c:v>
                </c:pt>
                <c:pt idx="11">
                  <c:v>1.0501537279016142</c:v>
                </c:pt>
                <c:pt idx="12">
                  <c:v>1.0501537279016142</c:v>
                </c:pt>
                <c:pt idx="13">
                  <c:v>1.0501537279016142</c:v>
                </c:pt>
                <c:pt idx="14">
                  <c:v>1.0484242890084552</c:v>
                </c:pt>
                <c:pt idx="15">
                  <c:v>1.0426594926979247</c:v>
                </c:pt>
                <c:pt idx="16">
                  <c:v>1.0551498847040737</c:v>
                </c:pt>
                <c:pt idx="17">
                  <c:v>1.0751345119139122</c:v>
                </c:pt>
                <c:pt idx="18">
                  <c:v>1.0705226748654879</c:v>
                </c:pt>
                <c:pt idx="19">
                  <c:v>1.0705226748654879</c:v>
                </c:pt>
                <c:pt idx="20">
                  <c:v>1.0705226748654879</c:v>
                </c:pt>
                <c:pt idx="21">
                  <c:v>1.0705226748654879</c:v>
                </c:pt>
                <c:pt idx="22">
                  <c:v>1.0668716372021521</c:v>
                </c:pt>
                <c:pt idx="23">
                  <c:v>1.078785549577248</c:v>
                </c:pt>
                <c:pt idx="24">
                  <c:v>1.0686010760953111</c:v>
                </c:pt>
                <c:pt idx="25">
                  <c:v>1.0822444273635663</c:v>
                </c:pt>
                <c:pt idx="26">
                  <c:v>1.0822444273635663</c:v>
                </c:pt>
                <c:pt idx="27">
                  <c:v>1.0822444273635663</c:v>
                </c:pt>
                <c:pt idx="28">
                  <c:v>1.0849346656418137</c:v>
                </c:pt>
                <c:pt idx="29">
                  <c:v>1.0780169100691772</c:v>
                </c:pt>
                <c:pt idx="30">
                  <c:v>1.0791698693312832</c:v>
                </c:pt>
                <c:pt idx="31">
                  <c:v>1.0764796310530358</c:v>
                </c:pt>
                <c:pt idx="32">
                  <c:v>1.097405841660261</c:v>
                </c:pt>
                <c:pt idx="33">
                  <c:v>1.097405841660261</c:v>
                </c:pt>
                <c:pt idx="34">
                  <c:v>1.097405841660261</c:v>
                </c:pt>
                <c:pt idx="35">
                  <c:v>1.0805149884704068</c:v>
                </c:pt>
                <c:pt idx="36">
                  <c:v>1.0974250576479627</c:v>
                </c:pt>
                <c:pt idx="37">
                  <c:v>1.1001152959262102</c:v>
                </c:pt>
                <c:pt idx="38">
                  <c:v>1.0941583397386621</c:v>
                </c:pt>
                <c:pt idx="39">
                  <c:v>1.1076095311298997</c:v>
                </c:pt>
                <c:pt idx="40">
                  <c:v>1.1076095311298997</c:v>
                </c:pt>
                <c:pt idx="41">
                  <c:v>1.1076095311298997</c:v>
                </c:pt>
                <c:pt idx="42">
                  <c:v>1.1102997694081471</c:v>
                </c:pt>
                <c:pt idx="43">
                  <c:v>1.112221368178324</c:v>
                </c:pt>
                <c:pt idx="44">
                  <c:v>1.114527286702536</c:v>
                </c:pt>
                <c:pt idx="45">
                  <c:v>1.1260568793235968</c:v>
                </c:pt>
                <c:pt idx="46">
                  <c:v>1.1199077632590311</c:v>
                </c:pt>
                <c:pt idx="47">
                  <c:v>1.1199077632590311</c:v>
                </c:pt>
                <c:pt idx="48">
                  <c:v>1.1199077632590311</c:v>
                </c:pt>
                <c:pt idx="49">
                  <c:v>1.1199077632590311</c:v>
                </c:pt>
                <c:pt idx="50">
                  <c:v>1.1327824750192155</c:v>
                </c:pt>
                <c:pt idx="51">
                  <c:v>1.1085703305149879</c:v>
                </c:pt>
                <c:pt idx="52">
                  <c:v>1.0878170637970788</c:v>
                </c:pt>
                <c:pt idx="53">
                  <c:v>1.1106840891621823</c:v>
                </c:pt>
                <c:pt idx="54">
                  <c:v>1.1106840891621823</c:v>
                </c:pt>
                <c:pt idx="55">
                  <c:v>1.1106840891621823</c:v>
                </c:pt>
                <c:pt idx="56">
                  <c:v>1.0895465026902378</c:v>
                </c:pt>
                <c:pt idx="57">
                  <c:v>1.0968485780169095</c:v>
                </c:pt>
                <c:pt idx="58">
                  <c:v>1.1149116064565714</c:v>
                </c:pt>
                <c:pt idx="59">
                  <c:v>1.1156802459646422</c:v>
                </c:pt>
                <c:pt idx="60">
                  <c:v>1.1110684089162179</c:v>
                </c:pt>
                <c:pt idx="61">
                  <c:v>1.1110684089162179</c:v>
                </c:pt>
                <c:pt idx="62">
                  <c:v>1.1110684089162179</c:v>
                </c:pt>
                <c:pt idx="63">
                  <c:v>1.1079938508839351</c:v>
                </c:pt>
                <c:pt idx="64">
                  <c:v>1.1297079169869328</c:v>
                </c:pt>
                <c:pt idx="65">
                  <c:v>1.1310530361260565</c:v>
                </c:pt>
                <c:pt idx="66">
                  <c:v>1.136241352805534</c:v>
                </c:pt>
                <c:pt idx="67">
                  <c:v>1.1377786318216754</c:v>
                </c:pt>
                <c:pt idx="68">
                  <c:v>1.1377786318216754</c:v>
                </c:pt>
                <c:pt idx="69">
                  <c:v>1.1377786318216754</c:v>
                </c:pt>
                <c:pt idx="70">
                  <c:v>1.1389315910837816</c:v>
                </c:pt>
                <c:pt idx="71">
                  <c:v>1.1437355880092235</c:v>
                </c:pt>
                <c:pt idx="72">
                  <c:v>1.1471944657955415</c:v>
                </c:pt>
                <c:pt idx="73">
                  <c:v>1.1531514219830896</c:v>
                </c:pt>
                <c:pt idx="74">
                  <c:v>1.1343197540353571</c:v>
                </c:pt>
                <c:pt idx="75">
                  <c:v>1.1343197540353571</c:v>
                </c:pt>
                <c:pt idx="76">
                  <c:v>1.1343197540353571</c:v>
                </c:pt>
                <c:pt idx="77">
                  <c:v>1.1199077632590313</c:v>
                </c:pt>
                <c:pt idx="78">
                  <c:v>1.115295926210607</c:v>
                </c:pt>
                <c:pt idx="79">
                  <c:v>1.1300922367409685</c:v>
                </c:pt>
                <c:pt idx="80">
                  <c:v>1.111837048424289</c:v>
                </c:pt>
                <c:pt idx="81">
                  <c:v>1.1241352805534204</c:v>
                </c:pt>
                <c:pt idx="82">
                  <c:v>1.1241352805534204</c:v>
                </c:pt>
                <c:pt idx="83">
                  <c:v>1.1241352805534204</c:v>
                </c:pt>
                <c:pt idx="84">
                  <c:v>1.1191391237509609</c:v>
                </c:pt>
                <c:pt idx="85">
                  <c:v>1.1277863182167565</c:v>
                </c:pt>
                <c:pt idx="86">
                  <c:v>1.1300922367409687</c:v>
                </c:pt>
                <c:pt idx="87">
                  <c:v>1.1377786318216758</c:v>
                </c:pt>
                <c:pt idx="88">
                  <c:v>1.1377786318216758</c:v>
                </c:pt>
                <c:pt idx="89">
                  <c:v>1.1377786318216758</c:v>
                </c:pt>
                <c:pt idx="90">
                  <c:v>1.1377786318216758</c:v>
                </c:pt>
                <c:pt idx="91">
                  <c:v>1.1145272867025366</c:v>
                </c:pt>
                <c:pt idx="92">
                  <c:v>1.1047271329746351</c:v>
                </c:pt>
                <c:pt idx="93">
                  <c:v>1.0824365872405843</c:v>
                </c:pt>
                <c:pt idx="94">
                  <c:v>1.0966564181398926</c:v>
                </c:pt>
                <c:pt idx="95">
                  <c:v>1.0908916218293623</c:v>
                </c:pt>
                <c:pt idx="96">
                  <c:v>1.0908916218293623</c:v>
                </c:pt>
                <c:pt idx="97">
                  <c:v>1.0908916218293623</c:v>
                </c:pt>
                <c:pt idx="98">
                  <c:v>1.1041506533435819</c:v>
                </c:pt>
                <c:pt idx="99">
                  <c:v>1.114719446579554</c:v>
                </c:pt>
                <c:pt idx="100">
                  <c:v>1.1397002305918522</c:v>
                </c:pt>
                <c:pt idx="101">
                  <c:v>1.1343197540353573</c:v>
                </c:pt>
                <c:pt idx="102">
                  <c:v>1.1297079169869331</c:v>
                </c:pt>
                <c:pt idx="103">
                  <c:v>1.1297079169869331</c:v>
                </c:pt>
                <c:pt idx="104">
                  <c:v>1.1297079169869331</c:v>
                </c:pt>
                <c:pt idx="105">
                  <c:v>1.102229054573405</c:v>
                </c:pt>
                <c:pt idx="106">
                  <c:v>1.124903920061491</c:v>
                </c:pt>
                <c:pt idx="107">
                  <c:v>1.087240584166026</c:v>
                </c:pt>
                <c:pt idx="108">
                  <c:v>1.0780169100691774</c:v>
                </c:pt>
                <c:pt idx="109">
                  <c:v>1.08608762490392</c:v>
                </c:pt>
                <c:pt idx="110">
                  <c:v>1.08608762490392</c:v>
                </c:pt>
                <c:pt idx="111">
                  <c:v>1.08608762490392</c:v>
                </c:pt>
                <c:pt idx="112">
                  <c:v>1.0978209069946194</c:v>
                </c:pt>
                <c:pt idx="113">
                  <c:v>1.1204842428900845</c:v>
                </c:pt>
                <c:pt idx="114">
                  <c:v>1.1348962336664103</c:v>
                </c:pt>
                <c:pt idx="115">
                  <c:v>1.1460415065334355</c:v>
                </c:pt>
                <c:pt idx="116">
                  <c:v>1.1348962336664101</c:v>
                </c:pt>
                <c:pt idx="117">
                  <c:v>1.1348962336664101</c:v>
                </c:pt>
                <c:pt idx="118">
                  <c:v>1.1348962336664101</c:v>
                </c:pt>
                <c:pt idx="119">
                  <c:v>1.1489239046887008</c:v>
                </c:pt>
                <c:pt idx="120">
                  <c:v>1.1577632590315139</c:v>
                </c:pt>
                <c:pt idx="121">
                  <c:v>1.1487317448116829</c:v>
                </c:pt>
                <c:pt idx="122">
                  <c:v>1.1639123750960794</c:v>
                </c:pt>
                <c:pt idx="123">
                  <c:v>1.1729438893159103</c:v>
                </c:pt>
                <c:pt idx="124">
                  <c:v>1.1729438893159103</c:v>
                </c:pt>
                <c:pt idx="125">
                  <c:v>1.1729438893159103</c:v>
                </c:pt>
                <c:pt idx="126">
                  <c:v>1.1821675634127591</c:v>
                </c:pt>
                <c:pt idx="127">
                  <c:v>1.1831283627978475</c:v>
                </c:pt>
                <c:pt idx="128">
                  <c:v>1.1958109146810141</c:v>
                </c:pt>
                <c:pt idx="129">
                  <c:v>1.2046502690238274</c:v>
                </c:pt>
                <c:pt idx="130">
                  <c:v>1.2152190622598</c:v>
                </c:pt>
                <c:pt idx="131">
                  <c:v>1.2152190622598</c:v>
                </c:pt>
                <c:pt idx="132">
                  <c:v>1.2152190622598</c:v>
                </c:pt>
                <c:pt idx="133">
                  <c:v>1.2034973097617216</c:v>
                </c:pt>
                <c:pt idx="134">
                  <c:v>1.2091602613374326</c:v>
                </c:pt>
                <c:pt idx="135">
                  <c:v>1.2207916986933127</c:v>
                </c:pt>
                <c:pt idx="136">
                  <c:v>1.2121445042275172</c:v>
                </c:pt>
                <c:pt idx="137">
                  <c:v>1.227709454265949</c:v>
                </c:pt>
                <c:pt idx="138">
                  <c:v>1.227709454265949</c:v>
                </c:pt>
                <c:pt idx="139">
                  <c:v>1.227709454265949</c:v>
                </c:pt>
                <c:pt idx="140">
                  <c:v>1.225403535741737</c:v>
                </c:pt>
                <c:pt idx="141">
                  <c:v>1.2252113758647192</c:v>
                </c:pt>
                <c:pt idx="142">
                  <c:v>1.2058032282859337</c:v>
                </c:pt>
                <c:pt idx="143">
                  <c:v>1.2059953881629515</c:v>
                </c:pt>
                <c:pt idx="144">
                  <c:v>1.2056110684089163</c:v>
                </c:pt>
                <c:pt idx="145">
                  <c:v>1.2056110684089163</c:v>
                </c:pt>
                <c:pt idx="146">
                  <c:v>1.2056110684089163</c:v>
                </c:pt>
                <c:pt idx="147">
                  <c:v>1.2056110684089163</c:v>
                </c:pt>
                <c:pt idx="148">
                  <c:v>1.2165641813989241</c:v>
                </c:pt>
                <c:pt idx="149">
                  <c:v>1.2211760184473484</c:v>
                </c:pt>
                <c:pt idx="150">
                  <c:v>1.2400076863950809</c:v>
                </c:pt>
                <c:pt idx="151">
                  <c:v>1.2236740968485782</c:v>
                </c:pt>
                <c:pt idx="152">
                  <c:v>1.2236740968485782</c:v>
                </c:pt>
                <c:pt idx="153">
                  <c:v>1.2236740968485782</c:v>
                </c:pt>
                <c:pt idx="154">
                  <c:v>1.2280937740199849</c:v>
                </c:pt>
                <c:pt idx="155">
                  <c:v>1.2336664104534978</c:v>
                </c:pt>
                <c:pt idx="156">
                  <c:v>1.2148347425057653</c:v>
                </c:pt>
                <c:pt idx="157">
                  <c:v>1.2131053036126063</c:v>
                </c:pt>
                <c:pt idx="158">
                  <c:v>1.2311683320522679</c:v>
                </c:pt>
                <c:pt idx="159">
                  <c:v>1.2311683320522679</c:v>
                </c:pt>
                <c:pt idx="160">
                  <c:v>1.2311683320522679</c:v>
                </c:pt>
                <c:pt idx="161">
                  <c:v>1.2386625672559572</c:v>
                </c:pt>
                <c:pt idx="162">
                  <c:v>1.2107993850883938</c:v>
                </c:pt>
                <c:pt idx="163">
                  <c:v>1.1967717140661034</c:v>
                </c:pt>
                <c:pt idx="164">
                  <c:v>1.2211760184473484</c:v>
                </c:pt>
                <c:pt idx="165">
                  <c:v>1.2161798616448887</c:v>
                </c:pt>
                <c:pt idx="166">
                  <c:v>1.2161798616448887</c:v>
                </c:pt>
                <c:pt idx="167">
                  <c:v>1.2161798616448887</c:v>
                </c:pt>
                <c:pt idx="168">
                  <c:v>1.2338585703305149</c:v>
                </c:pt>
                <c:pt idx="169">
                  <c:v>1.2542275172943891</c:v>
                </c:pt>
                <c:pt idx="170">
                  <c:v>1.2394312067640278</c:v>
                </c:pt>
                <c:pt idx="171">
                  <c:v>1.2002305918524214</c:v>
                </c:pt>
                <c:pt idx="172">
                  <c:v>1.2054189085318987</c:v>
                </c:pt>
                <c:pt idx="173">
                  <c:v>1.2054189085318987</c:v>
                </c:pt>
                <c:pt idx="174">
                  <c:v>1.2054189085318987</c:v>
                </c:pt>
                <c:pt idx="175">
                  <c:v>1.1796694850115299</c:v>
                </c:pt>
                <c:pt idx="176">
                  <c:v>1.2084934665641818</c:v>
                </c:pt>
                <c:pt idx="177">
                  <c:v>1.2121445042275174</c:v>
                </c:pt>
                <c:pt idx="178">
                  <c:v>1.2163720215219063</c:v>
                </c:pt>
                <c:pt idx="179">
                  <c:v>1.2205995388162953</c:v>
                </c:pt>
                <c:pt idx="180">
                  <c:v>1.2205995388162953</c:v>
                </c:pt>
                <c:pt idx="181">
                  <c:v>1.2205995388162953</c:v>
                </c:pt>
                <c:pt idx="182">
                  <c:v>1.2190622598001539</c:v>
                </c:pt>
                <c:pt idx="183">
                  <c:v>1.2207916986933132</c:v>
                </c:pt>
                <c:pt idx="184">
                  <c:v>1.2263643351268259</c:v>
                </c:pt>
                <c:pt idx="185">
                  <c:v>1.2263643351268259</c:v>
                </c:pt>
                <c:pt idx="186">
                  <c:v>1.2423136049192933</c:v>
                </c:pt>
                <c:pt idx="187">
                  <c:v>1.2423136049192933</c:v>
                </c:pt>
                <c:pt idx="188">
                  <c:v>1.2423136049192933</c:v>
                </c:pt>
                <c:pt idx="189">
                  <c:v>1.2175249807840127</c:v>
                </c:pt>
                <c:pt idx="190">
                  <c:v>1.2305918524212149</c:v>
                </c:pt>
                <c:pt idx="191">
                  <c:v>1.2432744043043817</c:v>
                </c:pt>
                <c:pt idx="192">
                  <c:v>1.2702728670253658</c:v>
                </c:pt>
                <c:pt idx="193">
                  <c:v>1.2772867025365111</c:v>
                </c:pt>
                <c:pt idx="194">
                  <c:v>1.2772867025365111</c:v>
                </c:pt>
                <c:pt idx="195">
                  <c:v>1.2772867025365111</c:v>
                </c:pt>
                <c:pt idx="196">
                  <c:v>1.2772867025365111</c:v>
                </c:pt>
                <c:pt idx="197">
                  <c:v>1.2822828593389708</c:v>
                </c:pt>
                <c:pt idx="198">
                  <c:v>1.282667179093006</c:v>
                </c:pt>
                <c:pt idx="199">
                  <c:v>1.271906225980016</c:v>
                </c:pt>
                <c:pt idx="200">
                  <c:v>1.2686395080707156</c:v>
                </c:pt>
                <c:pt idx="201">
                  <c:v>1.2686395080707156</c:v>
                </c:pt>
                <c:pt idx="202">
                  <c:v>1.2686395080707156</c:v>
                </c:pt>
                <c:pt idx="203">
                  <c:v>1.2661414296694857</c:v>
                </c:pt>
                <c:pt idx="204">
                  <c:v>1.2624903920061499</c:v>
                </c:pt>
                <c:pt idx="205">
                  <c:v>1.2388547271329753</c:v>
                </c:pt>
                <c:pt idx="206">
                  <c:v>1.2451960030745588</c:v>
                </c:pt>
                <c:pt idx="207">
                  <c:v>1.2353958493466575</c:v>
                </c:pt>
                <c:pt idx="208">
                  <c:v>1.2353958493466575</c:v>
                </c:pt>
                <c:pt idx="209">
                  <c:v>1.2353958493466575</c:v>
                </c:pt>
                <c:pt idx="210">
                  <c:v>1.2275172943889325</c:v>
                </c:pt>
                <c:pt idx="211">
                  <c:v>1.242313604919294</c:v>
                </c:pt>
                <c:pt idx="212">
                  <c:v>1.2484627209838597</c:v>
                </c:pt>
                <c:pt idx="213">
                  <c:v>1.2701767870868574</c:v>
                </c:pt>
                <c:pt idx="214">
                  <c:v>1.2632590315142211</c:v>
                </c:pt>
                <c:pt idx="215">
                  <c:v>1.2632590315142211</c:v>
                </c:pt>
                <c:pt idx="216">
                  <c:v>1.2632590315142211</c:v>
                </c:pt>
                <c:pt idx="217">
                  <c:v>1.2605687932359737</c:v>
                </c:pt>
                <c:pt idx="218">
                  <c:v>1.2528823981552666</c:v>
                </c:pt>
                <c:pt idx="219">
                  <c:v>1.2392390468870111</c:v>
                </c:pt>
                <c:pt idx="220">
                  <c:v>1.2398155265180641</c:v>
                </c:pt>
                <c:pt idx="221">
                  <c:v>1.2334742505764809</c:v>
                </c:pt>
                <c:pt idx="222">
                  <c:v>1.2334742505764809</c:v>
                </c:pt>
                <c:pt idx="223">
                  <c:v>1.2334742505764809</c:v>
                </c:pt>
                <c:pt idx="224">
                  <c:v>1.2380860876249054</c:v>
                </c:pt>
                <c:pt idx="225">
                  <c:v>1.2526902382782485</c:v>
                </c:pt>
                <c:pt idx="226">
                  <c:v>1.2336664104534985</c:v>
                </c:pt>
                <c:pt idx="227">
                  <c:v>1.205803228285935</c:v>
                </c:pt>
                <c:pt idx="228">
                  <c:v>1.2100307455803239</c:v>
                </c:pt>
                <c:pt idx="229">
                  <c:v>1.2100307455803239</c:v>
                </c:pt>
                <c:pt idx="230">
                  <c:v>1.2100307455803239</c:v>
                </c:pt>
                <c:pt idx="231">
                  <c:v>1.2013835511145283</c:v>
                </c:pt>
                <c:pt idx="232">
                  <c:v>1.2098385857033063</c:v>
                </c:pt>
                <c:pt idx="233">
                  <c:v>1.2006149116064577</c:v>
                </c:pt>
                <c:pt idx="234">
                  <c:v>1.2138739431206775</c:v>
                </c:pt>
                <c:pt idx="235">
                  <c:v>1.2138739431206775</c:v>
                </c:pt>
                <c:pt idx="236">
                  <c:v>1.2138739431206775</c:v>
                </c:pt>
                <c:pt idx="237">
                  <c:v>1.2138739431206775</c:v>
                </c:pt>
                <c:pt idx="238">
                  <c:v>1.2115680245964653</c:v>
                </c:pt>
                <c:pt idx="239">
                  <c:v>1.1817832436587252</c:v>
                </c:pt>
                <c:pt idx="240">
                  <c:v>1.1971560338201395</c:v>
                </c:pt>
                <c:pt idx="241">
                  <c:v>1.2096464258262889</c:v>
                </c:pt>
                <c:pt idx="242">
                  <c:v>1.1992697924673341</c:v>
                </c:pt>
                <c:pt idx="243">
                  <c:v>1.1992697924673341</c:v>
                </c:pt>
                <c:pt idx="244">
                  <c:v>1.1992697924673341</c:v>
                </c:pt>
                <c:pt idx="245">
                  <c:v>1.1992697924673341</c:v>
                </c:pt>
                <c:pt idx="246">
                  <c:v>1.2092621060722533</c:v>
                </c:pt>
                <c:pt idx="247">
                  <c:v>1.2398155265180641</c:v>
                </c:pt>
                <c:pt idx="248">
                  <c:v>1.2492313604919305</c:v>
                </c:pt>
                <c:pt idx="249">
                  <c:v>1.2434665641813998</c:v>
                </c:pt>
                <c:pt idx="250">
                  <c:v>1.2434665641813998</c:v>
                </c:pt>
                <c:pt idx="251">
                  <c:v>1.2434665641813998</c:v>
                </c:pt>
                <c:pt idx="252">
                  <c:v>1.2599923136049203</c:v>
                </c:pt>
                <c:pt idx="253">
                  <c:v>1.2845887778631833</c:v>
                </c:pt>
                <c:pt idx="254">
                  <c:v>1.2811299000768652</c:v>
                </c:pt>
                <c:pt idx="255">
                  <c:v>1.2726748654880873</c:v>
                </c:pt>
                <c:pt idx="256">
                  <c:v>1.2786318216756354</c:v>
                </c:pt>
                <c:pt idx="257">
                  <c:v>1.2786318216756354</c:v>
                </c:pt>
                <c:pt idx="258">
                  <c:v>1.2786318216756354</c:v>
                </c:pt>
                <c:pt idx="259">
                  <c:v>1.2828593389700242</c:v>
                </c:pt>
                <c:pt idx="260">
                  <c:v>1.2916986933128374</c:v>
                </c:pt>
                <c:pt idx="261">
                  <c:v>1.3032282859338979</c:v>
                </c:pt>
                <c:pt idx="262">
                  <c:v>1.2993850883935445</c:v>
                </c:pt>
                <c:pt idx="263">
                  <c:v>1.2922751729438904</c:v>
                </c:pt>
                <c:pt idx="264">
                  <c:v>1.2922751729438904</c:v>
                </c:pt>
                <c:pt idx="265">
                  <c:v>1.2922751729438904</c:v>
                </c:pt>
                <c:pt idx="266">
                  <c:v>1.2868946963873953</c:v>
                </c:pt>
                <c:pt idx="267">
                  <c:v>1.2892006149116075</c:v>
                </c:pt>
                <c:pt idx="268">
                  <c:v>1.2905457340507311</c:v>
                </c:pt>
                <c:pt idx="269">
                  <c:v>1.2897770945426605</c:v>
                </c:pt>
                <c:pt idx="270">
                  <c:v>1.2794004611837058</c:v>
                </c:pt>
                <c:pt idx="271">
                  <c:v>1.2794004611837058</c:v>
                </c:pt>
                <c:pt idx="272">
                  <c:v>1.2794004611837058</c:v>
                </c:pt>
                <c:pt idx="273">
                  <c:v>1.2807455803228296</c:v>
                </c:pt>
                <c:pt idx="274">
                  <c:v>1.293043812451961</c:v>
                </c:pt>
                <c:pt idx="275">
                  <c:v>1.2907378939277487</c:v>
                </c:pt>
                <c:pt idx="276">
                  <c:v>1.2874711760184483</c:v>
                </c:pt>
                <c:pt idx="277">
                  <c:v>1.2972713297463501</c:v>
                </c:pt>
                <c:pt idx="278">
                  <c:v>1.2972713297463501</c:v>
                </c:pt>
                <c:pt idx="279">
                  <c:v>1.2972713297463501</c:v>
                </c:pt>
                <c:pt idx="280">
                  <c:v>1.290737893927749</c:v>
                </c:pt>
                <c:pt idx="281">
                  <c:v>1.2701767870868572</c:v>
                </c:pt>
                <c:pt idx="282">
                  <c:v>1.2655649500384329</c:v>
                </c:pt>
                <c:pt idx="283">
                  <c:v>1.2938124519600318</c:v>
                </c:pt>
                <c:pt idx="284">
                  <c:v>1.2963105303612616</c:v>
                </c:pt>
                <c:pt idx="285">
                  <c:v>1.2963105303612616</c:v>
                </c:pt>
                <c:pt idx="286">
                  <c:v>1.2963105303612616</c:v>
                </c:pt>
                <c:pt idx="287">
                  <c:v>1.3064950038431986</c:v>
                </c:pt>
                <c:pt idx="288">
                  <c:v>1.2947732513451202</c:v>
                </c:pt>
                <c:pt idx="289">
                  <c:v>1.3070714834742518</c:v>
                </c:pt>
                <c:pt idx="290">
                  <c:v>1.3166794773251358</c:v>
                </c:pt>
                <c:pt idx="291">
                  <c:v>1.3203305149884716</c:v>
                </c:pt>
                <c:pt idx="292">
                  <c:v>1.3203305149884716</c:v>
                </c:pt>
                <c:pt idx="293">
                  <c:v>1.3203305149884716</c:v>
                </c:pt>
                <c:pt idx="294">
                  <c:v>1.3235972328977721</c:v>
                </c:pt>
                <c:pt idx="295">
                  <c:v>1.3205226748654892</c:v>
                </c:pt>
                <c:pt idx="296">
                  <c:v>1.2769023827824761</c:v>
                </c:pt>
                <c:pt idx="297">
                  <c:v>1.2882398155265193</c:v>
                </c:pt>
                <c:pt idx="298">
                  <c:v>1.2922751729438904</c:v>
                </c:pt>
                <c:pt idx="299">
                  <c:v>1.2922751729438904</c:v>
                </c:pt>
                <c:pt idx="300">
                  <c:v>1.2922751729438904</c:v>
                </c:pt>
                <c:pt idx="301">
                  <c:v>1.3011145272867035</c:v>
                </c:pt>
                <c:pt idx="302">
                  <c:v>1.3220599538816307</c:v>
                </c:pt>
                <c:pt idx="303">
                  <c:v>1.314757878554959</c:v>
                </c:pt>
                <c:pt idx="304">
                  <c:v>1.3234050730207547</c:v>
                </c:pt>
                <c:pt idx="305">
                  <c:v>1.3176402767102242</c:v>
                </c:pt>
                <c:pt idx="306">
                  <c:v>1.3176402767102242</c:v>
                </c:pt>
                <c:pt idx="307">
                  <c:v>1.3176402767102242</c:v>
                </c:pt>
                <c:pt idx="308">
                  <c:v>1.3166794773251358</c:v>
                </c:pt>
                <c:pt idx="309">
                  <c:v>1.3136049192928529</c:v>
                </c:pt>
                <c:pt idx="310">
                  <c:v>1.3162951575711004</c:v>
                </c:pt>
                <c:pt idx="311">
                  <c:v>1.2930438124519614</c:v>
                </c:pt>
                <c:pt idx="312">
                  <c:v>1.3070714834742516</c:v>
                </c:pt>
                <c:pt idx="313">
                  <c:v>1.3070714834742516</c:v>
                </c:pt>
                <c:pt idx="314">
                  <c:v>1.3070714834742516</c:v>
                </c:pt>
                <c:pt idx="315">
                  <c:v>1.3070714834742516</c:v>
                </c:pt>
                <c:pt idx="316">
                  <c:v>1.3151421983089941</c:v>
                </c:pt>
                <c:pt idx="317">
                  <c:v>1.3257109915449665</c:v>
                </c:pt>
                <c:pt idx="318">
                  <c:v>1.3201383551114541</c:v>
                </c:pt>
                <c:pt idx="319">
                  <c:v>1.3285933897002318</c:v>
                </c:pt>
                <c:pt idx="320">
                  <c:v>1.3285933897002318</c:v>
                </c:pt>
                <c:pt idx="321">
                  <c:v>1.3285933897002318</c:v>
                </c:pt>
                <c:pt idx="322">
                  <c:v>1.3166794773251356</c:v>
                </c:pt>
                <c:pt idx="323">
                  <c:v>1.3014988470407391</c:v>
                </c:pt>
                <c:pt idx="324">
                  <c:v>1.2945810914681026</c:v>
                </c:pt>
                <c:pt idx="325">
                  <c:v>1.3180245964642594</c:v>
                </c:pt>
                <c:pt idx="326">
                  <c:v>1.3197540353574186</c:v>
                </c:pt>
                <c:pt idx="327">
                  <c:v>1.3197540353574186</c:v>
                </c:pt>
                <c:pt idx="328">
                  <c:v>1.3197540353574186</c:v>
                </c:pt>
                <c:pt idx="329">
                  <c:v>1.3180245964642594</c:v>
                </c:pt>
                <c:pt idx="330">
                  <c:v>1.3291698693312848</c:v>
                </c:pt>
                <c:pt idx="331">
                  <c:v>1.3328209069946206</c:v>
                </c:pt>
                <c:pt idx="332">
                  <c:v>1.3328209069946206</c:v>
                </c:pt>
                <c:pt idx="333">
                  <c:v>1.3349346656418151</c:v>
                </c:pt>
                <c:pt idx="334">
                  <c:v>1.3349346656418151</c:v>
                </c:pt>
                <c:pt idx="335">
                  <c:v>1.3349346656418151</c:v>
                </c:pt>
                <c:pt idx="336">
                  <c:v>1.3316679477325144</c:v>
                </c:pt>
                <c:pt idx="337">
                  <c:v>1.3362797847809389</c:v>
                </c:pt>
                <c:pt idx="338">
                  <c:v>1.330130668716373</c:v>
                </c:pt>
                <c:pt idx="339">
                  <c:v>1.3328209069946204</c:v>
                </c:pt>
                <c:pt idx="340">
                  <c:v>1.3483858570330525</c:v>
                </c:pt>
                <c:pt idx="341">
                  <c:v>1.3483858570330525</c:v>
                </c:pt>
                <c:pt idx="342">
                  <c:v>1.3483858570330525</c:v>
                </c:pt>
                <c:pt idx="343">
                  <c:v>1.3514604150653353</c:v>
                </c:pt>
                <c:pt idx="344">
                  <c:v>1.3478093774019995</c:v>
                </c:pt>
                <c:pt idx="345">
                  <c:v>1.3360876249039211</c:v>
                </c:pt>
                <c:pt idx="346">
                  <c:v>1.3251345119139133</c:v>
                </c:pt>
                <c:pt idx="347">
                  <c:v>1.3224442736356659</c:v>
                </c:pt>
                <c:pt idx="348">
                  <c:v>1.3224442736356659</c:v>
                </c:pt>
                <c:pt idx="349">
                  <c:v>1.3224442736356659</c:v>
                </c:pt>
                <c:pt idx="350">
                  <c:v>1.3387778631821687</c:v>
                </c:pt>
                <c:pt idx="351">
                  <c:v>1.3528055342044591</c:v>
                </c:pt>
                <c:pt idx="352">
                  <c:v>1.359915449654113</c:v>
                </c:pt>
                <c:pt idx="353">
                  <c:v>1.3543428132206006</c:v>
                </c:pt>
                <c:pt idx="354">
                  <c:v>1.3664488854727144</c:v>
                </c:pt>
                <c:pt idx="355">
                  <c:v>1.3664488854727144</c:v>
                </c:pt>
                <c:pt idx="356">
                  <c:v>1.3664488854727144</c:v>
                </c:pt>
                <c:pt idx="357">
                  <c:v>1.3722136817832447</c:v>
                </c:pt>
                <c:pt idx="358">
                  <c:v>1.3752882398155275</c:v>
                </c:pt>
                <c:pt idx="359">
                  <c:v>1.3752882398155275</c:v>
                </c:pt>
                <c:pt idx="360">
                  <c:v>1.3806687163720224</c:v>
                </c:pt>
                <c:pt idx="361">
                  <c:v>1.3818216756341284</c:v>
                </c:pt>
                <c:pt idx="362">
                  <c:v>1.3818216756341284</c:v>
                </c:pt>
                <c:pt idx="363">
                  <c:v>1.3818216756341284</c:v>
                </c:pt>
                <c:pt idx="364">
                  <c:v>1.3841275941583404</c:v>
                </c:pt>
                <c:pt idx="365">
                  <c:v>1.3971944657955424</c:v>
                </c:pt>
                <c:pt idx="366">
                  <c:v>1.3971944657955424</c:v>
                </c:pt>
                <c:pt idx="367">
                  <c:v>1.3779784780937745</c:v>
                </c:pt>
                <c:pt idx="368">
                  <c:v>1.3739431206764035</c:v>
                </c:pt>
                <c:pt idx="369">
                  <c:v>1.3739431206764035</c:v>
                </c:pt>
                <c:pt idx="370">
                  <c:v>1.3739431206764035</c:v>
                </c:pt>
                <c:pt idx="371">
                  <c:v>1.3672175249807847</c:v>
                </c:pt>
                <c:pt idx="372">
                  <c:v>1.3766333589546509</c:v>
                </c:pt>
                <c:pt idx="373">
                  <c:v>1.3971944657955426</c:v>
                </c:pt>
                <c:pt idx="374">
                  <c:v>1.3868178324365881</c:v>
                </c:pt>
                <c:pt idx="375">
                  <c:v>1.3931591083781714</c:v>
                </c:pt>
                <c:pt idx="376">
                  <c:v>1.3931591083781714</c:v>
                </c:pt>
                <c:pt idx="377">
                  <c:v>1.3931591083781714</c:v>
                </c:pt>
                <c:pt idx="378">
                  <c:v>1.3774019984627219</c:v>
                </c:pt>
                <c:pt idx="379">
                  <c:v>1.4069946195234442</c:v>
                </c:pt>
                <c:pt idx="380">
                  <c:v>1.4194850115295934</c:v>
                </c:pt>
                <c:pt idx="381">
                  <c:v>1.4121829362029215</c:v>
                </c:pt>
                <c:pt idx="382">
                  <c:v>1.4044965411222146</c:v>
                </c:pt>
                <c:pt idx="383">
                  <c:v>1.4044965411222146</c:v>
                </c:pt>
                <c:pt idx="384">
                  <c:v>1.4044965411222146</c:v>
                </c:pt>
                <c:pt idx="385">
                  <c:v>1.4044965411222146</c:v>
                </c:pt>
                <c:pt idx="386">
                  <c:v>1.4121829362029215</c:v>
                </c:pt>
                <c:pt idx="387">
                  <c:v>1.4273635664873183</c:v>
                </c:pt>
                <c:pt idx="388">
                  <c:v>1.4131437355880103</c:v>
                </c:pt>
                <c:pt idx="389">
                  <c:v>1.380284396617987</c:v>
                </c:pt>
                <c:pt idx="390">
                  <c:v>1.380284396617987</c:v>
                </c:pt>
                <c:pt idx="391">
                  <c:v>1.380284396617987</c:v>
                </c:pt>
                <c:pt idx="392">
                  <c:v>1.370676402767103</c:v>
                </c:pt>
                <c:pt idx="393">
                  <c:v>1.3762490392006157</c:v>
                </c:pt>
                <c:pt idx="394">
                  <c:v>1.3710607225211382</c:v>
                </c:pt>
                <c:pt idx="395">
                  <c:v>1.3883551114527293</c:v>
                </c:pt>
                <c:pt idx="396">
                  <c:v>1.3820138355111458</c:v>
                </c:pt>
                <c:pt idx="397">
                  <c:v>1.3820138355111458</c:v>
                </c:pt>
                <c:pt idx="398">
                  <c:v>1.3820138355111458</c:v>
                </c:pt>
                <c:pt idx="399">
                  <c:v>1.3510760953112995</c:v>
                </c:pt>
                <c:pt idx="400">
                  <c:v>1.3533820138355115</c:v>
                </c:pt>
                <c:pt idx="401">
                  <c:v>1.3551114527286705</c:v>
                </c:pt>
                <c:pt idx="402">
                  <c:v>1.3766333589546507</c:v>
                </c:pt>
                <c:pt idx="403">
                  <c:v>1.3983474250576482</c:v>
                </c:pt>
                <c:pt idx="404">
                  <c:v>1.3983474250576482</c:v>
                </c:pt>
                <c:pt idx="405">
                  <c:v>1.3983474250576482</c:v>
                </c:pt>
                <c:pt idx="406">
                  <c:v>1.4054573405073023</c:v>
                </c:pt>
                <c:pt idx="407">
                  <c:v>1.4239046887009994</c:v>
                </c:pt>
                <c:pt idx="408">
                  <c:v>1.4363950807071486</c:v>
                </c:pt>
                <c:pt idx="409">
                  <c:v>1.452728670253651</c:v>
                </c:pt>
                <c:pt idx="410">
                  <c:v>1.4621445042275174</c:v>
                </c:pt>
                <c:pt idx="411">
                  <c:v>1.4621445042275174</c:v>
                </c:pt>
                <c:pt idx="412">
                  <c:v>1.4621445042275174</c:v>
                </c:pt>
                <c:pt idx="413">
                  <c:v>1.4621445042275174</c:v>
                </c:pt>
                <c:pt idx="414">
                  <c:v>1.4659877017678711</c:v>
                </c:pt>
                <c:pt idx="415">
                  <c:v>1.464642582628747</c:v>
                </c:pt>
                <c:pt idx="416">
                  <c:v>1.4746348962336662</c:v>
                </c:pt>
                <c:pt idx="417">
                  <c:v>1.4682936202920829</c:v>
                </c:pt>
                <c:pt idx="418">
                  <c:v>1.4682936202920829</c:v>
                </c:pt>
                <c:pt idx="419">
                  <c:v>1.4682936202920829</c:v>
                </c:pt>
                <c:pt idx="420">
                  <c:v>1.4740584166026132</c:v>
                </c:pt>
                <c:pt idx="421">
                  <c:v>1.4661798616448884</c:v>
                </c:pt>
                <c:pt idx="422">
                  <c:v>1.4761721752498076</c:v>
                </c:pt>
                <c:pt idx="423">
                  <c:v>1.47598001537279</c:v>
                </c:pt>
                <c:pt idx="424">
                  <c:v>1.474827056110684</c:v>
                </c:pt>
                <c:pt idx="425">
                  <c:v>1.474827056110684</c:v>
                </c:pt>
                <c:pt idx="426">
                  <c:v>1.474827056110684</c:v>
                </c:pt>
                <c:pt idx="427">
                  <c:v>1.4656033820138354</c:v>
                </c:pt>
                <c:pt idx="428">
                  <c:v>1.4915449654112223</c:v>
                </c:pt>
                <c:pt idx="429">
                  <c:v>1.4944273635664875</c:v>
                </c:pt>
                <c:pt idx="430">
                  <c:v>1.5048039969254423</c:v>
                </c:pt>
                <c:pt idx="431">
                  <c:v>1.5030745580322833</c:v>
                </c:pt>
                <c:pt idx="432">
                  <c:v>1.5030745580322833</c:v>
                </c:pt>
                <c:pt idx="433">
                  <c:v>1.5030745580322833</c:v>
                </c:pt>
                <c:pt idx="434">
                  <c:v>1.5005764796310537</c:v>
                </c:pt>
                <c:pt idx="435">
                  <c:v>1.4923136049192933</c:v>
                </c:pt>
                <c:pt idx="436">
                  <c:v>1.5042275172943895</c:v>
                </c:pt>
                <c:pt idx="437">
                  <c:v>1.4798232129131443</c:v>
                </c:pt>
                <c:pt idx="438">
                  <c:v>1.4713681783243664</c:v>
                </c:pt>
                <c:pt idx="439">
                  <c:v>1.4713681783243664</c:v>
                </c:pt>
                <c:pt idx="440">
                  <c:v>1.4713681783243664</c:v>
                </c:pt>
                <c:pt idx="441">
                  <c:v>1.4896233666410459</c:v>
                </c:pt>
                <c:pt idx="442">
                  <c:v>1.511145272867026</c:v>
                </c:pt>
                <c:pt idx="443">
                  <c:v>1.509800153727902</c:v>
                </c:pt>
                <c:pt idx="444">
                  <c:v>1.5376633358954657</c:v>
                </c:pt>
                <c:pt idx="445">
                  <c:v>1.524212144504228</c:v>
                </c:pt>
                <c:pt idx="446">
                  <c:v>1.524212144504228</c:v>
                </c:pt>
                <c:pt idx="447">
                  <c:v>1.524212144504228</c:v>
                </c:pt>
                <c:pt idx="448">
                  <c:v>1.5180630284396623</c:v>
                </c:pt>
                <c:pt idx="449">
                  <c:v>1.5253651037663341</c:v>
                </c:pt>
                <c:pt idx="450">
                  <c:v>1.5080707148347432</c:v>
                </c:pt>
                <c:pt idx="451">
                  <c:v>1.496925441967718</c:v>
                </c:pt>
                <c:pt idx="452">
                  <c:v>1.5067255956956196</c:v>
                </c:pt>
                <c:pt idx="453">
                  <c:v>1.5067255956956196</c:v>
                </c:pt>
                <c:pt idx="454">
                  <c:v>1.5067255956956196</c:v>
                </c:pt>
                <c:pt idx="455">
                  <c:v>1.5313220599538824</c:v>
                </c:pt>
                <c:pt idx="456">
                  <c:v>1.5557263643351273</c:v>
                </c:pt>
                <c:pt idx="457">
                  <c:v>1.5534204458109153</c:v>
                </c:pt>
                <c:pt idx="458">
                  <c:v>1.5557263643351271</c:v>
                </c:pt>
                <c:pt idx="459">
                  <c:v>1.5117217524980788</c:v>
                </c:pt>
                <c:pt idx="460">
                  <c:v>1.5117217524980788</c:v>
                </c:pt>
                <c:pt idx="461">
                  <c:v>1.5117217524980788</c:v>
                </c:pt>
                <c:pt idx="462">
                  <c:v>1.4980784012298234</c:v>
                </c:pt>
                <c:pt idx="463">
                  <c:v>1.5176787086856267</c:v>
                </c:pt>
                <c:pt idx="464">
                  <c:v>1.533627978478094</c:v>
                </c:pt>
                <c:pt idx="465">
                  <c:v>1.4861644888547272</c:v>
                </c:pt>
                <c:pt idx="466">
                  <c:v>1.462913143735588</c:v>
                </c:pt>
                <c:pt idx="467">
                  <c:v>1.462913143735588</c:v>
                </c:pt>
                <c:pt idx="468">
                  <c:v>1.462913143735588</c:v>
                </c:pt>
                <c:pt idx="469">
                  <c:v>1.4746348962336664</c:v>
                </c:pt>
                <c:pt idx="470">
                  <c:v>1.4842428900845503</c:v>
                </c:pt>
                <c:pt idx="471">
                  <c:v>1.4817448116833205</c:v>
                </c:pt>
                <c:pt idx="472">
                  <c:v>1.509607993850884</c:v>
                </c:pt>
                <c:pt idx="473">
                  <c:v>1.509607993850884</c:v>
                </c:pt>
                <c:pt idx="474">
                  <c:v>1.509607993850884</c:v>
                </c:pt>
                <c:pt idx="475">
                  <c:v>1.509607993850884</c:v>
                </c:pt>
                <c:pt idx="476">
                  <c:v>1.5232513451191392</c:v>
                </c:pt>
                <c:pt idx="477">
                  <c:v>1.5368946963873946</c:v>
                </c:pt>
                <c:pt idx="478">
                  <c:v>1.5355495772482706</c:v>
                </c:pt>
                <c:pt idx="479">
                  <c:v>1.5441967717140661</c:v>
                </c:pt>
                <c:pt idx="480">
                  <c:v>1.4936587240584167</c:v>
                </c:pt>
                <c:pt idx="481">
                  <c:v>1.4936587240584167</c:v>
                </c:pt>
                <c:pt idx="482">
                  <c:v>1.4936587240584167</c:v>
                </c:pt>
                <c:pt idx="483">
                  <c:v>1.485203689469639</c:v>
                </c:pt>
                <c:pt idx="484">
                  <c:v>1.4953881629515759</c:v>
                </c:pt>
                <c:pt idx="485">
                  <c:v>1.5028823981552655</c:v>
                </c:pt>
                <c:pt idx="486">
                  <c:v>1.4980784012298236</c:v>
                </c:pt>
                <c:pt idx="487">
                  <c:v>1.5032667179093011</c:v>
                </c:pt>
                <c:pt idx="488">
                  <c:v>1.5032667179093011</c:v>
                </c:pt>
                <c:pt idx="489">
                  <c:v>1.5032667179093011</c:v>
                </c:pt>
                <c:pt idx="490">
                  <c:v>1.5046118370484247</c:v>
                </c:pt>
                <c:pt idx="491">
                  <c:v>1.4988470407378944</c:v>
                </c:pt>
                <c:pt idx="492">
                  <c:v>1.4994235203689474</c:v>
                </c:pt>
                <c:pt idx="493">
                  <c:v>1.509800153727902</c:v>
                </c:pt>
                <c:pt idx="494">
                  <c:v>1.5049961568024601</c:v>
                </c:pt>
                <c:pt idx="495">
                  <c:v>1.5049961568024601</c:v>
                </c:pt>
                <c:pt idx="496">
                  <c:v>1.5049961568024601</c:v>
                </c:pt>
                <c:pt idx="497">
                  <c:v>1.5324750192159884</c:v>
                </c:pt>
                <c:pt idx="498">
                  <c:v>1.5203689469638748</c:v>
                </c:pt>
                <c:pt idx="499">
                  <c:v>1.5076863950807078</c:v>
                </c:pt>
                <c:pt idx="500">
                  <c:v>1.4900076863950815</c:v>
                </c:pt>
                <c:pt idx="501">
                  <c:v>1.506533435818602</c:v>
                </c:pt>
                <c:pt idx="502">
                  <c:v>1.506533435818602</c:v>
                </c:pt>
                <c:pt idx="503">
                  <c:v>1.506533435818602</c:v>
                </c:pt>
                <c:pt idx="504">
                  <c:v>1.5217140661029984</c:v>
                </c:pt>
                <c:pt idx="505">
                  <c:v>1.5144119907763267</c:v>
                </c:pt>
                <c:pt idx="506">
                  <c:v>1.5217140661029982</c:v>
                </c:pt>
                <c:pt idx="507">
                  <c:v>1.5286318216756345</c:v>
                </c:pt>
                <c:pt idx="508">
                  <c:v>1.5432359723289781</c:v>
                </c:pt>
                <c:pt idx="509">
                  <c:v>1.5432359723289781</c:v>
                </c:pt>
                <c:pt idx="510">
                  <c:v>1.5432359723289781</c:v>
                </c:pt>
                <c:pt idx="511">
                  <c:v>1.5432359723289781</c:v>
                </c:pt>
                <c:pt idx="512">
                  <c:v>1.5622598001537282</c:v>
                </c:pt>
                <c:pt idx="513">
                  <c:v>1.5645657186779403</c:v>
                </c:pt>
                <c:pt idx="514">
                  <c:v>1.5674481168332053</c:v>
                </c:pt>
                <c:pt idx="515">
                  <c:v>1.5693697156033821</c:v>
                </c:pt>
                <c:pt idx="516">
                  <c:v>1.5693697156033821</c:v>
                </c:pt>
                <c:pt idx="517">
                  <c:v>1.5693697156033821</c:v>
                </c:pt>
                <c:pt idx="518">
                  <c:v>1.5780169100691774</c:v>
                </c:pt>
                <c:pt idx="519">
                  <c:v>1.5928132205995387</c:v>
                </c:pt>
                <c:pt idx="520">
                  <c:v>1.599923136049193</c:v>
                </c:pt>
                <c:pt idx="521">
                  <c:v>1.6078016910069177</c:v>
                </c:pt>
                <c:pt idx="522">
                  <c:v>1.6172175249807836</c:v>
                </c:pt>
                <c:pt idx="523">
                  <c:v>1.6172175249807836</c:v>
                </c:pt>
                <c:pt idx="524">
                  <c:v>1.6172175249807836</c:v>
                </c:pt>
                <c:pt idx="525">
                  <c:v>1.6187548039969248</c:v>
                </c:pt>
                <c:pt idx="526">
                  <c:v>1.6235588009223669</c:v>
                </c:pt>
                <c:pt idx="527">
                  <c:v>1.6320138355111449</c:v>
                </c:pt>
                <c:pt idx="528">
                  <c:v>1.626441199077632</c:v>
                </c:pt>
                <c:pt idx="529">
                  <c:v>1.6423904688700994</c:v>
                </c:pt>
                <c:pt idx="530">
                  <c:v>1.6423904688700994</c:v>
                </c:pt>
                <c:pt idx="531">
                  <c:v>1.6423904688700994</c:v>
                </c:pt>
                <c:pt idx="532">
                  <c:v>1.6521906225980012</c:v>
                </c:pt>
                <c:pt idx="533">
                  <c:v>1.664296694850115</c:v>
                </c:pt>
                <c:pt idx="534">
                  <c:v>1.6573789392774785</c:v>
                </c:pt>
                <c:pt idx="535">
                  <c:v>1.6596848578016907</c:v>
                </c:pt>
                <c:pt idx="536">
                  <c:v>1.6646810146041502</c:v>
                </c:pt>
                <c:pt idx="537">
                  <c:v>1.6646810146041502</c:v>
                </c:pt>
                <c:pt idx="538">
                  <c:v>1.6646810146041502</c:v>
                </c:pt>
                <c:pt idx="539">
                  <c:v>1.6585318985395845</c:v>
                </c:pt>
                <c:pt idx="540">
                  <c:v>1.6404688700999226</c:v>
                </c:pt>
                <c:pt idx="541">
                  <c:v>1.6473866256725591</c:v>
                </c:pt>
                <c:pt idx="542">
                  <c:v>1.6400845503458872</c:v>
                </c:pt>
                <c:pt idx="543">
                  <c:v>1.6421983089930816</c:v>
                </c:pt>
                <c:pt idx="544">
                  <c:v>1.6421983089930816</c:v>
                </c:pt>
                <c:pt idx="545">
                  <c:v>1.6421983089930816</c:v>
                </c:pt>
                <c:pt idx="546">
                  <c:v>1.6602613374327435</c:v>
                </c:pt>
                <c:pt idx="547">
                  <c:v>1.6829362029208297</c:v>
                </c:pt>
                <c:pt idx="548">
                  <c:v>1.6873558800922361</c:v>
                </c:pt>
                <c:pt idx="549">
                  <c:v>1.6979246733282083</c:v>
                </c:pt>
                <c:pt idx="550">
                  <c:v>1.6979246733282083</c:v>
                </c:pt>
                <c:pt idx="551">
                  <c:v>1.6979246733282083</c:v>
                </c:pt>
                <c:pt idx="552">
                  <c:v>1.6979246733282083</c:v>
                </c:pt>
                <c:pt idx="553">
                  <c:v>1.6865872405841651</c:v>
                </c:pt>
                <c:pt idx="554">
                  <c:v>1.6775557263643341</c:v>
                </c:pt>
                <c:pt idx="555">
                  <c:v>1.6877401998462711</c:v>
                </c:pt>
                <c:pt idx="556">
                  <c:v>1.6800538047655642</c:v>
                </c:pt>
                <c:pt idx="557">
                  <c:v>1.6798616448885464</c:v>
                </c:pt>
                <c:pt idx="558">
                  <c:v>1.6798616448885464</c:v>
                </c:pt>
                <c:pt idx="559">
                  <c:v>1.6798616448885464</c:v>
                </c:pt>
                <c:pt idx="560">
                  <c:v>1.6881245196003063</c:v>
                </c:pt>
                <c:pt idx="561">
                  <c:v>1.6831283627978468</c:v>
                </c:pt>
                <c:pt idx="562">
                  <c:v>1.7027286702536499</c:v>
                </c:pt>
                <c:pt idx="563">
                  <c:v>1.6587240584166014</c:v>
                </c:pt>
                <c:pt idx="564">
                  <c:v>1.6804362029208291</c:v>
                </c:pt>
                <c:pt idx="565">
                  <c:v>1.6804362029208291</c:v>
                </c:pt>
                <c:pt idx="566">
                  <c:v>1.6804362029208291</c:v>
                </c:pt>
                <c:pt idx="567">
                  <c:v>1.6854342813220589</c:v>
                </c:pt>
                <c:pt idx="568">
                  <c:v>1.6963873943120669</c:v>
                </c:pt>
                <c:pt idx="569">
                  <c:v>1.6575710991544959</c:v>
                </c:pt>
                <c:pt idx="570">
                  <c:v>1.6421983089930814</c:v>
                </c:pt>
                <c:pt idx="571">
                  <c:v>1.6097232897770939</c:v>
                </c:pt>
                <c:pt idx="572">
                  <c:v>1.6097232897770939</c:v>
                </c:pt>
                <c:pt idx="573">
                  <c:v>1.6097232897770939</c:v>
                </c:pt>
                <c:pt idx="574">
                  <c:v>1.6081860107609525</c:v>
                </c:pt>
                <c:pt idx="575">
                  <c:v>1.6053036126056874</c:v>
                </c:pt>
                <c:pt idx="576">
                  <c:v>1.6208685626441193</c:v>
                </c:pt>
                <c:pt idx="577">
                  <c:v>1.5880092236740964</c:v>
                </c:pt>
                <c:pt idx="578">
                  <c:v>1.5931975403535739</c:v>
                </c:pt>
                <c:pt idx="579">
                  <c:v>1.5931975403535739</c:v>
                </c:pt>
                <c:pt idx="580">
                  <c:v>1.5931975403535739</c:v>
                </c:pt>
                <c:pt idx="581">
                  <c:v>1.6001152959262102</c:v>
                </c:pt>
                <c:pt idx="582">
                  <c:v>1.5832052267486545</c:v>
                </c:pt>
                <c:pt idx="583">
                  <c:v>1.5883935434281318</c:v>
                </c:pt>
                <c:pt idx="584">
                  <c:v>1.5670637970791694</c:v>
                </c:pt>
                <c:pt idx="585">
                  <c:v>1.5864719446579552</c:v>
                </c:pt>
                <c:pt idx="586">
                  <c:v>1.5864719446579552</c:v>
                </c:pt>
                <c:pt idx="587">
                  <c:v>1.5864719446579552</c:v>
                </c:pt>
                <c:pt idx="588">
                  <c:v>1.600883935434281</c:v>
                </c:pt>
                <c:pt idx="589">
                  <c:v>1.599730976172175</c:v>
                </c:pt>
                <c:pt idx="590">
                  <c:v>1.6149116064565716</c:v>
                </c:pt>
                <c:pt idx="591">
                  <c:v>1.6179861644888542</c:v>
                </c:pt>
                <c:pt idx="592">
                  <c:v>1.6350883935434277</c:v>
                </c:pt>
                <c:pt idx="593">
                  <c:v>1.6350883935434277</c:v>
                </c:pt>
                <c:pt idx="594">
                  <c:v>1.6350883935434277</c:v>
                </c:pt>
                <c:pt idx="595">
                  <c:v>1.641429669485011</c:v>
                </c:pt>
                <c:pt idx="596">
                  <c:v>1.6531514219830892</c:v>
                </c:pt>
                <c:pt idx="597">
                  <c:v>1.666986933128362</c:v>
                </c:pt>
                <c:pt idx="598">
                  <c:v>1.6733282090699455</c:v>
                </c:pt>
                <c:pt idx="599">
                  <c:v>1.6744811683320515</c:v>
                </c:pt>
                <c:pt idx="600">
                  <c:v>1.6744811683320515</c:v>
                </c:pt>
                <c:pt idx="601">
                  <c:v>1.6744811683320515</c:v>
                </c:pt>
                <c:pt idx="602">
                  <c:v>1.6685242121445034</c:v>
                </c:pt>
                <c:pt idx="603">
                  <c:v>1.6687163720215212</c:v>
                </c:pt>
                <c:pt idx="604">
                  <c:v>1.6717909300538041</c:v>
                </c:pt>
                <c:pt idx="605">
                  <c:v>1.6771714066102992</c:v>
                </c:pt>
                <c:pt idx="606">
                  <c:v>1.6898539584934658</c:v>
                </c:pt>
                <c:pt idx="607">
                  <c:v>1.6898539584934658</c:v>
                </c:pt>
                <c:pt idx="608">
                  <c:v>1.6898539584934658</c:v>
                </c:pt>
                <c:pt idx="609">
                  <c:v>1.6898539584934658</c:v>
                </c:pt>
                <c:pt idx="610">
                  <c:v>1.6821675634127589</c:v>
                </c:pt>
                <c:pt idx="611">
                  <c:v>1.6867794004611829</c:v>
                </c:pt>
                <c:pt idx="612">
                  <c:v>1.691583397386625</c:v>
                </c:pt>
                <c:pt idx="613">
                  <c:v>1.7056110684089154</c:v>
                </c:pt>
                <c:pt idx="614">
                  <c:v>1.7056110684089154</c:v>
                </c:pt>
                <c:pt idx="615">
                  <c:v>1.7056110684089154</c:v>
                </c:pt>
                <c:pt idx="616">
                  <c:v>1.7098385857033043</c:v>
                </c:pt>
                <c:pt idx="617">
                  <c:v>1.6940814757878546</c:v>
                </c:pt>
                <c:pt idx="618">
                  <c:v>1.6935049961568016</c:v>
                </c:pt>
                <c:pt idx="619">
                  <c:v>1.6979246733282085</c:v>
                </c:pt>
                <c:pt idx="620">
                  <c:v>1.676787086856264</c:v>
                </c:pt>
                <c:pt idx="621">
                  <c:v>1.676787086856264</c:v>
                </c:pt>
                <c:pt idx="622">
                  <c:v>1.676787086856264</c:v>
                </c:pt>
                <c:pt idx="623">
                  <c:v>1.6562259800153722</c:v>
                </c:pt>
                <c:pt idx="624">
                  <c:v>1.6850499615680241</c:v>
                </c:pt>
                <c:pt idx="625">
                  <c:v>1.6971560338201379</c:v>
                </c:pt>
                <c:pt idx="626">
                  <c:v>1.7230976172175245</c:v>
                </c:pt>
                <c:pt idx="627">
                  <c:v>1.7015757109915446</c:v>
                </c:pt>
                <c:pt idx="628">
                  <c:v>1.7015757109915446</c:v>
                </c:pt>
                <c:pt idx="629">
                  <c:v>1.7015757109915446</c:v>
                </c:pt>
                <c:pt idx="630">
                  <c:v>1.6810146041506531</c:v>
                </c:pt>
                <c:pt idx="631">
                  <c:v>1.675634127594158</c:v>
                </c:pt>
                <c:pt idx="632">
                  <c:v>1.6919677171406606</c:v>
                </c:pt>
                <c:pt idx="633">
                  <c:v>1.6610299769408143</c:v>
                </c:pt>
                <c:pt idx="634">
                  <c:v>1.6806302843966174</c:v>
                </c:pt>
                <c:pt idx="635">
                  <c:v>1.6806302843966174</c:v>
                </c:pt>
                <c:pt idx="636">
                  <c:v>1.6806302843966174</c:v>
                </c:pt>
                <c:pt idx="637">
                  <c:v>1.6827440430438119</c:v>
                </c:pt>
                <c:pt idx="638">
                  <c:v>1.668908531898539</c:v>
                </c:pt>
                <c:pt idx="639">
                  <c:v>1.6281706379707914</c:v>
                </c:pt>
                <c:pt idx="640">
                  <c:v>1.6181783243658718</c:v>
                </c:pt>
                <c:pt idx="641">
                  <c:v>1.6283627978478088</c:v>
                </c:pt>
                <c:pt idx="642">
                  <c:v>1.6283627978478088</c:v>
                </c:pt>
                <c:pt idx="643">
                  <c:v>1.6283627978478088</c:v>
                </c:pt>
                <c:pt idx="644">
                  <c:v>1.6141429669485006</c:v>
                </c:pt>
                <c:pt idx="645">
                  <c:v>1.5833973866256721</c:v>
                </c:pt>
                <c:pt idx="646">
                  <c:v>1.6191391237509603</c:v>
                </c:pt>
                <c:pt idx="647">
                  <c:v>1.5753266717909296</c:v>
                </c:pt>
                <c:pt idx="648">
                  <c:v>1.466756341275941</c:v>
                </c:pt>
                <c:pt idx="649">
                  <c:v>1.466756341275941</c:v>
                </c:pt>
                <c:pt idx="650">
                  <c:v>1.466756341275941</c:v>
                </c:pt>
                <c:pt idx="651">
                  <c:v>1.4356264411990769</c:v>
                </c:pt>
                <c:pt idx="652">
                  <c:v>1.4615680245964637</c:v>
                </c:pt>
                <c:pt idx="653">
                  <c:v>1.4684857801691003</c:v>
                </c:pt>
                <c:pt idx="654">
                  <c:v>1.4911606456571862</c:v>
                </c:pt>
                <c:pt idx="655">
                  <c:v>1.5021137586471942</c:v>
                </c:pt>
                <c:pt idx="656">
                  <c:v>1.5021137586471942</c:v>
                </c:pt>
                <c:pt idx="657">
                  <c:v>1.5021137586471942</c:v>
                </c:pt>
                <c:pt idx="658">
                  <c:v>1.5259415833973864</c:v>
                </c:pt>
                <c:pt idx="659">
                  <c:v>1.5822444273635665</c:v>
                </c:pt>
                <c:pt idx="660">
                  <c:v>1.5595695618754803</c:v>
                </c:pt>
                <c:pt idx="661">
                  <c:v>1.5820522674865487</c:v>
                </c:pt>
                <c:pt idx="662">
                  <c:v>1.5978093774019986</c:v>
                </c:pt>
                <c:pt idx="663">
                  <c:v>1.5978093774019986</c:v>
                </c:pt>
                <c:pt idx="664">
                  <c:v>1.5978093774019986</c:v>
                </c:pt>
                <c:pt idx="665">
                  <c:v>1.6053036126056879</c:v>
                </c:pt>
                <c:pt idx="666">
                  <c:v>1.6281706379707914</c:v>
                </c:pt>
                <c:pt idx="667">
                  <c:v>1.6314373558800921</c:v>
                </c:pt>
                <c:pt idx="668">
                  <c:v>1.6116448885472712</c:v>
                </c:pt>
                <c:pt idx="669">
                  <c:v>1.6746733282090698</c:v>
                </c:pt>
                <c:pt idx="670">
                  <c:v>1.6746733282090698</c:v>
                </c:pt>
                <c:pt idx="671">
                  <c:v>1.6746733282090698</c:v>
                </c:pt>
                <c:pt idx="672">
                  <c:v>1.6862029208301303</c:v>
                </c:pt>
                <c:pt idx="673">
                  <c:v>1.6800538047655647</c:v>
                </c:pt>
                <c:pt idx="674">
                  <c:v>1.6969638739431203</c:v>
                </c:pt>
                <c:pt idx="675">
                  <c:v>1.6823597232897767</c:v>
                </c:pt>
                <c:pt idx="676">
                  <c:v>1.6671790930053803</c:v>
                </c:pt>
                <c:pt idx="677">
                  <c:v>1.6671790930053803</c:v>
                </c:pt>
                <c:pt idx="678">
                  <c:v>1.6671790930053803</c:v>
                </c:pt>
                <c:pt idx="679">
                  <c:v>1.6794773251345116</c:v>
                </c:pt>
                <c:pt idx="680">
                  <c:v>1.6762106072252112</c:v>
                </c:pt>
                <c:pt idx="681">
                  <c:v>1.6737125288239811</c:v>
                </c:pt>
                <c:pt idx="682">
                  <c:v>1.673904688700999</c:v>
                </c:pt>
                <c:pt idx="683">
                  <c:v>1.6885088393543428</c:v>
                </c:pt>
                <c:pt idx="684">
                  <c:v>1.6885088393543428</c:v>
                </c:pt>
                <c:pt idx="685">
                  <c:v>1.6885088393543428</c:v>
                </c:pt>
                <c:pt idx="686">
                  <c:v>1.6808224442736355</c:v>
                </c:pt>
                <c:pt idx="687">
                  <c:v>1.7136817832436586</c:v>
                </c:pt>
                <c:pt idx="688">
                  <c:v>1.70196003074558</c:v>
                </c:pt>
                <c:pt idx="689">
                  <c:v>1.7175249807840123</c:v>
                </c:pt>
                <c:pt idx="690">
                  <c:v>1.736356648731745</c:v>
                </c:pt>
                <c:pt idx="691">
                  <c:v>1.736356648731745</c:v>
                </c:pt>
                <c:pt idx="692">
                  <c:v>1.736356648731745</c:v>
                </c:pt>
                <c:pt idx="693">
                  <c:v>1.7530745580322831</c:v>
                </c:pt>
                <c:pt idx="694">
                  <c:v>1.7534588777863183</c:v>
                </c:pt>
                <c:pt idx="695">
                  <c:v>1.7905457340507303</c:v>
                </c:pt>
                <c:pt idx="696">
                  <c:v>1.7905457340507303</c:v>
                </c:pt>
                <c:pt idx="697">
                  <c:v>1.7955418908531897</c:v>
                </c:pt>
                <c:pt idx="698">
                  <c:v>1.7955418908531897</c:v>
                </c:pt>
                <c:pt idx="699">
                  <c:v>1.7955418908531897</c:v>
                </c:pt>
                <c:pt idx="700">
                  <c:v>1.7728670253651038</c:v>
                </c:pt>
                <c:pt idx="701">
                  <c:v>1.7840122982321294</c:v>
                </c:pt>
                <c:pt idx="702">
                  <c:v>1.8214834742505768</c:v>
                </c:pt>
                <c:pt idx="703">
                  <c:v>1.8230207532667182</c:v>
                </c:pt>
                <c:pt idx="704">
                  <c:v>1.8412759415833975</c:v>
                </c:pt>
                <c:pt idx="705">
                  <c:v>1.8412759415833975</c:v>
                </c:pt>
                <c:pt idx="706">
                  <c:v>1.8412759415833975</c:v>
                </c:pt>
                <c:pt idx="707">
                  <c:v>1.8153343581860109</c:v>
                </c:pt>
                <c:pt idx="708">
                  <c:v>1.815142198308993</c:v>
                </c:pt>
                <c:pt idx="709">
                  <c:v>1.7805534204458109</c:v>
                </c:pt>
                <c:pt idx="710">
                  <c:v>1.7890084550345886</c:v>
                </c:pt>
                <c:pt idx="711">
                  <c:v>1.7594158339738664</c:v>
                </c:pt>
                <c:pt idx="712">
                  <c:v>1.7594158339738664</c:v>
                </c:pt>
                <c:pt idx="713">
                  <c:v>1.7594158339738664</c:v>
                </c:pt>
                <c:pt idx="714">
                  <c:v>1.7430822444273635</c:v>
                </c:pt>
                <c:pt idx="715">
                  <c:v>1.7311683320522675</c:v>
                </c:pt>
                <c:pt idx="716">
                  <c:v>1.7684473481936973</c:v>
                </c:pt>
                <c:pt idx="717">
                  <c:v>1.8020753266717913</c:v>
                </c:pt>
                <c:pt idx="718">
                  <c:v>1.8022674865488089</c:v>
                </c:pt>
                <c:pt idx="719">
                  <c:v>1.8022674865488089</c:v>
                </c:pt>
                <c:pt idx="720">
                  <c:v>1.8022674865488089</c:v>
                </c:pt>
                <c:pt idx="721">
                  <c:v>1.8243658724058416</c:v>
                </c:pt>
                <c:pt idx="722">
                  <c:v>1.8203305149884703</c:v>
                </c:pt>
                <c:pt idx="723">
                  <c:v>1.8084166026133741</c:v>
                </c:pt>
                <c:pt idx="724">
                  <c:v>1.8084166026133741</c:v>
                </c:pt>
                <c:pt idx="725">
                  <c:v>1.8107225211375861</c:v>
                </c:pt>
                <c:pt idx="726">
                  <c:v>1.8107225211375861</c:v>
                </c:pt>
                <c:pt idx="727">
                  <c:v>1.8107225211375861</c:v>
                </c:pt>
                <c:pt idx="728">
                  <c:v>1.8055342044581086</c:v>
                </c:pt>
                <c:pt idx="729">
                  <c:v>1.7941967717140659</c:v>
                </c:pt>
                <c:pt idx="730">
                  <c:v>1.7849730976172171</c:v>
                </c:pt>
                <c:pt idx="731">
                  <c:v>1.7849730976172171</c:v>
                </c:pt>
                <c:pt idx="732">
                  <c:v>1.7834358186010759</c:v>
                </c:pt>
                <c:pt idx="733">
                  <c:v>1.7834358186010759</c:v>
                </c:pt>
                <c:pt idx="734">
                  <c:v>1.7834358186010759</c:v>
                </c:pt>
                <c:pt idx="735">
                  <c:v>1.7498078401229822</c:v>
                </c:pt>
                <c:pt idx="736">
                  <c:v>1.7107993850883934</c:v>
                </c:pt>
                <c:pt idx="737">
                  <c:v>1.727709454265949</c:v>
                </c:pt>
                <c:pt idx="738">
                  <c:v>1.7790161414296695</c:v>
                </c:pt>
                <c:pt idx="739">
                  <c:v>1.7799769408147579</c:v>
                </c:pt>
                <c:pt idx="740">
                  <c:v>1.7799769408147579</c:v>
                </c:pt>
                <c:pt idx="741">
                  <c:v>1.7799769408147579</c:v>
                </c:pt>
                <c:pt idx="742">
                  <c:v>1.7457724827056111</c:v>
                </c:pt>
                <c:pt idx="743">
                  <c:v>1.7286702536510379</c:v>
                </c:pt>
                <c:pt idx="744">
                  <c:v>1.7188700999231366</c:v>
                </c:pt>
                <c:pt idx="745">
                  <c:v>1.7052267486548811</c:v>
                </c:pt>
                <c:pt idx="746">
                  <c:v>1.723866256725596</c:v>
                </c:pt>
                <c:pt idx="747">
                  <c:v>1.723866256725596</c:v>
                </c:pt>
                <c:pt idx="748">
                  <c:v>1.723866256725596</c:v>
                </c:pt>
                <c:pt idx="749">
                  <c:v>1.723866256725596</c:v>
                </c:pt>
                <c:pt idx="750">
                  <c:v>1.7417371252882403</c:v>
                </c:pt>
                <c:pt idx="751">
                  <c:v>1.7615295926210615</c:v>
                </c:pt>
                <c:pt idx="752">
                  <c:v>1.7720983858570338</c:v>
                </c:pt>
                <c:pt idx="753">
                  <c:v>1.7674865488086096</c:v>
                </c:pt>
                <c:pt idx="754">
                  <c:v>1.7674865488086096</c:v>
                </c:pt>
                <c:pt idx="755">
                  <c:v>1.7674865488086096</c:v>
                </c:pt>
                <c:pt idx="756">
                  <c:v>1.77075326671791</c:v>
                </c:pt>
                <c:pt idx="757">
                  <c:v>1.7392390468870107</c:v>
                </c:pt>
                <c:pt idx="758">
                  <c:v>1.7309761721752503</c:v>
                </c:pt>
                <c:pt idx="759">
                  <c:v>1.7321291314373566</c:v>
                </c:pt>
                <c:pt idx="760">
                  <c:v>1.6981168332052277</c:v>
                </c:pt>
                <c:pt idx="761">
                  <c:v>1.6981168332052277</c:v>
                </c:pt>
                <c:pt idx="762">
                  <c:v>1.6981168332052277</c:v>
                </c:pt>
                <c:pt idx="763">
                  <c:v>1.7025365103766339</c:v>
                </c:pt>
                <c:pt idx="764">
                  <c:v>1.7327056110684096</c:v>
                </c:pt>
                <c:pt idx="765">
                  <c:v>1.7392390468870105</c:v>
                </c:pt>
                <c:pt idx="766">
                  <c:v>1.7561491160645661</c:v>
                </c:pt>
                <c:pt idx="767">
                  <c:v>1.7465411222136822</c:v>
                </c:pt>
                <c:pt idx="768">
                  <c:v>1.7465411222136822</c:v>
                </c:pt>
                <c:pt idx="769">
                  <c:v>1.7465411222136822</c:v>
                </c:pt>
                <c:pt idx="770">
                  <c:v>1.7280937740199851</c:v>
                </c:pt>
                <c:pt idx="771">
                  <c:v>1.7865103766333594</c:v>
                </c:pt>
                <c:pt idx="772">
                  <c:v>1.7922751729438897</c:v>
                </c:pt>
                <c:pt idx="773">
                  <c:v>1.820906994619524</c:v>
                </c:pt>
                <c:pt idx="774">
                  <c:v>1.8337817063797086</c:v>
                </c:pt>
                <c:pt idx="775">
                  <c:v>1.8337817063797086</c:v>
                </c:pt>
                <c:pt idx="776">
                  <c:v>1.8337817063797086</c:v>
                </c:pt>
                <c:pt idx="777">
                  <c:v>1.8337817063797086</c:v>
                </c:pt>
                <c:pt idx="778">
                  <c:v>1.8395465026902391</c:v>
                </c:pt>
                <c:pt idx="779">
                  <c:v>1.8347425057647972</c:v>
                </c:pt>
                <c:pt idx="780">
                  <c:v>1.8397386625672567</c:v>
                </c:pt>
                <c:pt idx="781">
                  <c:v>1.8506917755572645</c:v>
                </c:pt>
                <c:pt idx="782">
                  <c:v>1.8506917755572645</c:v>
                </c:pt>
                <c:pt idx="783">
                  <c:v>1.8506917755572645</c:v>
                </c:pt>
                <c:pt idx="784">
                  <c:v>1.8391621829362035</c:v>
                </c:pt>
                <c:pt idx="785">
                  <c:v>1.8637586471944665</c:v>
                </c:pt>
                <c:pt idx="786">
                  <c:v>1.8541506533435825</c:v>
                </c:pt>
                <c:pt idx="787">
                  <c:v>1.8668332052267496</c:v>
                </c:pt>
                <c:pt idx="788">
                  <c:v>1.8612605687932369</c:v>
                </c:pt>
                <c:pt idx="789">
                  <c:v>1.8612605687932369</c:v>
                </c:pt>
                <c:pt idx="790">
                  <c:v>1.8612605687932369</c:v>
                </c:pt>
                <c:pt idx="791">
                  <c:v>1.9123750960799395</c:v>
                </c:pt>
                <c:pt idx="792">
                  <c:v>1.8770176787086867</c:v>
                </c:pt>
                <c:pt idx="793">
                  <c:v>1.8745196003074567</c:v>
                </c:pt>
                <c:pt idx="794">
                  <c:v>1.8756725595695627</c:v>
                </c:pt>
                <c:pt idx="795">
                  <c:v>1.856264411990777</c:v>
                </c:pt>
                <c:pt idx="796">
                  <c:v>1.856264411990777</c:v>
                </c:pt>
                <c:pt idx="797">
                  <c:v>1.856264411990777</c:v>
                </c:pt>
                <c:pt idx="798">
                  <c:v>1.8620292083013077</c:v>
                </c:pt>
                <c:pt idx="799">
                  <c:v>1.8276325903151429</c:v>
                </c:pt>
                <c:pt idx="800">
                  <c:v>1.831667947732514</c:v>
                </c:pt>
                <c:pt idx="801">
                  <c:v>1.8310914681014612</c:v>
                </c:pt>
                <c:pt idx="802">
                  <c:v>1.8433897002305926</c:v>
                </c:pt>
                <c:pt idx="803">
                  <c:v>1.8433897002305926</c:v>
                </c:pt>
                <c:pt idx="804">
                  <c:v>1.8433897002305926</c:v>
                </c:pt>
                <c:pt idx="805">
                  <c:v>1.8714450422751736</c:v>
                </c:pt>
                <c:pt idx="806">
                  <c:v>1.8578016910069186</c:v>
                </c:pt>
                <c:pt idx="807">
                  <c:v>1.8716372021521914</c:v>
                </c:pt>
                <c:pt idx="808">
                  <c:v>1.8758647194465803</c:v>
                </c:pt>
                <c:pt idx="809">
                  <c:v>1.9023827824750199</c:v>
                </c:pt>
                <c:pt idx="810">
                  <c:v>1.9023827824750199</c:v>
                </c:pt>
                <c:pt idx="811">
                  <c:v>1.9023827824750199</c:v>
                </c:pt>
                <c:pt idx="812">
                  <c:v>1.8866256725595703</c:v>
                </c:pt>
                <c:pt idx="813">
                  <c:v>1.8704842428900852</c:v>
                </c:pt>
                <c:pt idx="814">
                  <c:v>1.7788239815526521</c:v>
                </c:pt>
                <c:pt idx="815">
                  <c:v>1.7544196771714069</c:v>
                </c:pt>
                <c:pt idx="816">
                  <c:v>1.8041890853189859</c:v>
                </c:pt>
                <c:pt idx="817">
                  <c:v>1.8041890853189859</c:v>
                </c:pt>
                <c:pt idx="818">
                  <c:v>1.8041890853189859</c:v>
                </c:pt>
                <c:pt idx="819">
                  <c:v>1.8272482705611073</c:v>
                </c:pt>
                <c:pt idx="820">
                  <c:v>1.8066871637202155</c:v>
                </c:pt>
                <c:pt idx="821">
                  <c:v>1.7949654112221372</c:v>
                </c:pt>
                <c:pt idx="822">
                  <c:v>1.7909300538047661</c:v>
                </c:pt>
                <c:pt idx="823">
                  <c:v>1.7909300538047661</c:v>
                </c:pt>
                <c:pt idx="824">
                  <c:v>1.7909300538047661</c:v>
                </c:pt>
                <c:pt idx="825">
                  <c:v>1.7909300538047661</c:v>
                </c:pt>
                <c:pt idx="826">
                  <c:v>1.7988086087624908</c:v>
                </c:pt>
                <c:pt idx="827">
                  <c:v>1.7995772482705616</c:v>
                </c:pt>
                <c:pt idx="828">
                  <c:v>1.8101460415065338</c:v>
                </c:pt>
                <c:pt idx="829">
                  <c:v>1.8337817063797084</c:v>
                </c:pt>
                <c:pt idx="830">
                  <c:v>1.8411798616448889</c:v>
                </c:pt>
                <c:pt idx="831">
                  <c:v>1.8411798616448889</c:v>
                </c:pt>
                <c:pt idx="832">
                  <c:v>1.8411798616448889</c:v>
                </c:pt>
                <c:pt idx="833">
                  <c:v>1.8303228285933901</c:v>
                </c:pt>
                <c:pt idx="834">
                  <c:v>1.8116833205226752</c:v>
                </c:pt>
                <c:pt idx="835">
                  <c:v>1.8418524212144507</c:v>
                </c:pt>
                <c:pt idx="836">
                  <c:v>1.833973866256726</c:v>
                </c:pt>
                <c:pt idx="837">
                  <c:v>1.8078401229823218</c:v>
                </c:pt>
                <c:pt idx="838">
                  <c:v>1.8078401229823218</c:v>
                </c:pt>
                <c:pt idx="839">
                  <c:v>1.8078401229823218</c:v>
                </c:pt>
                <c:pt idx="840">
                  <c:v>1.8232129131437362</c:v>
                </c:pt>
                <c:pt idx="841">
                  <c:v>1.8357033051498854</c:v>
                </c:pt>
                <c:pt idx="842">
                  <c:v>1.8616448885472721</c:v>
                </c:pt>
                <c:pt idx="843">
                  <c:v>1.8328209069946202</c:v>
                </c:pt>
                <c:pt idx="844">
                  <c:v>1.8026518063028447</c:v>
                </c:pt>
                <c:pt idx="845">
                  <c:v>1.8026518063028447</c:v>
                </c:pt>
                <c:pt idx="846">
                  <c:v>1.8026518063028447</c:v>
                </c:pt>
                <c:pt idx="847">
                  <c:v>1.807263643351269</c:v>
                </c:pt>
                <c:pt idx="848">
                  <c:v>1.808993082244428</c:v>
                </c:pt>
                <c:pt idx="849">
                  <c:v>1.7990007686395089</c:v>
                </c:pt>
                <c:pt idx="850">
                  <c:v>1.783435818601077</c:v>
                </c:pt>
                <c:pt idx="851">
                  <c:v>1.833013066871638</c:v>
                </c:pt>
                <c:pt idx="852">
                  <c:v>1.833013066871638</c:v>
                </c:pt>
                <c:pt idx="853">
                  <c:v>1.833013066871638</c:v>
                </c:pt>
                <c:pt idx="854">
                  <c:v>1.8293620292083022</c:v>
                </c:pt>
                <c:pt idx="855">
                  <c:v>1.7895849346656425</c:v>
                </c:pt>
                <c:pt idx="856">
                  <c:v>1.7874711760184478</c:v>
                </c:pt>
                <c:pt idx="857">
                  <c:v>1.8070714834742512</c:v>
                </c:pt>
                <c:pt idx="858">
                  <c:v>1.8251345119139128</c:v>
                </c:pt>
                <c:pt idx="859">
                  <c:v>1.8251345119139128</c:v>
                </c:pt>
                <c:pt idx="860">
                  <c:v>1.8251345119139128</c:v>
                </c:pt>
                <c:pt idx="861">
                  <c:v>1.8262874711760191</c:v>
                </c:pt>
                <c:pt idx="862">
                  <c:v>1.8097617217524986</c:v>
                </c:pt>
                <c:pt idx="863">
                  <c:v>1.820906994619524</c:v>
                </c:pt>
                <c:pt idx="864">
                  <c:v>1.8426210607225215</c:v>
                </c:pt>
                <c:pt idx="865">
                  <c:v>1.8456956187548044</c:v>
                </c:pt>
                <c:pt idx="866">
                  <c:v>1.8456956187548044</c:v>
                </c:pt>
                <c:pt idx="867">
                  <c:v>1.8456956187548044</c:v>
                </c:pt>
                <c:pt idx="868">
                  <c:v>1.8637586471944663</c:v>
                </c:pt>
                <c:pt idx="869">
                  <c:v>1.8570330514988476</c:v>
                </c:pt>
                <c:pt idx="870">
                  <c:v>1.8610684089162186</c:v>
                </c:pt>
                <c:pt idx="871">
                  <c:v>1.8704842428900852</c:v>
                </c:pt>
                <c:pt idx="872">
                  <c:v>1.8743274404304391</c:v>
                </c:pt>
                <c:pt idx="873">
                  <c:v>1.8743274404304391</c:v>
                </c:pt>
                <c:pt idx="874">
                  <c:v>1.8743274404304391</c:v>
                </c:pt>
                <c:pt idx="875">
                  <c:v>1.8743274404304391</c:v>
                </c:pt>
                <c:pt idx="876">
                  <c:v>1.8599154496541133</c:v>
                </c:pt>
                <c:pt idx="877">
                  <c:v>1.9329362029208312</c:v>
                </c:pt>
                <c:pt idx="878">
                  <c:v>1.9348578016910079</c:v>
                </c:pt>
                <c:pt idx="879">
                  <c:v>1.9421598770176796</c:v>
                </c:pt>
                <c:pt idx="880">
                  <c:v>1.9421598770176796</c:v>
                </c:pt>
                <c:pt idx="881">
                  <c:v>1.9421598770176796</c:v>
                </c:pt>
                <c:pt idx="882">
                  <c:v>1.9433128362797856</c:v>
                </c:pt>
                <c:pt idx="883">
                  <c:v>1.921598770176788</c:v>
                </c:pt>
                <c:pt idx="884">
                  <c:v>1.9085318985395858</c:v>
                </c:pt>
                <c:pt idx="885">
                  <c:v>1.8912375096079947</c:v>
                </c:pt>
                <c:pt idx="886">
                  <c:v>1.8914296694850126</c:v>
                </c:pt>
                <c:pt idx="887">
                  <c:v>1.8914296694850126</c:v>
                </c:pt>
                <c:pt idx="888">
                  <c:v>1.8914296694850126</c:v>
                </c:pt>
                <c:pt idx="889">
                  <c:v>1.8558800922367418</c:v>
                </c:pt>
                <c:pt idx="890">
                  <c:v>1.8547271329746358</c:v>
                </c:pt>
                <c:pt idx="891">
                  <c:v>1.8777863182167573</c:v>
                </c:pt>
                <c:pt idx="892">
                  <c:v>1.8772098385857041</c:v>
                </c:pt>
                <c:pt idx="893">
                  <c:v>1.8602997694081485</c:v>
                </c:pt>
                <c:pt idx="894">
                  <c:v>1.8602997694081485</c:v>
                </c:pt>
                <c:pt idx="895">
                  <c:v>1.8602997694081485</c:v>
                </c:pt>
                <c:pt idx="896">
                  <c:v>1.856456571867795</c:v>
                </c:pt>
                <c:pt idx="897">
                  <c:v>1.8616448885472721</c:v>
                </c:pt>
                <c:pt idx="898">
                  <c:v>1.8631821675634133</c:v>
                </c:pt>
                <c:pt idx="899">
                  <c:v>1.8895080707148353</c:v>
                </c:pt>
                <c:pt idx="900">
                  <c:v>1.8800922367409689</c:v>
                </c:pt>
                <c:pt idx="901">
                  <c:v>1.8800922367409689</c:v>
                </c:pt>
                <c:pt idx="902">
                  <c:v>1.8800922367409689</c:v>
                </c:pt>
                <c:pt idx="903">
                  <c:v>1.8960415065334362</c:v>
                </c:pt>
                <c:pt idx="904">
                  <c:v>1.88662567255957</c:v>
                </c:pt>
                <c:pt idx="905">
                  <c:v>1.8618370484242894</c:v>
                </c:pt>
                <c:pt idx="906">
                  <c:v>1.8604919292851656</c:v>
                </c:pt>
                <c:pt idx="907">
                  <c:v>1.8141813989239051</c:v>
                </c:pt>
                <c:pt idx="908">
                  <c:v>1.8141813989239051</c:v>
                </c:pt>
                <c:pt idx="909">
                  <c:v>1.8141813989239051</c:v>
                </c:pt>
                <c:pt idx="910">
                  <c:v>1.7632590315142203</c:v>
                </c:pt>
                <c:pt idx="911">
                  <c:v>1.7696003074558035</c:v>
                </c:pt>
                <c:pt idx="912">
                  <c:v>1.7738278247501926</c:v>
                </c:pt>
                <c:pt idx="913">
                  <c:v>1.7820906994619525</c:v>
                </c:pt>
                <c:pt idx="914">
                  <c:v>1.7820906994619525</c:v>
                </c:pt>
                <c:pt idx="915">
                  <c:v>1.7820906994619525</c:v>
                </c:pt>
                <c:pt idx="916">
                  <c:v>1.7820906994619525</c:v>
                </c:pt>
                <c:pt idx="917">
                  <c:v>1.7561491160645659</c:v>
                </c:pt>
                <c:pt idx="918">
                  <c:v>1.750576479631053</c:v>
                </c:pt>
                <c:pt idx="919">
                  <c:v>1.7033051498847043</c:v>
                </c:pt>
                <c:pt idx="920">
                  <c:v>1.6815910837817067</c:v>
                </c:pt>
                <c:pt idx="921">
                  <c:v>1.7127209838585704</c:v>
                </c:pt>
                <c:pt idx="922">
                  <c:v>1.7127209838585704</c:v>
                </c:pt>
                <c:pt idx="923">
                  <c:v>1.7127209838585704</c:v>
                </c:pt>
                <c:pt idx="924">
                  <c:v>1.7271329746348962</c:v>
                </c:pt>
                <c:pt idx="925">
                  <c:v>1.7451960030745579</c:v>
                </c:pt>
                <c:pt idx="926">
                  <c:v>1.7348193697156036</c:v>
                </c:pt>
                <c:pt idx="927">
                  <c:v>1.738086087624904</c:v>
                </c:pt>
                <c:pt idx="928">
                  <c:v>1.7344350499615682</c:v>
                </c:pt>
                <c:pt idx="929">
                  <c:v>1.7344350499615682</c:v>
                </c:pt>
                <c:pt idx="930">
                  <c:v>1.7344350499615682</c:v>
                </c:pt>
                <c:pt idx="931">
                  <c:v>1.722521137586472</c:v>
                </c:pt>
                <c:pt idx="932">
                  <c:v>1.7229054573405072</c:v>
                </c:pt>
                <c:pt idx="933">
                  <c:v>1.6800538047655649</c:v>
                </c:pt>
                <c:pt idx="934">
                  <c:v>1.7050345887778631</c:v>
                </c:pt>
                <c:pt idx="935">
                  <c:v>1.6708301306687163</c:v>
                </c:pt>
                <c:pt idx="936">
                  <c:v>1.6708301306687163</c:v>
                </c:pt>
                <c:pt idx="937">
                  <c:v>1.6708301306687163</c:v>
                </c:pt>
                <c:pt idx="938">
                  <c:v>1.6585318985395849</c:v>
                </c:pt>
                <c:pt idx="939">
                  <c:v>1.6931206764027671</c:v>
                </c:pt>
                <c:pt idx="940">
                  <c:v>1.6952344350499615</c:v>
                </c:pt>
                <c:pt idx="941">
                  <c:v>1.7019600307455802</c:v>
                </c:pt>
                <c:pt idx="942">
                  <c:v>1.6821675634127595</c:v>
                </c:pt>
                <c:pt idx="943">
                  <c:v>1.6821675634127595</c:v>
                </c:pt>
                <c:pt idx="944">
                  <c:v>1.6821675634127595</c:v>
                </c:pt>
                <c:pt idx="945">
                  <c:v>1.6767870868562644</c:v>
                </c:pt>
                <c:pt idx="946">
                  <c:v>1.6581475787855495</c:v>
                </c:pt>
                <c:pt idx="947">
                  <c:v>1.6790930053804765</c:v>
                </c:pt>
                <c:pt idx="948">
                  <c:v>1.6491160645657186</c:v>
                </c:pt>
                <c:pt idx="949">
                  <c:v>1.6585318985395849</c:v>
                </c:pt>
                <c:pt idx="950">
                  <c:v>1.6585318985395849</c:v>
                </c:pt>
                <c:pt idx="951">
                  <c:v>1.6585318985395849</c:v>
                </c:pt>
                <c:pt idx="952">
                  <c:v>1.699654112221368</c:v>
                </c:pt>
                <c:pt idx="953">
                  <c:v>1.6614142966948497</c:v>
                </c:pt>
                <c:pt idx="954">
                  <c:v>1.6710222905457335</c:v>
                </c:pt>
                <c:pt idx="955">
                  <c:v>1.6575710991544961</c:v>
                </c:pt>
                <c:pt idx="956">
                  <c:v>1.6439277478862406</c:v>
                </c:pt>
                <c:pt idx="957">
                  <c:v>1.6439277478862406</c:v>
                </c:pt>
                <c:pt idx="958">
                  <c:v>1.6439277478862406</c:v>
                </c:pt>
                <c:pt idx="959">
                  <c:v>1.6579554189085315</c:v>
                </c:pt>
                <c:pt idx="960">
                  <c:v>1.62663335895465</c:v>
                </c:pt>
                <c:pt idx="961">
                  <c:v>1.6120292083013064</c:v>
                </c:pt>
                <c:pt idx="962">
                  <c:v>1.5514988470407374</c:v>
                </c:pt>
                <c:pt idx="963">
                  <c:v>1.5090315142198305</c:v>
                </c:pt>
                <c:pt idx="964">
                  <c:v>1.5090315142198305</c:v>
                </c:pt>
                <c:pt idx="965">
                  <c:v>1.5090315142198305</c:v>
                </c:pt>
                <c:pt idx="966">
                  <c:v>1.475211375864719</c:v>
                </c:pt>
                <c:pt idx="967">
                  <c:v>1.4606072252113755</c:v>
                </c:pt>
                <c:pt idx="968">
                  <c:v>1.5334358186010755</c:v>
                </c:pt>
                <c:pt idx="969">
                  <c:v>1.590507302075326</c:v>
                </c:pt>
                <c:pt idx="970">
                  <c:v>1.5997309761721745</c:v>
                </c:pt>
                <c:pt idx="971">
                  <c:v>1.5997309761721745</c:v>
                </c:pt>
                <c:pt idx="972">
                  <c:v>1.5997309761721745</c:v>
                </c:pt>
                <c:pt idx="973">
                  <c:v>1.5953112990007678</c:v>
                </c:pt>
                <c:pt idx="974">
                  <c:v>1.5390084550345882</c:v>
                </c:pt>
                <c:pt idx="975">
                  <c:v>1.5757109915449645</c:v>
                </c:pt>
                <c:pt idx="976">
                  <c:v>1.5880092236740959</c:v>
                </c:pt>
                <c:pt idx="977">
                  <c:v>1.5605303612605679</c:v>
                </c:pt>
                <c:pt idx="978">
                  <c:v>1.5605303612605679</c:v>
                </c:pt>
                <c:pt idx="979">
                  <c:v>1.5605303612605679</c:v>
                </c:pt>
                <c:pt idx="980">
                  <c:v>1.5605303612605679</c:v>
                </c:pt>
                <c:pt idx="981">
                  <c:v>1.6297079169869324</c:v>
                </c:pt>
                <c:pt idx="982">
                  <c:v>1.5997309761721745</c:v>
                </c:pt>
                <c:pt idx="983">
                  <c:v>1.6068408916218286</c:v>
                </c:pt>
                <c:pt idx="984">
                  <c:v>1.6078016910069171</c:v>
                </c:pt>
                <c:pt idx="985">
                  <c:v>1.6078016910069171</c:v>
                </c:pt>
                <c:pt idx="986">
                  <c:v>1.6078016910069171</c:v>
                </c:pt>
                <c:pt idx="987">
                  <c:v>1.6114527286702529</c:v>
                </c:pt>
                <c:pt idx="988">
                  <c:v>1.6320138355111447</c:v>
                </c:pt>
                <c:pt idx="989">
                  <c:v>1.6354727132974629</c:v>
                </c:pt>
                <c:pt idx="990">
                  <c:v>1.6224058416602609</c:v>
                </c:pt>
                <c:pt idx="991">
                  <c:v>1.5941583397386618</c:v>
                </c:pt>
                <c:pt idx="992">
                  <c:v>1.5941583397386618</c:v>
                </c:pt>
                <c:pt idx="993">
                  <c:v>1.5941583397386618</c:v>
                </c:pt>
                <c:pt idx="994">
                  <c:v>1.5893543428132197</c:v>
                </c:pt>
                <c:pt idx="995">
                  <c:v>1.5543812451960024</c:v>
                </c:pt>
                <c:pt idx="996">
                  <c:v>1.5428516525749418</c:v>
                </c:pt>
                <c:pt idx="997">
                  <c:v>1.5397770945426588</c:v>
                </c:pt>
                <c:pt idx="998">
                  <c:v>1.5395849346656412</c:v>
                </c:pt>
                <c:pt idx="999">
                  <c:v>1.5395849346656412</c:v>
                </c:pt>
                <c:pt idx="1000">
                  <c:v>1.5395849346656412</c:v>
                </c:pt>
                <c:pt idx="1001">
                  <c:v>1.4969254419677165</c:v>
                </c:pt>
                <c:pt idx="1002">
                  <c:v>1.5069177555726356</c:v>
                </c:pt>
                <c:pt idx="1003">
                  <c:v>1.5653343581860097</c:v>
                </c:pt>
                <c:pt idx="1004">
                  <c:v>1.5466948501152951</c:v>
                </c:pt>
                <c:pt idx="1005">
                  <c:v>1.578977709454265</c:v>
                </c:pt>
                <c:pt idx="1006">
                  <c:v>1.578977709454265</c:v>
                </c:pt>
                <c:pt idx="1007">
                  <c:v>1.578977709454265</c:v>
                </c:pt>
                <c:pt idx="1008">
                  <c:v>1.6097232897770934</c:v>
                </c:pt>
                <c:pt idx="1009">
                  <c:v>1.6149116064565712</c:v>
                </c:pt>
                <c:pt idx="1010">
                  <c:v>1.6362413528055333</c:v>
                </c:pt>
                <c:pt idx="1011">
                  <c:v>1.6470023059185233</c:v>
                </c:pt>
                <c:pt idx="1012">
                  <c:v>1.6368178324365865</c:v>
                </c:pt>
                <c:pt idx="1013">
                  <c:v>1.6368178324365865</c:v>
                </c:pt>
                <c:pt idx="1014">
                  <c:v>1.6368178324365865</c:v>
                </c:pt>
                <c:pt idx="1015">
                  <c:v>1.6368178324365865</c:v>
                </c:pt>
                <c:pt idx="1016">
                  <c:v>1.61664104534973</c:v>
                </c:pt>
                <c:pt idx="1017">
                  <c:v>1.6754419677171395</c:v>
                </c:pt>
                <c:pt idx="1018">
                  <c:v>1.6911990776325894</c:v>
                </c:pt>
                <c:pt idx="1019">
                  <c:v>1.6950422751729428</c:v>
                </c:pt>
                <c:pt idx="1020">
                  <c:v>1.6950422751729428</c:v>
                </c:pt>
                <c:pt idx="1021">
                  <c:v>1.6950422751729428</c:v>
                </c:pt>
                <c:pt idx="1022">
                  <c:v>1.69446579554189</c:v>
                </c:pt>
                <c:pt idx="1023">
                  <c:v>1.6929285165257484</c:v>
                </c:pt>
                <c:pt idx="1024">
                  <c:v>1.6954265949269784</c:v>
                </c:pt>
                <c:pt idx="1025">
                  <c:v>1.7542275172943882</c:v>
                </c:pt>
                <c:pt idx="1026">
                  <c:v>1.7755572636433503</c:v>
                </c:pt>
                <c:pt idx="1027">
                  <c:v>1.7755572636433503</c:v>
                </c:pt>
                <c:pt idx="1028">
                  <c:v>1.7755572636433503</c:v>
                </c:pt>
                <c:pt idx="1029">
                  <c:v>1.7436587240584154</c:v>
                </c:pt>
                <c:pt idx="1030">
                  <c:v>1.728478093774019</c:v>
                </c:pt>
                <c:pt idx="1031">
                  <c:v>1.7540353574173702</c:v>
                </c:pt>
                <c:pt idx="1032">
                  <c:v>1.7069561875480388</c:v>
                </c:pt>
                <c:pt idx="1033">
                  <c:v>1.7205995388162942</c:v>
                </c:pt>
                <c:pt idx="1034">
                  <c:v>1.7205995388162942</c:v>
                </c:pt>
                <c:pt idx="1035">
                  <c:v>1.7205995388162942</c:v>
                </c:pt>
                <c:pt idx="1036">
                  <c:v>1.7357801691006909</c:v>
                </c:pt>
                <c:pt idx="1037">
                  <c:v>1.7448116833205218</c:v>
                </c:pt>
                <c:pt idx="1038">
                  <c:v>1.7498078401229817</c:v>
                </c:pt>
                <c:pt idx="1039">
                  <c:v>1.7131053036126052</c:v>
                </c:pt>
                <c:pt idx="1040">
                  <c:v>1.7584550345887773</c:v>
                </c:pt>
                <c:pt idx="1041">
                  <c:v>1.7584550345887773</c:v>
                </c:pt>
                <c:pt idx="1042">
                  <c:v>1.7584550345887773</c:v>
                </c:pt>
                <c:pt idx="1043">
                  <c:v>1.7413528055342038</c:v>
                </c:pt>
                <c:pt idx="1044">
                  <c:v>1.7096464258262869</c:v>
                </c:pt>
                <c:pt idx="1045">
                  <c:v>1.7109915449654109</c:v>
                </c:pt>
                <c:pt idx="1046">
                  <c:v>1.6888931591083778</c:v>
                </c:pt>
                <c:pt idx="1047">
                  <c:v>1.6737125288239809</c:v>
                </c:pt>
                <c:pt idx="1048">
                  <c:v>1.6737125288239809</c:v>
                </c:pt>
                <c:pt idx="1049">
                  <c:v>1.6737125288239809</c:v>
                </c:pt>
                <c:pt idx="1050">
                  <c:v>1.6942736356648727</c:v>
                </c:pt>
                <c:pt idx="1051">
                  <c:v>1.7056110684089159</c:v>
                </c:pt>
                <c:pt idx="1052">
                  <c:v>1.7225211375864715</c:v>
                </c:pt>
                <c:pt idx="1053">
                  <c:v>1.7265564950038428</c:v>
                </c:pt>
                <c:pt idx="1054">
                  <c:v>1.7321291314373555</c:v>
                </c:pt>
                <c:pt idx="1055">
                  <c:v>1.7321291314373555</c:v>
                </c:pt>
                <c:pt idx="1056">
                  <c:v>1.7321291314373555</c:v>
                </c:pt>
                <c:pt idx="1057">
                  <c:v>1.7113758647194461</c:v>
                </c:pt>
                <c:pt idx="1058">
                  <c:v>1.7315526518063022</c:v>
                </c:pt>
                <c:pt idx="1059">
                  <c:v>1.7340507302075319</c:v>
                </c:pt>
                <c:pt idx="1060">
                  <c:v>1.7340507302075319</c:v>
                </c:pt>
                <c:pt idx="1061">
                  <c:v>1.7415449654112212</c:v>
                </c:pt>
                <c:pt idx="1062">
                  <c:v>1.7415449654112212</c:v>
                </c:pt>
                <c:pt idx="1063">
                  <c:v>1.7415449654112212</c:v>
                </c:pt>
                <c:pt idx="1064">
                  <c:v>1.7603766333589537</c:v>
                </c:pt>
                <c:pt idx="1065">
                  <c:v>1.7876633358954639</c:v>
                </c:pt>
                <c:pt idx="1066">
                  <c:v>1.7792083013066859</c:v>
                </c:pt>
                <c:pt idx="1067">
                  <c:v>1.768447348193696</c:v>
                </c:pt>
                <c:pt idx="1068">
                  <c:v>1.7990007686395071</c:v>
                </c:pt>
                <c:pt idx="1069">
                  <c:v>1.7990007686395071</c:v>
                </c:pt>
                <c:pt idx="1070">
                  <c:v>1.7990007686395071</c:v>
                </c:pt>
                <c:pt idx="1071">
                  <c:v>1.7843966179861632</c:v>
                </c:pt>
                <c:pt idx="1072">
                  <c:v>1.7692159877017666</c:v>
                </c:pt>
                <c:pt idx="1073">
                  <c:v>1.7461568024596454</c:v>
                </c:pt>
                <c:pt idx="1074">
                  <c:v>1.7546118370484234</c:v>
                </c:pt>
                <c:pt idx="1075">
                  <c:v>1.7217524980784003</c:v>
                </c:pt>
                <c:pt idx="1076">
                  <c:v>1.7217524980784003</c:v>
                </c:pt>
                <c:pt idx="1077">
                  <c:v>1.7217524980784003</c:v>
                </c:pt>
                <c:pt idx="1078">
                  <c:v>1.7106072252113749</c:v>
                </c:pt>
                <c:pt idx="1079">
                  <c:v>1.7363566487317439</c:v>
                </c:pt>
                <c:pt idx="1080">
                  <c:v>1.7494235203689463</c:v>
                </c:pt>
                <c:pt idx="1081">
                  <c:v>1.7254035357417363</c:v>
                </c:pt>
                <c:pt idx="1082">
                  <c:v>1.7054189085318976</c:v>
                </c:pt>
                <c:pt idx="1083">
                  <c:v>1.7054189085318976</c:v>
                </c:pt>
                <c:pt idx="1084">
                  <c:v>1.7054189085318976</c:v>
                </c:pt>
                <c:pt idx="1085">
                  <c:v>1.7346272098385846</c:v>
                </c:pt>
                <c:pt idx="1086">
                  <c:v>1.7373174481168321</c:v>
                </c:pt>
                <c:pt idx="1087">
                  <c:v>1.7494235203689459</c:v>
                </c:pt>
                <c:pt idx="1088">
                  <c:v>1.7526902382782463</c:v>
                </c:pt>
                <c:pt idx="1089">
                  <c:v>1.7526902382782463</c:v>
                </c:pt>
                <c:pt idx="1090">
                  <c:v>1.7526902382782463</c:v>
                </c:pt>
                <c:pt idx="1091">
                  <c:v>1.7526902382782463</c:v>
                </c:pt>
                <c:pt idx="1092">
                  <c:v>1.7457724827056098</c:v>
                </c:pt>
                <c:pt idx="1093">
                  <c:v>1.7661414296694835</c:v>
                </c:pt>
                <c:pt idx="1094">
                  <c:v>1.7501921598770163</c:v>
                </c:pt>
                <c:pt idx="1095">
                  <c:v>1.7263643351268243</c:v>
                </c:pt>
                <c:pt idx="1096">
                  <c:v>1.7263643351268243</c:v>
                </c:pt>
                <c:pt idx="1097">
                  <c:v>1.7263643351268243</c:v>
                </c:pt>
                <c:pt idx="1098">
                  <c:v>1.7263643351268243</c:v>
                </c:pt>
                <c:pt idx="1099">
                  <c:v>1.7063797079169856</c:v>
                </c:pt>
                <c:pt idx="1100">
                  <c:v>1.6902382782475005</c:v>
                </c:pt>
                <c:pt idx="1101">
                  <c:v>1.6318216756341264</c:v>
                </c:pt>
                <c:pt idx="1102">
                  <c:v>1.5860876249039191</c:v>
                </c:pt>
                <c:pt idx="1103">
                  <c:v>1.5632205995388151</c:v>
                </c:pt>
                <c:pt idx="1104">
                  <c:v>1.5632205995388151</c:v>
                </c:pt>
                <c:pt idx="1105">
                  <c:v>1.5632205995388151</c:v>
                </c:pt>
                <c:pt idx="1106">
                  <c:v>1.5686010760953102</c:v>
                </c:pt>
                <c:pt idx="1107">
                  <c:v>1.5816679477325124</c:v>
                </c:pt>
                <c:pt idx="1108">
                  <c:v>1.5313220599538806</c:v>
                </c:pt>
                <c:pt idx="1109">
                  <c:v>1.5628362797847801</c:v>
                </c:pt>
                <c:pt idx="1110">
                  <c:v>1.492313604919292</c:v>
                </c:pt>
                <c:pt idx="1111">
                  <c:v>1.492313604919292</c:v>
                </c:pt>
                <c:pt idx="1112">
                  <c:v>1.492313604919292</c:v>
                </c:pt>
                <c:pt idx="1113">
                  <c:v>1.492313604919292</c:v>
                </c:pt>
                <c:pt idx="1114">
                  <c:v>1.4948116833205221</c:v>
                </c:pt>
                <c:pt idx="1115">
                  <c:v>1.5046118370484234</c:v>
                </c:pt>
                <c:pt idx="1116">
                  <c:v>1.5269023827824741</c:v>
                </c:pt>
                <c:pt idx="1117">
                  <c:v>1.5547655649500378</c:v>
                </c:pt>
                <c:pt idx="1118">
                  <c:v>1.5547655649500378</c:v>
                </c:pt>
                <c:pt idx="1119">
                  <c:v>1.5547655649500378</c:v>
                </c:pt>
                <c:pt idx="1120">
                  <c:v>1.5332436587240579</c:v>
                </c:pt>
                <c:pt idx="1121">
                  <c:v>1.5474634896233659</c:v>
                </c:pt>
                <c:pt idx="1122">
                  <c:v>1.5297847809377394</c:v>
                </c:pt>
                <c:pt idx="1123">
                  <c:v>1.5263259031514214</c:v>
                </c:pt>
                <c:pt idx="1124">
                  <c:v>1.5955034588777857</c:v>
                </c:pt>
                <c:pt idx="1125">
                  <c:v>1.5955034588777857</c:v>
                </c:pt>
                <c:pt idx="1126">
                  <c:v>1.5955034588777857</c:v>
                </c:pt>
                <c:pt idx="1127">
                  <c:v>1.60261337432744</c:v>
                </c:pt>
                <c:pt idx="1128">
                  <c:v>1.5497694081475784</c:v>
                </c:pt>
                <c:pt idx="1129">
                  <c:v>1.5534204458109142</c:v>
                </c:pt>
                <c:pt idx="1130">
                  <c:v>1.580322828593389</c:v>
                </c:pt>
                <c:pt idx="1131">
                  <c:v>1.5261337432744038</c:v>
                </c:pt>
                <c:pt idx="1132">
                  <c:v>1.5261337432744038</c:v>
                </c:pt>
                <c:pt idx="1133">
                  <c:v>1.5261337432744038</c:v>
                </c:pt>
                <c:pt idx="1134">
                  <c:v>1.4877017678708679</c:v>
                </c:pt>
                <c:pt idx="1135">
                  <c:v>1.47924673328209</c:v>
                </c:pt>
                <c:pt idx="1136">
                  <c:v>1.4677171406610292</c:v>
                </c:pt>
                <c:pt idx="1137">
                  <c:v>1.4563797079169865</c:v>
                </c:pt>
                <c:pt idx="1138">
                  <c:v>1.4882782475019209</c:v>
                </c:pt>
                <c:pt idx="1139">
                  <c:v>1.4882782475019209</c:v>
                </c:pt>
                <c:pt idx="1140">
                  <c:v>1.4882782475019209</c:v>
                </c:pt>
                <c:pt idx="1141">
                  <c:v>1.4882782475019209</c:v>
                </c:pt>
                <c:pt idx="1142">
                  <c:v>1.5405457340507294</c:v>
                </c:pt>
                <c:pt idx="1143">
                  <c:v>1.5772482705611059</c:v>
                </c:pt>
                <c:pt idx="1144">
                  <c:v>1.5697540353574164</c:v>
                </c:pt>
                <c:pt idx="1145">
                  <c:v>1.5766717909300527</c:v>
                </c:pt>
                <c:pt idx="1146">
                  <c:v>1.5766717909300527</c:v>
                </c:pt>
                <c:pt idx="1147">
                  <c:v>1.5766717909300527</c:v>
                </c:pt>
                <c:pt idx="1148">
                  <c:v>1.6014604150653333</c:v>
                </c:pt>
                <c:pt idx="1149">
                  <c:v>1.5762874711760173</c:v>
                </c:pt>
                <c:pt idx="1150">
                  <c:v>1.5972328977709445</c:v>
                </c:pt>
                <c:pt idx="1151">
                  <c:v>1.6166410453497297</c:v>
                </c:pt>
                <c:pt idx="1152">
                  <c:v>1.6270176787086845</c:v>
                </c:pt>
                <c:pt idx="1153">
                  <c:v>1.6270176787086845</c:v>
                </c:pt>
                <c:pt idx="1154">
                  <c:v>1.6270176787086845</c:v>
                </c:pt>
                <c:pt idx="1155">
                  <c:v>1.6231744811683309</c:v>
                </c:pt>
                <c:pt idx="1156">
                  <c:v>1.6669869331283615</c:v>
                </c:pt>
                <c:pt idx="1157">
                  <c:v>1.6773635664873163</c:v>
                </c:pt>
                <c:pt idx="1158">
                  <c:v>1.6792851652574929</c:v>
                </c:pt>
                <c:pt idx="1159">
                  <c:v>1.696579554189084</c:v>
                </c:pt>
                <c:pt idx="1160">
                  <c:v>1.696579554189084</c:v>
                </c:pt>
                <c:pt idx="1161">
                  <c:v>1.696579554189084</c:v>
                </c:pt>
                <c:pt idx="1162">
                  <c:v>1.7042659492697909</c:v>
                </c:pt>
                <c:pt idx="1163">
                  <c:v>1.6656418139892377</c:v>
                </c:pt>
                <c:pt idx="1164">
                  <c:v>1.6773635664873159</c:v>
                </c:pt>
                <c:pt idx="1165">
                  <c:v>1.6858186010760938</c:v>
                </c:pt>
                <c:pt idx="1166">
                  <c:v>1.7179093005380461</c:v>
                </c:pt>
                <c:pt idx="1167">
                  <c:v>1.7179093005380461</c:v>
                </c:pt>
                <c:pt idx="1168">
                  <c:v>1.7179093005380461</c:v>
                </c:pt>
                <c:pt idx="1169">
                  <c:v>1.7138739431206746</c:v>
                </c:pt>
                <c:pt idx="1170">
                  <c:v>1.709454265949268</c:v>
                </c:pt>
                <c:pt idx="1171">
                  <c:v>1.7248270561106824</c:v>
                </c:pt>
                <c:pt idx="1172">
                  <c:v>1.7367409684857784</c:v>
                </c:pt>
                <c:pt idx="1173">
                  <c:v>1.7596079938508822</c:v>
                </c:pt>
                <c:pt idx="1174">
                  <c:v>1.7596079938508822</c:v>
                </c:pt>
                <c:pt idx="1175">
                  <c:v>1.7596079938508822</c:v>
                </c:pt>
                <c:pt idx="1176">
                  <c:v>1.7619139123750944</c:v>
                </c:pt>
                <c:pt idx="1177">
                  <c:v>1.761529592621059</c:v>
                </c:pt>
                <c:pt idx="1178">
                  <c:v>1.7332820906994604</c:v>
                </c:pt>
                <c:pt idx="1179">
                  <c:v>1.7321291314373541</c:v>
                </c:pt>
                <c:pt idx="1180">
                  <c:v>1.7321291314373541</c:v>
                </c:pt>
                <c:pt idx="1181">
                  <c:v>1.7321291314373541</c:v>
                </c:pt>
                <c:pt idx="1182">
                  <c:v>1.7321291314373541</c:v>
                </c:pt>
                <c:pt idx="1183">
                  <c:v>1.7311683320522659</c:v>
                </c:pt>
                <c:pt idx="1184">
                  <c:v>1.7549961568024581</c:v>
                </c:pt>
                <c:pt idx="1185">
                  <c:v>1.7703689469638724</c:v>
                </c:pt>
                <c:pt idx="1186">
                  <c:v>1.7605687932359708</c:v>
                </c:pt>
                <c:pt idx="1187">
                  <c:v>1.7726748654880846</c:v>
                </c:pt>
                <c:pt idx="1188">
                  <c:v>1.7726748654880846</c:v>
                </c:pt>
                <c:pt idx="1189">
                  <c:v>1.7726748654880846</c:v>
                </c:pt>
                <c:pt idx="1190">
                  <c:v>1.756917755572635</c:v>
                </c:pt>
                <c:pt idx="1191">
                  <c:v>1.7471176018447332</c:v>
                </c:pt>
                <c:pt idx="1192">
                  <c:v>1.7638355111452713</c:v>
                </c:pt>
                <c:pt idx="1193">
                  <c:v>1.736933128362796</c:v>
                </c:pt>
                <c:pt idx="1194">
                  <c:v>1.7450038431975385</c:v>
                </c:pt>
                <c:pt idx="1195">
                  <c:v>1.7450038431975385</c:v>
                </c:pt>
                <c:pt idx="1196">
                  <c:v>1.7450038431975385</c:v>
                </c:pt>
                <c:pt idx="1197">
                  <c:v>1.7446195234435031</c:v>
                </c:pt>
                <c:pt idx="1198">
                  <c:v>1.7421214450422731</c:v>
                </c:pt>
                <c:pt idx="1199">
                  <c:v>1.7811299000768617</c:v>
                </c:pt>
                <c:pt idx="1200">
                  <c:v>1.7674865488086065</c:v>
                </c:pt>
                <c:pt idx="1201">
                  <c:v>1.7523059185242098</c:v>
                </c:pt>
                <c:pt idx="1202">
                  <c:v>1.7523059185242098</c:v>
                </c:pt>
                <c:pt idx="1203">
                  <c:v>1.7523059185242098</c:v>
                </c:pt>
                <c:pt idx="1204">
                  <c:v>1.7524980784012276</c:v>
                </c:pt>
                <c:pt idx="1205">
                  <c:v>1.7311683320522653</c:v>
                </c:pt>
                <c:pt idx="1206">
                  <c:v>1.7476940814757858</c:v>
                </c:pt>
                <c:pt idx="1207">
                  <c:v>1.737317448116831</c:v>
                </c:pt>
                <c:pt idx="1208">
                  <c:v>1.740392006149114</c:v>
                </c:pt>
                <c:pt idx="1209">
                  <c:v>1.740392006149114</c:v>
                </c:pt>
                <c:pt idx="1210">
                  <c:v>1.740392006149114</c:v>
                </c:pt>
                <c:pt idx="1211">
                  <c:v>1.7300153727901597</c:v>
                </c:pt>
                <c:pt idx="1212">
                  <c:v>1.7530745580322811</c:v>
                </c:pt>
                <c:pt idx="1213">
                  <c:v>1.7709454265949252</c:v>
                </c:pt>
                <c:pt idx="1214">
                  <c:v>1.7246348962336648</c:v>
                </c:pt>
                <c:pt idx="1215">
                  <c:v>1.6790930053804749</c:v>
                </c:pt>
                <c:pt idx="1216">
                  <c:v>1.6790930053804749</c:v>
                </c:pt>
                <c:pt idx="1217">
                  <c:v>1.6790930053804749</c:v>
                </c:pt>
                <c:pt idx="1218">
                  <c:v>1.6917755572636419</c:v>
                </c:pt>
                <c:pt idx="1219">
                  <c:v>1.672559569561874</c:v>
                </c:pt>
                <c:pt idx="1220">
                  <c:v>1.6535357417371237</c:v>
                </c:pt>
                <c:pt idx="1221">
                  <c:v>1.6575710991544952</c:v>
                </c:pt>
                <c:pt idx="1222">
                  <c:v>1.6598770176787072</c:v>
                </c:pt>
                <c:pt idx="1223">
                  <c:v>1.6598770176787072</c:v>
                </c:pt>
                <c:pt idx="1224">
                  <c:v>1.6598770176787072</c:v>
                </c:pt>
                <c:pt idx="1225">
                  <c:v>1.6577632590315128</c:v>
                </c:pt>
                <c:pt idx="1226">
                  <c:v>1.6773635664873161</c:v>
                </c:pt>
                <c:pt idx="1227">
                  <c:v>1.6733282090699448</c:v>
                </c:pt>
                <c:pt idx="1228">
                  <c:v>1.643351268255187</c:v>
                </c:pt>
                <c:pt idx="1229">
                  <c:v>1.6493082244427351</c:v>
                </c:pt>
                <c:pt idx="1230">
                  <c:v>1.6493082244427351</c:v>
                </c:pt>
                <c:pt idx="1231">
                  <c:v>1.6493082244427351</c:v>
                </c:pt>
                <c:pt idx="1232">
                  <c:v>1.6758262874711747</c:v>
                </c:pt>
                <c:pt idx="1233">
                  <c:v>1.6648731744811671</c:v>
                </c:pt>
                <c:pt idx="1234">
                  <c:v>1.6908147578785535</c:v>
                </c:pt>
                <c:pt idx="1235">
                  <c:v>1.6813989239046874</c:v>
                </c:pt>
                <c:pt idx="1236">
                  <c:v>1.7323212913143722</c:v>
                </c:pt>
                <c:pt idx="1237">
                  <c:v>1.7323212913143722</c:v>
                </c:pt>
                <c:pt idx="1238">
                  <c:v>1.7323212913143722</c:v>
                </c:pt>
                <c:pt idx="1239">
                  <c:v>1.7444273635664858</c:v>
                </c:pt>
                <c:pt idx="1240">
                  <c:v>1.7865103766333572</c:v>
                </c:pt>
                <c:pt idx="1241">
                  <c:v>1.7970791698693296</c:v>
                </c:pt>
                <c:pt idx="1242">
                  <c:v>1.8030361260568777</c:v>
                </c:pt>
                <c:pt idx="1243">
                  <c:v>1.8143735588009209</c:v>
                </c:pt>
                <c:pt idx="1244">
                  <c:v>1.8143735588009209</c:v>
                </c:pt>
                <c:pt idx="1245">
                  <c:v>1.8143735588009209</c:v>
                </c:pt>
                <c:pt idx="1246">
                  <c:v>1.8143735588009209</c:v>
                </c:pt>
                <c:pt idx="1247">
                  <c:v>1.824942352036893</c:v>
                </c:pt>
                <c:pt idx="1248">
                  <c:v>1.834550345887777</c:v>
                </c:pt>
                <c:pt idx="1249">
                  <c:v>1.8349346656418122</c:v>
                </c:pt>
                <c:pt idx="1250">
                  <c:v>1.8403151421983071</c:v>
                </c:pt>
                <c:pt idx="1251">
                  <c:v>1.8403151421983071</c:v>
                </c:pt>
                <c:pt idx="1252">
                  <c:v>1.8403151421983071</c:v>
                </c:pt>
                <c:pt idx="1253">
                  <c:v>1.836087624903918</c:v>
                </c:pt>
                <c:pt idx="1254">
                  <c:v>1.8535741737125266</c:v>
                </c:pt>
                <c:pt idx="1255">
                  <c:v>1.8528055342044563</c:v>
                </c:pt>
                <c:pt idx="1256">
                  <c:v>1.8549192928516509</c:v>
                </c:pt>
                <c:pt idx="1257">
                  <c:v>1.8245580322828578</c:v>
                </c:pt>
                <c:pt idx="1258">
                  <c:v>1.8245580322828578</c:v>
                </c:pt>
                <c:pt idx="1259">
                  <c:v>1.8245580322828578</c:v>
                </c:pt>
                <c:pt idx="1260">
                  <c:v>1.8151421983089915</c:v>
                </c:pt>
                <c:pt idx="1261">
                  <c:v>1.8145657186779387</c:v>
                </c:pt>
                <c:pt idx="1262">
                  <c:v>1.8143735588009209</c:v>
                </c:pt>
                <c:pt idx="1263">
                  <c:v>1.8141813989239031</c:v>
                </c:pt>
                <c:pt idx="1264">
                  <c:v>1.7988086087624888</c:v>
                </c:pt>
                <c:pt idx="1265">
                  <c:v>1.7988086087624888</c:v>
                </c:pt>
                <c:pt idx="1266">
                  <c:v>1.7988086087624888</c:v>
                </c:pt>
                <c:pt idx="1267">
                  <c:v>1.8187932359723276</c:v>
                </c:pt>
                <c:pt idx="1268">
                  <c:v>1.8187932359723276</c:v>
                </c:pt>
                <c:pt idx="1269">
                  <c:v>1.8170637970791683</c:v>
                </c:pt>
                <c:pt idx="1270">
                  <c:v>1.8624135280553404</c:v>
                </c:pt>
                <c:pt idx="1271">
                  <c:v>1.7613374327440414</c:v>
                </c:pt>
                <c:pt idx="1272">
                  <c:v>1.7613374327440414</c:v>
                </c:pt>
                <c:pt idx="1273">
                  <c:v>1.7613374327440414</c:v>
                </c:pt>
                <c:pt idx="1274">
                  <c:v>1.6898539584934651</c:v>
                </c:pt>
                <c:pt idx="1275">
                  <c:v>1.7340507302075312</c:v>
                </c:pt>
                <c:pt idx="1276">
                  <c:v>1.769023827824749</c:v>
                </c:pt>
                <c:pt idx="1277">
                  <c:v>1.7993850883935421</c:v>
                </c:pt>
                <c:pt idx="1278">
                  <c:v>1.7845887778631808</c:v>
                </c:pt>
                <c:pt idx="1279">
                  <c:v>1.7845887778631808</c:v>
                </c:pt>
                <c:pt idx="1280">
                  <c:v>1.7845887778631808</c:v>
                </c:pt>
                <c:pt idx="1281">
                  <c:v>1.7845887778631808</c:v>
                </c:pt>
                <c:pt idx="1282">
                  <c:v>1.7519215987701755</c:v>
                </c:pt>
                <c:pt idx="1283">
                  <c:v>1.7542275172943875</c:v>
                </c:pt>
                <c:pt idx="1284">
                  <c:v>1.7755572636433496</c:v>
                </c:pt>
                <c:pt idx="1285">
                  <c:v>1.8249423520368928</c:v>
                </c:pt>
                <c:pt idx="1286">
                  <c:v>1.8249423520368928</c:v>
                </c:pt>
                <c:pt idx="1287">
                  <c:v>1.8249423520368928</c:v>
                </c:pt>
                <c:pt idx="1288">
                  <c:v>1.8455034588777843</c:v>
                </c:pt>
                <c:pt idx="1289">
                  <c:v>1.8695234435049941</c:v>
                </c:pt>
                <c:pt idx="1290">
                  <c:v>1.8718293620292061</c:v>
                </c:pt>
                <c:pt idx="1291">
                  <c:v>1.8854727132974614</c:v>
                </c:pt>
                <c:pt idx="1292">
                  <c:v>1.8848962336664083</c:v>
                </c:pt>
                <c:pt idx="1293">
                  <c:v>1.8848962336664083</c:v>
                </c:pt>
                <c:pt idx="1294">
                  <c:v>1.8848962336664083</c:v>
                </c:pt>
                <c:pt idx="1295">
                  <c:v>1.912567255956954</c:v>
                </c:pt>
                <c:pt idx="1296">
                  <c:v>1.9060338201383529</c:v>
                </c:pt>
                <c:pt idx="1297">
                  <c:v>1.9362029208301288</c:v>
                </c:pt>
                <c:pt idx="1298">
                  <c:v>1.9225595695618733</c:v>
                </c:pt>
                <c:pt idx="1299">
                  <c:v>1.9321675634127571</c:v>
                </c:pt>
                <c:pt idx="1300">
                  <c:v>1.9321675634127571</c:v>
                </c:pt>
                <c:pt idx="1301">
                  <c:v>1.9321675634127571</c:v>
                </c:pt>
                <c:pt idx="1302">
                  <c:v>1.9433128362797825</c:v>
                </c:pt>
                <c:pt idx="1303">
                  <c:v>2.0186395080707125</c:v>
                </c:pt>
                <c:pt idx="1304">
                  <c:v>2.0184473481936949</c:v>
                </c:pt>
                <c:pt idx="1305">
                  <c:v>2.0073020753266695</c:v>
                </c:pt>
                <c:pt idx="1306">
                  <c:v>1.9984627209838564</c:v>
                </c:pt>
                <c:pt idx="1307">
                  <c:v>1.9984627209838564</c:v>
                </c:pt>
                <c:pt idx="1308">
                  <c:v>1.9984627209838564</c:v>
                </c:pt>
                <c:pt idx="1309">
                  <c:v>1.999999999999998</c:v>
                </c:pt>
                <c:pt idx="1310">
                  <c:v>1.9692544196771695</c:v>
                </c:pt>
                <c:pt idx="1311">
                  <c:v>1.9717524980783994</c:v>
                </c:pt>
                <c:pt idx="1312">
                  <c:v>1.9901998462720965</c:v>
                </c:pt>
                <c:pt idx="1313">
                  <c:v>2.0155649500384301</c:v>
                </c:pt>
                <c:pt idx="1314">
                  <c:v>2.0155649500384301</c:v>
                </c:pt>
                <c:pt idx="1315">
                  <c:v>2.0155649500384301</c:v>
                </c:pt>
                <c:pt idx="1316">
                  <c:v>2.013259031514218</c:v>
                </c:pt>
                <c:pt idx="1317">
                  <c:v>2.0295926210607207</c:v>
                </c:pt>
                <c:pt idx="1318">
                  <c:v>2.0157571099154481</c:v>
                </c:pt>
                <c:pt idx="1319">
                  <c:v>2.023443504996155</c:v>
                </c:pt>
                <c:pt idx="1320">
                  <c:v>2.0328593389700216</c:v>
                </c:pt>
                <c:pt idx="1321">
                  <c:v>2.0328593389700216</c:v>
                </c:pt>
                <c:pt idx="1322">
                  <c:v>2.0328593389700216</c:v>
                </c:pt>
                <c:pt idx="1323">
                  <c:v>2.0605303612605672</c:v>
                </c:pt>
                <c:pt idx="1324">
                  <c:v>2.0461183704842414</c:v>
                </c:pt>
                <c:pt idx="1325">
                  <c:v>2.0457340507302058</c:v>
                </c:pt>
                <c:pt idx="1326">
                  <c:v>2.0605303612605672</c:v>
                </c:pt>
                <c:pt idx="1327">
                  <c:v>2.0782090699461939</c:v>
                </c:pt>
                <c:pt idx="1328">
                  <c:v>2.0782090699461939</c:v>
                </c:pt>
                <c:pt idx="1329">
                  <c:v>2.0782090699461939</c:v>
                </c:pt>
                <c:pt idx="1330">
                  <c:v>2.0791698693312823</c:v>
                </c:pt>
                <c:pt idx="1331">
                  <c:v>2.0893543428132193</c:v>
                </c:pt>
                <c:pt idx="1332">
                  <c:v>2.0720599538816282</c:v>
                </c:pt>
                <c:pt idx="1333">
                  <c:v>2.0805149884704059</c:v>
                </c:pt>
                <c:pt idx="1334">
                  <c:v>2.0897386625672545</c:v>
                </c:pt>
                <c:pt idx="1335">
                  <c:v>2.0897386625672545</c:v>
                </c:pt>
                <c:pt idx="1336">
                  <c:v>2.0897386625672545</c:v>
                </c:pt>
                <c:pt idx="1337">
                  <c:v>2.0980015372790146</c:v>
                </c:pt>
                <c:pt idx="1338">
                  <c:v>2.0939661798616434</c:v>
                </c:pt>
                <c:pt idx="1339">
                  <c:v>2.0926210607225197</c:v>
                </c:pt>
                <c:pt idx="1340">
                  <c:v>2.10914681014604</c:v>
                </c:pt>
                <c:pt idx="1341">
                  <c:v>2.1070330514988456</c:v>
                </c:pt>
                <c:pt idx="1342">
                  <c:v>2.1070330514988456</c:v>
                </c:pt>
                <c:pt idx="1343">
                  <c:v>2.1070330514988456</c:v>
                </c:pt>
                <c:pt idx="1344">
                  <c:v>2.1070330514988456</c:v>
                </c:pt>
                <c:pt idx="1345">
                  <c:v>2.1022290545734035</c:v>
                </c:pt>
                <c:pt idx="1346">
                  <c:v>2.086279784780936</c:v>
                </c:pt>
                <c:pt idx="1347">
                  <c:v>2.0826287471176004</c:v>
                </c:pt>
                <c:pt idx="1348">
                  <c:v>2.0086471944657944</c:v>
                </c:pt>
                <c:pt idx="1349">
                  <c:v>2.0086471944657944</c:v>
                </c:pt>
                <c:pt idx="1350">
                  <c:v>2.0086471944657944</c:v>
                </c:pt>
                <c:pt idx="1351">
                  <c:v>2.0461183704842418</c:v>
                </c:pt>
                <c:pt idx="1352">
                  <c:v>2.0280553420445804</c:v>
                </c:pt>
                <c:pt idx="1353">
                  <c:v>2.0459262106072242</c:v>
                </c:pt>
                <c:pt idx="1354">
                  <c:v>2.0931975403535734</c:v>
                </c:pt>
                <c:pt idx="1355">
                  <c:v>2.0937740199846262</c:v>
                </c:pt>
                <c:pt idx="1356">
                  <c:v>2.0937740199846262</c:v>
                </c:pt>
                <c:pt idx="1357">
                  <c:v>2.0937740199846262</c:v>
                </c:pt>
                <c:pt idx="1358">
                  <c:v>2.0962720983858563</c:v>
                </c:pt>
                <c:pt idx="1359">
                  <c:v>2.0868562644119901</c:v>
                </c:pt>
                <c:pt idx="1360">
                  <c:v>2.1156802459646418</c:v>
                </c:pt>
                <c:pt idx="1361">
                  <c:v>2.1225980015372783</c:v>
                </c:pt>
                <c:pt idx="1362">
                  <c:v>2.1008839354342808</c:v>
                </c:pt>
                <c:pt idx="1363">
                  <c:v>2.1008839354342808</c:v>
                </c:pt>
                <c:pt idx="1364">
                  <c:v>2.1008839354342808</c:v>
                </c:pt>
                <c:pt idx="1365">
                  <c:v>2.0714834742505759</c:v>
                </c:pt>
                <c:pt idx="1366">
                  <c:v>2.107225211375864</c:v>
                </c:pt>
                <c:pt idx="1367">
                  <c:v>2.1114527286702529</c:v>
                </c:pt>
                <c:pt idx="1368">
                  <c:v>2.1373943120676397</c:v>
                </c:pt>
                <c:pt idx="1369">
                  <c:v>2.1712144504227506</c:v>
                </c:pt>
                <c:pt idx="1370">
                  <c:v>2.1712144504227506</c:v>
                </c:pt>
                <c:pt idx="1371">
                  <c:v>2.1712144504227506</c:v>
                </c:pt>
                <c:pt idx="1372">
                  <c:v>2.1566102997694072</c:v>
                </c:pt>
                <c:pt idx="1373">
                  <c:v>2.1510376633358943</c:v>
                </c:pt>
                <c:pt idx="1374">
                  <c:v>2.1667947732513437</c:v>
                </c:pt>
                <c:pt idx="1375">
                  <c:v>2.1794773251345108</c:v>
                </c:pt>
                <c:pt idx="1376">
                  <c:v>2.1762106072252103</c:v>
                </c:pt>
                <c:pt idx="1377">
                  <c:v>2.1762106072252103</c:v>
                </c:pt>
                <c:pt idx="1378">
                  <c:v>2.1762106072252103</c:v>
                </c:pt>
                <c:pt idx="1379">
                  <c:v>2.165257494235203</c:v>
                </c:pt>
                <c:pt idx="1380">
                  <c:v>2.1199077632590306</c:v>
                </c:pt>
                <c:pt idx="1381">
                  <c:v>2.1127978478093765</c:v>
                </c:pt>
                <c:pt idx="1382">
                  <c:v>2.0878170637970781</c:v>
                </c:pt>
                <c:pt idx="1383">
                  <c:v>2.1035741737125275</c:v>
                </c:pt>
                <c:pt idx="1384">
                  <c:v>2.1035741737125275</c:v>
                </c:pt>
                <c:pt idx="1385">
                  <c:v>2.1035741737125275</c:v>
                </c:pt>
                <c:pt idx="1386">
                  <c:v>2.0926210607225202</c:v>
                </c:pt>
                <c:pt idx="1387">
                  <c:v>2.1168332052267473</c:v>
                </c:pt>
                <c:pt idx="1388">
                  <c:v>2.107993850883934</c:v>
                </c:pt>
                <c:pt idx="1389">
                  <c:v>2.1227901614142954</c:v>
                </c:pt>
                <c:pt idx="1390">
                  <c:v>2.1174096848578006</c:v>
                </c:pt>
                <c:pt idx="1391">
                  <c:v>2.1174096848578006</c:v>
                </c:pt>
                <c:pt idx="1392">
                  <c:v>2.1174096848578006</c:v>
                </c:pt>
                <c:pt idx="1393">
                  <c:v>2.1562259800153716</c:v>
                </c:pt>
                <c:pt idx="1394">
                  <c:v>2.1543043812451947</c:v>
                </c:pt>
                <c:pt idx="1395">
                  <c:v>2.1512298232129119</c:v>
                </c:pt>
                <c:pt idx="1396">
                  <c:v>2.1412375096079925</c:v>
                </c:pt>
                <c:pt idx="1397">
                  <c:v>2.1283627978478079</c:v>
                </c:pt>
                <c:pt idx="1398">
                  <c:v>2.1283627978478079</c:v>
                </c:pt>
                <c:pt idx="1399">
                  <c:v>2.1283627978478079</c:v>
                </c:pt>
                <c:pt idx="1400">
                  <c:v>2.1398923904688685</c:v>
                </c:pt>
                <c:pt idx="1401">
                  <c:v>2.1208685626441186</c:v>
                </c:pt>
                <c:pt idx="1402">
                  <c:v>2.106840891621828</c:v>
                </c:pt>
                <c:pt idx="1403">
                  <c:v>2.1031898539584923</c:v>
                </c:pt>
                <c:pt idx="1404">
                  <c:v>2.0899308224442725</c:v>
                </c:pt>
                <c:pt idx="1405">
                  <c:v>2.0899308224442725</c:v>
                </c:pt>
                <c:pt idx="1406">
                  <c:v>2.0899308224442725</c:v>
                </c:pt>
                <c:pt idx="1407">
                  <c:v>2.1487317448116823</c:v>
                </c:pt>
                <c:pt idx="1408">
                  <c:v>2.1531514219830892</c:v>
                </c:pt>
                <c:pt idx="1409">
                  <c:v>2.1429669485011522</c:v>
                </c:pt>
                <c:pt idx="1410">
                  <c:v>2.0966564181398915</c:v>
                </c:pt>
                <c:pt idx="1411">
                  <c:v>2.1769792467332811</c:v>
                </c:pt>
                <c:pt idx="1412">
                  <c:v>2.1769792467332811</c:v>
                </c:pt>
                <c:pt idx="1413">
                  <c:v>2.1769792467332811</c:v>
                </c:pt>
                <c:pt idx="1414">
                  <c:v>2.1656418139892382</c:v>
                </c:pt>
                <c:pt idx="1415">
                  <c:v>2.2061875480399684</c:v>
                </c:pt>
                <c:pt idx="1416">
                  <c:v>2.231552651806302</c:v>
                </c:pt>
                <c:pt idx="1417">
                  <c:v>2.2555726364335116</c:v>
                </c:pt>
                <c:pt idx="1418">
                  <c:v>2.2719062259800147</c:v>
                </c:pt>
                <c:pt idx="1419">
                  <c:v>2.2719062259800147</c:v>
                </c:pt>
                <c:pt idx="1420">
                  <c:v>2.2719062259800147</c:v>
                </c:pt>
                <c:pt idx="1421">
                  <c:v>2.2870868562644109</c:v>
                </c:pt>
                <c:pt idx="1422">
                  <c:v>2.3114911606456561</c:v>
                </c:pt>
                <c:pt idx="1423">
                  <c:v>2.3143735588009209</c:v>
                </c:pt>
                <c:pt idx="1424">
                  <c:v>2.3143735588009209</c:v>
                </c:pt>
                <c:pt idx="1425">
                  <c:v>2.3184089162182921</c:v>
                </c:pt>
                <c:pt idx="1426">
                  <c:v>2.3184089162182921</c:v>
                </c:pt>
                <c:pt idx="1427">
                  <c:v>2.3184089162182921</c:v>
                </c:pt>
                <c:pt idx="1428">
                  <c:v>2.3114911606456556</c:v>
                </c:pt>
                <c:pt idx="1429">
                  <c:v>2.3072636433512663</c:v>
                </c:pt>
                <c:pt idx="1430">
                  <c:v>2.2940046118370465</c:v>
                </c:pt>
                <c:pt idx="1431">
                  <c:v>2.1819754035357399</c:v>
                </c:pt>
                <c:pt idx="1432">
                  <c:v>2.2088777863182152</c:v>
                </c:pt>
                <c:pt idx="1433">
                  <c:v>2.2088777863182152</c:v>
                </c:pt>
                <c:pt idx="1434">
                  <c:v>2.2088777863182152</c:v>
                </c:pt>
                <c:pt idx="1435">
                  <c:v>2.23578016910069</c:v>
                </c:pt>
                <c:pt idx="1436">
                  <c:v>2.2667179093005361</c:v>
                </c:pt>
                <c:pt idx="1437">
                  <c:v>2.3134127594158325</c:v>
                </c:pt>
                <c:pt idx="1438">
                  <c:v>2.3335895465026883</c:v>
                </c:pt>
                <c:pt idx="1439">
                  <c:v>2.3257109915449634</c:v>
                </c:pt>
                <c:pt idx="1440">
                  <c:v>2.3257109915449634</c:v>
                </c:pt>
                <c:pt idx="1441">
                  <c:v>2.3257109915449634</c:v>
                </c:pt>
                <c:pt idx="1442">
                  <c:v>2.3074558032282839</c:v>
                </c:pt>
                <c:pt idx="1443">
                  <c:v>2.3343581860107592</c:v>
                </c:pt>
                <c:pt idx="1444">
                  <c:v>2.3322444273635647</c:v>
                </c:pt>
                <c:pt idx="1445">
                  <c:v>2.3720215219062237</c:v>
                </c:pt>
                <c:pt idx="1446">
                  <c:v>2.3480015372790137</c:v>
                </c:pt>
                <c:pt idx="1447">
                  <c:v>2.3480015372790137</c:v>
                </c:pt>
                <c:pt idx="1448">
                  <c:v>2.3480015372790137</c:v>
                </c:pt>
                <c:pt idx="1449">
                  <c:v>2.3712528823981529</c:v>
                </c:pt>
                <c:pt idx="1450">
                  <c:v>2.3939277478862389</c:v>
                </c:pt>
                <c:pt idx="1451">
                  <c:v>2.3883551114527264</c:v>
                </c:pt>
                <c:pt idx="1452">
                  <c:v>2.399884704073787</c:v>
                </c:pt>
                <c:pt idx="1453">
                  <c:v>2.4121829362029183</c:v>
                </c:pt>
                <c:pt idx="1454">
                  <c:v>2.4121829362029183</c:v>
                </c:pt>
                <c:pt idx="1455">
                  <c:v>2.4121829362029183</c:v>
                </c:pt>
                <c:pt idx="1456">
                  <c:v>2.4121829362029183</c:v>
                </c:pt>
                <c:pt idx="1457">
                  <c:v>2.4419677171406584</c:v>
                </c:pt>
                <c:pt idx="1458">
                  <c:v>2.3956571867793981</c:v>
                </c:pt>
                <c:pt idx="1459">
                  <c:v>2.3952728670253629</c:v>
                </c:pt>
                <c:pt idx="1460">
                  <c:v>2.3581860107609511</c:v>
                </c:pt>
                <c:pt idx="1461">
                  <c:v>2.3581860107609511</c:v>
                </c:pt>
                <c:pt idx="1462">
                  <c:v>2.3581860107609511</c:v>
                </c:pt>
                <c:pt idx="1463">
                  <c:v>2.3581860107609511</c:v>
                </c:pt>
                <c:pt idx="1464">
                  <c:v>2.3581860107609511</c:v>
                </c:pt>
                <c:pt idx="1465">
                  <c:v>2.3647194465795525</c:v>
                </c:pt>
                <c:pt idx="1466">
                  <c:v>2.3445426594926961</c:v>
                </c:pt>
                <c:pt idx="1467">
                  <c:v>2.3631821675634108</c:v>
                </c:pt>
                <c:pt idx="1468">
                  <c:v>2.3631821675634108</c:v>
                </c:pt>
                <c:pt idx="1469">
                  <c:v>2.3631821675634108</c:v>
                </c:pt>
                <c:pt idx="1470">
                  <c:v>2.3881629515757088</c:v>
                </c:pt>
                <c:pt idx="1471">
                  <c:v>2.3996925441967698</c:v>
                </c:pt>
                <c:pt idx="1472">
                  <c:v>2.4079554189085299</c:v>
                </c:pt>
                <c:pt idx="1473">
                  <c:v>2.387778631821674</c:v>
                </c:pt>
                <c:pt idx="1474">
                  <c:v>2.4033435818601059</c:v>
                </c:pt>
                <c:pt idx="1475">
                  <c:v>2.4033435818601059</c:v>
                </c:pt>
                <c:pt idx="1476">
                  <c:v>2.4033435818601059</c:v>
                </c:pt>
                <c:pt idx="1477">
                  <c:v>2.4033435818601059</c:v>
                </c:pt>
                <c:pt idx="1478">
                  <c:v>2.3647194465795525</c:v>
                </c:pt>
                <c:pt idx="1479">
                  <c:v>2.3970023059185226</c:v>
                </c:pt>
                <c:pt idx="1480">
                  <c:v>2.3862413528055328</c:v>
                </c:pt>
                <c:pt idx="1481">
                  <c:v>2.4169869331283609</c:v>
                </c:pt>
                <c:pt idx="1482">
                  <c:v>2.4169869331283609</c:v>
                </c:pt>
                <c:pt idx="1483">
                  <c:v>2.4169869331283609</c:v>
                </c:pt>
                <c:pt idx="1484">
                  <c:v>2.4021906225979999</c:v>
                </c:pt>
                <c:pt idx="1485">
                  <c:v>2.4486933128362778</c:v>
                </c:pt>
                <c:pt idx="1486">
                  <c:v>2.4850115295926183</c:v>
                </c:pt>
                <c:pt idx="1487">
                  <c:v>2.4709838585703281</c:v>
                </c:pt>
                <c:pt idx="1488">
                  <c:v>2.5017294388931566</c:v>
                </c:pt>
                <c:pt idx="1489">
                  <c:v>2.5017294388931566</c:v>
                </c:pt>
                <c:pt idx="1490">
                  <c:v>2.5017294388931566</c:v>
                </c:pt>
                <c:pt idx="1491">
                  <c:v>2.4892390468870071</c:v>
                </c:pt>
                <c:pt idx="1492">
                  <c:v>2.4569561875480375</c:v>
                </c:pt>
                <c:pt idx="1493">
                  <c:v>2.4959646425826261</c:v>
                </c:pt>
                <c:pt idx="1494">
                  <c:v>2.4948116833205205</c:v>
                </c:pt>
                <c:pt idx="1495">
                  <c:v>2.5076863950807051</c:v>
                </c:pt>
                <c:pt idx="1496">
                  <c:v>2.5076863950807051</c:v>
                </c:pt>
                <c:pt idx="1497">
                  <c:v>2.5076863950807051</c:v>
                </c:pt>
                <c:pt idx="1498">
                  <c:v>2.5165257494235189</c:v>
                </c:pt>
                <c:pt idx="1499">
                  <c:v>2.525749423520367</c:v>
                </c:pt>
                <c:pt idx="1500">
                  <c:v>2.5305534204458091</c:v>
                </c:pt>
                <c:pt idx="1501">
                  <c:v>2.5084550345887759</c:v>
                </c:pt>
                <c:pt idx="1502">
                  <c:v>2.5069177555726347</c:v>
                </c:pt>
                <c:pt idx="1503">
                  <c:v>2.5069177555726347</c:v>
                </c:pt>
                <c:pt idx="1504">
                  <c:v>2.5069177555726347</c:v>
                </c:pt>
                <c:pt idx="1505">
                  <c:v>2.512106072252112</c:v>
                </c:pt>
                <c:pt idx="1506">
                  <c:v>2.5051883166794759</c:v>
                </c:pt>
                <c:pt idx="1507">
                  <c:v>2.5245964642582615</c:v>
                </c:pt>
                <c:pt idx="1508">
                  <c:v>2.5286318216756332</c:v>
                </c:pt>
                <c:pt idx="1509">
                  <c:v>2.5416986933128354</c:v>
                </c:pt>
                <c:pt idx="1510">
                  <c:v>2.5416986933128354</c:v>
                </c:pt>
                <c:pt idx="1511">
                  <c:v>2.5416986933128354</c:v>
                </c:pt>
                <c:pt idx="1512">
                  <c:v>2.5416986933128354</c:v>
                </c:pt>
                <c:pt idx="1513">
                  <c:v>2.5776325903151411</c:v>
                </c:pt>
                <c:pt idx="1514">
                  <c:v>2.5782090699461944</c:v>
                </c:pt>
                <c:pt idx="1515">
                  <c:v>2.5363182167563409</c:v>
                </c:pt>
                <c:pt idx="1516">
                  <c:v>2.5345887778631817</c:v>
                </c:pt>
                <c:pt idx="1517">
                  <c:v>2.5345887778631817</c:v>
                </c:pt>
                <c:pt idx="1518">
                  <c:v>2.5345887778631817</c:v>
                </c:pt>
                <c:pt idx="1519">
                  <c:v>2.5588009223674089</c:v>
                </c:pt>
                <c:pt idx="1520">
                  <c:v>2.5261337432744035</c:v>
                </c:pt>
                <c:pt idx="1521">
                  <c:v>2.5655265180630278</c:v>
                </c:pt>
                <c:pt idx="1522">
                  <c:v>2.5392006149116058</c:v>
                </c:pt>
                <c:pt idx="1523">
                  <c:v>2.5378554957724822</c:v>
                </c:pt>
                <c:pt idx="1524">
                  <c:v>2.5378554957724822</c:v>
                </c:pt>
                <c:pt idx="1525">
                  <c:v>2.5378554957724822</c:v>
                </c:pt>
                <c:pt idx="1526">
                  <c:v>2.5392006149116058</c:v>
                </c:pt>
                <c:pt idx="1527">
                  <c:v>2.5447732513451187</c:v>
                </c:pt>
                <c:pt idx="1528">
                  <c:v>2.5507302075326668</c:v>
                </c:pt>
                <c:pt idx="1529">
                  <c:v>2.5557263643351265</c:v>
                </c:pt>
                <c:pt idx="1530">
                  <c:v>2.5849346656418142</c:v>
                </c:pt>
                <c:pt idx="1531">
                  <c:v>2.5849346656418142</c:v>
                </c:pt>
                <c:pt idx="1532">
                  <c:v>2.5849346656418142</c:v>
                </c:pt>
                <c:pt idx="1533">
                  <c:v>2.6043428132205992</c:v>
                </c:pt>
                <c:pt idx="1534">
                  <c:v>2.5966564181398919</c:v>
                </c:pt>
                <c:pt idx="1535">
                  <c:v>2.6172175249807834</c:v>
                </c:pt>
                <c:pt idx="1536">
                  <c:v>2.6145272867025362</c:v>
                </c:pt>
                <c:pt idx="1537">
                  <c:v>2.6199077632590315</c:v>
                </c:pt>
                <c:pt idx="1538">
                  <c:v>2.6199077632590315</c:v>
                </c:pt>
                <c:pt idx="1539">
                  <c:v>2.6199077632590315</c:v>
                </c:pt>
                <c:pt idx="1540">
                  <c:v>2.639315910837817</c:v>
                </c:pt>
                <c:pt idx="1541">
                  <c:v>2.5774404304381244</c:v>
                </c:pt>
                <c:pt idx="1542">
                  <c:v>2.6047271329746353</c:v>
                </c:pt>
                <c:pt idx="1543">
                  <c:v>2.5989623366641048</c:v>
                </c:pt>
                <c:pt idx="1544">
                  <c:v>2.6110684089162186</c:v>
                </c:pt>
                <c:pt idx="1545">
                  <c:v>2.6110684089162186</c:v>
                </c:pt>
                <c:pt idx="1546">
                  <c:v>2.6110684089162186</c:v>
                </c:pt>
                <c:pt idx="1547">
                  <c:v>2.6149116064565727</c:v>
                </c:pt>
                <c:pt idx="1548">
                  <c:v>2.6231744811683324</c:v>
                </c:pt>
                <c:pt idx="1549">
                  <c:v>2.6168332052267491</c:v>
                </c:pt>
                <c:pt idx="1550">
                  <c:v>2.6302843966179865</c:v>
                </c:pt>
                <c:pt idx="1551">
                  <c:v>2.6304765564950037</c:v>
                </c:pt>
                <c:pt idx="1552">
                  <c:v>2.6304765564950037</c:v>
                </c:pt>
                <c:pt idx="1553">
                  <c:v>2.6304765564950037</c:v>
                </c:pt>
                <c:pt idx="1554">
                  <c:v>2.6137586471944663</c:v>
                </c:pt>
                <c:pt idx="1555">
                  <c:v>2.6006917755572641</c:v>
                </c:pt>
                <c:pt idx="1556">
                  <c:v>2.5826287471176022</c:v>
                </c:pt>
                <c:pt idx="1557">
                  <c:v>2.5866641045349739</c:v>
                </c:pt>
                <c:pt idx="1558">
                  <c:v>2.5978093774019988</c:v>
                </c:pt>
                <c:pt idx="1559">
                  <c:v>2.5978093774019988</c:v>
                </c:pt>
                <c:pt idx="1560">
                  <c:v>2.5978093774019988</c:v>
                </c:pt>
                <c:pt idx="1561">
                  <c:v>2.5778247501921605</c:v>
                </c:pt>
                <c:pt idx="1562">
                  <c:v>2.557071483474251</c:v>
                </c:pt>
                <c:pt idx="1563">
                  <c:v>2.5130668716372027</c:v>
                </c:pt>
                <c:pt idx="1564">
                  <c:v>2.4963489623366644</c:v>
                </c:pt>
                <c:pt idx="1565">
                  <c:v>2.4963489623366644</c:v>
                </c:pt>
                <c:pt idx="1566">
                  <c:v>2.4963489623366644</c:v>
                </c:pt>
                <c:pt idx="1567">
                  <c:v>2.4963489623366644</c:v>
                </c:pt>
                <c:pt idx="1568">
                  <c:v>2.5274788624135285</c:v>
                </c:pt>
                <c:pt idx="1569">
                  <c:v>2.5392006149116066</c:v>
                </c:pt>
                <c:pt idx="1570">
                  <c:v>2.5524596464258273</c:v>
                </c:pt>
                <c:pt idx="1571">
                  <c:v>2.5928132205995396</c:v>
                </c:pt>
                <c:pt idx="1572">
                  <c:v>2.5818601076095318</c:v>
                </c:pt>
                <c:pt idx="1573">
                  <c:v>2.5818601076095318</c:v>
                </c:pt>
                <c:pt idx="1574">
                  <c:v>2.5818601076095318</c:v>
                </c:pt>
                <c:pt idx="1575">
                  <c:v>2.6189469638739431</c:v>
                </c:pt>
                <c:pt idx="1576">
                  <c:v>2.6456571867794008</c:v>
                </c:pt>
                <c:pt idx="1577">
                  <c:v>2.6239431206764032</c:v>
                </c:pt>
                <c:pt idx="1578">
                  <c:v>2.6608378170637974</c:v>
                </c:pt>
                <c:pt idx="1579">
                  <c:v>2.6154880860876255</c:v>
                </c:pt>
                <c:pt idx="1580">
                  <c:v>2.6154880860876255</c:v>
                </c:pt>
                <c:pt idx="1581">
                  <c:v>2.6154880860876255</c:v>
                </c:pt>
                <c:pt idx="1582">
                  <c:v>2.6414296694850119</c:v>
                </c:pt>
                <c:pt idx="1583">
                  <c:v>2.6135664873174482</c:v>
                </c:pt>
                <c:pt idx="1584">
                  <c:v>2.6225980015372792</c:v>
                </c:pt>
                <c:pt idx="1585">
                  <c:v>2.6206764027671023</c:v>
                </c:pt>
                <c:pt idx="1586">
                  <c:v>2.6310530361260565</c:v>
                </c:pt>
                <c:pt idx="1587">
                  <c:v>2.6310530361260565</c:v>
                </c:pt>
                <c:pt idx="1588">
                  <c:v>2.6310530361260565</c:v>
                </c:pt>
                <c:pt idx="1589">
                  <c:v>2.6206764027671019</c:v>
                </c:pt>
                <c:pt idx="1590">
                  <c:v>2.6466179861644887</c:v>
                </c:pt>
                <c:pt idx="1591">
                  <c:v>2.7027286702536513</c:v>
                </c:pt>
                <c:pt idx="1592">
                  <c:v>2.7125288239815526</c:v>
                </c:pt>
                <c:pt idx="1593">
                  <c:v>2.7202152190622599</c:v>
                </c:pt>
                <c:pt idx="1594">
                  <c:v>2.7202152190622599</c:v>
                </c:pt>
                <c:pt idx="1595">
                  <c:v>2.7202152190622599</c:v>
                </c:pt>
                <c:pt idx="1596">
                  <c:v>2.7622982321291314</c:v>
                </c:pt>
                <c:pt idx="1597">
                  <c:v>2.8018831667947732</c:v>
                </c:pt>
                <c:pt idx="1598">
                  <c:v>2.6810146041506533</c:v>
                </c:pt>
                <c:pt idx="1599">
                  <c:v>2.7309761721752497</c:v>
                </c:pt>
                <c:pt idx="1600">
                  <c:v>2.7611452728670254</c:v>
                </c:pt>
                <c:pt idx="1601">
                  <c:v>2.7611452728670254</c:v>
                </c:pt>
                <c:pt idx="1602">
                  <c:v>2.7611452728670254</c:v>
                </c:pt>
                <c:pt idx="1603">
                  <c:v>2.7913143735588011</c:v>
                </c:pt>
                <c:pt idx="1604">
                  <c:v>2.7801691006917761</c:v>
                </c:pt>
                <c:pt idx="1605">
                  <c:v>2.798232129131438</c:v>
                </c:pt>
                <c:pt idx="1606">
                  <c:v>2.8124519600307463</c:v>
                </c:pt>
                <c:pt idx="1607">
                  <c:v>2.8253266717909304</c:v>
                </c:pt>
                <c:pt idx="1608">
                  <c:v>2.8253266717909304</c:v>
                </c:pt>
                <c:pt idx="1609">
                  <c:v>2.8253266717909304</c:v>
                </c:pt>
                <c:pt idx="1610">
                  <c:v>2.8253266717909304</c:v>
                </c:pt>
                <c:pt idx="1611">
                  <c:v>2.8441583397386627</c:v>
                </c:pt>
                <c:pt idx="1612">
                  <c:v>2.8437740199846275</c:v>
                </c:pt>
                <c:pt idx="1613">
                  <c:v>2.8466564181398923</c:v>
                </c:pt>
                <c:pt idx="1614">
                  <c:v>2.8756725595695625</c:v>
                </c:pt>
                <c:pt idx="1615">
                  <c:v>2.8756725595695625</c:v>
                </c:pt>
                <c:pt idx="1616">
                  <c:v>2.8756725595695625</c:v>
                </c:pt>
                <c:pt idx="1617">
                  <c:v>2.8825903151421985</c:v>
                </c:pt>
                <c:pt idx="1618">
                  <c:v>2.8920061491160647</c:v>
                </c:pt>
                <c:pt idx="1619">
                  <c:v>2.9135280553420446</c:v>
                </c:pt>
                <c:pt idx="1620">
                  <c:v>2.9667563412759415</c:v>
                </c:pt>
                <c:pt idx="1621">
                  <c:v>2.8420445810914683</c:v>
                </c:pt>
                <c:pt idx="1622">
                  <c:v>2.8420445810914683</c:v>
                </c:pt>
                <c:pt idx="1623">
                  <c:v>2.8420445810914683</c:v>
                </c:pt>
                <c:pt idx="1624">
                  <c:v>2.8257109915449656</c:v>
                </c:pt>
                <c:pt idx="1625">
                  <c:v>2.8449269792467335</c:v>
                </c:pt>
                <c:pt idx="1626">
                  <c:v>2.815142198308993</c:v>
                </c:pt>
                <c:pt idx="1627">
                  <c:v>2.7928516525749423</c:v>
                </c:pt>
                <c:pt idx="1628">
                  <c:v>2.7817063797079165</c:v>
                </c:pt>
                <c:pt idx="1629">
                  <c:v>2.7817063797079165</c:v>
                </c:pt>
                <c:pt idx="1630">
                  <c:v>2.7817063797079165</c:v>
                </c:pt>
                <c:pt idx="1631">
                  <c:v>2.8345503458877781</c:v>
                </c:pt>
                <c:pt idx="1632">
                  <c:v>2.8026518063028436</c:v>
                </c:pt>
                <c:pt idx="1633">
                  <c:v>2.8351268255188313</c:v>
                </c:pt>
                <c:pt idx="1634">
                  <c:v>2.8285933897002304</c:v>
                </c:pt>
                <c:pt idx="1635">
                  <c:v>2.8370484242890086</c:v>
                </c:pt>
                <c:pt idx="1636">
                  <c:v>2.8370484242890086</c:v>
                </c:pt>
                <c:pt idx="1637">
                  <c:v>2.8370484242890086</c:v>
                </c:pt>
                <c:pt idx="1638">
                  <c:v>2.8126441199077639</c:v>
                </c:pt>
                <c:pt idx="1639">
                  <c:v>2.730784012298233</c:v>
                </c:pt>
                <c:pt idx="1640">
                  <c:v>2.7780553420445817</c:v>
                </c:pt>
                <c:pt idx="1641">
                  <c:v>2.7088777863182174</c:v>
                </c:pt>
                <c:pt idx="1642">
                  <c:v>2.694081475787856</c:v>
                </c:pt>
                <c:pt idx="1643">
                  <c:v>2.694081475787856</c:v>
                </c:pt>
                <c:pt idx="1644">
                  <c:v>2.694081475787856</c:v>
                </c:pt>
                <c:pt idx="1645">
                  <c:v>2.6571867794004618</c:v>
                </c:pt>
                <c:pt idx="1646">
                  <c:v>2.6571867794004618</c:v>
                </c:pt>
                <c:pt idx="1647">
                  <c:v>2.7115680245964651</c:v>
                </c:pt>
                <c:pt idx="1648">
                  <c:v>2.6996541122213689</c:v>
                </c:pt>
                <c:pt idx="1649">
                  <c:v>2.7451960030745588</c:v>
                </c:pt>
                <c:pt idx="1650">
                  <c:v>2.7451960030745588</c:v>
                </c:pt>
                <c:pt idx="1651">
                  <c:v>2.7451960030745588</c:v>
                </c:pt>
                <c:pt idx="1652">
                  <c:v>2.7769023827824757</c:v>
                </c:pt>
                <c:pt idx="1653">
                  <c:v>2.7999615680245973</c:v>
                </c:pt>
                <c:pt idx="1654">
                  <c:v>2.8447348193697164</c:v>
                </c:pt>
                <c:pt idx="1655">
                  <c:v>2.8358954650269035</c:v>
                </c:pt>
                <c:pt idx="1656">
                  <c:v>2.8739431206764037</c:v>
                </c:pt>
                <c:pt idx="1657">
                  <c:v>2.8739431206764037</c:v>
                </c:pt>
                <c:pt idx="1658">
                  <c:v>2.8739431206764037</c:v>
                </c:pt>
                <c:pt idx="1659">
                  <c:v>2.8622213681783251</c:v>
                </c:pt>
                <c:pt idx="1660">
                  <c:v>2.8710607225211384</c:v>
                </c:pt>
                <c:pt idx="1661">
                  <c:v>2.897578785549578</c:v>
                </c:pt>
                <c:pt idx="1662">
                  <c:v>2.9060338201383558</c:v>
                </c:pt>
                <c:pt idx="1663">
                  <c:v>2.8812451960030754</c:v>
                </c:pt>
                <c:pt idx="1664">
                  <c:v>2.8812451960030754</c:v>
                </c:pt>
                <c:pt idx="1665">
                  <c:v>2.8812451960030754</c:v>
                </c:pt>
                <c:pt idx="1666">
                  <c:v>2.8725980015372801</c:v>
                </c:pt>
                <c:pt idx="1667">
                  <c:v>2.87009992313605</c:v>
                </c:pt>
                <c:pt idx="1668">
                  <c:v>2.9016141429669489</c:v>
                </c:pt>
                <c:pt idx="1669">
                  <c:v>2.8574173712528825</c:v>
                </c:pt>
                <c:pt idx="1670">
                  <c:v>2.8464642582628747</c:v>
                </c:pt>
                <c:pt idx="1671">
                  <c:v>2.8464642582628747</c:v>
                </c:pt>
                <c:pt idx="1672">
                  <c:v>2.8464642582628747</c:v>
                </c:pt>
                <c:pt idx="1673">
                  <c:v>2.8243658724058416</c:v>
                </c:pt>
                <c:pt idx="1674">
                  <c:v>2.8418524212144503</c:v>
                </c:pt>
                <c:pt idx="1675">
                  <c:v>2.8212913143735587</c:v>
                </c:pt>
                <c:pt idx="1676">
                  <c:v>2.8107225211375866</c:v>
                </c:pt>
                <c:pt idx="1677">
                  <c:v>2.811875480399693</c:v>
                </c:pt>
                <c:pt idx="1678">
                  <c:v>2.811875480399693</c:v>
                </c:pt>
                <c:pt idx="1679">
                  <c:v>2.811875480399693</c:v>
                </c:pt>
                <c:pt idx="1680">
                  <c:v>2.8602997694081478</c:v>
                </c:pt>
                <c:pt idx="1681">
                  <c:v>2.8520368946963877</c:v>
                </c:pt>
                <c:pt idx="1682">
                  <c:v>2.8424289008455035</c:v>
                </c:pt>
                <c:pt idx="1683">
                  <c:v>2.7630668716372022</c:v>
                </c:pt>
                <c:pt idx="1684">
                  <c:v>2.7786318216756341</c:v>
                </c:pt>
                <c:pt idx="1685">
                  <c:v>2.7786318216756341</c:v>
                </c:pt>
                <c:pt idx="1686">
                  <c:v>2.7786318216756341</c:v>
                </c:pt>
                <c:pt idx="1687">
                  <c:v>2.84934665641814</c:v>
                </c:pt>
                <c:pt idx="1688">
                  <c:v>2.8564565718677941</c:v>
                </c:pt>
                <c:pt idx="1689">
                  <c:v>2.8610684089162182</c:v>
                </c:pt>
                <c:pt idx="1690">
                  <c:v>2.788816295157571</c:v>
                </c:pt>
                <c:pt idx="1691">
                  <c:v>2.7930438124519599</c:v>
                </c:pt>
                <c:pt idx="1692">
                  <c:v>2.7930438124519599</c:v>
                </c:pt>
                <c:pt idx="1693">
                  <c:v>2.7930438124519599</c:v>
                </c:pt>
                <c:pt idx="1694">
                  <c:v>2.7722905457340508</c:v>
                </c:pt>
                <c:pt idx="1695">
                  <c:v>2.8180245964642578</c:v>
                </c:pt>
                <c:pt idx="1696">
                  <c:v>2.829938508839354</c:v>
                </c:pt>
                <c:pt idx="1697">
                  <c:v>2.8303228285933888</c:v>
                </c:pt>
                <c:pt idx="1698">
                  <c:v>2.8166794773251338</c:v>
                </c:pt>
                <c:pt idx="1699">
                  <c:v>2.8166794773251338</c:v>
                </c:pt>
                <c:pt idx="1700">
                  <c:v>2.8166794773251338</c:v>
                </c:pt>
                <c:pt idx="1701">
                  <c:v>2.8251345119139115</c:v>
                </c:pt>
                <c:pt idx="1702">
                  <c:v>2.8295541890853175</c:v>
                </c:pt>
                <c:pt idx="1703">
                  <c:v>2.8779784780937727</c:v>
                </c:pt>
                <c:pt idx="1704">
                  <c:v>2.9064181398923892</c:v>
                </c:pt>
                <c:pt idx="1705">
                  <c:v>2.9191006917755558</c:v>
                </c:pt>
                <c:pt idx="1706">
                  <c:v>2.9191006917755558</c:v>
                </c:pt>
                <c:pt idx="1707">
                  <c:v>2.9191006917755558</c:v>
                </c:pt>
                <c:pt idx="1708">
                  <c:v>2.9191006917755558</c:v>
                </c:pt>
                <c:pt idx="1709">
                  <c:v>2.879707916986932</c:v>
                </c:pt>
                <c:pt idx="1710">
                  <c:v>2.8837432744043028</c:v>
                </c:pt>
                <c:pt idx="1711">
                  <c:v>2.8887394312067625</c:v>
                </c:pt>
                <c:pt idx="1712">
                  <c:v>2.8547271329746331</c:v>
                </c:pt>
                <c:pt idx="1713">
                  <c:v>2.8547271329746331</c:v>
                </c:pt>
                <c:pt idx="1714">
                  <c:v>2.8547271329746331</c:v>
                </c:pt>
                <c:pt idx="1715">
                  <c:v>2.9091083781706355</c:v>
                </c:pt>
                <c:pt idx="1716">
                  <c:v>2.9221752498078377</c:v>
                </c:pt>
                <c:pt idx="1717">
                  <c:v>2.9279400461183682</c:v>
                </c:pt>
                <c:pt idx="1718">
                  <c:v>2.9394696387394288</c:v>
                </c:pt>
                <c:pt idx="1719">
                  <c:v>2.9907763259031488</c:v>
                </c:pt>
                <c:pt idx="1720">
                  <c:v>2.9907763259031488</c:v>
                </c:pt>
                <c:pt idx="1721">
                  <c:v>2.9907763259031488</c:v>
                </c:pt>
                <c:pt idx="1722">
                  <c:v>3.0299769408147559</c:v>
                </c:pt>
                <c:pt idx="1723">
                  <c:v>3.0395849346656401</c:v>
                </c:pt>
                <c:pt idx="1724">
                  <c:v>2.9976940814757858</c:v>
                </c:pt>
                <c:pt idx="1725">
                  <c:v>2.9848193697156016</c:v>
                </c:pt>
                <c:pt idx="1726">
                  <c:v>2.9999999999999978</c:v>
                </c:pt>
                <c:pt idx="1727">
                  <c:v>2.9999999999999978</c:v>
                </c:pt>
                <c:pt idx="1728">
                  <c:v>2.9999999999999978</c:v>
                </c:pt>
                <c:pt idx="1729">
                  <c:v>2.9421598770176765</c:v>
                </c:pt>
                <c:pt idx="1730">
                  <c:v>2.9279400461183682</c:v>
                </c:pt>
                <c:pt idx="1731">
                  <c:v>2.9988470407378913</c:v>
                </c:pt>
                <c:pt idx="1732">
                  <c:v>3.0209454265949245</c:v>
                </c:pt>
                <c:pt idx="1733">
                  <c:v>3.0470791698693285</c:v>
                </c:pt>
                <c:pt idx="1734">
                  <c:v>3.0470791698693285</c:v>
                </c:pt>
                <c:pt idx="1735">
                  <c:v>3.0470791698693285</c:v>
                </c:pt>
                <c:pt idx="1736">
                  <c:v>3.0674481168332024</c:v>
                </c:pt>
                <c:pt idx="1737">
                  <c:v>3.0759031514219801</c:v>
                </c:pt>
                <c:pt idx="1738">
                  <c:v>3.0830130668716347</c:v>
                </c:pt>
                <c:pt idx="1739">
                  <c:v>3.0857033051498823</c:v>
                </c:pt>
                <c:pt idx="1740">
                  <c:v>3.0978093774019961</c:v>
                </c:pt>
                <c:pt idx="1741">
                  <c:v>3.0978093774019961</c:v>
                </c:pt>
                <c:pt idx="1742">
                  <c:v>3.0978093774019961</c:v>
                </c:pt>
                <c:pt idx="1743">
                  <c:v>3.1214450422751705</c:v>
                </c:pt>
                <c:pt idx="1744">
                  <c:v>3.1389315910837796</c:v>
                </c:pt>
                <c:pt idx="1745">
                  <c:v>3.16045349730976</c:v>
                </c:pt>
                <c:pt idx="1746">
                  <c:v>3.1504611837048406</c:v>
                </c:pt>
                <c:pt idx="1747">
                  <c:v>3.170637970791697</c:v>
                </c:pt>
                <c:pt idx="1748">
                  <c:v>3.170637970791697</c:v>
                </c:pt>
                <c:pt idx="1749">
                  <c:v>3.170637970791697</c:v>
                </c:pt>
                <c:pt idx="1750">
                  <c:v>3.1856264411990756</c:v>
                </c:pt>
                <c:pt idx="1751">
                  <c:v>3.1829362029208279</c:v>
                </c:pt>
                <c:pt idx="1752">
                  <c:v>3.1936971560338181</c:v>
                </c:pt>
                <c:pt idx="1753">
                  <c:v>3.185626441199076</c:v>
                </c:pt>
                <c:pt idx="1754">
                  <c:v>3.2019600307455791</c:v>
                </c:pt>
                <c:pt idx="1755">
                  <c:v>3.2019600307455791</c:v>
                </c:pt>
                <c:pt idx="1756">
                  <c:v>3.2019600307455791</c:v>
                </c:pt>
                <c:pt idx="1757">
                  <c:v>3.2177171406610281</c:v>
                </c:pt>
                <c:pt idx="1758">
                  <c:v>3.2401998462720973</c:v>
                </c:pt>
                <c:pt idx="1759">
                  <c:v>3.1977325134511903</c:v>
                </c:pt>
                <c:pt idx="1760">
                  <c:v>3.2165641813989225</c:v>
                </c:pt>
                <c:pt idx="1761">
                  <c:v>3.28382013835511</c:v>
                </c:pt>
                <c:pt idx="1762">
                  <c:v>3.28382013835511</c:v>
                </c:pt>
                <c:pt idx="1763">
                  <c:v>3.28382013835511</c:v>
                </c:pt>
                <c:pt idx="1764">
                  <c:v>3.2926594926979234</c:v>
                </c:pt>
                <c:pt idx="1765">
                  <c:v>3.3189853958493454</c:v>
                </c:pt>
                <c:pt idx="1766">
                  <c:v>3.3068793235972316</c:v>
                </c:pt>
                <c:pt idx="1767">
                  <c:v>3.3232129131437342</c:v>
                </c:pt>
                <c:pt idx="1768">
                  <c:v>3.382013835511144</c:v>
                </c:pt>
                <c:pt idx="1769">
                  <c:v>3.382013835511144</c:v>
                </c:pt>
                <c:pt idx="1770">
                  <c:v>3.382013835511144</c:v>
                </c:pt>
                <c:pt idx="1771">
                  <c:v>3.4298616448885459</c:v>
                </c:pt>
                <c:pt idx="1772">
                  <c:v>3.4267870868562631</c:v>
                </c:pt>
                <c:pt idx="1773">
                  <c:v>3.4377401998462704</c:v>
                </c:pt>
                <c:pt idx="1774">
                  <c:v>3.3689469638739409</c:v>
                </c:pt>
                <c:pt idx="1775">
                  <c:v>3.3912375096079916</c:v>
                </c:pt>
                <c:pt idx="1776">
                  <c:v>3.3912375096079916</c:v>
                </c:pt>
                <c:pt idx="1777">
                  <c:v>3.3912375096079916</c:v>
                </c:pt>
                <c:pt idx="1778">
                  <c:v>3.4010376633358934</c:v>
                </c:pt>
                <c:pt idx="1779">
                  <c:v>3.3979631053036106</c:v>
                </c:pt>
                <c:pt idx="1780">
                  <c:v>3.3674096848577997</c:v>
                </c:pt>
                <c:pt idx="1781">
                  <c:v>3.4175634127594132</c:v>
                </c:pt>
                <c:pt idx="1782">
                  <c:v>3.4025749423520346</c:v>
                </c:pt>
                <c:pt idx="1783">
                  <c:v>3.4025749423520346</c:v>
                </c:pt>
                <c:pt idx="1784">
                  <c:v>3.4025749423520346</c:v>
                </c:pt>
                <c:pt idx="1785">
                  <c:v>3.4431206764027653</c:v>
                </c:pt>
                <c:pt idx="1786">
                  <c:v>3.4825134511913896</c:v>
                </c:pt>
                <c:pt idx="1787">
                  <c:v>3.4613758647194448</c:v>
                </c:pt>
                <c:pt idx="1788">
                  <c:v>3.4613758647194448</c:v>
                </c:pt>
                <c:pt idx="1789">
                  <c:v>3.4925057647963089</c:v>
                </c:pt>
                <c:pt idx="1790">
                  <c:v>3.4925057647963089</c:v>
                </c:pt>
                <c:pt idx="1791">
                  <c:v>3.4925057647963089</c:v>
                </c:pt>
                <c:pt idx="1792">
                  <c:v>3.4486933128362782</c:v>
                </c:pt>
                <c:pt idx="1793">
                  <c:v>3.4502305918524199</c:v>
                </c:pt>
                <c:pt idx="1794">
                  <c:v>3.2982321291314354</c:v>
                </c:pt>
                <c:pt idx="1795">
                  <c:v>3.3159108378170621</c:v>
                </c:pt>
                <c:pt idx="1796">
                  <c:v>3.2799769408147563</c:v>
                </c:pt>
                <c:pt idx="1797">
                  <c:v>3.2799769408147563</c:v>
                </c:pt>
                <c:pt idx="1798">
                  <c:v>3.2799769408147563</c:v>
                </c:pt>
                <c:pt idx="1799">
                  <c:v>3.2011913912375083</c:v>
                </c:pt>
                <c:pt idx="1800">
                  <c:v>3.2036894696387379</c:v>
                </c:pt>
                <c:pt idx="1801">
                  <c:v>3.2140661029976925</c:v>
                </c:pt>
                <c:pt idx="1802">
                  <c:v>3.2453881629515737</c:v>
                </c:pt>
                <c:pt idx="1803">
                  <c:v>3.2286702536510363</c:v>
                </c:pt>
                <c:pt idx="1804">
                  <c:v>3.2286702536510363</c:v>
                </c:pt>
                <c:pt idx="1805">
                  <c:v>3.2286702536510363</c:v>
                </c:pt>
                <c:pt idx="1806">
                  <c:v>3.2480784012298218</c:v>
                </c:pt>
                <c:pt idx="1807">
                  <c:v>3.2163720215219045</c:v>
                </c:pt>
                <c:pt idx="1808">
                  <c:v>3.2157955418908517</c:v>
                </c:pt>
                <c:pt idx="1809">
                  <c:v>3.2125288239815517</c:v>
                </c:pt>
                <c:pt idx="1810">
                  <c:v>3.2628747117601837</c:v>
                </c:pt>
                <c:pt idx="1811">
                  <c:v>3.2628747117601837</c:v>
                </c:pt>
                <c:pt idx="1812">
                  <c:v>3.2628747117601837</c:v>
                </c:pt>
                <c:pt idx="1813">
                  <c:v>3.3328209069946184</c:v>
                </c:pt>
                <c:pt idx="1814">
                  <c:v>3.3232129131437342</c:v>
                </c:pt>
                <c:pt idx="1815">
                  <c:v>3.3474250576479614</c:v>
                </c:pt>
                <c:pt idx="1816">
                  <c:v>3.3120676402767089</c:v>
                </c:pt>
                <c:pt idx="1817">
                  <c:v>3.3101460415065316</c:v>
                </c:pt>
                <c:pt idx="1818">
                  <c:v>3.3101460415065316</c:v>
                </c:pt>
                <c:pt idx="1819">
                  <c:v>3.3101460415065316</c:v>
                </c:pt>
                <c:pt idx="1820">
                  <c:v>3.3101460415065316</c:v>
                </c:pt>
                <c:pt idx="1821">
                  <c:v>3.2770945426594911</c:v>
                </c:pt>
                <c:pt idx="1822">
                  <c:v>3.2876633358954637</c:v>
                </c:pt>
                <c:pt idx="1823">
                  <c:v>3.2968870099923122</c:v>
                </c:pt>
                <c:pt idx="1824">
                  <c:v>3.2630668716372009</c:v>
                </c:pt>
                <c:pt idx="1825">
                  <c:v>3.2630668716372009</c:v>
                </c:pt>
                <c:pt idx="1826">
                  <c:v>3.2630668716372009</c:v>
                </c:pt>
                <c:pt idx="1827">
                  <c:v>3.2630668716372009</c:v>
                </c:pt>
                <c:pt idx="1828">
                  <c:v>3.3516525749423502</c:v>
                </c:pt>
                <c:pt idx="1829">
                  <c:v>3.4102613374327428</c:v>
                </c:pt>
                <c:pt idx="1830">
                  <c:v>3.4294773251345108</c:v>
                </c:pt>
                <c:pt idx="1831">
                  <c:v>3.4490776325903143</c:v>
                </c:pt>
                <c:pt idx="1832">
                  <c:v>3.4490776325903143</c:v>
                </c:pt>
                <c:pt idx="1833">
                  <c:v>3.4490776325903143</c:v>
                </c:pt>
                <c:pt idx="1834">
                  <c:v>3.4761721752498072</c:v>
                </c:pt>
                <c:pt idx="1835">
                  <c:v>3.4419677171406602</c:v>
                </c:pt>
                <c:pt idx="1836">
                  <c:v>3.4006533435818591</c:v>
                </c:pt>
                <c:pt idx="1837">
                  <c:v>3.421022290545733</c:v>
                </c:pt>
                <c:pt idx="1838">
                  <c:v>3.4394696387394301</c:v>
                </c:pt>
                <c:pt idx="1839">
                  <c:v>3.4394696387394301</c:v>
                </c:pt>
                <c:pt idx="1840">
                  <c:v>3.4394696387394301</c:v>
                </c:pt>
                <c:pt idx="1841">
                  <c:v>3.4394696387394301</c:v>
                </c:pt>
                <c:pt idx="1842">
                  <c:v>3.4508070714834731</c:v>
                </c:pt>
                <c:pt idx="1843">
                  <c:v>3.550922367409683</c:v>
                </c:pt>
                <c:pt idx="1844">
                  <c:v>3.5668716372021505</c:v>
                </c:pt>
                <c:pt idx="1845">
                  <c:v>3.5705226748654866</c:v>
                </c:pt>
                <c:pt idx="1846">
                  <c:v>3.5705226748654866</c:v>
                </c:pt>
                <c:pt idx="1847">
                  <c:v>3.5705226748654866</c:v>
                </c:pt>
                <c:pt idx="1848">
                  <c:v>3.5970407378939262</c:v>
                </c:pt>
                <c:pt idx="1849">
                  <c:v>3.6258647194465783</c:v>
                </c:pt>
                <c:pt idx="1850">
                  <c:v>3.5428516525749414</c:v>
                </c:pt>
                <c:pt idx="1851">
                  <c:v>3.4813604919292835</c:v>
                </c:pt>
                <c:pt idx="1852">
                  <c:v>3.5926210607225197</c:v>
                </c:pt>
                <c:pt idx="1853">
                  <c:v>3.5926210607225197</c:v>
                </c:pt>
                <c:pt idx="1854">
                  <c:v>3.5926210607225197</c:v>
                </c:pt>
                <c:pt idx="1855">
                  <c:v>3.587432744043042</c:v>
                </c:pt>
                <c:pt idx="1856">
                  <c:v>3.5161414296694833</c:v>
                </c:pt>
                <c:pt idx="1857">
                  <c:v>3.5447732513451173</c:v>
                </c:pt>
                <c:pt idx="1858">
                  <c:v>3.5272867025365087</c:v>
                </c:pt>
                <c:pt idx="1859">
                  <c:v>3.4323597232897756</c:v>
                </c:pt>
                <c:pt idx="1860">
                  <c:v>3.4323597232897756</c:v>
                </c:pt>
                <c:pt idx="1861">
                  <c:v>3.4323597232897756</c:v>
                </c:pt>
                <c:pt idx="1862">
                  <c:v>3.2707532667179078</c:v>
                </c:pt>
                <c:pt idx="1863">
                  <c:v>3.3891237509607977</c:v>
                </c:pt>
                <c:pt idx="1864">
                  <c:v>3.3164873174481149</c:v>
                </c:pt>
                <c:pt idx="1865">
                  <c:v>3.1771714066102978</c:v>
                </c:pt>
                <c:pt idx="1866">
                  <c:v>3.2686395080707129</c:v>
                </c:pt>
                <c:pt idx="1867">
                  <c:v>3.2686395080707129</c:v>
                </c:pt>
                <c:pt idx="1868">
                  <c:v>3.2686395080707129</c:v>
                </c:pt>
                <c:pt idx="1869">
                  <c:v>3.3314757878554944</c:v>
                </c:pt>
                <c:pt idx="1870">
                  <c:v>3.3276325903151402</c:v>
                </c:pt>
                <c:pt idx="1871">
                  <c:v>3.4056495003843175</c:v>
                </c:pt>
                <c:pt idx="1872">
                  <c:v>3.4461952344350477</c:v>
                </c:pt>
                <c:pt idx="1873">
                  <c:v>3.4338970023059159</c:v>
                </c:pt>
                <c:pt idx="1874">
                  <c:v>3.4338970023059159</c:v>
                </c:pt>
                <c:pt idx="1875">
                  <c:v>3.4338970023059159</c:v>
                </c:pt>
                <c:pt idx="1876">
                  <c:v>3.4338970023059159</c:v>
                </c:pt>
                <c:pt idx="1877">
                  <c:v>3.4946195234435025</c:v>
                </c:pt>
                <c:pt idx="1878">
                  <c:v>3.4544581091468074</c:v>
                </c:pt>
                <c:pt idx="1879">
                  <c:v>3.4467717140661005</c:v>
                </c:pt>
                <c:pt idx="1880">
                  <c:v>3.5205611068408893</c:v>
                </c:pt>
                <c:pt idx="1881">
                  <c:v>3.5205611068408893</c:v>
                </c:pt>
                <c:pt idx="1882">
                  <c:v>3.5205611068408893</c:v>
                </c:pt>
                <c:pt idx="1883">
                  <c:v>3.5964642582628721</c:v>
                </c:pt>
                <c:pt idx="1884">
                  <c:v>3.5845503458877759</c:v>
                </c:pt>
                <c:pt idx="1885">
                  <c:v>3.5526518063028414</c:v>
                </c:pt>
                <c:pt idx="1886">
                  <c:v>3.4965411222136793</c:v>
                </c:pt>
                <c:pt idx="1887">
                  <c:v>3.5559185242121418</c:v>
                </c:pt>
                <c:pt idx="1888">
                  <c:v>3.5559185242121418</c:v>
                </c:pt>
                <c:pt idx="1889">
                  <c:v>3.5559185242121418</c:v>
                </c:pt>
                <c:pt idx="1890">
                  <c:v>3.5878170637970763</c:v>
                </c:pt>
                <c:pt idx="1891">
                  <c:v>3.641813989239044</c:v>
                </c:pt>
                <c:pt idx="1892">
                  <c:v>3.6535357417371217</c:v>
                </c:pt>
                <c:pt idx="1893">
                  <c:v>3.656802459646423</c:v>
                </c:pt>
                <c:pt idx="1894">
                  <c:v>3.7327056110684058</c:v>
                </c:pt>
                <c:pt idx="1895">
                  <c:v>3.7327056110684058</c:v>
                </c:pt>
                <c:pt idx="1896">
                  <c:v>3.7327056110684058</c:v>
                </c:pt>
                <c:pt idx="1897">
                  <c:v>3.7722905457340477</c:v>
                </c:pt>
                <c:pt idx="1898">
                  <c:v>3.7140661029976907</c:v>
                </c:pt>
                <c:pt idx="1899">
                  <c:v>3.7136817832436551</c:v>
                </c:pt>
                <c:pt idx="1900">
                  <c:v>3.7107993850883902</c:v>
                </c:pt>
                <c:pt idx="1901">
                  <c:v>3.7092621060722486</c:v>
                </c:pt>
                <c:pt idx="1902">
                  <c:v>3.7092621060722486</c:v>
                </c:pt>
                <c:pt idx="1903">
                  <c:v>3.7092621060722486</c:v>
                </c:pt>
                <c:pt idx="1904">
                  <c:v>3.6385472713297426</c:v>
                </c:pt>
                <c:pt idx="1905">
                  <c:v>3.6652574942352003</c:v>
                </c:pt>
                <c:pt idx="1906">
                  <c:v>3.6721752498078368</c:v>
                </c:pt>
                <c:pt idx="1907">
                  <c:v>3.5684089162182899</c:v>
                </c:pt>
                <c:pt idx="1908">
                  <c:v>3.4496541122213653</c:v>
                </c:pt>
                <c:pt idx="1909">
                  <c:v>3.4496541122213653</c:v>
                </c:pt>
                <c:pt idx="1910">
                  <c:v>3.4496541122213653</c:v>
                </c:pt>
                <c:pt idx="1911">
                  <c:v>3.5935818601076059</c:v>
                </c:pt>
                <c:pt idx="1912">
                  <c:v>3.461375864719443</c:v>
                </c:pt>
                <c:pt idx="1913">
                  <c:v>3.3864335126825482</c:v>
                </c:pt>
                <c:pt idx="1914">
                  <c:v>3.4598385857033018</c:v>
                </c:pt>
                <c:pt idx="1915">
                  <c:v>3.4598385857033018</c:v>
                </c:pt>
                <c:pt idx="1916">
                  <c:v>3.4598385857033018</c:v>
                </c:pt>
                <c:pt idx="1917">
                  <c:v>3.4598385857033018</c:v>
                </c:pt>
                <c:pt idx="1918">
                  <c:v>3.3276325903151385</c:v>
                </c:pt>
                <c:pt idx="1919">
                  <c:v>3.3906610299769366</c:v>
                </c:pt>
                <c:pt idx="1920">
                  <c:v>3.4342813220599497</c:v>
                </c:pt>
                <c:pt idx="1921">
                  <c:v>3.3991160645657144</c:v>
                </c:pt>
                <c:pt idx="1922">
                  <c:v>3.2963105303612568</c:v>
                </c:pt>
                <c:pt idx="1923">
                  <c:v>3.2963105303612568</c:v>
                </c:pt>
                <c:pt idx="1924">
                  <c:v>3.2963105303612568</c:v>
                </c:pt>
                <c:pt idx="1925">
                  <c:v>3.3170637970791663</c:v>
                </c:pt>
                <c:pt idx="1926">
                  <c:v>3.4231360491929248</c:v>
                </c:pt>
                <c:pt idx="1927">
                  <c:v>3.4244811683320489</c:v>
                </c:pt>
                <c:pt idx="1928">
                  <c:v>3.4890468870099887</c:v>
                </c:pt>
                <c:pt idx="1929">
                  <c:v>3.4632974634896199</c:v>
                </c:pt>
                <c:pt idx="1930">
                  <c:v>3.4632974634896199</c:v>
                </c:pt>
                <c:pt idx="1931">
                  <c:v>3.4632974634896199</c:v>
                </c:pt>
                <c:pt idx="1932">
                  <c:v>3.469446579554186</c:v>
                </c:pt>
                <c:pt idx="1933">
                  <c:v>3.5351652574942323</c:v>
                </c:pt>
                <c:pt idx="1934">
                  <c:v>3.5003843197540325</c:v>
                </c:pt>
                <c:pt idx="1935">
                  <c:v>3.3489623366641021</c:v>
                </c:pt>
                <c:pt idx="1936">
                  <c:v>3.3093774019984603</c:v>
                </c:pt>
                <c:pt idx="1937">
                  <c:v>3.3093774019984603</c:v>
                </c:pt>
                <c:pt idx="1938">
                  <c:v>3.3093774019984603</c:v>
                </c:pt>
                <c:pt idx="1939">
                  <c:v>3.265372790161412</c:v>
                </c:pt>
                <c:pt idx="1940">
                  <c:v>3.23904688700999</c:v>
                </c:pt>
                <c:pt idx="1941">
                  <c:v>3.2350115295926187</c:v>
                </c:pt>
                <c:pt idx="1942">
                  <c:v>3.3011145272867002</c:v>
                </c:pt>
                <c:pt idx="1943">
                  <c:v>3.278055342044579</c:v>
                </c:pt>
                <c:pt idx="1944">
                  <c:v>3.278055342044579</c:v>
                </c:pt>
                <c:pt idx="1945">
                  <c:v>3.278055342044579</c:v>
                </c:pt>
                <c:pt idx="1946">
                  <c:v>3.2421214450422733</c:v>
                </c:pt>
                <c:pt idx="1947">
                  <c:v>3.2953497309761701</c:v>
                </c:pt>
                <c:pt idx="1948">
                  <c:v>3.2807455803228263</c:v>
                </c:pt>
                <c:pt idx="1949">
                  <c:v>3.3003458877786298</c:v>
                </c:pt>
                <c:pt idx="1950">
                  <c:v>3.3777863182167542</c:v>
                </c:pt>
                <c:pt idx="1951">
                  <c:v>3.3777863182167542</c:v>
                </c:pt>
                <c:pt idx="1952">
                  <c:v>3.3777863182167542</c:v>
                </c:pt>
                <c:pt idx="1953">
                  <c:v>3.4104534973097591</c:v>
                </c:pt>
                <c:pt idx="1954">
                  <c:v>3.4306302843966154</c:v>
                </c:pt>
                <c:pt idx="1955">
                  <c:v>3.4828977709454239</c:v>
                </c:pt>
                <c:pt idx="1956">
                  <c:v>3.5463105303612577</c:v>
                </c:pt>
                <c:pt idx="1957">
                  <c:v>3.5203689469638704</c:v>
                </c:pt>
                <c:pt idx="1958">
                  <c:v>3.5203689469638704</c:v>
                </c:pt>
                <c:pt idx="1959">
                  <c:v>3.5203689469638704</c:v>
                </c:pt>
                <c:pt idx="1960">
                  <c:v>3.5634127594158307</c:v>
                </c:pt>
                <c:pt idx="1961">
                  <c:v>3.5247886241352777</c:v>
                </c:pt>
                <c:pt idx="1962">
                  <c:v>3.5701383551114496</c:v>
                </c:pt>
                <c:pt idx="1963">
                  <c:v>3.5597617217524955</c:v>
                </c:pt>
                <c:pt idx="1964">
                  <c:v>3.5088393543428107</c:v>
                </c:pt>
                <c:pt idx="1965">
                  <c:v>3.5088393543428107</c:v>
                </c:pt>
                <c:pt idx="1966">
                  <c:v>3.5088393543428107</c:v>
                </c:pt>
                <c:pt idx="1967">
                  <c:v>3.5440046118370461</c:v>
                </c:pt>
                <c:pt idx="1968">
                  <c:v>3.5637970791698668</c:v>
                </c:pt>
                <c:pt idx="1969">
                  <c:v>3.5830130668716342</c:v>
                </c:pt>
                <c:pt idx="1970">
                  <c:v>3.5974250576479605</c:v>
                </c:pt>
                <c:pt idx="1971">
                  <c:v>3.6264411990776297</c:v>
                </c:pt>
                <c:pt idx="1972">
                  <c:v>3.6264411990776297</c:v>
                </c:pt>
                <c:pt idx="1973">
                  <c:v>3.6264411990776297</c:v>
                </c:pt>
                <c:pt idx="1974">
                  <c:v>3.6264411990776297</c:v>
                </c:pt>
                <c:pt idx="1975">
                  <c:v>3.6045349730976146</c:v>
                </c:pt>
                <c:pt idx="1976">
                  <c:v>3.6279784780937709</c:v>
                </c:pt>
                <c:pt idx="1977">
                  <c:v>3.6016525749423489</c:v>
                </c:pt>
                <c:pt idx="1978">
                  <c:v>3.6837048424288978</c:v>
                </c:pt>
                <c:pt idx="1979">
                  <c:v>3.6837048424288978</c:v>
                </c:pt>
                <c:pt idx="1980">
                  <c:v>3.6837048424288978</c:v>
                </c:pt>
                <c:pt idx="1981">
                  <c:v>3.7129131437355851</c:v>
                </c:pt>
                <c:pt idx="1982">
                  <c:v>3.7305918524212114</c:v>
                </c:pt>
                <c:pt idx="1983">
                  <c:v>3.7542275172943862</c:v>
                </c:pt>
                <c:pt idx="1984">
                  <c:v>3.7207916986933096</c:v>
                </c:pt>
                <c:pt idx="1985">
                  <c:v>3.6875480399692515</c:v>
                </c:pt>
                <c:pt idx="1986">
                  <c:v>3.6875480399692515</c:v>
                </c:pt>
                <c:pt idx="1987">
                  <c:v>3.6875480399692515</c:v>
                </c:pt>
                <c:pt idx="1988">
                  <c:v>3.6804381245195974</c:v>
                </c:pt>
                <c:pt idx="1989">
                  <c:v>3.6994619523443482</c:v>
                </c:pt>
                <c:pt idx="1990">
                  <c:v>3.6938893159108352</c:v>
                </c:pt>
                <c:pt idx="1991">
                  <c:v>3.7159877017678684</c:v>
                </c:pt>
                <c:pt idx="1992">
                  <c:v>3.712720983858568</c:v>
                </c:pt>
                <c:pt idx="1993">
                  <c:v>3.712720983858568</c:v>
                </c:pt>
                <c:pt idx="1994">
                  <c:v>3.712720983858568</c:v>
                </c:pt>
                <c:pt idx="1995">
                  <c:v>3.6769792467332794</c:v>
                </c:pt>
                <c:pt idx="1996">
                  <c:v>3.6366256725595671</c:v>
                </c:pt>
                <c:pt idx="1997">
                  <c:v>3.6541122213681758</c:v>
                </c:pt>
                <c:pt idx="1998">
                  <c:v>3.6087624903920039</c:v>
                </c:pt>
                <c:pt idx="1999">
                  <c:v>3.5801306687163699</c:v>
                </c:pt>
                <c:pt idx="2000">
                  <c:v>3.5801306687163699</c:v>
                </c:pt>
                <c:pt idx="2001">
                  <c:v>3.5801306687163699</c:v>
                </c:pt>
                <c:pt idx="2002">
                  <c:v>3.4748270561106822</c:v>
                </c:pt>
                <c:pt idx="2003">
                  <c:v>3.4752113758647174</c:v>
                </c:pt>
                <c:pt idx="2004">
                  <c:v>3.3921983089930805</c:v>
                </c:pt>
                <c:pt idx="2005">
                  <c:v>3.4179477325134497</c:v>
                </c:pt>
                <c:pt idx="2006">
                  <c:v>3.4250576479631043</c:v>
                </c:pt>
                <c:pt idx="2007">
                  <c:v>3.4250576479631043</c:v>
                </c:pt>
                <c:pt idx="2008">
                  <c:v>3.4250576479631043</c:v>
                </c:pt>
                <c:pt idx="2009">
                  <c:v>3.4465795541890847</c:v>
                </c:pt>
                <c:pt idx="2010">
                  <c:v>3.3837432744043032</c:v>
                </c:pt>
                <c:pt idx="2011">
                  <c:v>3.3837432744043032</c:v>
                </c:pt>
                <c:pt idx="2012">
                  <c:v>3.4742505764796299</c:v>
                </c:pt>
                <c:pt idx="2013">
                  <c:v>3.5169100691775541</c:v>
                </c:pt>
                <c:pt idx="2014">
                  <c:v>3.5169100691775541</c:v>
                </c:pt>
                <c:pt idx="2015">
                  <c:v>3.5169100691775541</c:v>
                </c:pt>
                <c:pt idx="2016">
                  <c:v>3.5393927747886225</c:v>
                </c:pt>
                <c:pt idx="2017">
                  <c:v>3.5768639508070699</c:v>
                </c:pt>
                <c:pt idx="2018">
                  <c:v>3.4850115295926196</c:v>
                </c:pt>
                <c:pt idx="2019">
                  <c:v>3.5084550345887768</c:v>
                </c:pt>
                <c:pt idx="2020">
                  <c:v>3.4957724827056094</c:v>
                </c:pt>
                <c:pt idx="2021">
                  <c:v>3.4957724827056094</c:v>
                </c:pt>
                <c:pt idx="2022">
                  <c:v>3.4957724827056094</c:v>
                </c:pt>
                <c:pt idx="2023">
                  <c:v>3.4909684857801677</c:v>
                </c:pt>
                <c:pt idx="2024">
                  <c:v>3.5411222136817821</c:v>
                </c:pt>
                <c:pt idx="2025">
                  <c:v>3.5684089162182921</c:v>
                </c:pt>
                <c:pt idx="2026">
                  <c:v>3.5605303612605677</c:v>
                </c:pt>
                <c:pt idx="2027">
                  <c:v>3.5438124519600294</c:v>
                </c:pt>
                <c:pt idx="2028">
                  <c:v>3.5438124519600294</c:v>
                </c:pt>
                <c:pt idx="2029">
                  <c:v>3.5438124519600294</c:v>
                </c:pt>
                <c:pt idx="2030">
                  <c:v>3.548616448885471</c:v>
                </c:pt>
                <c:pt idx="2031">
                  <c:v>3.509992313604918</c:v>
                </c:pt>
                <c:pt idx="2032">
                  <c:v>3.5232513451191374</c:v>
                </c:pt>
                <c:pt idx="2033">
                  <c:v>3.5920445810914665</c:v>
                </c:pt>
                <c:pt idx="2034">
                  <c:v>3.576095311298999</c:v>
                </c:pt>
                <c:pt idx="2035">
                  <c:v>3.576095311298999</c:v>
                </c:pt>
                <c:pt idx="2036">
                  <c:v>3.576095311298999</c:v>
                </c:pt>
                <c:pt idx="2037">
                  <c:v>3.5411222136817817</c:v>
                </c:pt>
                <c:pt idx="2038">
                  <c:v>3.5645657186779385</c:v>
                </c:pt>
                <c:pt idx="2039">
                  <c:v>3.5593774019984608</c:v>
                </c:pt>
                <c:pt idx="2040">
                  <c:v>3.594350499615679</c:v>
                </c:pt>
                <c:pt idx="2041">
                  <c:v>3.6018447348193678</c:v>
                </c:pt>
                <c:pt idx="2042">
                  <c:v>3.6018447348193678</c:v>
                </c:pt>
                <c:pt idx="2043">
                  <c:v>3.6018447348193678</c:v>
                </c:pt>
                <c:pt idx="2044">
                  <c:v>3.6235588009223658</c:v>
                </c:pt>
                <c:pt idx="2045">
                  <c:v>3.6523827824750175</c:v>
                </c:pt>
                <c:pt idx="2046">
                  <c:v>3.6608378170637947</c:v>
                </c:pt>
                <c:pt idx="2047">
                  <c:v>3.6247117601844714</c:v>
                </c:pt>
                <c:pt idx="2048">
                  <c:v>3.534780937740198</c:v>
                </c:pt>
                <c:pt idx="2049">
                  <c:v>3.534780937740198</c:v>
                </c:pt>
                <c:pt idx="2050">
                  <c:v>3.534780937740198</c:v>
                </c:pt>
                <c:pt idx="2051">
                  <c:v>3.5399692544196752</c:v>
                </c:pt>
                <c:pt idx="2052">
                  <c:v>3.5328593389700211</c:v>
                </c:pt>
                <c:pt idx="2053">
                  <c:v>3.4838585703305136</c:v>
                </c:pt>
                <c:pt idx="2054">
                  <c:v>3.4794388931591067</c:v>
                </c:pt>
                <c:pt idx="2055">
                  <c:v>3.4534973097617203</c:v>
                </c:pt>
                <c:pt idx="2056">
                  <c:v>3.4534973097617203</c:v>
                </c:pt>
                <c:pt idx="2057">
                  <c:v>3.4534973097617203</c:v>
                </c:pt>
                <c:pt idx="2058">
                  <c:v>3.4504227517294375</c:v>
                </c:pt>
                <c:pt idx="2059">
                  <c:v>3.5176787086856249</c:v>
                </c:pt>
                <c:pt idx="2060">
                  <c:v>3.5342044581091447</c:v>
                </c:pt>
                <c:pt idx="2061">
                  <c:v>3.538239815526516</c:v>
                </c:pt>
                <c:pt idx="2062">
                  <c:v>3.5895465026902365</c:v>
                </c:pt>
                <c:pt idx="2063">
                  <c:v>3.5895465026902365</c:v>
                </c:pt>
                <c:pt idx="2064">
                  <c:v>3.5895465026902365</c:v>
                </c:pt>
                <c:pt idx="2065">
                  <c:v>3.646617986164487</c:v>
                </c:pt>
                <c:pt idx="2066">
                  <c:v>3.6606456571867771</c:v>
                </c:pt>
                <c:pt idx="2067">
                  <c:v>3.6702536510376613</c:v>
                </c:pt>
                <c:pt idx="2068">
                  <c:v>3.637394312067638</c:v>
                </c:pt>
                <c:pt idx="2069">
                  <c:v>3.6571867794004587</c:v>
                </c:pt>
                <c:pt idx="2070">
                  <c:v>3.6571867794004587</c:v>
                </c:pt>
                <c:pt idx="2071">
                  <c:v>3.6571867794004587</c:v>
                </c:pt>
                <c:pt idx="2072">
                  <c:v>3.6571867794004587</c:v>
                </c:pt>
                <c:pt idx="2073">
                  <c:v>3.686587240584164</c:v>
                </c:pt>
                <c:pt idx="2074">
                  <c:v>3.6687163720215197</c:v>
                </c:pt>
                <c:pt idx="2075">
                  <c:v>3.5714834742505746</c:v>
                </c:pt>
                <c:pt idx="2076">
                  <c:v>3.5566871637202131</c:v>
                </c:pt>
                <c:pt idx="2077">
                  <c:v>3.5566871637202131</c:v>
                </c:pt>
                <c:pt idx="2078">
                  <c:v>3.5566871637202131</c:v>
                </c:pt>
                <c:pt idx="2079">
                  <c:v>3.5943504996156785</c:v>
                </c:pt>
                <c:pt idx="2080">
                  <c:v>3.5595695618754788</c:v>
                </c:pt>
                <c:pt idx="2081">
                  <c:v>3.5184473481936953</c:v>
                </c:pt>
                <c:pt idx="2082">
                  <c:v>3.5586087624903899</c:v>
                </c:pt>
                <c:pt idx="2083">
                  <c:v>3.5985780169100678</c:v>
                </c:pt>
                <c:pt idx="2084">
                  <c:v>3.5985780169100678</c:v>
                </c:pt>
                <c:pt idx="2085">
                  <c:v>3.5985780169100678</c:v>
                </c:pt>
                <c:pt idx="2086">
                  <c:v>3.5484242890084534</c:v>
                </c:pt>
                <c:pt idx="2087">
                  <c:v>3.5789777094542643</c:v>
                </c:pt>
                <c:pt idx="2088">
                  <c:v>3.5845503458877772</c:v>
                </c:pt>
                <c:pt idx="2089">
                  <c:v>3.6279784780937727</c:v>
                </c:pt>
                <c:pt idx="2090">
                  <c:v>3.6181783243658705</c:v>
                </c:pt>
                <c:pt idx="2091">
                  <c:v>3.6181783243658705</c:v>
                </c:pt>
                <c:pt idx="2092">
                  <c:v>3.6181783243658705</c:v>
                </c:pt>
                <c:pt idx="2093">
                  <c:v>3.6306687163720195</c:v>
                </c:pt>
                <c:pt idx="2094">
                  <c:v>3.5728285933896986</c:v>
                </c:pt>
                <c:pt idx="2095">
                  <c:v>3.5203689469638717</c:v>
                </c:pt>
                <c:pt idx="2096">
                  <c:v>3.5336279784780915</c:v>
                </c:pt>
                <c:pt idx="2097">
                  <c:v>3.5559185242121423</c:v>
                </c:pt>
                <c:pt idx="2098">
                  <c:v>3.5559185242121423</c:v>
                </c:pt>
                <c:pt idx="2099">
                  <c:v>3.5559185242121423</c:v>
                </c:pt>
                <c:pt idx="2100">
                  <c:v>3.5682167563412732</c:v>
                </c:pt>
                <c:pt idx="2101">
                  <c:v>3.5682167563412732</c:v>
                </c:pt>
                <c:pt idx="2102">
                  <c:v>3.5714834742505737</c:v>
                </c:pt>
                <c:pt idx="2103">
                  <c:v>3.508262874711757</c:v>
                </c:pt>
                <c:pt idx="2104">
                  <c:v>3.4252498078401201</c:v>
                </c:pt>
                <c:pt idx="2105">
                  <c:v>3.4252498078401201</c:v>
                </c:pt>
                <c:pt idx="2106">
                  <c:v>3.4252498078401201</c:v>
                </c:pt>
                <c:pt idx="2107">
                  <c:v>3.3870099923136019</c:v>
                </c:pt>
                <c:pt idx="2108">
                  <c:v>3.3831667947732487</c:v>
                </c:pt>
                <c:pt idx="2109">
                  <c:v>3.2338585703305123</c:v>
                </c:pt>
                <c:pt idx="2110">
                  <c:v>3.2015757109915426</c:v>
                </c:pt>
                <c:pt idx="2111">
                  <c:v>3.2598001537278987</c:v>
                </c:pt>
                <c:pt idx="2112">
                  <c:v>3.2598001537278987</c:v>
                </c:pt>
                <c:pt idx="2113">
                  <c:v>3.2598001537278987</c:v>
                </c:pt>
                <c:pt idx="2114">
                  <c:v>3.2330899308224414</c:v>
                </c:pt>
                <c:pt idx="2115">
                  <c:v>3.3383935434281287</c:v>
                </c:pt>
                <c:pt idx="2116">
                  <c:v>3.3251345119139089</c:v>
                </c:pt>
                <c:pt idx="2117">
                  <c:v>3.2419292851652544</c:v>
                </c:pt>
                <c:pt idx="2118">
                  <c:v>3.1933128362797816</c:v>
                </c:pt>
                <c:pt idx="2119">
                  <c:v>3.1933128362797816</c:v>
                </c:pt>
                <c:pt idx="2120">
                  <c:v>3.1933128362797816</c:v>
                </c:pt>
                <c:pt idx="2121">
                  <c:v>3.2129131437355842</c:v>
                </c:pt>
                <c:pt idx="2122">
                  <c:v>3.1961952344350468</c:v>
                </c:pt>
                <c:pt idx="2123">
                  <c:v>2.986548808608759</c:v>
                </c:pt>
                <c:pt idx="2124">
                  <c:v>3.0532282859338933</c:v>
                </c:pt>
                <c:pt idx="2125">
                  <c:v>3.000192159877014</c:v>
                </c:pt>
                <c:pt idx="2126">
                  <c:v>3.000192159877014</c:v>
                </c:pt>
                <c:pt idx="2127">
                  <c:v>3.000192159877014</c:v>
                </c:pt>
                <c:pt idx="2128">
                  <c:v>2.9688700999231323</c:v>
                </c:pt>
                <c:pt idx="2129">
                  <c:v>3.0922367409684814</c:v>
                </c:pt>
                <c:pt idx="2130">
                  <c:v>3.1314373558800881</c:v>
                </c:pt>
                <c:pt idx="2131">
                  <c:v>3.2784396617986125</c:v>
                </c:pt>
                <c:pt idx="2132">
                  <c:v>3.2290545734050689</c:v>
                </c:pt>
                <c:pt idx="2133">
                  <c:v>3.2290545734050689</c:v>
                </c:pt>
                <c:pt idx="2134">
                  <c:v>3.2290545734050689</c:v>
                </c:pt>
                <c:pt idx="2135">
                  <c:v>3.199654112221364</c:v>
                </c:pt>
                <c:pt idx="2136">
                  <c:v>3.2369331283627938</c:v>
                </c:pt>
                <c:pt idx="2137">
                  <c:v>3.2736356648731708</c:v>
                </c:pt>
                <c:pt idx="2138">
                  <c:v>3.2647963105303575</c:v>
                </c:pt>
                <c:pt idx="2139">
                  <c:v>3.2025365103766297</c:v>
                </c:pt>
                <c:pt idx="2140">
                  <c:v>3.2025365103766297</c:v>
                </c:pt>
                <c:pt idx="2141">
                  <c:v>3.2025365103766297</c:v>
                </c:pt>
                <c:pt idx="2142">
                  <c:v>3.059569561875477</c:v>
                </c:pt>
                <c:pt idx="2143">
                  <c:v>3.1016525749423485</c:v>
                </c:pt>
                <c:pt idx="2144">
                  <c:v>3.1152959262106035</c:v>
                </c:pt>
                <c:pt idx="2145">
                  <c:v>3.2205995388162907</c:v>
                </c:pt>
                <c:pt idx="2146">
                  <c:v>3.1817832436587201</c:v>
                </c:pt>
                <c:pt idx="2147">
                  <c:v>3.1817832436587201</c:v>
                </c:pt>
                <c:pt idx="2148">
                  <c:v>3.1817832436587201</c:v>
                </c:pt>
                <c:pt idx="2149">
                  <c:v>3.0601460415065294</c:v>
                </c:pt>
                <c:pt idx="2150">
                  <c:v>3.063989239046883</c:v>
                </c:pt>
                <c:pt idx="2151">
                  <c:v>3.0766717909300505</c:v>
                </c:pt>
                <c:pt idx="2152">
                  <c:v>3.0766717909300505</c:v>
                </c:pt>
                <c:pt idx="2153">
                  <c:v>3.0784012298232089</c:v>
                </c:pt>
                <c:pt idx="2154">
                  <c:v>3.0784012298232089</c:v>
                </c:pt>
                <c:pt idx="2155">
                  <c:v>3.0784012298232089</c:v>
                </c:pt>
                <c:pt idx="2156">
                  <c:v>3.1341275941583353</c:v>
                </c:pt>
                <c:pt idx="2157">
                  <c:v>3.1387394312067598</c:v>
                </c:pt>
                <c:pt idx="2158">
                  <c:v>3.2121445042275125</c:v>
                </c:pt>
                <c:pt idx="2159">
                  <c:v>3.1887009992313557</c:v>
                </c:pt>
                <c:pt idx="2160">
                  <c:v>3.2330899308224397</c:v>
                </c:pt>
                <c:pt idx="2161">
                  <c:v>3.2330899308224397</c:v>
                </c:pt>
                <c:pt idx="2162">
                  <c:v>3.2330899308224397</c:v>
                </c:pt>
                <c:pt idx="2163">
                  <c:v>3.3180245964642534</c:v>
                </c:pt>
                <c:pt idx="2164">
                  <c:v>3.1593005380476513</c:v>
                </c:pt>
                <c:pt idx="2165">
                  <c:v>3.1593005380476513</c:v>
                </c:pt>
                <c:pt idx="2166">
                  <c:v>3.1431591083781663</c:v>
                </c:pt>
                <c:pt idx="2167">
                  <c:v>3.0259415833973824</c:v>
                </c:pt>
                <c:pt idx="2168">
                  <c:v>3.0259415833973824</c:v>
                </c:pt>
                <c:pt idx="2169">
                  <c:v>3.0259415833973824</c:v>
                </c:pt>
                <c:pt idx="2170">
                  <c:v>3.0647578785549534</c:v>
                </c:pt>
                <c:pt idx="2171">
                  <c:v>3.0843581860107565</c:v>
                </c:pt>
                <c:pt idx="2172">
                  <c:v>3.1281706379707872</c:v>
                </c:pt>
                <c:pt idx="2173">
                  <c:v>3.1216372021521859</c:v>
                </c:pt>
                <c:pt idx="2174">
                  <c:v>3.0774404304381204</c:v>
                </c:pt>
                <c:pt idx="2175">
                  <c:v>3.0774404304381204</c:v>
                </c:pt>
                <c:pt idx="2176">
                  <c:v>3.0774404304381204</c:v>
                </c:pt>
                <c:pt idx="2177">
                  <c:v>3.0311299000768601</c:v>
                </c:pt>
                <c:pt idx="2178">
                  <c:v>3.0710991544965371</c:v>
                </c:pt>
                <c:pt idx="2179">
                  <c:v>2.9404304381245159</c:v>
                </c:pt>
                <c:pt idx="2180">
                  <c:v>2.920061491160642</c:v>
                </c:pt>
                <c:pt idx="2181">
                  <c:v>2.8704842428900808</c:v>
                </c:pt>
                <c:pt idx="2182">
                  <c:v>2.8704842428900808</c:v>
                </c:pt>
                <c:pt idx="2183">
                  <c:v>2.8704842428900808</c:v>
                </c:pt>
                <c:pt idx="2184">
                  <c:v>2.7863182167563378</c:v>
                </c:pt>
                <c:pt idx="2185">
                  <c:v>2.7863182167563378</c:v>
                </c:pt>
                <c:pt idx="2186">
                  <c:v>2.9534973097617176</c:v>
                </c:pt>
                <c:pt idx="2187">
                  <c:v>2.9729054573405036</c:v>
                </c:pt>
                <c:pt idx="2188">
                  <c:v>2.9942352036894655</c:v>
                </c:pt>
                <c:pt idx="2189">
                  <c:v>2.9942352036894655</c:v>
                </c:pt>
                <c:pt idx="2190">
                  <c:v>2.9942352036894655</c:v>
                </c:pt>
                <c:pt idx="2191">
                  <c:v>3.0151806302843922</c:v>
                </c:pt>
                <c:pt idx="2192">
                  <c:v>3.0151806302843922</c:v>
                </c:pt>
                <c:pt idx="2193">
                  <c:v>3.0345887778631777</c:v>
                </c:pt>
                <c:pt idx="2194">
                  <c:v>2.8576095311298961</c:v>
                </c:pt>
                <c:pt idx="2195">
                  <c:v>2.9865488086087577</c:v>
                </c:pt>
                <c:pt idx="2196">
                  <c:v>2.9865488086087577</c:v>
                </c:pt>
                <c:pt idx="2197">
                  <c:v>2.9865488086087577</c:v>
                </c:pt>
                <c:pt idx="2198">
                  <c:v>3.0416986933128318</c:v>
                </c:pt>
                <c:pt idx="2199">
                  <c:v>3.028439661798612</c:v>
                </c:pt>
                <c:pt idx="2200">
                  <c:v>3.1062644119907716</c:v>
                </c:pt>
                <c:pt idx="2201">
                  <c:v>3.1337432744042997</c:v>
                </c:pt>
                <c:pt idx="2202">
                  <c:v>3.167371252882393</c:v>
                </c:pt>
                <c:pt idx="2203">
                  <c:v>3.167371252882393</c:v>
                </c:pt>
                <c:pt idx="2204">
                  <c:v>3.167371252882393</c:v>
                </c:pt>
                <c:pt idx="2205">
                  <c:v>3.1158724058416549</c:v>
                </c:pt>
                <c:pt idx="2206">
                  <c:v>3.1249039200614859</c:v>
                </c:pt>
                <c:pt idx="2207">
                  <c:v>3.0962720983858514</c:v>
                </c:pt>
                <c:pt idx="2208">
                  <c:v>3.1249039200614854</c:v>
                </c:pt>
                <c:pt idx="2209">
                  <c:v>3.2061875480399631</c:v>
                </c:pt>
                <c:pt idx="2210">
                  <c:v>3.2061875480399631</c:v>
                </c:pt>
                <c:pt idx="2211">
                  <c:v>3.2061875480399631</c:v>
                </c:pt>
                <c:pt idx="2212">
                  <c:v>3.2061875480399631</c:v>
                </c:pt>
                <c:pt idx="2213">
                  <c:v>3.1139508070714781</c:v>
                </c:pt>
                <c:pt idx="2214">
                  <c:v>3.0920445810914625</c:v>
                </c:pt>
                <c:pt idx="2215">
                  <c:v>3.2717140661029913</c:v>
                </c:pt>
                <c:pt idx="2216">
                  <c:v>3.3395465026902316</c:v>
                </c:pt>
                <c:pt idx="2217">
                  <c:v>3.3395465026902316</c:v>
                </c:pt>
                <c:pt idx="2218">
                  <c:v>3.3395465026902316</c:v>
                </c:pt>
                <c:pt idx="2219">
                  <c:v>3.2736356648731681</c:v>
                </c:pt>
                <c:pt idx="2220">
                  <c:v>3.226364335126819</c:v>
                </c:pt>
                <c:pt idx="2221">
                  <c:v>3.3199461952344285</c:v>
                </c:pt>
                <c:pt idx="2222">
                  <c:v>3.3184089162182868</c:v>
                </c:pt>
                <c:pt idx="2223">
                  <c:v>3.3581860107609462</c:v>
                </c:pt>
                <c:pt idx="2224">
                  <c:v>3.3581860107609462</c:v>
                </c:pt>
                <c:pt idx="2225">
                  <c:v>3.3581860107609462</c:v>
                </c:pt>
                <c:pt idx="2226">
                  <c:v>3.3750960799385017</c:v>
                </c:pt>
                <c:pt idx="2227">
                  <c:v>3.3904688700999164</c:v>
                </c:pt>
                <c:pt idx="2228">
                  <c:v>3.4817448116833134</c:v>
                </c:pt>
                <c:pt idx="2229">
                  <c:v>3.4062259800153658</c:v>
                </c:pt>
                <c:pt idx="2230">
                  <c:v>3.4002690238278177</c:v>
                </c:pt>
                <c:pt idx="2231">
                  <c:v>3.4002690238278177</c:v>
                </c:pt>
                <c:pt idx="2232">
                  <c:v>3.4002690238278177</c:v>
                </c:pt>
                <c:pt idx="2233">
                  <c:v>3.416986933128356</c:v>
                </c:pt>
                <c:pt idx="2234">
                  <c:v>3.4892390468870036</c:v>
                </c:pt>
                <c:pt idx="2235">
                  <c:v>3.5003843197540285</c:v>
                </c:pt>
                <c:pt idx="2236">
                  <c:v>3.5098001537278947</c:v>
                </c:pt>
                <c:pt idx="2237">
                  <c:v>3.5278631821675561</c:v>
                </c:pt>
                <c:pt idx="2238">
                  <c:v>3.5278631821675561</c:v>
                </c:pt>
                <c:pt idx="2239">
                  <c:v>3.5278631821675561</c:v>
                </c:pt>
                <c:pt idx="2240">
                  <c:v>3.5278631821675561</c:v>
                </c:pt>
                <c:pt idx="2241">
                  <c:v>3.5230591852421145</c:v>
                </c:pt>
                <c:pt idx="2242">
                  <c:v>3.5530361260568726</c:v>
                </c:pt>
                <c:pt idx="2243">
                  <c:v>3.5267102229054506</c:v>
                </c:pt>
                <c:pt idx="2244">
                  <c:v>3.5645657186779327</c:v>
                </c:pt>
                <c:pt idx="2245">
                  <c:v>3.5645657186779327</c:v>
                </c:pt>
                <c:pt idx="2246">
                  <c:v>3.5645657186779327</c:v>
                </c:pt>
                <c:pt idx="2247">
                  <c:v>3.5939661798616371</c:v>
                </c:pt>
                <c:pt idx="2248">
                  <c:v>3.5714834742505692</c:v>
                </c:pt>
                <c:pt idx="2249">
                  <c:v>3.5286318216756269</c:v>
                </c:pt>
                <c:pt idx="2250">
                  <c:v>3.5307455803228214</c:v>
                </c:pt>
                <c:pt idx="2251">
                  <c:v>3.5620676402767031</c:v>
                </c:pt>
                <c:pt idx="2252">
                  <c:v>3.5620676402767031</c:v>
                </c:pt>
                <c:pt idx="2253">
                  <c:v>3.5620676402767031</c:v>
                </c:pt>
                <c:pt idx="2254">
                  <c:v>3.5624519600307378</c:v>
                </c:pt>
                <c:pt idx="2255">
                  <c:v>3.5488086087624828</c:v>
                </c:pt>
                <c:pt idx="2256">
                  <c:v>3.4901998462720907</c:v>
                </c:pt>
                <c:pt idx="2257">
                  <c:v>3.4525365103766257</c:v>
                </c:pt>
                <c:pt idx="2258">
                  <c:v>3.4494619523443428</c:v>
                </c:pt>
                <c:pt idx="2259">
                  <c:v>3.4494619523443428</c:v>
                </c:pt>
                <c:pt idx="2260">
                  <c:v>3.4494619523443428</c:v>
                </c:pt>
                <c:pt idx="2261">
                  <c:v>3.5297847809377325</c:v>
                </c:pt>
                <c:pt idx="2262">
                  <c:v>3.5430438124519523</c:v>
                </c:pt>
                <c:pt idx="2263">
                  <c:v>3.5572636433512606</c:v>
                </c:pt>
                <c:pt idx="2264">
                  <c:v>3.537855495772475</c:v>
                </c:pt>
                <c:pt idx="2265">
                  <c:v>3.6404688700999146</c:v>
                </c:pt>
                <c:pt idx="2266">
                  <c:v>3.6404688700999146</c:v>
                </c:pt>
                <c:pt idx="2267">
                  <c:v>3.6404688700999146</c:v>
                </c:pt>
                <c:pt idx="2268">
                  <c:v>3.6348962336664021</c:v>
                </c:pt>
                <c:pt idx="2269">
                  <c:v>3.6819754035357342</c:v>
                </c:pt>
                <c:pt idx="2270">
                  <c:v>3.6375864719446502</c:v>
                </c:pt>
                <c:pt idx="2271">
                  <c:v>3.7632590315142118</c:v>
                </c:pt>
                <c:pt idx="2272">
                  <c:v>3.6571867794004533</c:v>
                </c:pt>
                <c:pt idx="2273">
                  <c:v>3.6571867794004533</c:v>
                </c:pt>
                <c:pt idx="2274">
                  <c:v>3.6571867794004533</c:v>
                </c:pt>
                <c:pt idx="2275">
                  <c:v>3.6114527286702458</c:v>
                </c:pt>
                <c:pt idx="2276">
                  <c:v>3.646041506533428</c:v>
                </c:pt>
                <c:pt idx="2277">
                  <c:v>3.5949269792467256</c:v>
                </c:pt>
                <c:pt idx="2278">
                  <c:v>3.5889700230591774</c:v>
                </c:pt>
                <c:pt idx="2279">
                  <c:v>3.6421983089930738</c:v>
                </c:pt>
                <c:pt idx="2280">
                  <c:v>3.6421983089930738</c:v>
                </c:pt>
                <c:pt idx="2281">
                  <c:v>3.6421983089930738</c:v>
                </c:pt>
                <c:pt idx="2282">
                  <c:v>3.7330899308224361</c:v>
                </c:pt>
                <c:pt idx="2283">
                  <c:v>3.7386625672559486</c:v>
                </c:pt>
                <c:pt idx="2284">
                  <c:v>3.8212913143735507</c:v>
                </c:pt>
                <c:pt idx="2285">
                  <c:v>3.8295541890853104</c:v>
                </c:pt>
                <c:pt idx="2286">
                  <c:v>3.8572252113758556</c:v>
                </c:pt>
                <c:pt idx="2287">
                  <c:v>3.8572252113758556</c:v>
                </c:pt>
                <c:pt idx="2288">
                  <c:v>3.8572252113758556</c:v>
                </c:pt>
                <c:pt idx="2289">
                  <c:v>3.8662567255956861</c:v>
                </c:pt>
                <c:pt idx="2290">
                  <c:v>3.8260953112989919</c:v>
                </c:pt>
                <c:pt idx="2291">
                  <c:v>3.8556879323597144</c:v>
                </c:pt>
                <c:pt idx="2292">
                  <c:v>3.8524212144504135</c:v>
                </c:pt>
                <c:pt idx="2293">
                  <c:v>3.9058416602613275</c:v>
                </c:pt>
                <c:pt idx="2294">
                  <c:v>3.9058416602613275</c:v>
                </c:pt>
                <c:pt idx="2295">
                  <c:v>3.9058416602613275</c:v>
                </c:pt>
                <c:pt idx="2296">
                  <c:v>3.8768255188316583</c:v>
                </c:pt>
                <c:pt idx="2297">
                  <c:v>4.0009607993850791</c:v>
                </c:pt>
                <c:pt idx="2298">
                  <c:v>4.0672559569561777</c:v>
                </c:pt>
                <c:pt idx="2299">
                  <c:v>4.0678324365872314</c:v>
                </c:pt>
                <c:pt idx="2300">
                  <c:v>4.0678324365872314</c:v>
                </c:pt>
                <c:pt idx="2301">
                  <c:v>4.0678324365872314</c:v>
                </c:pt>
                <c:pt idx="2302">
                  <c:v>4.0678324365872314</c:v>
                </c:pt>
                <c:pt idx="2303">
                  <c:v>4.064757878554949</c:v>
                </c:pt>
                <c:pt idx="2304">
                  <c:v>4.1066487317448024</c:v>
                </c:pt>
                <c:pt idx="2305">
                  <c:v>4.144696387394303</c:v>
                </c:pt>
                <c:pt idx="2306">
                  <c:v>4.0718677940046026</c:v>
                </c:pt>
                <c:pt idx="2307">
                  <c:v>4.0382398155265085</c:v>
                </c:pt>
                <c:pt idx="2308">
                  <c:v>4.0382398155265085</c:v>
                </c:pt>
                <c:pt idx="2309">
                  <c:v>4.0382398155265085</c:v>
                </c:pt>
                <c:pt idx="2310">
                  <c:v>4.0334358186010668</c:v>
                </c:pt>
                <c:pt idx="2311">
                  <c:v>4.0653343581860018</c:v>
                </c:pt>
                <c:pt idx="2312">
                  <c:v>4.032859338970014</c:v>
                </c:pt>
                <c:pt idx="2313">
                  <c:v>4.0716756341275842</c:v>
                </c:pt>
                <c:pt idx="2314">
                  <c:v>4.1035741737125191</c:v>
                </c:pt>
                <c:pt idx="2315">
                  <c:v>4.1035741737125191</c:v>
                </c:pt>
                <c:pt idx="2316">
                  <c:v>4.1035741737125191</c:v>
                </c:pt>
                <c:pt idx="2317">
                  <c:v>4.0367025365103668</c:v>
                </c:pt>
                <c:pt idx="2318">
                  <c:v>3.9373558800922277</c:v>
                </c:pt>
                <c:pt idx="2319">
                  <c:v>3.903727901614134</c:v>
                </c:pt>
                <c:pt idx="2320">
                  <c:v>3.8606840891621736</c:v>
                </c:pt>
                <c:pt idx="2321">
                  <c:v>3.8662567255956861</c:v>
                </c:pt>
                <c:pt idx="2322">
                  <c:v>3.8662567255956861</c:v>
                </c:pt>
                <c:pt idx="2323">
                  <c:v>3.8662567255956861</c:v>
                </c:pt>
                <c:pt idx="2324">
                  <c:v>3.6854342813220509</c:v>
                </c:pt>
                <c:pt idx="2325">
                  <c:v>3.7703689469638655</c:v>
                </c:pt>
                <c:pt idx="2326">
                  <c:v>3.7993850883935347</c:v>
                </c:pt>
                <c:pt idx="2327">
                  <c:v>3.739431206764019</c:v>
                </c:pt>
                <c:pt idx="2328">
                  <c:v>3.666602613374319</c:v>
                </c:pt>
                <c:pt idx="2329">
                  <c:v>3.666602613374319</c:v>
                </c:pt>
                <c:pt idx="2330">
                  <c:v>3.666602613374319</c:v>
                </c:pt>
                <c:pt idx="2331">
                  <c:v>3.5203689469638659</c:v>
                </c:pt>
                <c:pt idx="2332">
                  <c:v>3.5924289008454955</c:v>
                </c:pt>
                <c:pt idx="2333">
                  <c:v>3.5165257494235127</c:v>
                </c:pt>
                <c:pt idx="2334">
                  <c:v>3.4617601844734747</c:v>
                </c:pt>
                <c:pt idx="2335">
                  <c:v>3.431591083781699</c:v>
                </c:pt>
                <c:pt idx="2336">
                  <c:v>3.431591083781699</c:v>
                </c:pt>
                <c:pt idx="2337">
                  <c:v>3.431591083781699</c:v>
                </c:pt>
                <c:pt idx="2338">
                  <c:v>3.431591083781699</c:v>
                </c:pt>
                <c:pt idx="2339">
                  <c:v>3.4021906225979941</c:v>
                </c:pt>
                <c:pt idx="2340">
                  <c:v>3.414488854727125</c:v>
                </c:pt>
                <c:pt idx="2341">
                  <c:v>3.4433128362797762</c:v>
                </c:pt>
                <c:pt idx="2342">
                  <c:v>3.3920061491160562</c:v>
                </c:pt>
                <c:pt idx="2343">
                  <c:v>3.3920061491160562</c:v>
                </c:pt>
                <c:pt idx="2344">
                  <c:v>3.3920061491160562</c:v>
                </c:pt>
                <c:pt idx="2345">
                  <c:v>3.4000768639507983</c:v>
                </c:pt>
                <c:pt idx="2346">
                  <c:v>3.5488086087624815</c:v>
                </c:pt>
                <c:pt idx="2347">
                  <c:v>3.5232513451191299</c:v>
                </c:pt>
                <c:pt idx="2348">
                  <c:v>3.5720599538816202</c:v>
                </c:pt>
                <c:pt idx="2349">
                  <c:v>3.6124135280553333</c:v>
                </c:pt>
                <c:pt idx="2350">
                  <c:v>3.6124135280553333</c:v>
                </c:pt>
                <c:pt idx="2351">
                  <c:v>3.6124135280553333</c:v>
                </c:pt>
                <c:pt idx="2352">
                  <c:v>3.7004227517294295</c:v>
                </c:pt>
                <c:pt idx="2353">
                  <c:v>3.7152190622597905</c:v>
                </c:pt>
                <c:pt idx="2354">
                  <c:v>3.6289392774788527</c:v>
                </c:pt>
                <c:pt idx="2355">
                  <c:v>3.6464258262874614</c:v>
                </c:pt>
                <c:pt idx="2356">
                  <c:v>3.5545734050730111</c:v>
                </c:pt>
                <c:pt idx="2357">
                  <c:v>3.5545734050730111</c:v>
                </c:pt>
                <c:pt idx="2358">
                  <c:v>3.5545734050730111</c:v>
                </c:pt>
                <c:pt idx="2359">
                  <c:v>3.5138355111452637</c:v>
                </c:pt>
                <c:pt idx="2360">
                  <c:v>3.6658339738662473</c:v>
                </c:pt>
                <c:pt idx="2361">
                  <c:v>3.6731360491929186</c:v>
                </c:pt>
                <c:pt idx="2362">
                  <c:v>3.7040737893927647</c:v>
                </c:pt>
                <c:pt idx="2363">
                  <c:v>3.6829362029208199</c:v>
                </c:pt>
                <c:pt idx="2364">
                  <c:v>3.6829362029208199</c:v>
                </c:pt>
                <c:pt idx="2365">
                  <c:v>3.6829362029208199</c:v>
                </c:pt>
                <c:pt idx="2366">
                  <c:v>3.686779400461174</c:v>
                </c:pt>
                <c:pt idx="2367">
                  <c:v>3.6358570330514892</c:v>
                </c:pt>
                <c:pt idx="2368">
                  <c:v>3.7532667179092907</c:v>
                </c:pt>
                <c:pt idx="2369">
                  <c:v>3.8078401229823111</c:v>
                </c:pt>
                <c:pt idx="2370">
                  <c:v>3.8126441199077532</c:v>
                </c:pt>
                <c:pt idx="2371">
                  <c:v>3.8126441199077532</c:v>
                </c:pt>
                <c:pt idx="2372">
                  <c:v>3.8126441199077532</c:v>
                </c:pt>
                <c:pt idx="2373">
                  <c:v>3.9087240584165919</c:v>
                </c:pt>
                <c:pt idx="2374">
                  <c:v>3.8599154496541015</c:v>
                </c:pt>
                <c:pt idx="2375">
                  <c:v>3.8422367409684748</c:v>
                </c:pt>
                <c:pt idx="2376">
                  <c:v>3.8422367409684748</c:v>
                </c:pt>
                <c:pt idx="2377">
                  <c:v>3.8203305149884597</c:v>
                </c:pt>
                <c:pt idx="2378">
                  <c:v>3.8203305149884597</c:v>
                </c:pt>
                <c:pt idx="2379">
                  <c:v>3.8203305149884597</c:v>
                </c:pt>
                <c:pt idx="2380">
                  <c:v>3.7907378939277376</c:v>
                </c:pt>
                <c:pt idx="2381">
                  <c:v>3.8143735588009116</c:v>
                </c:pt>
                <c:pt idx="2382">
                  <c:v>3.84511913912374</c:v>
                </c:pt>
                <c:pt idx="2383">
                  <c:v>3.8558800922367298</c:v>
                </c:pt>
                <c:pt idx="2384">
                  <c:v>3.9260184473481821</c:v>
                </c:pt>
                <c:pt idx="2385">
                  <c:v>3.9260184473481821</c:v>
                </c:pt>
                <c:pt idx="2386">
                  <c:v>3.9260184473481821</c:v>
                </c:pt>
                <c:pt idx="2387">
                  <c:v>3.9604150653343466</c:v>
                </c:pt>
                <c:pt idx="2388">
                  <c:v>3.9183320522674752</c:v>
                </c:pt>
                <c:pt idx="2389">
                  <c:v>3.9300538047655538</c:v>
                </c:pt>
                <c:pt idx="2390">
                  <c:v>3.9869331283627867</c:v>
                </c:pt>
                <c:pt idx="2391">
                  <c:v>3.9823212913143626</c:v>
                </c:pt>
                <c:pt idx="2392">
                  <c:v>3.9823212913143626</c:v>
                </c:pt>
                <c:pt idx="2393">
                  <c:v>3.9823212913143626</c:v>
                </c:pt>
                <c:pt idx="2394">
                  <c:v>4.058416602613363</c:v>
                </c:pt>
                <c:pt idx="2395">
                  <c:v>4.1104919292851543</c:v>
                </c:pt>
                <c:pt idx="2396">
                  <c:v>4.2357801691006802</c:v>
                </c:pt>
                <c:pt idx="2397">
                  <c:v>4.1646810146041391</c:v>
                </c:pt>
                <c:pt idx="2398">
                  <c:v>4.1635280553420326</c:v>
                </c:pt>
                <c:pt idx="2399">
                  <c:v>4.1635280553420326</c:v>
                </c:pt>
                <c:pt idx="2400">
                  <c:v>4.1635280553420326</c:v>
                </c:pt>
                <c:pt idx="2401">
                  <c:v>4.174865488086076</c:v>
                </c:pt>
                <c:pt idx="2402">
                  <c:v>4.1654496541122104</c:v>
                </c:pt>
                <c:pt idx="2403">
                  <c:v>4.0272867025365002</c:v>
                </c:pt>
                <c:pt idx="2404">
                  <c:v>3.9477325134511814</c:v>
                </c:pt>
                <c:pt idx="2405">
                  <c:v>3.8895080707148249</c:v>
                </c:pt>
                <c:pt idx="2406">
                  <c:v>3.8895080707148249</c:v>
                </c:pt>
                <c:pt idx="2407">
                  <c:v>3.8895080707148249</c:v>
                </c:pt>
                <c:pt idx="2408">
                  <c:v>3.7215603382013742</c:v>
                </c:pt>
                <c:pt idx="2409">
                  <c:v>3.769023827824741</c:v>
                </c:pt>
                <c:pt idx="2410">
                  <c:v>3.7928516525749338</c:v>
                </c:pt>
                <c:pt idx="2411">
                  <c:v>3.8979631053036039</c:v>
                </c:pt>
                <c:pt idx="2412">
                  <c:v>3.8299385088393456</c:v>
                </c:pt>
                <c:pt idx="2413">
                  <c:v>3.8299385088393456</c:v>
                </c:pt>
                <c:pt idx="2414">
                  <c:v>3.8299385088393456</c:v>
                </c:pt>
                <c:pt idx="2415">
                  <c:v>3.7797847809377312</c:v>
                </c:pt>
                <c:pt idx="2416">
                  <c:v>3.8914296694850021</c:v>
                </c:pt>
                <c:pt idx="2417">
                  <c:v>3.7717140661029891</c:v>
                </c:pt>
                <c:pt idx="2418">
                  <c:v>3.7647963105303526</c:v>
                </c:pt>
                <c:pt idx="2419">
                  <c:v>3.865103766333581</c:v>
                </c:pt>
                <c:pt idx="2420">
                  <c:v>3.865103766333581</c:v>
                </c:pt>
                <c:pt idx="2421">
                  <c:v>3.865103766333581</c:v>
                </c:pt>
                <c:pt idx="2422">
                  <c:v>3.9362029208301221</c:v>
                </c:pt>
                <c:pt idx="2423">
                  <c:v>3.9215987701767787</c:v>
                </c:pt>
                <c:pt idx="2424">
                  <c:v>3.9536894696387308</c:v>
                </c:pt>
                <c:pt idx="2425">
                  <c:v>3.9563797079169785</c:v>
                </c:pt>
                <c:pt idx="2426">
                  <c:v>3.7818985395849269</c:v>
                </c:pt>
                <c:pt idx="2427">
                  <c:v>3.7818985395849269</c:v>
                </c:pt>
                <c:pt idx="2428">
                  <c:v>3.7818985395849269</c:v>
                </c:pt>
                <c:pt idx="2429">
                  <c:v>3.813989239046879</c:v>
                </c:pt>
                <c:pt idx="2430">
                  <c:v>3.7997694081475708</c:v>
                </c:pt>
                <c:pt idx="2431">
                  <c:v>3.8237893927747808</c:v>
                </c:pt>
                <c:pt idx="2432">
                  <c:v>3.9156418139892315</c:v>
                </c:pt>
                <c:pt idx="2433">
                  <c:v>3.9340891621829286</c:v>
                </c:pt>
                <c:pt idx="2434">
                  <c:v>3.9340891621829286</c:v>
                </c:pt>
                <c:pt idx="2435">
                  <c:v>3.9340891621829286</c:v>
                </c:pt>
                <c:pt idx="2436">
                  <c:v>3.9340891621829286</c:v>
                </c:pt>
                <c:pt idx="2437">
                  <c:v>3.8693312836279712</c:v>
                </c:pt>
                <c:pt idx="2438">
                  <c:v>3.9732897770945352</c:v>
                </c:pt>
                <c:pt idx="2439">
                  <c:v>4.0955034588777783</c:v>
                </c:pt>
                <c:pt idx="2440">
                  <c:v>4.1064565718677857</c:v>
                </c:pt>
                <c:pt idx="2441">
                  <c:v>4.1064565718677857</c:v>
                </c:pt>
                <c:pt idx="2442">
                  <c:v>4.1064565718677857</c:v>
                </c:pt>
                <c:pt idx="2443">
                  <c:v>4.1214450422751643</c:v>
                </c:pt>
                <c:pt idx="2444">
                  <c:v>4.1398923904688614</c:v>
                </c:pt>
                <c:pt idx="2445">
                  <c:v>4.2019600307455711</c:v>
                </c:pt>
                <c:pt idx="2446">
                  <c:v>4.2113758647194377</c:v>
                </c:pt>
                <c:pt idx="2447">
                  <c:v>4.20292083013066</c:v>
                </c:pt>
                <c:pt idx="2448">
                  <c:v>4.20292083013066</c:v>
                </c:pt>
                <c:pt idx="2449">
                  <c:v>4.20292083013066</c:v>
                </c:pt>
                <c:pt idx="2450">
                  <c:v>4.1758262874711676</c:v>
                </c:pt>
                <c:pt idx="2451">
                  <c:v>4.1850499615680157</c:v>
                </c:pt>
                <c:pt idx="2452">
                  <c:v>4.192736356648723</c:v>
                </c:pt>
                <c:pt idx="2453">
                  <c:v>4.1652574942351945</c:v>
                </c:pt>
                <c:pt idx="2454">
                  <c:v>4.0885857033051414</c:v>
                </c:pt>
                <c:pt idx="2455">
                  <c:v>4.0885857033051414</c:v>
                </c:pt>
                <c:pt idx="2456">
                  <c:v>4.0885857033051414</c:v>
                </c:pt>
                <c:pt idx="2457">
                  <c:v>4.1368178324365781</c:v>
                </c:pt>
                <c:pt idx="2458">
                  <c:v>4.0503458877786223</c:v>
                </c:pt>
                <c:pt idx="2459">
                  <c:v>4.1181783243658625</c:v>
                </c:pt>
                <c:pt idx="2460">
                  <c:v>4.1233666410453402</c:v>
                </c:pt>
                <c:pt idx="2461">
                  <c:v>4.0269023827824659</c:v>
                </c:pt>
                <c:pt idx="2462">
                  <c:v>4.0269023827824659</c:v>
                </c:pt>
                <c:pt idx="2463">
                  <c:v>4.0269023827824659</c:v>
                </c:pt>
                <c:pt idx="2464">
                  <c:v>4.0624519600307369</c:v>
                </c:pt>
                <c:pt idx="2465">
                  <c:v>4.0244043043812363</c:v>
                </c:pt>
                <c:pt idx="2466">
                  <c:v>3.9656033820138266</c:v>
                </c:pt>
                <c:pt idx="2467">
                  <c:v>4.0353574173712436</c:v>
                </c:pt>
                <c:pt idx="2468">
                  <c:v>4.1024212144504135</c:v>
                </c:pt>
                <c:pt idx="2469">
                  <c:v>4.1024212144504135</c:v>
                </c:pt>
                <c:pt idx="2470">
                  <c:v>4.1024212144504135</c:v>
                </c:pt>
                <c:pt idx="2471">
                  <c:v>4.0784012298232035</c:v>
                </c:pt>
                <c:pt idx="2472">
                  <c:v>3.9521521906225883</c:v>
                </c:pt>
                <c:pt idx="2473">
                  <c:v>4.0167179093005281</c:v>
                </c:pt>
                <c:pt idx="2474">
                  <c:v>4.0559185242121343</c:v>
                </c:pt>
                <c:pt idx="2475">
                  <c:v>4.1516141429669382</c:v>
                </c:pt>
                <c:pt idx="2476">
                  <c:v>4.1516141429669382</c:v>
                </c:pt>
                <c:pt idx="2477">
                  <c:v>4.1516141429669382</c:v>
                </c:pt>
                <c:pt idx="2478">
                  <c:v>4.1510376633358854</c:v>
                </c:pt>
                <c:pt idx="2479">
                  <c:v>4.242313604919282</c:v>
                </c:pt>
                <c:pt idx="2480">
                  <c:v>4.1821675634127482</c:v>
                </c:pt>
                <c:pt idx="2481">
                  <c:v>4.1892774788624019</c:v>
                </c:pt>
                <c:pt idx="2482">
                  <c:v>4.1448885472713179</c:v>
                </c:pt>
                <c:pt idx="2483">
                  <c:v>4.1448885472713179</c:v>
                </c:pt>
                <c:pt idx="2484">
                  <c:v>4.1448885472713179</c:v>
                </c:pt>
                <c:pt idx="2485">
                  <c:v>4.2265564950038312</c:v>
                </c:pt>
                <c:pt idx="2486">
                  <c:v>4.1896617986164371</c:v>
                </c:pt>
                <c:pt idx="2487">
                  <c:v>4.1089546502690126</c:v>
                </c:pt>
                <c:pt idx="2488">
                  <c:v>4.2106072252113647</c:v>
                </c:pt>
                <c:pt idx="2489">
                  <c:v>4.2986164488854612</c:v>
                </c:pt>
                <c:pt idx="2490">
                  <c:v>4.2986164488854612</c:v>
                </c:pt>
                <c:pt idx="2491">
                  <c:v>4.2986164488854612</c:v>
                </c:pt>
                <c:pt idx="2492">
                  <c:v>4.3768255188316569</c:v>
                </c:pt>
                <c:pt idx="2493">
                  <c:v>4.331475787855485</c:v>
                </c:pt>
                <c:pt idx="2494">
                  <c:v>4.3330130668716267</c:v>
                </c:pt>
                <c:pt idx="2495">
                  <c:v>4.3111068408916111</c:v>
                </c:pt>
                <c:pt idx="2496">
                  <c:v>4.410069177555715</c:v>
                </c:pt>
                <c:pt idx="2497">
                  <c:v>4.410069177555715</c:v>
                </c:pt>
                <c:pt idx="2498">
                  <c:v>4.410069177555715</c:v>
                </c:pt>
                <c:pt idx="2499">
                  <c:v>4.5082628747117495</c:v>
                </c:pt>
                <c:pt idx="2500">
                  <c:v>4.5107609531129791</c:v>
                </c:pt>
                <c:pt idx="2501">
                  <c:v>4.4805918524212034</c:v>
                </c:pt>
                <c:pt idx="2502">
                  <c:v>4.5076863950806958</c:v>
                </c:pt>
                <c:pt idx="2503">
                  <c:v>4.5303612605687817</c:v>
                </c:pt>
                <c:pt idx="2504">
                  <c:v>4.5303612605687817</c:v>
                </c:pt>
                <c:pt idx="2505">
                  <c:v>4.5303612605687817</c:v>
                </c:pt>
                <c:pt idx="2506">
                  <c:v>4.5117217524980671</c:v>
                </c:pt>
                <c:pt idx="2507">
                  <c:v>4.5209454265949161</c:v>
                </c:pt>
                <c:pt idx="2508">
                  <c:v>4.5257494235203577</c:v>
                </c:pt>
                <c:pt idx="2509">
                  <c:v>4.5107609531129782</c:v>
                </c:pt>
                <c:pt idx="2510">
                  <c:v>4.5520753266717788</c:v>
                </c:pt>
                <c:pt idx="2511">
                  <c:v>4.5520753266717788</c:v>
                </c:pt>
                <c:pt idx="2512">
                  <c:v>4.5520753266717788</c:v>
                </c:pt>
                <c:pt idx="2513">
                  <c:v>4.5416986933128243</c:v>
                </c:pt>
                <c:pt idx="2514">
                  <c:v>4.5190238278247383</c:v>
                </c:pt>
                <c:pt idx="2515">
                  <c:v>4.4657955418908424</c:v>
                </c:pt>
                <c:pt idx="2516">
                  <c:v>4.4181398923904576</c:v>
                </c:pt>
                <c:pt idx="2517">
                  <c:v>4.4135280553420335</c:v>
                </c:pt>
                <c:pt idx="2518">
                  <c:v>4.4135280553420335</c:v>
                </c:pt>
                <c:pt idx="2519">
                  <c:v>4.4135280553420335</c:v>
                </c:pt>
                <c:pt idx="2520">
                  <c:v>4.5194081475787744</c:v>
                </c:pt>
                <c:pt idx="2521">
                  <c:v>4.502498078401219</c:v>
                </c:pt>
                <c:pt idx="2522">
                  <c:v>4.5349730976172067</c:v>
                </c:pt>
                <c:pt idx="2523">
                  <c:v>4.5349730976172067</c:v>
                </c:pt>
                <c:pt idx="2524">
                  <c:v>4.4863566487317339</c:v>
                </c:pt>
                <c:pt idx="2525">
                  <c:v>4.4863566487317339</c:v>
                </c:pt>
                <c:pt idx="2526">
                  <c:v>4.4863566487317339</c:v>
                </c:pt>
                <c:pt idx="2527">
                  <c:v>4.4173712528823872</c:v>
                </c:pt>
                <c:pt idx="2528">
                  <c:v>4.3489623366640942</c:v>
                </c:pt>
                <c:pt idx="2529">
                  <c:v>4.4177555726364233</c:v>
                </c:pt>
                <c:pt idx="2530">
                  <c:v>4.4398539584934564</c:v>
                </c:pt>
                <c:pt idx="2531">
                  <c:v>4.5040353574173606</c:v>
                </c:pt>
                <c:pt idx="2532">
                  <c:v>4.5040353574173606</c:v>
                </c:pt>
                <c:pt idx="2533">
                  <c:v>4.5040353574173606</c:v>
                </c:pt>
                <c:pt idx="2534">
                  <c:v>4.4834742505764691</c:v>
                </c:pt>
                <c:pt idx="2535">
                  <c:v>4.502498078401219</c:v>
                </c:pt>
                <c:pt idx="2536">
                  <c:v>4.5947348193697044</c:v>
                </c:pt>
                <c:pt idx="2537">
                  <c:v>4.7192544196771591</c:v>
                </c:pt>
                <c:pt idx="2538">
                  <c:v>4.6985011529592491</c:v>
                </c:pt>
                <c:pt idx="2539">
                  <c:v>4.6985011529592491</c:v>
                </c:pt>
                <c:pt idx="2540">
                  <c:v>4.6985011529592491</c:v>
                </c:pt>
                <c:pt idx="2541">
                  <c:v>4.7267486548808471</c:v>
                </c:pt>
                <c:pt idx="2542">
                  <c:v>4.7480784012298098</c:v>
                </c:pt>
                <c:pt idx="2543">
                  <c:v>4.7455803228285802</c:v>
                </c:pt>
                <c:pt idx="2544">
                  <c:v>4.7838201383550985</c:v>
                </c:pt>
                <c:pt idx="2545">
                  <c:v>4.8293620292082888</c:v>
                </c:pt>
                <c:pt idx="2546">
                  <c:v>4.8293620292082888</c:v>
                </c:pt>
                <c:pt idx="2547">
                  <c:v>4.8293620292082888</c:v>
                </c:pt>
                <c:pt idx="2548">
                  <c:v>4.8447348193697026</c:v>
                </c:pt>
                <c:pt idx="2549">
                  <c:v>4.8526133743274276</c:v>
                </c:pt>
                <c:pt idx="2550">
                  <c:v>4.8526133743274276</c:v>
                </c:pt>
                <c:pt idx="2551">
                  <c:v>4.8581860107609396</c:v>
                </c:pt>
                <c:pt idx="2552">
                  <c:v>4.8485780169100554</c:v>
                </c:pt>
                <c:pt idx="2553">
                  <c:v>4.8485780169100554</c:v>
                </c:pt>
                <c:pt idx="2554">
                  <c:v>4.8485780169100554</c:v>
                </c:pt>
                <c:pt idx="2555">
                  <c:v>4.8120676402766964</c:v>
                </c:pt>
                <c:pt idx="2556">
                  <c:v>4.8251345119138982</c:v>
                </c:pt>
                <c:pt idx="2557">
                  <c:v>4.8251345119138982</c:v>
                </c:pt>
                <c:pt idx="2558">
                  <c:v>4.9248654880860734</c:v>
                </c:pt>
                <c:pt idx="2559">
                  <c:v>4.8330130668716222</c:v>
                </c:pt>
                <c:pt idx="2560">
                  <c:v>4.8330130668716222</c:v>
                </c:pt>
                <c:pt idx="2561">
                  <c:v>4.8330130668716222</c:v>
                </c:pt>
                <c:pt idx="2562">
                  <c:v>4.7826671790929902</c:v>
                </c:pt>
                <c:pt idx="2563">
                  <c:v>4.8706764027670877</c:v>
                </c:pt>
                <c:pt idx="2564">
                  <c:v>4.8662567255956812</c:v>
                </c:pt>
                <c:pt idx="2565">
                  <c:v>4.8970023059185097</c:v>
                </c:pt>
                <c:pt idx="2566">
                  <c:v>4.8685626441198941</c:v>
                </c:pt>
                <c:pt idx="2567">
                  <c:v>4.8685626441198941</c:v>
                </c:pt>
                <c:pt idx="2568">
                  <c:v>4.8685626441198941</c:v>
                </c:pt>
                <c:pt idx="2569">
                  <c:v>4.9254419677171262</c:v>
                </c:pt>
                <c:pt idx="2570">
                  <c:v>4.9362029208301159</c:v>
                </c:pt>
                <c:pt idx="2571">
                  <c:v>4.8839354342813079</c:v>
                </c:pt>
                <c:pt idx="2572">
                  <c:v>4.9611837048424139</c:v>
                </c:pt>
                <c:pt idx="2573">
                  <c:v>4.9984627209838441</c:v>
                </c:pt>
                <c:pt idx="2574">
                  <c:v>4.9984627209838441</c:v>
                </c:pt>
                <c:pt idx="2575">
                  <c:v>4.9984627209838441</c:v>
                </c:pt>
                <c:pt idx="2576">
                  <c:v>4.9984627209838441</c:v>
                </c:pt>
                <c:pt idx="2577">
                  <c:v>4.9955803228285793</c:v>
                </c:pt>
                <c:pt idx="2578">
                  <c:v>5.0292083013066735</c:v>
                </c:pt>
                <c:pt idx="2579">
                  <c:v>5.0672559569561724</c:v>
                </c:pt>
                <c:pt idx="2580">
                  <c:v>5.0134511913912219</c:v>
                </c:pt>
                <c:pt idx="2581">
                  <c:v>5.0134511913912219</c:v>
                </c:pt>
                <c:pt idx="2582">
                  <c:v>5.0134511913912219</c:v>
                </c:pt>
                <c:pt idx="2583">
                  <c:v>4.8220599538816149</c:v>
                </c:pt>
                <c:pt idx="2584">
                  <c:v>4.933897002305903</c:v>
                </c:pt>
                <c:pt idx="2585">
                  <c:v>4.8431975403535592</c:v>
                </c:pt>
                <c:pt idx="2586">
                  <c:v>4.8433897002305768</c:v>
                </c:pt>
                <c:pt idx="2587">
                  <c:v>4.6706379707916836</c:v>
                </c:pt>
                <c:pt idx="2588">
                  <c:v>4.6706379707916836</c:v>
                </c:pt>
                <c:pt idx="2589">
                  <c:v>4.6706379707916836</c:v>
                </c:pt>
                <c:pt idx="2590">
                  <c:v>4.7229054573404916</c:v>
                </c:pt>
                <c:pt idx="2591">
                  <c:v>4.8704842428900683</c:v>
                </c:pt>
                <c:pt idx="2592">
                  <c:v>4.9827056110683925</c:v>
                </c:pt>
                <c:pt idx="2593">
                  <c:v>4.9855880092236564</c:v>
                </c:pt>
                <c:pt idx="2594">
                  <c:v>4.8679861644888378</c:v>
                </c:pt>
                <c:pt idx="2595">
                  <c:v>4.8679861644888378</c:v>
                </c:pt>
                <c:pt idx="2596">
                  <c:v>4.8679861644888378</c:v>
                </c:pt>
                <c:pt idx="2597">
                  <c:v>4.9362029208301132</c:v>
                </c:pt>
                <c:pt idx="2598">
                  <c:v>5.0359338970022884</c:v>
                </c:pt>
                <c:pt idx="2599">
                  <c:v>5.1135664873174305</c:v>
                </c:pt>
                <c:pt idx="2600">
                  <c:v>5.1189469638739249</c:v>
                </c:pt>
                <c:pt idx="2601">
                  <c:v>5.1018447348193519</c:v>
                </c:pt>
                <c:pt idx="2602">
                  <c:v>5.1018447348193519</c:v>
                </c:pt>
                <c:pt idx="2603">
                  <c:v>5.1018447348193519</c:v>
                </c:pt>
                <c:pt idx="2604">
                  <c:v>5.1018447348193519</c:v>
                </c:pt>
                <c:pt idx="2605">
                  <c:v>5.0363182167563227</c:v>
                </c:pt>
                <c:pt idx="2606">
                  <c:v>5.1633358954650079</c:v>
                </c:pt>
                <c:pt idx="2607">
                  <c:v>5.088393543428114</c:v>
                </c:pt>
                <c:pt idx="2608">
                  <c:v>4.9371637202152012</c:v>
                </c:pt>
                <c:pt idx="2609">
                  <c:v>4.9371637202152012</c:v>
                </c:pt>
                <c:pt idx="2610">
                  <c:v>4.9371637202152012</c:v>
                </c:pt>
                <c:pt idx="2611">
                  <c:v>4.70061491160644</c:v>
                </c:pt>
                <c:pt idx="2612">
                  <c:v>4.560530361260553</c:v>
                </c:pt>
                <c:pt idx="2613">
                  <c:v>4.5666794773251178</c:v>
                </c:pt>
                <c:pt idx="2614">
                  <c:v>4.3558800922367249</c:v>
                </c:pt>
                <c:pt idx="2615">
                  <c:v>4.4540737893927584</c:v>
                </c:pt>
                <c:pt idx="2616">
                  <c:v>4.4540737893927584</c:v>
                </c:pt>
                <c:pt idx="2617">
                  <c:v>4.4540737893927584</c:v>
                </c:pt>
                <c:pt idx="2618">
                  <c:v>4.6118370484242721</c:v>
                </c:pt>
                <c:pt idx="2619">
                  <c:v>4.4494619523443344</c:v>
                </c:pt>
                <c:pt idx="2620">
                  <c:v>4.6767870868562476</c:v>
                </c:pt>
                <c:pt idx="2621">
                  <c:v>4.5359338970022902</c:v>
                </c:pt>
                <c:pt idx="2622">
                  <c:v>4.4367794004611678</c:v>
                </c:pt>
                <c:pt idx="2623">
                  <c:v>4.4367794004611678</c:v>
                </c:pt>
                <c:pt idx="2624">
                  <c:v>4.4367794004611678</c:v>
                </c:pt>
                <c:pt idx="2625">
                  <c:v>4.0578401229823067</c:v>
                </c:pt>
                <c:pt idx="2626">
                  <c:v>4.3241737125288084</c:v>
                </c:pt>
                <c:pt idx="2627">
                  <c:v>4.0818601076095167</c:v>
                </c:pt>
                <c:pt idx="2628">
                  <c:v>3.6343197540353449</c:v>
                </c:pt>
                <c:pt idx="2629">
                  <c:v>4.0242121445042134</c:v>
                </c:pt>
                <c:pt idx="2630">
                  <c:v>4.0242121445042134</c:v>
                </c:pt>
                <c:pt idx="2631">
                  <c:v>4.0242121445042134</c:v>
                </c:pt>
                <c:pt idx="2632">
                  <c:v>3.4114142966948382</c:v>
                </c:pt>
                <c:pt idx="2633">
                  <c:v>3.7115680245964513</c:v>
                </c:pt>
                <c:pt idx="2634">
                  <c:v>3.4066102997693961</c:v>
                </c:pt>
                <c:pt idx="2635">
                  <c:v>3.4942352036894571</c:v>
                </c:pt>
                <c:pt idx="2636">
                  <c:v>3.3946963873942999</c:v>
                </c:pt>
                <c:pt idx="2637">
                  <c:v>3.3946963873942999</c:v>
                </c:pt>
                <c:pt idx="2638">
                  <c:v>3.3946963873942999</c:v>
                </c:pt>
                <c:pt idx="2639">
                  <c:v>3.515949269792455</c:v>
                </c:pt>
                <c:pt idx="2640">
                  <c:v>3.8962336664104398</c:v>
                </c:pt>
                <c:pt idx="2641">
                  <c:v>3.8322444273635532</c:v>
                </c:pt>
                <c:pt idx="2642">
                  <c:v>4.0899308224442601</c:v>
                </c:pt>
                <c:pt idx="2643">
                  <c:v>3.8870099923135917</c:v>
                </c:pt>
                <c:pt idx="2644">
                  <c:v>3.8870099923135917</c:v>
                </c:pt>
                <c:pt idx="2645">
                  <c:v>3.8870099923135917</c:v>
                </c:pt>
                <c:pt idx="2646">
                  <c:v>4.0222905457340365</c:v>
                </c:pt>
                <c:pt idx="2647">
                  <c:v>3.9433128362797709</c:v>
                </c:pt>
                <c:pt idx="2648">
                  <c:v>3.7275172943889183</c:v>
                </c:pt>
                <c:pt idx="2649">
                  <c:v>3.838585703305136</c:v>
                </c:pt>
                <c:pt idx="2650">
                  <c:v>3.7659492697924537</c:v>
                </c:pt>
                <c:pt idx="2651">
                  <c:v>3.7659492697924537</c:v>
                </c:pt>
                <c:pt idx="2652">
                  <c:v>3.7659492697924537</c:v>
                </c:pt>
                <c:pt idx="2653">
                  <c:v>4.1500768639507921</c:v>
                </c:pt>
                <c:pt idx="2654">
                  <c:v>4.1352805534204311</c:v>
                </c:pt>
                <c:pt idx="2655">
                  <c:v>4.2736356648731597</c:v>
                </c:pt>
                <c:pt idx="2656">
                  <c:v>4.1812067640276567</c:v>
                </c:pt>
                <c:pt idx="2657">
                  <c:v>4.1812067640276567</c:v>
                </c:pt>
                <c:pt idx="2658">
                  <c:v>4.1812067640276567</c:v>
                </c:pt>
                <c:pt idx="2659">
                  <c:v>4.1812067640276567</c:v>
                </c:pt>
                <c:pt idx="2660">
                  <c:v>4.2284780937740054</c:v>
                </c:pt>
                <c:pt idx="2661">
                  <c:v>4.4235203689469484</c:v>
                </c:pt>
                <c:pt idx="2662">
                  <c:v>4.2918908531898392</c:v>
                </c:pt>
                <c:pt idx="2663">
                  <c:v>4.4123750960799235</c:v>
                </c:pt>
                <c:pt idx="2664">
                  <c:v>4.4465795541890705</c:v>
                </c:pt>
                <c:pt idx="2665">
                  <c:v>4.4465795541890705</c:v>
                </c:pt>
                <c:pt idx="2666">
                  <c:v>4.4465795541890705</c:v>
                </c:pt>
                <c:pt idx="2667">
                  <c:v>4.3499231360491786</c:v>
                </c:pt>
                <c:pt idx="2668">
                  <c:v>4.1368178324365736</c:v>
                </c:pt>
                <c:pt idx="2669">
                  <c:v>4.3872021521906088</c:v>
                </c:pt>
                <c:pt idx="2670">
                  <c:v>4.3433897002305786</c:v>
                </c:pt>
                <c:pt idx="2671">
                  <c:v>4.4337048424288872</c:v>
                </c:pt>
                <c:pt idx="2672">
                  <c:v>4.4337048424288872</c:v>
                </c:pt>
                <c:pt idx="2673">
                  <c:v>4.4337048424288872</c:v>
                </c:pt>
                <c:pt idx="2674">
                  <c:v>4.4928900845503321</c:v>
                </c:pt>
                <c:pt idx="2675">
                  <c:v>4.4696387394311934</c:v>
                </c:pt>
                <c:pt idx="2676">
                  <c:v>4.6817832436587103</c:v>
                </c:pt>
                <c:pt idx="2677">
                  <c:v>4.5165257494235069</c:v>
                </c:pt>
                <c:pt idx="2678">
                  <c:v>4.2963105303612483</c:v>
                </c:pt>
                <c:pt idx="2679">
                  <c:v>4.2963105303612483</c:v>
                </c:pt>
                <c:pt idx="2680">
                  <c:v>4.2963105303612483</c:v>
                </c:pt>
                <c:pt idx="2681">
                  <c:v>4.332052267486536</c:v>
                </c:pt>
                <c:pt idx="2682">
                  <c:v>4.4048808608762355</c:v>
                </c:pt>
                <c:pt idx="2683">
                  <c:v>4.4588777863182028</c:v>
                </c:pt>
                <c:pt idx="2684">
                  <c:v>4.4990392006148978</c:v>
                </c:pt>
                <c:pt idx="2685">
                  <c:v>4.6318216756341135</c:v>
                </c:pt>
                <c:pt idx="2686">
                  <c:v>4.6318216756341135</c:v>
                </c:pt>
                <c:pt idx="2687">
                  <c:v>4.6318216756341135</c:v>
                </c:pt>
                <c:pt idx="2688">
                  <c:v>4.6274019984627071</c:v>
                </c:pt>
                <c:pt idx="2689">
                  <c:v>4.5046118370484107</c:v>
                </c:pt>
                <c:pt idx="2690">
                  <c:v>4.4177555726364206</c:v>
                </c:pt>
                <c:pt idx="2691">
                  <c:v>4.5359338970022929</c:v>
                </c:pt>
                <c:pt idx="2692">
                  <c:v>4.4421598770176649</c:v>
                </c:pt>
                <c:pt idx="2693">
                  <c:v>4.4421598770176649</c:v>
                </c:pt>
                <c:pt idx="2694">
                  <c:v>4.4421598770176649</c:v>
                </c:pt>
                <c:pt idx="2695">
                  <c:v>4.6462336664104384</c:v>
                </c:pt>
                <c:pt idx="2696">
                  <c:v>4.6310530361260422</c:v>
                </c:pt>
                <c:pt idx="2697">
                  <c:v>4.8016910069177401</c:v>
                </c:pt>
                <c:pt idx="2698">
                  <c:v>4.6808224442736206</c:v>
                </c:pt>
                <c:pt idx="2699">
                  <c:v>4.7015757109915297</c:v>
                </c:pt>
                <c:pt idx="2700">
                  <c:v>4.7015757109915297</c:v>
                </c:pt>
                <c:pt idx="2701">
                  <c:v>4.7015757109915297</c:v>
                </c:pt>
                <c:pt idx="2702">
                  <c:v>4.7015757109915297</c:v>
                </c:pt>
                <c:pt idx="2703">
                  <c:v>4.7509607993850738</c:v>
                </c:pt>
                <c:pt idx="2704">
                  <c:v>4.8241737125288093</c:v>
                </c:pt>
                <c:pt idx="2705">
                  <c:v>4.7188700999231212</c:v>
                </c:pt>
                <c:pt idx="2706">
                  <c:v>4.8397386625672407</c:v>
                </c:pt>
                <c:pt idx="2707">
                  <c:v>4.8397386625672407</c:v>
                </c:pt>
                <c:pt idx="2708">
                  <c:v>4.8397386625672407</c:v>
                </c:pt>
                <c:pt idx="2709">
                  <c:v>4.8136049192928363</c:v>
                </c:pt>
                <c:pt idx="2710">
                  <c:v>4.9175634127594003</c:v>
                </c:pt>
                <c:pt idx="2711">
                  <c:v>5.059569561875465</c:v>
                </c:pt>
                <c:pt idx="2712">
                  <c:v>5.1056879323597064</c:v>
                </c:pt>
                <c:pt idx="2713">
                  <c:v>5.2307840122982148</c:v>
                </c:pt>
                <c:pt idx="2714">
                  <c:v>5.2307840122982148</c:v>
                </c:pt>
                <c:pt idx="2715">
                  <c:v>5.2307840122982148</c:v>
                </c:pt>
                <c:pt idx="2716">
                  <c:v>5.220023059185225</c:v>
                </c:pt>
                <c:pt idx="2717">
                  <c:v>5.2240584166025972</c:v>
                </c:pt>
                <c:pt idx="2718">
                  <c:v>5.2425057647962934</c:v>
                </c:pt>
                <c:pt idx="2719">
                  <c:v>4.9094926979246578</c:v>
                </c:pt>
                <c:pt idx="2720">
                  <c:v>4.9763643351268101</c:v>
                </c:pt>
                <c:pt idx="2721">
                  <c:v>4.9763643351268101</c:v>
                </c:pt>
                <c:pt idx="2722">
                  <c:v>4.9763643351268101</c:v>
                </c:pt>
                <c:pt idx="2723">
                  <c:v>5.0324750192159708</c:v>
                </c:pt>
                <c:pt idx="2724">
                  <c:v>5.1306687163720044</c:v>
                </c:pt>
                <c:pt idx="2725">
                  <c:v>5.170637970791681</c:v>
                </c:pt>
                <c:pt idx="2726">
                  <c:v>5.1610299769407968</c:v>
                </c:pt>
                <c:pt idx="2727">
                  <c:v>5.1360491929284979</c:v>
                </c:pt>
                <c:pt idx="2728">
                  <c:v>5.1360491929284979</c:v>
                </c:pt>
                <c:pt idx="2729">
                  <c:v>5.1360491929284979</c:v>
                </c:pt>
                <c:pt idx="2730">
                  <c:v>5.1739046887009819</c:v>
                </c:pt>
                <c:pt idx="2731">
                  <c:v>5.1923520368946789</c:v>
                </c:pt>
                <c:pt idx="2732">
                  <c:v>5.0784012298231955</c:v>
                </c:pt>
                <c:pt idx="2733">
                  <c:v>5.1147194465795378</c:v>
                </c:pt>
                <c:pt idx="2734">
                  <c:v>5.0188316679477163</c:v>
                </c:pt>
                <c:pt idx="2735">
                  <c:v>5.0188316679477163</c:v>
                </c:pt>
                <c:pt idx="2736">
                  <c:v>5.0188316679477163</c:v>
                </c:pt>
                <c:pt idx="2737">
                  <c:v>5.0735972328977539</c:v>
                </c:pt>
                <c:pt idx="2738">
                  <c:v>5.2050345887778464</c:v>
                </c:pt>
                <c:pt idx="2739">
                  <c:v>5.1383551114527117</c:v>
                </c:pt>
                <c:pt idx="2740">
                  <c:v>5.2011913912374927</c:v>
                </c:pt>
                <c:pt idx="2741">
                  <c:v>5.2011913912374927</c:v>
                </c:pt>
                <c:pt idx="2742">
                  <c:v>5.2011913912374927</c:v>
                </c:pt>
                <c:pt idx="2743">
                  <c:v>5.2011913912374927</c:v>
                </c:pt>
                <c:pt idx="2744">
                  <c:v>5.3385857033051325</c:v>
                </c:pt>
                <c:pt idx="2745">
                  <c:v>5.2755572636433348</c:v>
                </c:pt>
                <c:pt idx="2746">
                  <c:v>5.3470407378939102</c:v>
                </c:pt>
                <c:pt idx="2747">
                  <c:v>5.4179477325134329</c:v>
                </c:pt>
                <c:pt idx="2748">
                  <c:v>5.3996925441967534</c:v>
                </c:pt>
                <c:pt idx="2749">
                  <c:v>5.3996925441967534</c:v>
                </c:pt>
                <c:pt idx="2750">
                  <c:v>5.3996925441967534</c:v>
                </c:pt>
                <c:pt idx="2751">
                  <c:v>5.3109146810145855</c:v>
                </c:pt>
                <c:pt idx="2752">
                  <c:v>5.3987317448116636</c:v>
                </c:pt>
                <c:pt idx="2753">
                  <c:v>5.389315910837797</c:v>
                </c:pt>
                <c:pt idx="2754">
                  <c:v>5.3691391237509416</c:v>
                </c:pt>
                <c:pt idx="2755">
                  <c:v>5.396233666410434</c:v>
                </c:pt>
                <c:pt idx="2756">
                  <c:v>5.396233666410434</c:v>
                </c:pt>
                <c:pt idx="2757">
                  <c:v>5.396233666410434</c:v>
                </c:pt>
                <c:pt idx="2758">
                  <c:v>5.5028823981552453</c:v>
                </c:pt>
                <c:pt idx="2759">
                  <c:v>5.4748270561106649</c:v>
                </c:pt>
                <c:pt idx="2760">
                  <c:v>5.4928900845503268</c:v>
                </c:pt>
                <c:pt idx="2761">
                  <c:v>5.4089162182936015</c:v>
                </c:pt>
                <c:pt idx="2762">
                  <c:v>5.3239815526517873</c:v>
                </c:pt>
                <c:pt idx="2763">
                  <c:v>5.3239815526517873</c:v>
                </c:pt>
                <c:pt idx="2764">
                  <c:v>5.3239815526517873</c:v>
                </c:pt>
                <c:pt idx="2765">
                  <c:v>5.4898155265180435</c:v>
                </c:pt>
                <c:pt idx="2766">
                  <c:v>5.3837432744042859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D-4E33-9A93-46A1E1C3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17536"/>
        <c:axId val="80017952"/>
      </c:lineChart>
      <c:dateAx>
        <c:axId val="80017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952"/>
        <c:crosses val="autoZero"/>
        <c:auto val="1"/>
        <c:lblOffset val="100"/>
        <c:baseTimeUnit val="days"/>
      </c:dateAx>
      <c:valAx>
        <c:axId val="800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NOBL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  <c:pt idx="2767">
                  <c:v>44041</c:v>
                </c:pt>
                <c:pt idx="2768">
                  <c:v>44042</c:v>
                </c:pt>
                <c:pt idx="2769">
                  <c:v>44043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20000000</c:v>
                </c:pt>
                <c:pt idx="2">
                  <c:v>20734952.699645691</c:v>
                </c:pt>
                <c:pt idx="3">
                  <c:v>20559286.710003566</c:v>
                </c:pt>
                <c:pt idx="4">
                  <c:v>20587528.534453854</c:v>
                </c:pt>
                <c:pt idx="5">
                  <c:v>20587528.534453854</c:v>
                </c:pt>
                <c:pt idx="6">
                  <c:v>20587528.534453854</c:v>
                </c:pt>
                <c:pt idx="7">
                  <c:v>20512590.039435726</c:v>
                </c:pt>
                <c:pt idx="8">
                  <c:v>20262503.800387651</c:v>
                </c:pt>
                <c:pt idx="9">
                  <c:v>20431133.852587715</c:v>
                </c:pt>
                <c:pt idx="10">
                  <c:v>20703404.339598443</c:v>
                </c:pt>
                <c:pt idx="11">
                  <c:v>20693683.6040552</c:v>
                </c:pt>
                <c:pt idx="12">
                  <c:v>20693683.6040552</c:v>
                </c:pt>
                <c:pt idx="13">
                  <c:v>20693683.6040552</c:v>
                </c:pt>
                <c:pt idx="14">
                  <c:v>20686046.319191068</c:v>
                </c:pt>
                <c:pt idx="15">
                  <c:v>20580874.133853555</c:v>
                </c:pt>
                <c:pt idx="16">
                  <c:v>20870786.85588029</c:v>
                </c:pt>
                <c:pt idx="17">
                  <c:v>21253628.205720551</c:v>
                </c:pt>
                <c:pt idx="18">
                  <c:v>21141460.36337037</c:v>
                </c:pt>
                <c:pt idx="19">
                  <c:v>21141460.36337037</c:v>
                </c:pt>
                <c:pt idx="20">
                  <c:v>21141460.36337037</c:v>
                </c:pt>
                <c:pt idx="21">
                  <c:v>21254457.479114428</c:v>
                </c:pt>
                <c:pt idx="22">
                  <c:v>21171405.174328528</c:v>
                </c:pt>
                <c:pt idx="23">
                  <c:v>21489049.408934493</c:v>
                </c:pt>
                <c:pt idx="24">
                  <c:v>21337085.239001799</c:v>
                </c:pt>
                <c:pt idx="25">
                  <c:v>21716057.579718571</c:v>
                </c:pt>
                <c:pt idx="26">
                  <c:v>21716057.579718571</c:v>
                </c:pt>
                <c:pt idx="27">
                  <c:v>21716057.579718571</c:v>
                </c:pt>
                <c:pt idx="28">
                  <c:v>22144200.088807642</c:v>
                </c:pt>
                <c:pt idx="29">
                  <c:v>21804630.296458781</c:v>
                </c:pt>
                <c:pt idx="30">
                  <c:v>21882788.775343057</c:v>
                </c:pt>
                <c:pt idx="31">
                  <c:v>21893195.47434995</c:v>
                </c:pt>
                <c:pt idx="32">
                  <c:v>22497562.941401858</c:v>
                </c:pt>
                <c:pt idx="33">
                  <c:v>22497562.941401858</c:v>
                </c:pt>
                <c:pt idx="34">
                  <c:v>22497562.941401858</c:v>
                </c:pt>
                <c:pt idx="35">
                  <c:v>21894924.706822243</c:v>
                </c:pt>
                <c:pt idx="36">
                  <c:v>22279609.736042999</c:v>
                </c:pt>
                <c:pt idx="37">
                  <c:v>22363616.028325398</c:v>
                </c:pt>
                <c:pt idx="38">
                  <c:v>22236796.971364327</c:v>
                </c:pt>
                <c:pt idx="39">
                  <c:v>22681500.824014153</c:v>
                </c:pt>
                <c:pt idx="40">
                  <c:v>22681500.824014153</c:v>
                </c:pt>
                <c:pt idx="41">
                  <c:v>22681500.824014153</c:v>
                </c:pt>
                <c:pt idx="42">
                  <c:v>22736591.21463459</c:v>
                </c:pt>
                <c:pt idx="43">
                  <c:v>22666230.992990989</c:v>
                </c:pt>
                <c:pt idx="44">
                  <c:v>22632019.696068794</c:v>
                </c:pt>
                <c:pt idx="45">
                  <c:v>22795249.419409901</c:v>
                </c:pt>
                <c:pt idx="46">
                  <c:v>22555071.022958275</c:v>
                </c:pt>
                <c:pt idx="47">
                  <c:v>22555071.022958275</c:v>
                </c:pt>
                <c:pt idx="48">
                  <c:v>22555071.022958275</c:v>
                </c:pt>
                <c:pt idx="49">
                  <c:v>22639387.090137463</c:v>
                </c:pt>
                <c:pt idx="50">
                  <c:v>22877857.075699847</c:v>
                </c:pt>
                <c:pt idx="51">
                  <c:v>22333568.22232971</c:v>
                </c:pt>
                <c:pt idx="52">
                  <c:v>22074389.700553689</c:v>
                </c:pt>
                <c:pt idx="53">
                  <c:v>22506876.238054026</c:v>
                </c:pt>
                <c:pt idx="54">
                  <c:v>22506876.238054026</c:v>
                </c:pt>
                <c:pt idx="55">
                  <c:v>22506876.238054026</c:v>
                </c:pt>
                <c:pt idx="56">
                  <c:v>22112537.353650749</c:v>
                </c:pt>
                <c:pt idx="57">
                  <c:v>22294544.913967554</c:v>
                </c:pt>
                <c:pt idx="58">
                  <c:v>22587751.933526311</c:v>
                </c:pt>
                <c:pt idx="59">
                  <c:v>22565806.702977359</c:v>
                </c:pt>
                <c:pt idx="60">
                  <c:v>22472527.446885131</c:v>
                </c:pt>
                <c:pt idx="61">
                  <c:v>22472527.446885131</c:v>
                </c:pt>
                <c:pt idx="62">
                  <c:v>22472527.446885131</c:v>
                </c:pt>
                <c:pt idx="63">
                  <c:v>22628721.27011944</c:v>
                </c:pt>
                <c:pt idx="64">
                  <c:v>22942393.931355767</c:v>
                </c:pt>
                <c:pt idx="65">
                  <c:v>22876737.556618106</c:v>
                </c:pt>
                <c:pt idx="66">
                  <c:v>23076137.959644977</c:v>
                </c:pt>
                <c:pt idx="67">
                  <c:v>23182817.51989745</c:v>
                </c:pt>
                <c:pt idx="68">
                  <c:v>23182817.51989745</c:v>
                </c:pt>
                <c:pt idx="69">
                  <c:v>23182817.51989745</c:v>
                </c:pt>
                <c:pt idx="70">
                  <c:v>23293547.416542344</c:v>
                </c:pt>
                <c:pt idx="71">
                  <c:v>23405687.975438867</c:v>
                </c:pt>
                <c:pt idx="72">
                  <c:v>23520406.641209055</c:v>
                </c:pt>
                <c:pt idx="73">
                  <c:v>23896748.677497409</c:v>
                </c:pt>
                <c:pt idx="74">
                  <c:v>23537227.60837087</c:v>
                </c:pt>
                <c:pt idx="75">
                  <c:v>23537227.60837087</c:v>
                </c:pt>
                <c:pt idx="76">
                  <c:v>23537227.60837087</c:v>
                </c:pt>
                <c:pt idx="77">
                  <c:v>23320819.920913171</c:v>
                </c:pt>
                <c:pt idx="78">
                  <c:v>23151441.081507489</c:v>
                </c:pt>
                <c:pt idx="79">
                  <c:v>23572591.37991488</c:v>
                </c:pt>
                <c:pt idx="80">
                  <c:v>23181836.213048019</c:v>
                </c:pt>
                <c:pt idx="81">
                  <c:v>23504828.14816682</c:v>
                </c:pt>
                <c:pt idx="82">
                  <c:v>23504828.14816682</c:v>
                </c:pt>
                <c:pt idx="83">
                  <c:v>23504828.14816682</c:v>
                </c:pt>
                <c:pt idx="84">
                  <c:v>23224319.063333191</c:v>
                </c:pt>
                <c:pt idx="85">
                  <c:v>23286830.661044698</c:v>
                </c:pt>
                <c:pt idx="86">
                  <c:v>23467874.038469169</c:v>
                </c:pt>
                <c:pt idx="87">
                  <c:v>23650448.735629119</c:v>
                </c:pt>
                <c:pt idx="88">
                  <c:v>23621753.183754675</c:v>
                </c:pt>
                <c:pt idx="89">
                  <c:v>23621753.183754675</c:v>
                </c:pt>
                <c:pt idx="90">
                  <c:v>23621753.183754675</c:v>
                </c:pt>
                <c:pt idx="91">
                  <c:v>23209402.194042008</c:v>
                </c:pt>
                <c:pt idx="92">
                  <c:v>23074871.253510635</c:v>
                </c:pt>
                <c:pt idx="93">
                  <c:v>22599168.80240465</c:v>
                </c:pt>
                <c:pt idx="94">
                  <c:v>23021640.912342899</c:v>
                </c:pt>
                <c:pt idx="95">
                  <c:v>23063051.774194531</c:v>
                </c:pt>
                <c:pt idx="96">
                  <c:v>23063051.774194531</c:v>
                </c:pt>
                <c:pt idx="97">
                  <c:v>23063051.774194531</c:v>
                </c:pt>
                <c:pt idx="98">
                  <c:v>23518290.306788441</c:v>
                </c:pt>
                <c:pt idx="99">
                  <c:v>23726119.573828146</c:v>
                </c:pt>
                <c:pt idx="100">
                  <c:v>24196073.832041126</c:v>
                </c:pt>
                <c:pt idx="101">
                  <c:v>23928843.675898276</c:v>
                </c:pt>
                <c:pt idx="102">
                  <c:v>23830922.319663648</c:v>
                </c:pt>
                <c:pt idx="103">
                  <c:v>23830922.319663648</c:v>
                </c:pt>
                <c:pt idx="104">
                  <c:v>23830922.319663648</c:v>
                </c:pt>
                <c:pt idx="105">
                  <c:v>23073142.882621091</c:v>
                </c:pt>
                <c:pt idx="106">
                  <c:v>23435997.451294642</c:v>
                </c:pt>
                <c:pt idx="107">
                  <c:v>22718356.892775059</c:v>
                </c:pt>
                <c:pt idx="108">
                  <c:v>22634780.350786958</c:v>
                </c:pt>
                <c:pt idx="109">
                  <c:v>22648003.49199488</c:v>
                </c:pt>
                <c:pt idx="110">
                  <c:v>22648003.49199488</c:v>
                </c:pt>
                <c:pt idx="111">
                  <c:v>22648003.49199488</c:v>
                </c:pt>
                <c:pt idx="112">
                  <c:v>22949076.715363685</c:v>
                </c:pt>
                <c:pt idx="113">
                  <c:v>23462608.260115851</c:v>
                </c:pt>
                <c:pt idx="114">
                  <c:v>23697180.373532746</c:v>
                </c:pt>
                <c:pt idx="115">
                  <c:v>23811499.911095437</c:v>
                </c:pt>
                <c:pt idx="116">
                  <c:v>23574632.146348737</c:v>
                </c:pt>
                <c:pt idx="117">
                  <c:v>23574632.146348737</c:v>
                </c:pt>
                <c:pt idx="118">
                  <c:v>23574632.146348737</c:v>
                </c:pt>
                <c:pt idx="119">
                  <c:v>23766213.506451156</c:v>
                </c:pt>
                <c:pt idx="120">
                  <c:v>23816040.81116436</c:v>
                </c:pt>
                <c:pt idx="121">
                  <c:v>23648497.430203814</c:v>
                </c:pt>
                <c:pt idx="122">
                  <c:v>23951882.649845131</c:v>
                </c:pt>
                <c:pt idx="123">
                  <c:v>24049431.01254892</c:v>
                </c:pt>
                <c:pt idx="124">
                  <c:v>24049431.01254892</c:v>
                </c:pt>
                <c:pt idx="125">
                  <c:v>24049431.01254892</c:v>
                </c:pt>
                <c:pt idx="126">
                  <c:v>24171188.450368408</c:v>
                </c:pt>
                <c:pt idx="127">
                  <c:v>24128944.509799093</c:v>
                </c:pt>
                <c:pt idx="128">
                  <c:v>24279245.286541063</c:v>
                </c:pt>
                <c:pt idx="129">
                  <c:v>24559539.40647934</c:v>
                </c:pt>
                <c:pt idx="130">
                  <c:v>25116684.043713693</c:v>
                </c:pt>
                <c:pt idx="131">
                  <c:v>25116684.043713693</c:v>
                </c:pt>
                <c:pt idx="132">
                  <c:v>25116684.043713693</c:v>
                </c:pt>
                <c:pt idx="133">
                  <c:v>24988406.147665739</c:v>
                </c:pt>
                <c:pt idx="134">
                  <c:v>24996427.764848653</c:v>
                </c:pt>
                <c:pt idx="135">
                  <c:v>25422298.644611876</c:v>
                </c:pt>
                <c:pt idx="136">
                  <c:v>25283440.081640709</c:v>
                </c:pt>
                <c:pt idx="137">
                  <c:v>25608100.615345992</c:v>
                </c:pt>
                <c:pt idx="138">
                  <c:v>25608100.615345992</c:v>
                </c:pt>
                <c:pt idx="139">
                  <c:v>25608100.615345992</c:v>
                </c:pt>
                <c:pt idx="140">
                  <c:v>25564123.493383463</c:v>
                </c:pt>
                <c:pt idx="141">
                  <c:v>25423236.190237619</c:v>
                </c:pt>
                <c:pt idx="142">
                  <c:v>25092601.298168272</c:v>
                </c:pt>
                <c:pt idx="143">
                  <c:v>25426670.3154696</c:v>
                </c:pt>
                <c:pt idx="144">
                  <c:v>25386584.531983409</c:v>
                </c:pt>
                <c:pt idx="145">
                  <c:v>25386584.531983409</c:v>
                </c:pt>
                <c:pt idx="146">
                  <c:v>25386584.531983409</c:v>
                </c:pt>
                <c:pt idx="147">
                  <c:v>25281175.913980447</c:v>
                </c:pt>
                <c:pt idx="148">
                  <c:v>25609269.783133522</c:v>
                </c:pt>
                <c:pt idx="149">
                  <c:v>25847113.541636046</c:v>
                </c:pt>
                <c:pt idx="150">
                  <c:v>26118288.095392726</c:v>
                </c:pt>
                <c:pt idx="151">
                  <c:v>25853122.901799206</c:v>
                </c:pt>
                <c:pt idx="152">
                  <c:v>25853122.901799206</c:v>
                </c:pt>
                <c:pt idx="153">
                  <c:v>25853122.901799206</c:v>
                </c:pt>
                <c:pt idx="154">
                  <c:v>25884093.85780891</c:v>
                </c:pt>
                <c:pt idx="155">
                  <c:v>25866027.975376401</c:v>
                </c:pt>
                <c:pt idx="156">
                  <c:v>25328887.350963689</c:v>
                </c:pt>
                <c:pt idx="157">
                  <c:v>25292829.143725682</c:v>
                </c:pt>
                <c:pt idx="158">
                  <c:v>25688297.634908687</c:v>
                </c:pt>
                <c:pt idx="159">
                  <c:v>25688297.634908687</c:v>
                </c:pt>
                <c:pt idx="160">
                  <c:v>25688297.634908687</c:v>
                </c:pt>
                <c:pt idx="161">
                  <c:v>26088798.810412705</c:v>
                </c:pt>
                <c:pt idx="162">
                  <c:v>25650104.389724609</c:v>
                </c:pt>
                <c:pt idx="163">
                  <c:v>25346228.642306067</c:v>
                </c:pt>
                <c:pt idx="164">
                  <c:v>25882475.231021747</c:v>
                </c:pt>
                <c:pt idx="165">
                  <c:v>25592545.815829296</c:v>
                </c:pt>
                <c:pt idx="166">
                  <c:v>25592545.815829296</c:v>
                </c:pt>
                <c:pt idx="167">
                  <c:v>25592545.815829296</c:v>
                </c:pt>
                <c:pt idx="168">
                  <c:v>25960647.100337882</c:v>
                </c:pt>
                <c:pt idx="169">
                  <c:v>26500982.150482535</c:v>
                </c:pt>
                <c:pt idx="170">
                  <c:v>26181399.570091754</c:v>
                </c:pt>
                <c:pt idx="171">
                  <c:v>25686762.114957325</c:v>
                </c:pt>
                <c:pt idx="172">
                  <c:v>25982010.475338433</c:v>
                </c:pt>
                <c:pt idx="173">
                  <c:v>25982010.475338433</c:v>
                </c:pt>
                <c:pt idx="174">
                  <c:v>25982010.475338433</c:v>
                </c:pt>
                <c:pt idx="175">
                  <c:v>25592949.036554843</c:v>
                </c:pt>
                <c:pt idx="176">
                  <c:v>26179679.025245491</c:v>
                </c:pt>
                <c:pt idx="177">
                  <c:v>26141695.683158118</c:v>
                </c:pt>
                <c:pt idx="178">
                  <c:v>26125609.933273651</c:v>
                </c:pt>
                <c:pt idx="179">
                  <c:v>26042421.247118771</c:v>
                </c:pt>
                <c:pt idx="180">
                  <c:v>26042421.247118771</c:v>
                </c:pt>
                <c:pt idx="181">
                  <c:v>26042421.247118771</c:v>
                </c:pt>
                <c:pt idx="182">
                  <c:v>25787570.814473201</c:v>
                </c:pt>
                <c:pt idx="183">
                  <c:v>25864066.61815238</c:v>
                </c:pt>
                <c:pt idx="184">
                  <c:v>26203220.589128029</c:v>
                </c:pt>
                <c:pt idx="185">
                  <c:v>26084083.798830338</c:v>
                </c:pt>
                <c:pt idx="186">
                  <c:v>26514990.947457783</c:v>
                </c:pt>
                <c:pt idx="187">
                  <c:v>26514990.947457783</c:v>
                </c:pt>
                <c:pt idx="188">
                  <c:v>26514990.947457783</c:v>
                </c:pt>
                <c:pt idx="189">
                  <c:v>26207010.548034478</c:v>
                </c:pt>
                <c:pt idx="190">
                  <c:v>26248258.104056299</c:v>
                </c:pt>
                <c:pt idx="191">
                  <c:v>26384058.55086593</c:v>
                </c:pt>
                <c:pt idx="192">
                  <c:v>26634259.900958911</c:v>
                </c:pt>
                <c:pt idx="193">
                  <c:v>26835488.780020732</c:v>
                </c:pt>
                <c:pt idx="194">
                  <c:v>26835488.780020732</c:v>
                </c:pt>
                <c:pt idx="195">
                  <c:v>26835488.780020732</c:v>
                </c:pt>
                <c:pt idx="196">
                  <c:v>26772253.81179465</c:v>
                </c:pt>
                <c:pt idx="197">
                  <c:v>26786661.952373073</c:v>
                </c:pt>
                <c:pt idx="198">
                  <c:v>26875924.114807196</c:v>
                </c:pt>
                <c:pt idx="199">
                  <c:v>26760940.261047371</c:v>
                </c:pt>
                <c:pt idx="200">
                  <c:v>26583896.207136843</c:v>
                </c:pt>
                <c:pt idx="201">
                  <c:v>26583896.207136843</c:v>
                </c:pt>
                <c:pt idx="202">
                  <c:v>26583896.207136843</c:v>
                </c:pt>
                <c:pt idx="203">
                  <c:v>26461770.442693066</c:v>
                </c:pt>
                <c:pt idx="204">
                  <c:v>26348907.410763998</c:v>
                </c:pt>
                <c:pt idx="205">
                  <c:v>25753782.590579007</c:v>
                </c:pt>
                <c:pt idx="206">
                  <c:v>25963537.602755856</c:v>
                </c:pt>
                <c:pt idx="207">
                  <c:v>25651412.990320019</c:v>
                </c:pt>
                <c:pt idx="208">
                  <c:v>25651412.990320019</c:v>
                </c:pt>
                <c:pt idx="209">
                  <c:v>25651412.990320019</c:v>
                </c:pt>
                <c:pt idx="210">
                  <c:v>25472230.811125234</c:v>
                </c:pt>
                <c:pt idx="211">
                  <c:v>25849360.118648563</c:v>
                </c:pt>
                <c:pt idx="212">
                  <c:v>26191419.597941697</c:v>
                </c:pt>
                <c:pt idx="213">
                  <c:v>26659296.903245442</c:v>
                </c:pt>
                <c:pt idx="214">
                  <c:v>26520710.6004223</c:v>
                </c:pt>
                <c:pt idx="215">
                  <c:v>26520710.6004223</c:v>
                </c:pt>
                <c:pt idx="216">
                  <c:v>26520710.6004223</c:v>
                </c:pt>
                <c:pt idx="217">
                  <c:v>26231794.262943067</c:v>
                </c:pt>
                <c:pt idx="218">
                  <c:v>26109294.427990012</c:v>
                </c:pt>
                <c:pt idx="219">
                  <c:v>25895355.821289215</c:v>
                </c:pt>
                <c:pt idx="220">
                  <c:v>25779546.607157148</c:v>
                </c:pt>
                <c:pt idx="221">
                  <c:v>25631561.513543848</c:v>
                </c:pt>
                <c:pt idx="222">
                  <c:v>25631561.513543848</c:v>
                </c:pt>
                <c:pt idx="223">
                  <c:v>25631561.513543848</c:v>
                </c:pt>
                <c:pt idx="224">
                  <c:v>25756307.746013019</c:v>
                </c:pt>
                <c:pt idx="225">
                  <c:v>26094758.70136648</c:v>
                </c:pt>
                <c:pt idx="226">
                  <c:v>25783748.977005117</c:v>
                </c:pt>
                <c:pt idx="227">
                  <c:v>25201405.736870263</c:v>
                </c:pt>
                <c:pt idx="228">
                  <c:v>25176054.203032192</c:v>
                </c:pt>
                <c:pt idx="229">
                  <c:v>25176054.203032192</c:v>
                </c:pt>
                <c:pt idx="230">
                  <c:v>25176054.203032192</c:v>
                </c:pt>
                <c:pt idx="231">
                  <c:v>25041476.916528899</c:v>
                </c:pt>
                <c:pt idx="232">
                  <c:v>25332983.674335223</c:v>
                </c:pt>
                <c:pt idx="233">
                  <c:v>25060894.694089837</c:v>
                </c:pt>
                <c:pt idx="234">
                  <c:v>25462382.202342637</c:v>
                </c:pt>
                <c:pt idx="235">
                  <c:v>25331532.589493051</c:v>
                </c:pt>
                <c:pt idx="236">
                  <c:v>25331532.589493051</c:v>
                </c:pt>
                <c:pt idx="237">
                  <c:v>25331532.589493051</c:v>
                </c:pt>
                <c:pt idx="238">
                  <c:v>25184272.804955512</c:v>
                </c:pt>
                <c:pt idx="239">
                  <c:v>24645736.021600746</c:v>
                </c:pt>
                <c:pt idx="240">
                  <c:v>24943965.709581062</c:v>
                </c:pt>
                <c:pt idx="241">
                  <c:v>25078793.5371673</c:v>
                </c:pt>
                <c:pt idx="242">
                  <c:v>24874415.986007322</c:v>
                </c:pt>
                <c:pt idx="243">
                  <c:v>24874415.986007322</c:v>
                </c:pt>
                <c:pt idx="244">
                  <c:v>24874415.986007322</c:v>
                </c:pt>
                <c:pt idx="245">
                  <c:v>24658658.326832872</c:v>
                </c:pt>
                <c:pt idx="246">
                  <c:v>24802665.564702339</c:v>
                </c:pt>
                <c:pt idx="247">
                  <c:v>25352203.718655758</c:v>
                </c:pt>
                <c:pt idx="248">
                  <c:v>25632260.113554455</c:v>
                </c:pt>
                <c:pt idx="249">
                  <c:v>25392015.841921967</c:v>
                </c:pt>
                <c:pt idx="250">
                  <c:v>25392015.841921967</c:v>
                </c:pt>
                <c:pt idx="251">
                  <c:v>25392015.841921967</c:v>
                </c:pt>
                <c:pt idx="252">
                  <c:v>25583534.557778835</c:v>
                </c:pt>
                <c:pt idx="253">
                  <c:v>26017677.488110073</c:v>
                </c:pt>
                <c:pt idx="254">
                  <c:v>26004824.791584034</c:v>
                </c:pt>
                <c:pt idx="255">
                  <c:v>25798250.671110138</c:v>
                </c:pt>
                <c:pt idx="256">
                  <c:v>25963195.123613976</c:v>
                </c:pt>
                <c:pt idx="257">
                  <c:v>25963195.123613976</c:v>
                </c:pt>
                <c:pt idx="258">
                  <c:v>25963195.123613976</c:v>
                </c:pt>
                <c:pt idx="259">
                  <c:v>25936394.87428629</c:v>
                </c:pt>
                <c:pt idx="260">
                  <c:v>26162162.222317718</c:v>
                </c:pt>
                <c:pt idx="261">
                  <c:v>26395683.456078362</c:v>
                </c:pt>
                <c:pt idx="262">
                  <c:v>26317843.04482482</c:v>
                </c:pt>
                <c:pt idx="263">
                  <c:v>26173838.284005754</c:v>
                </c:pt>
                <c:pt idx="264">
                  <c:v>26173838.284005754</c:v>
                </c:pt>
                <c:pt idx="265">
                  <c:v>26173838.284005754</c:v>
                </c:pt>
                <c:pt idx="266">
                  <c:v>25805932.076190773</c:v>
                </c:pt>
                <c:pt idx="267">
                  <c:v>25828569.229484044</c:v>
                </c:pt>
                <c:pt idx="268">
                  <c:v>25972451.394258074</c:v>
                </c:pt>
                <c:pt idx="269">
                  <c:v>25904453.991499268</c:v>
                </c:pt>
                <c:pt idx="270">
                  <c:v>25667602.022436265</c:v>
                </c:pt>
                <c:pt idx="271">
                  <c:v>25667602.022436265</c:v>
                </c:pt>
                <c:pt idx="272">
                  <c:v>25667602.022436265</c:v>
                </c:pt>
                <c:pt idx="273">
                  <c:v>25711097.627341125</c:v>
                </c:pt>
                <c:pt idx="274">
                  <c:v>25933346.127837129</c:v>
                </c:pt>
                <c:pt idx="275">
                  <c:v>25899155.293505166</c:v>
                </c:pt>
                <c:pt idx="276">
                  <c:v>25833607.334596485</c:v>
                </c:pt>
                <c:pt idx="277">
                  <c:v>25929188.739788413</c:v>
                </c:pt>
                <c:pt idx="278">
                  <c:v>25929188.739788413</c:v>
                </c:pt>
                <c:pt idx="279">
                  <c:v>25929188.739788413</c:v>
                </c:pt>
                <c:pt idx="280">
                  <c:v>25836460.070970729</c:v>
                </c:pt>
                <c:pt idx="281">
                  <c:v>25479469.901163176</c:v>
                </c:pt>
                <c:pt idx="282">
                  <c:v>25386957.453715689</c:v>
                </c:pt>
                <c:pt idx="283">
                  <c:v>25947553.447836965</c:v>
                </c:pt>
                <c:pt idx="284">
                  <c:v>25947522.143663827</c:v>
                </c:pt>
                <c:pt idx="285">
                  <c:v>25947522.143663827</c:v>
                </c:pt>
                <c:pt idx="286">
                  <c:v>25947522.143663827</c:v>
                </c:pt>
                <c:pt idx="287">
                  <c:v>26153087.602036078</c:v>
                </c:pt>
                <c:pt idx="288">
                  <c:v>25804030.850262627</c:v>
                </c:pt>
                <c:pt idx="289">
                  <c:v>26022510.644226603</c:v>
                </c:pt>
                <c:pt idx="290">
                  <c:v>26163370.0895303</c:v>
                </c:pt>
                <c:pt idx="291">
                  <c:v>26167346.258007914</c:v>
                </c:pt>
                <c:pt idx="292">
                  <c:v>26167346.258007914</c:v>
                </c:pt>
                <c:pt idx="293">
                  <c:v>26167346.258007914</c:v>
                </c:pt>
                <c:pt idx="294">
                  <c:v>26267943.403060149</c:v>
                </c:pt>
                <c:pt idx="295">
                  <c:v>26169181.034366708</c:v>
                </c:pt>
                <c:pt idx="296">
                  <c:v>25191672.005787253</c:v>
                </c:pt>
                <c:pt idx="297">
                  <c:v>25534957.625027061</c:v>
                </c:pt>
                <c:pt idx="298">
                  <c:v>25639087.079845138</c:v>
                </c:pt>
                <c:pt idx="299">
                  <c:v>25639087.079845138</c:v>
                </c:pt>
                <c:pt idx="300">
                  <c:v>25639087.079845138</c:v>
                </c:pt>
                <c:pt idx="301">
                  <c:v>25790884.066825651</c:v>
                </c:pt>
                <c:pt idx="302">
                  <c:v>26194212.023523651</c:v>
                </c:pt>
                <c:pt idx="303">
                  <c:v>26038481.660008606</c:v>
                </c:pt>
                <c:pt idx="304">
                  <c:v>26225807.878319822</c:v>
                </c:pt>
                <c:pt idx="305">
                  <c:v>26112798.197827369</c:v>
                </c:pt>
                <c:pt idx="306">
                  <c:v>26112798.197827369</c:v>
                </c:pt>
                <c:pt idx="307">
                  <c:v>26112798.197827369</c:v>
                </c:pt>
                <c:pt idx="308">
                  <c:v>26144921.44896248</c:v>
                </c:pt>
                <c:pt idx="309">
                  <c:v>26041415.349261776</c:v>
                </c:pt>
                <c:pt idx="310">
                  <c:v>26088599.928395297</c:v>
                </c:pt>
                <c:pt idx="311">
                  <c:v>25641050.950018838</c:v>
                </c:pt>
                <c:pt idx="312">
                  <c:v>26002975.691412084</c:v>
                </c:pt>
                <c:pt idx="313">
                  <c:v>26002975.691412084</c:v>
                </c:pt>
                <c:pt idx="314">
                  <c:v>26002975.691412084</c:v>
                </c:pt>
                <c:pt idx="315">
                  <c:v>26189046.116970412</c:v>
                </c:pt>
                <c:pt idx="316">
                  <c:v>26323236.624618921</c:v>
                </c:pt>
                <c:pt idx="317">
                  <c:v>26560533.960163504</c:v>
                </c:pt>
                <c:pt idx="318">
                  <c:v>26336177.525678668</c:v>
                </c:pt>
                <c:pt idx="319">
                  <c:v>26396881.415089354</c:v>
                </c:pt>
                <c:pt idx="320">
                  <c:v>26396881.415089354</c:v>
                </c:pt>
                <c:pt idx="321">
                  <c:v>26396881.415089354</c:v>
                </c:pt>
                <c:pt idx="322">
                  <c:v>26022422.475592174</c:v>
                </c:pt>
                <c:pt idx="323">
                  <c:v>25671823.131708976</c:v>
                </c:pt>
                <c:pt idx="324">
                  <c:v>25585677.206372518</c:v>
                </c:pt>
                <c:pt idx="325">
                  <c:v>26168430.057304949</c:v>
                </c:pt>
                <c:pt idx="326">
                  <c:v>26142360.537844472</c:v>
                </c:pt>
                <c:pt idx="327">
                  <c:v>26142360.537844472</c:v>
                </c:pt>
                <c:pt idx="328">
                  <c:v>26142360.537844472</c:v>
                </c:pt>
                <c:pt idx="329">
                  <c:v>26149223.870106928</c:v>
                </c:pt>
                <c:pt idx="330">
                  <c:v>26316458.409551997</c:v>
                </c:pt>
                <c:pt idx="331">
                  <c:v>26419870.596733291</c:v>
                </c:pt>
                <c:pt idx="332">
                  <c:v>26425597.537251879</c:v>
                </c:pt>
                <c:pt idx="333">
                  <c:v>26390195.030383538</c:v>
                </c:pt>
                <c:pt idx="334">
                  <c:v>26390195.030383538</c:v>
                </c:pt>
                <c:pt idx="335">
                  <c:v>26390195.030383538</c:v>
                </c:pt>
                <c:pt idx="336">
                  <c:v>26299493.48627289</c:v>
                </c:pt>
                <c:pt idx="337">
                  <c:v>26490930.710761618</c:v>
                </c:pt>
                <c:pt idx="338">
                  <c:v>26349148.653933119</c:v>
                </c:pt>
                <c:pt idx="339">
                  <c:v>26381773.992413979</c:v>
                </c:pt>
                <c:pt idx="340">
                  <c:v>26647797.466020525</c:v>
                </c:pt>
                <c:pt idx="341">
                  <c:v>26647797.466020525</c:v>
                </c:pt>
                <c:pt idx="342">
                  <c:v>26647797.466020525</c:v>
                </c:pt>
                <c:pt idx="343">
                  <c:v>26583076.77014599</c:v>
                </c:pt>
                <c:pt idx="344">
                  <c:v>26494139.029515352</c:v>
                </c:pt>
                <c:pt idx="345">
                  <c:v>26264471.188690897</c:v>
                </c:pt>
                <c:pt idx="346">
                  <c:v>26019945.425194856</c:v>
                </c:pt>
                <c:pt idx="347">
                  <c:v>26007885.420695242</c:v>
                </c:pt>
                <c:pt idx="348">
                  <c:v>26007885.420695242</c:v>
                </c:pt>
                <c:pt idx="349">
                  <c:v>26007885.420695242</c:v>
                </c:pt>
                <c:pt idx="350">
                  <c:v>26299847.48908402</c:v>
                </c:pt>
                <c:pt idx="351">
                  <c:v>26563285.352867141</c:v>
                </c:pt>
                <c:pt idx="352">
                  <c:v>26707974.712977171</c:v>
                </c:pt>
                <c:pt idx="353">
                  <c:v>26812837.626007829</c:v>
                </c:pt>
                <c:pt idx="354">
                  <c:v>27094120.304450314</c:v>
                </c:pt>
                <c:pt idx="355">
                  <c:v>27094120.304450314</c:v>
                </c:pt>
                <c:pt idx="356">
                  <c:v>27094120.304450314</c:v>
                </c:pt>
                <c:pt idx="357">
                  <c:v>27193044.004513115</c:v>
                </c:pt>
                <c:pt idx="358">
                  <c:v>27216717.2469588</c:v>
                </c:pt>
                <c:pt idx="359">
                  <c:v>27216717.2469588</c:v>
                </c:pt>
                <c:pt idx="360">
                  <c:v>27319842.778380349</c:v>
                </c:pt>
                <c:pt idx="361">
                  <c:v>27218227.709211942</c:v>
                </c:pt>
                <c:pt idx="362">
                  <c:v>27218227.709211942</c:v>
                </c:pt>
                <c:pt idx="363">
                  <c:v>27218227.709211942</c:v>
                </c:pt>
                <c:pt idx="364">
                  <c:v>27292092.275081407</c:v>
                </c:pt>
                <c:pt idx="365">
                  <c:v>27549743.569639996</c:v>
                </c:pt>
                <c:pt idx="366">
                  <c:v>18427002.07666181</c:v>
                </c:pt>
                <c:pt idx="367">
                  <c:v>18085238.221739762</c:v>
                </c:pt>
                <c:pt idx="368">
                  <c:v>18116916.326902162</c:v>
                </c:pt>
                <c:pt idx="369">
                  <c:v>18116916.326902162</c:v>
                </c:pt>
                <c:pt idx="370">
                  <c:v>18116916.326902162</c:v>
                </c:pt>
                <c:pt idx="371">
                  <c:v>18199929.569878578</c:v>
                </c:pt>
                <c:pt idx="372">
                  <c:v>18377735.954845577</c:v>
                </c:pt>
                <c:pt idx="373">
                  <c:v>18587274.831471376</c:v>
                </c:pt>
                <c:pt idx="374">
                  <c:v>18415439.50752794</c:v>
                </c:pt>
                <c:pt idx="375">
                  <c:v>18476491.507271189</c:v>
                </c:pt>
                <c:pt idx="376">
                  <c:v>18476491.507271189</c:v>
                </c:pt>
                <c:pt idx="377">
                  <c:v>18476491.507271189</c:v>
                </c:pt>
                <c:pt idx="378">
                  <c:v>18189203.304180905</c:v>
                </c:pt>
                <c:pt idx="379">
                  <c:v>18621303.17764074</c:v>
                </c:pt>
                <c:pt idx="380">
                  <c:v>18847805.286533512</c:v>
                </c:pt>
                <c:pt idx="381">
                  <c:v>18764083.57840205</c:v>
                </c:pt>
                <c:pt idx="382">
                  <c:v>18597016.665566728</c:v>
                </c:pt>
                <c:pt idx="383">
                  <c:v>18597016.665566728</c:v>
                </c:pt>
                <c:pt idx="384">
                  <c:v>18597016.665566728</c:v>
                </c:pt>
                <c:pt idx="385">
                  <c:v>18665462.251369312</c:v>
                </c:pt>
                <c:pt idx="386">
                  <c:v>18798493.662549213</c:v>
                </c:pt>
                <c:pt idx="387">
                  <c:v>19033212.6706088</c:v>
                </c:pt>
                <c:pt idx="388">
                  <c:v>18962261.127936494</c:v>
                </c:pt>
                <c:pt idx="389">
                  <c:v>18633965.122376163</c:v>
                </c:pt>
                <c:pt idx="390">
                  <c:v>18633965.122376163</c:v>
                </c:pt>
                <c:pt idx="391">
                  <c:v>18633965.122376163</c:v>
                </c:pt>
                <c:pt idx="392">
                  <c:v>18560263.399851866</c:v>
                </c:pt>
                <c:pt idx="393">
                  <c:v>18592729.256796725</c:v>
                </c:pt>
                <c:pt idx="394">
                  <c:v>18336750.627325036</c:v>
                </c:pt>
                <c:pt idx="395">
                  <c:v>18568048.112462986</c:v>
                </c:pt>
                <c:pt idx="396">
                  <c:v>18483239.034579072</c:v>
                </c:pt>
                <c:pt idx="397">
                  <c:v>18483239.034579072</c:v>
                </c:pt>
                <c:pt idx="398">
                  <c:v>18483239.034579072</c:v>
                </c:pt>
                <c:pt idx="399">
                  <c:v>18308362.677083492</c:v>
                </c:pt>
                <c:pt idx="400">
                  <c:v>18328617.625031698</c:v>
                </c:pt>
                <c:pt idx="401">
                  <c:v>18234354.42122012</c:v>
                </c:pt>
                <c:pt idx="402">
                  <c:v>18560593.008432895</c:v>
                </c:pt>
                <c:pt idx="403">
                  <c:v>18771929.376773365</c:v>
                </c:pt>
                <c:pt idx="404">
                  <c:v>18771929.376773365</c:v>
                </c:pt>
                <c:pt idx="405">
                  <c:v>18771929.376773365</c:v>
                </c:pt>
                <c:pt idx="406">
                  <c:v>18813108.430674888</c:v>
                </c:pt>
                <c:pt idx="407">
                  <c:v>19053278.910620939</c:v>
                </c:pt>
                <c:pt idx="408">
                  <c:v>19074130.66932762</c:v>
                </c:pt>
                <c:pt idx="409">
                  <c:v>19363638.513798427</c:v>
                </c:pt>
                <c:pt idx="410">
                  <c:v>19430312.564532083</c:v>
                </c:pt>
                <c:pt idx="411">
                  <c:v>19430312.564532083</c:v>
                </c:pt>
                <c:pt idx="412">
                  <c:v>19430312.564532083</c:v>
                </c:pt>
                <c:pt idx="413">
                  <c:v>19376779.996158365</c:v>
                </c:pt>
                <c:pt idx="414">
                  <c:v>19532126.79910801</c:v>
                </c:pt>
                <c:pt idx="415">
                  <c:v>19502858.003730122</c:v>
                </c:pt>
                <c:pt idx="416">
                  <c:v>19756054.733896509</c:v>
                </c:pt>
                <c:pt idx="417">
                  <c:v>19669264.330736592</c:v>
                </c:pt>
                <c:pt idx="418">
                  <c:v>19669264.330736592</c:v>
                </c:pt>
                <c:pt idx="419">
                  <c:v>19669264.330736592</c:v>
                </c:pt>
                <c:pt idx="420">
                  <c:v>19792537.988065243</c:v>
                </c:pt>
                <c:pt idx="421">
                  <c:v>19655605.156163711</c:v>
                </c:pt>
                <c:pt idx="422">
                  <c:v>19649374.120483864</c:v>
                </c:pt>
                <c:pt idx="423">
                  <c:v>19715978.969503339</c:v>
                </c:pt>
                <c:pt idx="424">
                  <c:v>19671091.500910226</c:v>
                </c:pt>
                <c:pt idx="425">
                  <c:v>19671091.500910226</c:v>
                </c:pt>
                <c:pt idx="426">
                  <c:v>19671091.500910226</c:v>
                </c:pt>
                <c:pt idx="427">
                  <c:v>19595682.76275003</c:v>
                </c:pt>
                <c:pt idx="428">
                  <c:v>20008323.459951319</c:v>
                </c:pt>
                <c:pt idx="429">
                  <c:v>19997877.026584331</c:v>
                </c:pt>
                <c:pt idx="430">
                  <c:v>20008869.101780947</c:v>
                </c:pt>
                <c:pt idx="431">
                  <c:v>19922953.804961499</c:v>
                </c:pt>
                <c:pt idx="432">
                  <c:v>19922953.804961499</c:v>
                </c:pt>
                <c:pt idx="433">
                  <c:v>19922953.804961499</c:v>
                </c:pt>
                <c:pt idx="434">
                  <c:v>19997096.478311326</c:v>
                </c:pt>
                <c:pt idx="435">
                  <c:v>19860503.700079534</c:v>
                </c:pt>
                <c:pt idx="436">
                  <c:v>20120560.716488495</c:v>
                </c:pt>
                <c:pt idx="437">
                  <c:v>19771569.004248016</c:v>
                </c:pt>
                <c:pt idx="438">
                  <c:v>19724608.149528041</c:v>
                </c:pt>
                <c:pt idx="439">
                  <c:v>19724608.149528041</c:v>
                </c:pt>
                <c:pt idx="440">
                  <c:v>19724608.149528041</c:v>
                </c:pt>
                <c:pt idx="441">
                  <c:v>19868443.168085482</c:v>
                </c:pt>
                <c:pt idx="442">
                  <c:v>20189489.177541651</c:v>
                </c:pt>
                <c:pt idx="443">
                  <c:v>20188497.254289489</c:v>
                </c:pt>
                <c:pt idx="444">
                  <c:v>20675974.250766166</c:v>
                </c:pt>
                <c:pt idx="445">
                  <c:v>20575479.146853603</c:v>
                </c:pt>
                <c:pt idx="446">
                  <c:v>20575479.146853603</c:v>
                </c:pt>
                <c:pt idx="447">
                  <c:v>20575479.146853603</c:v>
                </c:pt>
                <c:pt idx="448">
                  <c:v>20443151.638606098</c:v>
                </c:pt>
                <c:pt idx="449">
                  <c:v>20571982.563363433</c:v>
                </c:pt>
                <c:pt idx="450">
                  <c:v>20258086.181113012</c:v>
                </c:pt>
                <c:pt idx="451">
                  <c:v>20042154.35792648</c:v>
                </c:pt>
                <c:pt idx="452">
                  <c:v>20130440.569825035</c:v>
                </c:pt>
                <c:pt idx="453">
                  <c:v>20130440.569825035</c:v>
                </c:pt>
                <c:pt idx="454">
                  <c:v>20130440.569825035</c:v>
                </c:pt>
                <c:pt idx="455">
                  <c:v>20370081.51979094</c:v>
                </c:pt>
                <c:pt idx="456">
                  <c:v>20580991.272289701</c:v>
                </c:pt>
                <c:pt idx="457">
                  <c:v>20511275.515676357</c:v>
                </c:pt>
                <c:pt idx="458">
                  <c:v>20564467.382064473</c:v>
                </c:pt>
                <c:pt idx="459">
                  <c:v>19901940.423514318</c:v>
                </c:pt>
                <c:pt idx="460">
                  <c:v>19901940.423514318</c:v>
                </c:pt>
                <c:pt idx="461">
                  <c:v>19901940.423514318</c:v>
                </c:pt>
                <c:pt idx="462">
                  <c:v>19757142.896035004</c:v>
                </c:pt>
                <c:pt idx="463">
                  <c:v>19955710.467583116</c:v>
                </c:pt>
                <c:pt idx="464">
                  <c:v>19955198.634224538</c:v>
                </c:pt>
                <c:pt idx="465">
                  <c:v>19314401.806312475</c:v>
                </c:pt>
                <c:pt idx="466">
                  <c:v>18917715.922089357</c:v>
                </c:pt>
                <c:pt idx="467">
                  <c:v>18917715.922089357</c:v>
                </c:pt>
                <c:pt idx="468">
                  <c:v>18917715.922089357</c:v>
                </c:pt>
                <c:pt idx="469">
                  <c:v>19143923.839655925</c:v>
                </c:pt>
                <c:pt idx="470">
                  <c:v>19300556.42102015</c:v>
                </c:pt>
                <c:pt idx="471">
                  <c:v>19212526.053765796</c:v>
                </c:pt>
                <c:pt idx="472">
                  <c:v>19595874.664241951</c:v>
                </c:pt>
                <c:pt idx="473">
                  <c:v>19570031.545809489</c:v>
                </c:pt>
                <c:pt idx="474">
                  <c:v>19570031.545809489</c:v>
                </c:pt>
                <c:pt idx="475">
                  <c:v>19570031.545809489</c:v>
                </c:pt>
                <c:pt idx="476">
                  <c:v>19777924.732676554</c:v>
                </c:pt>
                <c:pt idx="477">
                  <c:v>19928567.980114896</c:v>
                </c:pt>
                <c:pt idx="478">
                  <c:v>19949501.618712392</c:v>
                </c:pt>
                <c:pt idx="479">
                  <c:v>20052196.050108805</c:v>
                </c:pt>
                <c:pt idx="480">
                  <c:v>19438861.161297668</c:v>
                </c:pt>
                <c:pt idx="481">
                  <c:v>19438861.161297668</c:v>
                </c:pt>
                <c:pt idx="482">
                  <c:v>19438861.161297668</c:v>
                </c:pt>
                <c:pt idx="483">
                  <c:v>19211534.538712509</c:v>
                </c:pt>
                <c:pt idx="484">
                  <c:v>19256757.882939875</c:v>
                </c:pt>
                <c:pt idx="485">
                  <c:v>19403969.162367865</c:v>
                </c:pt>
                <c:pt idx="486">
                  <c:v>19341943.944485344</c:v>
                </c:pt>
                <c:pt idx="487">
                  <c:v>19353517.342895102</c:v>
                </c:pt>
                <c:pt idx="488">
                  <c:v>19353517.342895102</c:v>
                </c:pt>
                <c:pt idx="489">
                  <c:v>19353517.342895102</c:v>
                </c:pt>
                <c:pt idx="490">
                  <c:v>19370834.819745447</c:v>
                </c:pt>
                <c:pt idx="491">
                  <c:v>19296617.061815389</c:v>
                </c:pt>
                <c:pt idx="492">
                  <c:v>19160705.927671768</c:v>
                </c:pt>
                <c:pt idx="493">
                  <c:v>19295192.56782037</c:v>
                </c:pt>
                <c:pt idx="494">
                  <c:v>19265767.792451054</c:v>
                </c:pt>
                <c:pt idx="495">
                  <c:v>19265767.792451054</c:v>
                </c:pt>
                <c:pt idx="496">
                  <c:v>19265767.792451054</c:v>
                </c:pt>
                <c:pt idx="497">
                  <c:v>19617530.406639066</c:v>
                </c:pt>
                <c:pt idx="498">
                  <c:v>19417912.635447294</c:v>
                </c:pt>
                <c:pt idx="499">
                  <c:v>19363318.67797856</c:v>
                </c:pt>
                <c:pt idx="500">
                  <c:v>19088792.212241363</c:v>
                </c:pt>
                <c:pt idx="501">
                  <c:v>19279422.764976747</c:v>
                </c:pt>
                <c:pt idx="502">
                  <c:v>19279422.764976747</c:v>
                </c:pt>
                <c:pt idx="503">
                  <c:v>19279422.764976747</c:v>
                </c:pt>
                <c:pt idx="504">
                  <c:v>19433761.244684368</c:v>
                </c:pt>
                <c:pt idx="505">
                  <c:v>19402765.383902594</c:v>
                </c:pt>
                <c:pt idx="506">
                  <c:v>19527884.820470978</c:v>
                </c:pt>
                <c:pt idx="507">
                  <c:v>19563557.511743974</c:v>
                </c:pt>
                <c:pt idx="508">
                  <c:v>19759526.033068493</c:v>
                </c:pt>
                <c:pt idx="509">
                  <c:v>19759526.033068493</c:v>
                </c:pt>
                <c:pt idx="510">
                  <c:v>19759526.033068493</c:v>
                </c:pt>
                <c:pt idx="511">
                  <c:v>19745256.024905402</c:v>
                </c:pt>
                <c:pt idx="512">
                  <c:v>19973824.028275196</c:v>
                </c:pt>
                <c:pt idx="513">
                  <c:v>19969679.128933944</c:v>
                </c:pt>
                <c:pt idx="514">
                  <c:v>19987862.227503974</c:v>
                </c:pt>
                <c:pt idx="515">
                  <c:v>20006875.266410191</c:v>
                </c:pt>
                <c:pt idx="516">
                  <c:v>20006875.266410191</c:v>
                </c:pt>
                <c:pt idx="517">
                  <c:v>20006875.266410191</c:v>
                </c:pt>
                <c:pt idx="518">
                  <c:v>20188690.54845991</c:v>
                </c:pt>
                <c:pt idx="519">
                  <c:v>20364057.945183437</c:v>
                </c:pt>
                <c:pt idx="520">
                  <c:v>20453958.343492702</c:v>
                </c:pt>
                <c:pt idx="521">
                  <c:v>20501440.396133542</c:v>
                </c:pt>
                <c:pt idx="522">
                  <c:v>20621503.809472919</c:v>
                </c:pt>
                <c:pt idx="523">
                  <c:v>20621503.809472919</c:v>
                </c:pt>
                <c:pt idx="524">
                  <c:v>20621503.809472919</c:v>
                </c:pt>
                <c:pt idx="525">
                  <c:v>20561207.55391844</c:v>
                </c:pt>
                <c:pt idx="526">
                  <c:v>20635414.146408841</c:v>
                </c:pt>
                <c:pt idx="527">
                  <c:v>20715346.808566198</c:v>
                </c:pt>
                <c:pt idx="528">
                  <c:v>20681194.970233049</c:v>
                </c:pt>
                <c:pt idx="529">
                  <c:v>20889130.393677231</c:v>
                </c:pt>
                <c:pt idx="530">
                  <c:v>20889130.393677231</c:v>
                </c:pt>
                <c:pt idx="531">
                  <c:v>20889130.393677231</c:v>
                </c:pt>
                <c:pt idx="532">
                  <c:v>21056098.738491494</c:v>
                </c:pt>
                <c:pt idx="533">
                  <c:v>21250936.020690966</c:v>
                </c:pt>
                <c:pt idx="534">
                  <c:v>21175031.200846203</c:v>
                </c:pt>
                <c:pt idx="535">
                  <c:v>21127758.170038085</c:v>
                </c:pt>
                <c:pt idx="536">
                  <c:v>21230881.690481123</c:v>
                </c:pt>
                <c:pt idx="537">
                  <c:v>21230881.690481123</c:v>
                </c:pt>
                <c:pt idx="538">
                  <c:v>21230881.690481123</c:v>
                </c:pt>
                <c:pt idx="539">
                  <c:v>21108936.120179262</c:v>
                </c:pt>
                <c:pt idx="540">
                  <c:v>20875964.419385139</c:v>
                </c:pt>
                <c:pt idx="541">
                  <c:v>21016489.401335634</c:v>
                </c:pt>
                <c:pt idx="542">
                  <c:v>20828036.349450447</c:v>
                </c:pt>
                <c:pt idx="543">
                  <c:v>20798448.654708922</c:v>
                </c:pt>
                <c:pt idx="544">
                  <c:v>20798448.654708922</c:v>
                </c:pt>
                <c:pt idx="545">
                  <c:v>20798448.654708922</c:v>
                </c:pt>
                <c:pt idx="546">
                  <c:v>20991948.605377804</c:v>
                </c:pt>
                <c:pt idx="547">
                  <c:v>21273386.838438489</c:v>
                </c:pt>
                <c:pt idx="548">
                  <c:v>21278651.163149282</c:v>
                </c:pt>
                <c:pt idx="549">
                  <c:v>21398139.616375536</c:v>
                </c:pt>
                <c:pt idx="550">
                  <c:v>21405565.474157233</c:v>
                </c:pt>
                <c:pt idx="551">
                  <c:v>21405565.474157233</c:v>
                </c:pt>
                <c:pt idx="552">
                  <c:v>21405565.474157233</c:v>
                </c:pt>
                <c:pt idx="553">
                  <c:v>21299516.968699396</c:v>
                </c:pt>
                <c:pt idx="554">
                  <c:v>21210614.736683819</c:v>
                </c:pt>
                <c:pt idx="555">
                  <c:v>21345711.634141877</c:v>
                </c:pt>
                <c:pt idx="556">
                  <c:v>21275789.328900717</c:v>
                </c:pt>
                <c:pt idx="557">
                  <c:v>21386707.40675113</c:v>
                </c:pt>
                <c:pt idx="558">
                  <c:v>21386707.40675113</c:v>
                </c:pt>
                <c:pt idx="559">
                  <c:v>21386707.40675113</c:v>
                </c:pt>
                <c:pt idx="560">
                  <c:v>21480934.953190893</c:v>
                </c:pt>
                <c:pt idx="561">
                  <c:v>21607067.443305835</c:v>
                </c:pt>
                <c:pt idx="562">
                  <c:v>21958686.107363209</c:v>
                </c:pt>
                <c:pt idx="563">
                  <c:v>21332123.294078656</c:v>
                </c:pt>
                <c:pt idx="564">
                  <c:v>21613453.491305679</c:v>
                </c:pt>
                <c:pt idx="565">
                  <c:v>21613453.491305679</c:v>
                </c:pt>
                <c:pt idx="566">
                  <c:v>21613453.491305679</c:v>
                </c:pt>
                <c:pt idx="567">
                  <c:v>21627192.247849867</c:v>
                </c:pt>
                <c:pt idx="568">
                  <c:v>21714746.823304623</c:v>
                </c:pt>
                <c:pt idx="569">
                  <c:v>21204412.515041798</c:v>
                </c:pt>
                <c:pt idx="570">
                  <c:v>21109332.673374839</c:v>
                </c:pt>
                <c:pt idx="571">
                  <c:v>20638584.891154598</c:v>
                </c:pt>
                <c:pt idx="572">
                  <c:v>20638584.891154598</c:v>
                </c:pt>
                <c:pt idx="573">
                  <c:v>20638584.891154598</c:v>
                </c:pt>
                <c:pt idx="574">
                  <c:v>20623898.976367194</c:v>
                </c:pt>
                <c:pt idx="575">
                  <c:v>20548821.359525017</c:v>
                </c:pt>
                <c:pt idx="576">
                  <c:v>20746036.400137573</c:v>
                </c:pt>
                <c:pt idx="577">
                  <c:v>20393918.052640911</c:v>
                </c:pt>
                <c:pt idx="578">
                  <c:v>20645694.034637194</c:v>
                </c:pt>
                <c:pt idx="579">
                  <c:v>20645694.034637194</c:v>
                </c:pt>
                <c:pt idx="580">
                  <c:v>20645694.034637194</c:v>
                </c:pt>
                <c:pt idx="581">
                  <c:v>20665357.934634496</c:v>
                </c:pt>
                <c:pt idx="582">
                  <c:v>20342114.614677127</c:v>
                </c:pt>
                <c:pt idx="583">
                  <c:v>20515957.268565703</c:v>
                </c:pt>
                <c:pt idx="584">
                  <c:v>20315847.617736544</c:v>
                </c:pt>
                <c:pt idx="585">
                  <c:v>20535741.707287911</c:v>
                </c:pt>
                <c:pt idx="586">
                  <c:v>20535741.707287911</c:v>
                </c:pt>
                <c:pt idx="587">
                  <c:v>20535741.707287911</c:v>
                </c:pt>
                <c:pt idx="588">
                  <c:v>20617272.828193657</c:v>
                </c:pt>
                <c:pt idx="589">
                  <c:v>20521465.792247068</c:v>
                </c:pt>
                <c:pt idx="590">
                  <c:v>20772706.433432251</c:v>
                </c:pt>
                <c:pt idx="591">
                  <c:v>20642424.721870374</c:v>
                </c:pt>
                <c:pt idx="592">
                  <c:v>20863681.355235435</c:v>
                </c:pt>
                <c:pt idx="593">
                  <c:v>20863681.355235435</c:v>
                </c:pt>
                <c:pt idx="594">
                  <c:v>20863681.355235435</c:v>
                </c:pt>
                <c:pt idx="595">
                  <c:v>20875884.700547155</c:v>
                </c:pt>
                <c:pt idx="596">
                  <c:v>21016700.344104216</c:v>
                </c:pt>
                <c:pt idx="597">
                  <c:v>21304034.04936257</c:v>
                </c:pt>
                <c:pt idx="598">
                  <c:v>21404939.249068487</c:v>
                </c:pt>
                <c:pt idx="599">
                  <c:v>21295191.141212292</c:v>
                </c:pt>
                <c:pt idx="600">
                  <c:v>21295191.141212292</c:v>
                </c:pt>
                <c:pt idx="601">
                  <c:v>21295191.141212292</c:v>
                </c:pt>
                <c:pt idx="602">
                  <c:v>21269472.091224365</c:v>
                </c:pt>
                <c:pt idx="603">
                  <c:v>21205196.016753681</c:v>
                </c:pt>
                <c:pt idx="604">
                  <c:v>21187862.452065546</c:v>
                </c:pt>
                <c:pt idx="605">
                  <c:v>21261292.62629503</c:v>
                </c:pt>
                <c:pt idx="606">
                  <c:v>21410454.015791383</c:v>
                </c:pt>
                <c:pt idx="607">
                  <c:v>21410454.015791383</c:v>
                </c:pt>
                <c:pt idx="608">
                  <c:v>21410454.015791383</c:v>
                </c:pt>
                <c:pt idx="609">
                  <c:v>21394617.100251321</c:v>
                </c:pt>
                <c:pt idx="610">
                  <c:v>21403452.684833653</c:v>
                </c:pt>
                <c:pt idx="611">
                  <c:v>21493748.67587056</c:v>
                </c:pt>
                <c:pt idx="612">
                  <c:v>21539110.375502892</c:v>
                </c:pt>
                <c:pt idx="613">
                  <c:v>21828552.668037653</c:v>
                </c:pt>
                <c:pt idx="614">
                  <c:v>21828552.668037653</c:v>
                </c:pt>
                <c:pt idx="615">
                  <c:v>21828552.668037653</c:v>
                </c:pt>
                <c:pt idx="616">
                  <c:v>21882656.786863342</c:v>
                </c:pt>
                <c:pt idx="617">
                  <c:v>21680995.98033122</c:v>
                </c:pt>
                <c:pt idx="618">
                  <c:v>21673618.145945899</c:v>
                </c:pt>
                <c:pt idx="619">
                  <c:v>21979478.196999889</c:v>
                </c:pt>
                <c:pt idx="620">
                  <c:v>21693282.526177164</c:v>
                </c:pt>
                <c:pt idx="621">
                  <c:v>21693282.526177164</c:v>
                </c:pt>
                <c:pt idx="622">
                  <c:v>21693282.526177164</c:v>
                </c:pt>
                <c:pt idx="623">
                  <c:v>21481083.825719662</c:v>
                </c:pt>
                <c:pt idx="624">
                  <c:v>21829660.927967526</c:v>
                </c:pt>
                <c:pt idx="625">
                  <c:v>21946200.384480789</c:v>
                </c:pt>
                <c:pt idx="626">
                  <c:v>22464671.1767332</c:v>
                </c:pt>
                <c:pt idx="627">
                  <c:v>22210659.945752565</c:v>
                </c:pt>
                <c:pt idx="628">
                  <c:v>22210659.945752565</c:v>
                </c:pt>
                <c:pt idx="629">
                  <c:v>22210659.945752565</c:v>
                </c:pt>
                <c:pt idx="630">
                  <c:v>21862455.264943603</c:v>
                </c:pt>
                <c:pt idx="631">
                  <c:v>21776775.763000362</c:v>
                </c:pt>
                <c:pt idx="632">
                  <c:v>21986935.149930742</c:v>
                </c:pt>
                <c:pt idx="633">
                  <c:v>21640943.027051333</c:v>
                </c:pt>
                <c:pt idx="634">
                  <c:v>21930959.19917278</c:v>
                </c:pt>
                <c:pt idx="635">
                  <c:v>21930959.19917278</c:v>
                </c:pt>
                <c:pt idx="636">
                  <c:v>21930959.19917278</c:v>
                </c:pt>
                <c:pt idx="637">
                  <c:v>22158299.076215342</c:v>
                </c:pt>
                <c:pt idx="638">
                  <c:v>22004266.793683019</c:v>
                </c:pt>
                <c:pt idx="639">
                  <c:v>21619733.13386618</c:v>
                </c:pt>
                <c:pt idx="640">
                  <c:v>21461774.458446108</c:v>
                </c:pt>
                <c:pt idx="641">
                  <c:v>21598885.096972719</c:v>
                </c:pt>
                <c:pt idx="642">
                  <c:v>21598885.096972719</c:v>
                </c:pt>
                <c:pt idx="643">
                  <c:v>21598885.096972719</c:v>
                </c:pt>
                <c:pt idx="644">
                  <c:v>21560536.013796266</c:v>
                </c:pt>
                <c:pt idx="645">
                  <c:v>21092480.783352364</c:v>
                </c:pt>
                <c:pt idx="646">
                  <c:v>21732478.742065702</c:v>
                </c:pt>
                <c:pt idx="647">
                  <c:v>21145401.60569134</c:v>
                </c:pt>
                <c:pt idx="648">
                  <c:v>19619345.931139078</c:v>
                </c:pt>
                <c:pt idx="649">
                  <c:v>19619345.931139078</c:v>
                </c:pt>
                <c:pt idx="650">
                  <c:v>19619345.931139078</c:v>
                </c:pt>
                <c:pt idx="651">
                  <c:v>19156310.346201424</c:v>
                </c:pt>
                <c:pt idx="652">
                  <c:v>19442193.504772231</c:v>
                </c:pt>
                <c:pt idx="653">
                  <c:v>19503938.386078406</c:v>
                </c:pt>
                <c:pt idx="654">
                  <c:v>19780875.386196718</c:v>
                </c:pt>
                <c:pt idx="655">
                  <c:v>20004068.322903678</c:v>
                </c:pt>
                <c:pt idx="656">
                  <c:v>20004068.322903678</c:v>
                </c:pt>
                <c:pt idx="657">
                  <c:v>20004068.322903678</c:v>
                </c:pt>
                <c:pt idx="658">
                  <c:v>20206983.980783116</c:v>
                </c:pt>
                <c:pt idx="659">
                  <c:v>20852718.694369096</c:v>
                </c:pt>
                <c:pt idx="660">
                  <c:v>20489572.014011547</c:v>
                </c:pt>
                <c:pt idx="661">
                  <c:v>20877862.54412692</c:v>
                </c:pt>
                <c:pt idx="662">
                  <c:v>21113756.348532062</c:v>
                </c:pt>
                <c:pt idx="663">
                  <c:v>21113756.348532062</c:v>
                </c:pt>
                <c:pt idx="664">
                  <c:v>21113756.348532062</c:v>
                </c:pt>
                <c:pt idx="665">
                  <c:v>21107474.888286017</c:v>
                </c:pt>
                <c:pt idx="666">
                  <c:v>21354229.423898686</c:v>
                </c:pt>
                <c:pt idx="667">
                  <c:v>21350186.33415775</c:v>
                </c:pt>
                <c:pt idx="668">
                  <c:v>21258318.057123471</c:v>
                </c:pt>
                <c:pt idx="669">
                  <c:v>22358593.016828101</c:v>
                </c:pt>
                <c:pt idx="670">
                  <c:v>22358593.016828101</c:v>
                </c:pt>
                <c:pt idx="671">
                  <c:v>22358593.016828101</c:v>
                </c:pt>
                <c:pt idx="672">
                  <c:v>22601019.9240763</c:v>
                </c:pt>
                <c:pt idx="673">
                  <c:v>22601524.289796744</c:v>
                </c:pt>
                <c:pt idx="674">
                  <c:v>22975325.680991363</c:v>
                </c:pt>
                <c:pt idx="675">
                  <c:v>22783905.623619553</c:v>
                </c:pt>
                <c:pt idx="676">
                  <c:v>22777267.829772394</c:v>
                </c:pt>
                <c:pt idx="677">
                  <c:v>22777267.829772394</c:v>
                </c:pt>
                <c:pt idx="678">
                  <c:v>22777267.829772394</c:v>
                </c:pt>
                <c:pt idx="679">
                  <c:v>22770053.274934754</c:v>
                </c:pt>
                <c:pt idx="680">
                  <c:v>22866097.906634916</c:v>
                </c:pt>
                <c:pt idx="681">
                  <c:v>22922996.987129714</c:v>
                </c:pt>
                <c:pt idx="682">
                  <c:v>22938178.743484709</c:v>
                </c:pt>
                <c:pt idx="683">
                  <c:v>23224811.427214459</c:v>
                </c:pt>
                <c:pt idx="684">
                  <c:v>23224811.427214459</c:v>
                </c:pt>
                <c:pt idx="685">
                  <c:v>23224811.427214459</c:v>
                </c:pt>
                <c:pt idx="686">
                  <c:v>22976267.299735818</c:v>
                </c:pt>
                <c:pt idx="687">
                  <c:v>23536794.101130977</c:v>
                </c:pt>
                <c:pt idx="688">
                  <c:v>23528923.666757319</c:v>
                </c:pt>
                <c:pt idx="689">
                  <c:v>23932965.510708719</c:v>
                </c:pt>
                <c:pt idx="690">
                  <c:v>24163916.026807845</c:v>
                </c:pt>
                <c:pt idx="691">
                  <c:v>24163916.026807845</c:v>
                </c:pt>
                <c:pt idx="692">
                  <c:v>24163916.026807845</c:v>
                </c:pt>
                <c:pt idx="693">
                  <c:v>24369187.592455026</c:v>
                </c:pt>
                <c:pt idx="694">
                  <c:v>24303320.262745399</c:v>
                </c:pt>
                <c:pt idx="695">
                  <c:v>24759179.471445523</c:v>
                </c:pt>
                <c:pt idx="696">
                  <c:v>24574593.143378086</c:v>
                </c:pt>
                <c:pt idx="697">
                  <c:v>24860797.938646123</c:v>
                </c:pt>
                <c:pt idx="698">
                  <c:v>24860797.938646123</c:v>
                </c:pt>
                <c:pt idx="699">
                  <c:v>24860797.938646123</c:v>
                </c:pt>
                <c:pt idx="700">
                  <c:v>24669795.444705803</c:v>
                </c:pt>
                <c:pt idx="701">
                  <c:v>24672180.766803823</c:v>
                </c:pt>
                <c:pt idx="702">
                  <c:v>25329232.433862906</c:v>
                </c:pt>
                <c:pt idx="703">
                  <c:v>25408698.308607485</c:v>
                </c:pt>
                <c:pt idx="704">
                  <c:v>25630922.253234055</c:v>
                </c:pt>
                <c:pt idx="705">
                  <c:v>25630922.253234055</c:v>
                </c:pt>
                <c:pt idx="706">
                  <c:v>25630922.253234055</c:v>
                </c:pt>
                <c:pt idx="707">
                  <c:v>25350337.996219434</c:v>
                </c:pt>
                <c:pt idx="708">
                  <c:v>25126510.430329356</c:v>
                </c:pt>
                <c:pt idx="709">
                  <c:v>24527561.670253746</c:v>
                </c:pt>
                <c:pt idx="710">
                  <c:v>24609381.771947183</c:v>
                </c:pt>
                <c:pt idx="711">
                  <c:v>24253974.30203269</c:v>
                </c:pt>
                <c:pt idx="712">
                  <c:v>24253974.30203269</c:v>
                </c:pt>
                <c:pt idx="713">
                  <c:v>24253974.30203269</c:v>
                </c:pt>
                <c:pt idx="714">
                  <c:v>23941687.760075599</c:v>
                </c:pt>
                <c:pt idx="715">
                  <c:v>23506563.733287446</c:v>
                </c:pt>
                <c:pt idx="716">
                  <c:v>24192853.004528467</c:v>
                </c:pt>
                <c:pt idx="717">
                  <c:v>24821779.409324184</c:v>
                </c:pt>
                <c:pt idx="718">
                  <c:v>24815417.990123171</c:v>
                </c:pt>
                <c:pt idx="719">
                  <c:v>24815417.990123171</c:v>
                </c:pt>
                <c:pt idx="720">
                  <c:v>24815417.990123171</c:v>
                </c:pt>
                <c:pt idx="721">
                  <c:v>24990889.237441361</c:v>
                </c:pt>
                <c:pt idx="722">
                  <c:v>25083462.137758978</c:v>
                </c:pt>
                <c:pt idx="723">
                  <c:v>24920422.827119257</c:v>
                </c:pt>
                <c:pt idx="724">
                  <c:v>24914773.474828012</c:v>
                </c:pt>
                <c:pt idx="725">
                  <c:v>24858300.121742092</c:v>
                </c:pt>
                <c:pt idx="726">
                  <c:v>24858300.121742092</c:v>
                </c:pt>
                <c:pt idx="727">
                  <c:v>24858300.121742092</c:v>
                </c:pt>
                <c:pt idx="728">
                  <c:v>24765639.57872609</c:v>
                </c:pt>
                <c:pt idx="729">
                  <c:v>24640396.121736567</c:v>
                </c:pt>
                <c:pt idx="730">
                  <c:v>24515954.295291059</c:v>
                </c:pt>
                <c:pt idx="731">
                  <c:v>33490549.310561102</c:v>
                </c:pt>
                <c:pt idx="732">
                  <c:v>33592612.126122296</c:v>
                </c:pt>
                <c:pt idx="733">
                  <c:v>33592612.126122296</c:v>
                </c:pt>
                <c:pt idx="734">
                  <c:v>33592612.126122296</c:v>
                </c:pt>
                <c:pt idx="735">
                  <c:v>33145881.682389241</c:v>
                </c:pt>
                <c:pt idx="736">
                  <c:v>32085723.870867159</c:v>
                </c:pt>
                <c:pt idx="737">
                  <c:v>32439144.238891605</c:v>
                </c:pt>
                <c:pt idx="738">
                  <c:v>33308935.977731783</c:v>
                </c:pt>
                <c:pt idx="739">
                  <c:v>33110589.645217117</c:v>
                </c:pt>
                <c:pt idx="740">
                  <c:v>33110589.645217117</c:v>
                </c:pt>
                <c:pt idx="741">
                  <c:v>33110589.645217117</c:v>
                </c:pt>
                <c:pt idx="742">
                  <c:v>32227581.872094769</c:v>
                </c:pt>
                <c:pt idx="743">
                  <c:v>31970885.449441038</c:v>
                </c:pt>
                <c:pt idx="744">
                  <c:v>31750026.031392511</c:v>
                </c:pt>
                <c:pt idx="745">
                  <c:v>31531487.989607368</c:v>
                </c:pt>
                <c:pt idx="746">
                  <c:v>31699594.238676131</c:v>
                </c:pt>
                <c:pt idx="747">
                  <c:v>31699594.238676131</c:v>
                </c:pt>
                <c:pt idx="748">
                  <c:v>31699594.238676131</c:v>
                </c:pt>
                <c:pt idx="749">
                  <c:v>31720192.721820313</c:v>
                </c:pt>
                <c:pt idx="750">
                  <c:v>32356748.239807807</c:v>
                </c:pt>
                <c:pt idx="751">
                  <c:v>32574091.971719425</c:v>
                </c:pt>
                <c:pt idx="752">
                  <c:v>32820953.95288093</c:v>
                </c:pt>
                <c:pt idx="753">
                  <c:v>32708384.424999222</c:v>
                </c:pt>
                <c:pt idx="754">
                  <c:v>32708384.424999222</c:v>
                </c:pt>
                <c:pt idx="755">
                  <c:v>32708384.424999222</c:v>
                </c:pt>
                <c:pt idx="756">
                  <c:v>32667577.306907691</c:v>
                </c:pt>
                <c:pt idx="757">
                  <c:v>32056501.328936964</c:v>
                </c:pt>
                <c:pt idx="758">
                  <c:v>32043080.021620221</c:v>
                </c:pt>
                <c:pt idx="759">
                  <c:v>32343835.52283958</c:v>
                </c:pt>
                <c:pt idx="760">
                  <c:v>31700031.977354031</c:v>
                </c:pt>
                <c:pt idx="761">
                  <c:v>31700031.977354031</c:v>
                </c:pt>
                <c:pt idx="762">
                  <c:v>31700031.977354031</c:v>
                </c:pt>
                <c:pt idx="763">
                  <c:v>32061535.569745522</c:v>
                </c:pt>
                <c:pt idx="764">
                  <c:v>32458120.579597577</c:v>
                </c:pt>
                <c:pt idx="765">
                  <c:v>32199007.655752331</c:v>
                </c:pt>
                <c:pt idx="766">
                  <c:v>32717414.076797768</c:v>
                </c:pt>
                <c:pt idx="767">
                  <c:v>32490713.660145029</c:v>
                </c:pt>
                <c:pt idx="768">
                  <c:v>32490713.660145029</c:v>
                </c:pt>
                <c:pt idx="769">
                  <c:v>32490713.660145029</c:v>
                </c:pt>
                <c:pt idx="770">
                  <c:v>32293557.570093174</c:v>
                </c:pt>
                <c:pt idx="771">
                  <c:v>33229682.971876819</c:v>
                </c:pt>
                <c:pt idx="772">
                  <c:v>33580133.539645031</c:v>
                </c:pt>
                <c:pt idx="773">
                  <c:v>34517549.688298307</c:v>
                </c:pt>
                <c:pt idx="774">
                  <c:v>34335889.613047421</c:v>
                </c:pt>
                <c:pt idx="775">
                  <c:v>34335889.613047421</c:v>
                </c:pt>
                <c:pt idx="776">
                  <c:v>34335889.613047421</c:v>
                </c:pt>
                <c:pt idx="777">
                  <c:v>34501793.720029958</c:v>
                </c:pt>
                <c:pt idx="778">
                  <c:v>34603975.605759814</c:v>
                </c:pt>
                <c:pt idx="779">
                  <c:v>34508909.064654127</c:v>
                </c:pt>
                <c:pt idx="780">
                  <c:v>34602879.700984344</c:v>
                </c:pt>
                <c:pt idx="781">
                  <c:v>34808892.249862157</c:v>
                </c:pt>
                <c:pt idx="782">
                  <c:v>34808892.249862157</c:v>
                </c:pt>
                <c:pt idx="783">
                  <c:v>34808892.249862157</c:v>
                </c:pt>
                <c:pt idx="784">
                  <c:v>34807089.304457083</c:v>
                </c:pt>
                <c:pt idx="785">
                  <c:v>35309176.552056231</c:v>
                </c:pt>
                <c:pt idx="786">
                  <c:v>34785327.837062255</c:v>
                </c:pt>
                <c:pt idx="787">
                  <c:v>34967495.518610679</c:v>
                </c:pt>
                <c:pt idx="788">
                  <c:v>34894886.660968632</c:v>
                </c:pt>
                <c:pt idx="789">
                  <c:v>34894886.660968632</c:v>
                </c:pt>
                <c:pt idx="790">
                  <c:v>34894886.660968632</c:v>
                </c:pt>
                <c:pt idx="791">
                  <c:v>35936423.931817651</c:v>
                </c:pt>
                <c:pt idx="792">
                  <c:v>35126219.333604328</c:v>
                </c:pt>
                <c:pt idx="793">
                  <c:v>35125867.863395736</c:v>
                </c:pt>
                <c:pt idx="794">
                  <c:v>35251530.353583634</c:v>
                </c:pt>
                <c:pt idx="795">
                  <c:v>34818646.327190951</c:v>
                </c:pt>
                <c:pt idx="796">
                  <c:v>34818646.327190951</c:v>
                </c:pt>
                <c:pt idx="797">
                  <c:v>34818646.327190951</c:v>
                </c:pt>
                <c:pt idx="798">
                  <c:v>35349517.229982942</c:v>
                </c:pt>
                <c:pt idx="799">
                  <c:v>35024093.702788875</c:v>
                </c:pt>
                <c:pt idx="800">
                  <c:v>35218675.515475325</c:v>
                </c:pt>
                <c:pt idx="801">
                  <c:v>35207591.165229164</c:v>
                </c:pt>
                <c:pt idx="802">
                  <c:v>35507934.64430292</c:v>
                </c:pt>
                <c:pt idx="803">
                  <c:v>35507934.64430292</c:v>
                </c:pt>
                <c:pt idx="804">
                  <c:v>35507934.64430292</c:v>
                </c:pt>
                <c:pt idx="805">
                  <c:v>36151209.951222047</c:v>
                </c:pt>
                <c:pt idx="806">
                  <c:v>35800447.767309956</c:v>
                </c:pt>
                <c:pt idx="807">
                  <c:v>36097414.016219772</c:v>
                </c:pt>
                <c:pt idx="808">
                  <c:v>35773882.327036038</c:v>
                </c:pt>
                <c:pt idx="809">
                  <c:v>36466321.608189762</c:v>
                </c:pt>
                <c:pt idx="810">
                  <c:v>36466321.608189762</c:v>
                </c:pt>
                <c:pt idx="811">
                  <c:v>36466321.608189762</c:v>
                </c:pt>
                <c:pt idx="812">
                  <c:v>35893757.777415164</c:v>
                </c:pt>
                <c:pt idx="813">
                  <c:v>35273755.144981861</c:v>
                </c:pt>
                <c:pt idx="814">
                  <c:v>33426796.255711015</c:v>
                </c:pt>
                <c:pt idx="815">
                  <c:v>33174843.286801063</c:v>
                </c:pt>
                <c:pt idx="816">
                  <c:v>33980438.754229464</c:v>
                </c:pt>
                <c:pt idx="817">
                  <c:v>33980438.754229464</c:v>
                </c:pt>
                <c:pt idx="818">
                  <c:v>33980438.754229464</c:v>
                </c:pt>
                <c:pt idx="819">
                  <c:v>34464645.631501518</c:v>
                </c:pt>
                <c:pt idx="820">
                  <c:v>34220239.021545254</c:v>
                </c:pt>
                <c:pt idx="821">
                  <c:v>33773014.256202914</c:v>
                </c:pt>
                <c:pt idx="822">
                  <c:v>33492260.411207974</c:v>
                </c:pt>
                <c:pt idx="823">
                  <c:v>33414303.892520029</c:v>
                </c:pt>
                <c:pt idx="824">
                  <c:v>33414303.892520029</c:v>
                </c:pt>
                <c:pt idx="825">
                  <c:v>33414303.892520029</c:v>
                </c:pt>
                <c:pt idx="826">
                  <c:v>33317188.065247111</c:v>
                </c:pt>
                <c:pt idx="827">
                  <c:v>33435868.549718726</c:v>
                </c:pt>
                <c:pt idx="828">
                  <c:v>33709483.104848973</c:v>
                </c:pt>
                <c:pt idx="829">
                  <c:v>34193462.502335981</c:v>
                </c:pt>
                <c:pt idx="830">
                  <c:v>34340840.291526869</c:v>
                </c:pt>
                <c:pt idx="831">
                  <c:v>34340840.291526869</c:v>
                </c:pt>
                <c:pt idx="832">
                  <c:v>34340840.291526869</c:v>
                </c:pt>
                <c:pt idx="833">
                  <c:v>34317990.709760182</c:v>
                </c:pt>
                <c:pt idx="834">
                  <c:v>33837072.530865505</c:v>
                </c:pt>
                <c:pt idx="835">
                  <c:v>34485434.364501961</c:v>
                </c:pt>
                <c:pt idx="836">
                  <c:v>34082778.908158712</c:v>
                </c:pt>
                <c:pt idx="837">
                  <c:v>33444350.249129534</c:v>
                </c:pt>
                <c:pt idx="838">
                  <c:v>33444350.249129534</c:v>
                </c:pt>
                <c:pt idx="839">
                  <c:v>33444350.249129534</c:v>
                </c:pt>
                <c:pt idx="840">
                  <c:v>33588690.84697286</c:v>
                </c:pt>
                <c:pt idx="841">
                  <c:v>33947274.268079236</c:v>
                </c:pt>
                <c:pt idx="842">
                  <c:v>34307837.927775703</c:v>
                </c:pt>
                <c:pt idx="843">
                  <c:v>33856427.173570126</c:v>
                </c:pt>
                <c:pt idx="844">
                  <c:v>33216051.897692706</c:v>
                </c:pt>
                <c:pt idx="845">
                  <c:v>33216051.897692706</c:v>
                </c:pt>
                <c:pt idx="846">
                  <c:v>33216051.897692706</c:v>
                </c:pt>
                <c:pt idx="847">
                  <c:v>33102048.115506686</c:v>
                </c:pt>
                <c:pt idx="848">
                  <c:v>33041086.157254744</c:v>
                </c:pt>
                <c:pt idx="849">
                  <c:v>32814049.523183625</c:v>
                </c:pt>
                <c:pt idx="850">
                  <c:v>32645826.828082141</c:v>
                </c:pt>
                <c:pt idx="851">
                  <c:v>33554903.784568869</c:v>
                </c:pt>
                <c:pt idx="852">
                  <c:v>33554903.784568869</c:v>
                </c:pt>
                <c:pt idx="853">
                  <c:v>33554903.784568869</c:v>
                </c:pt>
                <c:pt idx="854">
                  <c:v>33694167.991419956</c:v>
                </c:pt>
                <c:pt idx="855">
                  <c:v>32966114.42919964</c:v>
                </c:pt>
                <c:pt idx="856">
                  <c:v>32959214.427731745</c:v>
                </c:pt>
                <c:pt idx="857">
                  <c:v>33610584.013190597</c:v>
                </c:pt>
                <c:pt idx="858">
                  <c:v>33909160.825538777</c:v>
                </c:pt>
                <c:pt idx="859">
                  <c:v>33909160.825538777</c:v>
                </c:pt>
                <c:pt idx="860">
                  <c:v>33909160.825538777</c:v>
                </c:pt>
                <c:pt idx="861">
                  <c:v>34022547.115734428</c:v>
                </c:pt>
                <c:pt idx="862">
                  <c:v>33850610.776240438</c:v>
                </c:pt>
                <c:pt idx="863">
                  <c:v>34181232.815153435</c:v>
                </c:pt>
                <c:pt idx="864">
                  <c:v>34296950.387725681</c:v>
                </c:pt>
                <c:pt idx="865">
                  <c:v>34204523.891392604</c:v>
                </c:pt>
                <c:pt idx="866">
                  <c:v>34204523.891392604</c:v>
                </c:pt>
                <c:pt idx="867">
                  <c:v>34204523.891392604</c:v>
                </c:pt>
                <c:pt idx="868">
                  <c:v>34536087.404680498</c:v>
                </c:pt>
                <c:pt idx="869">
                  <c:v>34492293.691862658</c:v>
                </c:pt>
                <c:pt idx="870">
                  <c:v>34818216.624929406</c:v>
                </c:pt>
                <c:pt idx="871">
                  <c:v>34930516.522842415</c:v>
                </c:pt>
                <c:pt idx="872">
                  <c:v>34877507.00858219</c:v>
                </c:pt>
                <c:pt idx="873">
                  <c:v>34877507.00858219</c:v>
                </c:pt>
                <c:pt idx="874">
                  <c:v>34877507.00858219</c:v>
                </c:pt>
                <c:pt idx="875">
                  <c:v>34877507.00858219</c:v>
                </c:pt>
                <c:pt idx="876">
                  <c:v>34956977.489703886</c:v>
                </c:pt>
                <c:pt idx="877">
                  <c:v>36481175.365717344</c:v>
                </c:pt>
                <c:pt idx="878">
                  <c:v>36529002.375487916</c:v>
                </c:pt>
                <c:pt idx="879">
                  <c:v>36741454.882000156</c:v>
                </c:pt>
                <c:pt idx="880">
                  <c:v>36741454.882000156</c:v>
                </c:pt>
                <c:pt idx="881">
                  <c:v>36741454.882000156</c:v>
                </c:pt>
                <c:pt idx="882">
                  <c:v>36831269.70703055</c:v>
                </c:pt>
                <c:pt idx="883">
                  <c:v>36488610.362901725</c:v>
                </c:pt>
                <c:pt idx="884">
                  <c:v>35988003.291985989</c:v>
                </c:pt>
                <c:pt idx="885">
                  <c:v>35955672.953050368</c:v>
                </c:pt>
                <c:pt idx="886">
                  <c:v>35875380.789359823</c:v>
                </c:pt>
                <c:pt idx="887">
                  <c:v>35875380.789359823</c:v>
                </c:pt>
                <c:pt idx="888">
                  <c:v>35875380.789359823</c:v>
                </c:pt>
                <c:pt idx="889">
                  <c:v>35584426.599916339</c:v>
                </c:pt>
                <c:pt idx="890">
                  <c:v>35424598.023688398</c:v>
                </c:pt>
                <c:pt idx="891">
                  <c:v>35517235.926973812</c:v>
                </c:pt>
                <c:pt idx="892">
                  <c:v>35525558.538142763</c:v>
                </c:pt>
                <c:pt idx="893">
                  <c:v>35396073.173903495</c:v>
                </c:pt>
                <c:pt idx="894">
                  <c:v>35396073.173903495</c:v>
                </c:pt>
                <c:pt idx="895">
                  <c:v>35396073.173903495</c:v>
                </c:pt>
                <c:pt idx="896">
                  <c:v>35406926.108160697</c:v>
                </c:pt>
                <c:pt idx="897">
                  <c:v>35542424.351908796</c:v>
                </c:pt>
                <c:pt idx="898">
                  <c:v>35546330.378268033</c:v>
                </c:pt>
                <c:pt idx="899">
                  <c:v>35709917.537216611</c:v>
                </c:pt>
                <c:pt idx="900">
                  <c:v>35528757.851889379</c:v>
                </c:pt>
                <c:pt idx="901">
                  <c:v>35528757.851889379</c:v>
                </c:pt>
                <c:pt idx="902">
                  <c:v>35528757.851889379</c:v>
                </c:pt>
                <c:pt idx="903">
                  <c:v>35566378.448897034</c:v>
                </c:pt>
                <c:pt idx="904">
                  <c:v>35576541.399408311</c:v>
                </c:pt>
                <c:pt idx="905">
                  <c:v>35228277.392919123</c:v>
                </c:pt>
                <c:pt idx="906">
                  <c:v>35256815.691400766</c:v>
                </c:pt>
                <c:pt idx="907">
                  <c:v>34574317.78527917</c:v>
                </c:pt>
                <c:pt idx="908">
                  <c:v>34574317.78527917</c:v>
                </c:pt>
                <c:pt idx="909">
                  <c:v>34574317.78527917</c:v>
                </c:pt>
                <c:pt idx="910">
                  <c:v>33868718.95436956</c:v>
                </c:pt>
                <c:pt idx="911">
                  <c:v>33692982.538005255</c:v>
                </c:pt>
                <c:pt idx="912">
                  <c:v>33840088.319104224</c:v>
                </c:pt>
                <c:pt idx="913">
                  <c:v>34221311.965131164</c:v>
                </c:pt>
                <c:pt idx="914">
                  <c:v>34160471.373166852</c:v>
                </c:pt>
                <c:pt idx="915">
                  <c:v>34160471.373166852</c:v>
                </c:pt>
                <c:pt idx="916">
                  <c:v>34160471.373166852</c:v>
                </c:pt>
                <c:pt idx="917">
                  <c:v>33768124.506880008</c:v>
                </c:pt>
                <c:pt idx="918">
                  <c:v>33773029.837010108</c:v>
                </c:pt>
                <c:pt idx="919">
                  <c:v>33050037.08497484</c:v>
                </c:pt>
                <c:pt idx="920">
                  <c:v>32546900.182996314</c:v>
                </c:pt>
                <c:pt idx="921">
                  <c:v>33023698.468451962</c:v>
                </c:pt>
                <c:pt idx="922">
                  <c:v>33023698.468451962</c:v>
                </c:pt>
                <c:pt idx="923">
                  <c:v>33023698.468451962</c:v>
                </c:pt>
                <c:pt idx="924">
                  <c:v>33329590.223764874</c:v>
                </c:pt>
                <c:pt idx="925">
                  <c:v>34029691.981888011</c:v>
                </c:pt>
                <c:pt idx="926">
                  <c:v>33864374.041272946</c:v>
                </c:pt>
                <c:pt idx="927">
                  <c:v>34097255.774160706</c:v>
                </c:pt>
                <c:pt idx="928">
                  <c:v>33974411.015550829</c:v>
                </c:pt>
                <c:pt idx="929">
                  <c:v>33974411.015550829</c:v>
                </c:pt>
                <c:pt idx="930">
                  <c:v>33974411.015550829</c:v>
                </c:pt>
                <c:pt idx="931">
                  <c:v>33875707.028400227</c:v>
                </c:pt>
                <c:pt idx="932">
                  <c:v>34062666.218181983</c:v>
                </c:pt>
                <c:pt idx="933">
                  <c:v>33082113.374748956</c:v>
                </c:pt>
                <c:pt idx="934">
                  <c:v>33901443.24171444</c:v>
                </c:pt>
                <c:pt idx="935">
                  <c:v>33308340.462879989</c:v>
                </c:pt>
                <c:pt idx="936">
                  <c:v>33308340.462879989</c:v>
                </c:pt>
                <c:pt idx="937">
                  <c:v>33308340.462879989</c:v>
                </c:pt>
                <c:pt idx="938">
                  <c:v>33040523.772119302</c:v>
                </c:pt>
                <c:pt idx="939">
                  <c:v>33663112.162512779</c:v>
                </c:pt>
                <c:pt idx="940">
                  <c:v>33528618.798824437</c:v>
                </c:pt>
                <c:pt idx="941">
                  <c:v>33939089.752064586</c:v>
                </c:pt>
                <c:pt idx="942">
                  <c:v>33601833.831870563</c:v>
                </c:pt>
                <c:pt idx="943">
                  <c:v>33601833.831870563</c:v>
                </c:pt>
                <c:pt idx="944">
                  <c:v>33601833.831870563</c:v>
                </c:pt>
                <c:pt idx="945">
                  <c:v>33371279.215543583</c:v>
                </c:pt>
                <c:pt idx="946">
                  <c:v>32986164.959956102</c:v>
                </c:pt>
                <c:pt idx="947">
                  <c:v>33636436.672537528</c:v>
                </c:pt>
                <c:pt idx="948">
                  <c:v>32826202.880811773</c:v>
                </c:pt>
                <c:pt idx="949">
                  <c:v>33050432.673469067</c:v>
                </c:pt>
                <c:pt idx="950">
                  <c:v>33050432.673469067</c:v>
                </c:pt>
                <c:pt idx="951">
                  <c:v>33050432.673469067</c:v>
                </c:pt>
                <c:pt idx="952">
                  <c:v>33745140.192133211</c:v>
                </c:pt>
                <c:pt idx="953">
                  <c:v>33434015.745730639</c:v>
                </c:pt>
                <c:pt idx="954">
                  <c:v>33956821.694702104</c:v>
                </c:pt>
                <c:pt idx="955">
                  <c:v>33212372.695084516</c:v>
                </c:pt>
                <c:pt idx="956">
                  <c:v>32950228.730210338</c:v>
                </c:pt>
                <c:pt idx="957">
                  <c:v>32950228.730210338</c:v>
                </c:pt>
                <c:pt idx="958">
                  <c:v>32950228.730210338</c:v>
                </c:pt>
                <c:pt idx="959">
                  <c:v>33479030.173789982</c:v>
                </c:pt>
                <c:pt idx="960">
                  <c:v>32906243.291459769</c:v>
                </c:pt>
                <c:pt idx="961">
                  <c:v>32614933.859612271</c:v>
                </c:pt>
                <c:pt idx="962">
                  <c:v>31387621.704336725</c:v>
                </c:pt>
                <c:pt idx="963">
                  <c:v>30777061.697096851</c:v>
                </c:pt>
                <c:pt idx="964">
                  <c:v>30777061.697096851</c:v>
                </c:pt>
                <c:pt idx="965">
                  <c:v>30777061.697096851</c:v>
                </c:pt>
                <c:pt idx="966">
                  <c:v>30191796.55630637</c:v>
                </c:pt>
                <c:pt idx="967">
                  <c:v>29805642.814866323</c:v>
                </c:pt>
                <c:pt idx="968">
                  <c:v>31041829.141885471</c:v>
                </c:pt>
                <c:pt idx="969">
                  <c:v>32178140.362681929</c:v>
                </c:pt>
                <c:pt idx="970">
                  <c:v>32052078.019778889</c:v>
                </c:pt>
                <c:pt idx="971">
                  <c:v>32052078.019778889</c:v>
                </c:pt>
                <c:pt idx="972">
                  <c:v>32052078.019778889</c:v>
                </c:pt>
                <c:pt idx="973">
                  <c:v>32205890.27231957</c:v>
                </c:pt>
                <c:pt idx="974">
                  <c:v>30782904.827811517</c:v>
                </c:pt>
                <c:pt idx="975">
                  <c:v>31759097.34134924</c:v>
                </c:pt>
                <c:pt idx="976">
                  <c:v>32265848.170554236</c:v>
                </c:pt>
                <c:pt idx="977">
                  <c:v>31786103.800470985</c:v>
                </c:pt>
                <c:pt idx="978">
                  <c:v>31786103.800470985</c:v>
                </c:pt>
                <c:pt idx="979">
                  <c:v>31786103.800470985</c:v>
                </c:pt>
                <c:pt idx="980">
                  <c:v>32067137.44396143</c:v>
                </c:pt>
                <c:pt idx="981">
                  <c:v>33398802.367033571</c:v>
                </c:pt>
                <c:pt idx="982">
                  <c:v>32482169.80151394</c:v>
                </c:pt>
                <c:pt idx="983">
                  <c:v>32758193.149436351</c:v>
                </c:pt>
                <c:pt idx="984">
                  <c:v>32508817.902070235</c:v>
                </c:pt>
                <c:pt idx="985">
                  <c:v>32508817.902070235</c:v>
                </c:pt>
                <c:pt idx="986">
                  <c:v>32508817.902070235</c:v>
                </c:pt>
                <c:pt idx="987">
                  <c:v>32546880.009951212</c:v>
                </c:pt>
                <c:pt idx="988">
                  <c:v>33051304.542637937</c:v>
                </c:pt>
                <c:pt idx="989">
                  <c:v>32831010.953903284</c:v>
                </c:pt>
                <c:pt idx="990">
                  <c:v>32290372.853102762</c:v>
                </c:pt>
                <c:pt idx="991">
                  <c:v>31642450.562237654</c:v>
                </c:pt>
                <c:pt idx="992">
                  <c:v>31642450.562237654</c:v>
                </c:pt>
                <c:pt idx="993">
                  <c:v>31642450.562237654</c:v>
                </c:pt>
                <c:pt idx="994">
                  <c:v>31869946.420099758</c:v>
                </c:pt>
                <c:pt idx="995">
                  <c:v>31288061.002402354</c:v>
                </c:pt>
                <c:pt idx="996">
                  <c:v>31369386.583631091</c:v>
                </c:pt>
                <c:pt idx="997">
                  <c:v>31346300.419607792</c:v>
                </c:pt>
                <c:pt idx="998">
                  <c:v>31394949.931989703</c:v>
                </c:pt>
                <c:pt idx="999">
                  <c:v>31394949.931989703</c:v>
                </c:pt>
                <c:pt idx="1000">
                  <c:v>31394949.931989703</c:v>
                </c:pt>
                <c:pt idx="1001">
                  <c:v>30528877.80745133</c:v>
                </c:pt>
                <c:pt idx="1002">
                  <c:v>30732664.925036371</c:v>
                </c:pt>
                <c:pt idx="1003">
                  <c:v>31675537.308360416</c:v>
                </c:pt>
                <c:pt idx="1004">
                  <c:v>31055455.787840165</c:v>
                </c:pt>
                <c:pt idx="1005">
                  <c:v>31796638.558244456</c:v>
                </c:pt>
                <c:pt idx="1006">
                  <c:v>31796638.558244456</c:v>
                </c:pt>
                <c:pt idx="1007">
                  <c:v>31796638.558244456</c:v>
                </c:pt>
                <c:pt idx="1008">
                  <c:v>32211066.216469344</c:v>
                </c:pt>
                <c:pt idx="1009">
                  <c:v>32143973.456599399</c:v>
                </c:pt>
                <c:pt idx="1010">
                  <c:v>32445636.08881443</c:v>
                </c:pt>
                <c:pt idx="1011">
                  <c:v>32576081.722802322</c:v>
                </c:pt>
                <c:pt idx="1012">
                  <c:v>32383025.0251274</c:v>
                </c:pt>
                <c:pt idx="1013">
                  <c:v>32383025.0251274</c:v>
                </c:pt>
                <c:pt idx="1014">
                  <c:v>32383025.0251274</c:v>
                </c:pt>
                <c:pt idx="1015">
                  <c:v>31955535.56621071</c:v>
                </c:pt>
                <c:pt idx="1016">
                  <c:v>31727201.29691308</c:v>
                </c:pt>
                <c:pt idx="1017">
                  <c:v>32802542.523041267</c:v>
                </c:pt>
                <c:pt idx="1018">
                  <c:v>32630377.063677274</c:v>
                </c:pt>
                <c:pt idx="1019">
                  <c:v>32678487.644138772</c:v>
                </c:pt>
                <c:pt idx="1020">
                  <c:v>32678487.644138772</c:v>
                </c:pt>
                <c:pt idx="1021">
                  <c:v>32678487.644138772</c:v>
                </c:pt>
                <c:pt idx="1022">
                  <c:v>32430192.556732439</c:v>
                </c:pt>
                <c:pt idx="1023">
                  <c:v>32679639.311803136</c:v>
                </c:pt>
                <c:pt idx="1024">
                  <c:v>32772140.891226042</c:v>
                </c:pt>
                <c:pt idx="1025">
                  <c:v>34093505.555873409</c:v>
                </c:pt>
                <c:pt idx="1026">
                  <c:v>34092820.164365374</c:v>
                </c:pt>
                <c:pt idx="1027">
                  <c:v>34092820.164365374</c:v>
                </c:pt>
                <c:pt idx="1028">
                  <c:v>34092820.164365374</c:v>
                </c:pt>
                <c:pt idx="1029">
                  <c:v>33746720.249991156</c:v>
                </c:pt>
                <c:pt idx="1030">
                  <c:v>33367349.8999778</c:v>
                </c:pt>
                <c:pt idx="1031">
                  <c:v>33860719.275930777</c:v>
                </c:pt>
                <c:pt idx="1032">
                  <c:v>33281137.521579098</c:v>
                </c:pt>
                <c:pt idx="1033">
                  <c:v>33488405.555499736</c:v>
                </c:pt>
                <c:pt idx="1034">
                  <c:v>33488405.555499736</c:v>
                </c:pt>
                <c:pt idx="1035">
                  <c:v>33488405.555499736</c:v>
                </c:pt>
                <c:pt idx="1036">
                  <c:v>33687572.717739068</c:v>
                </c:pt>
                <c:pt idx="1037">
                  <c:v>33745207.435616888</c:v>
                </c:pt>
                <c:pt idx="1038">
                  <c:v>33810471.992773272</c:v>
                </c:pt>
                <c:pt idx="1039">
                  <c:v>33289906.727884766</c:v>
                </c:pt>
                <c:pt idx="1040">
                  <c:v>34279225.661462016</c:v>
                </c:pt>
                <c:pt idx="1041">
                  <c:v>34279225.661462016</c:v>
                </c:pt>
                <c:pt idx="1042">
                  <c:v>34279225.661462016</c:v>
                </c:pt>
                <c:pt idx="1043">
                  <c:v>34402112.963875949</c:v>
                </c:pt>
                <c:pt idx="1044">
                  <c:v>33761130.856560446</c:v>
                </c:pt>
                <c:pt idx="1045">
                  <c:v>33727819.9108226</c:v>
                </c:pt>
                <c:pt idx="1046">
                  <c:v>33393109.730515547</c:v>
                </c:pt>
                <c:pt idx="1047">
                  <c:v>33250092.025207225</c:v>
                </c:pt>
                <c:pt idx="1048">
                  <c:v>33250092.025207225</c:v>
                </c:pt>
                <c:pt idx="1049">
                  <c:v>33250092.025207225</c:v>
                </c:pt>
                <c:pt idx="1050">
                  <c:v>33949219.080834016</c:v>
                </c:pt>
                <c:pt idx="1051">
                  <c:v>34074492.542867564</c:v>
                </c:pt>
                <c:pt idx="1052">
                  <c:v>34468186.410938427</c:v>
                </c:pt>
                <c:pt idx="1053">
                  <c:v>34238002.125797167</c:v>
                </c:pt>
                <c:pt idx="1054">
                  <c:v>34132666.356674299</c:v>
                </c:pt>
                <c:pt idx="1055">
                  <c:v>34132666.356674299</c:v>
                </c:pt>
                <c:pt idx="1056">
                  <c:v>34132666.356674299</c:v>
                </c:pt>
                <c:pt idx="1057">
                  <c:v>33846405.926400073</c:v>
                </c:pt>
                <c:pt idx="1058">
                  <c:v>34102094.024815619</c:v>
                </c:pt>
                <c:pt idx="1059">
                  <c:v>33843449.837254159</c:v>
                </c:pt>
                <c:pt idx="1060">
                  <c:v>33958890.82589744</c:v>
                </c:pt>
                <c:pt idx="1061">
                  <c:v>34271240.612581134</c:v>
                </c:pt>
                <c:pt idx="1062">
                  <c:v>34271240.612581134</c:v>
                </c:pt>
                <c:pt idx="1063">
                  <c:v>34271240.612581134</c:v>
                </c:pt>
                <c:pt idx="1064">
                  <c:v>34792971.945080027</c:v>
                </c:pt>
                <c:pt idx="1065">
                  <c:v>35338383.185162246</c:v>
                </c:pt>
                <c:pt idx="1066">
                  <c:v>35362582.638861664</c:v>
                </c:pt>
                <c:pt idx="1067">
                  <c:v>35153231.861040466</c:v>
                </c:pt>
                <c:pt idx="1068">
                  <c:v>35517972.653141335</c:v>
                </c:pt>
                <c:pt idx="1069">
                  <c:v>35517972.653141335</c:v>
                </c:pt>
                <c:pt idx="1070">
                  <c:v>35517972.653141335</c:v>
                </c:pt>
                <c:pt idx="1071">
                  <c:v>35579926.534781776</c:v>
                </c:pt>
                <c:pt idx="1072">
                  <c:v>35594338.289410546</c:v>
                </c:pt>
                <c:pt idx="1073">
                  <c:v>35148301.437610358</c:v>
                </c:pt>
                <c:pt idx="1074">
                  <c:v>35385882.669964761</c:v>
                </c:pt>
                <c:pt idx="1075">
                  <c:v>34667355.049254231</c:v>
                </c:pt>
                <c:pt idx="1076">
                  <c:v>34667355.049254231</c:v>
                </c:pt>
                <c:pt idx="1077">
                  <c:v>34667355.049254231</c:v>
                </c:pt>
                <c:pt idx="1078">
                  <c:v>34594786.209685408</c:v>
                </c:pt>
                <c:pt idx="1079">
                  <c:v>35077003.007857561</c:v>
                </c:pt>
                <c:pt idx="1080">
                  <c:v>35125962.168281391</c:v>
                </c:pt>
                <c:pt idx="1081">
                  <c:v>34755594.736681595</c:v>
                </c:pt>
                <c:pt idx="1082">
                  <c:v>34441825.325251497</c:v>
                </c:pt>
                <c:pt idx="1083">
                  <c:v>34441825.325251497</c:v>
                </c:pt>
                <c:pt idx="1084">
                  <c:v>34441825.325251497</c:v>
                </c:pt>
                <c:pt idx="1085">
                  <c:v>34873288.218019605</c:v>
                </c:pt>
                <c:pt idx="1086">
                  <c:v>34792438.425440013</c:v>
                </c:pt>
                <c:pt idx="1087">
                  <c:v>35034881.033647373</c:v>
                </c:pt>
                <c:pt idx="1088">
                  <c:v>34937246.611507647</c:v>
                </c:pt>
                <c:pt idx="1089">
                  <c:v>34940238.454505846</c:v>
                </c:pt>
                <c:pt idx="1090">
                  <c:v>34940238.454505846</c:v>
                </c:pt>
                <c:pt idx="1091">
                  <c:v>34940238.454505846</c:v>
                </c:pt>
                <c:pt idx="1092">
                  <c:v>34729320.739506446</c:v>
                </c:pt>
                <c:pt idx="1093">
                  <c:v>35262657.182030469</c:v>
                </c:pt>
                <c:pt idx="1094">
                  <c:v>35033842.531845786</c:v>
                </c:pt>
                <c:pt idx="1095">
                  <c:v>34550983.804417245</c:v>
                </c:pt>
                <c:pt idx="1096">
                  <c:v>30522645.395671781</c:v>
                </c:pt>
                <c:pt idx="1097">
                  <c:v>30522645.395671781</c:v>
                </c:pt>
                <c:pt idx="1098">
                  <c:v>30522645.395671781</c:v>
                </c:pt>
                <c:pt idx="1099">
                  <c:v>30560435.287804451</c:v>
                </c:pt>
                <c:pt idx="1100">
                  <c:v>30282819.888774056</c:v>
                </c:pt>
                <c:pt idx="1101">
                  <c:v>29472442.699412007</c:v>
                </c:pt>
                <c:pt idx="1102">
                  <c:v>28716994.612914536</c:v>
                </c:pt>
                <c:pt idx="1103">
                  <c:v>28241684.545344081</c:v>
                </c:pt>
                <c:pt idx="1104">
                  <c:v>28241684.545344081</c:v>
                </c:pt>
                <c:pt idx="1105">
                  <c:v>28241684.545344081</c:v>
                </c:pt>
                <c:pt idx="1106">
                  <c:v>28614461.292114116</c:v>
                </c:pt>
                <c:pt idx="1107">
                  <c:v>28865945.675610702</c:v>
                </c:pt>
                <c:pt idx="1108">
                  <c:v>27800482.802416004</c:v>
                </c:pt>
                <c:pt idx="1109">
                  <c:v>28595320.183782291</c:v>
                </c:pt>
                <c:pt idx="1110">
                  <c:v>27302711.695877265</c:v>
                </c:pt>
                <c:pt idx="1111">
                  <c:v>27302711.695877265</c:v>
                </c:pt>
                <c:pt idx="1112">
                  <c:v>27302711.695877265</c:v>
                </c:pt>
                <c:pt idx="1113">
                  <c:v>27249827.811694026</c:v>
                </c:pt>
                <c:pt idx="1114">
                  <c:v>27183862.844438691</c:v>
                </c:pt>
                <c:pt idx="1115">
                  <c:v>27541328.269318108</c:v>
                </c:pt>
                <c:pt idx="1116">
                  <c:v>27947045.410170116</c:v>
                </c:pt>
                <c:pt idx="1117">
                  <c:v>28139340.881050747</c:v>
                </c:pt>
                <c:pt idx="1118">
                  <c:v>28139340.881050747</c:v>
                </c:pt>
                <c:pt idx="1119">
                  <c:v>28139340.881050747</c:v>
                </c:pt>
                <c:pt idx="1120">
                  <c:v>27611094.915022019</c:v>
                </c:pt>
                <c:pt idx="1121">
                  <c:v>28100524.032980606</c:v>
                </c:pt>
                <c:pt idx="1122">
                  <c:v>27731050.265119519</c:v>
                </c:pt>
                <c:pt idx="1123">
                  <c:v>27816807.316020891</c:v>
                </c:pt>
                <c:pt idx="1124">
                  <c:v>28852586.700116467</c:v>
                </c:pt>
                <c:pt idx="1125">
                  <c:v>28852586.700116467</c:v>
                </c:pt>
                <c:pt idx="1126">
                  <c:v>28852586.700116467</c:v>
                </c:pt>
                <c:pt idx="1127">
                  <c:v>29011369.040343322</c:v>
                </c:pt>
                <c:pt idx="1128">
                  <c:v>28219519.074958242</c:v>
                </c:pt>
                <c:pt idx="1129">
                  <c:v>28562418.329525281</c:v>
                </c:pt>
                <c:pt idx="1130">
                  <c:v>28647174.64895653</c:v>
                </c:pt>
                <c:pt idx="1131">
                  <c:v>27559002.980775893</c:v>
                </c:pt>
                <c:pt idx="1132">
                  <c:v>27559002.980775893</c:v>
                </c:pt>
                <c:pt idx="1133">
                  <c:v>27559002.980775893</c:v>
                </c:pt>
                <c:pt idx="1134">
                  <c:v>26863874.646495402</c:v>
                </c:pt>
                <c:pt idx="1135">
                  <c:v>26711199.564546835</c:v>
                </c:pt>
                <c:pt idx="1136">
                  <c:v>26503006.270980608</c:v>
                </c:pt>
                <c:pt idx="1137">
                  <c:v>26411386.675200839</c:v>
                </c:pt>
                <c:pt idx="1138">
                  <c:v>27190729.598064642</c:v>
                </c:pt>
                <c:pt idx="1139">
                  <c:v>27190729.598064642</c:v>
                </c:pt>
                <c:pt idx="1140">
                  <c:v>27190729.598064642</c:v>
                </c:pt>
                <c:pt idx="1141">
                  <c:v>27112179.349545617</c:v>
                </c:pt>
                <c:pt idx="1142">
                  <c:v>28262969.684991196</c:v>
                </c:pt>
                <c:pt idx="1143">
                  <c:v>29190812.204030126</c:v>
                </c:pt>
                <c:pt idx="1144">
                  <c:v>29053296.747743819</c:v>
                </c:pt>
                <c:pt idx="1145">
                  <c:v>29332308.708326314</c:v>
                </c:pt>
                <c:pt idx="1146">
                  <c:v>29332308.708326314</c:v>
                </c:pt>
                <c:pt idx="1147">
                  <c:v>29332308.708326314</c:v>
                </c:pt>
                <c:pt idx="1148">
                  <c:v>29811587.07388936</c:v>
                </c:pt>
                <c:pt idx="1149">
                  <c:v>29265733.623766698</c:v>
                </c:pt>
                <c:pt idx="1150">
                  <c:v>29729277.888456974</c:v>
                </c:pt>
                <c:pt idx="1151">
                  <c:v>30196568.484929886</c:v>
                </c:pt>
                <c:pt idx="1152">
                  <c:v>30376895.021973178</c:v>
                </c:pt>
                <c:pt idx="1153">
                  <c:v>30376895.021973178</c:v>
                </c:pt>
                <c:pt idx="1154">
                  <c:v>30376895.021973178</c:v>
                </c:pt>
                <c:pt idx="1155">
                  <c:v>30270873.412353542</c:v>
                </c:pt>
                <c:pt idx="1156">
                  <c:v>31087939.724418961</c:v>
                </c:pt>
                <c:pt idx="1157">
                  <c:v>31048747.909931462</c:v>
                </c:pt>
                <c:pt idx="1158">
                  <c:v>30758913.502861142</c:v>
                </c:pt>
                <c:pt idx="1159">
                  <c:v>30785309.950572904</c:v>
                </c:pt>
                <c:pt idx="1160">
                  <c:v>30785309.950572904</c:v>
                </c:pt>
                <c:pt idx="1161">
                  <c:v>30785309.950572904</c:v>
                </c:pt>
                <c:pt idx="1162">
                  <c:v>30878523.588286094</c:v>
                </c:pt>
                <c:pt idx="1163">
                  <c:v>30308072.45709442</c:v>
                </c:pt>
                <c:pt idx="1164">
                  <c:v>30764187.083873026</c:v>
                </c:pt>
                <c:pt idx="1165">
                  <c:v>30595131.272334289</c:v>
                </c:pt>
                <c:pt idx="1166">
                  <c:v>30909406.158556011</c:v>
                </c:pt>
                <c:pt idx="1167">
                  <c:v>30909406.158556011</c:v>
                </c:pt>
                <c:pt idx="1168">
                  <c:v>30909406.158556011</c:v>
                </c:pt>
                <c:pt idx="1169">
                  <c:v>30658470.605348803</c:v>
                </c:pt>
                <c:pt idx="1170">
                  <c:v>30615499.135169864</c:v>
                </c:pt>
                <c:pt idx="1171">
                  <c:v>31036474.569431517</c:v>
                </c:pt>
                <c:pt idx="1172">
                  <c:v>30727059.178433124</c:v>
                </c:pt>
                <c:pt idx="1173">
                  <c:v>30843731.399080399</c:v>
                </c:pt>
                <c:pt idx="1174">
                  <c:v>30843731.399080399</c:v>
                </c:pt>
                <c:pt idx="1175">
                  <c:v>30843731.399080399</c:v>
                </c:pt>
                <c:pt idx="1176">
                  <c:v>30913377.499166366</c:v>
                </c:pt>
                <c:pt idx="1177">
                  <c:v>30651624.860274058</c:v>
                </c:pt>
                <c:pt idx="1178">
                  <c:v>30348292.386611864</c:v>
                </c:pt>
                <c:pt idx="1179">
                  <c:v>30462623.81999534</c:v>
                </c:pt>
                <c:pt idx="1180">
                  <c:v>30537066.244764458</c:v>
                </c:pt>
                <c:pt idx="1181">
                  <c:v>30537066.244764458</c:v>
                </c:pt>
                <c:pt idx="1182">
                  <c:v>30537066.244764458</c:v>
                </c:pt>
                <c:pt idx="1183">
                  <c:v>30440505.292854946</c:v>
                </c:pt>
                <c:pt idx="1184">
                  <c:v>30799942.623816341</c:v>
                </c:pt>
                <c:pt idx="1185">
                  <c:v>30730683.660618775</c:v>
                </c:pt>
                <c:pt idx="1186">
                  <c:v>30358796.662213877</c:v>
                </c:pt>
                <c:pt idx="1187">
                  <c:v>30849568.733697359</c:v>
                </c:pt>
                <c:pt idx="1188">
                  <c:v>30849568.733697359</c:v>
                </c:pt>
                <c:pt idx="1189">
                  <c:v>30849568.733697359</c:v>
                </c:pt>
                <c:pt idx="1190">
                  <c:v>30366048.089656711</c:v>
                </c:pt>
                <c:pt idx="1191">
                  <c:v>30433780.672944386</c:v>
                </c:pt>
                <c:pt idx="1192">
                  <c:v>30751595.28271414</c:v>
                </c:pt>
                <c:pt idx="1193">
                  <c:v>30155531.540100429</c:v>
                </c:pt>
                <c:pt idx="1194">
                  <c:v>30361435.91579134</c:v>
                </c:pt>
                <c:pt idx="1195">
                  <c:v>30361435.91579134</c:v>
                </c:pt>
                <c:pt idx="1196">
                  <c:v>30361435.91579134</c:v>
                </c:pt>
                <c:pt idx="1197">
                  <c:v>30162697.049813166</c:v>
                </c:pt>
                <c:pt idx="1198">
                  <c:v>30103745.31649597</c:v>
                </c:pt>
                <c:pt idx="1199">
                  <c:v>30776465.930062249</c:v>
                </c:pt>
                <c:pt idx="1200">
                  <c:v>30824577.975390978</c:v>
                </c:pt>
                <c:pt idx="1201">
                  <c:v>30286338.45888434</c:v>
                </c:pt>
                <c:pt idx="1202">
                  <c:v>30286338.45888434</c:v>
                </c:pt>
                <c:pt idx="1203">
                  <c:v>30286338.45888434</c:v>
                </c:pt>
                <c:pt idx="1204">
                  <c:v>30403297.120260794</c:v>
                </c:pt>
                <c:pt idx="1205">
                  <c:v>29662556.613358289</c:v>
                </c:pt>
                <c:pt idx="1206">
                  <c:v>29919360.796679415</c:v>
                </c:pt>
                <c:pt idx="1207">
                  <c:v>29681463.440122545</c:v>
                </c:pt>
                <c:pt idx="1208">
                  <c:v>30001687.658272121</c:v>
                </c:pt>
                <c:pt idx="1209">
                  <c:v>30001687.658272121</c:v>
                </c:pt>
                <c:pt idx="1210">
                  <c:v>30001687.658272121</c:v>
                </c:pt>
                <c:pt idx="1211">
                  <c:v>29948034.136682022</c:v>
                </c:pt>
                <c:pt idx="1212">
                  <c:v>30426516.205711156</c:v>
                </c:pt>
                <c:pt idx="1213">
                  <c:v>30665915.021689586</c:v>
                </c:pt>
                <c:pt idx="1214">
                  <c:v>29598723.217174079</c:v>
                </c:pt>
                <c:pt idx="1215">
                  <c:v>28851301.556329019</c:v>
                </c:pt>
                <c:pt idx="1216">
                  <c:v>28851301.556329019</c:v>
                </c:pt>
                <c:pt idx="1217">
                  <c:v>28851301.556329019</c:v>
                </c:pt>
                <c:pt idx="1218">
                  <c:v>29023300.738334727</c:v>
                </c:pt>
                <c:pt idx="1219">
                  <c:v>28759217.16446469</c:v>
                </c:pt>
                <c:pt idx="1220">
                  <c:v>28786184.175449844</c:v>
                </c:pt>
                <c:pt idx="1221">
                  <c:v>28856435.176923927</c:v>
                </c:pt>
                <c:pt idx="1222">
                  <c:v>28895327.076232165</c:v>
                </c:pt>
                <c:pt idx="1223">
                  <c:v>28895327.076232165</c:v>
                </c:pt>
                <c:pt idx="1224">
                  <c:v>28895327.076232165</c:v>
                </c:pt>
                <c:pt idx="1225">
                  <c:v>29143516.014920916</c:v>
                </c:pt>
                <c:pt idx="1226">
                  <c:v>29665149.937896226</c:v>
                </c:pt>
                <c:pt idx="1227">
                  <c:v>29464587.066036548</c:v>
                </c:pt>
                <c:pt idx="1228">
                  <c:v>28807135.206689533</c:v>
                </c:pt>
                <c:pt idx="1229">
                  <c:v>29135398.745395366</c:v>
                </c:pt>
                <c:pt idx="1230">
                  <c:v>29135398.745395366</c:v>
                </c:pt>
                <c:pt idx="1231">
                  <c:v>29135398.745395366</c:v>
                </c:pt>
                <c:pt idx="1232">
                  <c:v>29809805.83852037</c:v>
                </c:pt>
                <c:pt idx="1233">
                  <c:v>29468100.73898109</c:v>
                </c:pt>
                <c:pt idx="1234">
                  <c:v>30159288.303715389</c:v>
                </c:pt>
                <c:pt idx="1235">
                  <c:v>30218265.392180592</c:v>
                </c:pt>
                <c:pt idx="1236">
                  <c:v>31090344.116882622</c:v>
                </c:pt>
                <c:pt idx="1237">
                  <c:v>31090344.116882622</c:v>
                </c:pt>
                <c:pt idx="1238">
                  <c:v>31090344.116882622</c:v>
                </c:pt>
                <c:pt idx="1239">
                  <c:v>31116898.780717939</c:v>
                </c:pt>
                <c:pt idx="1240">
                  <c:v>32131584.854971882</c:v>
                </c:pt>
                <c:pt idx="1241">
                  <c:v>32050133.861611854</c:v>
                </c:pt>
                <c:pt idx="1242">
                  <c:v>32095741.224000067</c:v>
                </c:pt>
                <c:pt idx="1243">
                  <c:v>32266093.770251051</c:v>
                </c:pt>
                <c:pt idx="1244">
                  <c:v>32266093.770251051</c:v>
                </c:pt>
                <c:pt idx="1245">
                  <c:v>32266093.770251051</c:v>
                </c:pt>
                <c:pt idx="1246">
                  <c:v>32606730.476296697</c:v>
                </c:pt>
                <c:pt idx="1247">
                  <c:v>32796115.494936794</c:v>
                </c:pt>
                <c:pt idx="1248">
                  <c:v>33004468.540424105</c:v>
                </c:pt>
                <c:pt idx="1249">
                  <c:v>32832908.335717976</c:v>
                </c:pt>
                <c:pt idx="1250">
                  <c:v>32848147.851829436</c:v>
                </c:pt>
                <c:pt idx="1251">
                  <c:v>32848147.851829436</c:v>
                </c:pt>
                <c:pt idx="1252">
                  <c:v>32848147.851829436</c:v>
                </c:pt>
                <c:pt idx="1253">
                  <c:v>32772690.062047642</c:v>
                </c:pt>
                <c:pt idx="1254">
                  <c:v>32497829.101409942</c:v>
                </c:pt>
                <c:pt idx="1255">
                  <c:v>32319507.359697752</c:v>
                </c:pt>
                <c:pt idx="1256">
                  <c:v>32332602.786539298</c:v>
                </c:pt>
                <c:pt idx="1257">
                  <c:v>32066142.058878884</c:v>
                </c:pt>
                <c:pt idx="1258">
                  <c:v>32066142.058878884</c:v>
                </c:pt>
                <c:pt idx="1259">
                  <c:v>32066142.058878884</c:v>
                </c:pt>
                <c:pt idx="1260">
                  <c:v>32123742.725023817</c:v>
                </c:pt>
                <c:pt idx="1261">
                  <c:v>32103415.980993986</c:v>
                </c:pt>
                <c:pt idx="1262">
                  <c:v>32100563.483377472</c:v>
                </c:pt>
                <c:pt idx="1263">
                  <c:v>32045184.507743992</c:v>
                </c:pt>
                <c:pt idx="1264">
                  <c:v>31830607.802116066</c:v>
                </c:pt>
                <c:pt idx="1265">
                  <c:v>31830607.802116066</c:v>
                </c:pt>
                <c:pt idx="1266">
                  <c:v>31830607.802116066</c:v>
                </c:pt>
                <c:pt idx="1267">
                  <c:v>31836468.753242306</c:v>
                </c:pt>
                <c:pt idx="1268">
                  <c:v>31738554.271089021</c:v>
                </c:pt>
                <c:pt idx="1269">
                  <c:v>31635762.472665515</c:v>
                </c:pt>
                <c:pt idx="1270">
                  <c:v>32305957.858377077</c:v>
                </c:pt>
                <c:pt idx="1271">
                  <c:v>31323451.726606153</c:v>
                </c:pt>
                <c:pt idx="1272">
                  <c:v>31323451.726606153</c:v>
                </c:pt>
                <c:pt idx="1273">
                  <c:v>31323451.726606153</c:v>
                </c:pt>
                <c:pt idx="1274">
                  <c:v>30128644.593428344</c:v>
                </c:pt>
                <c:pt idx="1275">
                  <c:v>30627164.241890814</c:v>
                </c:pt>
                <c:pt idx="1276">
                  <c:v>30947423.232814796</c:v>
                </c:pt>
                <c:pt idx="1277">
                  <c:v>31252536.014571983</c:v>
                </c:pt>
                <c:pt idx="1278">
                  <c:v>30814703.521665409</c:v>
                </c:pt>
                <c:pt idx="1279">
                  <c:v>30814703.521665409</c:v>
                </c:pt>
                <c:pt idx="1280">
                  <c:v>30814703.521665409</c:v>
                </c:pt>
                <c:pt idx="1281">
                  <c:v>30859914.387493454</c:v>
                </c:pt>
                <c:pt idx="1282">
                  <c:v>30524068.181691252</c:v>
                </c:pt>
                <c:pt idx="1283">
                  <c:v>30835391.873571772</c:v>
                </c:pt>
                <c:pt idx="1284">
                  <c:v>30913118.152223919</c:v>
                </c:pt>
                <c:pt idx="1285">
                  <c:v>31971623.688715328</c:v>
                </c:pt>
                <c:pt idx="1286">
                  <c:v>31971623.688715328</c:v>
                </c:pt>
                <c:pt idx="1287">
                  <c:v>31971623.688715328</c:v>
                </c:pt>
                <c:pt idx="1288">
                  <c:v>31927193.442695409</c:v>
                </c:pt>
                <c:pt idx="1289">
                  <c:v>32365856.425364058</c:v>
                </c:pt>
                <c:pt idx="1290">
                  <c:v>32359203.089641027</c:v>
                </c:pt>
                <c:pt idx="1291">
                  <c:v>32364189.969127927</c:v>
                </c:pt>
                <c:pt idx="1292">
                  <c:v>32211891.215530377</c:v>
                </c:pt>
                <c:pt idx="1293">
                  <c:v>32211891.215530377</c:v>
                </c:pt>
                <c:pt idx="1294">
                  <c:v>32211891.215530377</c:v>
                </c:pt>
                <c:pt idx="1295">
                  <c:v>32777066.099797469</c:v>
                </c:pt>
                <c:pt idx="1296">
                  <c:v>32638654.636046641</c:v>
                </c:pt>
                <c:pt idx="1297">
                  <c:v>33298334.010344837</c:v>
                </c:pt>
                <c:pt idx="1298">
                  <c:v>32938454.485602237</c:v>
                </c:pt>
                <c:pt idx="1299">
                  <c:v>33054114.818514276</c:v>
                </c:pt>
                <c:pt idx="1300">
                  <c:v>33054114.818514276</c:v>
                </c:pt>
                <c:pt idx="1301">
                  <c:v>33054114.818514276</c:v>
                </c:pt>
                <c:pt idx="1302">
                  <c:v>33312767.058885865</c:v>
                </c:pt>
                <c:pt idx="1303">
                  <c:v>34548634.173856169</c:v>
                </c:pt>
                <c:pt idx="1304">
                  <c:v>34521908.312061526</c:v>
                </c:pt>
                <c:pt idx="1305">
                  <c:v>34036764.301047698</c:v>
                </c:pt>
                <c:pt idx="1306">
                  <c:v>33764224.857761323</c:v>
                </c:pt>
                <c:pt idx="1307">
                  <c:v>33764224.857761323</c:v>
                </c:pt>
                <c:pt idx="1308">
                  <c:v>33764224.857761323</c:v>
                </c:pt>
                <c:pt idx="1309">
                  <c:v>33422250.385129627</c:v>
                </c:pt>
                <c:pt idx="1310">
                  <c:v>32972897.353311699</c:v>
                </c:pt>
                <c:pt idx="1311">
                  <c:v>33225833.500139769</c:v>
                </c:pt>
                <c:pt idx="1312">
                  <c:v>33434648.067275386</c:v>
                </c:pt>
                <c:pt idx="1313">
                  <c:v>33759559.74234692</c:v>
                </c:pt>
                <c:pt idx="1314">
                  <c:v>33759559.74234692</c:v>
                </c:pt>
                <c:pt idx="1315">
                  <c:v>33759559.74234692</c:v>
                </c:pt>
                <c:pt idx="1316">
                  <c:v>33647466.864270501</c:v>
                </c:pt>
                <c:pt idx="1317">
                  <c:v>33857707.115156807</c:v>
                </c:pt>
                <c:pt idx="1318">
                  <c:v>33266088.057545073</c:v>
                </c:pt>
                <c:pt idx="1319">
                  <c:v>33555876.825348981</c:v>
                </c:pt>
                <c:pt idx="1320">
                  <c:v>33818704.522516705</c:v>
                </c:pt>
                <c:pt idx="1321">
                  <c:v>33818704.522516705</c:v>
                </c:pt>
                <c:pt idx="1322">
                  <c:v>33818704.522516705</c:v>
                </c:pt>
                <c:pt idx="1323">
                  <c:v>34279040.419221722</c:v>
                </c:pt>
                <c:pt idx="1324">
                  <c:v>33704504.935902849</c:v>
                </c:pt>
                <c:pt idx="1325">
                  <c:v>34207186.827507168</c:v>
                </c:pt>
                <c:pt idx="1326">
                  <c:v>34403329.905875899</c:v>
                </c:pt>
                <c:pt idx="1327">
                  <c:v>35022858.026886083</c:v>
                </c:pt>
                <c:pt idx="1328">
                  <c:v>35022858.026886083</c:v>
                </c:pt>
                <c:pt idx="1329">
                  <c:v>35022858.026886083</c:v>
                </c:pt>
                <c:pt idx="1330">
                  <c:v>35311824.853234969</c:v>
                </c:pt>
                <c:pt idx="1331">
                  <c:v>35158066.135726646</c:v>
                </c:pt>
                <c:pt idx="1332">
                  <c:v>35058276.270917661</c:v>
                </c:pt>
                <c:pt idx="1333">
                  <c:v>35008382.990219951</c:v>
                </c:pt>
                <c:pt idx="1334">
                  <c:v>35095835.213873647</c:v>
                </c:pt>
                <c:pt idx="1335">
                  <c:v>35095835.213873647</c:v>
                </c:pt>
                <c:pt idx="1336">
                  <c:v>35095835.213873647</c:v>
                </c:pt>
                <c:pt idx="1337">
                  <c:v>35590526.032146201</c:v>
                </c:pt>
                <c:pt idx="1338">
                  <c:v>35361976.930306196</c:v>
                </c:pt>
                <c:pt idx="1339">
                  <c:v>35178955.184495948</c:v>
                </c:pt>
                <c:pt idx="1340">
                  <c:v>35685768.371472895</c:v>
                </c:pt>
                <c:pt idx="1341">
                  <c:v>35495902.503317378</c:v>
                </c:pt>
                <c:pt idx="1342">
                  <c:v>35495902.503317378</c:v>
                </c:pt>
                <c:pt idx="1343">
                  <c:v>35495902.503317378</c:v>
                </c:pt>
                <c:pt idx="1344">
                  <c:v>35114619.031948447</c:v>
                </c:pt>
                <c:pt idx="1345">
                  <c:v>35037728.458974533</c:v>
                </c:pt>
                <c:pt idx="1346">
                  <c:v>34335543.453765199</c:v>
                </c:pt>
                <c:pt idx="1347">
                  <c:v>34312200.026669018</c:v>
                </c:pt>
                <c:pt idx="1348">
                  <c:v>33312924.666485865</c:v>
                </c:pt>
                <c:pt idx="1349">
                  <c:v>33312924.666485865</c:v>
                </c:pt>
                <c:pt idx="1350">
                  <c:v>33312924.666485865</c:v>
                </c:pt>
                <c:pt idx="1351">
                  <c:v>34343204.301649354</c:v>
                </c:pt>
                <c:pt idx="1352">
                  <c:v>34227495.924354009</c:v>
                </c:pt>
                <c:pt idx="1353">
                  <c:v>34529102.625222392</c:v>
                </c:pt>
                <c:pt idx="1354">
                  <c:v>35326900.995261341</c:v>
                </c:pt>
                <c:pt idx="1355">
                  <c:v>35336630.243676446</c:v>
                </c:pt>
                <c:pt idx="1356">
                  <c:v>35336630.243676446</c:v>
                </c:pt>
                <c:pt idx="1357">
                  <c:v>35336630.243676446</c:v>
                </c:pt>
                <c:pt idx="1358">
                  <c:v>35343069.495018378</c:v>
                </c:pt>
                <c:pt idx="1359">
                  <c:v>35252922.091575056</c:v>
                </c:pt>
                <c:pt idx="1360">
                  <c:v>35738883.784379058</c:v>
                </c:pt>
                <c:pt idx="1361">
                  <c:v>35303597.325037234</c:v>
                </c:pt>
                <c:pt idx="1362">
                  <c:v>34926602.930504799</c:v>
                </c:pt>
                <c:pt idx="1363">
                  <c:v>34926602.930504799</c:v>
                </c:pt>
                <c:pt idx="1364">
                  <c:v>34926602.930504799</c:v>
                </c:pt>
                <c:pt idx="1365">
                  <c:v>34609635.037791841</c:v>
                </c:pt>
                <c:pt idx="1366">
                  <c:v>34876955.435367517</c:v>
                </c:pt>
                <c:pt idx="1367">
                  <c:v>34922408.609478548</c:v>
                </c:pt>
                <c:pt idx="1368">
                  <c:v>35400461.698380753</c:v>
                </c:pt>
                <c:pt idx="1369">
                  <c:v>36056538.149613418</c:v>
                </c:pt>
                <c:pt idx="1370">
                  <c:v>36056538.149613418</c:v>
                </c:pt>
                <c:pt idx="1371">
                  <c:v>36056538.149613418</c:v>
                </c:pt>
                <c:pt idx="1372">
                  <c:v>35814012.536783032</c:v>
                </c:pt>
                <c:pt idx="1373">
                  <c:v>35933284.804704629</c:v>
                </c:pt>
                <c:pt idx="1374">
                  <c:v>36385695.986122377</c:v>
                </c:pt>
                <c:pt idx="1375">
                  <c:v>36539836.276875183</c:v>
                </c:pt>
                <c:pt idx="1376">
                  <c:v>36611413.106282771</c:v>
                </c:pt>
                <c:pt idx="1377">
                  <c:v>36611413.106282771</c:v>
                </c:pt>
                <c:pt idx="1378">
                  <c:v>36611413.106282771</c:v>
                </c:pt>
                <c:pt idx="1379">
                  <c:v>36241682.454550765</c:v>
                </c:pt>
                <c:pt idx="1380">
                  <c:v>35817649.218417034</c:v>
                </c:pt>
                <c:pt idx="1381">
                  <c:v>35801067.936850481</c:v>
                </c:pt>
                <c:pt idx="1382">
                  <c:v>35738891.753139868</c:v>
                </c:pt>
                <c:pt idx="1383">
                  <c:v>35953106.677027404</c:v>
                </c:pt>
                <c:pt idx="1384">
                  <c:v>35953106.677027404</c:v>
                </c:pt>
                <c:pt idx="1385">
                  <c:v>35953106.677027404</c:v>
                </c:pt>
                <c:pt idx="1386">
                  <c:v>35913585.680275522</c:v>
                </c:pt>
                <c:pt idx="1387">
                  <c:v>36051398.530714944</c:v>
                </c:pt>
                <c:pt idx="1388">
                  <c:v>35700274.124089748</c:v>
                </c:pt>
                <c:pt idx="1389">
                  <c:v>36090428.44896026</c:v>
                </c:pt>
                <c:pt idx="1390">
                  <c:v>36239067.107255705</c:v>
                </c:pt>
                <c:pt idx="1391">
                  <c:v>36239067.107255705</c:v>
                </c:pt>
                <c:pt idx="1392">
                  <c:v>36239067.107255705</c:v>
                </c:pt>
                <c:pt idx="1393">
                  <c:v>36790572.089470737</c:v>
                </c:pt>
                <c:pt idx="1394">
                  <c:v>36820158.852302387</c:v>
                </c:pt>
                <c:pt idx="1395">
                  <c:v>36787723.098108977</c:v>
                </c:pt>
                <c:pt idx="1396">
                  <c:v>36872255.973487355</c:v>
                </c:pt>
                <c:pt idx="1397">
                  <c:v>36740419.316944025</c:v>
                </c:pt>
                <c:pt idx="1398">
                  <c:v>36740419.316944025</c:v>
                </c:pt>
                <c:pt idx="1399">
                  <c:v>36740419.316944025</c:v>
                </c:pt>
                <c:pt idx="1400">
                  <c:v>36916858.112922095</c:v>
                </c:pt>
                <c:pt idx="1401">
                  <c:v>36450180.879212409</c:v>
                </c:pt>
                <c:pt idx="1402">
                  <c:v>36507739.962914616</c:v>
                </c:pt>
                <c:pt idx="1403">
                  <c:v>36207558.047500238</c:v>
                </c:pt>
                <c:pt idx="1404">
                  <c:v>36035079.435867399</c:v>
                </c:pt>
                <c:pt idx="1405">
                  <c:v>36035079.435867399</c:v>
                </c:pt>
                <c:pt idx="1406">
                  <c:v>36035079.435867399</c:v>
                </c:pt>
                <c:pt idx="1407">
                  <c:v>37040190.131232984</c:v>
                </c:pt>
                <c:pt idx="1408">
                  <c:v>36845909.830389224</c:v>
                </c:pt>
                <c:pt idx="1409">
                  <c:v>37144403.266810358</c:v>
                </c:pt>
                <c:pt idx="1410">
                  <c:v>36352761.126706988</c:v>
                </c:pt>
                <c:pt idx="1411">
                  <c:v>38200107.334731713</c:v>
                </c:pt>
                <c:pt idx="1412">
                  <c:v>38200107.334731713</c:v>
                </c:pt>
                <c:pt idx="1413">
                  <c:v>38200107.334731713</c:v>
                </c:pt>
                <c:pt idx="1414">
                  <c:v>38271242.955586687</c:v>
                </c:pt>
                <c:pt idx="1415">
                  <c:v>38941191.164826848</c:v>
                </c:pt>
                <c:pt idx="1416">
                  <c:v>39348526.398781247</c:v>
                </c:pt>
                <c:pt idx="1417">
                  <c:v>40001657.624998987</c:v>
                </c:pt>
                <c:pt idx="1418">
                  <c:v>40535600.066931017</c:v>
                </c:pt>
                <c:pt idx="1419">
                  <c:v>40535600.066931017</c:v>
                </c:pt>
                <c:pt idx="1420">
                  <c:v>40535600.066931017</c:v>
                </c:pt>
                <c:pt idx="1421">
                  <c:v>40925440.886262931</c:v>
                </c:pt>
                <c:pt idx="1422">
                  <c:v>40998578.288808577</c:v>
                </c:pt>
                <c:pt idx="1423">
                  <c:v>41054938.001566872</c:v>
                </c:pt>
                <c:pt idx="1424">
                  <c:v>41192794.086155802</c:v>
                </c:pt>
                <c:pt idx="1425">
                  <c:v>41164279.686709553</c:v>
                </c:pt>
                <c:pt idx="1426">
                  <c:v>41164279.686709553</c:v>
                </c:pt>
                <c:pt idx="1427">
                  <c:v>41164279.686709553</c:v>
                </c:pt>
                <c:pt idx="1428">
                  <c:v>40797454.503120407</c:v>
                </c:pt>
                <c:pt idx="1429">
                  <c:v>40660907.845306374</c:v>
                </c:pt>
                <c:pt idx="1430">
                  <c:v>40430011.378352731</c:v>
                </c:pt>
                <c:pt idx="1431">
                  <c:v>38444069.15007703</c:v>
                </c:pt>
                <c:pt idx="1432">
                  <c:v>39055295.126311071</c:v>
                </c:pt>
                <c:pt idx="1433">
                  <c:v>39055295.126311071</c:v>
                </c:pt>
                <c:pt idx="1434">
                  <c:v>39055295.126311071</c:v>
                </c:pt>
                <c:pt idx="1435">
                  <c:v>39596702.152793035</c:v>
                </c:pt>
                <c:pt idx="1436">
                  <c:v>40041395.314090043</c:v>
                </c:pt>
                <c:pt idx="1437">
                  <c:v>40726713.060640626</c:v>
                </c:pt>
                <c:pt idx="1438">
                  <c:v>40778227.274217293</c:v>
                </c:pt>
                <c:pt idx="1439">
                  <c:v>40891313.117844209</c:v>
                </c:pt>
                <c:pt idx="1440">
                  <c:v>40891313.117844209</c:v>
                </c:pt>
                <c:pt idx="1441">
                  <c:v>40891313.117844209</c:v>
                </c:pt>
                <c:pt idx="1442">
                  <c:v>40651071.815496527</c:v>
                </c:pt>
                <c:pt idx="1443">
                  <c:v>41065175.569989182</c:v>
                </c:pt>
                <c:pt idx="1444">
                  <c:v>41137369.065573558</c:v>
                </c:pt>
                <c:pt idx="1445">
                  <c:v>42144808.667505018</c:v>
                </c:pt>
                <c:pt idx="1446">
                  <c:v>41915961.678897597</c:v>
                </c:pt>
                <c:pt idx="1447">
                  <c:v>41915961.678897597</c:v>
                </c:pt>
                <c:pt idx="1448">
                  <c:v>41915961.678897597</c:v>
                </c:pt>
                <c:pt idx="1449">
                  <c:v>42451186.019158125</c:v>
                </c:pt>
                <c:pt idx="1450">
                  <c:v>43082745.78090883</c:v>
                </c:pt>
                <c:pt idx="1451">
                  <c:v>43002985.903477445</c:v>
                </c:pt>
                <c:pt idx="1452">
                  <c:v>43396956.656248331</c:v>
                </c:pt>
                <c:pt idx="1453">
                  <c:v>43755024.345580481</c:v>
                </c:pt>
                <c:pt idx="1454">
                  <c:v>43755024.345580481</c:v>
                </c:pt>
                <c:pt idx="1455">
                  <c:v>43755024.345580481</c:v>
                </c:pt>
                <c:pt idx="1456">
                  <c:v>43700461.515939638</c:v>
                </c:pt>
                <c:pt idx="1457">
                  <c:v>44465424.476697996</c:v>
                </c:pt>
                <c:pt idx="1458">
                  <c:v>43673823.165627249</c:v>
                </c:pt>
                <c:pt idx="1459">
                  <c:v>43626723.413716115</c:v>
                </c:pt>
                <c:pt idx="1460">
                  <c:v>42951235.437875986</c:v>
                </c:pt>
                <c:pt idx="1461">
                  <c:v>42951235.437875986</c:v>
                </c:pt>
                <c:pt idx="1462">
                  <c:v>50879629.357297383</c:v>
                </c:pt>
                <c:pt idx="1463">
                  <c:v>50884263.126591906</c:v>
                </c:pt>
                <c:pt idx="1464">
                  <c:v>50685853.550435789</c:v>
                </c:pt>
                <c:pt idx="1465">
                  <c:v>50958497.55788479</c:v>
                </c:pt>
                <c:pt idx="1466">
                  <c:v>49681043.135153428</c:v>
                </c:pt>
                <c:pt idx="1467">
                  <c:v>50360963.13512709</c:v>
                </c:pt>
                <c:pt idx="1468">
                  <c:v>50360963.13512709</c:v>
                </c:pt>
                <c:pt idx="1469">
                  <c:v>50360963.13512709</c:v>
                </c:pt>
                <c:pt idx="1470">
                  <c:v>51547734.63921582</c:v>
                </c:pt>
                <c:pt idx="1471">
                  <c:v>51229900.46539741</c:v>
                </c:pt>
                <c:pt idx="1472">
                  <c:v>51460068.448828779</c:v>
                </c:pt>
                <c:pt idx="1473">
                  <c:v>50539634.155740008</c:v>
                </c:pt>
                <c:pt idx="1474">
                  <c:v>50439762.889169723</c:v>
                </c:pt>
                <c:pt idx="1475">
                  <c:v>50439762.889169723</c:v>
                </c:pt>
                <c:pt idx="1476">
                  <c:v>50439762.889169723</c:v>
                </c:pt>
                <c:pt idx="1477">
                  <c:v>50746296.243238792</c:v>
                </c:pt>
                <c:pt idx="1478">
                  <c:v>49613093.531508841</c:v>
                </c:pt>
                <c:pt idx="1479">
                  <c:v>49910604.71103207</c:v>
                </c:pt>
                <c:pt idx="1480">
                  <c:v>50152018.763842195</c:v>
                </c:pt>
                <c:pt idx="1481">
                  <c:v>50477840.930911966</c:v>
                </c:pt>
                <c:pt idx="1482">
                  <c:v>50477840.930911966</c:v>
                </c:pt>
                <c:pt idx="1483">
                  <c:v>50477840.930911966</c:v>
                </c:pt>
                <c:pt idx="1484">
                  <c:v>50046099.520756483</c:v>
                </c:pt>
                <c:pt idx="1485">
                  <c:v>50998729.983801387</c:v>
                </c:pt>
                <c:pt idx="1486">
                  <c:v>51760453.319119081</c:v>
                </c:pt>
                <c:pt idx="1487">
                  <c:v>51181800.703002244</c:v>
                </c:pt>
                <c:pt idx="1488">
                  <c:v>51818637.790838033</c:v>
                </c:pt>
                <c:pt idx="1489">
                  <c:v>51818637.790838033</c:v>
                </c:pt>
                <c:pt idx="1490">
                  <c:v>51818637.790838033</c:v>
                </c:pt>
                <c:pt idx="1491">
                  <c:v>51559922.723904736</c:v>
                </c:pt>
                <c:pt idx="1492">
                  <c:v>50982095.13923417</c:v>
                </c:pt>
                <c:pt idx="1493">
                  <c:v>51640822.695297405</c:v>
                </c:pt>
                <c:pt idx="1494">
                  <c:v>51113820.720625415</c:v>
                </c:pt>
                <c:pt idx="1495">
                  <c:v>51398652.435174577</c:v>
                </c:pt>
                <c:pt idx="1496">
                  <c:v>51398652.435174577</c:v>
                </c:pt>
                <c:pt idx="1497">
                  <c:v>51398652.435174577</c:v>
                </c:pt>
                <c:pt idx="1498">
                  <c:v>51160410.127970211</c:v>
                </c:pt>
                <c:pt idx="1499">
                  <c:v>51623598.949565582</c:v>
                </c:pt>
                <c:pt idx="1500">
                  <c:v>51852427.728634782</c:v>
                </c:pt>
                <c:pt idx="1501">
                  <c:v>51358394.951094665</c:v>
                </c:pt>
                <c:pt idx="1502">
                  <c:v>51528439.647489928</c:v>
                </c:pt>
                <c:pt idx="1503">
                  <c:v>51528439.647489928</c:v>
                </c:pt>
                <c:pt idx="1504">
                  <c:v>51528439.647489928</c:v>
                </c:pt>
                <c:pt idx="1505">
                  <c:v>51692522.52626013</c:v>
                </c:pt>
                <c:pt idx="1506">
                  <c:v>50899939.376269639</c:v>
                </c:pt>
                <c:pt idx="1507">
                  <c:v>51509838.046037138</c:v>
                </c:pt>
                <c:pt idx="1508">
                  <c:v>51563715.191109955</c:v>
                </c:pt>
                <c:pt idx="1509">
                  <c:v>52066271.417093061</c:v>
                </c:pt>
                <c:pt idx="1510">
                  <c:v>52066271.417093061</c:v>
                </c:pt>
                <c:pt idx="1511">
                  <c:v>52066271.417093061</c:v>
                </c:pt>
                <c:pt idx="1512">
                  <c:v>52098053.749765366</c:v>
                </c:pt>
                <c:pt idx="1513">
                  <c:v>52773823.225408122</c:v>
                </c:pt>
                <c:pt idx="1514">
                  <c:v>52619365.461785108</c:v>
                </c:pt>
                <c:pt idx="1515">
                  <c:v>51535602.266032517</c:v>
                </c:pt>
                <c:pt idx="1516">
                  <c:v>51236953.480220109</c:v>
                </c:pt>
                <c:pt idx="1517">
                  <c:v>51236953.480220109</c:v>
                </c:pt>
                <c:pt idx="1518">
                  <c:v>51236953.480220109</c:v>
                </c:pt>
                <c:pt idx="1519">
                  <c:v>51822392.842429496</c:v>
                </c:pt>
                <c:pt idx="1520">
                  <c:v>51007371.274264522</c:v>
                </c:pt>
                <c:pt idx="1521">
                  <c:v>51802785.172881909</c:v>
                </c:pt>
                <c:pt idx="1522">
                  <c:v>51781501.352490932</c:v>
                </c:pt>
                <c:pt idx="1523">
                  <c:v>52416863.578620046</c:v>
                </c:pt>
                <c:pt idx="1524">
                  <c:v>52416863.578620046</c:v>
                </c:pt>
                <c:pt idx="1525">
                  <c:v>52416863.578620046</c:v>
                </c:pt>
                <c:pt idx="1526">
                  <c:v>52518580.361756861</c:v>
                </c:pt>
                <c:pt idx="1527">
                  <c:v>52103342.01769045</c:v>
                </c:pt>
                <c:pt idx="1528">
                  <c:v>52197514.165435687</c:v>
                </c:pt>
                <c:pt idx="1529">
                  <c:v>52861753.968212739</c:v>
                </c:pt>
                <c:pt idx="1530">
                  <c:v>53442800.462758154</c:v>
                </c:pt>
                <c:pt idx="1531">
                  <c:v>53442800.462758154</c:v>
                </c:pt>
                <c:pt idx="1532">
                  <c:v>53442800.462758154</c:v>
                </c:pt>
                <c:pt idx="1533">
                  <c:v>53234615.456801064</c:v>
                </c:pt>
                <c:pt idx="1534">
                  <c:v>53291799.078015395</c:v>
                </c:pt>
                <c:pt idx="1535">
                  <c:v>53462251.913536765</c:v>
                </c:pt>
                <c:pt idx="1536">
                  <c:v>52863660.036286302</c:v>
                </c:pt>
                <c:pt idx="1537">
                  <c:v>52949984.791104853</c:v>
                </c:pt>
                <c:pt idx="1538">
                  <c:v>52949984.791104853</c:v>
                </c:pt>
                <c:pt idx="1539">
                  <c:v>52949984.791104853</c:v>
                </c:pt>
                <c:pt idx="1540">
                  <c:v>52810887.784585319</c:v>
                </c:pt>
                <c:pt idx="1541">
                  <c:v>51605952.270093381</c:v>
                </c:pt>
                <c:pt idx="1542">
                  <c:v>52268614.369715326</c:v>
                </c:pt>
                <c:pt idx="1543">
                  <c:v>52101864.306904919</c:v>
                </c:pt>
                <c:pt idx="1544">
                  <c:v>52357150.387306362</c:v>
                </c:pt>
                <c:pt idx="1545">
                  <c:v>52357150.387306362</c:v>
                </c:pt>
                <c:pt idx="1546">
                  <c:v>52357150.387306362</c:v>
                </c:pt>
                <c:pt idx="1547">
                  <c:v>51983918.587120697</c:v>
                </c:pt>
                <c:pt idx="1548">
                  <c:v>52162240.509759463</c:v>
                </c:pt>
                <c:pt idx="1549">
                  <c:v>52086160.905162536</c:v>
                </c:pt>
                <c:pt idx="1550">
                  <c:v>52498143.40430788</c:v>
                </c:pt>
                <c:pt idx="1551">
                  <c:v>52552727.086608015</c:v>
                </c:pt>
                <c:pt idx="1552">
                  <c:v>52552727.086608015</c:v>
                </c:pt>
                <c:pt idx="1553">
                  <c:v>52552727.086608015</c:v>
                </c:pt>
                <c:pt idx="1554">
                  <c:v>52080058.933454067</c:v>
                </c:pt>
                <c:pt idx="1555">
                  <c:v>52121668.391261563</c:v>
                </c:pt>
                <c:pt idx="1556">
                  <c:v>51852850.525070131</c:v>
                </c:pt>
                <c:pt idx="1557">
                  <c:v>52358046.886007525</c:v>
                </c:pt>
                <c:pt idx="1558">
                  <c:v>52642579.481604204</c:v>
                </c:pt>
                <c:pt idx="1559">
                  <c:v>52642579.481604204</c:v>
                </c:pt>
                <c:pt idx="1560">
                  <c:v>52642579.481604204</c:v>
                </c:pt>
                <c:pt idx="1561">
                  <c:v>52601391.069593251</c:v>
                </c:pt>
                <c:pt idx="1562">
                  <c:v>52337786.399815656</c:v>
                </c:pt>
                <c:pt idx="1563">
                  <c:v>51244071.028394952</c:v>
                </c:pt>
                <c:pt idx="1564">
                  <c:v>50382326.352136955</c:v>
                </c:pt>
                <c:pt idx="1565">
                  <c:v>50833163.936371714</c:v>
                </c:pt>
                <c:pt idx="1566">
                  <c:v>50833163.936371714</c:v>
                </c:pt>
                <c:pt idx="1567">
                  <c:v>50833163.936371714</c:v>
                </c:pt>
                <c:pt idx="1568">
                  <c:v>51388953.896176167</c:v>
                </c:pt>
                <c:pt idx="1569">
                  <c:v>51790573.094143435</c:v>
                </c:pt>
                <c:pt idx="1570">
                  <c:v>51987144.911465786</c:v>
                </c:pt>
                <c:pt idx="1571">
                  <c:v>52796076.522110179</c:v>
                </c:pt>
                <c:pt idx="1572">
                  <c:v>52314767.902323104</c:v>
                </c:pt>
                <c:pt idx="1573">
                  <c:v>52314767.902323104</c:v>
                </c:pt>
                <c:pt idx="1574">
                  <c:v>52314767.902323104</c:v>
                </c:pt>
                <c:pt idx="1575">
                  <c:v>52865069.884073302</c:v>
                </c:pt>
                <c:pt idx="1576">
                  <c:v>53188252.362430058</c:v>
                </c:pt>
                <c:pt idx="1577">
                  <c:v>52745619.679027654</c:v>
                </c:pt>
                <c:pt idx="1578">
                  <c:v>53715415.910766192</c:v>
                </c:pt>
                <c:pt idx="1579">
                  <c:v>53159677.680622213</c:v>
                </c:pt>
                <c:pt idx="1580">
                  <c:v>53159677.680622213</c:v>
                </c:pt>
                <c:pt idx="1581">
                  <c:v>53159677.680622213</c:v>
                </c:pt>
                <c:pt idx="1582">
                  <c:v>53686939.19607912</c:v>
                </c:pt>
                <c:pt idx="1583">
                  <c:v>52793811.332797132</c:v>
                </c:pt>
                <c:pt idx="1584">
                  <c:v>52976247.119330585</c:v>
                </c:pt>
                <c:pt idx="1585">
                  <c:v>53025441.580201015</c:v>
                </c:pt>
                <c:pt idx="1586">
                  <c:v>53235397.134192131</c:v>
                </c:pt>
                <c:pt idx="1587">
                  <c:v>53235397.134192131</c:v>
                </c:pt>
                <c:pt idx="1588">
                  <c:v>53235397.134192131</c:v>
                </c:pt>
                <c:pt idx="1589">
                  <c:v>52967860.186388418</c:v>
                </c:pt>
                <c:pt idx="1590">
                  <c:v>53492179.083965957</c:v>
                </c:pt>
                <c:pt idx="1591">
                  <c:v>54841106.871653169</c:v>
                </c:pt>
                <c:pt idx="1592">
                  <c:v>54646023.303275466</c:v>
                </c:pt>
                <c:pt idx="1593">
                  <c:v>54784350.406308085</c:v>
                </c:pt>
                <c:pt idx="1594">
                  <c:v>54784350.406308085</c:v>
                </c:pt>
                <c:pt idx="1595">
                  <c:v>54784350.406308085</c:v>
                </c:pt>
                <c:pt idx="1596">
                  <c:v>55445369.891833998</c:v>
                </c:pt>
                <c:pt idx="1597">
                  <c:v>55856034.159956634</c:v>
                </c:pt>
                <c:pt idx="1598">
                  <c:v>53552818.294556767</c:v>
                </c:pt>
                <c:pt idx="1599">
                  <c:v>54858134.408533461</c:v>
                </c:pt>
                <c:pt idx="1600">
                  <c:v>55587460.833978362</c:v>
                </c:pt>
                <c:pt idx="1601">
                  <c:v>55587460.833978362</c:v>
                </c:pt>
                <c:pt idx="1602">
                  <c:v>55587460.833978362</c:v>
                </c:pt>
                <c:pt idx="1603">
                  <c:v>55778475.780460395</c:v>
                </c:pt>
                <c:pt idx="1604">
                  <c:v>55826425.777421817</c:v>
                </c:pt>
                <c:pt idx="1605">
                  <c:v>56299104.434408627</c:v>
                </c:pt>
                <c:pt idx="1606">
                  <c:v>56090337.66714716</c:v>
                </c:pt>
                <c:pt idx="1607">
                  <c:v>56566649.414555103</c:v>
                </c:pt>
                <c:pt idx="1608">
                  <c:v>56566649.414555103</c:v>
                </c:pt>
                <c:pt idx="1609">
                  <c:v>56566649.414555103</c:v>
                </c:pt>
                <c:pt idx="1610">
                  <c:v>56627213.279024653</c:v>
                </c:pt>
                <c:pt idx="1611">
                  <c:v>57172311.744363837</c:v>
                </c:pt>
                <c:pt idx="1612">
                  <c:v>56877569.560541719</c:v>
                </c:pt>
                <c:pt idx="1613">
                  <c:v>57057261.821452416</c:v>
                </c:pt>
                <c:pt idx="1614">
                  <c:v>57626007.641205154</c:v>
                </c:pt>
                <c:pt idx="1615">
                  <c:v>57626007.641205154</c:v>
                </c:pt>
                <c:pt idx="1616">
                  <c:v>57626007.641205154</c:v>
                </c:pt>
                <c:pt idx="1617">
                  <c:v>57579259.406296298</c:v>
                </c:pt>
                <c:pt idx="1618">
                  <c:v>57767339.115042955</c:v>
                </c:pt>
                <c:pt idx="1619">
                  <c:v>58501701.544793293</c:v>
                </c:pt>
                <c:pt idx="1620">
                  <c:v>59467147.267461754</c:v>
                </c:pt>
                <c:pt idx="1621">
                  <c:v>57020669.351207227</c:v>
                </c:pt>
                <c:pt idx="1622">
                  <c:v>57020669.351207227</c:v>
                </c:pt>
                <c:pt idx="1623">
                  <c:v>57020669.351207227</c:v>
                </c:pt>
                <c:pt idx="1624">
                  <c:v>56902442.877014875</c:v>
                </c:pt>
                <c:pt idx="1625">
                  <c:v>57337681.720246978</c:v>
                </c:pt>
                <c:pt idx="1626">
                  <c:v>56521150.311925404</c:v>
                </c:pt>
                <c:pt idx="1627">
                  <c:v>56081094.294238918</c:v>
                </c:pt>
                <c:pt idx="1628">
                  <c:v>56359170.568236575</c:v>
                </c:pt>
                <c:pt idx="1629">
                  <c:v>56359170.568236575</c:v>
                </c:pt>
                <c:pt idx="1630">
                  <c:v>56359170.568236575</c:v>
                </c:pt>
                <c:pt idx="1631">
                  <c:v>57351339.792314917</c:v>
                </c:pt>
                <c:pt idx="1632">
                  <c:v>56846119.505980484</c:v>
                </c:pt>
                <c:pt idx="1633">
                  <c:v>57937823.873977892</c:v>
                </c:pt>
                <c:pt idx="1634">
                  <c:v>57647670.938302539</c:v>
                </c:pt>
                <c:pt idx="1635">
                  <c:v>57721162.755478173</c:v>
                </c:pt>
                <c:pt idx="1636">
                  <c:v>57721162.755478173</c:v>
                </c:pt>
                <c:pt idx="1637">
                  <c:v>57721162.755478173</c:v>
                </c:pt>
                <c:pt idx="1638">
                  <c:v>57134207.031124473</c:v>
                </c:pt>
                <c:pt idx="1639">
                  <c:v>55464037.365362726</c:v>
                </c:pt>
                <c:pt idx="1640">
                  <c:v>56774008.977150902</c:v>
                </c:pt>
                <c:pt idx="1641">
                  <c:v>55219924.68566636</c:v>
                </c:pt>
                <c:pt idx="1642">
                  <c:v>55055462.295863494</c:v>
                </c:pt>
                <c:pt idx="1643">
                  <c:v>55055462.295863494</c:v>
                </c:pt>
                <c:pt idx="1644">
                  <c:v>55055462.295863494</c:v>
                </c:pt>
                <c:pt idx="1645">
                  <c:v>54434398.806953698</c:v>
                </c:pt>
                <c:pt idx="1646">
                  <c:v>54619517.53327661</c:v>
                </c:pt>
                <c:pt idx="1647">
                  <c:v>55725235.936566338</c:v>
                </c:pt>
                <c:pt idx="1648">
                  <c:v>55815557.399784416</c:v>
                </c:pt>
                <c:pt idx="1649">
                  <c:v>56607572.141382203</c:v>
                </c:pt>
                <c:pt idx="1650">
                  <c:v>56607572.141382203</c:v>
                </c:pt>
                <c:pt idx="1651">
                  <c:v>56607572.141382203</c:v>
                </c:pt>
                <c:pt idx="1652">
                  <c:v>57020792.925711341</c:v>
                </c:pt>
                <c:pt idx="1653">
                  <c:v>57579317.760923252</c:v>
                </c:pt>
                <c:pt idx="1654">
                  <c:v>58197690.758268334</c:v>
                </c:pt>
                <c:pt idx="1655">
                  <c:v>57565992.653491415</c:v>
                </c:pt>
                <c:pt idx="1656">
                  <c:v>58181742.095461518</c:v>
                </c:pt>
                <c:pt idx="1657">
                  <c:v>58181742.095461518</c:v>
                </c:pt>
                <c:pt idx="1658">
                  <c:v>58181742.095461518</c:v>
                </c:pt>
                <c:pt idx="1659">
                  <c:v>57688795.503486358</c:v>
                </c:pt>
                <c:pt idx="1660">
                  <c:v>57607956.323884472</c:v>
                </c:pt>
                <c:pt idx="1661">
                  <c:v>58008052.980982229</c:v>
                </c:pt>
                <c:pt idx="1662">
                  <c:v>58434280.840026349</c:v>
                </c:pt>
                <c:pt idx="1663">
                  <c:v>57560111.193620294</c:v>
                </c:pt>
                <c:pt idx="1664">
                  <c:v>57560111.193620294</c:v>
                </c:pt>
                <c:pt idx="1665">
                  <c:v>57560111.193620294</c:v>
                </c:pt>
                <c:pt idx="1666">
                  <c:v>57166710.215070814</c:v>
                </c:pt>
                <c:pt idx="1667">
                  <c:v>57186210.78671483</c:v>
                </c:pt>
                <c:pt idx="1668">
                  <c:v>58145854.686414823</c:v>
                </c:pt>
                <c:pt idx="1669">
                  <c:v>56803353.28783565</c:v>
                </c:pt>
                <c:pt idx="1670">
                  <c:v>57058494.992024802</c:v>
                </c:pt>
                <c:pt idx="1671">
                  <c:v>57058494.992024802</c:v>
                </c:pt>
                <c:pt idx="1672">
                  <c:v>57058494.992024802</c:v>
                </c:pt>
                <c:pt idx="1673">
                  <c:v>56464165.988925219</c:v>
                </c:pt>
                <c:pt idx="1674">
                  <c:v>56917822.067315198</c:v>
                </c:pt>
                <c:pt idx="1675">
                  <c:v>56642089.589745715</c:v>
                </c:pt>
                <c:pt idx="1676">
                  <c:v>56670906.820844151</c:v>
                </c:pt>
                <c:pt idx="1677">
                  <c:v>56503280.752104543</c:v>
                </c:pt>
                <c:pt idx="1678">
                  <c:v>56503280.752104543</c:v>
                </c:pt>
                <c:pt idx="1679">
                  <c:v>56503280.752104543</c:v>
                </c:pt>
                <c:pt idx="1680">
                  <c:v>57591306.375766769</c:v>
                </c:pt>
                <c:pt idx="1681">
                  <c:v>57325589.096862487</c:v>
                </c:pt>
                <c:pt idx="1682">
                  <c:v>57645301.053923503</c:v>
                </c:pt>
                <c:pt idx="1683">
                  <c:v>56354172.837701172</c:v>
                </c:pt>
                <c:pt idx="1684">
                  <c:v>56768417.745733209</c:v>
                </c:pt>
                <c:pt idx="1685">
                  <c:v>56768417.745733209</c:v>
                </c:pt>
                <c:pt idx="1686">
                  <c:v>56768417.745733209</c:v>
                </c:pt>
                <c:pt idx="1687">
                  <c:v>58009550.635319673</c:v>
                </c:pt>
                <c:pt idx="1688">
                  <c:v>58154300.660508968</c:v>
                </c:pt>
                <c:pt idx="1689">
                  <c:v>58347853.861631878</c:v>
                </c:pt>
                <c:pt idx="1690">
                  <c:v>56652675.119073696</c:v>
                </c:pt>
                <c:pt idx="1691">
                  <c:v>56943116.051996149</c:v>
                </c:pt>
                <c:pt idx="1692">
                  <c:v>56943116.051996149</c:v>
                </c:pt>
                <c:pt idx="1693">
                  <c:v>56943116.051996149</c:v>
                </c:pt>
                <c:pt idx="1694">
                  <c:v>56406107.597526722</c:v>
                </c:pt>
                <c:pt idx="1695">
                  <c:v>57079899.297557294</c:v>
                </c:pt>
                <c:pt idx="1696">
                  <c:v>57215059.254701793</c:v>
                </c:pt>
                <c:pt idx="1697">
                  <c:v>57023120.760432713</c:v>
                </c:pt>
                <c:pt idx="1698">
                  <c:v>56783466.030972518</c:v>
                </c:pt>
                <c:pt idx="1699">
                  <c:v>56783466.030972518</c:v>
                </c:pt>
                <c:pt idx="1700">
                  <c:v>56783466.030972518</c:v>
                </c:pt>
                <c:pt idx="1701">
                  <c:v>56527475.610223822</c:v>
                </c:pt>
                <c:pt idx="1702">
                  <c:v>56934343.978516147</c:v>
                </c:pt>
                <c:pt idx="1703">
                  <c:v>57803312.85461127</c:v>
                </c:pt>
                <c:pt idx="1704">
                  <c:v>58532866.004944995</c:v>
                </c:pt>
                <c:pt idx="1705">
                  <c:v>58553629.610999867</c:v>
                </c:pt>
                <c:pt idx="1706">
                  <c:v>58553629.610999867</c:v>
                </c:pt>
                <c:pt idx="1707">
                  <c:v>58553629.610999867</c:v>
                </c:pt>
                <c:pt idx="1708">
                  <c:v>59064650.690515228</c:v>
                </c:pt>
                <c:pt idx="1709">
                  <c:v>58185277.012804396</c:v>
                </c:pt>
                <c:pt idx="1710">
                  <c:v>58498622.823328122</c:v>
                </c:pt>
                <c:pt idx="1711">
                  <c:v>58285196.953998797</c:v>
                </c:pt>
                <c:pt idx="1712">
                  <c:v>57486752.219036579</c:v>
                </c:pt>
                <c:pt idx="1713">
                  <c:v>57486752.219036579</c:v>
                </c:pt>
                <c:pt idx="1714">
                  <c:v>57486752.219036579</c:v>
                </c:pt>
                <c:pt idx="1715">
                  <c:v>58823492.814517401</c:v>
                </c:pt>
                <c:pt idx="1716">
                  <c:v>58918061.121527098</c:v>
                </c:pt>
                <c:pt idx="1717">
                  <c:v>59018602.367867231</c:v>
                </c:pt>
                <c:pt idx="1718">
                  <c:v>59468916.614077017</c:v>
                </c:pt>
                <c:pt idx="1719">
                  <c:v>60472184.544937946</c:v>
                </c:pt>
                <c:pt idx="1720">
                  <c:v>60472184.544937946</c:v>
                </c:pt>
                <c:pt idx="1721">
                  <c:v>60472184.544937946</c:v>
                </c:pt>
                <c:pt idx="1722">
                  <c:v>60996881.889434353</c:v>
                </c:pt>
                <c:pt idx="1723">
                  <c:v>61437354.284547225</c:v>
                </c:pt>
                <c:pt idx="1724">
                  <c:v>60429992.090081014</c:v>
                </c:pt>
                <c:pt idx="1725">
                  <c:v>60399724.574871726</c:v>
                </c:pt>
                <c:pt idx="1726">
                  <c:v>60915915.874334484</c:v>
                </c:pt>
                <c:pt idx="1727">
                  <c:v>60915915.874334484</c:v>
                </c:pt>
                <c:pt idx="1728">
                  <c:v>60915915.874334484</c:v>
                </c:pt>
                <c:pt idx="1729">
                  <c:v>59476042.05728963</c:v>
                </c:pt>
                <c:pt idx="1730">
                  <c:v>59471022.529584743</c:v>
                </c:pt>
                <c:pt idx="1731">
                  <c:v>61104104.397297271</c:v>
                </c:pt>
                <c:pt idx="1732">
                  <c:v>62007678.25369633</c:v>
                </c:pt>
                <c:pt idx="1733">
                  <c:v>62345423.678427435</c:v>
                </c:pt>
                <c:pt idx="1734">
                  <c:v>62345423.678427435</c:v>
                </c:pt>
                <c:pt idx="1735">
                  <c:v>62345423.678427435</c:v>
                </c:pt>
                <c:pt idx="1736">
                  <c:v>62762186.9318747</c:v>
                </c:pt>
                <c:pt idx="1737">
                  <c:v>62935182.99934338</c:v>
                </c:pt>
                <c:pt idx="1738">
                  <c:v>63080656.965169311</c:v>
                </c:pt>
                <c:pt idx="1739">
                  <c:v>63135701.168454811</c:v>
                </c:pt>
                <c:pt idx="1740">
                  <c:v>63383400.083239503</c:v>
                </c:pt>
                <c:pt idx="1741">
                  <c:v>63383400.083239503</c:v>
                </c:pt>
                <c:pt idx="1742">
                  <c:v>63383400.083239503</c:v>
                </c:pt>
                <c:pt idx="1743">
                  <c:v>63867002.72639057</c:v>
                </c:pt>
                <c:pt idx="1744">
                  <c:v>63652856.349049702</c:v>
                </c:pt>
                <c:pt idx="1745">
                  <c:v>64086465.725139976</c:v>
                </c:pt>
                <c:pt idx="1746">
                  <c:v>63771289.638905197</c:v>
                </c:pt>
                <c:pt idx="1747">
                  <c:v>63944656.944780014</c:v>
                </c:pt>
                <c:pt idx="1748">
                  <c:v>63944656.944780014</c:v>
                </c:pt>
                <c:pt idx="1749">
                  <c:v>63944656.944780014</c:v>
                </c:pt>
                <c:pt idx="1750">
                  <c:v>64181498.809590161</c:v>
                </c:pt>
                <c:pt idx="1751">
                  <c:v>64391687.713436559</c:v>
                </c:pt>
                <c:pt idx="1752">
                  <c:v>64466759.224689879</c:v>
                </c:pt>
                <c:pt idx="1753">
                  <c:v>64440421.378711633</c:v>
                </c:pt>
                <c:pt idx="1754">
                  <c:v>64707907.660968646</c:v>
                </c:pt>
                <c:pt idx="1755">
                  <c:v>64707907.660968646</c:v>
                </c:pt>
                <c:pt idx="1756">
                  <c:v>64707907.660968646</c:v>
                </c:pt>
                <c:pt idx="1757">
                  <c:v>64965987.348993242</c:v>
                </c:pt>
                <c:pt idx="1758">
                  <c:v>65257848.53055682</c:v>
                </c:pt>
                <c:pt idx="1759">
                  <c:v>64428258.558143549</c:v>
                </c:pt>
                <c:pt idx="1760">
                  <c:v>64615194.344570793</c:v>
                </c:pt>
                <c:pt idx="1761">
                  <c:v>66309411.608834431</c:v>
                </c:pt>
                <c:pt idx="1762">
                  <c:v>66309411.608834431</c:v>
                </c:pt>
                <c:pt idx="1763">
                  <c:v>66309411.608834431</c:v>
                </c:pt>
                <c:pt idx="1764">
                  <c:v>66155580.745536081</c:v>
                </c:pt>
                <c:pt idx="1765">
                  <c:v>66426612.41464258</c:v>
                </c:pt>
                <c:pt idx="1766">
                  <c:v>65829887.610844366</c:v>
                </c:pt>
                <c:pt idx="1767">
                  <c:v>66152071.401250303</c:v>
                </c:pt>
                <c:pt idx="1768">
                  <c:v>67286317.493710041</c:v>
                </c:pt>
                <c:pt idx="1769">
                  <c:v>67286317.493710041</c:v>
                </c:pt>
                <c:pt idx="1770">
                  <c:v>67286317.493710041</c:v>
                </c:pt>
                <c:pt idx="1771">
                  <c:v>68317915.566165671</c:v>
                </c:pt>
                <c:pt idx="1772">
                  <c:v>68063850.676474959</c:v>
                </c:pt>
                <c:pt idx="1773">
                  <c:v>68502479.408638835</c:v>
                </c:pt>
                <c:pt idx="1774">
                  <c:v>67134673.040978357</c:v>
                </c:pt>
                <c:pt idx="1775">
                  <c:v>67669736.22679542</c:v>
                </c:pt>
                <c:pt idx="1776">
                  <c:v>67669736.22679542</c:v>
                </c:pt>
                <c:pt idx="1777">
                  <c:v>67669736.22679542</c:v>
                </c:pt>
                <c:pt idx="1778">
                  <c:v>68090081.252918378</c:v>
                </c:pt>
                <c:pt idx="1779">
                  <c:v>67867674.778133318</c:v>
                </c:pt>
                <c:pt idx="1780">
                  <c:v>66914555.95551341</c:v>
                </c:pt>
                <c:pt idx="1781">
                  <c:v>67248787.745177343</c:v>
                </c:pt>
                <c:pt idx="1782">
                  <c:v>66704649.385082662</c:v>
                </c:pt>
                <c:pt idx="1783">
                  <c:v>66704649.385082662</c:v>
                </c:pt>
                <c:pt idx="1784">
                  <c:v>66704649.385082662</c:v>
                </c:pt>
                <c:pt idx="1785">
                  <c:v>67693257.947129771</c:v>
                </c:pt>
                <c:pt idx="1786">
                  <c:v>68175352.638068065</c:v>
                </c:pt>
                <c:pt idx="1787">
                  <c:v>67325638.38602747</c:v>
                </c:pt>
                <c:pt idx="1788">
                  <c:v>67112318.413182929</c:v>
                </c:pt>
                <c:pt idx="1789">
                  <c:v>67709654.567514017</c:v>
                </c:pt>
                <c:pt idx="1790">
                  <c:v>67709654.567514017</c:v>
                </c:pt>
                <c:pt idx="1791">
                  <c:v>67709654.567514017</c:v>
                </c:pt>
                <c:pt idx="1792">
                  <c:v>67063554.54080686</c:v>
                </c:pt>
                <c:pt idx="1793">
                  <c:v>66825345.976307377</c:v>
                </c:pt>
                <c:pt idx="1794">
                  <c:v>63448339.171679936</c:v>
                </c:pt>
                <c:pt idx="1795">
                  <c:v>64448877.993943609</c:v>
                </c:pt>
                <c:pt idx="1796">
                  <c:v>63653781.784780569</c:v>
                </c:pt>
                <c:pt idx="1797">
                  <c:v>63653781.784780569</c:v>
                </c:pt>
                <c:pt idx="1798">
                  <c:v>63653781.784780569</c:v>
                </c:pt>
                <c:pt idx="1799">
                  <c:v>62264909.225161366</c:v>
                </c:pt>
                <c:pt idx="1800">
                  <c:v>62141812.027562864</c:v>
                </c:pt>
                <c:pt idx="1801">
                  <c:v>62779434.156762324</c:v>
                </c:pt>
                <c:pt idx="1802">
                  <c:v>63391238.997582138</c:v>
                </c:pt>
                <c:pt idx="1803">
                  <c:v>63067576.603908144</c:v>
                </c:pt>
                <c:pt idx="1804">
                  <c:v>63067576.603908144</c:v>
                </c:pt>
                <c:pt idx="1805">
                  <c:v>63067576.603908144</c:v>
                </c:pt>
                <c:pt idx="1806">
                  <c:v>63371259.574734665</c:v>
                </c:pt>
                <c:pt idx="1807">
                  <c:v>62758401.432898469</c:v>
                </c:pt>
                <c:pt idx="1808">
                  <c:v>62652368.844531491</c:v>
                </c:pt>
                <c:pt idx="1809">
                  <c:v>62491167.105324857</c:v>
                </c:pt>
                <c:pt idx="1810">
                  <c:v>63495574.839355059</c:v>
                </c:pt>
                <c:pt idx="1811">
                  <c:v>63495574.839355059</c:v>
                </c:pt>
                <c:pt idx="1812">
                  <c:v>63495574.839355059</c:v>
                </c:pt>
                <c:pt idx="1813">
                  <c:v>64807314.081445917</c:v>
                </c:pt>
                <c:pt idx="1814">
                  <c:v>64403806.93966569</c:v>
                </c:pt>
                <c:pt idx="1815">
                  <c:v>64633852.550011724</c:v>
                </c:pt>
                <c:pt idx="1816">
                  <c:v>64057649.352197833</c:v>
                </c:pt>
                <c:pt idx="1817">
                  <c:v>63843093.119418293</c:v>
                </c:pt>
                <c:pt idx="1818">
                  <c:v>63843093.119418293</c:v>
                </c:pt>
                <c:pt idx="1819">
                  <c:v>63843093.119418293</c:v>
                </c:pt>
                <c:pt idx="1820">
                  <c:v>63843093.119418293</c:v>
                </c:pt>
                <c:pt idx="1821">
                  <c:v>62997808.841719188</c:v>
                </c:pt>
                <c:pt idx="1822">
                  <c:v>63086458.788137786</c:v>
                </c:pt>
                <c:pt idx="1823">
                  <c:v>63054378.331974283</c:v>
                </c:pt>
                <c:pt idx="1824">
                  <c:v>62407553.678105459</c:v>
                </c:pt>
                <c:pt idx="1825">
                  <c:v>62407553.678105459</c:v>
                </c:pt>
                <c:pt idx="1826">
                  <c:v>62407553.678105459</c:v>
                </c:pt>
                <c:pt idx="1827">
                  <c:v>60512112.593519583</c:v>
                </c:pt>
                <c:pt idx="1828">
                  <c:v>61606289.931677438</c:v>
                </c:pt>
                <c:pt idx="1829">
                  <c:v>62881449.690547153</c:v>
                </c:pt>
                <c:pt idx="1830">
                  <c:v>63093207.879720151</c:v>
                </c:pt>
                <c:pt idx="1831">
                  <c:v>63489645.642431088</c:v>
                </c:pt>
                <c:pt idx="1832">
                  <c:v>63489645.642431088</c:v>
                </c:pt>
                <c:pt idx="1833">
                  <c:v>63489645.642431088</c:v>
                </c:pt>
                <c:pt idx="1834">
                  <c:v>64190098.504683755</c:v>
                </c:pt>
                <c:pt idx="1835">
                  <c:v>63618105.560546398</c:v>
                </c:pt>
                <c:pt idx="1836">
                  <c:v>63134274.633797988</c:v>
                </c:pt>
                <c:pt idx="1837">
                  <c:v>63527244.734758951</c:v>
                </c:pt>
                <c:pt idx="1838">
                  <c:v>63440869.552529082</c:v>
                </c:pt>
                <c:pt idx="1839">
                  <c:v>63440869.552529082</c:v>
                </c:pt>
                <c:pt idx="1840">
                  <c:v>63440869.552529082</c:v>
                </c:pt>
                <c:pt idx="1841">
                  <c:v>63309805.684545644</c:v>
                </c:pt>
                <c:pt idx="1842">
                  <c:v>63515503.578556776</c:v>
                </c:pt>
                <c:pt idx="1843">
                  <c:v>65764156.827101395</c:v>
                </c:pt>
                <c:pt idx="1844">
                  <c:v>66136768.623258442</c:v>
                </c:pt>
                <c:pt idx="1845">
                  <c:v>65919981.600627616</c:v>
                </c:pt>
                <c:pt idx="1846">
                  <c:v>65919981.600627616</c:v>
                </c:pt>
                <c:pt idx="1847">
                  <c:v>65919981.600627616</c:v>
                </c:pt>
                <c:pt idx="1848">
                  <c:v>66671241.191006295</c:v>
                </c:pt>
                <c:pt idx="1849">
                  <c:v>67208634.569397449</c:v>
                </c:pt>
                <c:pt idx="1850">
                  <c:v>65669913.379404359</c:v>
                </c:pt>
                <c:pt idx="1851">
                  <c:v>63836669.100390896</c:v>
                </c:pt>
                <c:pt idx="1852">
                  <c:v>66203513.747928157</c:v>
                </c:pt>
                <c:pt idx="1853">
                  <c:v>66203513.747928157</c:v>
                </c:pt>
                <c:pt idx="1854">
                  <c:v>66203513.747928157</c:v>
                </c:pt>
                <c:pt idx="1855">
                  <c:v>66207325.063827664</c:v>
                </c:pt>
                <c:pt idx="1856">
                  <c:v>65394064.606645964</c:v>
                </c:pt>
                <c:pt idx="1857">
                  <c:v>65558175.688846916</c:v>
                </c:pt>
                <c:pt idx="1858">
                  <c:v>65494429.924340375</c:v>
                </c:pt>
                <c:pt idx="1859">
                  <c:v>64213387.771657892</c:v>
                </c:pt>
                <c:pt idx="1860">
                  <c:v>64213387.771657892</c:v>
                </c:pt>
                <c:pt idx="1861">
                  <c:v>64213387.771657892</c:v>
                </c:pt>
                <c:pt idx="1862">
                  <c:v>61668727.314138666</c:v>
                </c:pt>
                <c:pt idx="1863">
                  <c:v>64067856.812862456</c:v>
                </c:pt>
                <c:pt idx="1864">
                  <c:v>62419007.864632763</c:v>
                </c:pt>
                <c:pt idx="1865">
                  <c:v>59868508.947778009</c:v>
                </c:pt>
                <c:pt idx="1866">
                  <c:v>61827027.728889279</c:v>
                </c:pt>
                <c:pt idx="1867">
                  <c:v>61827027.728889279</c:v>
                </c:pt>
                <c:pt idx="1868">
                  <c:v>61827027.728889279</c:v>
                </c:pt>
                <c:pt idx="1869">
                  <c:v>62582810.074145325</c:v>
                </c:pt>
                <c:pt idx="1870">
                  <c:v>62510614.411603764</c:v>
                </c:pt>
                <c:pt idx="1871">
                  <c:v>63542619.471930049</c:v>
                </c:pt>
                <c:pt idx="1872">
                  <c:v>64299121.909924597</c:v>
                </c:pt>
                <c:pt idx="1873">
                  <c:v>64069661.454798281</c:v>
                </c:pt>
                <c:pt idx="1874">
                  <c:v>64069661.454798281</c:v>
                </c:pt>
                <c:pt idx="1875">
                  <c:v>64069661.454798281</c:v>
                </c:pt>
                <c:pt idx="1876">
                  <c:v>63498673.012572072</c:v>
                </c:pt>
                <c:pt idx="1877">
                  <c:v>64975635.97389777</c:v>
                </c:pt>
                <c:pt idx="1878">
                  <c:v>64390464.850032233</c:v>
                </c:pt>
                <c:pt idx="1879">
                  <c:v>64733754.709520034</c:v>
                </c:pt>
                <c:pt idx="1880">
                  <c:v>65793353.949914865</c:v>
                </c:pt>
                <c:pt idx="1881">
                  <c:v>65793353.949914865</c:v>
                </c:pt>
                <c:pt idx="1882">
                  <c:v>65793353.949914865</c:v>
                </c:pt>
                <c:pt idx="1883">
                  <c:v>66863010.857225366</c:v>
                </c:pt>
                <c:pt idx="1884">
                  <c:v>66511131.973857999</c:v>
                </c:pt>
                <c:pt idx="1885">
                  <c:v>66648444.855553187</c:v>
                </c:pt>
                <c:pt idx="1886">
                  <c:v>65595797.414087296</c:v>
                </c:pt>
                <c:pt idx="1887">
                  <c:v>66540352.561676353</c:v>
                </c:pt>
                <c:pt idx="1888">
                  <c:v>66540352.561676353</c:v>
                </c:pt>
                <c:pt idx="1889">
                  <c:v>66540352.561676353</c:v>
                </c:pt>
                <c:pt idx="1890">
                  <c:v>67239793.599605009</c:v>
                </c:pt>
                <c:pt idx="1891">
                  <c:v>67873282.164057255</c:v>
                </c:pt>
                <c:pt idx="1892">
                  <c:v>67655095.229220212</c:v>
                </c:pt>
                <c:pt idx="1893">
                  <c:v>67788427.048172072</c:v>
                </c:pt>
                <c:pt idx="1894">
                  <c:v>69176095.015135437</c:v>
                </c:pt>
                <c:pt idx="1895">
                  <c:v>69176095.015135437</c:v>
                </c:pt>
                <c:pt idx="1896">
                  <c:v>69176095.015135437</c:v>
                </c:pt>
                <c:pt idx="1897">
                  <c:v>69596071.672532037</c:v>
                </c:pt>
                <c:pt idx="1898">
                  <c:v>68669832.875066638</c:v>
                </c:pt>
                <c:pt idx="1899">
                  <c:v>68476187.339804709</c:v>
                </c:pt>
                <c:pt idx="1900">
                  <c:v>68484099.539749116</c:v>
                </c:pt>
                <c:pt idx="1901">
                  <c:v>68507126.531207651</c:v>
                </c:pt>
                <c:pt idx="1902">
                  <c:v>68507126.531207651</c:v>
                </c:pt>
                <c:pt idx="1903">
                  <c:v>68507126.531207651</c:v>
                </c:pt>
                <c:pt idx="1904">
                  <c:v>67531948.720153868</c:v>
                </c:pt>
                <c:pt idx="1905">
                  <c:v>67846761.050311297</c:v>
                </c:pt>
                <c:pt idx="1906">
                  <c:v>68203792.582481414</c:v>
                </c:pt>
                <c:pt idx="1907">
                  <c:v>66291978.813358888</c:v>
                </c:pt>
                <c:pt idx="1908">
                  <c:v>64659424.563626505</c:v>
                </c:pt>
                <c:pt idx="1909">
                  <c:v>64659424.563626505</c:v>
                </c:pt>
                <c:pt idx="1910">
                  <c:v>64659424.563626505</c:v>
                </c:pt>
                <c:pt idx="1911">
                  <c:v>67298037.402931139</c:v>
                </c:pt>
                <c:pt idx="1912">
                  <c:v>64174675.506155111</c:v>
                </c:pt>
                <c:pt idx="1913">
                  <c:v>62802824.45024918</c:v>
                </c:pt>
                <c:pt idx="1914">
                  <c:v>63879497.560438201</c:v>
                </c:pt>
                <c:pt idx="1915">
                  <c:v>63735672.058167867</c:v>
                </c:pt>
                <c:pt idx="1916">
                  <c:v>63735672.058167867</c:v>
                </c:pt>
                <c:pt idx="1917">
                  <c:v>63735672.058167867</c:v>
                </c:pt>
                <c:pt idx="1918">
                  <c:v>60899649.79696697</c:v>
                </c:pt>
                <c:pt idx="1919">
                  <c:v>61935687.343345173</c:v>
                </c:pt>
                <c:pt idx="1920">
                  <c:v>63035851.253280751</c:v>
                </c:pt>
                <c:pt idx="1921">
                  <c:v>62408059.526042372</c:v>
                </c:pt>
                <c:pt idx="1922">
                  <c:v>61074361.23672846</c:v>
                </c:pt>
                <c:pt idx="1923">
                  <c:v>61074361.23672846</c:v>
                </c:pt>
                <c:pt idx="1924">
                  <c:v>61074361.23672846</c:v>
                </c:pt>
                <c:pt idx="1925">
                  <c:v>61312371.274555914</c:v>
                </c:pt>
                <c:pt idx="1926">
                  <c:v>63234463.714328058</c:v>
                </c:pt>
                <c:pt idx="1927">
                  <c:v>63253380.169470228</c:v>
                </c:pt>
                <c:pt idx="1928">
                  <c:v>64636334.166729212</c:v>
                </c:pt>
                <c:pt idx="1929">
                  <c:v>64162312.610532753</c:v>
                </c:pt>
                <c:pt idx="1930">
                  <c:v>64162312.610532753</c:v>
                </c:pt>
                <c:pt idx="1931">
                  <c:v>64162312.610532753</c:v>
                </c:pt>
                <c:pt idx="1932">
                  <c:v>64537641.021865077</c:v>
                </c:pt>
                <c:pt idx="1933">
                  <c:v>65340681.554118581</c:v>
                </c:pt>
                <c:pt idx="1934">
                  <c:v>64788767.664585173</c:v>
                </c:pt>
                <c:pt idx="1935">
                  <c:v>61574243.058909245</c:v>
                </c:pt>
                <c:pt idx="1936">
                  <c:v>61170296.494635724</c:v>
                </c:pt>
                <c:pt idx="1937">
                  <c:v>61170296.494635724</c:v>
                </c:pt>
                <c:pt idx="1938">
                  <c:v>61170296.494635724</c:v>
                </c:pt>
                <c:pt idx="1939">
                  <c:v>60455896.59930338</c:v>
                </c:pt>
                <c:pt idx="1940">
                  <c:v>60414511.320265621</c:v>
                </c:pt>
                <c:pt idx="1941">
                  <c:v>60549368.198116384</c:v>
                </c:pt>
                <c:pt idx="1942">
                  <c:v>61803764.423197165</c:v>
                </c:pt>
                <c:pt idx="1943">
                  <c:v>61130738.98970174</c:v>
                </c:pt>
                <c:pt idx="1944">
                  <c:v>61130738.98970174</c:v>
                </c:pt>
                <c:pt idx="1945">
                  <c:v>61130738.98970174</c:v>
                </c:pt>
                <c:pt idx="1946">
                  <c:v>59983298.420318022</c:v>
                </c:pt>
                <c:pt idx="1947">
                  <c:v>60968088.2296132</c:v>
                </c:pt>
                <c:pt idx="1948">
                  <c:v>61149653.947077617</c:v>
                </c:pt>
                <c:pt idx="1949">
                  <c:v>61523557.816269502</c:v>
                </c:pt>
                <c:pt idx="1950">
                  <c:v>63019822.824342422</c:v>
                </c:pt>
                <c:pt idx="1951">
                  <c:v>63019822.824342422</c:v>
                </c:pt>
                <c:pt idx="1952">
                  <c:v>63019822.824342422</c:v>
                </c:pt>
                <c:pt idx="1953">
                  <c:v>63629298.867131032</c:v>
                </c:pt>
                <c:pt idx="1954">
                  <c:v>63967116.055089921</c:v>
                </c:pt>
                <c:pt idx="1955">
                  <c:v>65210143.069258668</c:v>
                </c:pt>
                <c:pt idx="1956">
                  <c:v>65912159.433077849</c:v>
                </c:pt>
                <c:pt idx="1957">
                  <c:v>65207444.593697116</c:v>
                </c:pt>
                <c:pt idx="1958">
                  <c:v>65207444.593697116</c:v>
                </c:pt>
                <c:pt idx="1959">
                  <c:v>65207444.593697116</c:v>
                </c:pt>
                <c:pt idx="1960">
                  <c:v>65912158.933822431</c:v>
                </c:pt>
                <c:pt idx="1961">
                  <c:v>65551834.64571885</c:v>
                </c:pt>
                <c:pt idx="1962">
                  <c:v>66648755.725263275</c:v>
                </c:pt>
                <c:pt idx="1963">
                  <c:v>66664677.979214974</c:v>
                </c:pt>
                <c:pt idx="1964">
                  <c:v>65492246.513956919</c:v>
                </c:pt>
                <c:pt idx="1965">
                  <c:v>65492246.513956919</c:v>
                </c:pt>
                <c:pt idx="1966">
                  <c:v>65492246.513956919</c:v>
                </c:pt>
                <c:pt idx="1967">
                  <c:v>66630476.819296338</c:v>
                </c:pt>
                <c:pt idx="1968">
                  <c:v>67002593.021236777</c:v>
                </c:pt>
                <c:pt idx="1969">
                  <c:v>67059773.077674881</c:v>
                </c:pt>
                <c:pt idx="1970">
                  <c:v>67273428.936710864</c:v>
                </c:pt>
                <c:pt idx="1971">
                  <c:v>67706120.797639996</c:v>
                </c:pt>
                <c:pt idx="1972">
                  <c:v>67706120.797639996</c:v>
                </c:pt>
                <c:pt idx="1973">
                  <c:v>67706120.797639996</c:v>
                </c:pt>
                <c:pt idx="1974">
                  <c:v>67461150.140704468</c:v>
                </c:pt>
                <c:pt idx="1975">
                  <c:v>67225330.169999436</c:v>
                </c:pt>
                <c:pt idx="1976">
                  <c:v>67923340.841141075</c:v>
                </c:pt>
                <c:pt idx="1977">
                  <c:v>67235827.980496079</c:v>
                </c:pt>
                <c:pt idx="1978">
                  <c:v>68590206.294808507</c:v>
                </c:pt>
                <c:pt idx="1979">
                  <c:v>68590206.294808507</c:v>
                </c:pt>
                <c:pt idx="1980">
                  <c:v>68590206.294808507</c:v>
                </c:pt>
                <c:pt idx="1981">
                  <c:v>68937914.06553483</c:v>
                </c:pt>
                <c:pt idx="1982">
                  <c:v>69195077.205574945</c:v>
                </c:pt>
                <c:pt idx="1983">
                  <c:v>69633471.894783035</c:v>
                </c:pt>
                <c:pt idx="1984">
                  <c:v>68900521.165696681</c:v>
                </c:pt>
                <c:pt idx="1985">
                  <c:v>68716056.937664524</c:v>
                </c:pt>
                <c:pt idx="1986">
                  <c:v>68716056.937664524</c:v>
                </c:pt>
                <c:pt idx="1987">
                  <c:v>68716056.937664524</c:v>
                </c:pt>
                <c:pt idx="1988">
                  <c:v>68538942.581551939</c:v>
                </c:pt>
                <c:pt idx="1989">
                  <c:v>69024573.157681957</c:v>
                </c:pt>
                <c:pt idx="1990">
                  <c:v>68920598.888952851</c:v>
                </c:pt>
                <c:pt idx="1991">
                  <c:v>69709440.097719595</c:v>
                </c:pt>
                <c:pt idx="1992">
                  <c:v>70593477.832785979</c:v>
                </c:pt>
                <c:pt idx="1993">
                  <c:v>70593477.832785979</c:v>
                </c:pt>
                <c:pt idx="1994">
                  <c:v>70593477.832785979</c:v>
                </c:pt>
                <c:pt idx="1995">
                  <c:v>70369258.061835364</c:v>
                </c:pt>
                <c:pt idx="1996">
                  <c:v>69861535.266817197</c:v>
                </c:pt>
                <c:pt idx="1997">
                  <c:v>69950621.405994207</c:v>
                </c:pt>
                <c:pt idx="1998">
                  <c:v>69535666.259642601</c:v>
                </c:pt>
                <c:pt idx="1999">
                  <c:v>68680119.034547597</c:v>
                </c:pt>
                <c:pt idx="2000">
                  <c:v>68680119.034547597</c:v>
                </c:pt>
                <c:pt idx="2001">
                  <c:v>68680119.034547597</c:v>
                </c:pt>
                <c:pt idx="2002">
                  <c:v>67237801.404048592</c:v>
                </c:pt>
                <c:pt idx="2003">
                  <c:v>67100773.430781461</c:v>
                </c:pt>
                <c:pt idx="2004">
                  <c:v>65665377.643885992</c:v>
                </c:pt>
                <c:pt idx="2005">
                  <c:v>66542719.864473954</c:v>
                </c:pt>
                <c:pt idx="2006">
                  <c:v>66123486.431983791</c:v>
                </c:pt>
                <c:pt idx="2007">
                  <c:v>66123486.431983791</c:v>
                </c:pt>
                <c:pt idx="2008">
                  <c:v>66123486.431983791</c:v>
                </c:pt>
                <c:pt idx="2009">
                  <c:v>66867321.095710985</c:v>
                </c:pt>
                <c:pt idx="2010">
                  <c:v>65566177.255512036</c:v>
                </c:pt>
                <c:pt idx="2011">
                  <c:v>65322948.833584458</c:v>
                </c:pt>
                <c:pt idx="2012">
                  <c:v>67307885.382569134</c:v>
                </c:pt>
                <c:pt idx="2013">
                  <c:v>67982053.278890967</c:v>
                </c:pt>
                <c:pt idx="2014">
                  <c:v>67982053.278890967</c:v>
                </c:pt>
                <c:pt idx="2015">
                  <c:v>67982053.278890967</c:v>
                </c:pt>
                <c:pt idx="2016">
                  <c:v>68183685.236736834</c:v>
                </c:pt>
                <c:pt idx="2017">
                  <c:v>69159551.188182041</c:v>
                </c:pt>
                <c:pt idx="2018">
                  <c:v>67609924.262727991</c:v>
                </c:pt>
                <c:pt idx="2019">
                  <c:v>68423272.256027207</c:v>
                </c:pt>
                <c:pt idx="2020">
                  <c:v>68024557.888587177</c:v>
                </c:pt>
                <c:pt idx="2021">
                  <c:v>68024557.888587177</c:v>
                </c:pt>
                <c:pt idx="2022">
                  <c:v>68024557.888587177</c:v>
                </c:pt>
                <c:pt idx="2023">
                  <c:v>68272712.13093695</c:v>
                </c:pt>
                <c:pt idx="2024">
                  <c:v>68946890.345204189</c:v>
                </c:pt>
                <c:pt idx="2025">
                  <c:v>69988086.531450212</c:v>
                </c:pt>
                <c:pt idx="2026">
                  <c:v>69885983.139209747</c:v>
                </c:pt>
                <c:pt idx="2027">
                  <c:v>69591604.501425102</c:v>
                </c:pt>
                <c:pt idx="2028">
                  <c:v>69591604.501425102</c:v>
                </c:pt>
                <c:pt idx="2029">
                  <c:v>69591604.501425102</c:v>
                </c:pt>
                <c:pt idx="2030">
                  <c:v>69538426.975713536</c:v>
                </c:pt>
                <c:pt idx="2031">
                  <c:v>69012576.049866229</c:v>
                </c:pt>
                <c:pt idx="2032">
                  <c:v>68736245.994880021</c:v>
                </c:pt>
                <c:pt idx="2033">
                  <c:v>69649056.652068779</c:v>
                </c:pt>
                <c:pt idx="2034">
                  <c:v>69259280.121630549</c:v>
                </c:pt>
                <c:pt idx="2035">
                  <c:v>69259280.121630549</c:v>
                </c:pt>
                <c:pt idx="2036">
                  <c:v>69259280.121630549</c:v>
                </c:pt>
                <c:pt idx="2037">
                  <c:v>68719950.131453425</c:v>
                </c:pt>
                <c:pt idx="2038">
                  <c:v>69069940.83081086</c:v>
                </c:pt>
                <c:pt idx="2039">
                  <c:v>69089627.969907716</c:v>
                </c:pt>
                <c:pt idx="2040">
                  <c:v>70107778.026570633</c:v>
                </c:pt>
                <c:pt idx="2041">
                  <c:v>70353772.157123402</c:v>
                </c:pt>
                <c:pt idx="2042">
                  <c:v>70353772.157123402</c:v>
                </c:pt>
                <c:pt idx="2043">
                  <c:v>70353772.157123402</c:v>
                </c:pt>
                <c:pt idx="2044">
                  <c:v>70542545.125874892</c:v>
                </c:pt>
                <c:pt idx="2045">
                  <c:v>71094193.910778657</c:v>
                </c:pt>
                <c:pt idx="2046">
                  <c:v>71014648.709154487</c:v>
                </c:pt>
                <c:pt idx="2047">
                  <c:v>70134926.870801836</c:v>
                </c:pt>
                <c:pt idx="2048">
                  <c:v>69117305.192794964</c:v>
                </c:pt>
                <c:pt idx="2049">
                  <c:v>69117305.192794964</c:v>
                </c:pt>
                <c:pt idx="2050">
                  <c:v>69117305.192794964</c:v>
                </c:pt>
                <c:pt idx="2051">
                  <c:v>69534528.290114999</c:v>
                </c:pt>
                <c:pt idx="2052">
                  <c:v>69030777.571242586</c:v>
                </c:pt>
                <c:pt idx="2053">
                  <c:v>68073320.498592764</c:v>
                </c:pt>
                <c:pt idx="2054">
                  <c:v>68101468.519343942</c:v>
                </c:pt>
                <c:pt idx="2055">
                  <c:v>67291647.599190086</c:v>
                </c:pt>
                <c:pt idx="2056">
                  <c:v>67291647.599190086</c:v>
                </c:pt>
                <c:pt idx="2057">
                  <c:v>67291647.599190086</c:v>
                </c:pt>
                <c:pt idx="2058">
                  <c:v>67127152.256731868</c:v>
                </c:pt>
                <c:pt idx="2059">
                  <c:v>68155326.86303407</c:v>
                </c:pt>
                <c:pt idx="2060">
                  <c:v>68500000.824973032</c:v>
                </c:pt>
                <c:pt idx="2061">
                  <c:v>68725298.821218967</c:v>
                </c:pt>
                <c:pt idx="2062">
                  <c:v>69572641.11627318</c:v>
                </c:pt>
                <c:pt idx="2063">
                  <c:v>69572641.11627318</c:v>
                </c:pt>
                <c:pt idx="2064">
                  <c:v>69572641.11627318</c:v>
                </c:pt>
                <c:pt idx="2065">
                  <c:v>70356672.831131279</c:v>
                </c:pt>
                <c:pt idx="2066">
                  <c:v>70376866.714482531</c:v>
                </c:pt>
                <c:pt idx="2067">
                  <c:v>70580654.457245111</c:v>
                </c:pt>
                <c:pt idx="2068">
                  <c:v>69847950.027500778</c:v>
                </c:pt>
                <c:pt idx="2069">
                  <c:v>70497238.195489138</c:v>
                </c:pt>
                <c:pt idx="2070">
                  <c:v>70497238.195489138</c:v>
                </c:pt>
                <c:pt idx="2071">
                  <c:v>70497238.195489138</c:v>
                </c:pt>
                <c:pt idx="2072">
                  <c:v>70332539.822492212</c:v>
                </c:pt>
                <c:pt idx="2073">
                  <c:v>71194874.258644998</c:v>
                </c:pt>
                <c:pt idx="2074">
                  <c:v>71243734.889131993</c:v>
                </c:pt>
                <c:pt idx="2075">
                  <c:v>69525662.512312606</c:v>
                </c:pt>
                <c:pt idx="2076">
                  <c:v>69176019.627566561</c:v>
                </c:pt>
                <c:pt idx="2077">
                  <c:v>69176019.627566561</c:v>
                </c:pt>
                <c:pt idx="2078">
                  <c:v>69176019.627566561</c:v>
                </c:pt>
                <c:pt idx="2079">
                  <c:v>70254082.332016379</c:v>
                </c:pt>
                <c:pt idx="2080">
                  <c:v>69386217.809961006</c:v>
                </c:pt>
                <c:pt idx="2081">
                  <c:v>68770502.405732155</c:v>
                </c:pt>
                <c:pt idx="2082">
                  <c:v>69188738.65872401</c:v>
                </c:pt>
                <c:pt idx="2083">
                  <c:v>69601213.670552433</c:v>
                </c:pt>
                <c:pt idx="2084">
                  <c:v>69601213.670552433</c:v>
                </c:pt>
                <c:pt idx="2085">
                  <c:v>69601213.670552433</c:v>
                </c:pt>
                <c:pt idx="2086">
                  <c:v>69248864.654995024</c:v>
                </c:pt>
                <c:pt idx="2087">
                  <c:v>69634357.407485053</c:v>
                </c:pt>
                <c:pt idx="2088">
                  <c:v>69596875.973018542</c:v>
                </c:pt>
                <c:pt idx="2089">
                  <c:v>70408647.650528744</c:v>
                </c:pt>
                <c:pt idx="2090">
                  <c:v>69901971.960551172</c:v>
                </c:pt>
                <c:pt idx="2091">
                  <c:v>69901971.960551172</c:v>
                </c:pt>
                <c:pt idx="2092">
                  <c:v>69901971.960551172</c:v>
                </c:pt>
                <c:pt idx="2093">
                  <c:v>70143282.076724946</c:v>
                </c:pt>
                <c:pt idx="2094">
                  <c:v>69025830.615674123</c:v>
                </c:pt>
                <c:pt idx="2095">
                  <c:v>68012328.127744302</c:v>
                </c:pt>
                <c:pt idx="2096">
                  <c:v>68094052.745708525</c:v>
                </c:pt>
                <c:pt idx="2097">
                  <c:v>68323425.831135809</c:v>
                </c:pt>
                <c:pt idx="2098">
                  <c:v>68323425.831135809</c:v>
                </c:pt>
                <c:pt idx="2099">
                  <c:v>68323425.831135809</c:v>
                </c:pt>
                <c:pt idx="2100">
                  <c:v>68708054.871743992</c:v>
                </c:pt>
                <c:pt idx="2101">
                  <c:v>69177769.018568903</c:v>
                </c:pt>
                <c:pt idx="2102">
                  <c:v>69241101.566003636</c:v>
                </c:pt>
                <c:pt idx="2103">
                  <c:v>68659550.543210581</c:v>
                </c:pt>
                <c:pt idx="2104">
                  <c:v>67076447.210293673</c:v>
                </c:pt>
                <c:pt idx="2105">
                  <c:v>67076447.210293673</c:v>
                </c:pt>
                <c:pt idx="2106">
                  <c:v>67076447.210293673</c:v>
                </c:pt>
                <c:pt idx="2107">
                  <c:v>66450797.621657111</c:v>
                </c:pt>
                <c:pt idx="2108">
                  <c:v>66375396.739299618</c:v>
                </c:pt>
                <c:pt idx="2109">
                  <c:v>63513288.215826251</c:v>
                </c:pt>
                <c:pt idx="2110">
                  <c:v>63469834.521570824</c:v>
                </c:pt>
                <c:pt idx="2111">
                  <c:v>63884450.340653248</c:v>
                </c:pt>
                <c:pt idx="2112">
                  <c:v>63884450.340653248</c:v>
                </c:pt>
                <c:pt idx="2113">
                  <c:v>63884450.340653248</c:v>
                </c:pt>
                <c:pt idx="2114">
                  <c:v>63526191.971490234</c:v>
                </c:pt>
                <c:pt idx="2115">
                  <c:v>65222313.585124664</c:v>
                </c:pt>
                <c:pt idx="2116">
                  <c:v>64885519.37152759</c:v>
                </c:pt>
                <c:pt idx="2117">
                  <c:v>63747604.262778603</c:v>
                </c:pt>
                <c:pt idx="2118">
                  <c:v>62617406.644359</c:v>
                </c:pt>
                <c:pt idx="2119">
                  <c:v>62617406.644359</c:v>
                </c:pt>
                <c:pt idx="2120">
                  <c:v>62617406.644359</c:v>
                </c:pt>
                <c:pt idx="2121">
                  <c:v>62801406.232010782</c:v>
                </c:pt>
                <c:pt idx="2122">
                  <c:v>62972875.507055014</c:v>
                </c:pt>
                <c:pt idx="2123">
                  <c:v>58565574.444795065</c:v>
                </c:pt>
                <c:pt idx="2124">
                  <c:v>60185162.864772543</c:v>
                </c:pt>
                <c:pt idx="2125">
                  <c:v>59337186.182494104</c:v>
                </c:pt>
                <c:pt idx="2126">
                  <c:v>59337186.182494104</c:v>
                </c:pt>
                <c:pt idx="2127">
                  <c:v>59337186.182494104</c:v>
                </c:pt>
                <c:pt idx="2128">
                  <c:v>58694564.405751184</c:v>
                </c:pt>
                <c:pt idx="2129">
                  <c:v>61018368.742523298</c:v>
                </c:pt>
                <c:pt idx="2130">
                  <c:v>61824448.575373836</c:v>
                </c:pt>
                <c:pt idx="2131">
                  <c:v>64627363.378869504</c:v>
                </c:pt>
                <c:pt idx="2132">
                  <c:v>62742185.219403267</c:v>
                </c:pt>
                <c:pt idx="2133">
                  <c:v>62742185.219403267</c:v>
                </c:pt>
                <c:pt idx="2134">
                  <c:v>62742185.219403267</c:v>
                </c:pt>
                <c:pt idx="2135">
                  <c:v>62259592.279685542</c:v>
                </c:pt>
                <c:pt idx="2136">
                  <c:v>63013008.986328728</c:v>
                </c:pt>
                <c:pt idx="2137">
                  <c:v>63690636.722732246</c:v>
                </c:pt>
                <c:pt idx="2138">
                  <c:v>63151093.051234052</c:v>
                </c:pt>
                <c:pt idx="2139">
                  <c:v>62587484.602671273</c:v>
                </c:pt>
                <c:pt idx="2140">
                  <c:v>62587484.602671273</c:v>
                </c:pt>
                <c:pt idx="2141">
                  <c:v>62587484.602671273</c:v>
                </c:pt>
                <c:pt idx="2142">
                  <c:v>60090235.603564419</c:v>
                </c:pt>
                <c:pt idx="2143">
                  <c:v>60879143.712557852</c:v>
                </c:pt>
                <c:pt idx="2144">
                  <c:v>61198196.551860139</c:v>
                </c:pt>
                <c:pt idx="2145">
                  <c:v>62987908.087842852</c:v>
                </c:pt>
                <c:pt idx="2146">
                  <c:v>62198434.821710534</c:v>
                </c:pt>
                <c:pt idx="2147">
                  <c:v>62198434.821710534</c:v>
                </c:pt>
                <c:pt idx="2148">
                  <c:v>62198434.821710534</c:v>
                </c:pt>
                <c:pt idx="2149">
                  <c:v>59820635.012425423</c:v>
                </c:pt>
                <c:pt idx="2150">
                  <c:v>59741857.499223411</c:v>
                </c:pt>
                <c:pt idx="2151">
                  <c:v>60282240.585506223</c:v>
                </c:pt>
                <c:pt idx="2152">
                  <c:v>60170330.485409357</c:v>
                </c:pt>
                <c:pt idx="2153">
                  <c:v>60278801.714152291</c:v>
                </c:pt>
                <c:pt idx="2154">
                  <c:v>60278801.714152291</c:v>
                </c:pt>
                <c:pt idx="2155">
                  <c:v>60278801.714152291</c:v>
                </c:pt>
                <c:pt idx="2156">
                  <c:v>61280419.593155026</c:v>
                </c:pt>
                <c:pt idx="2157">
                  <c:v>61400494.183603399</c:v>
                </c:pt>
                <c:pt idx="2158">
                  <c:v>62677889.774675958</c:v>
                </c:pt>
                <c:pt idx="2159">
                  <c:v>61822778.732402228</c:v>
                </c:pt>
                <c:pt idx="2160">
                  <c:v>62764594.465485051</c:v>
                </c:pt>
                <c:pt idx="2161">
                  <c:v>62764594.465485051</c:v>
                </c:pt>
                <c:pt idx="2162">
                  <c:v>62764594.465485051</c:v>
                </c:pt>
                <c:pt idx="2163">
                  <c:v>63830117.205055818</c:v>
                </c:pt>
                <c:pt idx="2164">
                  <c:v>60492128.397446007</c:v>
                </c:pt>
                <c:pt idx="2165">
                  <c:v>60959999.126830563</c:v>
                </c:pt>
                <c:pt idx="2166">
                  <c:v>61010583.852711789</c:v>
                </c:pt>
                <c:pt idx="2167">
                  <c:v>58685530.878126636</c:v>
                </c:pt>
                <c:pt idx="2168">
                  <c:v>58685530.878126636</c:v>
                </c:pt>
                <c:pt idx="2169">
                  <c:v>58685530.878126636</c:v>
                </c:pt>
                <c:pt idx="2170">
                  <c:v>59815237.062791474</c:v>
                </c:pt>
                <c:pt idx="2171">
                  <c:v>60366063.074758075</c:v>
                </c:pt>
                <c:pt idx="2172">
                  <c:v>61155818.08736746</c:v>
                </c:pt>
                <c:pt idx="2173">
                  <c:v>60741521.62533731</c:v>
                </c:pt>
                <c:pt idx="2174">
                  <c:v>60273314.064960673</c:v>
                </c:pt>
                <c:pt idx="2175">
                  <c:v>60273314.064960673</c:v>
                </c:pt>
                <c:pt idx="2176">
                  <c:v>60273314.064960673</c:v>
                </c:pt>
                <c:pt idx="2177">
                  <c:v>59403048.789994374</c:v>
                </c:pt>
                <c:pt idx="2178">
                  <c:v>60109221.288791902</c:v>
                </c:pt>
                <c:pt idx="2179">
                  <c:v>57215559.489745252</c:v>
                </c:pt>
                <c:pt idx="2180">
                  <c:v>57036700.901603036</c:v>
                </c:pt>
                <c:pt idx="2181">
                  <c:v>55812269.321339428</c:v>
                </c:pt>
                <c:pt idx="2182">
                  <c:v>55812269.321339428</c:v>
                </c:pt>
                <c:pt idx="2183">
                  <c:v>55812269.321339428</c:v>
                </c:pt>
                <c:pt idx="2184">
                  <c:v>54303679.527474798</c:v>
                </c:pt>
                <c:pt idx="2185">
                  <c:v>54303679.527474798</c:v>
                </c:pt>
                <c:pt idx="2186">
                  <c:v>57569573.854975455</c:v>
                </c:pt>
                <c:pt idx="2187">
                  <c:v>57685262.153695434</c:v>
                </c:pt>
                <c:pt idx="2188">
                  <c:v>57870941.735845737</c:v>
                </c:pt>
                <c:pt idx="2189">
                  <c:v>57870941.735845737</c:v>
                </c:pt>
                <c:pt idx="2190">
                  <c:v>57870941.735845737</c:v>
                </c:pt>
                <c:pt idx="2191">
                  <c:v>58275763.494875848</c:v>
                </c:pt>
                <c:pt idx="2192">
                  <c:v>56537586.745713495</c:v>
                </c:pt>
                <c:pt idx="2193">
                  <c:v>57067238.574545041</c:v>
                </c:pt>
                <c:pt idx="2194">
                  <c:v>54156811.949186869</c:v>
                </c:pt>
                <c:pt idx="2195">
                  <c:v>56432316.794463851</c:v>
                </c:pt>
                <c:pt idx="2196">
                  <c:v>56432316.794463851</c:v>
                </c:pt>
                <c:pt idx="2197">
                  <c:v>56432316.794463851</c:v>
                </c:pt>
                <c:pt idx="2198">
                  <c:v>57180499.405824274</c:v>
                </c:pt>
                <c:pt idx="2199">
                  <c:v>57198419.91454272</c:v>
                </c:pt>
                <c:pt idx="2200">
                  <c:v>58579566.021300077</c:v>
                </c:pt>
                <c:pt idx="2201">
                  <c:v>58902934.540708102</c:v>
                </c:pt>
                <c:pt idx="2202">
                  <c:v>59420583.661838003</c:v>
                </c:pt>
                <c:pt idx="2203">
                  <c:v>59420583.661838003</c:v>
                </c:pt>
                <c:pt idx="2204">
                  <c:v>59420583.661838003</c:v>
                </c:pt>
                <c:pt idx="2205">
                  <c:v>58810500.403679267</c:v>
                </c:pt>
                <c:pt idx="2206">
                  <c:v>58852312.340746269</c:v>
                </c:pt>
                <c:pt idx="2207">
                  <c:v>58284463.385285184</c:v>
                </c:pt>
                <c:pt idx="2208">
                  <c:v>58941581.964640334</c:v>
                </c:pt>
                <c:pt idx="2209">
                  <c:v>60447805.775959268</c:v>
                </c:pt>
                <c:pt idx="2210">
                  <c:v>60447805.775959268</c:v>
                </c:pt>
                <c:pt idx="2211">
                  <c:v>60447805.775959268</c:v>
                </c:pt>
                <c:pt idx="2212">
                  <c:v>60779152.097561963</c:v>
                </c:pt>
                <c:pt idx="2213">
                  <c:v>59174536.468873717</c:v>
                </c:pt>
                <c:pt idx="2214">
                  <c:v>58581589.695158817</c:v>
                </c:pt>
                <c:pt idx="2215">
                  <c:v>62051565.371553615</c:v>
                </c:pt>
                <c:pt idx="2216">
                  <c:v>62922803.789619148</c:v>
                </c:pt>
                <c:pt idx="2217">
                  <c:v>62922803.789619148</c:v>
                </c:pt>
                <c:pt idx="2218">
                  <c:v>62922803.789619148</c:v>
                </c:pt>
                <c:pt idx="2219">
                  <c:v>61496643.775157616</c:v>
                </c:pt>
                <c:pt idx="2220">
                  <c:v>60527306.903006732</c:v>
                </c:pt>
                <c:pt idx="2221">
                  <c:v>62282923.249746718</c:v>
                </c:pt>
                <c:pt idx="2222">
                  <c:v>62050547.722253181</c:v>
                </c:pt>
                <c:pt idx="2223">
                  <c:v>63149854.539399162</c:v>
                </c:pt>
                <c:pt idx="2224">
                  <c:v>63149854.539399162</c:v>
                </c:pt>
                <c:pt idx="2225">
                  <c:v>63149854.539399162</c:v>
                </c:pt>
                <c:pt idx="2226">
                  <c:v>63467844.193751819</c:v>
                </c:pt>
                <c:pt idx="2227">
                  <c:v>63756925.697708793</c:v>
                </c:pt>
                <c:pt idx="2228">
                  <c:v>65473347.127453275</c:v>
                </c:pt>
                <c:pt idx="2229">
                  <c:v>64342290.879189864</c:v>
                </c:pt>
                <c:pt idx="2230">
                  <c:v>64215481.572415501</c:v>
                </c:pt>
                <c:pt idx="2231">
                  <c:v>64215481.572415501</c:v>
                </c:pt>
                <c:pt idx="2232">
                  <c:v>64215481.572415501</c:v>
                </c:pt>
                <c:pt idx="2233">
                  <c:v>64577141.992392361</c:v>
                </c:pt>
                <c:pt idx="2234">
                  <c:v>65901580.508138753</c:v>
                </c:pt>
                <c:pt idx="2235">
                  <c:v>65985616.737708792</c:v>
                </c:pt>
                <c:pt idx="2236">
                  <c:v>66369542.252319582</c:v>
                </c:pt>
                <c:pt idx="2237">
                  <c:v>66918600.45795016</c:v>
                </c:pt>
                <c:pt idx="2238">
                  <c:v>66918600.45795016</c:v>
                </c:pt>
                <c:pt idx="2239">
                  <c:v>66918600.45795016</c:v>
                </c:pt>
                <c:pt idx="2240">
                  <c:v>66734823.295104973</c:v>
                </c:pt>
                <c:pt idx="2241">
                  <c:v>66803794.504696466</c:v>
                </c:pt>
                <c:pt idx="2242">
                  <c:v>67088610.051202044</c:v>
                </c:pt>
                <c:pt idx="2243">
                  <c:v>66692271.088001072</c:v>
                </c:pt>
                <c:pt idx="2244">
                  <c:v>67405146.935698226</c:v>
                </c:pt>
                <c:pt idx="2245">
                  <c:v>67405146.935698226</c:v>
                </c:pt>
                <c:pt idx="2246">
                  <c:v>67405146.935698226</c:v>
                </c:pt>
                <c:pt idx="2247">
                  <c:v>67704429.635236561</c:v>
                </c:pt>
                <c:pt idx="2248">
                  <c:v>67139854.820686728</c:v>
                </c:pt>
                <c:pt idx="2249">
                  <c:v>66352080.920915186</c:v>
                </c:pt>
                <c:pt idx="2250">
                  <c:v>66712217.369490042</c:v>
                </c:pt>
                <c:pt idx="2251">
                  <c:v>67304036.866128057</c:v>
                </c:pt>
                <c:pt idx="2252">
                  <c:v>67304036.866128057</c:v>
                </c:pt>
                <c:pt idx="2253">
                  <c:v>67304036.866128057</c:v>
                </c:pt>
                <c:pt idx="2254">
                  <c:v>67344223.761118442</c:v>
                </c:pt>
                <c:pt idx="2255">
                  <c:v>67116128.722003981</c:v>
                </c:pt>
                <c:pt idx="2256">
                  <c:v>66204179.972642772</c:v>
                </c:pt>
                <c:pt idx="2257">
                  <c:v>65495561.202385649</c:v>
                </c:pt>
                <c:pt idx="2258">
                  <c:v>65854587.488087296</c:v>
                </c:pt>
                <c:pt idx="2259">
                  <c:v>65854587.488087296</c:v>
                </c:pt>
                <c:pt idx="2260">
                  <c:v>65854587.488087296</c:v>
                </c:pt>
                <c:pt idx="2261">
                  <c:v>67239763.66690369</c:v>
                </c:pt>
                <c:pt idx="2262">
                  <c:v>67260139.902396634</c:v>
                </c:pt>
                <c:pt idx="2263">
                  <c:v>67706427.314880267</c:v>
                </c:pt>
                <c:pt idx="2264">
                  <c:v>67470790.885765165</c:v>
                </c:pt>
                <c:pt idx="2265">
                  <c:v>69562326.114132836</c:v>
                </c:pt>
                <c:pt idx="2266">
                  <c:v>69562326.114132836</c:v>
                </c:pt>
                <c:pt idx="2267">
                  <c:v>69562326.114132836</c:v>
                </c:pt>
                <c:pt idx="2268">
                  <c:v>69150435.990695715</c:v>
                </c:pt>
                <c:pt idx="2269">
                  <c:v>69953263.285703674</c:v>
                </c:pt>
                <c:pt idx="2270">
                  <c:v>69100756.040665254</c:v>
                </c:pt>
                <c:pt idx="2271">
                  <c:v>71311004.104370072</c:v>
                </c:pt>
                <c:pt idx="2272">
                  <c:v>69457725.715738788</c:v>
                </c:pt>
                <c:pt idx="2273">
                  <c:v>69457725.715738788</c:v>
                </c:pt>
                <c:pt idx="2274">
                  <c:v>69457725.715738788</c:v>
                </c:pt>
                <c:pt idx="2275">
                  <c:v>68831889.64035894</c:v>
                </c:pt>
                <c:pt idx="2276">
                  <c:v>69448240.571981564</c:v>
                </c:pt>
                <c:pt idx="2277">
                  <c:v>68535042.808660641</c:v>
                </c:pt>
                <c:pt idx="2278">
                  <c:v>68551143.237962335</c:v>
                </c:pt>
                <c:pt idx="2279">
                  <c:v>69479084.241941527</c:v>
                </c:pt>
                <c:pt idx="2280">
                  <c:v>69479084.241941527</c:v>
                </c:pt>
                <c:pt idx="2281">
                  <c:v>69479084.241941527</c:v>
                </c:pt>
                <c:pt idx="2282">
                  <c:v>71134530.993040413</c:v>
                </c:pt>
                <c:pt idx="2283">
                  <c:v>71394640.24906522</c:v>
                </c:pt>
                <c:pt idx="2284">
                  <c:v>72847327.117788553</c:v>
                </c:pt>
                <c:pt idx="2285">
                  <c:v>73127116.739326134</c:v>
                </c:pt>
                <c:pt idx="2286">
                  <c:v>73655507.76800108</c:v>
                </c:pt>
                <c:pt idx="2287">
                  <c:v>73655507.76800108</c:v>
                </c:pt>
                <c:pt idx="2288">
                  <c:v>73655507.76800108</c:v>
                </c:pt>
                <c:pt idx="2289">
                  <c:v>74370463.152901098</c:v>
                </c:pt>
                <c:pt idx="2290">
                  <c:v>73437190.751563564</c:v>
                </c:pt>
                <c:pt idx="2291">
                  <c:v>73791371.780164465</c:v>
                </c:pt>
                <c:pt idx="2292">
                  <c:v>73745036.526771754</c:v>
                </c:pt>
                <c:pt idx="2293">
                  <c:v>74787328.665968895</c:v>
                </c:pt>
                <c:pt idx="2294">
                  <c:v>74787328.665968895</c:v>
                </c:pt>
                <c:pt idx="2295">
                  <c:v>74787328.665968895</c:v>
                </c:pt>
                <c:pt idx="2296">
                  <c:v>73814799.671920687</c:v>
                </c:pt>
                <c:pt idx="2297">
                  <c:v>76359865.818755612</c:v>
                </c:pt>
                <c:pt idx="2298">
                  <c:v>77563621.912647963</c:v>
                </c:pt>
                <c:pt idx="2299">
                  <c:v>77718164.625044122</c:v>
                </c:pt>
                <c:pt idx="2300">
                  <c:v>77707911.118123189</c:v>
                </c:pt>
                <c:pt idx="2301">
                  <c:v>77707911.118123189</c:v>
                </c:pt>
                <c:pt idx="2302">
                  <c:v>77707911.118123189</c:v>
                </c:pt>
                <c:pt idx="2303">
                  <c:v>77970211.47658433</c:v>
                </c:pt>
                <c:pt idx="2304">
                  <c:v>78801365.684881613</c:v>
                </c:pt>
                <c:pt idx="2305">
                  <c:v>80147839.706604913</c:v>
                </c:pt>
                <c:pt idx="2306">
                  <c:v>79406659.872193202</c:v>
                </c:pt>
                <c:pt idx="2307">
                  <c:v>78778014.807041988</c:v>
                </c:pt>
                <c:pt idx="2308">
                  <c:v>78778014.807041988</c:v>
                </c:pt>
                <c:pt idx="2309">
                  <c:v>78778014.807041988</c:v>
                </c:pt>
                <c:pt idx="2310">
                  <c:v>78525018.440106586</c:v>
                </c:pt>
                <c:pt idx="2311">
                  <c:v>79798441.452115834</c:v>
                </c:pt>
                <c:pt idx="2312">
                  <c:v>79160989.353164822</c:v>
                </c:pt>
                <c:pt idx="2313">
                  <c:v>79758703.239880607</c:v>
                </c:pt>
                <c:pt idx="2314">
                  <c:v>80666278.180016235</c:v>
                </c:pt>
                <c:pt idx="2315">
                  <c:v>80666278.180016235</c:v>
                </c:pt>
                <c:pt idx="2316">
                  <c:v>80666278.180016235</c:v>
                </c:pt>
                <c:pt idx="2317">
                  <c:v>79351744.590381697</c:v>
                </c:pt>
                <c:pt idx="2318">
                  <c:v>77165933.349176928</c:v>
                </c:pt>
                <c:pt idx="2319">
                  <c:v>76724667.179473475</c:v>
                </c:pt>
                <c:pt idx="2320">
                  <c:v>76527432.763067886</c:v>
                </c:pt>
                <c:pt idx="2321">
                  <c:v>76488465.335817635</c:v>
                </c:pt>
                <c:pt idx="2322">
                  <c:v>76488465.335817635</c:v>
                </c:pt>
                <c:pt idx="2323">
                  <c:v>76488465.335817635</c:v>
                </c:pt>
                <c:pt idx="2324">
                  <c:v>73545937.792347431</c:v>
                </c:pt>
                <c:pt idx="2325">
                  <c:v>75358092.848428026</c:v>
                </c:pt>
                <c:pt idx="2326">
                  <c:v>75883767.562359095</c:v>
                </c:pt>
                <c:pt idx="2327">
                  <c:v>74868560.749410123</c:v>
                </c:pt>
                <c:pt idx="2328">
                  <c:v>73666131.652122587</c:v>
                </c:pt>
                <c:pt idx="2329">
                  <c:v>73666131.652122587</c:v>
                </c:pt>
                <c:pt idx="2330">
                  <c:v>73666131.652122587</c:v>
                </c:pt>
                <c:pt idx="2331">
                  <c:v>70639398.835957214</c:v>
                </c:pt>
                <c:pt idx="2332">
                  <c:v>72103457.608667016</c:v>
                </c:pt>
                <c:pt idx="2333">
                  <c:v>70506143.771127775</c:v>
                </c:pt>
                <c:pt idx="2334">
                  <c:v>69175408.68151693</c:v>
                </c:pt>
                <c:pt idx="2335">
                  <c:v>68523532.376497135</c:v>
                </c:pt>
                <c:pt idx="2336">
                  <c:v>68523532.376497135</c:v>
                </c:pt>
                <c:pt idx="2337">
                  <c:v>68523532.376497135</c:v>
                </c:pt>
                <c:pt idx="2338">
                  <c:v>68298638.177836597</c:v>
                </c:pt>
                <c:pt idx="2339">
                  <c:v>67804957.337517098</c:v>
                </c:pt>
                <c:pt idx="2340">
                  <c:v>68526294.221480981</c:v>
                </c:pt>
                <c:pt idx="2341">
                  <c:v>68792314.820332527</c:v>
                </c:pt>
                <c:pt idx="2342">
                  <c:v>67881282.811051905</c:v>
                </c:pt>
                <c:pt idx="2343">
                  <c:v>67881282.811051905</c:v>
                </c:pt>
                <c:pt idx="2344">
                  <c:v>67881282.811051905</c:v>
                </c:pt>
                <c:pt idx="2345">
                  <c:v>67542858.474586159</c:v>
                </c:pt>
                <c:pt idx="2346">
                  <c:v>70533210.045715228</c:v>
                </c:pt>
                <c:pt idx="2347">
                  <c:v>69776591.907938823</c:v>
                </c:pt>
                <c:pt idx="2348">
                  <c:v>70743226.996273518</c:v>
                </c:pt>
                <c:pt idx="2349">
                  <c:v>71715419.195709541</c:v>
                </c:pt>
                <c:pt idx="2350">
                  <c:v>71715419.195709541</c:v>
                </c:pt>
                <c:pt idx="2351">
                  <c:v>71715419.195709541</c:v>
                </c:pt>
                <c:pt idx="2352">
                  <c:v>73695806.874043971</c:v>
                </c:pt>
                <c:pt idx="2353">
                  <c:v>73712663.557402983</c:v>
                </c:pt>
                <c:pt idx="2354">
                  <c:v>72125821.513609052</c:v>
                </c:pt>
                <c:pt idx="2355">
                  <c:v>72485624.881030977</c:v>
                </c:pt>
                <c:pt idx="2356">
                  <c:v>70791142.73023136</c:v>
                </c:pt>
                <c:pt idx="2357">
                  <c:v>70791142.73023136</c:v>
                </c:pt>
                <c:pt idx="2358">
                  <c:v>70791142.73023136</c:v>
                </c:pt>
                <c:pt idx="2359">
                  <c:v>70056588.191558719</c:v>
                </c:pt>
                <c:pt idx="2360">
                  <c:v>73043914.585003763</c:v>
                </c:pt>
                <c:pt idx="2361">
                  <c:v>72596860.908268213</c:v>
                </c:pt>
                <c:pt idx="2362">
                  <c:v>72321345.31691958</c:v>
                </c:pt>
                <c:pt idx="2363">
                  <c:v>72032415.580429286</c:v>
                </c:pt>
                <c:pt idx="2364">
                  <c:v>72032415.580429286</c:v>
                </c:pt>
                <c:pt idx="2365">
                  <c:v>72032415.580429286</c:v>
                </c:pt>
                <c:pt idx="2366">
                  <c:v>71642931.824533924</c:v>
                </c:pt>
                <c:pt idx="2367">
                  <c:v>70644223.911213994</c:v>
                </c:pt>
                <c:pt idx="2368">
                  <c:v>72950706.918259174</c:v>
                </c:pt>
                <c:pt idx="2369">
                  <c:v>74104210.059207007</c:v>
                </c:pt>
                <c:pt idx="2370">
                  <c:v>73979867.619585007</c:v>
                </c:pt>
                <c:pt idx="2371">
                  <c:v>73979867.619585007</c:v>
                </c:pt>
                <c:pt idx="2372">
                  <c:v>73979867.619585007</c:v>
                </c:pt>
                <c:pt idx="2373">
                  <c:v>76106917.726790994</c:v>
                </c:pt>
                <c:pt idx="2374">
                  <c:v>75633305.227752805</c:v>
                </c:pt>
                <c:pt idx="2375">
                  <c:v>75622640.818488598</c:v>
                </c:pt>
                <c:pt idx="2376">
                  <c:v>75454769.854878724</c:v>
                </c:pt>
                <c:pt idx="2377">
                  <c:v>75136915.983972311</c:v>
                </c:pt>
                <c:pt idx="2378">
                  <c:v>75136915.983972311</c:v>
                </c:pt>
                <c:pt idx="2379">
                  <c:v>75136915.983972311</c:v>
                </c:pt>
                <c:pt idx="2380">
                  <c:v>75290637.860410452</c:v>
                </c:pt>
                <c:pt idx="2381">
                  <c:v>75670346.661269143</c:v>
                </c:pt>
                <c:pt idx="2382">
                  <c:v>76348128.865575358</c:v>
                </c:pt>
                <c:pt idx="2383">
                  <c:v>76036957.122480631</c:v>
                </c:pt>
                <c:pt idx="2384">
                  <c:v>77779623.667945057</c:v>
                </c:pt>
                <c:pt idx="2385">
                  <c:v>77779623.667945057</c:v>
                </c:pt>
                <c:pt idx="2386">
                  <c:v>77779623.667945057</c:v>
                </c:pt>
                <c:pt idx="2387">
                  <c:v>78484359.289967239</c:v>
                </c:pt>
                <c:pt idx="2388">
                  <c:v>77541748.184332326</c:v>
                </c:pt>
                <c:pt idx="2389">
                  <c:v>78008162.707626924</c:v>
                </c:pt>
                <c:pt idx="2390">
                  <c:v>78973024.699877605</c:v>
                </c:pt>
                <c:pt idx="2391">
                  <c:v>78593918.609607294</c:v>
                </c:pt>
                <c:pt idx="2392">
                  <c:v>78593918.609607294</c:v>
                </c:pt>
                <c:pt idx="2393">
                  <c:v>78593918.609607294</c:v>
                </c:pt>
                <c:pt idx="2394">
                  <c:v>80361687.332603812</c:v>
                </c:pt>
                <c:pt idx="2395">
                  <c:v>81437741.274944514</c:v>
                </c:pt>
                <c:pt idx="2396">
                  <c:v>83841675.625429928</c:v>
                </c:pt>
                <c:pt idx="2397">
                  <c:v>82682805.567078337</c:v>
                </c:pt>
                <c:pt idx="2398">
                  <c:v>82908290.528675631</c:v>
                </c:pt>
                <c:pt idx="2399">
                  <c:v>82908290.528675631</c:v>
                </c:pt>
                <c:pt idx="2400">
                  <c:v>82908290.528675631</c:v>
                </c:pt>
                <c:pt idx="2401">
                  <c:v>83032327.495907277</c:v>
                </c:pt>
                <c:pt idx="2402">
                  <c:v>82729564.316284969</c:v>
                </c:pt>
                <c:pt idx="2403">
                  <c:v>80063350.919365659</c:v>
                </c:pt>
                <c:pt idx="2404">
                  <c:v>78846657.94057785</c:v>
                </c:pt>
                <c:pt idx="2405">
                  <c:v>78294878.899470389</c:v>
                </c:pt>
                <c:pt idx="2406">
                  <c:v>78294878.899470389</c:v>
                </c:pt>
                <c:pt idx="2407">
                  <c:v>78294878.899470389</c:v>
                </c:pt>
                <c:pt idx="2408">
                  <c:v>75980401.621845841</c:v>
                </c:pt>
                <c:pt idx="2409">
                  <c:v>76968429.949154884</c:v>
                </c:pt>
                <c:pt idx="2410">
                  <c:v>77429531.158023328</c:v>
                </c:pt>
                <c:pt idx="2411">
                  <c:v>79192151.088985786</c:v>
                </c:pt>
                <c:pt idx="2412">
                  <c:v>77874502.714280009</c:v>
                </c:pt>
                <c:pt idx="2413">
                  <c:v>77874502.714280009</c:v>
                </c:pt>
                <c:pt idx="2414">
                  <c:v>77874502.714280009</c:v>
                </c:pt>
                <c:pt idx="2415">
                  <c:v>77238995.822178379</c:v>
                </c:pt>
                <c:pt idx="2416">
                  <c:v>79922595.635497257</c:v>
                </c:pt>
                <c:pt idx="2417">
                  <c:v>76858578.396414146</c:v>
                </c:pt>
                <c:pt idx="2418">
                  <c:v>76717610.961001933</c:v>
                </c:pt>
                <c:pt idx="2419">
                  <c:v>78686946.254303649</c:v>
                </c:pt>
                <c:pt idx="2420">
                  <c:v>78686946.254303649</c:v>
                </c:pt>
                <c:pt idx="2421">
                  <c:v>78686946.254303649</c:v>
                </c:pt>
                <c:pt idx="2422">
                  <c:v>80101331.858082548</c:v>
                </c:pt>
                <c:pt idx="2423">
                  <c:v>79622915.595814824</c:v>
                </c:pt>
                <c:pt idx="2424">
                  <c:v>79885809.139033988</c:v>
                </c:pt>
                <c:pt idx="2425">
                  <c:v>80272585.621651605</c:v>
                </c:pt>
                <c:pt idx="2426">
                  <c:v>76939010.148650825</c:v>
                </c:pt>
                <c:pt idx="2427">
                  <c:v>76939010.148650825</c:v>
                </c:pt>
                <c:pt idx="2428">
                  <c:v>76939010.148650825</c:v>
                </c:pt>
                <c:pt idx="2429">
                  <c:v>78046910.556414738</c:v>
                </c:pt>
                <c:pt idx="2430">
                  <c:v>77331308.86814338</c:v>
                </c:pt>
                <c:pt idx="2431">
                  <c:v>78006495.202950597</c:v>
                </c:pt>
                <c:pt idx="2432">
                  <c:v>80038231.466175109</c:v>
                </c:pt>
                <c:pt idx="2433">
                  <c:v>80078149.861913279</c:v>
                </c:pt>
                <c:pt idx="2434">
                  <c:v>80078149.861913279</c:v>
                </c:pt>
                <c:pt idx="2435">
                  <c:v>80078149.861913279</c:v>
                </c:pt>
                <c:pt idx="2436">
                  <c:v>80045095.230582505</c:v>
                </c:pt>
                <c:pt idx="2437">
                  <c:v>79046099.766349703</c:v>
                </c:pt>
                <c:pt idx="2438">
                  <c:v>80659080.042817876</c:v>
                </c:pt>
                <c:pt idx="2439">
                  <c:v>82599807.330107465</c:v>
                </c:pt>
                <c:pt idx="2440">
                  <c:v>82596445.519265994</c:v>
                </c:pt>
                <c:pt idx="2441">
                  <c:v>82596445.519265994</c:v>
                </c:pt>
                <c:pt idx="2442">
                  <c:v>82596445.519265994</c:v>
                </c:pt>
                <c:pt idx="2443">
                  <c:v>82634741.617658377</c:v>
                </c:pt>
                <c:pt idx="2444">
                  <c:v>83018523.437540069</c:v>
                </c:pt>
                <c:pt idx="2445">
                  <c:v>84083127.65470393</c:v>
                </c:pt>
                <c:pt idx="2446">
                  <c:v>84271542.766748592</c:v>
                </c:pt>
                <c:pt idx="2447">
                  <c:v>84102353.686545223</c:v>
                </c:pt>
                <c:pt idx="2448">
                  <c:v>84102353.686545223</c:v>
                </c:pt>
                <c:pt idx="2449">
                  <c:v>84102353.686545223</c:v>
                </c:pt>
                <c:pt idx="2450">
                  <c:v>83023367.887367085</c:v>
                </c:pt>
                <c:pt idx="2451">
                  <c:v>83734200.525180534</c:v>
                </c:pt>
                <c:pt idx="2452">
                  <c:v>83926739.998859257</c:v>
                </c:pt>
                <c:pt idx="2453">
                  <c:v>83544676.057536423</c:v>
                </c:pt>
                <c:pt idx="2454">
                  <c:v>81625515.895988867</c:v>
                </c:pt>
                <c:pt idx="2455">
                  <c:v>81625515.895988867</c:v>
                </c:pt>
                <c:pt idx="2456">
                  <c:v>81625515.895988867</c:v>
                </c:pt>
                <c:pt idx="2457">
                  <c:v>83002053.761221081</c:v>
                </c:pt>
                <c:pt idx="2458">
                  <c:v>81382767.869422361</c:v>
                </c:pt>
                <c:pt idx="2459">
                  <c:v>82963699.700572819</c:v>
                </c:pt>
                <c:pt idx="2460">
                  <c:v>83064757.620258182</c:v>
                </c:pt>
                <c:pt idx="2461">
                  <c:v>81199315.230628237</c:v>
                </c:pt>
                <c:pt idx="2462">
                  <c:v>81199315.230628237</c:v>
                </c:pt>
                <c:pt idx="2463">
                  <c:v>81199315.230628237</c:v>
                </c:pt>
                <c:pt idx="2464">
                  <c:v>81663559.156239957</c:v>
                </c:pt>
                <c:pt idx="2465">
                  <c:v>81094841.897123843</c:v>
                </c:pt>
                <c:pt idx="2466">
                  <c:v>80359770.218881264</c:v>
                </c:pt>
                <c:pt idx="2467">
                  <c:v>81773279.769177034</c:v>
                </c:pt>
                <c:pt idx="2468">
                  <c:v>82491150.865439326</c:v>
                </c:pt>
                <c:pt idx="2469">
                  <c:v>82491150.865439326</c:v>
                </c:pt>
                <c:pt idx="2470">
                  <c:v>82491150.865439326</c:v>
                </c:pt>
                <c:pt idx="2471">
                  <c:v>82008158.975506306</c:v>
                </c:pt>
                <c:pt idx="2472">
                  <c:v>79243750.090195835</c:v>
                </c:pt>
                <c:pt idx="2473">
                  <c:v>80538343.372167245</c:v>
                </c:pt>
                <c:pt idx="2474">
                  <c:v>81522000.312071994</c:v>
                </c:pt>
                <c:pt idx="2475">
                  <c:v>82943130.849561036</c:v>
                </c:pt>
                <c:pt idx="2476">
                  <c:v>82943130.849561036</c:v>
                </c:pt>
                <c:pt idx="2477">
                  <c:v>82943130.849561036</c:v>
                </c:pt>
                <c:pt idx="2478">
                  <c:v>82656081.738019407</c:v>
                </c:pt>
                <c:pt idx="2479">
                  <c:v>84498532.970996678</c:v>
                </c:pt>
                <c:pt idx="2480">
                  <c:v>83483265.128151536</c:v>
                </c:pt>
                <c:pt idx="2481">
                  <c:v>83558313.656054556</c:v>
                </c:pt>
                <c:pt idx="2482">
                  <c:v>82289859.091121659</c:v>
                </c:pt>
                <c:pt idx="2483">
                  <c:v>82289859.091121659</c:v>
                </c:pt>
                <c:pt idx="2484">
                  <c:v>82289859.091121659</c:v>
                </c:pt>
                <c:pt idx="2485">
                  <c:v>83236512.700831503</c:v>
                </c:pt>
                <c:pt idx="2486">
                  <c:v>82372632.098713815</c:v>
                </c:pt>
                <c:pt idx="2487">
                  <c:v>80958474.146134928</c:v>
                </c:pt>
                <c:pt idx="2488">
                  <c:v>82996706.379842311</c:v>
                </c:pt>
                <c:pt idx="2489">
                  <c:v>84724262.536542922</c:v>
                </c:pt>
                <c:pt idx="2490">
                  <c:v>84724262.536542922</c:v>
                </c:pt>
                <c:pt idx="2491">
                  <c:v>84724262.536542922</c:v>
                </c:pt>
                <c:pt idx="2492">
                  <c:v>86103928.587590769</c:v>
                </c:pt>
                <c:pt idx="2493">
                  <c:v>84658595.982810751</c:v>
                </c:pt>
                <c:pt idx="2494">
                  <c:v>85045425.099677458</c:v>
                </c:pt>
                <c:pt idx="2495">
                  <c:v>84300329.987535208</c:v>
                </c:pt>
                <c:pt idx="2496">
                  <c:v>86376265.942150712</c:v>
                </c:pt>
                <c:pt idx="2497">
                  <c:v>86376265.942150712</c:v>
                </c:pt>
                <c:pt idx="2498">
                  <c:v>86376265.942150712</c:v>
                </c:pt>
                <c:pt idx="2499">
                  <c:v>87822228.059007883</c:v>
                </c:pt>
                <c:pt idx="2500">
                  <c:v>87734451.730112985</c:v>
                </c:pt>
                <c:pt idx="2501">
                  <c:v>87106250.665529147</c:v>
                </c:pt>
                <c:pt idx="2502">
                  <c:v>87826147.696016714</c:v>
                </c:pt>
                <c:pt idx="2503">
                  <c:v>88111871.909865275</c:v>
                </c:pt>
                <c:pt idx="2504">
                  <c:v>88111871.909865275</c:v>
                </c:pt>
                <c:pt idx="2505">
                  <c:v>88111871.909865275</c:v>
                </c:pt>
                <c:pt idx="2506">
                  <c:v>88446854.999751687</c:v>
                </c:pt>
                <c:pt idx="2507">
                  <c:v>88198438.296850398</c:v>
                </c:pt>
                <c:pt idx="2508">
                  <c:v>88801704.773934469</c:v>
                </c:pt>
                <c:pt idx="2509">
                  <c:v>88666788.985528246</c:v>
                </c:pt>
                <c:pt idx="2510">
                  <c:v>89249412.180959925</c:v>
                </c:pt>
                <c:pt idx="2511">
                  <c:v>89249412.180959925</c:v>
                </c:pt>
                <c:pt idx="2512">
                  <c:v>89249412.180959925</c:v>
                </c:pt>
                <c:pt idx="2513">
                  <c:v>88878061.40823634</c:v>
                </c:pt>
                <c:pt idx="2514">
                  <c:v>88665941.993900418</c:v>
                </c:pt>
                <c:pt idx="2515">
                  <c:v>87805429.499359518</c:v>
                </c:pt>
                <c:pt idx="2516">
                  <c:v>87466094.235184252</c:v>
                </c:pt>
                <c:pt idx="2517">
                  <c:v>87437834.487071708</c:v>
                </c:pt>
                <c:pt idx="2518">
                  <c:v>87437834.487071708</c:v>
                </c:pt>
                <c:pt idx="2519">
                  <c:v>87437834.487071708</c:v>
                </c:pt>
                <c:pt idx="2520">
                  <c:v>89315218.554507136</c:v>
                </c:pt>
                <c:pt idx="2521">
                  <c:v>88996163.944611773</c:v>
                </c:pt>
                <c:pt idx="2522">
                  <c:v>89729511.609014928</c:v>
                </c:pt>
                <c:pt idx="2523">
                  <c:v>89847631.905413046</c:v>
                </c:pt>
                <c:pt idx="2524">
                  <c:v>89069139.554956764</c:v>
                </c:pt>
                <c:pt idx="2525">
                  <c:v>89069139.554956764</c:v>
                </c:pt>
                <c:pt idx="2526">
                  <c:v>89069139.554956764</c:v>
                </c:pt>
                <c:pt idx="2527">
                  <c:v>87822029.63111794</c:v>
                </c:pt>
                <c:pt idx="2528">
                  <c:v>86750657.23075971</c:v>
                </c:pt>
                <c:pt idx="2529">
                  <c:v>88679682.762004942</c:v>
                </c:pt>
                <c:pt idx="2530">
                  <c:v>88809919.430249974</c:v>
                </c:pt>
                <c:pt idx="2531">
                  <c:v>90059673.982922852</c:v>
                </c:pt>
                <c:pt idx="2532">
                  <c:v>90059673.982922852</c:v>
                </c:pt>
                <c:pt idx="2533">
                  <c:v>90059673.982922852</c:v>
                </c:pt>
                <c:pt idx="2534">
                  <c:v>89648547.863371149</c:v>
                </c:pt>
                <c:pt idx="2535">
                  <c:v>90146210.016414627</c:v>
                </c:pt>
                <c:pt idx="2536">
                  <c:v>92239991.403289005</c:v>
                </c:pt>
                <c:pt idx="2537">
                  <c:v>94125140.152646765</c:v>
                </c:pt>
                <c:pt idx="2538">
                  <c:v>92507160.268335149</c:v>
                </c:pt>
                <c:pt idx="2539">
                  <c:v>92507160.268335149</c:v>
                </c:pt>
                <c:pt idx="2540">
                  <c:v>92507160.268335149</c:v>
                </c:pt>
                <c:pt idx="2541">
                  <c:v>93110973.108299211</c:v>
                </c:pt>
                <c:pt idx="2542">
                  <c:v>93044437.120728746</c:v>
                </c:pt>
                <c:pt idx="2543">
                  <c:v>93214784.961685598</c:v>
                </c:pt>
                <c:pt idx="2544">
                  <c:v>93708665.682987764</c:v>
                </c:pt>
                <c:pt idx="2545">
                  <c:v>94154425.784252107</c:v>
                </c:pt>
                <c:pt idx="2546">
                  <c:v>94154425.784252107</c:v>
                </c:pt>
                <c:pt idx="2547">
                  <c:v>94154425.784252107</c:v>
                </c:pt>
                <c:pt idx="2548">
                  <c:v>94791997.036809936</c:v>
                </c:pt>
                <c:pt idx="2549">
                  <c:v>94901299.320485145</c:v>
                </c:pt>
                <c:pt idx="2550">
                  <c:v>94901299.320485145</c:v>
                </c:pt>
                <c:pt idx="2551">
                  <c:v>94859251.659480542</c:v>
                </c:pt>
                <c:pt idx="2552">
                  <c:v>94626837.221391857</c:v>
                </c:pt>
                <c:pt idx="2553">
                  <c:v>94626837.221391857</c:v>
                </c:pt>
                <c:pt idx="2554">
                  <c:v>94626837.221391857</c:v>
                </c:pt>
                <c:pt idx="2555">
                  <c:v>93497841.297215834</c:v>
                </c:pt>
                <c:pt idx="2556">
                  <c:v>93751728.894381031</c:v>
                </c:pt>
                <c:pt idx="2557">
                  <c:v>100525999.98265664</c:v>
                </c:pt>
                <c:pt idx="2558">
                  <c:v>102767943.56516112</c:v>
                </c:pt>
                <c:pt idx="2559">
                  <c:v>101617578.23855323</c:v>
                </c:pt>
                <c:pt idx="2560">
                  <c:v>101617578.23855323</c:v>
                </c:pt>
                <c:pt idx="2561">
                  <c:v>101617578.23855323</c:v>
                </c:pt>
                <c:pt idx="2562">
                  <c:v>100998518.38426282</c:v>
                </c:pt>
                <c:pt idx="2563">
                  <c:v>102369984.08383872</c:v>
                </c:pt>
                <c:pt idx="2564">
                  <c:v>102662895.42621878</c:v>
                </c:pt>
                <c:pt idx="2565">
                  <c:v>102296813.59460078</c:v>
                </c:pt>
                <c:pt idx="2566">
                  <c:v>101904483.1451308</c:v>
                </c:pt>
                <c:pt idx="2567">
                  <c:v>101904483.1451308</c:v>
                </c:pt>
                <c:pt idx="2568">
                  <c:v>101904483.1451308</c:v>
                </c:pt>
                <c:pt idx="2569">
                  <c:v>102615787.79591617</c:v>
                </c:pt>
                <c:pt idx="2570">
                  <c:v>102826638.18921678</c:v>
                </c:pt>
                <c:pt idx="2571">
                  <c:v>101808248.60027133</c:v>
                </c:pt>
                <c:pt idx="2572">
                  <c:v>103820797.75208014</c:v>
                </c:pt>
                <c:pt idx="2573">
                  <c:v>104429798.92549439</c:v>
                </c:pt>
                <c:pt idx="2574">
                  <c:v>104429798.92549439</c:v>
                </c:pt>
                <c:pt idx="2575">
                  <c:v>104429798.92549439</c:v>
                </c:pt>
                <c:pt idx="2576">
                  <c:v>104299205.386519</c:v>
                </c:pt>
                <c:pt idx="2577">
                  <c:v>105049173.68702574</c:v>
                </c:pt>
                <c:pt idx="2578">
                  <c:v>105525239.85888416</c:v>
                </c:pt>
                <c:pt idx="2579">
                  <c:v>106702485.69527891</c:v>
                </c:pt>
                <c:pt idx="2580">
                  <c:v>105569505.18732752</c:v>
                </c:pt>
                <c:pt idx="2581">
                  <c:v>105569505.18732752</c:v>
                </c:pt>
                <c:pt idx="2582">
                  <c:v>105569505.18732752</c:v>
                </c:pt>
                <c:pt idx="2583">
                  <c:v>101539331.66618617</c:v>
                </c:pt>
                <c:pt idx="2584">
                  <c:v>104592186.49669351</c:v>
                </c:pt>
                <c:pt idx="2585">
                  <c:v>102734926.25939998</c:v>
                </c:pt>
                <c:pt idx="2586">
                  <c:v>103424074.52837598</c:v>
                </c:pt>
                <c:pt idx="2587">
                  <c:v>100290633.91349515</c:v>
                </c:pt>
                <c:pt idx="2588">
                  <c:v>100290633.91349515</c:v>
                </c:pt>
                <c:pt idx="2589">
                  <c:v>100290633.91349515</c:v>
                </c:pt>
                <c:pt idx="2590">
                  <c:v>101685269.61879234</c:v>
                </c:pt>
                <c:pt idx="2591">
                  <c:v>104222038.39719458</c:v>
                </c:pt>
                <c:pt idx="2592">
                  <c:v>106964596.20105997</c:v>
                </c:pt>
                <c:pt idx="2593">
                  <c:v>105993399.07174534</c:v>
                </c:pt>
                <c:pt idx="2594">
                  <c:v>104072097.8852642</c:v>
                </c:pt>
                <c:pt idx="2595">
                  <c:v>104072097.8852642</c:v>
                </c:pt>
                <c:pt idx="2596">
                  <c:v>104072097.8852642</c:v>
                </c:pt>
                <c:pt idx="2597">
                  <c:v>105588308.5600975</c:v>
                </c:pt>
                <c:pt idx="2598">
                  <c:v>107208934.09696966</c:v>
                </c:pt>
                <c:pt idx="2599">
                  <c:v>108681967.85557719</c:v>
                </c:pt>
                <c:pt idx="2600">
                  <c:v>109109923.16048576</c:v>
                </c:pt>
                <c:pt idx="2601">
                  <c:v>108759179.6832608</c:v>
                </c:pt>
                <c:pt idx="2602">
                  <c:v>108759179.6832608</c:v>
                </c:pt>
                <c:pt idx="2603">
                  <c:v>108759179.6832608</c:v>
                </c:pt>
                <c:pt idx="2604">
                  <c:v>108837317.881833</c:v>
                </c:pt>
                <c:pt idx="2605">
                  <c:v>107943088.65260305</c:v>
                </c:pt>
                <c:pt idx="2606">
                  <c:v>110646843.44427927</c:v>
                </c:pt>
                <c:pt idx="2607">
                  <c:v>109893548.62225805</c:v>
                </c:pt>
                <c:pt idx="2608">
                  <c:v>107565980.56640381</c:v>
                </c:pt>
                <c:pt idx="2609">
                  <c:v>107565980.56640381</c:v>
                </c:pt>
                <c:pt idx="2610">
                  <c:v>107565980.56640381</c:v>
                </c:pt>
                <c:pt idx="2611">
                  <c:v>103360906.80190599</c:v>
                </c:pt>
                <c:pt idx="2612">
                  <c:v>99446552.320698157</c:v>
                </c:pt>
                <c:pt idx="2613">
                  <c:v>100136059.46966892</c:v>
                </c:pt>
                <c:pt idx="2614">
                  <c:v>95529444.175623044</c:v>
                </c:pt>
                <c:pt idx="2615">
                  <c:v>97470267.533590153</c:v>
                </c:pt>
                <c:pt idx="2616">
                  <c:v>97470267.533590153</c:v>
                </c:pt>
                <c:pt idx="2617">
                  <c:v>97470267.533590153</c:v>
                </c:pt>
                <c:pt idx="2618">
                  <c:v>99202532.621329874</c:v>
                </c:pt>
                <c:pt idx="2619">
                  <c:v>95826026.723583981</c:v>
                </c:pt>
                <c:pt idx="2620">
                  <c:v>100098237.88087116</c:v>
                </c:pt>
                <c:pt idx="2621">
                  <c:v>96540020.464074522</c:v>
                </c:pt>
                <c:pt idx="2622">
                  <c:v>95317054.043454349</c:v>
                </c:pt>
                <c:pt idx="2623">
                  <c:v>95317054.043454349</c:v>
                </c:pt>
                <c:pt idx="2624">
                  <c:v>95317054.043454349</c:v>
                </c:pt>
                <c:pt idx="2625">
                  <c:v>88057201.727030039</c:v>
                </c:pt>
                <c:pt idx="2626">
                  <c:v>92964129.982026428</c:v>
                </c:pt>
                <c:pt idx="2627">
                  <c:v>87751024.116439968</c:v>
                </c:pt>
                <c:pt idx="2628">
                  <c:v>79013934.315391243</c:v>
                </c:pt>
                <c:pt idx="2629">
                  <c:v>88418733.417353988</c:v>
                </c:pt>
                <c:pt idx="2630">
                  <c:v>88418733.417353988</c:v>
                </c:pt>
                <c:pt idx="2631">
                  <c:v>88418733.417353988</c:v>
                </c:pt>
                <c:pt idx="2632">
                  <c:v>75363294.999236763</c:v>
                </c:pt>
                <c:pt idx="2633">
                  <c:v>83171173.687300846</c:v>
                </c:pt>
                <c:pt idx="2634">
                  <c:v>76463320.005651876</c:v>
                </c:pt>
                <c:pt idx="2635">
                  <c:v>80948538.1255088</c:v>
                </c:pt>
                <c:pt idx="2636">
                  <c:v>76339648.193618566</c:v>
                </c:pt>
                <c:pt idx="2637">
                  <c:v>76339648.193618566</c:v>
                </c:pt>
                <c:pt idx="2638">
                  <c:v>76339648.193618566</c:v>
                </c:pt>
                <c:pt idx="2639">
                  <c:v>80251053.903504208</c:v>
                </c:pt>
                <c:pt idx="2640">
                  <c:v>87734013.239312023</c:v>
                </c:pt>
                <c:pt idx="2641">
                  <c:v>84925914.911481082</c:v>
                </c:pt>
                <c:pt idx="2642">
                  <c:v>90875978.6823176</c:v>
                </c:pt>
                <c:pt idx="2643">
                  <c:v>84822856.279967546</c:v>
                </c:pt>
                <c:pt idx="2644">
                  <c:v>84822856.279967546</c:v>
                </c:pt>
                <c:pt idx="2645">
                  <c:v>84822856.279967546</c:v>
                </c:pt>
                <c:pt idx="2646">
                  <c:v>88760632.31182307</c:v>
                </c:pt>
                <c:pt idx="2647">
                  <c:v>86580844.563087448</c:v>
                </c:pt>
                <c:pt idx="2648">
                  <c:v>82665516.968299955</c:v>
                </c:pt>
                <c:pt idx="2649">
                  <c:v>84990361.310233444</c:v>
                </c:pt>
                <c:pt idx="2650">
                  <c:v>83555147.755455062</c:v>
                </c:pt>
                <c:pt idx="2651">
                  <c:v>83555147.755455062</c:v>
                </c:pt>
                <c:pt idx="2652">
                  <c:v>83555147.755455062</c:v>
                </c:pt>
                <c:pt idx="2653">
                  <c:v>91935711.835272402</c:v>
                </c:pt>
                <c:pt idx="2654">
                  <c:v>90985763.067712858</c:v>
                </c:pt>
                <c:pt idx="2655">
                  <c:v>94033746.617326409</c:v>
                </c:pt>
                <c:pt idx="2656">
                  <c:v>91905839.620135978</c:v>
                </c:pt>
                <c:pt idx="2657">
                  <c:v>91073345.540455252</c:v>
                </c:pt>
                <c:pt idx="2658">
                  <c:v>91073345.540455252</c:v>
                </c:pt>
                <c:pt idx="2659">
                  <c:v>91073345.540455252</c:v>
                </c:pt>
                <c:pt idx="2660">
                  <c:v>92781086.642522335</c:v>
                </c:pt>
                <c:pt idx="2661">
                  <c:v>97008887.742144883</c:v>
                </c:pt>
                <c:pt idx="2662">
                  <c:v>94122220.144257426</c:v>
                </c:pt>
                <c:pt idx="2663">
                  <c:v>97686717.008796662</c:v>
                </c:pt>
                <c:pt idx="2664">
                  <c:v>97582683.705613777</c:v>
                </c:pt>
                <c:pt idx="2665">
                  <c:v>97582683.705613777</c:v>
                </c:pt>
                <c:pt idx="2666">
                  <c:v>97582683.705613777</c:v>
                </c:pt>
                <c:pt idx="2667">
                  <c:v>95673127.22618778</c:v>
                </c:pt>
                <c:pt idx="2668">
                  <c:v>91653168.368013829</c:v>
                </c:pt>
                <c:pt idx="2669">
                  <c:v>97413988.641057432</c:v>
                </c:pt>
                <c:pt idx="2670">
                  <c:v>96245518.658350512</c:v>
                </c:pt>
                <c:pt idx="2671">
                  <c:v>98714166.543119058</c:v>
                </c:pt>
                <c:pt idx="2672">
                  <c:v>98714166.543119058</c:v>
                </c:pt>
                <c:pt idx="2673">
                  <c:v>98714166.543119058</c:v>
                </c:pt>
                <c:pt idx="2674">
                  <c:v>99258776.543404818</c:v>
                </c:pt>
                <c:pt idx="2675">
                  <c:v>98664562.333750054</c:v>
                </c:pt>
                <c:pt idx="2676">
                  <c:v>102790757.80706705</c:v>
                </c:pt>
                <c:pt idx="2677">
                  <c:v>99162451.629342645</c:v>
                </c:pt>
                <c:pt idx="2678">
                  <c:v>94327522.699491277</c:v>
                </c:pt>
                <c:pt idx="2679">
                  <c:v>94327522.699491277</c:v>
                </c:pt>
                <c:pt idx="2680">
                  <c:v>94327522.699491277</c:v>
                </c:pt>
                <c:pt idx="2681">
                  <c:v>95943554.641678795</c:v>
                </c:pt>
                <c:pt idx="2682">
                  <c:v>97556516.281547338</c:v>
                </c:pt>
                <c:pt idx="2683">
                  <c:v>98181977.633940309</c:v>
                </c:pt>
                <c:pt idx="2684">
                  <c:v>99301399.818423033</c:v>
                </c:pt>
                <c:pt idx="2685">
                  <c:v>101810669.5254266</c:v>
                </c:pt>
                <c:pt idx="2686">
                  <c:v>101810669.5254266</c:v>
                </c:pt>
                <c:pt idx="2687">
                  <c:v>101810669.5254266</c:v>
                </c:pt>
                <c:pt idx="2688">
                  <c:v>101763549.0841642</c:v>
                </c:pt>
                <c:pt idx="2689">
                  <c:v>99416280.715234652</c:v>
                </c:pt>
                <c:pt idx="2690">
                  <c:v>97407831.416795954</c:v>
                </c:pt>
                <c:pt idx="2691">
                  <c:v>100360919.51308866</c:v>
                </c:pt>
                <c:pt idx="2692">
                  <c:v>98546231.999458522</c:v>
                </c:pt>
                <c:pt idx="2693">
                  <c:v>98546231.999458522</c:v>
                </c:pt>
                <c:pt idx="2694">
                  <c:v>98546231.999458522</c:v>
                </c:pt>
                <c:pt idx="2695">
                  <c:v>103173928.76654027</c:v>
                </c:pt>
                <c:pt idx="2696">
                  <c:v>102240201.61711393</c:v>
                </c:pt>
                <c:pt idx="2697">
                  <c:v>106448639.29727907</c:v>
                </c:pt>
                <c:pt idx="2698">
                  <c:v>103815492.97600693</c:v>
                </c:pt>
                <c:pt idx="2699">
                  <c:v>104792539.52030624</c:v>
                </c:pt>
                <c:pt idx="2700">
                  <c:v>104792539.52030624</c:v>
                </c:pt>
                <c:pt idx="2701">
                  <c:v>104792539.52030624</c:v>
                </c:pt>
                <c:pt idx="2702">
                  <c:v>105396557.95747665</c:v>
                </c:pt>
                <c:pt idx="2703">
                  <c:v>105662141.2374589</c:v>
                </c:pt>
                <c:pt idx="2704">
                  <c:v>107294754.54337978</c:v>
                </c:pt>
                <c:pt idx="2705">
                  <c:v>105394828.96264607</c:v>
                </c:pt>
                <c:pt idx="2706">
                  <c:v>107989753.78543021</c:v>
                </c:pt>
                <c:pt idx="2707">
                  <c:v>107989753.78543021</c:v>
                </c:pt>
                <c:pt idx="2708">
                  <c:v>107989753.78543021</c:v>
                </c:pt>
                <c:pt idx="2709">
                  <c:v>106248733.61853199</c:v>
                </c:pt>
                <c:pt idx="2710">
                  <c:v>108578809.67944378</c:v>
                </c:pt>
                <c:pt idx="2711">
                  <c:v>110939369.59226073</c:v>
                </c:pt>
                <c:pt idx="2712">
                  <c:v>112134583.665345</c:v>
                </c:pt>
                <c:pt idx="2713">
                  <c:v>113779296.92277315</c:v>
                </c:pt>
                <c:pt idx="2714">
                  <c:v>113779296.92277315</c:v>
                </c:pt>
                <c:pt idx="2715">
                  <c:v>113779296.92277315</c:v>
                </c:pt>
                <c:pt idx="2716">
                  <c:v>113328895.7776127</c:v>
                </c:pt>
                <c:pt idx="2717">
                  <c:v>112743479.92738599</c:v>
                </c:pt>
                <c:pt idx="2718">
                  <c:v>112532324.49474585</c:v>
                </c:pt>
                <c:pt idx="2719">
                  <c:v>105870613.63963158</c:v>
                </c:pt>
                <c:pt idx="2720">
                  <c:v>107949296.0819772</c:v>
                </c:pt>
                <c:pt idx="2721">
                  <c:v>107949296.0819772</c:v>
                </c:pt>
                <c:pt idx="2722">
                  <c:v>107949296.0819772</c:v>
                </c:pt>
                <c:pt idx="2723">
                  <c:v>110277269.24115404</c:v>
                </c:pt>
                <c:pt idx="2724">
                  <c:v>111596980.39445063</c:v>
                </c:pt>
                <c:pt idx="2725">
                  <c:v>113104542.97895163</c:v>
                </c:pt>
                <c:pt idx="2726">
                  <c:v>112355010.42419833</c:v>
                </c:pt>
                <c:pt idx="2727">
                  <c:v>111945369.9443775</c:v>
                </c:pt>
                <c:pt idx="2728">
                  <c:v>111945369.9443775</c:v>
                </c:pt>
                <c:pt idx="2729">
                  <c:v>111945369.9443775</c:v>
                </c:pt>
                <c:pt idx="2730">
                  <c:v>113348467.98109022</c:v>
                </c:pt>
                <c:pt idx="2731">
                  <c:v>113093022.80993472</c:v>
                </c:pt>
                <c:pt idx="2732">
                  <c:v>109760099.97046366</c:v>
                </c:pt>
                <c:pt idx="2733">
                  <c:v>111024278.20995282</c:v>
                </c:pt>
                <c:pt idx="2734">
                  <c:v>108581133.65679537</c:v>
                </c:pt>
                <c:pt idx="2735">
                  <c:v>108581133.65679537</c:v>
                </c:pt>
                <c:pt idx="2736">
                  <c:v>108581133.65679537</c:v>
                </c:pt>
                <c:pt idx="2737">
                  <c:v>109583135.95073594</c:v>
                </c:pt>
                <c:pt idx="2738">
                  <c:v>112815916.55637409</c:v>
                </c:pt>
                <c:pt idx="2739">
                  <c:v>111412343.30230212</c:v>
                </c:pt>
                <c:pt idx="2740">
                  <c:v>112456151.39353046</c:v>
                </c:pt>
                <c:pt idx="2741">
                  <c:v>112334318.81983024</c:v>
                </c:pt>
                <c:pt idx="2742">
                  <c:v>112334318.81983024</c:v>
                </c:pt>
                <c:pt idx="2743">
                  <c:v>112334318.81983024</c:v>
                </c:pt>
                <c:pt idx="2744">
                  <c:v>115022774.72871919</c:v>
                </c:pt>
                <c:pt idx="2745">
                  <c:v>113664792.2180641</c:v>
                </c:pt>
                <c:pt idx="2746">
                  <c:v>115176039.51159005</c:v>
                </c:pt>
                <c:pt idx="2747">
                  <c:v>116727792.2899866</c:v>
                </c:pt>
                <c:pt idx="2748">
                  <c:v>117185813.53251791</c:v>
                </c:pt>
                <c:pt idx="2749">
                  <c:v>117185813.53251791</c:v>
                </c:pt>
                <c:pt idx="2750">
                  <c:v>117185813.53251791</c:v>
                </c:pt>
                <c:pt idx="2751">
                  <c:v>114895489.87978725</c:v>
                </c:pt>
                <c:pt idx="2752">
                  <c:v>117291421.71814771</c:v>
                </c:pt>
                <c:pt idx="2753">
                  <c:v>116581899.00261855</c:v>
                </c:pt>
                <c:pt idx="2754">
                  <c:v>116624314.35922207</c:v>
                </c:pt>
                <c:pt idx="2755">
                  <c:v>117169086.92020009</c:v>
                </c:pt>
                <c:pt idx="2756">
                  <c:v>117169086.92020009</c:v>
                </c:pt>
                <c:pt idx="2757">
                  <c:v>117169086.92020009</c:v>
                </c:pt>
                <c:pt idx="2758">
                  <c:v>119311245.59077673</c:v>
                </c:pt>
                <c:pt idx="2759">
                  <c:v>118155465.55621107</c:v>
                </c:pt>
                <c:pt idx="2760">
                  <c:v>118283015.1072713</c:v>
                </c:pt>
                <c:pt idx="2761">
                  <c:v>116698893.88091414</c:v>
                </c:pt>
                <c:pt idx="2762">
                  <c:v>115254920.39958704</c:v>
                </c:pt>
                <c:pt idx="2763">
                  <c:v>115254920.39958704</c:v>
                </c:pt>
                <c:pt idx="2764">
                  <c:v>115254920.39958704</c:v>
                </c:pt>
                <c:pt idx="2765">
                  <c:v>118320671.88480279</c:v>
                </c:pt>
                <c:pt idx="2766">
                  <c:v>116121828.17964433</c:v>
                </c:pt>
                <c:pt idx="2767">
                  <c:v>118122247.60312046</c:v>
                </c:pt>
                <c:pt idx="2768">
                  <c:v>120579249.11360618</c:v>
                </c:pt>
                <c:pt idx="2769">
                  <c:v>119764486.09473807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  <c:pt idx="2767">
                  <c:v>44041</c:v>
                </c:pt>
                <c:pt idx="2768">
                  <c:v>44042</c:v>
                </c:pt>
                <c:pt idx="2769">
                  <c:v>44043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9077127.7855132949</c:v>
                </c:pt>
                <c:pt idx="367">
                  <c:v>8939556.6994361356</c:v>
                </c:pt>
                <c:pt idx="368">
                  <c:v>8950350.3305780105</c:v>
                </c:pt>
                <c:pt idx="369">
                  <c:v>8950350.3305780105</c:v>
                </c:pt>
                <c:pt idx="370">
                  <c:v>8950350.3305780105</c:v>
                </c:pt>
                <c:pt idx="371">
                  <c:v>8959796.2588124182</c:v>
                </c:pt>
                <c:pt idx="372">
                  <c:v>9043658.4657445792</c:v>
                </c:pt>
                <c:pt idx="373">
                  <c:v>9139759.3793004137</c:v>
                </c:pt>
                <c:pt idx="374">
                  <c:v>9076885.7500203159</c:v>
                </c:pt>
                <c:pt idx="375">
                  <c:v>9108743.2700175308</c:v>
                </c:pt>
                <c:pt idx="376">
                  <c:v>9108743.2700175308</c:v>
                </c:pt>
                <c:pt idx="377">
                  <c:v>9108743.2700175308</c:v>
                </c:pt>
                <c:pt idx="378">
                  <c:v>8971173.4023552965</c:v>
                </c:pt>
                <c:pt idx="379">
                  <c:v>9190480.3398316354</c:v>
                </c:pt>
                <c:pt idx="380">
                  <c:v>9303021.2729850244</c:v>
                </c:pt>
                <c:pt idx="381">
                  <c:v>9190614.2727437671</c:v>
                </c:pt>
                <c:pt idx="382">
                  <c:v>9112995.4022571035</c:v>
                </c:pt>
                <c:pt idx="383">
                  <c:v>9112995.4022571035</c:v>
                </c:pt>
                <c:pt idx="384">
                  <c:v>9112995.4022571035</c:v>
                </c:pt>
                <c:pt idx="385">
                  <c:v>9146535.4221398961</c:v>
                </c:pt>
                <c:pt idx="386">
                  <c:v>9249919.6442238893</c:v>
                </c:pt>
                <c:pt idx="387">
                  <c:v>9386898.1824818216</c:v>
                </c:pt>
                <c:pt idx="388">
                  <c:v>9341628.372571921</c:v>
                </c:pt>
                <c:pt idx="389">
                  <c:v>9191029.0513123348</c:v>
                </c:pt>
                <c:pt idx="390">
                  <c:v>9191029.0513123348</c:v>
                </c:pt>
                <c:pt idx="391">
                  <c:v>9191029.0513123348</c:v>
                </c:pt>
                <c:pt idx="392">
                  <c:v>9153848.9737778716</c:v>
                </c:pt>
                <c:pt idx="393">
                  <c:v>9111440.0234991033</c:v>
                </c:pt>
                <c:pt idx="394">
                  <c:v>8922363.5411257632</c:v>
                </c:pt>
                <c:pt idx="395">
                  <c:v>9053876.1503874231</c:v>
                </c:pt>
                <c:pt idx="396">
                  <c:v>9030935.879938297</c:v>
                </c:pt>
                <c:pt idx="397">
                  <c:v>9030935.879938297</c:v>
                </c:pt>
                <c:pt idx="398">
                  <c:v>9030935.879938297</c:v>
                </c:pt>
                <c:pt idx="399">
                  <c:v>9013532.8424791172</c:v>
                </c:pt>
                <c:pt idx="400">
                  <c:v>8984336.457967395</c:v>
                </c:pt>
                <c:pt idx="401">
                  <c:v>8935745.3436599895</c:v>
                </c:pt>
                <c:pt idx="402">
                  <c:v>9108625.3785517793</c:v>
                </c:pt>
                <c:pt idx="403">
                  <c:v>9211420.8931133151</c:v>
                </c:pt>
                <c:pt idx="404">
                  <c:v>9211420.8931133151</c:v>
                </c:pt>
                <c:pt idx="405">
                  <c:v>9211420.8931133151</c:v>
                </c:pt>
                <c:pt idx="406">
                  <c:v>9221096.599402748</c:v>
                </c:pt>
                <c:pt idx="407">
                  <c:v>9379012.6172082555</c:v>
                </c:pt>
                <c:pt idx="408">
                  <c:v>9357853.649610009</c:v>
                </c:pt>
                <c:pt idx="409">
                  <c:v>9460034.6957021356</c:v>
                </c:pt>
                <c:pt idx="410">
                  <c:v>9428787.7997291368</c:v>
                </c:pt>
                <c:pt idx="411">
                  <c:v>9428787.7997291368</c:v>
                </c:pt>
                <c:pt idx="412">
                  <c:v>9428787.7997291368</c:v>
                </c:pt>
                <c:pt idx="413">
                  <c:v>9402810.491032023</c:v>
                </c:pt>
                <c:pt idx="414">
                  <c:v>9458975.3563615568</c:v>
                </c:pt>
                <c:pt idx="415">
                  <c:v>9405697.1707454119</c:v>
                </c:pt>
                <c:pt idx="416">
                  <c:v>9548048.7510044929</c:v>
                </c:pt>
                <c:pt idx="417">
                  <c:v>9501342.1648087446</c:v>
                </c:pt>
                <c:pt idx="418">
                  <c:v>9501342.1648087446</c:v>
                </c:pt>
                <c:pt idx="419">
                  <c:v>9501342.1648087446</c:v>
                </c:pt>
                <c:pt idx="420">
                  <c:v>9562717.983097367</c:v>
                </c:pt>
                <c:pt idx="421">
                  <c:v>9455757.8632906284</c:v>
                </c:pt>
                <c:pt idx="422">
                  <c:v>9488758.2540450189</c:v>
                </c:pt>
                <c:pt idx="423">
                  <c:v>9512518.3231681027</c:v>
                </c:pt>
                <c:pt idx="424">
                  <c:v>9517034.6657431461</c:v>
                </c:pt>
                <c:pt idx="425">
                  <c:v>9517034.6657431461</c:v>
                </c:pt>
                <c:pt idx="426">
                  <c:v>9517034.6657431461</c:v>
                </c:pt>
                <c:pt idx="427">
                  <c:v>9466192.8521820493</c:v>
                </c:pt>
                <c:pt idx="428">
                  <c:v>9724522.2834879626</c:v>
                </c:pt>
                <c:pt idx="429">
                  <c:v>9718677.7754298635</c:v>
                </c:pt>
                <c:pt idx="430">
                  <c:v>9737237.723439984</c:v>
                </c:pt>
                <c:pt idx="431">
                  <c:v>9674986.099573683</c:v>
                </c:pt>
                <c:pt idx="432">
                  <c:v>9674986.099573683</c:v>
                </c:pt>
                <c:pt idx="433">
                  <c:v>9674986.099573683</c:v>
                </c:pt>
                <c:pt idx="434">
                  <c:v>9739553.9350883774</c:v>
                </c:pt>
                <c:pt idx="435">
                  <c:v>9662702.7311575338</c:v>
                </c:pt>
                <c:pt idx="436">
                  <c:v>9818592.7739331797</c:v>
                </c:pt>
                <c:pt idx="437">
                  <c:v>9632395.7518862151</c:v>
                </c:pt>
                <c:pt idx="438">
                  <c:v>9593738.3974625748</c:v>
                </c:pt>
                <c:pt idx="439">
                  <c:v>9593738.3974625748</c:v>
                </c:pt>
                <c:pt idx="440">
                  <c:v>9593738.3974625748</c:v>
                </c:pt>
                <c:pt idx="441">
                  <c:v>9700129.0314034149</c:v>
                </c:pt>
                <c:pt idx="442">
                  <c:v>9802604.8177510947</c:v>
                </c:pt>
                <c:pt idx="443">
                  <c:v>9797257.1757682115</c:v>
                </c:pt>
                <c:pt idx="444">
                  <c:v>10025397.80926742</c:v>
                </c:pt>
                <c:pt idx="445">
                  <c:v>10003193.752471589</c:v>
                </c:pt>
                <c:pt idx="446">
                  <c:v>10003193.752471589</c:v>
                </c:pt>
                <c:pt idx="447">
                  <c:v>10003193.752471589</c:v>
                </c:pt>
                <c:pt idx="448">
                  <c:v>9896988.3581070788</c:v>
                </c:pt>
                <c:pt idx="449">
                  <c:v>10007445.285224013</c:v>
                </c:pt>
                <c:pt idx="450">
                  <c:v>9873075.6018721182</c:v>
                </c:pt>
                <c:pt idx="451">
                  <c:v>9821163.7480158713</c:v>
                </c:pt>
                <c:pt idx="452">
                  <c:v>9882391.4390496667</c:v>
                </c:pt>
                <c:pt idx="453">
                  <c:v>9882391.4390496667</c:v>
                </c:pt>
                <c:pt idx="454">
                  <c:v>9882391.4390496667</c:v>
                </c:pt>
                <c:pt idx="455">
                  <c:v>9950401.0683950614</c:v>
                </c:pt>
                <c:pt idx="456">
                  <c:v>10016090.734213544</c:v>
                </c:pt>
                <c:pt idx="457">
                  <c:v>9977658.0246243849</c:v>
                </c:pt>
                <c:pt idx="458">
                  <c:v>9972391.1629408114</c:v>
                </c:pt>
                <c:pt idx="459">
                  <c:v>9667627.7313502803</c:v>
                </c:pt>
                <c:pt idx="460">
                  <c:v>9667627.7313502803</c:v>
                </c:pt>
                <c:pt idx="461">
                  <c:v>9667627.7313502803</c:v>
                </c:pt>
                <c:pt idx="462">
                  <c:v>9584216.021358218</c:v>
                </c:pt>
                <c:pt idx="463">
                  <c:v>9619672.6417523697</c:v>
                </c:pt>
                <c:pt idx="464">
                  <c:v>9694192.5859313253</c:v>
                </c:pt>
                <c:pt idx="465">
                  <c:v>9376103.0689717252</c:v>
                </c:pt>
                <c:pt idx="466">
                  <c:v>9205951.52054899</c:v>
                </c:pt>
                <c:pt idx="467">
                  <c:v>9205951.52054899</c:v>
                </c:pt>
                <c:pt idx="468">
                  <c:v>9205951.52054899</c:v>
                </c:pt>
                <c:pt idx="469">
                  <c:v>9325543.7028446626</c:v>
                </c:pt>
                <c:pt idx="470">
                  <c:v>9367435.1245726943</c:v>
                </c:pt>
                <c:pt idx="471">
                  <c:v>9325744.2504920457</c:v>
                </c:pt>
                <c:pt idx="472">
                  <c:v>9485104.8460504692</c:v>
                </c:pt>
                <c:pt idx="473">
                  <c:v>9472595.8515768461</c:v>
                </c:pt>
                <c:pt idx="474">
                  <c:v>9472595.8515768461</c:v>
                </c:pt>
                <c:pt idx="475">
                  <c:v>9472595.8515768461</c:v>
                </c:pt>
                <c:pt idx="476">
                  <c:v>9571348.3760119341</c:v>
                </c:pt>
                <c:pt idx="477">
                  <c:v>9647163.9197751302</c:v>
                </c:pt>
                <c:pt idx="478">
                  <c:v>9698655.3187378217</c:v>
                </c:pt>
                <c:pt idx="479">
                  <c:v>9726966.3611897528</c:v>
                </c:pt>
                <c:pt idx="480">
                  <c:v>9464005.6066500377</c:v>
                </c:pt>
                <c:pt idx="481">
                  <c:v>9464005.6066500377</c:v>
                </c:pt>
                <c:pt idx="482">
                  <c:v>9464005.6066500377</c:v>
                </c:pt>
                <c:pt idx="483">
                  <c:v>9339483.3451698516</c:v>
                </c:pt>
                <c:pt idx="484">
                  <c:v>9365409.3859213442</c:v>
                </c:pt>
                <c:pt idx="485">
                  <c:v>9480733.0326685924</c:v>
                </c:pt>
                <c:pt idx="486">
                  <c:v>9472513.3196037486</c:v>
                </c:pt>
                <c:pt idx="487">
                  <c:v>9476895.9614967518</c:v>
                </c:pt>
                <c:pt idx="488">
                  <c:v>9476895.9614967518</c:v>
                </c:pt>
                <c:pt idx="489">
                  <c:v>9476895.9614967518</c:v>
                </c:pt>
                <c:pt idx="490">
                  <c:v>9490405.5190531742</c:v>
                </c:pt>
                <c:pt idx="491">
                  <c:v>9556193.3768806513</c:v>
                </c:pt>
                <c:pt idx="492">
                  <c:v>9487689.6962840185</c:v>
                </c:pt>
                <c:pt idx="493">
                  <c:v>9577019.9963691924</c:v>
                </c:pt>
                <c:pt idx="494">
                  <c:v>9550048.6519224755</c:v>
                </c:pt>
                <c:pt idx="495">
                  <c:v>9550048.6519224755</c:v>
                </c:pt>
                <c:pt idx="496">
                  <c:v>9550048.6519224755</c:v>
                </c:pt>
                <c:pt idx="497">
                  <c:v>9710101.2365524881</c:v>
                </c:pt>
                <c:pt idx="498">
                  <c:v>9647537.8509000409</c:v>
                </c:pt>
                <c:pt idx="499">
                  <c:v>9640593.9741909113</c:v>
                </c:pt>
                <c:pt idx="500">
                  <c:v>9506876.9945628978</c:v>
                </c:pt>
                <c:pt idx="501">
                  <c:v>9558336.6459226608</c:v>
                </c:pt>
                <c:pt idx="502">
                  <c:v>9558336.6459226608</c:v>
                </c:pt>
                <c:pt idx="503">
                  <c:v>9558336.6459226608</c:v>
                </c:pt>
                <c:pt idx="504">
                  <c:v>9601702.3847652636</c:v>
                </c:pt>
                <c:pt idx="505">
                  <c:v>9586857.2197883204</c:v>
                </c:pt>
                <c:pt idx="506">
                  <c:v>9670744.378725823</c:v>
                </c:pt>
                <c:pt idx="507">
                  <c:v>9668825.8753918298</c:v>
                </c:pt>
                <c:pt idx="508">
                  <c:v>9760256.7360622641</c:v>
                </c:pt>
                <c:pt idx="509">
                  <c:v>9760256.7360622641</c:v>
                </c:pt>
                <c:pt idx="510">
                  <c:v>9760256.7360622641</c:v>
                </c:pt>
                <c:pt idx="511">
                  <c:v>9753208.0374718029</c:v>
                </c:pt>
                <c:pt idx="512">
                  <c:v>9857297.2231560871</c:v>
                </c:pt>
                <c:pt idx="513">
                  <c:v>9827033.988144679</c:v>
                </c:pt>
                <c:pt idx="514">
                  <c:v>9840617.2460165285</c:v>
                </c:pt>
                <c:pt idx="515">
                  <c:v>9866436.2836807668</c:v>
                </c:pt>
                <c:pt idx="516">
                  <c:v>9866436.2836807668</c:v>
                </c:pt>
                <c:pt idx="517">
                  <c:v>9866436.2836807668</c:v>
                </c:pt>
                <c:pt idx="518">
                  <c:v>9942133.0378862694</c:v>
                </c:pt>
                <c:pt idx="519">
                  <c:v>9975383.3379133344</c:v>
                </c:pt>
                <c:pt idx="520">
                  <c:v>9981104.105479585</c:v>
                </c:pt>
                <c:pt idx="521">
                  <c:v>9998812.3880474661</c:v>
                </c:pt>
                <c:pt idx="522">
                  <c:v>10064710.037024811</c:v>
                </c:pt>
                <c:pt idx="523">
                  <c:v>10064710.037024811</c:v>
                </c:pt>
                <c:pt idx="524">
                  <c:v>10064710.037024811</c:v>
                </c:pt>
                <c:pt idx="525">
                  <c:v>10010454.661898633</c:v>
                </c:pt>
                <c:pt idx="526">
                  <c:v>10028521.691159502</c:v>
                </c:pt>
                <c:pt idx="527">
                  <c:v>10064200.84915421</c:v>
                </c:pt>
                <c:pt idx="528">
                  <c:v>10073608.330089768</c:v>
                </c:pt>
                <c:pt idx="529">
                  <c:v>10149802.49496837</c:v>
                </c:pt>
                <c:pt idx="530">
                  <c:v>10149802.49496837</c:v>
                </c:pt>
                <c:pt idx="531">
                  <c:v>10149802.49496837</c:v>
                </c:pt>
                <c:pt idx="532">
                  <c:v>10182207.562855564</c:v>
                </c:pt>
                <c:pt idx="533">
                  <c:v>10262659.758455478</c:v>
                </c:pt>
                <c:pt idx="534">
                  <c:v>10266074.223318364</c:v>
                </c:pt>
                <c:pt idx="535">
                  <c:v>10240767.084068852</c:v>
                </c:pt>
                <c:pt idx="536">
                  <c:v>10297365.463607805</c:v>
                </c:pt>
                <c:pt idx="537">
                  <c:v>10297365.463607805</c:v>
                </c:pt>
                <c:pt idx="538">
                  <c:v>10297365.463607805</c:v>
                </c:pt>
                <c:pt idx="539">
                  <c:v>10212499.669965137</c:v>
                </c:pt>
                <c:pt idx="540">
                  <c:v>10189250.659974772</c:v>
                </c:pt>
                <c:pt idx="541">
                  <c:v>10246894.167267201</c:v>
                </c:pt>
                <c:pt idx="542">
                  <c:v>10168024.897551106</c:v>
                </c:pt>
                <c:pt idx="543">
                  <c:v>10142671.326110506</c:v>
                </c:pt>
                <c:pt idx="544">
                  <c:v>10142671.326110506</c:v>
                </c:pt>
                <c:pt idx="545">
                  <c:v>10142671.326110506</c:v>
                </c:pt>
                <c:pt idx="546">
                  <c:v>10229594.603567211</c:v>
                </c:pt>
                <c:pt idx="547">
                  <c:v>10386214.770036418</c:v>
                </c:pt>
                <c:pt idx="548">
                  <c:v>10379922.093130695</c:v>
                </c:pt>
                <c:pt idx="549">
                  <c:v>10465863.325052518</c:v>
                </c:pt>
                <c:pt idx="550">
                  <c:v>10469495.323628463</c:v>
                </c:pt>
                <c:pt idx="551">
                  <c:v>10469495.323628463</c:v>
                </c:pt>
                <c:pt idx="552">
                  <c:v>10469495.323628463</c:v>
                </c:pt>
                <c:pt idx="553">
                  <c:v>10442547.881799884</c:v>
                </c:pt>
                <c:pt idx="554">
                  <c:v>10385324.720741726</c:v>
                </c:pt>
                <c:pt idx="555">
                  <c:v>10428613.724253369</c:v>
                </c:pt>
                <c:pt idx="556">
                  <c:v>10386773.700666232</c:v>
                </c:pt>
                <c:pt idx="557">
                  <c:v>10409152.944720769</c:v>
                </c:pt>
                <c:pt idx="558">
                  <c:v>10409152.944720769</c:v>
                </c:pt>
                <c:pt idx="559">
                  <c:v>10409152.944720769</c:v>
                </c:pt>
                <c:pt idx="560">
                  <c:v>10451551.865343671</c:v>
                </c:pt>
                <c:pt idx="561">
                  <c:v>10522701.562083384</c:v>
                </c:pt>
                <c:pt idx="562">
                  <c:v>10654404.001349816</c:v>
                </c:pt>
                <c:pt idx="563">
                  <c:v>10378430.850875257</c:v>
                </c:pt>
                <c:pt idx="564">
                  <c:v>10511754.982492283</c:v>
                </c:pt>
                <c:pt idx="565">
                  <c:v>10511754.982492283</c:v>
                </c:pt>
                <c:pt idx="566">
                  <c:v>10511754.982492283</c:v>
                </c:pt>
                <c:pt idx="567">
                  <c:v>10544838.593369195</c:v>
                </c:pt>
                <c:pt idx="568">
                  <c:v>10599563.249263056</c:v>
                </c:pt>
                <c:pt idx="569">
                  <c:v>10482006.070524216</c:v>
                </c:pt>
                <c:pt idx="570">
                  <c:v>10317458.456348041</c:v>
                </c:pt>
                <c:pt idx="571">
                  <c:v>10118106.770451596</c:v>
                </c:pt>
                <c:pt idx="572">
                  <c:v>10118106.770451596</c:v>
                </c:pt>
                <c:pt idx="573">
                  <c:v>10118106.770451596</c:v>
                </c:pt>
                <c:pt idx="574">
                  <c:v>10098441.309982616</c:v>
                </c:pt>
                <c:pt idx="575">
                  <c:v>10014568.148297261</c:v>
                </c:pt>
                <c:pt idx="576">
                  <c:v>10251330.523045925</c:v>
                </c:pt>
                <c:pt idx="577">
                  <c:v>10045077.411695149</c:v>
                </c:pt>
                <c:pt idx="578">
                  <c:v>10129133.034248494</c:v>
                </c:pt>
                <c:pt idx="579">
                  <c:v>10129133.034248494</c:v>
                </c:pt>
                <c:pt idx="580">
                  <c:v>10129133.034248494</c:v>
                </c:pt>
                <c:pt idx="581">
                  <c:v>10165045.660763884</c:v>
                </c:pt>
                <c:pt idx="582">
                  <c:v>9974722.2996229511</c:v>
                </c:pt>
                <c:pt idx="583">
                  <c:v>10061369.706271788</c:v>
                </c:pt>
                <c:pt idx="584">
                  <c:v>9992754.2588857021</c:v>
                </c:pt>
                <c:pt idx="585">
                  <c:v>10083159.590330843</c:v>
                </c:pt>
                <c:pt idx="586">
                  <c:v>10083159.590330843</c:v>
                </c:pt>
                <c:pt idx="587">
                  <c:v>10083159.590330843</c:v>
                </c:pt>
                <c:pt idx="588">
                  <c:v>10135559.833771089</c:v>
                </c:pt>
                <c:pt idx="589">
                  <c:v>10070529.676452652</c:v>
                </c:pt>
                <c:pt idx="590">
                  <c:v>10202838.606372967</c:v>
                </c:pt>
                <c:pt idx="591">
                  <c:v>10176612.72907443</c:v>
                </c:pt>
                <c:pt idx="592">
                  <c:v>10276785.376904633</c:v>
                </c:pt>
                <c:pt idx="593">
                  <c:v>10276785.376904633</c:v>
                </c:pt>
                <c:pt idx="594">
                  <c:v>10276785.376904633</c:v>
                </c:pt>
                <c:pt idx="595">
                  <c:v>10309683.567301637</c:v>
                </c:pt>
                <c:pt idx="596">
                  <c:v>10336144.277625179</c:v>
                </c:pt>
                <c:pt idx="597">
                  <c:v>10477618.966234345</c:v>
                </c:pt>
                <c:pt idx="598">
                  <c:v>10544220.918253608</c:v>
                </c:pt>
                <c:pt idx="599">
                  <c:v>10469068.727110282</c:v>
                </c:pt>
                <c:pt idx="600">
                  <c:v>10469068.727110282</c:v>
                </c:pt>
                <c:pt idx="601">
                  <c:v>10469068.727110282</c:v>
                </c:pt>
                <c:pt idx="602">
                  <c:v>10461534.931865854</c:v>
                </c:pt>
                <c:pt idx="603">
                  <c:v>10456135.40338375</c:v>
                </c:pt>
                <c:pt idx="604">
                  <c:v>10458022.482984291</c:v>
                </c:pt>
                <c:pt idx="605">
                  <c:v>10454114.10537854</c:v>
                </c:pt>
                <c:pt idx="606">
                  <c:v>10631147.92074612</c:v>
                </c:pt>
                <c:pt idx="607">
                  <c:v>10631147.92074612</c:v>
                </c:pt>
                <c:pt idx="608">
                  <c:v>10631147.92074612</c:v>
                </c:pt>
                <c:pt idx="609">
                  <c:v>10623284.257902231</c:v>
                </c:pt>
                <c:pt idx="610">
                  <c:v>10733255.9872902</c:v>
                </c:pt>
                <c:pt idx="611">
                  <c:v>10748544.741927713</c:v>
                </c:pt>
                <c:pt idx="612">
                  <c:v>10776747.704818454</c:v>
                </c:pt>
                <c:pt idx="613">
                  <c:v>10945510.045839136</c:v>
                </c:pt>
                <c:pt idx="614">
                  <c:v>10945510.045839136</c:v>
                </c:pt>
                <c:pt idx="615">
                  <c:v>10945510.045839136</c:v>
                </c:pt>
                <c:pt idx="616">
                  <c:v>10959606.098672161</c:v>
                </c:pt>
                <c:pt idx="617">
                  <c:v>10898948.084087497</c:v>
                </c:pt>
                <c:pt idx="618">
                  <c:v>10918817.520261709</c:v>
                </c:pt>
                <c:pt idx="619">
                  <c:v>11082473.704289218</c:v>
                </c:pt>
                <c:pt idx="620">
                  <c:v>10950883.301199146</c:v>
                </c:pt>
                <c:pt idx="621">
                  <c:v>10950883.301199146</c:v>
                </c:pt>
                <c:pt idx="622">
                  <c:v>10950883.301199146</c:v>
                </c:pt>
                <c:pt idx="623">
                  <c:v>10880784.177459598</c:v>
                </c:pt>
                <c:pt idx="624">
                  <c:v>11019963.713582305</c:v>
                </c:pt>
                <c:pt idx="625">
                  <c:v>11023095.920130236</c:v>
                </c:pt>
                <c:pt idx="626">
                  <c:v>11262180.81017125</c:v>
                </c:pt>
                <c:pt idx="627">
                  <c:v>11161712.700586036</c:v>
                </c:pt>
                <c:pt idx="628">
                  <c:v>11161712.700586036</c:v>
                </c:pt>
                <c:pt idx="629">
                  <c:v>11161712.700586036</c:v>
                </c:pt>
                <c:pt idx="630">
                  <c:v>11000425.891085042</c:v>
                </c:pt>
                <c:pt idx="631">
                  <c:v>10980807.370378356</c:v>
                </c:pt>
                <c:pt idx="632">
                  <c:v>11118760.18506176</c:v>
                </c:pt>
                <c:pt idx="633">
                  <c:v>10931487.372429166</c:v>
                </c:pt>
                <c:pt idx="634">
                  <c:v>11081603.754684197</c:v>
                </c:pt>
                <c:pt idx="635">
                  <c:v>11081603.754684197</c:v>
                </c:pt>
                <c:pt idx="636">
                  <c:v>11081603.754684197</c:v>
                </c:pt>
                <c:pt idx="637">
                  <c:v>11192227.813123893</c:v>
                </c:pt>
                <c:pt idx="638">
                  <c:v>11156042.0121588</c:v>
                </c:pt>
                <c:pt idx="639">
                  <c:v>11035685.554491403</c:v>
                </c:pt>
                <c:pt idx="640">
                  <c:v>10928062.802913517</c:v>
                </c:pt>
                <c:pt idx="641">
                  <c:v>11015695.468885193</c:v>
                </c:pt>
                <c:pt idx="642">
                  <c:v>11015695.468885193</c:v>
                </c:pt>
                <c:pt idx="643">
                  <c:v>11015695.468885193</c:v>
                </c:pt>
                <c:pt idx="644">
                  <c:v>11024012.842229385</c:v>
                </c:pt>
                <c:pt idx="645">
                  <c:v>10777204.453945849</c:v>
                </c:pt>
                <c:pt idx="646">
                  <c:v>11102855.961047187</c:v>
                </c:pt>
                <c:pt idx="647">
                  <c:v>10829576.695447188</c:v>
                </c:pt>
                <c:pt idx="648">
                  <c:v>10044742.22603463</c:v>
                </c:pt>
                <c:pt idx="649">
                  <c:v>10044742.22603463</c:v>
                </c:pt>
                <c:pt idx="650">
                  <c:v>10044742.22603463</c:v>
                </c:pt>
                <c:pt idx="651">
                  <c:v>9848603.9964074511</c:v>
                </c:pt>
                <c:pt idx="652">
                  <c:v>10041636.967515813</c:v>
                </c:pt>
                <c:pt idx="653">
                  <c:v>10005204.749595704</c:v>
                </c:pt>
                <c:pt idx="654">
                  <c:v>10130880.758498378</c:v>
                </c:pt>
                <c:pt idx="655">
                  <c:v>10319790.082787588</c:v>
                </c:pt>
                <c:pt idx="656">
                  <c:v>10319790.082787588</c:v>
                </c:pt>
                <c:pt idx="657">
                  <c:v>10319790.082787588</c:v>
                </c:pt>
                <c:pt idx="658">
                  <c:v>10379279.069372149</c:v>
                </c:pt>
                <c:pt idx="659">
                  <c:v>10722063.626021508</c:v>
                </c:pt>
                <c:pt idx="660">
                  <c:v>10548695.151126981</c:v>
                </c:pt>
                <c:pt idx="661">
                  <c:v>10715375.436258351</c:v>
                </c:pt>
                <c:pt idx="662">
                  <c:v>10826345.24498147</c:v>
                </c:pt>
                <c:pt idx="663">
                  <c:v>10826345.24498147</c:v>
                </c:pt>
                <c:pt idx="664">
                  <c:v>10826345.24498147</c:v>
                </c:pt>
                <c:pt idx="665">
                  <c:v>10823036.582279352</c:v>
                </c:pt>
                <c:pt idx="666">
                  <c:v>10987073.35198313</c:v>
                </c:pt>
                <c:pt idx="667">
                  <c:v>10971172.674980273</c:v>
                </c:pt>
                <c:pt idx="668">
                  <c:v>10916533.562079281</c:v>
                </c:pt>
                <c:pt idx="669">
                  <c:v>11431901.836884497</c:v>
                </c:pt>
                <c:pt idx="670">
                  <c:v>11431901.836884497</c:v>
                </c:pt>
                <c:pt idx="671">
                  <c:v>11431901.836884497</c:v>
                </c:pt>
                <c:pt idx="672">
                  <c:v>11512063.049394576</c:v>
                </c:pt>
                <c:pt idx="673">
                  <c:v>11489985.132259298</c:v>
                </c:pt>
                <c:pt idx="674">
                  <c:v>11651441.477864334</c:v>
                </c:pt>
                <c:pt idx="675">
                  <c:v>11477073.322768079</c:v>
                </c:pt>
                <c:pt idx="676">
                  <c:v>11397480.22316006</c:v>
                </c:pt>
                <c:pt idx="677">
                  <c:v>11397480.22316006</c:v>
                </c:pt>
                <c:pt idx="678">
                  <c:v>11397480.22316006</c:v>
                </c:pt>
                <c:pt idx="679">
                  <c:v>11399283.652536556</c:v>
                </c:pt>
                <c:pt idx="680">
                  <c:v>11482125.380723346</c:v>
                </c:pt>
                <c:pt idx="681">
                  <c:v>11556947.580741953</c:v>
                </c:pt>
                <c:pt idx="682">
                  <c:v>11602133.856437109</c:v>
                </c:pt>
                <c:pt idx="683">
                  <c:v>11725624.848240595</c:v>
                </c:pt>
                <c:pt idx="684">
                  <c:v>11725624.848240595</c:v>
                </c:pt>
                <c:pt idx="685">
                  <c:v>11725624.848240595</c:v>
                </c:pt>
                <c:pt idx="686">
                  <c:v>11607388.708497863</c:v>
                </c:pt>
                <c:pt idx="687">
                  <c:v>11882318.690134715</c:v>
                </c:pt>
                <c:pt idx="688">
                  <c:v>11861018.591304779</c:v>
                </c:pt>
                <c:pt idx="689">
                  <c:v>12069953.559654264</c:v>
                </c:pt>
                <c:pt idx="690">
                  <c:v>12134642.789233945</c:v>
                </c:pt>
                <c:pt idx="691">
                  <c:v>12134642.789233945</c:v>
                </c:pt>
                <c:pt idx="692">
                  <c:v>12134642.789233945</c:v>
                </c:pt>
                <c:pt idx="693">
                  <c:v>12186398.0204241</c:v>
                </c:pt>
                <c:pt idx="694">
                  <c:v>12154973.079859326</c:v>
                </c:pt>
                <c:pt idx="695">
                  <c:v>12354543.349165129</c:v>
                </c:pt>
                <c:pt idx="696">
                  <c:v>12262436.912665388</c:v>
                </c:pt>
                <c:pt idx="697">
                  <c:v>12440252.286601251</c:v>
                </c:pt>
                <c:pt idx="698">
                  <c:v>12440252.286601251</c:v>
                </c:pt>
                <c:pt idx="699">
                  <c:v>12440252.286601251</c:v>
                </c:pt>
                <c:pt idx="700">
                  <c:v>12317929.847437913</c:v>
                </c:pt>
                <c:pt idx="701">
                  <c:v>12380950.690995404</c:v>
                </c:pt>
                <c:pt idx="702">
                  <c:v>12687920.804434821</c:v>
                </c:pt>
                <c:pt idx="703">
                  <c:v>12918910.033359595</c:v>
                </c:pt>
                <c:pt idx="704">
                  <c:v>13007263.90189147</c:v>
                </c:pt>
                <c:pt idx="705">
                  <c:v>13007263.90189147</c:v>
                </c:pt>
                <c:pt idx="706">
                  <c:v>13007263.90189147</c:v>
                </c:pt>
                <c:pt idx="707">
                  <c:v>12815320.276253054</c:v>
                </c:pt>
                <c:pt idx="708">
                  <c:v>12761355.469781568</c:v>
                </c:pt>
                <c:pt idx="709">
                  <c:v>12424344.428653397</c:v>
                </c:pt>
                <c:pt idx="710">
                  <c:v>12496805.388592277</c:v>
                </c:pt>
                <c:pt idx="711">
                  <c:v>12311158.177275581</c:v>
                </c:pt>
                <c:pt idx="712">
                  <c:v>12311158.177275581</c:v>
                </c:pt>
                <c:pt idx="713">
                  <c:v>12311158.177275581</c:v>
                </c:pt>
                <c:pt idx="714">
                  <c:v>12146298.665147519</c:v>
                </c:pt>
                <c:pt idx="715">
                  <c:v>11960699.456092576</c:v>
                </c:pt>
                <c:pt idx="716">
                  <c:v>12291447.918360332</c:v>
                </c:pt>
                <c:pt idx="717">
                  <c:v>12630562.578597007</c:v>
                </c:pt>
                <c:pt idx="718">
                  <c:v>12538464.261284392</c:v>
                </c:pt>
                <c:pt idx="719">
                  <c:v>12538464.261284392</c:v>
                </c:pt>
                <c:pt idx="720">
                  <c:v>12538464.261284392</c:v>
                </c:pt>
                <c:pt idx="721">
                  <c:v>12664267.216674358</c:v>
                </c:pt>
                <c:pt idx="722">
                  <c:v>12728315.518569365</c:v>
                </c:pt>
                <c:pt idx="723">
                  <c:v>12733054.875650406</c:v>
                </c:pt>
                <c:pt idx="724">
                  <c:v>12730168.347069601</c:v>
                </c:pt>
                <c:pt idx="725">
                  <c:v>12708337.884319341</c:v>
                </c:pt>
                <c:pt idx="726">
                  <c:v>12708337.884319341</c:v>
                </c:pt>
                <c:pt idx="727">
                  <c:v>12708337.884319341</c:v>
                </c:pt>
                <c:pt idx="728">
                  <c:v>12700375.89907597</c:v>
                </c:pt>
                <c:pt idx="729">
                  <c:v>12646881.46510577</c:v>
                </c:pt>
                <c:pt idx="730">
                  <c:v>12557785.200475544</c:v>
                </c:pt>
                <c:pt idx="731">
                  <c:v>3538091.7177920835</c:v>
                </c:pt>
                <c:pt idx="732">
                  <c:v>3543916.7177499156</c:v>
                </c:pt>
                <c:pt idx="733">
                  <c:v>3543916.7177499156</c:v>
                </c:pt>
                <c:pt idx="734">
                  <c:v>3543916.7177499156</c:v>
                </c:pt>
                <c:pt idx="735">
                  <c:v>3500547.9350148723</c:v>
                </c:pt>
                <c:pt idx="736">
                  <c:v>3390128.5716009019</c:v>
                </c:pt>
                <c:pt idx="737">
                  <c:v>3438321.378075894</c:v>
                </c:pt>
                <c:pt idx="738">
                  <c:v>3526251.4655537568</c:v>
                </c:pt>
                <c:pt idx="739">
                  <c:v>3504999.7443259913</c:v>
                </c:pt>
                <c:pt idx="740">
                  <c:v>3504999.7443259913</c:v>
                </c:pt>
                <c:pt idx="741">
                  <c:v>3504999.7443259913</c:v>
                </c:pt>
                <c:pt idx="742">
                  <c:v>3430968.2330938694</c:v>
                </c:pt>
                <c:pt idx="743">
                  <c:v>3413840.7341601136</c:v>
                </c:pt>
                <c:pt idx="744">
                  <c:v>3396905.558169127</c:v>
                </c:pt>
                <c:pt idx="745">
                  <c:v>3367602.0328594735</c:v>
                </c:pt>
                <c:pt idx="746">
                  <c:v>3381976.7955192961</c:v>
                </c:pt>
                <c:pt idx="747">
                  <c:v>3381976.7955192961</c:v>
                </c:pt>
                <c:pt idx="748">
                  <c:v>3381976.7955192961</c:v>
                </c:pt>
                <c:pt idx="749">
                  <c:v>3384174.4133024141</c:v>
                </c:pt>
                <c:pt idx="750">
                  <c:v>3449575.1592264492</c:v>
                </c:pt>
                <c:pt idx="751">
                  <c:v>3465579.2242239346</c:v>
                </c:pt>
                <c:pt idx="752">
                  <c:v>3495487.8781472915</c:v>
                </c:pt>
                <c:pt idx="753">
                  <c:v>3495510.1588307754</c:v>
                </c:pt>
                <c:pt idx="754">
                  <c:v>3495510.1588307754</c:v>
                </c:pt>
                <c:pt idx="755">
                  <c:v>3495510.1588307754</c:v>
                </c:pt>
                <c:pt idx="756">
                  <c:v>3492199.2929228982</c:v>
                </c:pt>
                <c:pt idx="757">
                  <c:v>3424446.4931702786</c:v>
                </c:pt>
                <c:pt idx="758">
                  <c:v>3406770.409102771</c:v>
                </c:pt>
                <c:pt idx="759">
                  <c:v>3407033.2314914688</c:v>
                </c:pt>
                <c:pt idx="760">
                  <c:v>3316646.063555541</c:v>
                </c:pt>
                <c:pt idx="761">
                  <c:v>3316646.063555541</c:v>
                </c:pt>
                <c:pt idx="762">
                  <c:v>3316646.063555541</c:v>
                </c:pt>
                <c:pt idx="763">
                  <c:v>3367199.6151283719</c:v>
                </c:pt>
                <c:pt idx="764">
                  <c:v>3394713.4942281176</c:v>
                </c:pt>
                <c:pt idx="765">
                  <c:v>3366707.2150255586</c:v>
                </c:pt>
                <c:pt idx="766">
                  <c:v>3436251.5854033143</c:v>
                </c:pt>
                <c:pt idx="767">
                  <c:v>3372439.8313094778</c:v>
                </c:pt>
                <c:pt idx="768">
                  <c:v>3372439.8313094778</c:v>
                </c:pt>
                <c:pt idx="769">
                  <c:v>3372439.8313094778</c:v>
                </c:pt>
                <c:pt idx="770">
                  <c:v>3346054.9119049283</c:v>
                </c:pt>
                <c:pt idx="771">
                  <c:v>3474169.0638988419</c:v>
                </c:pt>
                <c:pt idx="772">
                  <c:v>3513668.1444656928</c:v>
                </c:pt>
                <c:pt idx="773">
                  <c:v>3605657.7508916352</c:v>
                </c:pt>
                <c:pt idx="774">
                  <c:v>3579441.3997850032</c:v>
                </c:pt>
                <c:pt idx="775">
                  <c:v>3579441.3997850032</c:v>
                </c:pt>
                <c:pt idx="776">
                  <c:v>3579441.3997850032</c:v>
                </c:pt>
                <c:pt idx="777">
                  <c:v>3596736.5401066919</c:v>
                </c:pt>
                <c:pt idx="778">
                  <c:v>3605303.7418362335</c:v>
                </c:pt>
                <c:pt idx="779">
                  <c:v>3588071.9219148317</c:v>
                </c:pt>
                <c:pt idx="780">
                  <c:v>3607661.3953603832</c:v>
                </c:pt>
                <c:pt idx="781">
                  <c:v>3634211.0498713367</c:v>
                </c:pt>
                <c:pt idx="782">
                  <c:v>3634211.0498713367</c:v>
                </c:pt>
                <c:pt idx="783">
                  <c:v>3634211.0498713367</c:v>
                </c:pt>
                <c:pt idx="784">
                  <c:v>3642520.3165703169</c:v>
                </c:pt>
                <c:pt idx="785">
                  <c:v>3690929.4179638452</c:v>
                </c:pt>
                <c:pt idx="786">
                  <c:v>3637706.4550560438</c:v>
                </c:pt>
                <c:pt idx="787">
                  <c:v>3778926.1347080963</c:v>
                </c:pt>
                <c:pt idx="788">
                  <c:v>3763034.105423586</c:v>
                </c:pt>
                <c:pt idx="789">
                  <c:v>3763034.105423586</c:v>
                </c:pt>
                <c:pt idx="790">
                  <c:v>3763034.105423586</c:v>
                </c:pt>
                <c:pt idx="791">
                  <c:v>3825568.0882416265</c:v>
                </c:pt>
                <c:pt idx="792">
                  <c:v>3746609.1914744945</c:v>
                </c:pt>
                <c:pt idx="793">
                  <c:v>3748764.5136354645</c:v>
                </c:pt>
                <c:pt idx="794">
                  <c:v>3771477.5088636694</c:v>
                </c:pt>
                <c:pt idx="795">
                  <c:v>3713351.3802005579</c:v>
                </c:pt>
                <c:pt idx="796">
                  <c:v>3713351.3802005579</c:v>
                </c:pt>
                <c:pt idx="797">
                  <c:v>3713351.3802005579</c:v>
                </c:pt>
                <c:pt idx="798">
                  <c:v>3768312.8543922449</c:v>
                </c:pt>
                <c:pt idx="799">
                  <c:v>3732824.9047455806</c:v>
                </c:pt>
                <c:pt idx="800">
                  <c:v>3737508.9207315021</c:v>
                </c:pt>
                <c:pt idx="801">
                  <c:v>3724356.513251178</c:v>
                </c:pt>
                <c:pt idx="802">
                  <c:v>3729162.6091493815</c:v>
                </c:pt>
                <c:pt idx="803">
                  <c:v>3729162.6091493815</c:v>
                </c:pt>
                <c:pt idx="804">
                  <c:v>3729162.6091493815</c:v>
                </c:pt>
                <c:pt idx="805">
                  <c:v>3821505.8155751531</c:v>
                </c:pt>
                <c:pt idx="806">
                  <c:v>3783077.4396345569</c:v>
                </c:pt>
                <c:pt idx="807">
                  <c:v>3815437.6941966787</c:v>
                </c:pt>
                <c:pt idx="808">
                  <c:v>3782639.917688679</c:v>
                </c:pt>
                <c:pt idx="809">
                  <c:v>3848152.1993882302</c:v>
                </c:pt>
                <c:pt idx="810">
                  <c:v>3848152.1993882302</c:v>
                </c:pt>
                <c:pt idx="811">
                  <c:v>3848152.1993882302</c:v>
                </c:pt>
                <c:pt idx="812">
                  <c:v>3817042.4843677916</c:v>
                </c:pt>
                <c:pt idx="813">
                  <c:v>3750827.1922373609</c:v>
                </c:pt>
                <c:pt idx="814">
                  <c:v>3552563.0187361459</c:v>
                </c:pt>
                <c:pt idx="815">
                  <c:v>3555578.3499786374</c:v>
                </c:pt>
                <c:pt idx="816">
                  <c:v>3614176.6211776617</c:v>
                </c:pt>
                <c:pt idx="817">
                  <c:v>3614176.6211776617</c:v>
                </c:pt>
                <c:pt idx="818">
                  <c:v>3614176.6211776617</c:v>
                </c:pt>
                <c:pt idx="819">
                  <c:v>3669923.8903476503</c:v>
                </c:pt>
                <c:pt idx="820">
                  <c:v>3640896.5388044515</c:v>
                </c:pt>
                <c:pt idx="821">
                  <c:v>3590144.9416084765</c:v>
                </c:pt>
                <c:pt idx="822">
                  <c:v>3550127.0461562201</c:v>
                </c:pt>
                <c:pt idx="823">
                  <c:v>3541863.7775078719</c:v>
                </c:pt>
                <c:pt idx="824">
                  <c:v>3541863.7775078719</c:v>
                </c:pt>
                <c:pt idx="825">
                  <c:v>3541863.7775078719</c:v>
                </c:pt>
                <c:pt idx="826">
                  <c:v>3528437.3970621252</c:v>
                </c:pt>
                <c:pt idx="827">
                  <c:v>3530067.968038131</c:v>
                </c:pt>
                <c:pt idx="828">
                  <c:v>3553447.1535482779</c:v>
                </c:pt>
                <c:pt idx="829">
                  <c:v>3595139.3700205432</c:v>
                </c:pt>
                <c:pt idx="830">
                  <c:v>3601178.2749489867</c:v>
                </c:pt>
                <c:pt idx="831">
                  <c:v>3601178.2749489867</c:v>
                </c:pt>
                <c:pt idx="832">
                  <c:v>3601178.2749489867</c:v>
                </c:pt>
                <c:pt idx="833">
                  <c:v>3591933.3568015131</c:v>
                </c:pt>
                <c:pt idx="834">
                  <c:v>3557561.27450033</c:v>
                </c:pt>
                <c:pt idx="835">
                  <c:v>3601152.5672877864</c:v>
                </c:pt>
                <c:pt idx="836">
                  <c:v>3552493.2581341006</c:v>
                </c:pt>
                <c:pt idx="837">
                  <c:v>3475657.0935576977</c:v>
                </c:pt>
                <c:pt idx="838">
                  <c:v>3475657.0935576977</c:v>
                </c:pt>
                <c:pt idx="839">
                  <c:v>3475657.0935576977</c:v>
                </c:pt>
                <c:pt idx="840">
                  <c:v>3505051.0830808152</c:v>
                </c:pt>
                <c:pt idx="841">
                  <c:v>3528512.8457894432</c:v>
                </c:pt>
                <c:pt idx="842">
                  <c:v>3620168.2952968664</c:v>
                </c:pt>
                <c:pt idx="843">
                  <c:v>3554777.1653529005</c:v>
                </c:pt>
                <c:pt idx="844">
                  <c:v>3491570.0647962778</c:v>
                </c:pt>
                <c:pt idx="845">
                  <c:v>3491570.0647962778</c:v>
                </c:pt>
                <c:pt idx="846">
                  <c:v>3491570.0647962778</c:v>
                </c:pt>
                <c:pt idx="847">
                  <c:v>3493396.7032751841</c:v>
                </c:pt>
                <c:pt idx="848">
                  <c:v>3460845.5361354249</c:v>
                </c:pt>
                <c:pt idx="849">
                  <c:v>3430769.0972364387</c:v>
                </c:pt>
                <c:pt idx="850">
                  <c:v>3413301.1615824252</c:v>
                </c:pt>
                <c:pt idx="851">
                  <c:v>3504353.4560907986</c:v>
                </c:pt>
                <c:pt idx="852">
                  <c:v>3504353.4560907986</c:v>
                </c:pt>
                <c:pt idx="853">
                  <c:v>3504353.4560907986</c:v>
                </c:pt>
                <c:pt idx="854">
                  <c:v>3509318.306299109</c:v>
                </c:pt>
                <c:pt idx="855">
                  <c:v>3424670.4903433244</c:v>
                </c:pt>
                <c:pt idx="856">
                  <c:v>3419033.7174831503</c:v>
                </c:pt>
                <c:pt idx="857">
                  <c:v>3506172.2644406962</c:v>
                </c:pt>
                <c:pt idx="858">
                  <c:v>3532790.9695951077</c:v>
                </c:pt>
                <c:pt idx="859">
                  <c:v>3532790.9695951077</c:v>
                </c:pt>
                <c:pt idx="860">
                  <c:v>3532790.9695951077</c:v>
                </c:pt>
                <c:pt idx="861">
                  <c:v>3540766.3394303168</c:v>
                </c:pt>
                <c:pt idx="862">
                  <c:v>3540024.7330648312</c:v>
                </c:pt>
                <c:pt idx="863">
                  <c:v>3574989.8051197752</c:v>
                </c:pt>
                <c:pt idx="864">
                  <c:v>3600557.2722564107</c:v>
                </c:pt>
                <c:pt idx="865">
                  <c:v>3600485.0097440616</c:v>
                </c:pt>
                <c:pt idx="866">
                  <c:v>3600485.0097440616</c:v>
                </c:pt>
                <c:pt idx="867">
                  <c:v>3600485.0097440616</c:v>
                </c:pt>
                <c:pt idx="868">
                  <c:v>3623730.3987426562</c:v>
                </c:pt>
                <c:pt idx="869">
                  <c:v>3610799.7029814534</c:v>
                </c:pt>
                <c:pt idx="870">
                  <c:v>3635136.6161805885</c:v>
                </c:pt>
                <c:pt idx="871">
                  <c:v>3643057.3428968014</c:v>
                </c:pt>
                <c:pt idx="872">
                  <c:v>3651522.6266505509</c:v>
                </c:pt>
                <c:pt idx="873">
                  <c:v>3651522.6266505509</c:v>
                </c:pt>
                <c:pt idx="874">
                  <c:v>3651522.6266505509</c:v>
                </c:pt>
                <c:pt idx="875">
                  <c:v>3651522.6266505509</c:v>
                </c:pt>
                <c:pt idx="876">
                  <c:v>3654053.6526858388</c:v>
                </c:pt>
                <c:pt idx="877">
                  <c:v>3825267.3318371158</c:v>
                </c:pt>
                <c:pt idx="878">
                  <c:v>3839643.3831514805</c:v>
                </c:pt>
                <c:pt idx="879">
                  <c:v>3883253.6214295453</c:v>
                </c:pt>
                <c:pt idx="880">
                  <c:v>3883253.6214295453</c:v>
                </c:pt>
                <c:pt idx="881">
                  <c:v>3883253.6214295453</c:v>
                </c:pt>
                <c:pt idx="882">
                  <c:v>3870856.5088602286</c:v>
                </c:pt>
                <c:pt idx="883">
                  <c:v>3830845.730644946</c:v>
                </c:pt>
                <c:pt idx="884">
                  <c:v>3789929.8236085116</c:v>
                </c:pt>
                <c:pt idx="885">
                  <c:v>3773397.2334397822</c:v>
                </c:pt>
                <c:pt idx="886">
                  <c:v>3767539.7809529155</c:v>
                </c:pt>
                <c:pt idx="887">
                  <c:v>3767539.7809529155</c:v>
                </c:pt>
                <c:pt idx="888">
                  <c:v>3767539.7809529155</c:v>
                </c:pt>
                <c:pt idx="889">
                  <c:v>3721143.9303644947</c:v>
                </c:pt>
                <c:pt idx="890">
                  <c:v>3714002.7279231176</c:v>
                </c:pt>
                <c:pt idx="891">
                  <c:v>3728986.3337897682</c:v>
                </c:pt>
                <c:pt idx="892">
                  <c:v>3722374.602671206</c:v>
                </c:pt>
                <c:pt idx="893">
                  <c:v>3702789.8141667121</c:v>
                </c:pt>
                <c:pt idx="894">
                  <c:v>3702789.8141667121</c:v>
                </c:pt>
                <c:pt idx="895">
                  <c:v>3702789.8141667121</c:v>
                </c:pt>
                <c:pt idx="896">
                  <c:v>3726172.8682760042</c:v>
                </c:pt>
                <c:pt idx="897">
                  <c:v>3727342.3516074149</c:v>
                </c:pt>
                <c:pt idx="898">
                  <c:v>3713921.034146254</c:v>
                </c:pt>
                <c:pt idx="899">
                  <c:v>3729035.2771092854</c:v>
                </c:pt>
                <c:pt idx="900">
                  <c:v>3720516.3519356954</c:v>
                </c:pt>
                <c:pt idx="901">
                  <c:v>3720516.3519356954</c:v>
                </c:pt>
                <c:pt idx="902">
                  <c:v>3720516.3519356954</c:v>
                </c:pt>
                <c:pt idx="903">
                  <c:v>3728844.0702747288</c:v>
                </c:pt>
                <c:pt idx="904">
                  <c:v>3717411.1075783675</c:v>
                </c:pt>
                <c:pt idx="905">
                  <c:v>3683179.4804865359</c:v>
                </c:pt>
                <c:pt idx="906">
                  <c:v>3681353.4343120335</c:v>
                </c:pt>
                <c:pt idx="907">
                  <c:v>3589406.5816303142</c:v>
                </c:pt>
                <c:pt idx="908">
                  <c:v>3589406.5816303142</c:v>
                </c:pt>
                <c:pt idx="909">
                  <c:v>3589406.5816303142</c:v>
                </c:pt>
                <c:pt idx="910">
                  <c:v>3511715.2679165374</c:v>
                </c:pt>
                <c:pt idx="911">
                  <c:v>3490895.7898857938</c:v>
                </c:pt>
                <c:pt idx="912">
                  <c:v>3535593.1675471547</c:v>
                </c:pt>
                <c:pt idx="913">
                  <c:v>3585956.7411251315</c:v>
                </c:pt>
                <c:pt idx="914">
                  <c:v>3579581.4235712402</c:v>
                </c:pt>
                <c:pt idx="915">
                  <c:v>3579581.4235712402</c:v>
                </c:pt>
                <c:pt idx="916">
                  <c:v>3579581.4235712402</c:v>
                </c:pt>
                <c:pt idx="917">
                  <c:v>3525386.320577716</c:v>
                </c:pt>
                <c:pt idx="918">
                  <c:v>3504875.2023616293</c:v>
                </c:pt>
                <c:pt idx="919">
                  <c:v>3424389.3316128328</c:v>
                </c:pt>
                <c:pt idx="920">
                  <c:v>3369851.4921170669</c:v>
                </c:pt>
                <c:pt idx="921">
                  <c:v>3444946.1293437658</c:v>
                </c:pt>
                <c:pt idx="922">
                  <c:v>3444946.1293437658</c:v>
                </c:pt>
                <c:pt idx="923">
                  <c:v>3444946.1293437658</c:v>
                </c:pt>
                <c:pt idx="924">
                  <c:v>3465826.4309292762</c:v>
                </c:pt>
                <c:pt idx="925">
                  <c:v>3554058.6477441541</c:v>
                </c:pt>
                <c:pt idx="926">
                  <c:v>3552879.2883183407</c:v>
                </c:pt>
                <c:pt idx="927">
                  <c:v>3580417.882405065</c:v>
                </c:pt>
                <c:pt idx="928">
                  <c:v>3564024.9391203374</c:v>
                </c:pt>
                <c:pt idx="929">
                  <c:v>3564024.9391203374</c:v>
                </c:pt>
                <c:pt idx="930">
                  <c:v>3564024.9391203374</c:v>
                </c:pt>
                <c:pt idx="931">
                  <c:v>3574635.1168794893</c:v>
                </c:pt>
                <c:pt idx="932">
                  <c:v>3603109.2239742968</c:v>
                </c:pt>
                <c:pt idx="933">
                  <c:v>3507164.9723833627</c:v>
                </c:pt>
                <c:pt idx="934">
                  <c:v>3566889.288291967</c:v>
                </c:pt>
                <c:pt idx="935">
                  <c:v>3496147.711211971</c:v>
                </c:pt>
                <c:pt idx="936">
                  <c:v>3496147.711211971</c:v>
                </c:pt>
                <c:pt idx="937">
                  <c:v>3496147.711211971</c:v>
                </c:pt>
                <c:pt idx="938">
                  <c:v>3460558.3940877016</c:v>
                </c:pt>
                <c:pt idx="939">
                  <c:v>3540090.9934675484</c:v>
                </c:pt>
                <c:pt idx="940">
                  <c:v>3526670.4181916509</c:v>
                </c:pt>
                <c:pt idx="941">
                  <c:v>3563601.4971840349</c:v>
                </c:pt>
                <c:pt idx="942">
                  <c:v>3525348.001840197</c:v>
                </c:pt>
                <c:pt idx="943">
                  <c:v>3525348.001840197</c:v>
                </c:pt>
                <c:pt idx="944">
                  <c:v>3525348.001840197</c:v>
                </c:pt>
                <c:pt idx="945">
                  <c:v>3521280.7434075708</c:v>
                </c:pt>
                <c:pt idx="946">
                  <c:v>3475830.4195415992</c:v>
                </c:pt>
                <c:pt idx="947">
                  <c:v>3536798.4145370359</c:v>
                </c:pt>
                <c:pt idx="948">
                  <c:v>3467752.3103605728</c:v>
                </c:pt>
                <c:pt idx="949">
                  <c:v>3471834.9620616119</c:v>
                </c:pt>
                <c:pt idx="950">
                  <c:v>3471834.9620616119</c:v>
                </c:pt>
                <c:pt idx="951">
                  <c:v>3471834.9620616119</c:v>
                </c:pt>
                <c:pt idx="952">
                  <c:v>3552767.2547825342</c:v>
                </c:pt>
                <c:pt idx="953">
                  <c:v>3528190.1994458898</c:v>
                </c:pt>
                <c:pt idx="954">
                  <c:v>3580648.5014932221</c:v>
                </c:pt>
                <c:pt idx="955">
                  <c:v>3480188.9407142811</c:v>
                </c:pt>
                <c:pt idx="956">
                  <c:v>3440025.2954081995</c:v>
                </c:pt>
                <c:pt idx="957">
                  <c:v>3440025.2954081995</c:v>
                </c:pt>
                <c:pt idx="958">
                  <c:v>3440025.2954081995</c:v>
                </c:pt>
                <c:pt idx="959">
                  <c:v>3512422.5677221795</c:v>
                </c:pt>
                <c:pt idx="960">
                  <c:v>3451724.8568446301</c:v>
                </c:pt>
                <c:pt idx="961">
                  <c:v>3416043.0515423617</c:v>
                </c:pt>
                <c:pt idx="962">
                  <c:v>3282213.5828157943</c:v>
                </c:pt>
                <c:pt idx="963">
                  <c:v>3206746.7717069359</c:v>
                </c:pt>
                <c:pt idx="964">
                  <c:v>3206746.7717069359</c:v>
                </c:pt>
                <c:pt idx="965">
                  <c:v>3206746.7717069359</c:v>
                </c:pt>
                <c:pt idx="966">
                  <c:v>3156215.6319014663</c:v>
                </c:pt>
                <c:pt idx="967">
                  <c:v>3103136.9242786486</c:v>
                </c:pt>
                <c:pt idx="968">
                  <c:v>3232024.7787989853</c:v>
                </c:pt>
                <c:pt idx="969">
                  <c:v>3394614.8840816352</c:v>
                </c:pt>
                <c:pt idx="970">
                  <c:v>3396418.2545884615</c:v>
                </c:pt>
                <c:pt idx="971">
                  <c:v>3396418.2545884615</c:v>
                </c:pt>
                <c:pt idx="972">
                  <c:v>3396418.2545884615</c:v>
                </c:pt>
                <c:pt idx="973">
                  <c:v>3396924.8449022411</c:v>
                </c:pt>
                <c:pt idx="974">
                  <c:v>3240613.0228386004</c:v>
                </c:pt>
                <c:pt idx="975">
                  <c:v>3353873.140395585</c:v>
                </c:pt>
                <c:pt idx="976">
                  <c:v>3394688.0225032237</c:v>
                </c:pt>
                <c:pt idx="977">
                  <c:v>3340390.582509195</c:v>
                </c:pt>
                <c:pt idx="978">
                  <c:v>3340390.582509195</c:v>
                </c:pt>
                <c:pt idx="979">
                  <c:v>3340390.582509195</c:v>
                </c:pt>
                <c:pt idx="980">
                  <c:v>3369924.3102657185</c:v>
                </c:pt>
                <c:pt idx="981">
                  <c:v>3506357.7327909283</c:v>
                </c:pt>
                <c:pt idx="982">
                  <c:v>3410071.2200217503</c:v>
                </c:pt>
                <c:pt idx="983">
                  <c:v>3455699.3200039188</c:v>
                </c:pt>
                <c:pt idx="984">
                  <c:v>3443280.4136347347</c:v>
                </c:pt>
                <c:pt idx="985">
                  <c:v>3443280.4136347347</c:v>
                </c:pt>
                <c:pt idx="986">
                  <c:v>3443280.4136347347</c:v>
                </c:pt>
                <c:pt idx="987">
                  <c:v>3434512.02563636</c:v>
                </c:pt>
                <c:pt idx="988">
                  <c:v>3502771.8481800803</c:v>
                </c:pt>
                <c:pt idx="989">
                  <c:v>3459000.6274318909</c:v>
                </c:pt>
                <c:pt idx="990">
                  <c:v>3405479.8100055167</c:v>
                </c:pt>
                <c:pt idx="991">
                  <c:v>3330345.5408649636</c:v>
                </c:pt>
                <c:pt idx="992">
                  <c:v>3330345.5408649636</c:v>
                </c:pt>
                <c:pt idx="993">
                  <c:v>3330345.5408649636</c:v>
                </c:pt>
                <c:pt idx="994">
                  <c:v>3355253.2588151977</c:v>
                </c:pt>
                <c:pt idx="995">
                  <c:v>3300718.4282808066</c:v>
                </c:pt>
                <c:pt idx="996">
                  <c:v>3316189.2565999511</c:v>
                </c:pt>
                <c:pt idx="997">
                  <c:v>3311100.093282057</c:v>
                </c:pt>
                <c:pt idx="998">
                  <c:v>3350066.8546751835</c:v>
                </c:pt>
                <c:pt idx="999">
                  <c:v>3350066.8546751835</c:v>
                </c:pt>
                <c:pt idx="1000">
                  <c:v>3350066.8546751835</c:v>
                </c:pt>
                <c:pt idx="1001">
                  <c:v>3259378.0342030479</c:v>
                </c:pt>
                <c:pt idx="1002">
                  <c:v>3273618.7663630033</c:v>
                </c:pt>
                <c:pt idx="1003">
                  <c:v>3367147.2330285939</c:v>
                </c:pt>
                <c:pt idx="1004">
                  <c:v>3284589.6533561433</c:v>
                </c:pt>
                <c:pt idx="1005">
                  <c:v>3358631.020836059</c:v>
                </c:pt>
                <c:pt idx="1006">
                  <c:v>3358631.020836059</c:v>
                </c:pt>
                <c:pt idx="1007">
                  <c:v>3358631.020836059</c:v>
                </c:pt>
                <c:pt idx="1008">
                  <c:v>3373930.4003488505</c:v>
                </c:pt>
                <c:pt idx="1009">
                  <c:v>3336463.0531429504</c:v>
                </c:pt>
                <c:pt idx="1010">
                  <c:v>3361615.4402514133</c:v>
                </c:pt>
                <c:pt idx="1011">
                  <c:v>3362651.5732762129</c:v>
                </c:pt>
                <c:pt idx="1012">
                  <c:v>3347983.7490768498</c:v>
                </c:pt>
                <c:pt idx="1013">
                  <c:v>3347983.7490768498</c:v>
                </c:pt>
                <c:pt idx="1014">
                  <c:v>3347983.7490768498</c:v>
                </c:pt>
                <c:pt idx="1015">
                  <c:v>3310706.552668808</c:v>
                </c:pt>
                <c:pt idx="1016">
                  <c:v>3265589.9080551839</c:v>
                </c:pt>
                <c:pt idx="1017">
                  <c:v>3343227.0989657198</c:v>
                </c:pt>
                <c:pt idx="1018">
                  <c:v>3344126.3380558011</c:v>
                </c:pt>
                <c:pt idx="1019">
                  <c:v>3345819.7064395663</c:v>
                </c:pt>
                <c:pt idx="1020">
                  <c:v>3345819.7064395663</c:v>
                </c:pt>
                <c:pt idx="1021">
                  <c:v>3345819.7064395663</c:v>
                </c:pt>
                <c:pt idx="1022">
                  <c:v>3307479.858178399</c:v>
                </c:pt>
                <c:pt idx="1023">
                  <c:v>3325937.9555972107</c:v>
                </c:pt>
                <c:pt idx="1024">
                  <c:v>3326607.4067732943</c:v>
                </c:pt>
                <c:pt idx="1025">
                  <c:v>3489326.2961986396</c:v>
                </c:pt>
                <c:pt idx="1026">
                  <c:v>3515656.2119634314</c:v>
                </c:pt>
                <c:pt idx="1027">
                  <c:v>3515656.2119634314</c:v>
                </c:pt>
                <c:pt idx="1028">
                  <c:v>3515656.2119634314</c:v>
                </c:pt>
                <c:pt idx="1029">
                  <c:v>3454153.2686914946</c:v>
                </c:pt>
                <c:pt idx="1030">
                  <c:v>3418856.5995593504</c:v>
                </c:pt>
                <c:pt idx="1031">
                  <c:v>3497368.3959303359</c:v>
                </c:pt>
                <c:pt idx="1032">
                  <c:v>3423595.6388987154</c:v>
                </c:pt>
                <c:pt idx="1033">
                  <c:v>3449294.7101382809</c:v>
                </c:pt>
                <c:pt idx="1034">
                  <c:v>3449294.7101382809</c:v>
                </c:pt>
                <c:pt idx="1035">
                  <c:v>3449294.7101382809</c:v>
                </c:pt>
                <c:pt idx="1036">
                  <c:v>3475683.5356121906</c:v>
                </c:pt>
                <c:pt idx="1037">
                  <c:v>3468910.4656554041</c:v>
                </c:pt>
                <c:pt idx="1038">
                  <c:v>3473434.0364780379</c:v>
                </c:pt>
                <c:pt idx="1039">
                  <c:v>3367151.9300976265</c:v>
                </c:pt>
                <c:pt idx="1040">
                  <c:v>3496013.0272178086</c:v>
                </c:pt>
                <c:pt idx="1041">
                  <c:v>3496013.0272178086</c:v>
                </c:pt>
                <c:pt idx="1042">
                  <c:v>3496013.0272178086</c:v>
                </c:pt>
                <c:pt idx="1043">
                  <c:v>3488635.9361385307</c:v>
                </c:pt>
                <c:pt idx="1044">
                  <c:v>3397480.4776539933</c:v>
                </c:pt>
                <c:pt idx="1045">
                  <c:v>3401675.5284259603</c:v>
                </c:pt>
                <c:pt idx="1046">
                  <c:v>3383860.5565957921</c:v>
                </c:pt>
                <c:pt idx="1047">
                  <c:v>3358214.1082049967</c:v>
                </c:pt>
                <c:pt idx="1048">
                  <c:v>3358214.1082049967</c:v>
                </c:pt>
                <c:pt idx="1049">
                  <c:v>3358214.1082049967</c:v>
                </c:pt>
                <c:pt idx="1050">
                  <c:v>3451471.5744642816</c:v>
                </c:pt>
                <c:pt idx="1051">
                  <c:v>3459794.6923272237</c:v>
                </c:pt>
                <c:pt idx="1052">
                  <c:v>3482360.6817045873</c:v>
                </c:pt>
                <c:pt idx="1053">
                  <c:v>3463546.4561350346</c:v>
                </c:pt>
                <c:pt idx="1054">
                  <c:v>3459790.518809909</c:v>
                </c:pt>
                <c:pt idx="1055">
                  <c:v>3459790.518809909</c:v>
                </c:pt>
                <c:pt idx="1056">
                  <c:v>3459790.518809909</c:v>
                </c:pt>
                <c:pt idx="1057">
                  <c:v>3429286.406109191</c:v>
                </c:pt>
                <c:pt idx="1058">
                  <c:v>3467218.4660230614</c:v>
                </c:pt>
                <c:pt idx="1059">
                  <c:v>3432296.2744464627</c:v>
                </c:pt>
                <c:pt idx="1060">
                  <c:v>3444003.9365537278</c:v>
                </c:pt>
                <c:pt idx="1061">
                  <c:v>3481379.8983747382</c:v>
                </c:pt>
                <c:pt idx="1062">
                  <c:v>3481379.8983747382</c:v>
                </c:pt>
                <c:pt idx="1063">
                  <c:v>3481379.8983747382</c:v>
                </c:pt>
                <c:pt idx="1064">
                  <c:v>3519615.6369619393</c:v>
                </c:pt>
                <c:pt idx="1065">
                  <c:v>3569807.6843867884</c:v>
                </c:pt>
                <c:pt idx="1066">
                  <c:v>3584315.5431974521</c:v>
                </c:pt>
                <c:pt idx="1067">
                  <c:v>3681975.8502161046</c:v>
                </c:pt>
                <c:pt idx="1068">
                  <c:v>3723523.1202142816</c:v>
                </c:pt>
                <c:pt idx="1069">
                  <c:v>3723523.1202142816</c:v>
                </c:pt>
                <c:pt idx="1070">
                  <c:v>3723523.1202142816</c:v>
                </c:pt>
                <c:pt idx="1071">
                  <c:v>3757574.4024749184</c:v>
                </c:pt>
                <c:pt idx="1072">
                  <c:v>3738801.8764417111</c:v>
                </c:pt>
                <c:pt idx="1073">
                  <c:v>3694328.6650850079</c:v>
                </c:pt>
                <c:pt idx="1074">
                  <c:v>3717577.2583026108</c:v>
                </c:pt>
                <c:pt idx="1075">
                  <c:v>3638197.5700565358</c:v>
                </c:pt>
                <c:pt idx="1076">
                  <c:v>3638197.5700565358</c:v>
                </c:pt>
                <c:pt idx="1077">
                  <c:v>3638197.5700565358</c:v>
                </c:pt>
                <c:pt idx="1078">
                  <c:v>3621719.6867451272</c:v>
                </c:pt>
                <c:pt idx="1079">
                  <c:v>3679887.0976157705</c:v>
                </c:pt>
                <c:pt idx="1080">
                  <c:v>3675376.7443827493</c:v>
                </c:pt>
                <c:pt idx="1081">
                  <c:v>3620273.5899234056</c:v>
                </c:pt>
                <c:pt idx="1082">
                  <c:v>3596175.0016136589</c:v>
                </c:pt>
                <c:pt idx="1083">
                  <c:v>3596175.0016136589</c:v>
                </c:pt>
                <c:pt idx="1084">
                  <c:v>3596175.0016136589</c:v>
                </c:pt>
                <c:pt idx="1085">
                  <c:v>3678025.0322978105</c:v>
                </c:pt>
                <c:pt idx="1086">
                  <c:v>3671342.2224277575</c:v>
                </c:pt>
                <c:pt idx="1087">
                  <c:v>3703081.3290595417</c:v>
                </c:pt>
                <c:pt idx="1088">
                  <c:v>3693135.0124337832</c:v>
                </c:pt>
                <c:pt idx="1089">
                  <c:v>3693451.2731927154</c:v>
                </c:pt>
                <c:pt idx="1090">
                  <c:v>3693451.2731927154</c:v>
                </c:pt>
                <c:pt idx="1091">
                  <c:v>3693451.2731927154</c:v>
                </c:pt>
                <c:pt idx="1092">
                  <c:v>3679434.4870996419</c:v>
                </c:pt>
                <c:pt idx="1093">
                  <c:v>3738513.2444086601</c:v>
                </c:pt>
                <c:pt idx="1094">
                  <c:v>3716473.7044443148</c:v>
                </c:pt>
                <c:pt idx="1095">
                  <c:v>3655455.5771662164</c:v>
                </c:pt>
                <c:pt idx="1096">
                  <c:v>7645420.7091768309</c:v>
                </c:pt>
                <c:pt idx="1097">
                  <c:v>7645420.7091768309</c:v>
                </c:pt>
                <c:pt idx="1098">
                  <c:v>7645420.7091768309</c:v>
                </c:pt>
                <c:pt idx="1099">
                  <c:v>7644341.4172521615</c:v>
                </c:pt>
                <c:pt idx="1100">
                  <c:v>7518010.6128760334</c:v>
                </c:pt>
                <c:pt idx="1101">
                  <c:v>7395842.0731326891</c:v>
                </c:pt>
                <c:pt idx="1102">
                  <c:v>7157748.3516501738</c:v>
                </c:pt>
                <c:pt idx="1103">
                  <c:v>7040048.4924195604</c:v>
                </c:pt>
                <c:pt idx="1104">
                  <c:v>7040048.4924195604</c:v>
                </c:pt>
                <c:pt idx="1105">
                  <c:v>7040048.4924195604</c:v>
                </c:pt>
                <c:pt idx="1106">
                  <c:v>7143847.9447185714</c:v>
                </c:pt>
                <c:pt idx="1107">
                  <c:v>7225954.8437205935</c:v>
                </c:pt>
                <c:pt idx="1108">
                  <c:v>6930789.3307067165</c:v>
                </c:pt>
                <c:pt idx="1109">
                  <c:v>7127826.6021260032</c:v>
                </c:pt>
                <c:pt idx="1110">
                  <c:v>6769592.8661949551</c:v>
                </c:pt>
                <c:pt idx="1111">
                  <c:v>6769592.8661949551</c:v>
                </c:pt>
                <c:pt idx="1112">
                  <c:v>6769592.8661949551</c:v>
                </c:pt>
                <c:pt idx="1113">
                  <c:v>6756480.5288897362</c:v>
                </c:pt>
                <c:pt idx="1114">
                  <c:v>6774237.0347807873</c:v>
                </c:pt>
                <c:pt idx="1115">
                  <c:v>6927107.2037215931</c:v>
                </c:pt>
                <c:pt idx="1116">
                  <c:v>7038796.4793140329</c:v>
                </c:pt>
                <c:pt idx="1117">
                  <c:v>7040728.0514585963</c:v>
                </c:pt>
                <c:pt idx="1118">
                  <c:v>7040728.0514585963</c:v>
                </c:pt>
                <c:pt idx="1119">
                  <c:v>7040728.0514585963</c:v>
                </c:pt>
                <c:pt idx="1120">
                  <c:v>6963509.8376245359</c:v>
                </c:pt>
                <c:pt idx="1121">
                  <c:v>7072730.0339693082</c:v>
                </c:pt>
                <c:pt idx="1122">
                  <c:v>6981399.6976556648</c:v>
                </c:pt>
                <c:pt idx="1123">
                  <c:v>7012180.001019313</c:v>
                </c:pt>
                <c:pt idx="1124">
                  <c:v>7282958.7391435998</c:v>
                </c:pt>
                <c:pt idx="1125">
                  <c:v>7282958.7391435998</c:v>
                </c:pt>
                <c:pt idx="1126">
                  <c:v>7282958.7391435998</c:v>
                </c:pt>
                <c:pt idx="1127">
                  <c:v>7384576.8754585255</c:v>
                </c:pt>
                <c:pt idx="1128">
                  <c:v>7143461.7934512235</c:v>
                </c:pt>
                <c:pt idx="1129">
                  <c:v>7226583.0468910122</c:v>
                </c:pt>
                <c:pt idx="1130">
                  <c:v>7296145.7926050238</c:v>
                </c:pt>
                <c:pt idx="1131">
                  <c:v>6965286.0002984125</c:v>
                </c:pt>
                <c:pt idx="1132">
                  <c:v>6965286.0002984125</c:v>
                </c:pt>
                <c:pt idx="1133">
                  <c:v>6965286.0002984125</c:v>
                </c:pt>
                <c:pt idx="1134">
                  <c:v>6789378.989278703</c:v>
                </c:pt>
                <c:pt idx="1135">
                  <c:v>6714436.3306519408</c:v>
                </c:pt>
                <c:pt idx="1136">
                  <c:v>6642403.6764614005</c:v>
                </c:pt>
                <c:pt idx="1137">
                  <c:v>6589942.0539344661</c:v>
                </c:pt>
                <c:pt idx="1138">
                  <c:v>6829782.5903395386</c:v>
                </c:pt>
                <c:pt idx="1139">
                  <c:v>6829782.5903395386</c:v>
                </c:pt>
                <c:pt idx="1140">
                  <c:v>6829782.5903395386</c:v>
                </c:pt>
                <c:pt idx="1141">
                  <c:v>6810052.2952083526</c:v>
                </c:pt>
                <c:pt idx="1142">
                  <c:v>7097701.344502232</c:v>
                </c:pt>
                <c:pt idx="1143">
                  <c:v>7380228.0499111423</c:v>
                </c:pt>
                <c:pt idx="1144">
                  <c:v>7316698.480487044</c:v>
                </c:pt>
                <c:pt idx="1145">
                  <c:v>7414799.0409365194</c:v>
                </c:pt>
                <c:pt idx="1146">
                  <c:v>7414799.0409365194</c:v>
                </c:pt>
                <c:pt idx="1147">
                  <c:v>7414799.0409365194</c:v>
                </c:pt>
                <c:pt idx="1148">
                  <c:v>7536889.3887126511</c:v>
                </c:pt>
                <c:pt idx="1149">
                  <c:v>7398805.6761900252</c:v>
                </c:pt>
                <c:pt idx="1150">
                  <c:v>7515704.379316668</c:v>
                </c:pt>
                <c:pt idx="1151">
                  <c:v>7629247.9191978034</c:v>
                </c:pt>
                <c:pt idx="1152">
                  <c:v>7657971.8620191636</c:v>
                </c:pt>
                <c:pt idx="1153">
                  <c:v>7657971.8620191636</c:v>
                </c:pt>
                <c:pt idx="1154">
                  <c:v>7657971.8620191636</c:v>
                </c:pt>
                <c:pt idx="1155">
                  <c:v>7634824.982469378</c:v>
                </c:pt>
                <c:pt idx="1156">
                  <c:v>7864793.5184273794</c:v>
                </c:pt>
                <c:pt idx="1157">
                  <c:v>7814446.7978430111</c:v>
                </c:pt>
                <c:pt idx="1158">
                  <c:v>7755598.3242912656</c:v>
                </c:pt>
                <c:pt idx="1159">
                  <c:v>7876726.45239818</c:v>
                </c:pt>
                <c:pt idx="1160">
                  <c:v>7876726.45239818</c:v>
                </c:pt>
                <c:pt idx="1161">
                  <c:v>7876726.45239818</c:v>
                </c:pt>
                <c:pt idx="1162">
                  <c:v>7846831.5015854109</c:v>
                </c:pt>
                <c:pt idx="1163">
                  <c:v>7693494.1115545239</c:v>
                </c:pt>
                <c:pt idx="1164">
                  <c:v>7818130.7249258058</c:v>
                </c:pt>
                <c:pt idx="1165">
                  <c:v>7838468.4505652431</c:v>
                </c:pt>
                <c:pt idx="1166">
                  <c:v>7938351.7140514487</c:v>
                </c:pt>
                <c:pt idx="1167">
                  <c:v>7938351.7140514487</c:v>
                </c:pt>
                <c:pt idx="1168">
                  <c:v>7938351.7140514487</c:v>
                </c:pt>
                <c:pt idx="1169">
                  <c:v>7848832.7495647697</c:v>
                </c:pt>
                <c:pt idx="1170">
                  <c:v>7843773.0778860245</c:v>
                </c:pt>
                <c:pt idx="1171">
                  <c:v>7909309.8432090636</c:v>
                </c:pt>
                <c:pt idx="1172">
                  <c:v>7866608.3677429827</c:v>
                </c:pt>
                <c:pt idx="1173">
                  <c:v>7862362.8708215822</c:v>
                </c:pt>
                <c:pt idx="1174">
                  <c:v>7862362.8708215822</c:v>
                </c:pt>
                <c:pt idx="1175">
                  <c:v>7862362.8708215822</c:v>
                </c:pt>
                <c:pt idx="1176">
                  <c:v>7890181.2446842846</c:v>
                </c:pt>
                <c:pt idx="1177">
                  <c:v>7857103.5807496905</c:v>
                </c:pt>
                <c:pt idx="1178">
                  <c:v>7806586.5207406376</c:v>
                </c:pt>
                <c:pt idx="1179">
                  <c:v>7828695.9932904597</c:v>
                </c:pt>
                <c:pt idx="1180">
                  <c:v>7847827.2117949631</c:v>
                </c:pt>
                <c:pt idx="1181">
                  <c:v>7847827.2117949631</c:v>
                </c:pt>
                <c:pt idx="1182">
                  <c:v>7847827.2117949631</c:v>
                </c:pt>
                <c:pt idx="1183">
                  <c:v>7816750.8411357561</c:v>
                </c:pt>
                <c:pt idx="1184">
                  <c:v>7899445.2269730568</c:v>
                </c:pt>
                <c:pt idx="1185">
                  <c:v>7926025.2721633082</c:v>
                </c:pt>
                <c:pt idx="1186">
                  <c:v>7795638.8784138355</c:v>
                </c:pt>
                <c:pt idx="1187">
                  <c:v>7959453.3094953755</c:v>
                </c:pt>
                <c:pt idx="1188">
                  <c:v>7959453.3094953755</c:v>
                </c:pt>
                <c:pt idx="1189">
                  <c:v>7959453.3094953755</c:v>
                </c:pt>
                <c:pt idx="1190">
                  <c:v>7847485.9903519182</c:v>
                </c:pt>
                <c:pt idx="1191">
                  <c:v>7840112.0840139911</c:v>
                </c:pt>
                <c:pt idx="1192">
                  <c:v>7944128.1874503084</c:v>
                </c:pt>
                <c:pt idx="1193">
                  <c:v>7792945.4539354471</c:v>
                </c:pt>
                <c:pt idx="1194">
                  <c:v>7871515.2048744</c:v>
                </c:pt>
                <c:pt idx="1195">
                  <c:v>7871515.2048744</c:v>
                </c:pt>
                <c:pt idx="1196">
                  <c:v>7871515.2048744</c:v>
                </c:pt>
                <c:pt idx="1197">
                  <c:v>7816755.8742673192</c:v>
                </c:pt>
                <c:pt idx="1198">
                  <c:v>7822419.9080678876</c:v>
                </c:pt>
                <c:pt idx="1199">
                  <c:v>7985299.441852035</c:v>
                </c:pt>
                <c:pt idx="1200">
                  <c:v>8008862.767323155</c:v>
                </c:pt>
                <c:pt idx="1201">
                  <c:v>7844612.7533479845</c:v>
                </c:pt>
                <c:pt idx="1202">
                  <c:v>7844612.7533479845</c:v>
                </c:pt>
                <c:pt idx="1203">
                  <c:v>7844612.7533479845</c:v>
                </c:pt>
                <c:pt idx="1204">
                  <c:v>7899762.3425415307</c:v>
                </c:pt>
                <c:pt idx="1205">
                  <c:v>7686870.1240843954</c:v>
                </c:pt>
                <c:pt idx="1206">
                  <c:v>7720100.1355741154</c:v>
                </c:pt>
                <c:pt idx="1207">
                  <c:v>7642714.6495034965</c:v>
                </c:pt>
                <c:pt idx="1208">
                  <c:v>7729713.9004947208</c:v>
                </c:pt>
                <c:pt idx="1209">
                  <c:v>7729713.9004947208</c:v>
                </c:pt>
                <c:pt idx="1210">
                  <c:v>7729713.9004947208</c:v>
                </c:pt>
                <c:pt idx="1211">
                  <c:v>7722035.9578760592</c:v>
                </c:pt>
                <c:pt idx="1212">
                  <c:v>7824874.1158389812</c:v>
                </c:pt>
                <c:pt idx="1213">
                  <c:v>7875653.0937737366</c:v>
                </c:pt>
                <c:pt idx="1214">
                  <c:v>7645472.1007550107</c:v>
                </c:pt>
                <c:pt idx="1215">
                  <c:v>7484514.5514563583</c:v>
                </c:pt>
                <c:pt idx="1216">
                  <c:v>7484514.5514563583</c:v>
                </c:pt>
                <c:pt idx="1217">
                  <c:v>7484514.5514563583</c:v>
                </c:pt>
                <c:pt idx="1218">
                  <c:v>7521850.154819442</c:v>
                </c:pt>
                <c:pt idx="1219">
                  <c:v>7413252.6443972625</c:v>
                </c:pt>
                <c:pt idx="1220">
                  <c:v>7431816.2952939803</c:v>
                </c:pt>
                <c:pt idx="1221">
                  <c:v>7456257.9627372259</c:v>
                </c:pt>
                <c:pt idx="1222">
                  <c:v>7447303.0711906208</c:v>
                </c:pt>
                <c:pt idx="1223">
                  <c:v>7447303.0711906208</c:v>
                </c:pt>
                <c:pt idx="1224">
                  <c:v>7447303.0711906208</c:v>
                </c:pt>
                <c:pt idx="1225">
                  <c:v>7528754.0707784304</c:v>
                </c:pt>
                <c:pt idx="1226">
                  <c:v>7672291.4652276877</c:v>
                </c:pt>
                <c:pt idx="1227">
                  <c:v>7614965.298014489</c:v>
                </c:pt>
                <c:pt idx="1228">
                  <c:v>7464088.00845626</c:v>
                </c:pt>
                <c:pt idx="1229">
                  <c:v>7523791.7069489826</c:v>
                </c:pt>
                <c:pt idx="1230">
                  <c:v>7523791.7069489826</c:v>
                </c:pt>
                <c:pt idx="1231">
                  <c:v>7523791.7069489826</c:v>
                </c:pt>
                <c:pt idx="1232">
                  <c:v>7728689.2791971331</c:v>
                </c:pt>
                <c:pt idx="1233">
                  <c:v>7622538.2438671319</c:v>
                </c:pt>
                <c:pt idx="1234">
                  <c:v>7792488.6768150385</c:v>
                </c:pt>
                <c:pt idx="1235">
                  <c:v>7790160.1302889232</c:v>
                </c:pt>
                <c:pt idx="1236">
                  <c:v>8038195.5280533042</c:v>
                </c:pt>
                <c:pt idx="1237">
                  <c:v>8038195.5280533042</c:v>
                </c:pt>
                <c:pt idx="1238">
                  <c:v>8038195.5280533042</c:v>
                </c:pt>
                <c:pt idx="1239">
                  <c:v>8036896.4526152723</c:v>
                </c:pt>
                <c:pt idx="1240">
                  <c:v>8291954.2149702022</c:v>
                </c:pt>
                <c:pt idx="1241">
                  <c:v>8306401.4643962644</c:v>
                </c:pt>
                <c:pt idx="1242">
                  <c:v>8303843.6640359983</c:v>
                </c:pt>
                <c:pt idx="1243">
                  <c:v>8332886.321207826</c:v>
                </c:pt>
                <c:pt idx="1244">
                  <c:v>8332886.321207826</c:v>
                </c:pt>
                <c:pt idx="1245">
                  <c:v>8332886.321207826</c:v>
                </c:pt>
                <c:pt idx="1246">
                  <c:v>8420857.5199689865</c:v>
                </c:pt>
                <c:pt idx="1247">
                  <c:v>8437064.6214728523</c:v>
                </c:pt>
                <c:pt idx="1248">
                  <c:v>8471112.5607234407</c:v>
                </c:pt>
                <c:pt idx="1249">
                  <c:v>8428800.374940237</c:v>
                </c:pt>
                <c:pt idx="1250">
                  <c:v>8554831.7837454267</c:v>
                </c:pt>
                <c:pt idx="1251">
                  <c:v>8554831.7837454267</c:v>
                </c:pt>
                <c:pt idx="1252">
                  <c:v>8554831.7837454267</c:v>
                </c:pt>
                <c:pt idx="1253">
                  <c:v>8567426.9695986584</c:v>
                </c:pt>
                <c:pt idx="1254">
                  <c:v>8485092.1733425483</c:v>
                </c:pt>
                <c:pt idx="1255">
                  <c:v>8424518.3113270365</c:v>
                </c:pt>
                <c:pt idx="1256">
                  <c:v>8433907.7008195743</c:v>
                </c:pt>
                <c:pt idx="1257">
                  <c:v>8355004.6933484981</c:v>
                </c:pt>
                <c:pt idx="1258">
                  <c:v>8355004.6933484981</c:v>
                </c:pt>
                <c:pt idx="1259">
                  <c:v>8355004.6933484981</c:v>
                </c:pt>
                <c:pt idx="1260">
                  <c:v>8360345.0115420213</c:v>
                </c:pt>
                <c:pt idx="1261">
                  <c:v>8318777.3342678286</c:v>
                </c:pt>
                <c:pt idx="1262">
                  <c:v>8306637.0760191288</c:v>
                </c:pt>
                <c:pt idx="1263">
                  <c:v>8328438.7941794135</c:v>
                </c:pt>
                <c:pt idx="1264">
                  <c:v>8282809.8031685576</c:v>
                </c:pt>
                <c:pt idx="1265">
                  <c:v>8282809.8031685576</c:v>
                </c:pt>
                <c:pt idx="1266">
                  <c:v>8282809.8031685576</c:v>
                </c:pt>
                <c:pt idx="1267">
                  <c:v>8266394.4592914451</c:v>
                </c:pt>
                <c:pt idx="1268">
                  <c:v>8256629.2018321548</c:v>
                </c:pt>
                <c:pt idx="1269">
                  <c:v>8222646.7535907086</c:v>
                </c:pt>
                <c:pt idx="1270">
                  <c:v>8402944.8729206268</c:v>
                </c:pt>
                <c:pt idx="1271">
                  <c:v>8126176.4698700644</c:v>
                </c:pt>
                <c:pt idx="1272">
                  <c:v>8126176.4698700644</c:v>
                </c:pt>
                <c:pt idx="1273">
                  <c:v>8126176.4698700644</c:v>
                </c:pt>
                <c:pt idx="1274">
                  <c:v>7901319.6528829075</c:v>
                </c:pt>
                <c:pt idx="1275">
                  <c:v>8073090.3600287028</c:v>
                </c:pt>
                <c:pt idx="1276">
                  <c:v>8196569.3008944858</c:v>
                </c:pt>
                <c:pt idx="1277">
                  <c:v>8243822.3617363516</c:v>
                </c:pt>
                <c:pt idx="1278">
                  <c:v>8115772.9837196898</c:v>
                </c:pt>
                <c:pt idx="1279">
                  <c:v>8115772.9837196898</c:v>
                </c:pt>
                <c:pt idx="1280">
                  <c:v>8115772.9837196898</c:v>
                </c:pt>
                <c:pt idx="1281">
                  <c:v>8127680.3227988994</c:v>
                </c:pt>
                <c:pt idx="1282">
                  <c:v>8039098.0744008869</c:v>
                </c:pt>
                <c:pt idx="1283">
                  <c:v>8116170.8666580617</c:v>
                </c:pt>
                <c:pt idx="1284">
                  <c:v>8095795.85232253</c:v>
                </c:pt>
                <c:pt idx="1285">
                  <c:v>8360659.4448187742</c:v>
                </c:pt>
                <c:pt idx="1286">
                  <c:v>8360659.4448187742</c:v>
                </c:pt>
                <c:pt idx="1287">
                  <c:v>8360659.4448187742</c:v>
                </c:pt>
                <c:pt idx="1288">
                  <c:v>8343824.1027093604</c:v>
                </c:pt>
                <c:pt idx="1289">
                  <c:v>8445780.0090538636</c:v>
                </c:pt>
                <c:pt idx="1290">
                  <c:v>8430311.6228649076</c:v>
                </c:pt>
                <c:pt idx="1291">
                  <c:v>8473118.3260348402</c:v>
                </c:pt>
                <c:pt idx="1292">
                  <c:v>8424015.7129373401</c:v>
                </c:pt>
                <c:pt idx="1293">
                  <c:v>8424015.7129373401</c:v>
                </c:pt>
                <c:pt idx="1294">
                  <c:v>8424015.7129373401</c:v>
                </c:pt>
                <c:pt idx="1295">
                  <c:v>8525323.91451809</c:v>
                </c:pt>
                <c:pt idx="1296">
                  <c:v>8488916.2113426253</c:v>
                </c:pt>
                <c:pt idx="1297">
                  <c:v>8642123.9361035395</c:v>
                </c:pt>
                <c:pt idx="1298">
                  <c:v>8558372.1318649575</c:v>
                </c:pt>
                <c:pt idx="1299">
                  <c:v>8598663.5247446634</c:v>
                </c:pt>
                <c:pt idx="1300">
                  <c:v>8598663.5247446634</c:v>
                </c:pt>
                <c:pt idx="1301">
                  <c:v>8598663.5247446634</c:v>
                </c:pt>
                <c:pt idx="1302">
                  <c:v>8673204.4803722389</c:v>
                </c:pt>
                <c:pt idx="1303">
                  <c:v>8907924.5123903658</c:v>
                </c:pt>
                <c:pt idx="1304">
                  <c:v>8951912.0452642161</c:v>
                </c:pt>
                <c:pt idx="1305">
                  <c:v>8816495.7214470543</c:v>
                </c:pt>
                <c:pt idx="1306">
                  <c:v>8726886.1451580599</c:v>
                </c:pt>
                <c:pt idx="1307">
                  <c:v>8726886.1451580599</c:v>
                </c:pt>
                <c:pt idx="1308">
                  <c:v>8726886.1451580599</c:v>
                </c:pt>
                <c:pt idx="1309">
                  <c:v>8647468.931531271</c:v>
                </c:pt>
                <c:pt idx="1310">
                  <c:v>8577241.0388236735</c:v>
                </c:pt>
                <c:pt idx="1311">
                  <c:v>8658198.6307055186</c:v>
                </c:pt>
                <c:pt idx="1312">
                  <c:v>8744612.1268952582</c:v>
                </c:pt>
                <c:pt idx="1313">
                  <c:v>8840333.2511395905</c:v>
                </c:pt>
                <c:pt idx="1314">
                  <c:v>8840333.2511395905</c:v>
                </c:pt>
                <c:pt idx="1315">
                  <c:v>8840333.2511395905</c:v>
                </c:pt>
                <c:pt idx="1316">
                  <c:v>8782111.5441791844</c:v>
                </c:pt>
                <c:pt idx="1317">
                  <c:v>8834964.4730927423</c:v>
                </c:pt>
                <c:pt idx="1318">
                  <c:v>8712353.5502518956</c:v>
                </c:pt>
                <c:pt idx="1319">
                  <c:v>8793866.9553026594</c:v>
                </c:pt>
                <c:pt idx="1320">
                  <c:v>8855632.3252848666</c:v>
                </c:pt>
                <c:pt idx="1321">
                  <c:v>8855632.3252848666</c:v>
                </c:pt>
                <c:pt idx="1322">
                  <c:v>8855632.3252848666</c:v>
                </c:pt>
                <c:pt idx="1323">
                  <c:v>8970432.4553272203</c:v>
                </c:pt>
                <c:pt idx="1324">
                  <c:v>8775092.2848829366</c:v>
                </c:pt>
                <c:pt idx="1325">
                  <c:v>8891031.1894010324</c:v>
                </c:pt>
                <c:pt idx="1326">
                  <c:v>8944579.8796706218</c:v>
                </c:pt>
                <c:pt idx="1327">
                  <c:v>9110535.7614391688</c:v>
                </c:pt>
                <c:pt idx="1328">
                  <c:v>9110535.7614391688</c:v>
                </c:pt>
                <c:pt idx="1329">
                  <c:v>9110535.7614391688</c:v>
                </c:pt>
                <c:pt idx="1330">
                  <c:v>9190777.8455334418</c:v>
                </c:pt>
                <c:pt idx="1331">
                  <c:v>9169754.3589900434</c:v>
                </c:pt>
                <c:pt idx="1332">
                  <c:v>9121192.4158566501</c:v>
                </c:pt>
                <c:pt idx="1333">
                  <c:v>9094350.3446533456</c:v>
                </c:pt>
                <c:pt idx="1334">
                  <c:v>9124038.7352770679</c:v>
                </c:pt>
                <c:pt idx="1335">
                  <c:v>9124038.7352770679</c:v>
                </c:pt>
                <c:pt idx="1336">
                  <c:v>9124038.7352770679</c:v>
                </c:pt>
                <c:pt idx="1337">
                  <c:v>9245883.243779147</c:v>
                </c:pt>
                <c:pt idx="1338">
                  <c:v>9180637.7122102175</c:v>
                </c:pt>
                <c:pt idx="1339">
                  <c:v>9120327.6787499748</c:v>
                </c:pt>
                <c:pt idx="1340">
                  <c:v>9234953.3447929062</c:v>
                </c:pt>
                <c:pt idx="1341">
                  <c:v>9117529.2257264536</c:v>
                </c:pt>
                <c:pt idx="1342">
                  <c:v>9117529.2257264536</c:v>
                </c:pt>
                <c:pt idx="1343">
                  <c:v>9117529.2257264536</c:v>
                </c:pt>
                <c:pt idx="1344">
                  <c:v>9019592.1978351977</c:v>
                </c:pt>
                <c:pt idx="1345">
                  <c:v>8996838.7928897981</c:v>
                </c:pt>
                <c:pt idx="1346">
                  <c:v>8799435.5389182977</c:v>
                </c:pt>
                <c:pt idx="1347">
                  <c:v>8768791.295473272</c:v>
                </c:pt>
                <c:pt idx="1348">
                  <c:v>8497684.2567774169</c:v>
                </c:pt>
                <c:pt idx="1349">
                  <c:v>8497684.2567774169</c:v>
                </c:pt>
                <c:pt idx="1350">
                  <c:v>8497684.2567774169</c:v>
                </c:pt>
                <c:pt idx="1351">
                  <c:v>8783882.3856483456</c:v>
                </c:pt>
                <c:pt idx="1352">
                  <c:v>8773656.9858853966</c:v>
                </c:pt>
                <c:pt idx="1353">
                  <c:v>8886574.0849231277</c:v>
                </c:pt>
                <c:pt idx="1354">
                  <c:v>9064422.9416098073</c:v>
                </c:pt>
                <c:pt idx="1355">
                  <c:v>9053946.0973691922</c:v>
                </c:pt>
                <c:pt idx="1356">
                  <c:v>9053946.0973691922</c:v>
                </c:pt>
                <c:pt idx="1357">
                  <c:v>9053946.0973691922</c:v>
                </c:pt>
                <c:pt idx="1358">
                  <c:v>9045335.1676513068</c:v>
                </c:pt>
                <c:pt idx="1359">
                  <c:v>9015730.9323006477</c:v>
                </c:pt>
                <c:pt idx="1360">
                  <c:v>9126104.0179383885</c:v>
                </c:pt>
                <c:pt idx="1361">
                  <c:v>8986057.1904600263</c:v>
                </c:pt>
                <c:pt idx="1362">
                  <c:v>8886575.5644495506</c:v>
                </c:pt>
                <c:pt idx="1363">
                  <c:v>8886575.5644495506</c:v>
                </c:pt>
                <c:pt idx="1364">
                  <c:v>8886575.5644495506</c:v>
                </c:pt>
                <c:pt idx="1365">
                  <c:v>8886018.6924560387</c:v>
                </c:pt>
                <c:pt idx="1366">
                  <c:v>8974295.2344680596</c:v>
                </c:pt>
                <c:pt idx="1367">
                  <c:v>8972835.9574313965</c:v>
                </c:pt>
                <c:pt idx="1368">
                  <c:v>9088444.6463865191</c:v>
                </c:pt>
                <c:pt idx="1369">
                  <c:v>9182472.3516236916</c:v>
                </c:pt>
                <c:pt idx="1370">
                  <c:v>9182472.3516236916</c:v>
                </c:pt>
                <c:pt idx="1371">
                  <c:v>9182472.3516236916</c:v>
                </c:pt>
                <c:pt idx="1372">
                  <c:v>9088625.1008214783</c:v>
                </c:pt>
                <c:pt idx="1373">
                  <c:v>9103696.9683212973</c:v>
                </c:pt>
                <c:pt idx="1374">
                  <c:v>9267878.8027164713</c:v>
                </c:pt>
                <c:pt idx="1375">
                  <c:v>9288722.9398562405</c:v>
                </c:pt>
                <c:pt idx="1376">
                  <c:v>9304541.7801606748</c:v>
                </c:pt>
                <c:pt idx="1377">
                  <c:v>9304541.7801606748</c:v>
                </c:pt>
                <c:pt idx="1378">
                  <c:v>9304541.7801606748</c:v>
                </c:pt>
                <c:pt idx="1379">
                  <c:v>9230126.8144019488</c:v>
                </c:pt>
                <c:pt idx="1380">
                  <c:v>9108681.6625169236</c:v>
                </c:pt>
                <c:pt idx="1381">
                  <c:v>9118869.3848048672</c:v>
                </c:pt>
                <c:pt idx="1382">
                  <c:v>9110333.7610501852</c:v>
                </c:pt>
                <c:pt idx="1383">
                  <c:v>9167521.7186767962</c:v>
                </c:pt>
                <c:pt idx="1384">
                  <c:v>9167521.7186767962</c:v>
                </c:pt>
                <c:pt idx="1385">
                  <c:v>9167521.7186767962</c:v>
                </c:pt>
                <c:pt idx="1386">
                  <c:v>9155156.5008969698</c:v>
                </c:pt>
                <c:pt idx="1387">
                  <c:v>9223319.7498808615</c:v>
                </c:pt>
                <c:pt idx="1388">
                  <c:v>9139532.0708532836</c:v>
                </c:pt>
                <c:pt idx="1389">
                  <c:v>9245709.2489411086</c:v>
                </c:pt>
                <c:pt idx="1390">
                  <c:v>9309200.8989758622</c:v>
                </c:pt>
                <c:pt idx="1391">
                  <c:v>9309200.8989758622</c:v>
                </c:pt>
                <c:pt idx="1392">
                  <c:v>9309200.8989758622</c:v>
                </c:pt>
                <c:pt idx="1393">
                  <c:v>9434065.1105515938</c:v>
                </c:pt>
                <c:pt idx="1394">
                  <c:v>9387848.1631606109</c:v>
                </c:pt>
                <c:pt idx="1395">
                  <c:v>9386422.7739751488</c:v>
                </c:pt>
                <c:pt idx="1396">
                  <c:v>9437773.0985484589</c:v>
                </c:pt>
                <c:pt idx="1397">
                  <c:v>9373540.1507500634</c:v>
                </c:pt>
                <c:pt idx="1398">
                  <c:v>9373540.1507500634</c:v>
                </c:pt>
                <c:pt idx="1399">
                  <c:v>9373540.1507500634</c:v>
                </c:pt>
                <c:pt idx="1400">
                  <c:v>9411391.8982198369</c:v>
                </c:pt>
                <c:pt idx="1401">
                  <c:v>9265842.2198575884</c:v>
                </c:pt>
                <c:pt idx="1402">
                  <c:v>9360016.8547657225</c:v>
                </c:pt>
                <c:pt idx="1403">
                  <c:v>9239939.8587384447</c:v>
                </c:pt>
                <c:pt idx="1404">
                  <c:v>9222900.240701858</c:v>
                </c:pt>
                <c:pt idx="1405">
                  <c:v>9222900.240701858</c:v>
                </c:pt>
                <c:pt idx="1406">
                  <c:v>9222900.240701858</c:v>
                </c:pt>
                <c:pt idx="1407">
                  <c:v>9489733.3632695824</c:v>
                </c:pt>
                <c:pt idx="1408">
                  <c:v>9439570.3774153199</c:v>
                </c:pt>
                <c:pt idx="1409">
                  <c:v>9446426.9769047331</c:v>
                </c:pt>
                <c:pt idx="1410">
                  <c:v>9214742.9031465892</c:v>
                </c:pt>
                <c:pt idx="1411">
                  <c:v>9475465.3563101776</c:v>
                </c:pt>
                <c:pt idx="1412">
                  <c:v>9475465.3563101776</c:v>
                </c:pt>
                <c:pt idx="1413">
                  <c:v>9475465.3563101776</c:v>
                </c:pt>
                <c:pt idx="1414">
                  <c:v>9413708.3514256999</c:v>
                </c:pt>
                <c:pt idx="1415">
                  <c:v>9549855.1670041289</c:v>
                </c:pt>
                <c:pt idx="1416">
                  <c:v>9625121.9234980643</c:v>
                </c:pt>
                <c:pt idx="1417">
                  <c:v>9760302.8137608673</c:v>
                </c:pt>
                <c:pt idx="1418">
                  <c:v>9893888.8114487771</c:v>
                </c:pt>
                <c:pt idx="1419">
                  <c:v>9893888.8114487771</c:v>
                </c:pt>
                <c:pt idx="1420">
                  <c:v>9893888.8114487771</c:v>
                </c:pt>
                <c:pt idx="1421">
                  <c:v>10058846.950678088</c:v>
                </c:pt>
                <c:pt idx="1422">
                  <c:v>10124182.113018874</c:v>
                </c:pt>
                <c:pt idx="1423">
                  <c:v>10119857.280705152</c:v>
                </c:pt>
                <c:pt idx="1424">
                  <c:v>10153838.184567766</c:v>
                </c:pt>
                <c:pt idx="1425">
                  <c:v>10132167.637902169</c:v>
                </c:pt>
                <c:pt idx="1426">
                  <c:v>10132167.637902169</c:v>
                </c:pt>
                <c:pt idx="1427">
                  <c:v>10132167.637902169</c:v>
                </c:pt>
                <c:pt idx="1428">
                  <c:v>10001663.352494508</c:v>
                </c:pt>
                <c:pt idx="1429">
                  <c:v>9982363.5625962801</c:v>
                </c:pt>
                <c:pt idx="1430">
                  <c:v>9881331.534487715</c:v>
                </c:pt>
                <c:pt idx="1431">
                  <c:v>9417847.3054766916</c:v>
                </c:pt>
                <c:pt idx="1432">
                  <c:v>9569556.010131238</c:v>
                </c:pt>
                <c:pt idx="1433">
                  <c:v>9569556.010131238</c:v>
                </c:pt>
                <c:pt idx="1434">
                  <c:v>9569556.010131238</c:v>
                </c:pt>
                <c:pt idx="1435">
                  <c:v>9683439.8753609993</c:v>
                </c:pt>
                <c:pt idx="1436">
                  <c:v>9713358.3185148519</c:v>
                </c:pt>
                <c:pt idx="1437">
                  <c:v>9874788.9765722677</c:v>
                </c:pt>
                <c:pt idx="1438">
                  <c:v>9864894.9987804368</c:v>
                </c:pt>
                <c:pt idx="1439">
                  <c:v>10070028.986572051</c:v>
                </c:pt>
                <c:pt idx="1440">
                  <c:v>10070028.986572051</c:v>
                </c:pt>
                <c:pt idx="1441">
                  <c:v>10070028.986572051</c:v>
                </c:pt>
                <c:pt idx="1442">
                  <c:v>10048364.651405774</c:v>
                </c:pt>
                <c:pt idx="1443">
                  <c:v>10150954.774986856</c:v>
                </c:pt>
                <c:pt idx="1444">
                  <c:v>10099569.774794932</c:v>
                </c:pt>
                <c:pt idx="1445">
                  <c:v>10312990.107492985</c:v>
                </c:pt>
                <c:pt idx="1446">
                  <c:v>10273887.675313547</c:v>
                </c:pt>
                <c:pt idx="1447">
                  <c:v>10273887.675313547</c:v>
                </c:pt>
                <c:pt idx="1448">
                  <c:v>10273887.675313547</c:v>
                </c:pt>
                <c:pt idx="1449">
                  <c:v>10428840.320280986</c:v>
                </c:pt>
                <c:pt idx="1450">
                  <c:v>10566037.206238521</c:v>
                </c:pt>
                <c:pt idx="1451">
                  <c:v>10580778.663809877</c:v>
                </c:pt>
                <c:pt idx="1452">
                  <c:v>10650648.759844108</c:v>
                </c:pt>
                <c:pt idx="1453">
                  <c:v>10740621.841543855</c:v>
                </c:pt>
                <c:pt idx="1454">
                  <c:v>10740621.841543855</c:v>
                </c:pt>
                <c:pt idx="1455">
                  <c:v>10740621.841543855</c:v>
                </c:pt>
                <c:pt idx="1456">
                  <c:v>10727228.208960127</c:v>
                </c:pt>
                <c:pt idx="1457">
                  <c:v>10876968.205917727</c:v>
                </c:pt>
                <c:pt idx="1458">
                  <c:v>10708713.516501982</c:v>
                </c:pt>
                <c:pt idx="1459">
                  <c:v>10701138.976085387</c:v>
                </c:pt>
                <c:pt idx="1460">
                  <c:v>10547344.640452046</c:v>
                </c:pt>
                <c:pt idx="1461">
                  <c:v>10547344.640452046</c:v>
                </c:pt>
                <c:pt idx="1462">
                  <c:v>2579109.5455561792</c:v>
                </c:pt>
                <c:pt idx="1463">
                  <c:v>2579344.4332464072</c:v>
                </c:pt>
                <c:pt idx="1464">
                  <c:v>2576336.8722983832</c:v>
                </c:pt>
                <c:pt idx="1465">
                  <c:v>2577872.3293676334</c:v>
                </c:pt>
                <c:pt idx="1466">
                  <c:v>2515989.6250744662</c:v>
                </c:pt>
                <c:pt idx="1467">
                  <c:v>2549490.4864789722</c:v>
                </c:pt>
                <c:pt idx="1468">
                  <c:v>2549490.4864789722</c:v>
                </c:pt>
                <c:pt idx="1469">
                  <c:v>2549490.4864789722</c:v>
                </c:pt>
                <c:pt idx="1470">
                  <c:v>2601984.4835468833</c:v>
                </c:pt>
                <c:pt idx="1471">
                  <c:v>2594151.0450245123</c:v>
                </c:pt>
                <c:pt idx="1472">
                  <c:v>2601033.1368477936</c:v>
                </c:pt>
                <c:pt idx="1473">
                  <c:v>2563807.9352758429</c:v>
                </c:pt>
                <c:pt idx="1474">
                  <c:v>2557288.8227743134</c:v>
                </c:pt>
                <c:pt idx="1475">
                  <c:v>2557288.8227743134</c:v>
                </c:pt>
                <c:pt idx="1476">
                  <c:v>2557288.8227743134</c:v>
                </c:pt>
                <c:pt idx="1477">
                  <c:v>2572830.0203388375</c:v>
                </c:pt>
                <c:pt idx="1478">
                  <c:v>2524502.5390830236</c:v>
                </c:pt>
                <c:pt idx="1479">
                  <c:v>2560866.7614899101</c:v>
                </c:pt>
                <c:pt idx="1480">
                  <c:v>2578013.7981469259</c:v>
                </c:pt>
                <c:pt idx="1481">
                  <c:v>2588949.0976933334</c:v>
                </c:pt>
                <c:pt idx="1482">
                  <c:v>2588949.0976933334</c:v>
                </c:pt>
                <c:pt idx="1483">
                  <c:v>2588949.0976933334</c:v>
                </c:pt>
                <c:pt idx="1484">
                  <c:v>2548999.701007708</c:v>
                </c:pt>
                <c:pt idx="1485">
                  <c:v>2606175.241056486</c:v>
                </c:pt>
                <c:pt idx="1486">
                  <c:v>2654437.89903655</c:v>
                </c:pt>
                <c:pt idx="1487">
                  <c:v>2632876.3316507358</c:v>
                </c:pt>
                <c:pt idx="1488">
                  <c:v>2649788.4086404727</c:v>
                </c:pt>
                <c:pt idx="1489">
                  <c:v>2649788.4086404727</c:v>
                </c:pt>
                <c:pt idx="1490">
                  <c:v>2649788.4086404727</c:v>
                </c:pt>
                <c:pt idx="1491">
                  <c:v>2626055.2359892535</c:v>
                </c:pt>
                <c:pt idx="1492">
                  <c:v>2592845.1029412709</c:v>
                </c:pt>
                <c:pt idx="1493">
                  <c:v>2627710.7558087395</c:v>
                </c:pt>
                <c:pt idx="1494">
                  <c:v>2605398.1446576132</c:v>
                </c:pt>
                <c:pt idx="1495">
                  <c:v>2620854.2258365592</c:v>
                </c:pt>
                <c:pt idx="1496">
                  <c:v>2620854.2258365592</c:v>
                </c:pt>
                <c:pt idx="1497">
                  <c:v>2620854.2258365592</c:v>
                </c:pt>
                <c:pt idx="1498">
                  <c:v>2604879.8814985878</c:v>
                </c:pt>
                <c:pt idx="1499">
                  <c:v>2622810.2083901544</c:v>
                </c:pt>
                <c:pt idx="1500">
                  <c:v>2631828.0937603815</c:v>
                </c:pt>
                <c:pt idx="1501">
                  <c:v>2612115.0449749297</c:v>
                </c:pt>
                <c:pt idx="1502">
                  <c:v>2624258.8042544536</c:v>
                </c:pt>
                <c:pt idx="1503">
                  <c:v>2624258.8042544536</c:v>
                </c:pt>
                <c:pt idx="1504">
                  <c:v>2624258.8042544536</c:v>
                </c:pt>
                <c:pt idx="1505">
                  <c:v>2640296.0962805296</c:v>
                </c:pt>
                <c:pt idx="1506">
                  <c:v>2597436.6406057999</c:v>
                </c:pt>
                <c:pt idx="1507">
                  <c:v>2621415.7651714762</c:v>
                </c:pt>
                <c:pt idx="1508">
                  <c:v>2632783.6955092833</c:v>
                </c:pt>
                <c:pt idx="1509">
                  <c:v>2658908.1892655352</c:v>
                </c:pt>
                <c:pt idx="1510">
                  <c:v>2658908.1892655352</c:v>
                </c:pt>
                <c:pt idx="1511">
                  <c:v>2658908.1892655352</c:v>
                </c:pt>
                <c:pt idx="1512">
                  <c:v>2660531.242008056</c:v>
                </c:pt>
                <c:pt idx="1513">
                  <c:v>2690264.4624791169</c:v>
                </c:pt>
                <c:pt idx="1514">
                  <c:v>2680758.3961145189</c:v>
                </c:pt>
                <c:pt idx="1515">
                  <c:v>2636119.2755604894</c:v>
                </c:pt>
                <c:pt idx="1516">
                  <c:v>2621592.7055802979</c:v>
                </c:pt>
                <c:pt idx="1517">
                  <c:v>2621592.7055802979</c:v>
                </c:pt>
                <c:pt idx="1518">
                  <c:v>2621592.7055802979</c:v>
                </c:pt>
                <c:pt idx="1519">
                  <c:v>2649461.114511814</c:v>
                </c:pt>
                <c:pt idx="1520">
                  <c:v>2612674.9140343685</c:v>
                </c:pt>
                <c:pt idx="1521">
                  <c:v>2657543.7312810081</c:v>
                </c:pt>
                <c:pt idx="1522">
                  <c:v>2674564.2218498853</c:v>
                </c:pt>
                <c:pt idx="1523">
                  <c:v>2717233.2548212856</c:v>
                </c:pt>
                <c:pt idx="1524">
                  <c:v>2717233.2548212856</c:v>
                </c:pt>
                <c:pt idx="1525">
                  <c:v>2717233.2548212856</c:v>
                </c:pt>
                <c:pt idx="1526">
                  <c:v>2716601.8211278687</c:v>
                </c:pt>
                <c:pt idx="1527">
                  <c:v>2700982.6543431031</c:v>
                </c:pt>
                <c:pt idx="1528">
                  <c:v>2708474.0899139671</c:v>
                </c:pt>
                <c:pt idx="1529">
                  <c:v>2751016.8646819931</c:v>
                </c:pt>
                <c:pt idx="1530">
                  <c:v>2796208.8341008802</c:v>
                </c:pt>
                <c:pt idx="1531">
                  <c:v>2796208.8341008802</c:v>
                </c:pt>
                <c:pt idx="1532">
                  <c:v>2796208.8341008802</c:v>
                </c:pt>
                <c:pt idx="1533">
                  <c:v>2772227.0040607098</c:v>
                </c:pt>
                <c:pt idx="1534">
                  <c:v>2769093.3663228941</c:v>
                </c:pt>
                <c:pt idx="1535">
                  <c:v>2780387.0081037884</c:v>
                </c:pt>
                <c:pt idx="1536">
                  <c:v>2735372.0840412113</c:v>
                </c:pt>
                <c:pt idx="1537">
                  <c:v>2733615.3480547252</c:v>
                </c:pt>
                <c:pt idx="1538">
                  <c:v>2733615.3480547252</c:v>
                </c:pt>
                <c:pt idx="1539">
                  <c:v>2733615.3480547252</c:v>
                </c:pt>
                <c:pt idx="1540">
                  <c:v>2718697.6464310652</c:v>
                </c:pt>
                <c:pt idx="1541">
                  <c:v>2660684.1045752871</c:v>
                </c:pt>
                <c:pt idx="1542">
                  <c:v>2693915.3967432594</c:v>
                </c:pt>
                <c:pt idx="1543">
                  <c:v>2686781.5773423323</c:v>
                </c:pt>
                <c:pt idx="1544">
                  <c:v>2713802.0316029885</c:v>
                </c:pt>
                <c:pt idx="1545">
                  <c:v>2713802.0316029885</c:v>
                </c:pt>
                <c:pt idx="1546">
                  <c:v>2713802.0316029885</c:v>
                </c:pt>
                <c:pt idx="1547">
                  <c:v>2694109.5131551009</c:v>
                </c:pt>
                <c:pt idx="1548">
                  <c:v>2709934.0917206099</c:v>
                </c:pt>
                <c:pt idx="1549">
                  <c:v>2709740.1860359162</c:v>
                </c:pt>
                <c:pt idx="1550">
                  <c:v>2719953.6089084931</c:v>
                </c:pt>
                <c:pt idx="1551">
                  <c:v>2718787.8093678886</c:v>
                </c:pt>
                <c:pt idx="1552">
                  <c:v>2718787.8093678886</c:v>
                </c:pt>
                <c:pt idx="1553">
                  <c:v>2718787.8093678886</c:v>
                </c:pt>
                <c:pt idx="1554">
                  <c:v>2703656.9791702875</c:v>
                </c:pt>
                <c:pt idx="1555">
                  <c:v>2712858.2482257569</c:v>
                </c:pt>
                <c:pt idx="1556">
                  <c:v>2696450.2991030649</c:v>
                </c:pt>
                <c:pt idx="1557">
                  <c:v>2718772.7140888688</c:v>
                </c:pt>
                <c:pt idx="1558">
                  <c:v>2728788.3217777358</c:v>
                </c:pt>
                <c:pt idx="1559">
                  <c:v>2728788.3217777358</c:v>
                </c:pt>
                <c:pt idx="1560">
                  <c:v>2728788.3217777358</c:v>
                </c:pt>
                <c:pt idx="1561">
                  <c:v>2731452.249888435</c:v>
                </c:pt>
                <c:pt idx="1562">
                  <c:v>2722657.003111368</c:v>
                </c:pt>
                <c:pt idx="1563">
                  <c:v>2648758.2321142382</c:v>
                </c:pt>
                <c:pt idx="1564">
                  <c:v>2616483.2869700086</c:v>
                </c:pt>
                <c:pt idx="1565">
                  <c:v>2639896.4377650619</c:v>
                </c:pt>
                <c:pt idx="1566">
                  <c:v>2639896.4377650619</c:v>
                </c:pt>
                <c:pt idx="1567">
                  <c:v>2639896.4377650619</c:v>
                </c:pt>
                <c:pt idx="1568">
                  <c:v>2669265.4058664208</c:v>
                </c:pt>
                <c:pt idx="1569">
                  <c:v>2680149.006960799</c:v>
                </c:pt>
                <c:pt idx="1570">
                  <c:v>2676016.2936631055</c:v>
                </c:pt>
                <c:pt idx="1571">
                  <c:v>2722395.99798362</c:v>
                </c:pt>
                <c:pt idx="1572">
                  <c:v>2698755.3814094923</c:v>
                </c:pt>
                <c:pt idx="1573">
                  <c:v>2698755.3814094923</c:v>
                </c:pt>
                <c:pt idx="1574">
                  <c:v>2698755.3814094923</c:v>
                </c:pt>
                <c:pt idx="1575">
                  <c:v>2725417.0826472393</c:v>
                </c:pt>
                <c:pt idx="1576">
                  <c:v>2741170.9678163836</c:v>
                </c:pt>
                <c:pt idx="1577">
                  <c:v>2721708.6760963141</c:v>
                </c:pt>
                <c:pt idx="1578">
                  <c:v>2752733.6130737923</c:v>
                </c:pt>
                <c:pt idx="1579">
                  <c:v>2740515.6603511451</c:v>
                </c:pt>
                <c:pt idx="1580">
                  <c:v>2740515.6603511451</c:v>
                </c:pt>
                <c:pt idx="1581">
                  <c:v>2740515.6603511451</c:v>
                </c:pt>
                <c:pt idx="1582">
                  <c:v>2759001.8233954818</c:v>
                </c:pt>
                <c:pt idx="1583">
                  <c:v>2746905.2295374335</c:v>
                </c:pt>
                <c:pt idx="1584">
                  <c:v>2753146.4488750044</c:v>
                </c:pt>
                <c:pt idx="1585">
                  <c:v>2748733.261881927</c:v>
                </c:pt>
                <c:pt idx="1586">
                  <c:v>2770496.3552956814</c:v>
                </c:pt>
                <c:pt idx="1587">
                  <c:v>2770496.3552956814</c:v>
                </c:pt>
                <c:pt idx="1588">
                  <c:v>2770496.3552956814</c:v>
                </c:pt>
                <c:pt idx="1589">
                  <c:v>2748984.1457891371</c:v>
                </c:pt>
                <c:pt idx="1590">
                  <c:v>2778128.7881322727</c:v>
                </c:pt>
                <c:pt idx="1591">
                  <c:v>2835795.1933064512</c:v>
                </c:pt>
                <c:pt idx="1592">
                  <c:v>2819444.1606614268</c:v>
                </c:pt>
                <c:pt idx="1593">
                  <c:v>2849620.0369874942</c:v>
                </c:pt>
                <c:pt idx="1594">
                  <c:v>2849620.0369874942</c:v>
                </c:pt>
                <c:pt idx="1595">
                  <c:v>2849620.0369874942</c:v>
                </c:pt>
                <c:pt idx="1596">
                  <c:v>2871597.5816487446</c:v>
                </c:pt>
                <c:pt idx="1597">
                  <c:v>2883391.0236251797</c:v>
                </c:pt>
                <c:pt idx="1598">
                  <c:v>2771825.737799901</c:v>
                </c:pt>
                <c:pt idx="1599">
                  <c:v>2843216.0338882646</c:v>
                </c:pt>
                <c:pt idx="1600">
                  <c:v>2854904.028171408</c:v>
                </c:pt>
                <c:pt idx="1601">
                  <c:v>2854904.028171408</c:v>
                </c:pt>
                <c:pt idx="1602">
                  <c:v>2854904.028171408</c:v>
                </c:pt>
                <c:pt idx="1603">
                  <c:v>2868583.654312341</c:v>
                </c:pt>
                <c:pt idx="1604">
                  <c:v>2869132.3034609882</c:v>
                </c:pt>
                <c:pt idx="1605">
                  <c:v>2892671.9522071108</c:v>
                </c:pt>
                <c:pt idx="1606">
                  <c:v>2883565.0701134834</c:v>
                </c:pt>
                <c:pt idx="1607">
                  <c:v>2900199.3862195094</c:v>
                </c:pt>
                <c:pt idx="1608">
                  <c:v>2900199.3862195094</c:v>
                </c:pt>
                <c:pt idx="1609">
                  <c:v>2900199.3862195094</c:v>
                </c:pt>
                <c:pt idx="1610">
                  <c:v>2903304.5247486527</c:v>
                </c:pt>
                <c:pt idx="1611">
                  <c:v>2915862.4495471073</c:v>
                </c:pt>
                <c:pt idx="1612">
                  <c:v>2899106.7967872797</c:v>
                </c:pt>
                <c:pt idx="1613">
                  <c:v>2888120.5853792867</c:v>
                </c:pt>
                <c:pt idx="1614">
                  <c:v>2990686.1759390426</c:v>
                </c:pt>
                <c:pt idx="1615">
                  <c:v>2990686.1759390426</c:v>
                </c:pt>
                <c:pt idx="1616">
                  <c:v>2990686.1759390426</c:v>
                </c:pt>
                <c:pt idx="1617">
                  <c:v>2976353.4361737133</c:v>
                </c:pt>
                <c:pt idx="1618">
                  <c:v>2984493.6529857339</c:v>
                </c:pt>
                <c:pt idx="1619">
                  <c:v>3017121.1981053655</c:v>
                </c:pt>
                <c:pt idx="1620">
                  <c:v>3044522.0772912083</c:v>
                </c:pt>
                <c:pt idx="1621">
                  <c:v>2917943.7165686125</c:v>
                </c:pt>
                <c:pt idx="1622">
                  <c:v>2917943.7165686125</c:v>
                </c:pt>
                <c:pt idx="1623">
                  <c:v>2917943.7165686125</c:v>
                </c:pt>
                <c:pt idx="1624">
                  <c:v>2925756.5031976467</c:v>
                </c:pt>
                <c:pt idx="1625">
                  <c:v>2942010.6852989253</c:v>
                </c:pt>
                <c:pt idx="1626">
                  <c:v>2900820.3888898427</c:v>
                </c:pt>
                <c:pt idx="1627">
                  <c:v>2874679.0969720008</c:v>
                </c:pt>
                <c:pt idx="1628">
                  <c:v>2889858.4384130873</c:v>
                </c:pt>
                <c:pt idx="1629">
                  <c:v>2889858.4384130873</c:v>
                </c:pt>
                <c:pt idx="1630">
                  <c:v>2889858.4384130873</c:v>
                </c:pt>
                <c:pt idx="1631">
                  <c:v>2948540.2767496346</c:v>
                </c:pt>
                <c:pt idx="1632">
                  <c:v>2924790.3247368895</c:v>
                </c:pt>
                <c:pt idx="1633">
                  <c:v>2990185.3666231297</c:v>
                </c:pt>
                <c:pt idx="1634">
                  <c:v>2971312.6298490069</c:v>
                </c:pt>
                <c:pt idx="1635">
                  <c:v>2982223.9635571949</c:v>
                </c:pt>
                <c:pt idx="1636">
                  <c:v>2982223.9635571949</c:v>
                </c:pt>
                <c:pt idx="1637">
                  <c:v>2982223.9635571949</c:v>
                </c:pt>
                <c:pt idx="1638">
                  <c:v>2951222.23293756</c:v>
                </c:pt>
                <c:pt idx="1639">
                  <c:v>2875552.9936678167</c:v>
                </c:pt>
                <c:pt idx="1640">
                  <c:v>2950791.3632573569</c:v>
                </c:pt>
                <c:pt idx="1641">
                  <c:v>2864041.2130608601</c:v>
                </c:pt>
                <c:pt idx="1642">
                  <c:v>2858509.636583894</c:v>
                </c:pt>
                <c:pt idx="1643">
                  <c:v>2858509.636583894</c:v>
                </c:pt>
                <c:pt idx="1644">
                  <c:v>2858509.636583894</c:v>
                </c:pt>
                <c:pt idx="1645">
                  <c:v>2830000.6832887242</c:v>
                </c:pt>
                <c:pt idx="1646">
                  <c:v>2839624.8572203829</c:v>
                </c:pt>
                <c:pt idx="1647">
                  <c:v>2882491.5226609106</c:v>
                </c:pt>
                <c:pt idx="1648">
                  <c:v>2906105.8111172542</c:v>
                </c:pt>
                <c:pt idx="1649">
                  <c:v>2949590.3639145768</c:v>
                </c:pt>
                <c:pt idx="1650">
                  <c:v>2949590.3639145768</c:v>
                </c:pt>
                <c:pt idx="1651">
                  <c:v>2949590.3639145768</c:v>
                </c:pt>
                <c:pt idx="1652">
                  <c:v>2969610.9790100497</c:v>
                </c:pt>
                <c:pt idx="1653">
                  <c:v>2986839.9060836216</c:v>
                </c:pt>
                <c:pt idx="1654">
                  <c:v>3024111.1465617642</c:v>
                </c:pt>
                <c:pt idx="1655">
                  <c:v>2998308.5872516925</c:v>
                </c:pt>
                <c:pt idx="1656">
                  <c:v>3037214.175747491</c:v>
                </c:pt>
                <c:pt idx="1657">
                  <c:v>3037214.175747491</c:v>
                </c:pt>
                <c:pt idx="1658">
                  <c:v>3037214.175747491</c:v>
                </c:pt>
                <c:pt idx="1659">
                  <c:v>3011803.8086201376</c:v>
                </c:pt>
                <c:pt idx="1660">
                  <c:v>3018876.0769174872</c:v>
                </c:pt>
                <c:pt idx="1661">
                  <c:v>3049356.1521855691</c:v>
                </c:pt>
                <c:pt idx="1662">
                  <c:v>3059595.0431902274</c:v>
                </c:pt>
                <c:pt idx="1663">
                  <c:v>3032381.2593308655</c:v>
                </c:pt>
                <c:pt idx="1664">
                  <c:v>3032381.2593308655</c:v>
                </c:pt>
                <c:pt idx="1665">
                  <c:v>3032381.2593308655</c:v>
                </c:pt>
                <c:pt idx="1666">
                  <c:v>3009593.0074607292</c:v>
                </c:pt>
                <c:pt idx="1667">
                  <c:v>3008805.5495075854</c:v>
                </c:pt>
                <c:pt idx="1668">
                  <c:v>3057976.6674909666</c:v>
                </c:pt>
                <c:pt idx="1669">
                  <c:v>2978916.989525747</c:v>
                </c:pt>
                <c:pt idx="1670">
                  <c:v>2995169.1055539474</c:v>
                </c:pt>
                <c:pt idx="1671">
                  <c:v>2995169.1055539474</c:v>
                </c:pt>
                <c:pt idx="1672">
                  <c:v>2995169.1055539474</c:v>
                </c:pt>
                <c:pt idx="1673">
                  <c:v>2956876.5637501827</c:v>
                </c:pt>
                <c:pt idx="1674">
                  <c:v>2981092.745854578</c:v>
                </c:pt>
                <c:pt idx="1675">
                  <c:v>3004023.8155609434</c:v>
                </c:pt>
                <c:pt idx="1676">
                  <c:v>3000466.5222571148</c:v>
                </c:pt>
                <c:pt idx="1677">
                  <c:v>2986336.9233912756</c:v>
                </c:pt>
                <c:pt idx="1678">
                  <c:v>2986336.9233912756</c:v>
                </c:pt>
                <c:pt idx="1679">
                  <c:v>2986336.9233912756</c:v>
                </c:pt>
                <c:pt idx="1680">
                  <c:v>3033309.2379142097</c:v>
                </c:pt>
                <c:pt idx="1681">
                  <c:v>3016259.4336625808</c:v>
                </c:pt>
                <c:pt idx="1682">
                  <c:v>3034744.5468804231</c:v>
                </c:pt>
                <c:pt idx="1683">
                  <c:v>2961981.551605077</c:v>
                </c:pt>
                <c:pt idx="1684">
                  <c:v>2988222.9269040404</c:v>
                </c:pt>
                <c:pt idx="1685">
                  <c:v>2988222.9269040404</c:v>
                </c:pt>
                <c:pt idx="1686">
                  <c:v>2988222.9269040404</c:v>
                </c:pt>
                <c:pt idx="1687">
                  <c:v>3051642.2856336022</c:v>
                </c:pt>
                <c:pt idx="1688">
                  <c:v>3067044.2037706324</c:v>
                </c:pt>
                <c:pt idx="1689">
                  <c:v>3075831.1138798338</c:v>
                </c:pt>
                <c:pt idx="1690">
                  <c:v>2988667.3702536244</c:v>
                </c:pt>
                <c:pt idx="1691">
                  <c:v>3020892.3757714792</c:v>
                </c:pt>
                <c:pt idx="1692">
                  <c:v>3020892.3757714792</c:v>
                </c:pt>
                <c:pt idx="1693">
                  <c:v>3020892.3757714792</c:v>
                </c:pt>
                <c:pt idx="1694">
                  <c:v>3001242.3509526951</c:v>
                </c:pt>
                <c:pt idx="1695">
                  <c:v>3040459.5057885121</c:v>
                </c:pt>
                <c:pt idx="1696">
                  <c:v>3044609.2048030444</c:v>
                </c:pt>
                <c:pt idx="1697">
                  <c:v>3025754.4969265969</c:v>
                </c:pt>
                <c:pt idx="1698">
                  <c:v>2976995.1500325957</c:v>
                </c:pt>
                <c:pt idx="1699">
                  <c:v>2976995.1500325957</c:v>
                </c:pt>
                <c:pt idx="1700">
                  <c:v>2976995.1500325957</c:v>
                </c:pt>
                <c:pt idx="1701">
                  <c:v>2946764.8912172369</c:v>
                </c:pt>
                <c:pt idx="1702">
                  <c:v>2963239.9471084452</c:v>
                </c:pt>
                <c:pt idx="1703">
                  <c:v>2997015.2574443049</c:v>
                </c:pt>
                <c:pt idx="1704">
                  <c:v>3047266.0147923976</c:v>
                </c:pt>
                <c:pt idx="1705">
                  <c:v>3043523.4451034055</c:v>
                </c:pt>
                <c:pt idx="1706">
                  <c:v>3043523.4451034055</c:v>
                </c:pt>
                <c:pt idx="1707">
                  <c:v>3043523.4451034055</c:v>
                </c:pt>
                <c:pt idx="1708">
                  <c:v>3070085.4985026512</c:v>
                </c:pt>
                <c:pt idx="1709">
                  <c:v>3016687.4479366108</c:v>
                </c:pt>
                <c:pt idx="1710">
                  <c:v>3042986.7991624647</c:v>
                </c:pt>
                <c:pt idx="1711">
                  <c:v>3026017.5248778998</c:v>
                </c:pt>
                <c:pt idx="1712">
                  <c:v>2986889.4300691881</c:v>
                </c:pt>
                <c:pt idx="1713">
                  <c:v>2986889.4300691881</c:v>
                </c:pt>
                <c:pt idx="1714">
                  <c:v>2986889.4300691881</c:v>
                </c:pt>
                <c:pt idx="1715">
                  <c:v>3053365.7990477979</c:v>
                </c:pt>
                <c:pt idx="1716">
                  <c:v>3048960.7893088297</c:v>
                </c:pt>
                <c:pt idx="1717">
                  <c:v>3045410.0373488367</c:v>
                </c:pt>
                <c:pt idx="1718">
                  <c:v>3071784.2438878836</c:v>
                </c:pt>
                <c:pt idx="1719">
                  <c:v>3117939.2722345265</c:v>
                </c:pt>
                <c:pt idx="1720">
                  <c:v>3117939.2722345265</c:v>
                </c:pt>
                <c:pt idx="1721">
                  <c:v>3117939.2722345265</c:v>
                </c:pt>
                <c:pt idx="1722">
                  <c:v>3137410.2188873785</c:v>
                </c:pt>
                <c:pt idx="1723">
                  <c:v>3161010.5489997212</c:v>
                </c:pt>
                <c:pt idx="1724">
                  <c:v>3102067.3207435985</c:v>
                </c:pt>
                <c:pt idx="1725">
                  <c:v>3097274.8404039782</c:v>
                </c:pt>
                <c:pt idx="1726">
                  <c:v>3113816.2189111733</c:v>
                </c:pt>
                <c:pt idx="1727">
                  <c:v>3113816.2189111733</c:v>
                </c:pt>
                <c:pt idx="1728">
                  <c:v>3113816.2189111733</c:v>
                </c:pt>
                <c:pt idx="1729">
                  <c:v>3040836.697536421</c:v>
                </c:pt>
                <c:pt idx="1730">
                  <c:v>3060954.9709923388</c:v>
                </c:pt>
                <c:pt idx="1731">
                  <c:v>3137231.8208172647</c:v>
                </c:pt>
                <c:pt idx="1732">
                  <c:v>3198231.8930658498</c:v>
                </c:pt>
                <c:pt idx="1733">
                  <c:v>3207840.8048386225</c:v>
                </c:pt>
                <c:pt idx="1734">
                  <c:v>3207840.8048386225</c:v>
                </c:pt>
                <c:pt idx="1735">
                  <c:v>3207840.8048386225</c:v>
                </c:pt>
                <c:pt idx="1736">
                  <c:v>3206212.3604394495</c:v>
                </c:pt>
                <c:pt idx="1737">
                  <c:v>3209854.5448211106</c:v>
                </c:pt>
                <c:pt idx="1738">
                  <c:v>3221520.8117863303</c:v>
                </c:pt>
                <c:pt idx="1739">
                  <c:v>3228493.7220990295</c:v>
                </c:pt>
                <c:pt idx="1740">
                  <c:v>3248895.5931082848</c:v>
                </c:pt>
                <c:pt idx="1741">
                  <c:v>3248895.5931082848</c:v>
                </c:pt>
                <c:pt idx="1742">
                  <c:v>3248895.5931082848</c:v>
                </c:pt>
                <c:pt idx="1743">
                  <c:v>3272197.2496923255</c:v>
                </c:pt>
                <c:pt idx="1744">
                  <c:v>3260953.4630547264</c:v>
                </c:pt>
                <c:pt idx="1745">
                  <c:v>3294961.9139876203</c:v>
                </c:pt>
                <c:pt idx="1746">
                  <c:v>3272938.7193377041</c:v>
                </c:pt>
                <c:pt idx="1747">
                  <c:v>3276264.9444467751</c:v>
                </c:pt>
                <c:pt idx="1748">
                  <c:v>3276264.9444467751</c:v>
                </c:pt>
                <c:pt idx="1749">
                  <c:v>3276264.9444467751</c:v>
                </c:pt>
                <c:pt idx="1750">
                  <c:v>3283516.345880317</c:v>
                </c:pt>
                <c:pt idx="1751">
                  <c:v>3272893.0645435369</c:v>
                </c:pt>
                <c:pt idx="1752">
                  <c:v>3266620.4098352343</c:v>
                </c:pt>
                <c:pt idx="1753">
                  <c:v>3280871.5472445847</c:v>
                </c:pt>
                <c:pt idx="1754">
                  <c:v>3287239.4661181965</c:v>
                </c:pt>
                <c:pt idx="1755">
                  <c:v>3287239.4661181965</c:v>
                </c:pt>
                <c:pt idx="1756">
                  <c:v>3287239.4661181965</c:v>
                </c:pt>
                <c:pt idx="1757">
                  <c:v>3306587.1046891292</c:v>
                </c:pt>
                <c:pt idx="1758">
                  <c:v>3324769.1946370141</c:v>
                </c:pt>
                <c:pt idx="1759">
                  <c:v>3286111.543876858</c:v>
                </c:pt>
                <c:pt idx="1760">
                  <c:v>3273384.4503275566</c:v>
                </c:pt>
                <c:pt idx="1761">
                  <c:v>3374421.5696357214</c:v>
                </c:pt>
                <c:pt idx="1762">
                  <c:v>3374421.5696357214</c:v>
                </c:pt>
                <c:pt idx="1763">
                  <c:v>3374421.5696357214</c:v>
                </c:pt>
                <c:pt idx="1764">
                  <c:v>3386275.6979948538</c:v>
                </c:pt>
                <c:pt idx="1765">
                  <c:v>3402251.934399826</c:v>
                </c:pt>
                <c:pt idx="1766">
                  <c:v>3375376.1759189107</c:v>
                </c:pt>
                <c:pt idx="1767">
                  <c:v>3389636.2444133488</c:v>
                </c:pt>
                <c:pt idx="1768">
                  <c:v>3496841.850137115</c:v>
                </c:pt>
                <c:pt idx="1769">
                  <c:v>3496841.850137115</c:v>
                </c:pt>
                <c:pt idx="1770">
                  <c:v>3496841.850137115</c:v>
                </c:pt>
                <c:pt idx="1771">
                  <c:v>3529824.7096612868</c:v>
                </c:pt>
                <c:pt idx="1772">
                  <c:v>3502462.7205285127</c:v>
                </c:pt>
                <c:pt idx="1773">
                  <c:v>3518667.6635753615</c:v>
                </c:pt>
                <c:pt idx="1774">
                  <c:v>3448565.1888405792</c:v>
                </c:pt>
                <c:pt idx="1775">
                  <c:v>3473032.3550176113</c:v>
                </c:pt>
                <c:pt idx="1776">
                  <c:v>3473032.3550176113</c:v>
                </c:pt>
                <c:pt idx="1777">
                  <c:v>3473032.3550176113</c:v>
                </c:pt>
                <c:pt idx="1778">
                  <c:v>3496207.4165559891</c:v>
                </c:pt>
                <c:pt idx="1779">
                  <c:v>3480406.6360228928</c:v>
                </c:pt>
                <c:pt idx="1780">
                  <c:v>3453031.1683345265</c:v>
                </c:pt>
                <c:pt idx="1781">
                  <c:v>3485356.1847407403</c:v>
                </c:pt>
                <c:pt idx="1782">
                  <c:v>3457543.63602571</c:v>
                </c:pt>
                <c:pt idx="1783">
                  <c:v>3457543.63602571</c:v>
                </c:pt>
                <c:pt idx="1784">
                  <c:v>3457543.63602571</c:v>
                </c:pt>
                <c:pt idx="1785">
                  <c:v>3500651.3488144702</c:v>
                </c:pt>
                <c:pt idx="1786">
                  <c:v>3525023.8280725349</c:v>
                </c:pt>
                <c:pt idx="1787">
                  <c:v>3484066.6390321935</c:v>
                </c:pt>
                <c:pt idx="1788">
                  <c:v>3473027.4418014814</c:v>
                </c:pt>
                <c:pt idx="1789">
                  <c:v>3528360.998416903</c:v>
                </c:pt>
                <c:pt idx="1790">
                  <c:v>3528360.998416903</c:v>
                </c:pt>
                <c:pt idx="1791">
                  <c:v>3528360.998416903</c:v>
                </c:pt>
                <c:pt idx="1792">
                  <c:v>3519922.5893886834</c:v>
                </c:pt>
                <c:pt idx="1793">
                  <c:v>3473284.7128779385</c:v>
                </c:pt>
                <c:pt idx="1794">
                  <c:v>3315217.5773474295</c:v>
                </c:pt>
                <c:pt idx="1795">
                  <c:v>3389281.4957102258</c:v>
                </c:pt>
                <c:pt idx="1796">
                  <c:v>3333688.1478252788</c:v>
                </c:pt>
                <c:pt idx="1797">
                  <c:v>3333688.1478252788</c:v>
                </c:pt>
                <c:pt idx="1798">
                  <c:v>3333688.1478252788</c:v>
                </c:pt>
                <c:pt idx="1799">
                  <c:v>3251705.3440766055</c:v>
                </c:pt>
                <c:pt idx="1800">
                  <c:v>3243917.1247002925</c:v>
                </c:pt>
                <c:pt idx="1801">
                  <c:v>3286343.0302089411</c:v>
                </c:pt>
                <c:pt idx="1802">
                  <c:v>3309807.9194589015</c:v>
                </c:pt>
                <c:pt idx="1803">
                  <c:v>3283964.5837602005</c:v>
                </c:pt>
                <c:pt idx="1804">
                  <c:v>3283964.5837602005</c:v>
                </c:pt>
                <c:pt idx="1805">
                  <c:v>3283964.5837602005</c:v>
                </c:pt>
                <c:pt idx="1806">
                  <c:v>3301568.0801837784</c:v>
                </c:pt>
                <c:pt idx="1807">
                  <c:v>3268842.3166868426</c:v>
                </c:pt>
                <c:pt idx="1808">
                  <c:v>3281685.951350023</c:v>
                </c:pt>
                <c:pt idx="1809">
                  <c:v>3270399.7215176551</c:v>
                </c:pt>
                <c:pt idx="1810">
                  <c:v>3328812.8345928448</c:v>
                </c:pt>
                <c:pt idx="1811">
                  <c:v>3328812.8345928448</c:v>
                </c:pt>
                <c:pt idx="1812">
                  <c:v>3328812.8345928448</c:v>
                </c:pt>
                <c:pt idx="1813">
                  <c:v>3365652.2277991953</c:v>
                </c:pt>
                <c:pt idx="1814">
                  <c:v>3352806.6797255492</c:v>
                </c:pt>
                <c:pt idx="1815">
                  <c:v>3362246.9512941502</c:v>
                </c:pt>
                <c:pt idx="1816">
                  <c:v>3325493.0119720264</c:v>
                </c:pt>
                <c:pt idx="1817">
                  <c:v>3320857.1033443594</c:v>
                </c:pt>
                <c:pt idx="1818">
                  <c:v>3320857.1033443594</c:v>
                </c:pt>
                <c:pt idx="1819">
                  <c:v>3320857.1033443594</c:v>
                </c:pt>
                <c:pt idx="1820">
                  <c:v>3320857.1033443594</c:v>
                </c:pt>
                <c:pt idx="1821">
                  <c:v>3269314.724545036</c:v>
                </c:pt>
                <c:pt idx="1822">
                  <c:v>3277044.9839346614</c:v>
                </c:pt>
                <c:pt idx="1823">
                  <c:v>3272322.5598520925</c:v>
                </c:pt>
                <c:pt idx="1824">
                  <c:v>3240410.9409634583</c:v>
                </c:pt>
                <c:pt idx="1825">
                  <c:v>3240410.9409634583</c:v>
                </c:pt>
                <c:pt idx="1826">
                  <c:v>3240410.9409634583</c:v>
                </c:pt>
                <c:pt idx="1827">
                  <c:v>5110213.2705583507</c:v>
                </c:pt>
                <c:pt idx="1828">
                  <c:v>5221089.8674976192</c:v>
                </c:pt>
                <c:pt idx="1829">
                  <c:v>5322128.0354950968</c:v>
                </c:pt>
                <c:pt idx="1830">
                  <c:v>5330728.0529653477</c:v>
                </c:pt>
                <c:pt idx="1831">
                  <c:v>5361996.9122129846</c:v>
                </c:pt>
                <c:pt idx="1832">
                  <c:v>5361996.9122129846</c:v>
                </c:pt>
                <c:pt idx="1833">
                  <c:v>5361996.9122129846</c:v>
                </c:pt>
                <c:pt idx="1834">
                  <c:v>5410877.4036568133</c:v>
                </c:pt>
                <c:pt idx="1835">
                  <c:v>5346290.9300259734</c:v>
                </c:pt>
                <c:pt idx="1836">
                  <c:v>5302526.1462326795</c:v>
                </c:pt>
                <c:pt idx="1837">
                  <c:v>5313251.1049025208</c:v>
                </c:pt>
                <c:pt idx="1838">
                  <c:v>5302845.9922145195</c:v>
                </c:pt>
                <c:pt idx="1839">
                  <c:v>5302845.9922145195</c:v>
                </c:pt>
                <c:pt idx="1840">
                  <c:v>5302845.9922145195</c:v>
                </c:pt>
                <c:pt idx="1841">
                  <c:v>5291890.7276987219</c:v>
                </c:pt>
                <c:pt idx="1842">
                  <c:v>5328224.837214089</c:v>
                </c:pt>
                <c:pt idx="1843">
                  <c:v>5514371.6391050788</c:v>
                </c:pt>
                <c:pt idx="1844">
                  <c:v>5548369.6380613483</c:v>
                </c:pt>
                <c:pt idx="1845">
                  <c:v>5514895.6663262583</c:v>
                </c:pt>
                <c:pt idx="1846">
                  <c:v>5514895.6663262583</c:v>
                </c:pt>
                <c:pt idx="1847">
                  <c:v>5514895.6663262583</c:v>
                </c:pt>
                <c:pt idx="1848">
                  <c:v>5549471.0812501051</c:v>
                </c:pt>
                <c:pt idx="1849">
                  <c:v>5579080.7705892399</c:v>
                </c:pt>
                <c:pt idx="1850">
                  <c:v>5424106.0300095612</c:v>
                </c:pt>
                <c:pt idx="1851">
                  <c:v>5281454.2447623154</c:v>
                </c:pt>
                <c:pt idx="1852">
                  <c:v>5449481.771467898</c:v>
                </c:pt>
                <c:pt idx="1853">
                  <c:v>5449481.771467898</c:v>
                </c:pt>
                <c:pt idx="1854">
                  <c:v>5449481.771467898</c:v>
                </c:pt>
                <c:pt idx="1855">
                  <c:v>5387918.9490157263</c:v>
                </c:pt>
                <c:pt idx="1856">
                  <c:v>5317189.0465193223</c:v>
                </c:pt>
                <c:pt idx="1857">
                  <c:v>5378311.0365440678</c:v>
                </c:pt>
                <c:pt idx="1858">
                  <c:v>5294236.6433261652</c:v>
                </c:pt>
                <c:pt idx="1859">
                  <c:v>5203164.9844717868</c:v>
                </c:pt>
                <c:pt idx="1860">
                  <c:v>5203164.9844717868</c:v>
                </c:pt>
                <c:pt idx="1861">
                  <c:v>5203164.9844717868</c:v>
                </c:pt>
                <c:pt idx="1862">
                  <c:v>5022040.8613494895</c:v>
                </c:pt>
                <c:pt idx="1863">
                  <c:v>5253473.0010035848</c:v>
                </c:pt>
                <c:pt idx="1864">
                  <c:v>5140071.6881963685</c:v>
                </c:pt>
                <c:pt idx="1865">
                  <c:v>4934493.2566071162</c:v>
                </c:pt>
                <c:pt idx="1866">
                  <c:v>5099878.6460836791</c:v>
                </c:pt>
                <c:pt idx="1867">
                  <c:v>5099878.6460836791</c:v>
                </c:pt>
                <c:pt idx="1868">
                  <c:v>5099878.6460836791</c:v>
                </c:pt>
                <c:pt idx="1869">
                  <c:v>5188371.5172507456</c:v>
                </c:pt>
                <c:pt idx="1870">
                  <c:v>5198146.3011855017</c:v>
                </c:pt>
                <c:pt idx="1871">
                  <c:v>5264461.88701584</c:v>
                </c:pt>
                <c:pt idx="1872">
                  <c:v>5339159.5066779451</c:v>
                </c:pt>
                <c:pt idx="1873">
                  <c:v>5308198.1039232342</c:v>
                </c:pt>
                <c:pt idx="1874">
                  <c:v>5308198.1039232342</c:v>
                </c:pt>
                <c:pt idx="1875">
                  <c:v>5308198.1039232342</c:v>
                </c:pt>
                <c:pt idx="1876">
                  <c:v>5260891.4739588229</c:v>
                </c:pt>
                <c:pt idx="1877">
                  <c:v>5338703.7832413875</c:v>
                </c:pt>
                <c:pt idx="1878">
                  <c:v>5298041.130082164</c:v>
                </c:pt>
                <c:pt idx="1879">
                  <c:v>5329867.3197544748</c:v>
                </c:pt>
                <c:pt idx="1880">
                  <c:v>5426878.3501697071</c:v>
                </c:pt>
                <c:pt idx="1881">
                  <c:v>5426878.3501697071</c:v>
                </c:pt>
                <c:pt idx="1882">
                  <c:v>5426878.3501697071</c:v>
                </c:pt>
                <c:pt idx="1883">
                  <c:v>5489031.8621638762</c:v>
                </c:pt>
                <c:pt idx="1884">
                  <c:v>5444631.1046306295</c:v>
                </c:pt>
                <c:pt idx="1885">
                  <c:v>5435770.0013497481</c:v>
                </c:pt>
                <c:pt idx="1886">
                  <c:v>5344633.2966850689</c:v>
                </c:pt>
                <c:pt idx="1887">
                  <c:v>5435088.2305757068</c:v>
                </c:pt>
                <c:pt idx="1888">
                  <c:v>5435088.2305757068</c:v>
                </c:pt>
                <c:pt idx="1889">
                  <c:v>5435088.2305757068</c:v>
                </c:pt>
                <c:pt idx="1890">
                  <c:v>5455450.9018497132</c:v>
                </c:pt>
                <c:pt idx="1891">
                  <c:v>5506215.4392140293</c:v>
                </c:pt>
                <c:pt idx="1892">
                  <c:v>5454543.8327062977</c:v>
                </c:pt>
                <c:pt idx="1893">
                  <c:v>5458341.8882623976</c:v>
                </c:pt>
                <c:pt idx="1894">
                  <c:v>5572219.7452466767</c:v>
                </c:pt>
                <c:pt idx="1895">
                  <c:v>5572219.7452466767</c:v>
                </c:pt>
                <c:pt idx="1896">
                  <c:v>5572219.7452466767</c:v>
                </c:pt>
                <c:pt idx="1897">
                  <c:v>5649692.5595020754</c:v>
                </c:pt>
                <c:pt idx="1898">
                  <c:v>5600219.9569185786</c:v>
                </c:pt>
                <c:pt idx="1899">
                  <c:v>5597392.2340049865</c:v>
                </c:pt>
                <c:pt idx="1900">
                  <c:v>5647937.0133676967</c:v>
                </c:pt>
                <c:pt idx="1901">
                  <c:v>5576008.6752030309</c:v>
                </c:pt>
                <c:pt idx="1902">
                  <c:v>5576008.6752030309</c:v>
                </c:pt>
                <c:pt idx="1903">
                  <c:v>5576008.6752030309</c:v>
                </c:pt>
                <c:pt idx="1904">
                  <c:v>5466869.4260626435</c:v>
                </c:pt>
                <c:pt idx="1905">
                  <c:v>5475231.7067846619</c:v>
                </c:pt>
                <c:pt idx="1906">
                  <c:v>5516433.1224472411</c:v>
                </c:pt>
                <c:pt idx="1907">
                  <c:v>5377971.4023330454</c:v>
                </c:pt>
                <c:pt idx="1908">
                  <c:v>5276353.9349497827</c:v>
                </c:pt>
                <c:pt idx="1909">
                  <c:v>5276353.9349497827</c:v>
                </c:pt>
                <c:pt idx="1910">
                  <c:v>5276353.9349497827</c:v>
                </c:pt>
                <c:pt idx="1911">
                  <c:v>5470760.5900738267</c:v>
                </c:pt>
                <c:pt idx="1912">
                  <c:v>5238276.596978954</c:v>
                </c:pt>
                <c:pt idx="1913">
                  <c:v>5122763.7303150445</c:v>
                </c:pt>
                <c:pt idx="1914">
                  <c:v>5180945.4522135183</c:v>
                </c:pt>
                <c:pt idx="1915">
                  <c:v>5169280.4875479024</c:v>
                </c:pt>
                <c:pt idx="1916">
                  <c:v>5169280.4875479024</c:v>
                </c:pt>
                <c:pt idx="1917">
                  <c:v>5169280.4875479024</c:v>
                </c:pt>
                <c:pt idx="1918">
                  <c:v>4946132.9252998875</c:v>
                </c:pt>
                <c:pt idx="1919">
                  <c:v>5072742.9724435033</c:v>
                </c:pt>
                <c:pt idx="1920">
                  <c:v>5141254.1306598233</c:v>
                </c:pt>
                <c:pt idx="1921">
                  <c:v>5085690.2211622568</c:v>
                </c:pt>
                <c:pt idx="1922">
                  <c:v>4979530.04758335</c:v>
                </c:pt>
                <c:pt idx="1923">
                  <c:v>4979530.04758335</c:v>
                </c:pt>
                <c:pt idx="1924">
                  <c:v>4979530.04758335</c:v>
                </c:pt>
                <c:pt idx="1925">
                  <c:v>5036555.4675211497</c:v>
                </c:pt>
                <c:pt idx="1926">
                  <c:v>5188491.7496451437</c:v>
                </c:pt>
                <c:pt idx="1927">
                  <c:v>5188740.4819180695</c:v>
                </c:pt>
                <c:pt idx="1928">
                  <c:v>5270081.5204484817</c:v>
                </c:pt>
                <c:pt idx="1929">
                  <c:v>5289256.0630532028</c:v>
                </c:pt>
                <c:pt idx="1930">
                  <c:v>5289256.0630532028</c:v>
                </c:pt>
                <c:pt idx="1931">
                  <c:v>5289256.0630532028</c:v>
                </c:pt>
                <c:pt idx="1932">
                  <c:v>5341438.6217249073</c:v>
                </c:pt>
                <c:pt idx="1933">
                  <c:v>5392153.5990079222</c:v>
                </c:pt>
                <c:pt idx="1934">
                  <c:v>5349379.6959599387</c:v>
                </c:pt>
                <c:pt idx="1935">
                  <c:v>5108281.3322675154</c:v>
                </c:pt>
                <c:pt idx="1936">
                  <c:v>5056118.8282705862</c:v>
                </c:pt>
                <c:pt idx="1937">
                  <c:v>5056118.8282705862</c:v>
                </c:pt>
                <c:pt idx="1938">
                  <c:v>5056118.8282705862</c:v>
                </c:pt>
                <c:pt idx="1939">
                  <c:v>4983382.9737410694</c:v>
                </c:pt>
                <c:pt idx="1940">
                  <c:v>4964937.7545464355</c:v>
                </c:pt>
                <c:pt idx="1941">
                  <c:v>5003835.1154666105</c:v>
                </c:pt>
                <c:pt idx="1942">
                  <c:v>5096401.6507175965</c:v>
                </c:pt>
                <c:pt idx="1943">
                  <c:v>5057455.4065969726</c:v>
                </c:pt>
                <c:pt idx="1944">
                  <c:v>5057455.4065969726</c:v>
                </c:pt>
                <c:pt idx="1945">
                  <c:v>5057455.4065969726</c:v>
                </c:pt>
                <c:pt idx="1946">
                  <c:v>4954626.403904641</c:v>
                </c:pt>
                <c:pt idx="1947">
                  <c:v>5017545.2782237781</c:v>
                </c:pt>
                <c:pt idx="1948">
                  <c:v>5009628.819846048</c:v>
                </c:pt>
                <c:pt idx="1949">
                  <c:v>5017035.147484852</c:v>
                </c:pt>
                <c:pt idx="1950">
                  <c:v>5129905.0344230384</c:v>
                </c:pt>
                <c:pt idx="1951">
                  <c:v>5129905.0344230384</c:v>
                </c:pt>
                <c:pt idx="1952">
                  <c:v>5129905.0344230384</c:v>
                </c:pt>
                <c:pt idx="1953">
                  <c:v>5199020.4200757202</c:v>
                </c:pt>
                <c:pt idx="1954">
                  <c:v>5233529.9868026488</c:v>
                </c:pt>
                <c:pt idx="1955">
                  <c:v>5319856.0212277444</c:v>
                </c:pt>
                <c:pt idx="1956">
                  <c:v>5396798.0464773001</c:v>
                </c:pt>
                <c:pt idx="1957">
                  <c:v>5343169.0438792445</c:v>
                </c:pt>
                <c:pt idx="1958">
                  <c:v>5343169.0438792445</c:v>
                </c:pt>
                <c:pt idx="1959">
                  <c:v>5343169.0438792445</c:v>
                </c:pt>
                <c:pt idx="1960">
                  <c:v>5392599.6316991318</c:v>
                </c:pt>
                <c:pt idx="1961">
                  <c:v>5348568.3139621634</c:v>
                </c:pt>
                <c:pt idx="1962">
                  <c:v>5429819.9247388775</c:v>
                </c:pt>
                <c:pt idx="1963">
                  <c:v>5411795.4211909464</c:v>
                </c:pt>
                <c:pt idx="1964">
                  <c:v>5304126.0123581234</c:v>
                </c:pt>
                <c:pt idx="1965">
                  <c:v>5304126.0123581234</c:v>
                </c:pt>
                <c:pt idx="1966">
                  <c:v>5304126.0123581234</c:v>
                </c:pt>
                <c:pt idx="1967">
                  <c:v>5406755.102393317</c:v>
                </c:pt>
                <c:pt idx="1968">
                  <c:v>5429823.9562649084</c:v>
                </c:pt>
                <c:pt idx="1969">
                  <c:v>5446975.5788826207</c:v>
                </c:pt>
                <c:pt idx="1970">
                  <c:v>5477344.0546177924</c:v>
                </c:pt>
                <c:pt idx="1971">
                  <c:v>5536467.8028036151</c:v>
                </c:pt>
                <c:pt idx="1972">
                  <c:v>5536467.8028036151</c:v>
                </c:pt>
                <c:pt idx="1973">
                  <c:v>5536467.8028036151</c:v>
                </c:pt>
                <c:pt idx="1974">
                  <c:v>5516436.0517776068</c:v>
                </c:pt>
                <c:pt idx="1975">
                  <c:v>5504239.8791682832</c:v>
                </c:pt>
                <c:pt idx="1976">
                  <c:v>5546792.1202793084</c:v>
                </c:pt>
                <c:pt idx="1977">
                  <c:v>5501090.2577823028</c:v>
                </c:pt>
                <c:pt idx="1978">
                  <c:v>5607352.0746147567</c:v>
                </c:pt>
                <c:pt idx="1979">
                  <c:v>5607352.0746147567</c:v>
                </c:pt>
                <c:pt idx="1980">
                  <c:v>5607352.0746147567</c:v>
                </c:pt>
                <c:pt idx="1981">
                  <c:v>5638605.7012705691</c:v>
                </c:pt>
                <c:pt idx="1982">
                  <c:v>5675387.4435369791</c:v>
                </c:pt>
                <c:pt idx="1983">
                  <c:v>5735638.8487030501</c:v>
                </c:pt>
                <c:pt idx="1984">
                  <c:v>5689420.9123718804</c:v>
                </c:pt>
                <c:pt idx="1985">
                  <c:v>5669029.3945503877</c:v>
                </c:pt>
                <c:pt idx="1986">
                  <c:v>5669029.3945503877</c:v>
                </c:pt>
                <c:pt idx="1987">
                  <c:v>5669029.3945503877</c:v>
                </c:pt>
                <c:pt idx="1988">
                  <c:v>5674931.549216656</c:v>
                </c:pt>
                <c:pt idx="1989">
                  <c:v>5697180.8412200818</c:v>
                </c:pt>
                <c:pt idx="1990">
                  <c:v>5713798.4532709392</c:v>
                </c:pt>
                <c:pt idx="1991">
                  <c:v>5788059.6758127101</c:v>
                </c:pt>
                <c:pt idx="1992">
                  <c:v>5872623.7621081118</c:v>
                </c:pt>
                <c:pt idx="1993">
                  <c:v>5872623.7621081118</c:v>
                </c:pt>
                <c:pt idx="1994">
                  <c:v>5872623.7621081118</c:v>
                </c:pt>
                <c:pt idx="1995">
                  <c:v>5825063.2648552004</c:v>
                </c:pt>
                <c:pt idx="1996">
                  <c:v>5786811.2878345409</c:v>
                </c:pt>
                <c:pt idx="1997">
                  <c:v>5778331.6610733951</c:v>
                </c:pt>
                <c:pt idx="1998">
                  <c:v>5763202.3173282053</c:v>
                </c:pt>
                <c:pt idx="1999">
                  <c:v>5714225.4165722989</c:v>
                </c:pt>
                <c:pt idx="2000">
                  <c:v>5714225.4165722989</c:v>
                </c:pt>
                <c:pt idx="2001">
                  <c:v>5714225.4165722989</c:v>
                </c:pt>
                <c:pt idx="2002">
                  <c:v>5566068.9718911201</c:v>
                </c:pt>
                <c:pt idx="2003">
                  <c:v>5567922.7449530568</c:v>
                </c:pt>
                <c:pt idx="2004">
                  <c:v>5452545.7417885158</c:v>
                </c:pt>
                <c:pt idx="2005">
                  <c:v>5498159.4553967211</c:v>
                </c:pt>
                <c:pt idx="2006">
                  <c:v>5457271.2625606554</c:v>
                </c:pt>
                <c:pt idx="2007">
                  <c:v>5457271.2625606554</c:v>
                </c:pt>
                <c:pt idx="2008">
                  <c:v>5457271.2625606554</c:v>
                </c:pt>
                <c:pt idx="2009">
                  <c:v>5497371.9749454716</c:v>
                </c:pt>
                <c:pt idx="2010">
                  <c:v>5395167.2422573138</c:v>
                </c:pt>
                <c:pt idx="2011">
                  <c:v>5375152.989950737</c:v>
                </c:pt>
                <c:pt idx="2012">
                  <c:v>5528992.6435720837</c:v>
                </c:pt>
                <c:pt idx="2013">
                  <c:v>5580078.2085947301</c:v>
                </c:pt>
                <c:pt idx="2014">
                  <c:v>5580078.2085947301</c:v>
                </c:pt>
                <c:pt idx="2015">
                  <c:v>5580078.2085947301</c:v>
                </c:pt>
                <c:pt idx="2016">
                  <c:v>5583757.314817179</c:v>
                </c:pt>
                <c:pt idx="2017">
                  <c:v>5665078.2452543126</c:v>
                </c:pt>
                <c:pt idx="2018">
                  <c:v>5542857.2265671678</c:v>
                </c:pt>
                <c:pt idx="2019">
                  <c:v>5410649.8235409334</c:v>
                </c:pt>
                <c:pt idx="2020">
                  <c:v>5342155.5362379747</c:v>
                </c:pt>
                <c:pt idx="2021">
                  <c:v>5342155.5362379747</c:v>
                </c:pt>
                <c:pt idx="2022">
                  <c:v>5342155.5362379747</c:v>
                </c:pt>
                <c:pt idx="2023">
                  <c:v>5371835.3454984957</c:v>
                </c:pt>
                <c:pt idx="2024">
                  <c:v>5438307.9069675757</c:v>
                </c:pt>
                <c:pt idx="2025">
                  <c:v>5533328.0373537047</c:v>
                </c:pt>
                <c:pt idx="2026">
                  <c:v>5521355.3357018009</c:v>
                </c:pt>
                <c:pt idx="2027">
                  <c:v>5527249.803371192</c:v>
                </c:pt>
                <c:pt idx="2028">
                  <c:v>5527249.803371192</c:v>
                </c:pt>
                <c:pt idx="2029">
                  <c:v>5527249.803371192</c:v>
                </c:pt>
                <c:pt idx="2030">
                  <c:v>5561438.1370835286</c:v>
                </c:pt>
                <c:pt idx="2031">
                  <c:v>5533307.1315872073</c:v>
                </c:pt>
                <c:pt idx="2032">
                  <c:v>5583007.548292907</c:v>
                </c:pt>
                <c:pt idx="2033">
                  <c:v>5584116.7263518758</c:v>
                </c:pt>
                <c:pt idx="2034">
                  <c:v>5516666.1422859877</c:v>
                </c:pt>
                <c:pt idx="2035">
                  <c:v>5516666.1422859877</c:v>
                </c:pt>
                <c:pt idx="2036">
                  <c:v>5516666.1422859877</c:v>
                </c:pt>
                <c:pt idx="2037">
                  <c:v>5522927.2859447254</c:v>
                </c:pt>
                <c:pt idx="2038">
                  <c:v>5506162.3545279801</c:v>
                </c:pt>
                <c:pt idx="2039">
                  <c:v>5480374.3975271014</c:v>
                </c:pt>
                <c:pt idx="2040">
                  <c:v>5546181.4175589178</c:v>
                </c:pt>
                <c:pt idx="2041">
                  <c:v>5574172.202805412</c:v>
                </c:pt>
                <c:pt idx="2042">
                  <c:v>5574172.202805412</c:v>
                </c:pt>
                <c:pt idx="2043">
                  <c:v>5574172.202805412</c:v>
                </c:pt>
                <c:pt idx="2044">
                  <c:v>5559518.9615642093</c:v>
                </c:pt>
                <c:pt idx="2045">
                  <c:v>5615393.7633442525</c:v>
                </c:pt>
                <c:pt idx="2046">
                  <c:v>5602811.5077470839</c:v>
                </c:pt>
                <c:pt idx="2047">
                  <c:v>5518084.9324316885</c:v>
                </c:pt>
                <c:pt idx="2048">
                  <c:v>5461934.7415278628</c:v>
                </c:pt>
                <c:pt idx="2049">
                  <c:v>5461934.7415278628</c:v>
                </c:pt>
                <c:pt idx="2050">
                  <c:v>5461934.7415278628</c:v>
                </c:pt>
                <c:pt idx="2051">
                  <c:v>5484061.8859263547</c:v>
                </c:pt>
                <c:pt idx="2052">
                  <c:v>5443284.4315005792</c:v>
                </c:pt>
                <c:pt idx="2053">
                  <c:v>5362615.4556239815</c:v>
                </c:pt>
                <c:pt idx="2054">
                  <c:v>5377303.5801658882</c:v>
                </c:pt>
                <c:pt idx="2055">
                  <c:v>5310924.2729899576</c:v>
                </c:pt>
                <c:pt idx="2056">
                  <c:v>5310924.2729899576</c:v>
                </c:pt>
                <c:pt idx="2057">
                  <c:v>5310924.2729899576</c:v>
                </c:pt>
                <c:pt idx="2058">
                  <c:v>5294843.8265248863</c:v>
                </c:pt>
                <c:pt idx="2059">
                  <c:v>5365945.1867062366</c:v>
                </c:pt>
                <c:pt idx="2060">
                  <c:v>5367727.4831276489</c:v>
                </c:pt>
                <c:pt idx="2061">
                  <c:v>5373291.1398813827</c:v>
                </c:pt>
                <c:pt idx="2062">
                  <c:v>5446473.6946485862</c:v>
                </c:pt>
                <c:pt idx="2063">
                  <c:v>5446473.6946485862</c:v>
                </c:pt>
                <c:pt idx="2064">
                  <c:v>5446473.6946485862</c:v>
                </c:pt>
                <c:pt idx="2065">
                  <c:v>5522990.811822948</c:v>
                </c:pt>
                <c:pt idx="2066">
                  <c:v>5523642.9355112789</c:v>
                </c:pt>
                <c:pt idx="2067">
                  <c:v>5538628.9385526227</c:v>
                </c:pt>
                <c:pt idx="2068">
                  <c:v>5506097.4845921015</c:v>
                </c:pt>
                <c:pt idx="2069">
                  <c:v>5553813.3201788338</c:v>
                </c:pt>
                <c:pt idx="2070">
                  <c:v>5553813.3201788338</c:v>
                </c:pt>
                <c:pt idx="2071">
                  <c:v>5553813.3201788338</c:v>
                </c:pt>
                <c:pt idx="2072">
                  <c:v>5540838.2868133327</c:v>
                </c:pt>
                <c:pt idx="2073">
                  <c:v>5576998.2245521657</c:v>
                </c:pt>
                <c:pt idx="2074">
                  <c:v>5578028.3459031628</c:v>
                </c:pt>
                <c:pt idx="2075">
                  <c:v>5436806.4290418215</c:v>
                </c:pt>
                <c:pt idx="2076">
                  <c:v>5516274.0162603902</c:v>
                </c:pt>
                <c:pt idx="2077">
                  <c:v>5516274.0162603902</c:v>
                </c:pt>
                <c:pt idx="2078">
                  <c:v>5516274.0162603902</c:v>
                </c:pt>
                <c:pt idx="2079">
                  <c:v>5654034.686325876</c:v>
                </c:pt>
                <c:pt idx="2080">
                  <c:v>5529749.3510825466</c:v>
                </c:pt>
                <c:pt idx="2081">
                  <c:v>5466292.3801429821</c:v>
                </c:pt>
                <c:pt idx="2082">
                  <c:v>5544767.3509769076</c:v>
                </c:pt>
                <c:pt idx="2083">
                  <c:v>5567084.5267180586</c:v>
                </c:pt>
                <c:pt idx="2084">
                  <c:v>5567084.5267180586</c:v>
                </c:pt>
                <c:pt idx="2085">
                  <c:v>5567084.5267180586</c:v>
                </c:pt>
                <c:pt idx="2086">
                  <c:v>5557031.5612949412</c:v>
                </c:pt>
                <c:pt idx="2087">
                  <c:v>5620542.3727277126</c:v>
                </c:pt>
                <c:pt idx="2088">
                  <c:v>5640982.0827286039</c:v>
                </c:pt>
                <c:pt idx="2089">
                  <c:v>5689881.3100200891</c:v>
                </c:pt>
                <c:pt idx="2090">
                  <c:v>5663743.6001602774</c:v>
                </c:pt>
                <c:pt idx="2091">
                  <c:v>5663743.6001602774</c:v>
                </c:pt>
                <c:pt idx="2092">
                  <c:v>5663743.6001602774</c:v>
                </c:pt>
                <c:pt idx="2093">
                  <c:v>5700798.4540552637</c:v>
                </c:pt>
                <c:pt idx="2094">
                  <c:v>5647563.4135821965</c:v>
                </c:pt>
                <c:pt idx="2095">
                  <c:v>5597948.7104729293</c:v>
                </c:pt>
                <c:pt idx="2096">
                  <c:v>5610748.8997095972</c:v>
                </c:pt>
                <c:pt idx="2097">
                  <c:v>5621436.535664456</c:v>
                </c:pt>
                <c:pt idx="2098">
                  <c:v>5621436.535664456</c:v>
                </c:pt>
                <c:pt idx="2099">
                  <c:v>5621436.535664456</c:v>
                </c:pt>
                <c:pt idx="2100">
                  <c:v>5680371.3062754441</c:v>
                </c:pt>
                <c:pt idx="2101">
                  <c:v>5714239.094205034</c:v>
                </c:pt>
                <c:pt idx="2102">
                  <c:v>5719876.8583220579</c:v>
                </c:pt>
                <c:pt idx="2103">
                  <c:v>5686879.7428648844</c:v>
                </c:pt>
                <c:pt idx="2104">
                  <c:v>5579027.4847058086</c:v>
                </c:pt>
                <c:pt idx="2105">
                  <c:v>5579027.4847058086</c:v>
                </c:pt>
                <c:pt idx="2106">
                  <c:v>5579027.4847058086</c:v>
                </c:pt>
                <c:pt idx="2107">
                  <c:v>5523077.1910250522</c:v>
                </c:pt>
                <c:pt idx="2108">
                  <c:v>5542525.316782943</c:v>
                </c:pt>
                <c:pt idx="2109">
                  <c:v>5273799.8327117022</c:v>
                </c:pt>
                <c:pt idx="2110">
                  <c:v>5250870.5592693267</c:v>
                </c:pt>
                <c:pt idx="2111">
                  <c:v>5288523.8385931393</c:v>
                </c:pt>
                <c:pt idx="2112">
                  <c:v>5288523.8385931393</c:v>
                </c:pt>
                <c:pt idx="2113">
                  <c:v>5288523.8385931393</c:v>
                </c:pt>
                <c:pt idx="2114">
                  <c:v>5251829.551292507</c:v>
                </c:pt>
                <c:pt idx="2115">
                  <c:v>5394166.1218868885</c:v>
                </c:pt>
                <c:pt idx="2116">
                  <c:v>5366750.7207639543</c:v>
                </c:pt>
                <c:pt idx="2117">
                  <c:v>5249778.0242170887</c:v>
                </c:pt>
                <c:pt idx="2118">
                  <c:v>5173798.8056080379</c:v>
                </c:pt>
                <c:pt idx="2119">
                  <c:v>5173798.8056080379</c:v>
                </c:pt>
                <c:pt idx="2120">
                  <c:v>5173798.8056080379</c:v>
                </c:pt>
                <c:pt idx="2121">
                  <c:v>5190205.8136298349</c:v>
                </c:pt>
                <c:pt idx="2122">
                  <c:v>5196158.1840941794</c:v>
                </c:pt>
                <c:pt idx="2123">
                  <c:v>4837670.5114517957</c:v>
                </c:pt>
                <c:pt idx="2124">
                  <c:v>4951994.357874928</c:v>
                </c:pt>
                <c:pt idx="2125">
                  <c:v>4840081.1671656389</c:v>
                </c:pt>
                <c:pt idx="2126">
                  <c:v>4840081.1671656389</c:v>
                </c:pt>
                <c:pt idx="2127">
                  <c:v>4840081.1671656389</c:v>
                </c:pt>
                <c:pt idx="2128">
                  <c:v>4762444.0948874541</c:v>
                </c:pt>
                <c:pt idx="2129">
                  <c:v>4951075.461615623</c:v>
                </c:pt>
                <c:pt idx="2130">
                  <c:v>5014654.2584476322</c:v>
                </c:pt>
                <c:pt idx="2131">
                  <c:v>5188222.9706455246</c:v>
                </c:pt>
                <c:pt idx="2132">
                  <c:v>5007530.28088143</c:v>
                </c:pt>
                <c:pt idx="2133">
                  <c:v>5007530.28088143</c:v>
                </c:pt>
                <c:pt idx="2134">
                  <c:v>5007530.28088143</c:v>
                </c:pt>
                <c:pt idx="2135">
                  <c:v>4995030.9675877793</c:v>
                </c:pt>
                <c:pt idx="2136">
                  <c:v>5088903.1017590631</c:v>
                </c:pt>
                <c:pt idx="2137">
                  <c:v>5166743.045136909</c:v>
                </c:pt>
                <c:pt idx="2138">
                  <c:v>5118687.6198853813</c:v>
                </c:pt>
                <c:pt idx="2139">
                  <c:v>5110488.0224492718</c:v>
                </c:pt>
                <c:pt idx="2140">
                  <c:v>5110488.0224492718</c:v>
                </c:pt>
                <c:pt idx="2141">
                  <c:v>5110488.0224492718</c:v>
                </c:pt>
                <c:pt idx="2142">
                  <c:v>4876446.1884359727</c:v>
                </c:pt>
                <c:pt idx="2143">
                  <c:v>4933108.7421035124</c:v>
                </c:pt>
                <c:pt idx="2144">
                  <c:v>4960061.0391638502</c:v>
                </c:pt>
                <c:pt idx="2145">
                  <c:v>5113085.7202875288</c:v>
                </c:pt>
                <c:pt idx="2146">
                  <c:v>5018673.5175396716</c:v>
                </c:pt>
                <c:pt idx="2147">
                  <c:v>5018673.5175396716</c:v>
                </c:pt>
                <c:pt idx="2148">
                  <c:v>5018673.5175396716</c:v>
                </c:pt>
                <c:pt idx="2149">
                  <c:v>4820734.45976754</c:v>
                </c:pt>
                <c:pt idx="2150">
                  <c:v>4814776.7844204688</c:v>
                </c:pt>
                <c:pt idx="2151">
                  <c:v>4846277.8397713164</c:v>
                </c:pt>
                <c:pt idx="2152">
                  <c:v>4837281.0368509479</c:v>
                </c:pt>
                <c:pt idx="2153">
                  <c:v>4833936.2759453794</c:v>
                </c:pt>
                <c:pt idx="2154">
                  <c:v>4833936.2759453794</c:v>
                </c:pt>
                <c:pt idx="2155">
                  <c:v>4833936.2759453794</c:v>
                </c:pt>
                <c:pt idx="2156">
                  <c:v>4931962.0620356146</c:v>
                </c:pt>
                <c:pt idx="2157">
                  <c:v>4952501.8543791445</c:v>
                </c:pt>
                <c:pt idx="2158">
                  <c:v>5026507.513733496</c:v>
                </c:pt>
                <c:pt idx="2159">
                  <c:v>4970524.5265410785</c:v>
                </c:pt>
                <c:pt idx="2160">
                  <c:v>5039318.7189195817</c:v>
                </c:pt>
                <c:pt idx="2161">
                  <c:v>5039318.7189195817</c:v>
                </c:pt>
                <c:pt idx="2162">
                  <c:v>5039318.7189195817</c:v>
                </c:pt>
                <c:pt idx="2163">
                  <c:v>5123634.1057509994</c:v>
                </c:pt>
                <c:pt idx="2164">
                  <c:v>4842922.7793527562</c:v>
                </c:pt>
                <c:pt idx="2165">
                  <c:v>4880379.9142421372</c:v>
                </c:pt>
                <c:pt idx="2166">
                  <c:v>4873831.3120196387</c:v>
                </c:pt>
                <c:pt idx="2167">
                  <c:v>4735793.714321957</c:v>
                </c:pt>
                <c:pt idx="2168">
                  <c:v>4735793.714321957</c:v>
                </c:pt>
                <c:pt idx="2169">
                  <c:v>4735793.714321957</c:v>
                </c:pt>
                <c:pt idx="2170">
                  <c:v>4891324.6103964457</c:v>
                </c:pt>
                <c:pt idx="2171">
                  <c:v>4965820.2597723408</c:v>
                </c:pt>
                <c:pt idx="2172">
                  <c:v>5064546.9271531692</c:v>
                </c:pt>
                <c:pt idx="2173">
                  <c:v>5052225.6061682301</c:v>
                </c:pt>
                <c:pt idx="2174">
                  <c:v>5009168.5627679909</c:v>
                </c:pt>
                <c:pt idx="2175">
                  <c:v>5009168.5627679909</c:v>
                </c:pt>
                <c:pt idx="2176">
                  <c:v>5009168.5627679909</c:v>
                </c:pt>
                <c:pt idx="2177">
                  <c:v>4960648.4357969398</c:v>
                </c:pt>
                <c:pt idx="2178">
                  <c:v>4977375.2735347329</c:v>
                </c:pt>
                <c:pt idx="2179">
                  <c:v>4761048.7477024216</c:v>
                </c:pt>
                <c:pt idx="2180">
                  <c:v>4739416.0518298671</c:v>
                </c:pt>
                <c:pt idx="2181">
                  <c:v>4682081.4507577401</c:v>
                </c:pt>
                <c:pt idx="2182">
                  <c:v>4682081.4507577401</c:v>
                </c:pt>
                <c:pt idx="2183">
                  <c:v>4682081.4507577401</c:v>
                </c:pt>
                <c:pt idx="2184">
                  <c:v>4532845.5653972179</c:v>
                </c:pt>
                <c:pt idx="2185">
                  <c:v>4532845.5653972179</c:v>
                </c:pt>
                <c:pt idx="2186">
                  <c:v>4794596.4436293058</c:v>
                </c:pt>
                <c:pt idx="2187">
                  <c:v>4814311.9644039078</c:v>
                </c:pt>
                <c:pt idx="2188">
                  <c:v>4838031.1312798178</c:v>
                </c:pt>
                <c:pt idx="2189">
                  <c:v>4838031.1312798178</c:v>
                </c:pt>
                <c:pt idx="2190">
                  <c:v>4838031.1312798178</c:v>
                </c:pt>
                <c:pt idx="2191">
                  <c:v>4859681.4804897225</c:v>
                </c:pt>
                <c:pt idx="2192">
                  <c:v>6564929.6845223242</c:v>
                </c:pt>
                <c:pt idx="2193">
                  <c:v>6611804.3096798444</c:v>
                </c:pt>
                <c:pt idx="2194">
                  <c:v>6209748.1048117708</c:v>
                </c:pt>
                <c:pt idx="2195">
                  <c:v>6402466.9932075301</c:v>
                </c:pt>
                <c:pt idx="2196">
                  <c:v>6402466.9932075301</c:v>
                </c:pt>
                <c:pt idx="2197">
                  <c:v>6402466.9932075301</c:v>
                </c:pt>
                <c:pt idx="2198">
                  <c:v>6504102.7447429355</c:v>
                </c:pt>
                <c:pt idx="2199">
                  <c:v>6481816.4746937538</c:v>
                </c:pt>
                <c:pt idx="2200">
                  <c:v>6667718.4218669189</c:v>
                </c:pt>
                <c:pt idx="2201">
                  <c:v>6714356.6170024173</c:v>
                </c:pt>
                <c:pt idx="2202">
                  <c:v>6745227.7702532541</c:v>
                </c:pt>
                <c:pt idx="2203">
                  <c:v>6745227.7702532541</c:v>
                </c:pt>
                <c:pt idx="2204">
                  <c:v>6745227.7702532541</c:v>
                </c:pt>
                <c:pt idx="2205">
                  <c:v>6720732.6849503824</c:v>
                </c:pt>
                <c:pt idx="2206">
                  <c:v>6758278.936617244</c:v>
                </c:pt>
                <c:pt idx="2207">
                  <c:v>6667840.3359759022</c:v>
                </c:pt>
                <c:pt idx="2208">
                  <c:v>6748678.3501668395</c:v>
                </c:pt>
                <c:pt idx="2209">
                  <c:v>6907040.9684566297</c:v>
                </c:pt>
                <c:pt idx="2210">
                  <c:v>6907040.9684566297</c:v>
                </c:pt>
                <c:pt idx="2211">
                  <c:v>6907040.9684566297</c:v>
                </c:pt>
                <c:pt idx="2212">
                  <c:v>6944902.1048316974</c:v>
                </c:pt>
                <c:pt idx="2213">
                  <c:v>6808628.2922904165</c:v>
                </c:pt>
                <c:pt idx="2214">
                  <c:v>6756514.398280249</c:v>
                </c:pt>
                <c:pt idx="2215">
                  <c:v>7028119.8805821883</c:v>
                </c:pt>
                <c:pt idx="2216">
                  <c:v>7118597.5807833504</c:v>
                </c:pt>
                <c:pt idx="2217">
                  <c:v>7118597.5807833504</c:v>
                </c:pt>
                <c:pt idx="2218">
                  <c:v>7118597.5807833504</c:v>
                </c:pt>
                <c:pt idx="2219">
                  <c:v>6965469.8276611175</c:v>
                </c:pt>
                <c:pt idx="2220">
                  <c:v>6875323.9331208663</c:v>
                </c:pt>
                <c:pt idx="2221">
                  <c:v>7038007.555413845</c:v>
                </c:pt>
                <c:pt idx="2222">
                  <c:v>6979154.301920848</c:v>
                </c:pt>
                <c:pt idx="2223">
                  <c:v>7069014.666823565</c:v>
                </c:pt>
                <c:pt idx="2224">
                  <c:v>7069014.666823565</c:v>
                </c:pt>
                <c:pt idx="2225">
                  <c:v>7069014.666823565</c:v>
                </c:pt>
                <c:pt idx="2226">
                  <c:v>7134984.1752903163</c:v>
                </c:pt>
                <c:pt idx="2227">
                  <c:v>7142743.8146232888</c:v>
                </c:pt>
                <c:pt idx="2228">
                  <c:v>7315800.2578386478</c:v>
                </c:pt>
                <c:pt idx="2229">
                  <c:v>7164095.0719114635</c:v>
                </c:pt>
                <c:pt idx="2230">
                  <c:v>7207735.5278392322</c:v>
                </c:pt>
                <c:pt idx="2231">
                  <c:v>7207735.5278392322</c:v>
                </c:pt>
                <c:pt idx="2232">
                  <c:v>7207735.5278392322</c:v>
                </c:pt>
                <c:pt idx="2233">
                  <c:v>7223267.9783577593</c:v>
                </c:pt>
                <c:pt idx="2234">
                  <c:v>7351361.8106354643</c:v>
                </c:pt>
                <c:pt idx="2235">
                  <c:v>7382551.4981897213</c:v>
                </c:pt>
                <c:pt idx="2236">
                  <c:v>7428740.9992397139</c:v>
                </c:pt>
                <c:pt idx="2237">
                  <c:v>7469335.8780714301</c:v>
                </c:pt>
                <c:pt idx="2238">
                  <c:v>7469335.8780714301</c:v>
                </c:pt>
                <c:pt idx="2239">
                  <c:v>7469335.8780714301</c:v>
                </c:pt>
                <c:pt idx="2240">
                  <c:v>7448822.996053339</c:v>
                </c:pt>
                <c:pt idx="2241">
                  <c:v>7454421.2269162564</c:v>
                </c:pt>
                <c:pt idx="2242">
                  <c:v>7464810.8712840211</c:v>
                </c:pt>
                <c:pt idx="2243">
                  <c:v>7415099.8392030243</c:v>
                </c:pt>
                <c:pt idx="2244">
                  <c:v>7437490.8992786454</c:v>
                </c:pt>
                <c:pt idx="2245">
                  <c:v>7437490.8992786454</c:v>
                </c:pt>
                <c:pt idx="2246">
                  <c:v>7437490.8992786454</c:v>
                </c:pt>
                <c:pt idx="2247">
                  <c:v>7460924.1335296379</c:v>
                </c:pt>
                <c:pt idx="2248">
                  <c:v>7386626.0210518222</c:v>
                </c:pt>
                <c:pt idx="2249">
                  <c:v>7295459.0456282124</c:v>
                </c:pt>
                <c:pt idx="2250">
                  <c:v>7352488.5778385093</c:v>
                </c:pt>
                <c:pt idx="2251">
                  <c:v>7375575.5666063512</c:v>
                </c:pt>
                <c:pt idx="2252">
                  <c:v>7375575.5666063512</c:v>
                </c:pt>
                <c:pt idx="2253">
                  <c:v>7375575.5666063512</c:v>
                </c:pt>
                <c:pt idx="2254">
                  <c:v>7408613.0611237343</c:v>
                </c:pt>
                <c:pt idx="2255">
                  <c:v>7406594.5835220339</c:v>
                </c:pt>
                <c:pt idx="2256">
                  <c:v>7292595.6799918432</c:v>
                </c:pt>
                <c:pt idx="2257">
                  <c:v>7184188.9611218739</c:v>
                </c:pt>
                <c:pt idx="2258">
                  <c:v>7226235.9491187315</c:v>
                </c:pt>
                <c:pt idx="2259">
                  <c:v>7226235.9491187315</c:v>
                </c:pt>
                <c:pt idx="2260">
                  <c:v>7226235.9491187315</c:v>
                </c:pt>
                <c:pt idx="2261">
                  <c:v>7353714.9277278548</c:v>
                </c:pt>
                <c:pt idx="2262">
                  <c:v>7362857.9727707943</c:v>
                </c:pt>
                <c:pt idx="2263">
                  <c:v>7433213.1062481143</c:v>
                </c:pt>
                <c:pt idx="2264">
                  <c:v>7390231.3402069639</c:v>
                </c:pt>
                <c:pt idx="2265">
                  <c:v>7778078.7587449308</c:v>
                </c:pt>
                <c:pt idx="2266">
                  <c:v>7778078.7587449308</c:v>
                </c:pt>
                <c:pt idx="2267">
                  <c:v>7778078.7587449308</c:v>
                </c:pt>
                <c:pt idx="2268">
                  <c:v>7755778.3636186374</c:v>
                </c:pt>
                <c:pt idx="2269">
                  <c:v>7862333.0500003714</c:v>
                </c:pt>
                <c:pt idx="2270">
                  <c:v>7756513.4546698825</c:v>
                </c:pt>
                <c:pt idx="2271">
                  <c:v>7959749.4615818467</c:v>
                </c:pt>
                <c:pt idx="2272">
                  <c:v>7782697.3157493724</c:v>
                </c:pt>
                <c:pt idx="2273">
                  <c:v>7782697.3157493724</c:v>
                </c:pt>
                <c:pt idx="2274">
                  <c:v>7782697.3157493724</c:v>
                </c:pt>
                <c:pt idx="2275">
                  <c:v>7734409.9868673505</c:v>
                </c:pt>
                <c:pt idx="2276">
                  <c:v>7823810.2048822157</c:v>
                </c:pt>
                <c:pt idx="2277">
                  <c:v>7738959.988862453</c:v>
                </c:pt>
                <c:pt idx="2278">
                  <c:v>7772037.5538927838</c:v>
                </c:pt>
                <c:pt idx="2279">
                  <c:v>7864516.4253331022</c:v>
                </c:pt>
                <c:pt idx="2280">
                  <c:v>7864516.4253331022</c:v>
                </c:pt>
                <c:pt idx="2281">
                  <c:v>7864516.4253331022</c:v>
                </c:pt>
                <c:pt idx="2282">
                  <c:v>8011824.6026138989</c:v>
                </c:pt>
                <c:pt idx="2283">
                  <c:v>8031280.0703502661</c:v>
                </c:pt>
                <c:pt idx="2284">
                  <c:v>8148738.1102170954</c:v>
                </c:pt>
                <c:pt idx="2285">
                  <c:v>8146711.7069310928</c:v>
                </c:pt>
                <c:pt idx="2286">
                  <c:v>8201000.6457033539</c:v>
                </c:pt>
                <c:pt idx="2287">
                  <c:v>8201000.6457033539</c:v>
                </c:pt>
                <c:pt idx="2288">
                  <c:v>8201000.6457033539</c:v>
                </c:pt>
                <c:pt idx="2289">
                  <c:v>8280767.3624934349</c:v>
                </c:pt>
                <c:pt idx="2290">
                  <c:v>8180882.4766718373</c:v>
                </c:pt>
                <c:pt idx="2291">
                  <c:v>8214066.0661137998</c:v>
                </c:pt>
                <c:pt idx="2292">
                  <c:v>8223594.6406021481</c:v>
                </c:pt>
                <c:pt idx="2293">
                  <c:v>8363965.515552016</c:v>
                </c:pt>
                <c:pt idx="2294">
                  <c:v>8363965.515552016</c:v>
                </c:pt>
                <c:pt idx="2295">
                  <c:v>8363965.515552016</c:v>
                </c:pt>
                <c:pt idx="2296">
                  <c:v>8257520.0821852358</c:v>
                </c:pt>
                <c:pt idx="2297">
                  <c:v>8505534.0219272226</c:v>
                </c:pt>
                <c:pt idx="2298">
                  <c:v>8622513.5568130165</c:v>
                </c:pt>
                <c:pt idx="2299">
                  <c:v>8644342.9994679745</c:v>
                </c:pt>
                <c:pt idx="2300">
                  <c:v>8643202.5346718784</c:v>
                </c:pt>
                <c:pt idx="2301">
                  <c:v>8643202.5346718784</c:v>
                </c:pt>
                <c:pt idx="2302">
                  <c:v>8643202.5346718784</c:v>
                </c:pt>
                <c:pt idx="2303">
                  <c:v>8666866.0358832348</c:v>
                </c:pt>
                <c:pt idx="2304">
                  <c:v>8737159.7147815395</c:v>
                </c:pt>
                <c:pt idx="2305">
                  <c:v>8829120.6151234098</c:v>
                </c:pt>
                <c:pt idx="2306">
                  <c:v>8811576.0394612551</c:v>
                </c:pt>
                <c:pt idx="2307">
                  <c:v>8739425.3902842514</c:v>
                </c:pt>
                <c:pt idx="2308">
                  <c:v>8739425.3902842514</c:v>
                </c:pt>
                <c:pt idx="2309">
                  <c:v>8739425.3902842514</c:v>
                </c:pt>
                <c:pt idx="2310">
                  <c:v>8725899.9980246965</c:v>
                </c:pt>
                <c:pt idx="2311">
                  <c:v>8869483.435906468</c:v>
                </c:pt>
                <c:pt idx="2312">
                  <c:v>8827876.286308255</c:v>
                </c:pt>
                <c:pt idx="2313">
                  <c:v>8829054.0178762022</c:v>
                </c:pt>
                <c:pt idx="2314">
                  <c:v>8918205.751292998</c:v>
                </c:pt>
                <c:pt idx="2315">
                  <c:v>8918205.751292998</c:v>
                </c:pt>
                <c:pt idx="2316">
                  <c:v>8918205.751292998</c:v>
                </c:pt>
                <c:pt idx="2317">
                  <c:v>8782111.7024157066</c:v>
                </c:pt>
                <c:pt idx="2318">
                  <c:v>8573621.7940115742</c:v>
                </c:pt>
                <c:pt idx="2319">
                  <c:v>8522168.6173660085</c:v>
                </c:pt>
                <c:pt idx="2320">
                  <c:v>8527838.1376879923</c:v>
                </c:pt>
                <c:pt idx="2321">
                  <c:v>8528457.6754532289</c:v>
                </c:pt>
                <c:pt idx="2322">
                  <c:v>8528457.6754532289</c:v>
                </c:pt>
                <c:pt idx="2323">
                  <c:v>8528457.6754532289</c:v>
                </c:pt>
                <c:pt idx="2324">
                  <c:v>8265920.0786560522</c:v>
                </c:pt>
                <c:pt idx="2325">
                  <c:v>8503759.162172392</c:v>
                </c:pt>
                <c:pt idx="2326">
                  <c:v>8565911.5477399472</c:v>
                </c:pt>
                <c:pt idx="2327">
                  <c:v>8462767.8674094286</c:v>
                </c:pt>
                <c:pt idx="2328">
                  <c:v>8337571.5529240472</c:v>
                </c:pt>
                <c:pt idx="2329">
                  <c:v>8337571.5529240472</c:v>
                </c:pt>
                <c:pt idx="2330">
                  <c:v>8337571.5529240472</c:v>
                </c:pt>
                <c:pt idx="2331">
                  <c:v>7931607.1057559336</c:v>
                </c:pt>
                <c:pt idx="2332">
                  <c:v>8064750.8656566925</c:v>
                </c:pt>
                <c:pt idx="2333">
                  <c:v>7855322.5601262189</c:v>
                </c:pt>
                <c:pt idx="2334">
                  <c:v>7667488.0707588801</c:v>
                </c:pt>
                <c:pt idx="2335">
                  <c:v>7577042.498656556</c:v>
                </c:pt>
                <c:pt idx="2336">
                  <c:v>7577042.498656556</c:v>
                </c:pt>
                <c:pt idx="2337">
                  <c:v>7577042.498656556</c:v>
                </c:pt>
                <c:pt idx="2338">
                  <c:v>7552174.6490017893</c:v>
                </c:pt>
                <c:pt idx="2339">
                  <c:v>7516741.2723811194</c:v>
                </c:pt>
                <c:pt idx="2340">
                  <c:v>7564947.1131131146</c:v>
                </c:pt>
                <c:pt idx="2341">
                  <c:v>7593894.8326765057</c:v>
                </c:pt>
                <c:pt idx="2342">
                  <c:v>7493703.0812182939</c:v>
                </c:pt>
                <c:pt idx="2343">
                  <c:v>7493703.0812182939</c:v>
                </c:pt>
                <c:pt idx="2344">
                  <c:v>7493703.0812182939</c:v>
                </c:pt>
                <c:pt idx="2345">
                  <c:v>7452600.1335868174</c:v>
                </c:pt>
                <c:pt idx="2346">
                  <c:v>7764477.9656134704</c:v>
                </c:pt>
                <c:pt idx="2347">
                  <c:v>7698661.0141470702</c:v>
                </c:pt>
                <c:pt idx="2348">
                  <c:v>7850704.9195157588</c:v>
                </c:pt>
                <c:pt idx="2349">
                  <c:v>7961491.8184401942</c:v>
                </c:pt>
                <c:pt idx="2350">
                  <c:v>7961491.8184401942</c:v>
                </c:pt>
                <c:pt idx="2351">
                  <c:v>7961491.8184401942</c:v>
                </c:pt>
                <c:pt idx="2352">
                  <c:v>8142697.757836083</c:v>
                </c:pt>
                <c:pt idx="2353">
                  <c:v>8171122.7781325681</c:v>
                </c:pt>
                <c:pt idx="2354">
                  <c:v>8018415.4224976785</c:v>
                </c:pt>
                <c:pt idx="2355">
                  <c:v>8064686.9505473441</c:v>
                </c:pt>
                <c:pt idx="2356">
                  <c:v>7784719.7098741261</c:v>
                </c:pt>
                <c:pt idx="2357">
                  <c:v>7784719.7098741261</c:v>
                </c:pt>
                <c:pt idx="2358">
                  <c:v>7784719.7098741261</c:v>
                </c:pt>
                <c:pt idx="2359">
                  <c:v>7757207.5638081674</c:v>
                </c:pt>
                <c:pt idx="2360">
                  <c:v>8075799.3744504154</c:v>
                </c:pt>
                <c:pt idx="2361">
                  <c:v>8012930.4853978418</c:v>
                </c:pt>
                <c:pt idx="2362">
                  <c:v>7992295.3054839689</c:v>
                </c:pt>
                <c:pt idx="2363">
                  <c:v>7926857.4864337007</c:v>
                </c:pt>
                <c:pt idx="2364">
                  <c:v>7926857.4864337007</c:v>
                </c:pt>
                <c:pt idx="2365">
                  <c:v>7926857.4864337007</c:v>
                </c:pt>
                <c:pt idx="2366">
                  <c:v>7937322.479985754</c:v>
                </c:pt>
                <c:pt idx="2367">
                  <c:v>7842466.616767969</c:v>
                </c:pt>
                <c:pt idx="2368">
                  <c:v>8084669.9680714123</c:v>
                </c:pt>
                <c:pt idx="2369">
                  <c:v>8197824.0202726312</c:v>
                </c:pt>
                <c:pt idx="2370">
                  <c:v>8213614.8204828147</c:v>
                </c:pt>
                <c:pt idx="2371">
                  <c:v>8213614.8204828147</c:v>
                </c:pt>
                <c:pt idx="2372">
                  <c:v>8213614.8204828147</c:v>
                </c:pt>
                <c:pt idx="2373">
                  <c:v>8494816.8675889783</c:v>
                </c:pt>
                <c:pt idx="2374">
                  <c:v>8448420.4706215579</c:v>
                </c:pt>
                <c:pt idx="2375">
                  <c:v>8371007.5301282611</c:v>
                </c:pt>
                <c:pt idx="2376">
                  <c:v>8352425.1441488946</c:v>
                </c:pt>
                <c:pt idx="2377">
                  <c:v>8301795.4169876948</c:v>
                </c:pt>
                <c:pt idx="2378">
                  <c:v>8301795.4169876948</c:v>
                </c:pt>
                <c:pt idx="2379">
                  <c:v>8301795.4169876948</c:v>
                </c:pt>
                <c:pt idx="2380">
                  <c:v>8281717.7500732113</c:v>
                </c:pt>
                <c:pt idx="2381">
                  <c:v>8307877.4595518382</c:v>
                </c:pt>
                <c:pt idx="2382">
                  <c:v>8345653.1900053332</c:v>
                </c:pt>
                <c:pt idx="2383">
                  <c:v>8327525.9921486657</c:v>
                </c:pt>
                <c:pt idx="2384">
                  <c:v>8536615.8240659405</c:v>
                </c:pt>
                <c:pt idx="2385">
                  <c:v>8536615.8240659405</c:v>
                </c:pt>
                <c:pt idx="2386">
                  <c:v>8536615.8240659405</c:v>
                </c:pt>
                <c:pt idx="2387">
                  <c:v>8598367.9623264242</c:v>
                </c:pt>
                <c:pt idx="2388">
                  <c:v>8490195.5534122344</c:v>
                </c:pt>
                <c:pt idx="2389">
                  <c:v>8582219.3037739322</c:v>
                </c:pt>
                <c:pt idx="2390">
                  <c:v>8699007.7058424372</c:v>
                </c:pt>
                <c:pt idx="2391">
                  <c:v>8650095.2297153994</c:v>
                </c:pt>
                <c:pt idx="2392">
                  <c:v>8650095.2297153994</c:v>
                </c:pt>
                <c:pt idx="2393">
                  <c:v>8650095.2297153994</c:v>
                </c:pt>
                <c:pt idx="2394">
                  <c:v>8858077.7671775054</c:v>
                </c:pt>
                <c:pt idx="2395">
                  <c:v>8946613.3559837919</c:v>
                </c:pt>
                <c:pt idx="2396">
                  <c:v>9151350.2906406019</c:v>
                </c:pt>
                <c:pt idx="2397">
                  <c:v>9053600.4394952115</c:v>
                </c:pt>
                <c:pt idx="2398">
                  <c:v>9095045.8617859352</c:v>
                </c:pt>
                <c:pt idx="2399">
                  <c:v>9095045.8617859352</c:v>
                </c:pt>
                <c:pt idx="2400">
                  <c:v>9095045.8617859352</c:v>
                </c:pt>
                <c:pt idx="2401">
                  <c:v>9107580.0552217662</c:v>
                </c:pt>
                <c:pt idx="2402">
                  <c:v>9043139.8965715915</c:v>
                </c:pt>
                <c:pt idx="2403">
                  <c:v>8758385.1860088799</c:v>
                </c:pt>
                <c:pt idx="2404">
                  <c:v>8650630.1695838328</c:v>
                </c:pt>
                <c:pt idx="2405">
                  <c:v>8590754.2639788277</c:v>
                </c:pt>
                <c:pt idx="2406">
                  <c:v>8590754.2639788277</c:v>
                </c:pt>
                <c:pt idx="2407">
                  <c:v>8590754.2639788277</c:v>
                </c:pt>
                <c:pt idx="2408">
                  <c:v>8359734.4001851082</c:v>
                </c:pt>
                <c:pt idx="2409">
                  <c:v>8414938.1267533675</c:v>
                </c:pt>
                <c:pt idx="2410">
                  <c:v>8487355.7814251315</c:v>
                </c:pt>
                <c:pt idx="2411">
                  <c:v>8630276.6901789606</c:v>
                </c:pt>
                <c:pt idx="2412">
                  <c:v>8588650.4049260207</c:v>
                </c:pt>
                <c:pt idx="2413">
                  <c:v>8588650.4049260207</c:v>
                </c:pt>
                <c:pt idx="2414">
                  <c:v>8588650.4049260207</c:v>
                </c:pt>
                <c:pt idx="2415">
                  <c:v>8564837.0789167508</c:v>
                </c:pt>
                <c:pt idx="2416">
                  <c:v>8848892.0326575041</c:v>
                </c:pt>
                <c:pt idx="2417">
                  <c:v>8460582.495486429</c:v>
                </c:pt>
                <c:pt idx="2418">
                  <c:v>8426711.6177988853</c:v>
                </c:pt>
                <c:pt idx="2419">
                  <c:v>8610919.9223193787</c:v>
                </c:pt>
                <c:pt idx="2420">
                  <c:v>8610919.9223193787</c:v>
                </c:pt>
                <c:pt idx="2421">
                  <c:v>8610919.9223193787</c:v>
                </c:pt>
                <c:pt idx="2422">
                  <c:v>8776139.2851671744</c:v>
                </c:pt>
                <c:pt idx="2423">
                  <c:v>8743819.2323774267</c:v>
                </c:pt>
                <c:pt idx="2424">
                  <c:v>8844421.3009891734</c:v>
                </c:pt>
                <c:pt idx="2425">
                  <c:v>8875293.386739552</c:v>
                </c:pt>
                <c:pt idx="2426">
                  <c:v>8498155.2561589479</c:v>
                </c:pt>
                <c:pt idx="2427">
                  <c:v>8498155.2561589479</c:v>
                </c:pt>
                <c:pt idx="2428">
                  <c:v>8498155.2561589479</c:v>
                </c:pt>
                <c:pt idx="2429">
                  <c:v>8664431.4124128185</c:v>
                </c:pt>
                <c:pt idx="2430">
                  <c:v>8596512.7027330566</c:v>
                </c:pt>
                <c:pt idx="2431">
                  <c:v>8659057.0295075122</c:v>
                </c:pt>
                <c:pt idx="2432">
                  <c:v>8877568.9083587509</c:v>
                </c:pt>
                <c:pt idx="2433">
                  <c:v>8885846.9781108014</c:v>
                </c:pt>
                <c:pt idx="2434">
                  <c:v>8885846.9781108014</c:v>
                </c:pt>
                <c:pt idx="2435">
                  <c:v>8885846.9781108014</c:v>
                </c:pt>
                <c:pt idx="2436">
                  <c:v>8882179.0812321957</c:v>
                </c:pt>
                <c:pt idx="2437">
                  <c:v>8728952.8048949651</c:v>
                </c:pt>
                <c:pt idx="2438">
                  <c:v>8940135.6091295015</c:v>
                </c:pt>
                <c:pt idx="2439">
                  <c:v>9146408.9699372929</c:v>
                </c:pt>
                <c:pt idx="2440">
                  <c:v>9129552.8418714665</c:v>
                </c:pt>
                <c:pt idx="2441">
                  <c:v>9129552.8418714665</c:v>
                </c:pt>
                <c:pt idx="2442">
                  <c:v>9129552.8418714665</c:v>
                </c:pt>
                <c:pt idx="2443">
                  <c:v>9134523.7692168225</c:v>
                </c:pt>
                <c:pt idx="2444">
                  <c:v>9167724.0175527725</c:v>
                </c:pt>
                <c:pt idx="2445">
                  <c:v>9267888.1838042215</c:v>
                </c:pt>
                <c:pt idx="2446">
                  <c:v>9314291.2408584263</c:v>
                </c:pt>
                <c:pt idx="2447">
                  <c:v>9199811.9316412061</c:v>
                </c:pt>
                <c:pt idx="2448">
                  <c:v>9199811.9316412061</c:v>
                </c:pt>
                <c:pt idx="2449">
                  <c:v>9199811.9316412061</c:v>
                </c:pt>
                <c:pt idx="2450">
                  <c:v>9077000.3342344481</c:v>
                </c:pt>
                <c:pt idx="2451">
                  <c:v>9179390.7653042953</c:v>
                </c:pt>
                <c:pt idx="2452">
                  <c:v>9173550.7488830779</c:v>
                </c:pt>
                <c:pt idx="2453">
                  <c:v>9186334.8594380375</c:v>
                </c:pt>
                <c:pt idx="2454">
                  <c:v>8972649.3841113616</c:v>
                </c:pt>
                <c:pt idx="2455">
                  <c:v>8972649.3841113616</c:v>
                </c:pt>
                <c:pt idx="2456">
                  <c:v>8972649.3841113616</c:v>
                </c:pt>
                <c:pt idx="2457">
                  <c:v>9091987.1459223703</c:v>
                </c:pt>
                <c:pt idx="2458">
                  <c:v>8970640.7899560984</c:v>
                </c:pt>
                <c:pt idx="2459">
                  <c:v>9023340.4076674953</c:v>
                </c:pt>
                <c:pt idx="2460">
                  <c:v>9038359.0649202522</c:v>
                </c:pt>
                <c:pt idx="2461">
                  <c:v>8861483.177107811</c:v>
                </c:pt>
                <c:pt idx="2462">
                  <c:v>8861483.177107811</c:v>
                </c:pt>
                <c:pt idx="2463">
                  <c:v>8861483.177107811</c:v>
                </c:pt>
                <c:pt idx="2464">
                  <c:v>8919238.4198159631</c:v>
                </c:pt>
                <c:pt idx="2465">
                  <c:v>8885254.3920668997</c:v>
                </c:pt>
                <c:pt idx="2466">
                  <c:v>8788338.9680816606</c:v>
                </c:pt>
                <c:pt idx="2467">
                  <c:v>8948912.7410516329</c:v>
                </c:pt>
                <c:pt idx="2468">
                  <c:v>9039039.1915593427</c:v>
                </c:pt>
                <c:pt idx="2469">
                  <c:v>9039039.1915593427</c:v>
                </c:pt>
                <c:pt idx="2470">
                  <c:v>9039039.1915593427</c:v>
                </c:pt>
                <c:pt idx="2471">
                  <c:v>8959967.5689686537</c:v>
                </c:pt>
                <c:pt idx="2472">
                  <c:v>8701132.1390637979</c:v>
                </c:pt>
                <c:pt idx="2473">
                  <c:v>8836617.5605079141</c:v>
                </c:pt>
                <c:pt idx="2474">
                  <c:v>8926327.321428135</c:v>
                </c:pt>
                <c:pt idx="2475">
                  <c:v>9088476.1941230409</c:v>
                </c:pt>
                <c:pt idx="2476">
                  <c:v>9088476.1941230409</c:v>
                </c:pt>
                <c:pt idx="2477">
                  <c:v>9088476.1941230409</c:v>
                </c:pt>
                <c:pt idx="2478">
                  <c:v>9072837.9666442256</c:v>
                </c:pt>
                <c:pt idx="2479">
                  <c:v>9301246.5345726162</c:v>
                </c:pt>
                <c:pt idx="2480">
                  <c:v>9184493.4641115572</c:v>
                </c:pt>
                <c:pt idx="2481">
                  <c:v>9204041.8458328415</c:v>
                </c:pt>
                <c:pt idx="2482">
                  <c:v>9069150.2294613514</c:v>
                </c:pt>
                <c:pt idx="2483">
                  <c:v>9069150.2294613514</c:v>
                </c:pt>
                <c:pt idx="2484">
                  <c:v>9069150.2294613514</c:v>
                </c:pt>
                <c:pt idx="2485">
                  <c:v>9149203.0086209979</c:v>
                </c:pt>
                <c:pt idx="2486">
                  <c:v>9039954.9897608589</c:v>
                </c:pt>
                <c:pt idx="2487">
                  <c:v>8857270.4073491562</c:v>
                </c:pt>
                <c:pt idx="2488">
                  <c:v>9020140.0848377235</c:v>
                </c:pt>
                <c:pt idx="2489">
                  <c:v>9221323.5942074601</c:v>
                </c:pt>
                <c:pt idx="2490">
                  <c:v>9221323.5942074601</c:v>
                </c:pt>
                <c:pt idx="2491">
                  <c:v>9221323.5942074601</c:v>
                </c:pt>
                <c:pt idx="2492">
                  <c:v>9299081.6309459452</c:v>
                </c:pt>
                <c:pt idx="2493">
                  <c:v>9141215.0555952117</c:v>
                </c:pt>
                <c:pt idx="2494">
                  <c:v>9178279.3178614695</c:v>
                </c:pt>
                <c:pt idx="2495">
                  <c:v>9133688.589714691</c:v>
                </c:pt>
                <c:pt idx="2496">
                  <c:v>9298814.5511658434</c:v>
                </c:pt>
                <c:pt idx="2497">
                  <c:v>9298814.5511658434</c:v>
                </c:pt>
                <c:pt idx="2498">
                  <c:v>9298814.5511658434</c:v>
                </c:pt>
                <c:pt idx="2499">
                  <c:v>9463030.5586119778</c:v>
                </c:pt>
                <c:pt idx="2500">
                  <c:v>9516183.0075406786</c:v>
                </c:pt>
                <c:pt idx="2501">
                  <c:v>9467411.0047480557</c:v>
                </c:pt>
                <c:pt idx="2502">
                  <c:v>9538685.8754228204</c:v>
                </c:pt>
                <c:pt idx="2503">
                  <c:v>9567043.6260336787</c:v>
                </c:pt>
                <c:pt idx="2504">
                  <c:v>9567043.6260336787</c:v>
                </c:pt>
                <c:pt idx="2505">
                  <c:v>9567043.6260336787</c:v>
                </c:pt>
                <c:pt idx="2506">
                  <c:v>9586351.5218780488</c:v>
                </c:pt>
                <c:pt idx="2507">
                  <c:v>9582910.9742312841</c:v>
                </c:pt>
                <c:pt idx="2508">
                  <c:v>9624990.0647328738</c:v>
                </c:pt>
                <c:pt idx="2509">
                  <c:v>9595958.254410604</c:v>
                </c:pt>
                <c:pt idx="2510">
                  <c:v>9700969.1342988666</c:v>
                </c:pt>
                <c:pt idx="2511">
                  <c:v>9700969.1342988666</c:v>
                </c:pt>
                <c:pt idx="2512">
                  <c:v>9700969.1342988666</c:v>
                </c:pt>
                <c:pt idx="2513">
                  <c:v>9694648.8667540774</c:v>
                </c:pt>
                <c:pt idx="2514">
                  <c:v>9732060.0438206643</c:v>
                </c:pt>
                <c:pt idx="2515">
                  <c:v>9609974.2058526929</c:v>
                </c:pt>
                <c:pt idx="2516">
                  <c:v>9647192.0315296389</c:v>
                </c:pt>
                <c:pt idx="2517">
                  <c:v>9642845.267117301</c:v>
                </c:pt>
                <c:pt idx="2518">
                  <c:v>9642845.267117301</c:v>
                </c:pt>
                <c:pt idx="2519">
                  <c:v>9642845.267117301</c:v>
                </c:pt>
                <c:pt idx="2520">
                  <c:v>9810813.8890693355</c:v>
                </c:pt>
                <c:pt idx="2521">
                  <c:v>9737589.7166778594</c:v>
                </c:pt>
                <c:pt idx="2522">
                  <c:v>9827593.9656734671</c:v>
                </c:pt>
                <c:pt idx="2523">
                  <c:v>9840531.0506000388</c:v>
                </c:pt>
                <c:pt idx="2524">
                  <c:v>9777369.2633032762</c:v>
                </c:pt>
                <c:pt idx="2525">
                  <c:v>9777369.2633032762</c:v>
                </c:pt>
                <c:pt idx="2526">
                  <c:v>9777369.2633032762</c:v>
                </c:pt>
                <c:pt idx="2527">
                  <c:v>9628340.2414504439</c:v>
                </c:pt>
                <c:pt idx="2528">
                  <c:v>9533829.5321582314</c:v>
                </c:pt>
                <c:pt idx="2529">
                  <c:v>9729305.0381520912</c:v>
                </c:pt>
                <c:pt idx="2530">
                  <c:v>9745180.1568463016</c:v>
                </c:pt>
                <c:pt idx="2531">
                  <c:v>9895631.1647206098</c:v>
                </c:pt>
                <c:pt idx="2532">
                  <c:v>9895631.1647206098</c:v>
                </c:pt>
                <c:pt idx="2533">
                  <c:v>9895631.1647206098</c:v>
                </c:pt>
                <c:pt idx="2534">
                  <c:v>9844764.8364938237</c:v>
                </c:pt>
                <c:pt idx="2535">
                  <c:v>9879339.4033822455</c:v>
                </c:pt>
                <c:pt idx="2536">
                  <c:v>10101959.509666745</c:v>
                </c:pt>
                <c:pt idx="2537">
                  <c:v>10286396.520780846</c:v>
                </c:pt>
                <c:pt idx="2538">
                  <c:v>10012128.802094894</c:v>
                </c:pt>
                <c:pt idx="2539">
                  <c:v>10012128.802094894</c:v>
                </c:pt>
                <c:pt idx="2540">
                  <c:v>10012128.802094894</c:v>
                </c:pt>
                <c:pt idx="2541">
                  <c:v>10159173.135814719</c:v>
                </c:pt>
                <c:pt idx="2542">
                  <c:v>10142083.289454026</c:v>
                </c:pt>
                <c:pt idx="2543">
                  <c:v>10172789.180164125</c:v>
                </c:pt>
                <c:pt idx="2544">
                  <c:v>10156987.52430588</c:v>
                </c:pt>
                <c:pt idx="2545">
                  <c:v>10145992.979881287</c:v>
                </c:pt>
                <c:pt idx="2546">
                  <c:v>10145992.979881287</c:v>
                </c:pt>
                <c:pt idx="2547">
                  <c:v>10145992.979881287</c:v>
                </c:pt>
                <c:pt idx="2548">
                  <c:v>10203790.673729155</c:v>
                </c:pt>
                <c:pt idx="2549">
                  <c:v>10221753.726945864</c:v>
                </c:pt>
                <c:pt idx="2550">
                  <c:v>10221753.726945864</c:v>
                </c:pt>
                <c:pt idx="2551">
                  <c:v>10185053.240504971</c:v>
                </c:pt>
                <c:pt idx="2552">
                  <c:v>10151992.025491416</c:v>
                </c:pt>
                <c:pt idx="2553">
                  <c:v>10151992.025491416</c:v>
                </c:pt>
                <c:pt idx="2554">
                  <c:v>10151992.025491416</c:v>
                </c:pt>
                <c:pt idx="2555">
                  <c:v>10016240.849792384</c:v>
                </c:pt>
                <c:pt idx="2556">
                  <c:v>10074058.724283759</c:v>
                </c:pt>
                <c:pt idx="2557">
                  <c:v>3265746.0727504729</c:v>
                </c:pt>
                <c:pt idx="2558">
                  <c:v>3339097.3228715211</c:v>
                </c:pt>
                <c:pt idx="2559">
                  <c:v>3300920.2328229761</c:v>
                </c:pt>
                <c:pt idx="2560">
                  <c:v>3300920.2328229761</c:v>
                </c:pt>
                <c:pt idx="2561">
                  <c:v>3300920.2328229761</c:v>
                </c:pt>
                <c:pt idx="2562">
                  <c:v>3296089.7419597968</c:v>
                </c:pt>
                <c:pt idx="2563">
                  <c:v>3320191.0006329231</c:v>
                </c:pt>
                <c:pt idx="2564">
                  <c:v>3321460.6179044824</c:v>
                </c:pt>
                <c:pt idx="2565">
                  <c:v>3297576.2799832397</c:v>
                </c:pt>
                <c:pt idx="2566">
                  <c:v>3261887.2020824729</c:v>
                </c:pt>
                <c:pt idx="2567">
                  <c:v>3261887.2020824729</c:v>
                </c:pt>
                <c:pt idx="2568">
                  <c:v>3261887.2020824729</c:v>
                </c:pt>
                <c:pt idx="2569">
                  <c:v>3279611.0188516886</c:v>
                </c:pt>
                <c:pt idx="2570">
                  <c:v>3301603.914059422</c:v>
                </c:pt>
                <c:pt idx="2571">
                  <c:v>3264316.5104231355</c:v>
                </c:pt>
                <c:pt idx="2572">
                  <c:v>3321685.6034847</c:v>
                </c:pt>
                <c:pt idx="2573">
                  <c:v>3342166.2178939879</c:v>
                </c:pt>
                <c:pt idx="2574">
                  <c:v>3342166.2178939879</c:v>
                </c:pt>
                <c:pt idx="2575">
                  <c:v>3342166.2178939879</c:v>
                </c:pt>
                <c:pt idx="2576">
                  <c:v>3337986.7086089975</c:v>
                </c:pt>
                <c:pt idx="2577">
                  <c:v>3359116.303293529</c:v>
                </c:pt>
                <c:pt idx="2578">
                  <c:v>3381607.5315148607</c:v>
                </c:pt>
                <c:pt idx="2579">
                  <c:v>3417729.0465914262</c:v>
                </c:pt>
                <c:pt idx="2580">
                  <c:v>3414041.64534833</c:v>
                </c:pt>
                <c:pt idx="2581">
                  <c:v>3414041.64534833</c:v>
                </c:pt>
                <c:pt idx="2582">
                  <c:v>3414041.64534833</c:v>
                </c:pt>
                <c:pt idx="2583">
                  <c:v>3278669.1806248841</c:v>
                </c:pt>
                <c:pt idx="2584">
                  <c:v>3381526.9564874503</c:v>
                </c:pt>
                <c:pt idx="2585">
                  <c:v>3357184.391747816</c:v>
                </c:pt>
                <c:pt idx="2586">
                  <c:v>3367163.8997306372</c:v>
                </c:pt>
                <c:pt idx="2587">
                  <c:v>3267604.1972182333</c:v>
                </c:pt>
                <c:pt idx="2588">
                  <c:v>3267604.1972182333</c:v>
                </c:pt>
                <c:pt idx="2589">
                  <c:v>3267604.1972182333</c:v>
                </c:pt>
                <c:pt idx="2590">
                  <c:v>3320241.9639613628</c:v>
                </c:pt>
                <c:pt idx="2591">
                  <c:v>3394131.569350461</c:v>
                </c:pt>
                <c:pt idx="2592">
                  <c:v>3482400.3891602708</c:v>
                </c:pt>
                <c:pt idx="2593">
                  <c:v>3465879.2292116205</c:v>
                </c:pt>
                <c:pt idx="2594">
                  <c:v>3419856.1437790226</c:v>
                </c:pt>
                <c:pt idx="2595">
                  <c:v>3419856.1437790226</c:v>
                </c:pt>
                <c:pt idx="2596">
                  <c:v>3419856.1437790226</c:v>
                </c:pt>
                <c:pt idx="2597">
                  <c:v>3459654.3998255352</c:v>
                </c:pt>
                <c:pt idx="2598">
                  <c:v>3502380.7837912645</c:v>
                </c:pt>
                <c:pt idx="2599">
                  <c:v>3542278.6803031107</c:v>
                </c:pt>
                <c:pt idx="2600">
                  <c:v>3552462.3284714585</c:v>
                </c:pt>
                <c:pt idx="2601">
                  <c:v>3538617.6572592244</c:v>
                </c:pt>
                <c:pt idx="2602">
                  <c:v>3538617.6572592244</c:v>
                </c:pt>
                <c:pt idx="2603">
                  <c:v>3538617.6572592244</c:v>
                </c:pt>
                <c:pt idx="2604">
                  <c:v>3541159.9825137849</c:v>
                </c:pt>
                <c:pt idx="2605">
                  <c:v>3509534.5757006258</c:v>
                </c:pt>
                <c:pt idx="2606">
                  <c:v>3597874.7112334198</c:v>
                </c:pt>
                <c:pt idx="2607">
                  <c:v>3562273.6845103614</c:v>
                </c:pt>
                <c:pt idx="2608">
                  <c:v>3499398.8883396802</c:v>
                </c:pt>
                <c:pt idx="2609">
                  <c:v>3499398.8883396802</c:v>
                </c:pt>
                <c:pt idx="2610">
                  <c:v>3499398.8883396802</c:v>
                </c:pt>
                <c:pt idx="2611">
                  <c:v>3359751.0641510733</c:v>
                </c:pt>
                <c:pt idx="2612">
                  <c:v>3228494.9107969659</c:v>
                </c:pt>
                <c:pt idx="2613">
                  <c:v>3270612.6922556777</c:v>
                </c:pt>
                <c:pt idx="2614">
                  <c:v>3122942.8419904993</c:v>
                </c:pt>
                <c:pt idx="2615">
                  <c:v>3153944.1660273285</c:v>
                </c:pt>
                <c:pt idx="2616">
                  <c:v>3153944.1660273285</c:v>
                </c:pt>
                <c:pt idx="2617">
                  <c:v>3153944.1660273285</c:v>
                </c:pt>
                <c:pt idx="2618">
                  <c:v>3223623.3696681946</c:v>
                </c:pt>
                <c:pt idx="2619">
                  <c:v>3122171.8003269779</c:v>
                </c:pt>
                <c:pt idx="2620">
                  <c:v>3258766.8047947031</c:v>
                </c:pt>
                <c:pt idx="2621">
                  <c:v>3122140.6463684612</c:v>
                </c:pt>
                <c:pt idx="2622">
                  <c:v>3101733.1798894121</c:v>
                </c:pt>
                <c:pt idx="2623">
                  <c:v>3101733.1798894121</c:v>
                </c:pt>
                <c:pt idx="2624">
                  <c:v>3101733.1798894121</c:v>
                </c:pt>
                <c:pt idx="2625">
                  <c:v>2875180.9239715026</c:v>
                </c:pt>
                <c:pt idx="2626">
                  <c:v>3028843.4855620414</c:v>
                </c:pt>
                <c:pt idx="2627">
                  <c:v>2860985.5909555419</c:v>
                </c:pt>
                <c:pt idx="2628">
                  <c:v>2582629.2697057999</c:v>
                </c:pt>
                <c:pt idx="2629">
                  <c:v>2863688.2865548995</c:v>
                </c:pt>
                <c:pt idx="2630">
                  <c:v>2863688.2865548995</c:v>
                </c:pt>
                <c:pt idx="2631">
                  <c:v>2863688.2865548995</c:v>
                </c:pt>
                <c:pt idx="2632">
                  <c:v>2411165.6610783446</c:v>
                </c:pt>
                <c:pt idx="2633">
                  <c:v>2647516.0993152475</c:v>
                </c:pt>
                <c:pt idx="2634">
                  <c:v>2350937.7034408292</c:v>
                </c:pt>
                <c:pt idx="2635">
                  <c:v>2589394.7210176508</c:v>
                </c:pt>
                <c:pt idx="2636">
                  <c:v>2464140.5940649533</c:v>
                </c:pt>
                <c:pt idx="2637">
                  <c:v>2464140.5940649533</c:v>
                </c:pt>
                <c:pt idx="2638">
                  <c:v>2464140.5940649533</c:v>
                </c:pt>
                <c:pt idx="2639">
                  <c:v>2587614.0940600163</c:v>
                </c:pt>
                <c:pt idx="2640">
                  <c:v>2805094.8209751793</c:v>
                </c:pt>
                <c:pt idx="2641">
                  <c:v>2733034.8431803361</c:v>
                </c:pt>
                <c:pt idx="2642">
                  <c:v>2968327.619563289</c:v>
                </c:pt>
                <c:pt idx="2643">
                  <c:v>2758308.1811043583</c:v>
                </c:pt>
                <c:pt idx="2644">
                  <c:v>2758308.1811043583</c:v>
                </c:pt>
                <c:pt idx="2645">
                  <c:v>2758308.1811043583</c:v>
                </c:pt>
                <c:pt idx="2646">
                  <c:v>2901837.5633978201</c:v>
                </c:pt>
                <c:pt idx="2647">
                  <c:v>2825050.6420117156</c:v>
                </c:pt>
                <c:pt idx="2648">
                  <c:v>2715994.872615024</c:v>
                </c:pt>
                <c:pt idx="2649">
                  <c:v>2812456.0805883273</c:v>
                </c:pt>
                <c:pt idx="2650">
                  <c:v>2763994.852299415</c:v>
                </c:pt>
                <c:pt idx="2651">
                  <c:v>2763994.852299415</c:v>
                </c:pt>
                <c:pt idx="2652">
                  <c:v>2763994.852299415</c:v>
                </c:pt>
                <c:pt idx="2653">
                  <c:v>3011708.4710767912</c:v>
                </c:pt>
                <c:pt idx="2654">
                  <c:v>2990169.6805246742</c:v>
                </c:pt>
                <c:pt idx="2655">
                  <c:v>3078139.3471098277</c:v>
                </c:pt>
                <c:pt idx="2656">
                  <c:v>3004037.7029694603</c:v>
                </c:pt>
                <c:pt idx="2657">
                  <c:v>2976826.7704194044</c:v>
                </c:pt>
                <c:pt idx="2658">
                  <c:v>2976826.7704194044</c:v>
                </c:pt>
                <c:pt idx="2659">
                  <c:v>2976826.7704194044</c:v>
                </c:pt>
                <c:pt idx="2660">
                  <c:v>3043019.7034393824</c:v>
                </c:pt>
                <c:pt idx="2661">
                  <c:v>3169720.473569694</c:v>
                </c:pt>
                <c:pt idx="2662">
                  <c:v>3085270.9005884579</c:v>
                </c:pt>
                <c:pt idx="2663">
                  <c:v>3182874.5486730752</c:v>
                </c:pt>
                <c:pt idx="2664">
                  <c:v>3193545.5981302685</c:v>
                </c:pt>
                <c:pt idx="2665">
                  <c:v>3193545.5981302685</c:v>
                </c:pt>
                <c:pt idx="2666">
                  <c:v>3193545.5981302685</c:v>
                </c:pt>
                <c:pt idx="2667">
                  <c:v>3126726.8519564727</c:v>
                </c:pt>
                <c:pt idx="2668">
                  <c:v>3011561.3421225608</c:v>
                </c:pt>
                <c:pt idx="2669">
                  <c:v>3177438.2129629962</c:v>
                </c:pt>
                <c:pt idx="2670">
                  <c:v>3138708.9362826701</c:v>
                </c:pt>
                <c:pt idx="2671">
                  <c:v>3210637.1244660299</c:v>
                </c:pt>
                <c:pt idx="2672">
                  <c:v>3210637.1244660299</c:v>
                </c:pt>
                <c:pt idx="2673">
                  <c:v>3210637.1244660299</c:v>
                </c:pt>
                <c:pt idx="2674">
                  <c:v>3214982.9264922729</c:v>
                </c:pt>
                <c:pt idx="2675">
                  <c:v>3177509.6779499613</c:v>
                </c:pt>
                <c:pt idx="2676">
                  <c:v>3294509.8062103167</c:v>
                </c:pt>
                <c:pt idx="2677">
                  <c:v>3199860.1754936343</c:v>
                </c:pt>
                <c:pt idx="2678">
                  <c:v>3059989.5586668421</c:v>
                </c:pt>
                <c:pt idx="2679">
                  <c:v>3059989.5586668421</c:v>
                </c:pt>
                <c:pt idx="2680">
                  <c:v>3059989.5586668421</c:v>
                </c:pt>
                <c:pt idx="2681">
                  <c:v>3126507.2457658956</c:v>
                </c:pt>
                <c:pt idx="2682">
                  <c:v>3165641.7278319718</c:v>
                </c:pt>
                <c:pt idx="2683">
                  <c:v>3172023.4965295377</c:v>
                </c:pt>
                <c:pt idx="2684">
                  <c:v>3219089.7552683093</c:v>
                </c:pt>
                <c:pt idx="2685">
                  <c:v>3279130.473668627</c:v>
                </c:pt>
                <c:pt idx="2686">
                  <c:v>3279130.473668627</c:v>
                </c:pt>
                <c:pt idx="2687">
                  <c:v>3279130.473668627</c:v>
                </c:pt>
                <c:pt idx="2688">
                  <c:v>3300762.9697025567</c:v>
                </c:pt>
                <c:pt idx="2689">
                  <c:v>3216989.7786739497</c:v>
                </c:pt>
                <c:pt idx="2690">
                  <c:v>3160688.5939447633</c:v>
                </c:pt>
                <c:pt idx="2691">
                  <c:v>3250879.6175563559</c:v>
                </c:pt>
                <c:pt idx="2692">
                  <c:v>3194585.8123282334</c:v>
                </c:pt>
                <c:pt idx="2693">
                  <c:v>3194585.8123282334</c:v>
                </c:pt>
                <c:pt idx="2694">
                  <c:v>3194585.8123282334</c:v>
                </c:pt>
                <c:pt idx="2695">
                  <c:v>3335366.862531933</c:v>
                </c:pt>
                <c:pt idx="2696">
                  <c:v>3305575.5540687153</c:v>
                </c:pt>
                <c:pt idx="2697">
                  <c:v>3432094.3519404773</c:v>
                </c:pt>
                <c:pt idx="2698">
                  <c:v>3354510.5261947089</c:v>
                </c:pt>
                <c:pt idx="2699">
                  <c:v>3387922.3323694672</c:v>
                </c:pt>
                <c:pt idx="2700">
                  <c:v>3387922.3323694672</c:v>
                </c:pt>
                <c:pt idx="2701">
                  <c:v>3387922.3323694672</c:v>
                </c:pt>
                <c:pt idx="2702">
                  <c:v>3407450.1304533756</c:v>
                </c:pt>
                <c:pt idx="2703">
                  <c:v>3395977.8052336536</c:v>
                </c:pt>
                <c:pt idx="2704">
                  <c:v>3441087.2926485217</c:v>
                </c:pt>
                <c:pt idx="2705">
                  <c:v>3399446.5457553021</c:v>
                </c:pt>
                <c:pt idx="2706">
                  <c:v>3497764.0123156752</c:v>
                </c:pt>
                <c:pt idx="2707">
                  <c:v>3497764.0123156752</c:v>
                </c:pt>
                <c:pt idx="2708">
                  <c:v>3497764.0123156752</c:v>
                </c:pt>
                <c:pt idx="2709">
                  <c:v>3430670.8205578597</c:v>
                </c:pt>
                <c:pt idx="2710">
                  <c:v>3512907.4008402964</c:v>
                </c:pt>
                <c:pt idx="2711">
                  <c:v>3572445.8319052723</c:v>
                </c:pt>
                <c:pt idx="2712">
                  <c:v>3612980.1320688426</c:v>
                </c:pt>
                <c:pt idx="2713">
                  <c:v>3661780.0395584153</c:v>
                </c:pt>
                <c:pt idx="2714">
                  <c:v>3661780.0395584153</c:v>
                </c:pt>
                <c:pt idx="2715">
                  <c:v>3661780.0395584153</c:v>
                </c:pt>
                <c:pt idx="2716">
                  <c:v>3651440.5994588193</c:v>
                </c:pt>
                <c:pt idx="2717">
                  <c:v>3631440.1648434345</c:v>
                </c:pt>
                <c:pt idx="2718">
                  <c:v>3627605.6012964542</c:v>
                </c:pt>
                <c:pt idx="2719">
                  <c:v>3415046.3938095593</c:v>
                </c:pt>
                <c:pt idx="2720">
                  <c:v>3487942.1030543903</c:v>
                </c:pt>
                <c:pt idx="2721">
                  <c:v>3487942.1030543903</c:v>
                </c:pt>
                <c:pt idx="2722">
                  <c:v>3487942.1030543903</c:v>
                </c:pt>
                <c:pt idx="2723">
                  <c:v>3572182.3881450314</c:v>
                </c:pt>
                <c:pt idx="2724">
                  <c:v>3597620.0567660541</c:v>
                </c:pt>
                <c:pt idx="2725">
                  <c:v>3658594.0300263125</c:v>
                </c:pt>
                <c:pt idx="2726">
                  <c:v>3648300.9964541253</c:v>
                </c:pt>
                <c:pt idx="2727">
                  <c:v>3594022.8386095949</c:v>
                </c:pt>
                <c:pt idx="2728">
                  <c:v>3594022.8386095949</c:v>
                </c:pt>
                <c:pt idx="2729">
                  <c:v>3594022.8386095949</c:v>
                </c:pt>
                <c:pt idx="2730">
                  <c:v>3674962.8086786964</c:v>
                </c:pt>
                <c:pt idx="2731">
                  <c:v>3644159.7408396988</c:v>
                </c:pt>
                <c:pt idx="2732">
                  <c:v>3558470.369507018</c:v>
                </c:pt>
                <c:pt idx="2733">
                  <c:v>3600571.1859083609</c:v>
                </c:pt>
                <c:pt idx="2734">
                  <c:v>3536117.1060467605</c:v>
                </c:pt>
                <c:pt idx="2735">
                  <c:v>3536117.1060467605</c:v>
                </c:pt>
                <c:pt idx="2736">
                  <c:v>3536117.1060467605</c:v>
                </c:pt>
                <c:pt idx="2737">
                  <c:v>3561235.7589727868</c:v>
                </c:pt>
                <c:pt idx="2738">
                  <c:v>3652451.5720822951</c:v>
                </c:pt>
                <c:pt idx="2739">
                  <c:v>3618854.0272832923</c:v>
                </c:pt>
                <c:pt idx="2740">
                  <c:v>3648822.874605841</c:v>
                </c:pt>
                <c:pt idx="2741">
                  <c:v>3644869.8184476779</c:v>
                </c:pt>
                <c:pt idx="2742">
                  <c:v>3644869.8184476779</c:v>
                </c:pt>
                <c:pt idx="2743">
                  <c:v>3644869.8184476779</c:v>
                </c:pt>
                <c:pt idx="2744">
                  <c:v>3713646.7841459508</c:v>
                </c:pt>
                <c:pt idx="2745">
                  <c:v>3665164.226690019</c:v>
                </c:pt>
                <c:pt idx="2746">
                  <c:v>3731103.6310767182</c:v>
                </c:pt>
                <c:pt idx="2747">
                  <c:v>3775451.5328306835</c:v>
                </c:pt>
                <c:pt idx="2748">
                  <c:v>3791605.6678568027</c:v>
                </c:pt>
                <c:pt idx="2749">
                  <c:v>3791605.6678568027</c:v>
                </c:pt>
                <c:pt idx="2750">
                  <c:v>3791605.6678568027</c:v>
                </c:pt>
                <c:pt idx="2751">
                  <c:v>3697348.7679927624</c:v>
                </c:pt>
                <c:pt idx="2752">
                  <c:v>3777832.3208263861</c:v>
                </c:pt>
                <c:pt idx="2753">
                  <c:v>3722186.9719520803</c:v>
                </c:pt>
                <c:pt idx="2754">
                  <c:v>3735502.3412342044</c:v>
                </c:pt>
                <c:pt idx="2755">
                  <c:v>3749132.5730463215</c:v>
                </c:pt>
                <c:pt idx="2756">
                  <c:v>3749132.5730463215</c:v>
                </c:pt>
                <c:pt idx="2757">
                  <c:v>3749132.5730463215</c:v>
                </c:pt>
                <c:pt idx="2758">
                  <c:v>3819452.1710457755</c:v>
                </c:pt>
                <c:pt idx="2759">
                  <c:v>3766625.3080483195</c:v>
                </c:pt>
                <c:pt idx="2760">
                  <c:v>3785472.2719119224</c:v>
                </c:pt>
                <c:pt idx="2761">
                  <c:v>3721766.1629988183</c:v>
                </c:pt>
                <c:pt idx="2762">
                  <c:v>3687139.3878556723</c:v>
                </c:pt>
                <c:pt idx="2763">
                  <c:v>3687139.3878556723</c:v>
                </c:pt>
                <c:pt idx="2764">
                  <c:v>3687139.3878556723</c:v>
                </c:pt>
                <c:pt idx="2765">
                  <c:v>3769839.1763585103</c:v>
                </c:pt>
                <c:pt idx="2766">
                  <c:v>3703774.7625389909</c:v>
                </c:pt>
                <c:pt idx="2767">
                  <c:v>3736708.3803474065</c:v>
                </c:pt>
                <c:pt idx="2768">
                  <c:v>3802166.9166179402</c:v>
                </c:pt>
                <c:pt idx="2769">
                  <c:v>3776082.7023272673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  <c:pt idx="2767">
                  <c:v>44041</c:v>
                </c:pt>
                <c:pt idx="2768">
                  <c:v>44042</c:v>
                </c:pt>
                <c:pt idx="2769">
                  <c:v>44043</c:v>
                </c:pt>
              </c:numCache>
            </c:numRef>
          </c:cat>
          <c:val>
            <c:numRef>
              <c:f>차트!$K$2:$K$2771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20000000</c:v>
                </c:pt>
                <c:pt idx="2">
                  <c:v>20734952.699645691</c:v>
                </c:pt>
                <c:pt idx="3">
                  <c:v>20559286.710003566</c:v>
                </c:pt>
                <c:pt idx="4">
                  <c:v>20587528.534453854</c:v>
                </c:pt>
                <c:pt idx="5">
                  <c:v>20587528.534453854</c:v>
                </c:pt>
                <c:pt idx="6">
                  <c:v>20587528.534453854</c:v>
                </c:pt>
                <c:pt idx="7">
                  <c:v>20512590.039435726</c:v>
                </c:pt>
                <c:pt idx="8">
                  <c:v>20262503.800387651</c:v>
                </c:pt>
                <c:pt idx="9">
                  <c:v>20431133.852587715</c:v>
                </c:pt>
                <c:pt idx="10">
                  <c:v>20703404.339598443</c:v>
                </c:pt>
                <c:pt idx="11">
                  <c:v>20693683.6040552</c:v>
                </c:pt>
                <c:pt idx="12">
                  <c:v>20693683.6040552</c:v>
                </c:pt>
                <c:pt idx="13">
                  <c:v>20693683.6040552</c:v>
                </c:pt>
                <c:pt idx="14">
                  <c:v>20686046.319191068</c:v>
                </c:pt>
                <c:pt idx="15">
                  <c:v>20580874.133853555</c:v>
                </c:pt>
                <c:pt idx="16">
                  <c:v>20870786.85588029</c:v>
                </c:pt>
                <c:pt idx="17">
                  <c:v>21253628.205720551</c:v>
                </c:pt>
                <c:pt idx="18">
                  <c:v>21141460.36337037</c:v>
                </c:pt>
                <c:pt idx="19">
                  <c:v>21141460.36337037</c:v>
                </c:pt>
                <c:pt idx="20">
                  <c:v>21141460.36337037</c:v>
                </c:pt>
                <c:pt idx="21">
                  <c:v>21254457.479114428</c:v>
                </c:pt>
                <c:pt idx="22">
                  <c:v>21171405.174328528</c:v>
                </c:pt>
                <c:pt idx="23">
                  <c:v>21489049.408934493</c:v>
                </c:pt>
                <c:pt idx="24">
                  <c:v>21337085.239001799</c:v>
                </c:pt>
                <c:pt idx="25">
                  <c:v>21716057.579718571</c:v>
                </c:pt>
                <c:pt idx="26">
                  <c:v>21716057.579718571</c:v>
                </c:pt>
                <c:pt idx="27">
                  <c:v>21716057.579718571</c:v>
                </c:pt>
                <c:pt idx="28">
                  <c:v>22144200.088807642</c:v>
                </c:pt>
                <c:pt idx="29">
                  <c:v>21804630.296458781</c:v>
                </c:pt>
                <c:pt idx="30">
                  <c:v>21882788.775343057</c:v>
                </c:pt>
                <c:pt idx="31">
                  <c:v>21893195.47434995</c:v>
                </c:pt>
                <c:pt idx="32">
                  <c:v>22497562.941401858</c:v>
                </c:pt>
                <c:pt idx="33">
                  <c:v>22497562.941401858</c:v>
                </c:pt>
                <c:pt idx="34">
                  <c:v>22497562.941401858</c:v>
                </c:pt>
                <c:pt idx="35">
                  <c:v>21894924.706822243</c:v>
                </c:pt>
                <c:pt idx="36">
                  <c:v>22279609.736042999</c:v>
                </c:pt>
                <c:pt idx="37">
                  <c:v>22363616.028325398</c:v>
                </c:pt>
                <c:pt idx="38">
                  <c:v>22236796.971364327</c:v>
                </c:pt>
                <c:pt idx="39">
                  <c:v>22681500.824014153</c:v>
                </c:pt>
                <c:pt idx="40">
                  <c:v>22681500.824014153</c:v>
                </c:pt>
                <c:pt idx="41">
                  <c:v>22681500.824014153</c:v>
                </c:pt>
                <c:pt idx="42">
                  <c:v>22736591.21463459</c:v>
                </c:pt>
                <c:pt idx="43">
                  <c:v>22666230.992990989</c:v>
                </c:pt>
                <c:pt idx="44">
                  <c:v>22632019.696068794</c:v>
                </c:pt>
                <c:pt idx="45">
                  <c:v>22795249.419409901</c:v>
                </c:pt>
                <c:pt idx="46">
                  <c:v>22555071.022958275</c:v>
                </c:pt>
                <c:pt idx="47">
                  <c:v>22555071.022958275</c:v>
                </c:pt>
                <c:pt idx="48">
                  <c:v>22555071.022958275</c:v>
                </c:pt>
                <c:pt idx="49">
                  <c:v>22639387.090137463</c:v>
                </c:pt>
                <c:pt idx="50">
                  <c:v>22877857.075699847</c:v>
                </c:pt>
                <c:pt idx="51">
                  <c:v>22333568.22232971</c:v>
                </c:pt>
                <c:pt idx="52">
                  <c:v>22074389.700553689</c:v>
                </c:pt>
                <c:pt idx="53">
                  <c:v>22506876.238054026</c:v>
                </c:pt>
                <c:pt idx="54">
                  <c:v>22506876.238054026</c:v>
                </c:pt>
                <c:pt idx="55">
                  <c:v>22506876.238054026</c:v>
                </c:pt>
                <c:pt idx="56">
                  <c:v>22112537.353650749</c:v>
                </c:pt>
                <c:pt idx="57">
                  <c:v>22294544.913967554</c:v>
                </c:pt>
                <c:pt idx="58">
                  <c:v>22587751.933526311</c:v>
                </c:pt>
                <c:pt idx="59">
                  <c:v>22565806.702977359</c:v>
                </c:pt>
                <c:pt idx="60">
                  <c:v>22472527.446885131</c:v>
                </c:pt>
                <c:pt idx="61">
                  <c:v>22472527.446885131</c:v>
                </c:pt>
                <c:pt idx="62">
                  <c:v>22472527.446885131</c:v>
                </c:pt>
                <c:pt idx="63">
                  <c:v>22628721.27011944</c:v>
                </c:pt>
                <c:pt idx="64">
                  <c:v>22942393.931355767</c:v>
                </c:pt>
                <c:pt idx="65">
                  <c:v>22876737.556618106</c:v>
                </c:pt>
                <c:pt idx="66">
                  <c:v>23076137.959644977</c:v>
                </c:pt>
                <c:pt idx="67">
                  <c:v>23182817.51989745</c:v>
                </c:pt>
                <c:pt idx="68">
                  <c:v>23182817.51989745</c:v>
                </c:pt>
                <c:pt idx="69">
                  <c:v>23182817.51989745</c:v>
                </c:pt>
                <c:pt idx="70">
                  <c:v>23293547.416542344</c:v>
                </c:pt>
                <c:pt idx="71">
                  <c:v>23405687.975438867</c:v>
                </c:pt>
                <c:pt idx="72">
                  <c:v>23520406.641209055</c:v>
                </c:pt>
                <c:pt idx="73">
                  <c:v>23896748.677497409</c:v>
                </c:pt>
                <c:pt idx="74">
                  <c:v>23537227.60837087</c:v>
                </c:pt>
                <c:pt idx="75">
                  <c:v>23537227.60837087</c:v>
                </c:pt>
                <c:pt idx="76">
                  <c:v>23537227.60837087</c:v>
                </c:pt>
                <c:pt idx="77">
                  <c:v>23320819.920913171</c:v>
                </c:pt>
                <c:pt idx="78">
                  <c:v>23151441.081507489</c:v>
                </c:pt>
                <c:pt idx="79">
                  <c:v>23572591.37991488</c:v>
                </c:pt>
                <c:pt idx="80">
                  <c:v>23181836.213048019</c:v>
                </c:pt>
                <c:pt idx="81">
                  <c:v>23504828.14816682</c:v>
                </c:pt>
                <c:pt idx="82">
                  <c:v>23504828.14816682</c:v>
                </c:pt>
                <c:pt idx="83">
                  <c:v>23504828.14816682</c:v>
                </c:pt>
                <c:pt idx="84">
                  <c:v>23224319.063333191</c:v>
                </c:pt>
                <c:pt idx="85">
                  <c:v>23286830.661044698</c:v>
                </c:pt>
                <c:pt idx="86">
                  <c:v>23467874.038469169</c:v>
                </c:pt>
                <c:pt idx="87">
                  <c:v>23650448.735629119</c:v>
                </c:pt>
                <c:pt idx="88">
                  <c:v>23621753.183754675</c:v>
                </c:pt>
                <c:pt idx="89">
                  <c:v>23621753.183754675</c:v>
                </c:pt>
                <c:pt idx="90">
                  <c:v>23621753.183754675</c:v>
                </c:pt>
                <c:pt idx="91">
                  <c:v>23209402.194042008</c:v>
                </c:pt>
                <c:pt idx="92">
                  <c:v>23074871.253510635</c:v>
                </c:pt>
                <c:pt idx="93">
                  <c:v>22599168.80240465</c:v>
                </c:pt>
                <c:pt idx="94">
                  <c:v>23021640.912342899</c:v>
                </c:pt>
                <c:pt idx="95">
                  <c:v>23063051.774194531</c:v>
                </c:pt>
                <c:pt idx="96">
                  <c:v>23063051.774194531</c:v>
                </c:pt>
                <c:pt idx="97">
                  <c:v>23063051.774194531</c:v>
                </c:pt>
                <c:pt idx="98">
                  <c:v>23518290.306788441</c:v>
                </c:pt>
                <c:pt idx="99">
                  <c:v>23726119.573828146</c:v>
                </c:pt>
                <c:pt idx="100">
                  <c:v>24196073.832041126</c:v>
                </c:pt>
                <c:pt idx="101">
                  <c:v>23928843.675898276</c:v>
                </c:pt>
                <c:pt idx="102">
                  <c:v>23830922.319663648</c:v>
                </c:pt>
                <c:pt idx="103">
                  <c:v>23830922.319663648</c:v>
                </c:pt>
                <c:pt idx="104">
                  <c:v>23830922.319663648</c:v>
                </c:pt>
                <c:pt idx="105">
                  <c:v>23073142.882621091</c:v>
                </c:pt>
                <c:pt idx="106">
                  <c:v>23435997.451294642</c:v>
                </c:pt>
                <c:pt idx="107">
                  <c:v>22718356.892775059</c:v>
                </c:pt>
                <c:pt idx="108">
                  <c:v>22634780.350786958</c:v>
                </c:pt>
                <c:pt idx="109">
                  <c:v>22648003.49199488</c:v>
                </c:pt>
                <c:pt idx="110">
                  <c:v>22648003.49199488</c:v>
                </c:pt>
                <c:pt idx="111">
                  <c:v>22648003.49199488</c:v>
                </c:pt>
                <c:pt idx="112">
                  <c:v>22949076.715363685</c:v>
                </c:pt>
                <c:pt idx="113">
                  <c:v>23462608.260115851</c:v>
                </c:pt>
                <c:pt idx="114">
                  <c:v>23697180.373532746</c:v>
                </c:pt>
                <c:pt idx="115">
                  <c:v>23811499.911095437</c:v>
                </c:pt>
                <c:pt idx="116">
                  <c:v>23574632.146348737</c:v>
                </c:pt>
                <c:pt idx="117">
                  <c:v>23574632.146348737</c:v>
                </c:pt>
                <c:pt idx="118">
                  <c:v>23574632.146348737</c:v>
                </c:pt>
                <c:pt idx="119">
                  <c:v>23766213.506451156</c:v>
                </c:pt>
                <c:pt idx="120">
                  <c:v>23816040.81116436</c:v>
                </c:pt>
                <c:pt idx="121">
                  <c:v>23648497.430203814</c:v>
                </c:pt>
                <c:pt idx="122">
                  <c:v>23951882.649845131</c:v>
                </c:pt>
                <c:pt idx="123">
                  <c:v>24049431.01254892</c:v>
                </c:pt>
                <c:pt idx="124">
                  <c:v>24049431.01254892</c:v>
                </c:pt>
                <c:pt idx="125">
                  <c:v>24049431.01254892</c:v>
                </c:pt>
                <c:pt idx="126">
                  <c:v>24171188.450368408</c:v>
                </c:pt>
                <c:pt idx="127">
                  <c:v>24128944.509799093</c:v>
                </c:pt>
                <c:pt idx="128">
                  <c:v>24279245.286541063</c:v>
                </c:pt>
                <c:pt idx="129">
                  <c:v>24559539.40647934</c:v>
                </c:pt>
                <c:pt idx="130">
                  <c:v>25116684.043713693</c:v>
                </c:pt>
                <c:pt idx="131">
                  <c:v>25116684.043713693</c:v>
                </c:pt>
                <c:pt idx="132">
                  <c:v>25116684.043713693</c:v>
                </c:pt>
                <c:pt idx="133">
                  <c:v>24988406.147665739</c:v>
                </c:pt>
                <c:pt idx="134">
                  <c:v>24996427.764848653</c:v>
                </c:pt>
                <c:pt idx="135">
                  <c:v>25422298.644611876</c:v>
                </c:pt>
                <c:pt idx="136">
                  <c:v>25283440.081640709</c:v>
                </c:pt>
                <c:pt idx="137">
                  <c:v>25608100.615345992</c:v>
                </c:pt>
                <c:pt idx="138">
                  <c:v>25608100.615345992</c:v>
                </c:pt>
                <c:pt idx="139">
                  <c:v>25608100.615345992</c:v>
                </c:pt>
                <c:pt idx="140">
                  <c:v>25564123.493383463</c:v>
                </c:pt>
                <c:pt idx="141">
                  <c:v>25423236.190237619</c:v>
                </c:pt>
                <c:pt idx="142">
                  <c:v>25092601.298168272</c:v>
                </c:pt>
                <c:pt idx="143">
                  <c:v>25426670.3154696</c:v>
                </c:pt>
                <c:pt idx="144">
                  <c:v>25386584.531983409</c:v>
                </c:pt>
                <c:pt idx="145">
                  <c:v>25386584.531983409</c:v>
                </c:pt>
                <c:pt idx="146">
                  <c:v>25386584.531983409</c:v>
                </c:pt>
                <c:pt idx="147">
                  <c:v>25281175.913980447</c:v>
                </c:pt>
                <c:pt idx="148">
                  <c:v>25609269.783133522</c:v>
                </c:pt>
                <c:pt idx="149">
                  <c:v>25847113.541636046</c:v>
                </c:pt>
                <c:pt idx="150">
                  <c:v>26118288.095392726</c:v>
                </c:pt>
                <c:pt idx="151">
                  <c:v>25853122.901799206</c:v>
                </c:pt>
                <c:pt idx="152">
                  <c:v>25853122.901799206</c:v>
                </c:pt>
                <c:pt idx="153">
                  <c:v>25853122.901799206</c:v>
                </c:pt>
                <c:pt idx="154">
                  <c:v>25884093.85780891</c:v>
                </c:pt>
                <c:pt idx="155">
                  <c:v>25866027.975376401</c:v>
                </c:pt>
                <c:pt idx="156">
                  <c:v>25328887.350963689</c:v>
                </c:pt>
                <c:pt idx="157">
                  <c:v>25292829.143725682</c:v>
                </c:pt>
                <c:pt idx="158">
                  <c:v>25688297.634908687</c:v>
                </c:pt>
                <c:pt idx="159">
                  <c:v>25688297.634908687</c:v>
                </c:pt>
                <c:pt idx="160">
                  <c:v>25688297.634908687</c:v>
                </c:pt>
                <c:pt idx="161">
                  <c:v>26088798.810412705</c:v>
                </c:pt>
                <c:pt idx="162">
                  <c:v>25650104.389724609</c:v>
                </c:pt>
                <c:pt idx="163">
                  <c:v>25346228.642306067</c:v>
                </c:pt>
                <c:pt idx="164">
                  <c:v>25882475.231021747</c:v>
                </c:pt>
                <c:pt idx="165">
                  <c:v>25592545.815829296</c:v>
                </c:pt>
                <c:pt idx="166">
                  <c:v>25592545.815829296</c:v>
                </c:pt>
                <c:pt idx="167">
                  <c:v>25592545.815829296</c:v>
                </c:pt>
                <c:pt idx="168">
                  <c:v>25960647.100337882</c:v>
                </c:pt>
                <c:pt idx="169">
                  <c:v>26500982.150482535</c:v>
                </c:pt>
                <c:pt idx="170">
                  <c:v>26181399.570091754</c:v>
                </c:pt>
                <c:pt idx="171">
                  <c:v>25686762.114957325</c:v>
                </c:pt>
                <c:pt idx="172">
                  <c:v>25982010.475338433</c:v>
                </c:pt>
                <c:pt idx="173">
                  <c:v>25982010.475338433</c:v>
                </c:pt>
                <c:pt idx="174">
                  <c:v>25982010.475338433</c:v>
                </c:pt>
                <c:pt idx="175">
                  <c:v>25592949.036554843</c:v>
                </c:pt>
                <c:pt idx="176">
                  <c:v>26179679.025245491</c:v>
                </c:pt>
                <c:pt idx="177">
                  <c:v>26141695.683158118</c:v>
                </c:pt>
                <c:pt idx="178">
                  <c:v>26125609.933273651</c:v>
                </c:pt>
                <c:pt idx="179">
                  <c:v>26042421.247118771</c:v>
                </c:pt>
                <c:pt idx="180">
                  <c:v>26042421.247118771</c:v>
                </c:pt>
                <c:pt idx="181">
                  <c:v>26042421.247118771</c:v>
                </c:pt>
                <c:pt idx="182">
                  <c:v>25787570.814473201</c:v>
                </c:pt>
                <c:pt idx="183">
                  <c:v>25864066.61815238</c:v>
                </c:pt>
                <c:pt idx="184">
                  <c:v>26203220.589128029</c:v>
                </c:pt>
                <c:pt idx="185">
                  <c:v>26084083.798830338</c:v>
                </c:pt>
                <c:pt idx="186">
                  <c:v>26514990.947457783</c:v>
                </c:pt>
                <c:pt idx="187">
                  <c:v>26514990.947457783</c:v>
                </c:pt>
                <c:pt idx="188">
                  <c:v>26514990.947457783</c:v>
                </c:pt>
                <c:pt idx="189">
                  <c:v>26207010.548034478</c:v>
                </c:pt>
                <c:pt idx="190">
                  <c:v>26248258.104056299</c:v>
                </c:pt>
                <c:pt idx="191">
                  <c:v>26384058.55086593</c:v>
                </c:pt>
                <c:pt idx="192">
                  <c:v>26634259.900958911</c:v>
                </c:pt>
                <c:pt idx="193">
                  <c:v>26835488.780020732</c:v>
                </c:pt>
                <c:pt idx="194">
                  <c:v>26835488.780020732</c:v>
                </c:pt>
                <c:pt idx="195">
                  <c:v>26835488.780020732</c:v>
                </c:pt>
                <c:pt idx="196">
                  <c:v>26772253.81179465</c:v>
                </c:pt>
                <c:pt idx="197">
                  <c:v>26786661.952373073</c:v>
                </c:pt>
                <c:pt idx="198">
                  <c:v>26875924.114807196</c:v>
                </c:pt>
                <c:pt idx="199">
                  <c:v>26760940.261047371</c:v>
                </c:pt>
                <c:pt idx="200">
                  <c:v>26583896.207136843</c:v>
                </c:pt>
                <c:pt idx="201">
                  <c:v>26583896.207136843</c:v>
                </c:pt>
                <c:pt idx="202">
                  <c:v>26583896.207136843</c:v>
                </c:pt>
                <c:pt idx="203">
                  <c:v>26461770.442693066</c:v>
                </c:pt>
                <c:pt idx="204">
                  <c:v>26348907.410763998</c:v>
                </c:pt>
                <c:pt idx="205">
                  <c:v>25753782.590579007</c:v>
                </c:pt>
                <c:pt idx="206">
                  <c:v>25963537.602755856</c:v>
                </c:pt>
                <c:pt idx="207">
                  <c:v>25651412.990320019</c:v>
                </c:pt>
                <c:pt idx="208">
                  <c:v>25651412.990320019</c:v>
                </c:pt>
                <c:pt idx="209">
                  <c:v>25651412.990320019</c:v>
                </c:pt>
                <c:pt idx="210">
                  <c:v>25472230.811125234</c:v>
                </c:pt>
                <c:pt idx="211">
                  <c:v>25849360.118648563</c:v>
                </c:pt>
                <c:pt idx="212">
                  <c:v>26191419.597941697</c:v>
                </c:pt>
                <c:pt idx="213">
                  <c:v>26659296.903245442</c:v>
                </c:pt>
                <c:pt idx="214">
                  <c:v>26520710.6004223</c:v>
                </c:pt>
                <c:pt idx="215">
                  <c:v>26520710.6004223</c:v>
                </c:pt>
                <c:pt idx="216">
                  <c:v>26520710.6004223</c:v>
                </c:pt>
                <c:pt idx="217">
                  <c:v>26231794.262943067</c:v>
                </c:pt>
                <c:pt idx="218">
                  <c:v>26109294.427990012</c:v>
                </c:pt>
                <c:pt idx="219">
                  <c:v>25895355.821289215</c:v>
                </c:pt>
                <c:pt idx="220">
                  <c:v>25779546.607157148</c:v>
                </c:pt>
                <c:pt idx="221">
                  <c:v>25631561.513543848</c:v>
                </c:pt>
                <c:pt idx="222">
                  <c:v>25631561.513543848</c:v>
                </c:pt>
                <c:pt idx="223">
                  <c:v>25631561.513543848</c:v>
                </c:pt>
                <c:pt idx="224">
                  <c:v>25756307.746013019</c:v>
                </c:pt>
                <c:pt idx="225">
                  <c:v>26094758.70136648</c:v>
                </c:pt>
                <c:pt idx="226">
                  <c:v>25783748.977005117</c:v>
                </c:pt>
                <c:pt idx="227">
                  <c:v>25201405.736870263</c:v>
                </c:pt>
                <c:pt idx="228">
                  <c:v>25176054.203032192</c:v>
                </c:pt>
                <c:pt idx="229">
                  <c:v>25176054.203032192</c:v>
                </c:pt>
                <c:pt idx="230">
                  <c:v>25176054.203032192</c:v>
                </c:pt>
                <c:pt idx="231">
                  <c:v>25041476.916528899</c:v>
                </c:pt>
                <c:pt idx="232">
                  <c:v>25332983.674335223</c:v>
                </c:pt>
                <c:pt idx="233">
                  <c:v>25060894.694089837</c:v>
                </c:pt>
                <c:pt idx="234">
                  <c:v>25462382.202342637</c:v>
                </c:pt>
                <c:pt idx="235">
                  <c:v>25331532.589493051</c:v>
                </c:pt>
                <c:pt idx="236">
                  <c:v>25331532.589493051</c:v>
                </c:pt>
                <c:pt idx="237">
                  <c:v>25331532.589493051</c:v>
                </c:pt>
                <c:pt idx="238">
                  <c:v>25184272.804955512</c:v>
                </c:pt>
                <c:pt idx="239">
                  <c:v>24645736.021600746</c:v>
                </c:pt>
                <c:pt idx="240">
                  <c:v>24943965.709581062</c:v>
                </c:pt>
                <c:pt idx="241">
                  <c:v>25078793.5371673</c:v>
                </c:pt>
                <c:pt idx="242">
                  <c:v>24874415.986007322</c:v>
                </c:pt>
                <c:pt idx="243">
                  <c:v>24874415.986007322</c:v>
                </c:pt>
                <c:pt idx="244">
                  <c:v>24874415.986007322</c:v>
                </c:pt>
                <c:pt idx="245">
                  <c:v>24658658.326832872</c:v>
                </c:pt>
                <c:pt idx="246">
                  <c:v>24802665.564702339</c:v>
                </c:pt>
                <c:pt idx="247">
                  <c:v>25352203.718655758</c:v>
                </c:pt>
                <c:pt idx="248">
                  <c:v>25632260.113554455</c:v>
                </c:pt>
                <c:pt idx="249">
                  <c:v>25392015.841921967</c:v>
                </c:pt>
                <c:pt idx="250">
                  <c:v>25392015.841921967</c:v>
                </c:pt>
                <c:pt idx="251">
                  <c:v>25392015.841921967</c:v>
                </c:pt>
                <c:pt idx="252">
                  <c:v>25583534.557778835</c:v>
                </c:pt>
                <c:pt idx="253">
                  <c:v>26017677.488110073</c:v>
                </c:pt>
                <c:pt idx="254">
                  <c:v>26004824.791584034</c:v>
                </c:pt>
                <c:pt idx="255">
                  <c:v>25798250.671110138</c:v>
                </c:pt>
                <c:pt idx="256">
                  <c:v>25963195.123613976</c:v>
                </c:pt>
                <c:pt idx="257">
                  <c:v>25963195.123613976</c:v>
                </c:pt>
                <c:pt idx="258">
                  <c:v>25963195.123613976</c:v>
                </c:pt>
                <c:pt idx="259">
                  <c:v>25936394.87428629</c:v>
                </c:pt>
                <c:pt idx="260">
                  <c:v>26162162.222317718</c:v>
                </c:pt>
                <c:pt idx="261">
                  <c:v>26395683.456078362</c:v>
                </c:pt>
                <c:pt idx="262">
                  <c:v>26317843.04482482</c:v>
                </c:pt>
                <c:pt idx="263">
                  <c:v>26173838.284005754</c:v>
                </c:pt>
                <c:pt idx="264">
                  <c:v>26173838.284005754</c:v>
                </c:pt>
                <c:pt idx="265">
                  <c:v>26173838.284005754</c:v>
                </c:pt>
                <c:pt idx="266">
                  <c:v>25805932.076190773</c:v>
                </c:pt>
                <c:pt idx="267">
                  <c:v>25828569.229484044</c:v>
                </c:pt>
                <c:pt idx="268">
                  <c:v>25972451.394258074</c:v>
                </c:pt>
                <c:pt idx="269">
                  <c:v>25904453.991499268</c:v>
                </c:pt>
                <c:pt idx="270">
                  <c:v>25667602.022436265</c:v>
                </c:pt>
                <c:pt idx="271">
                  <c:v>25667602.022436265</c:v>
                </c:pt>
                <c:pt idx="272">
                  <c:v>25667602.022436265</c:v>
                </c:pt>
                <c:pt idx="273">
                  <c:v>25711097.627341125</c:v>
                </c:pt>
                <c:pt idx="274">
                  <c:v>25933346.127837129</c:v>
                </c:pt>
                <c:pt idx="275">
                  <c:v>25899155.293505166</c:v>
                </c:pt>
                <c:pt idx="276">
                  <c:v>25833607.334596485</c:v>
                </c:pt>
                <c:pt idx="277">
                  <c:v>25929188.739788413</c:v>
                </c:pt>
                <c:pt idx="278">
                  <c:v>25929188.739788413</c:v>
                </c:pt>
                <c:pt idx="279">
                  <c:v>25929188.739788413</c:v>
                </c:pt>
                <c:pt idx="280">
                  <c:v>25836460.070970729</c:v>
                </c:pt>
                <c:pt idx="281">
                  <c:v>25479469.901163176</c:v>
                </c:pt>
                <c:pt idx="282">
                  <c:v>25386957.453715689</c:v>
                </c:pt>
                <c:pt idx="283">
                  <c:v>25947553.447836965</c:v>
                </c:pt>
                <c:pt idx="284">
                  <c:v>25947522.143663827</c:v>
                </c:pt>
                <c:pt idx="285">
                  <c:v>25947522.143663827</c:v>
                </c:pt>
                <c:pt idx="286">
                  <c:v>25947522.143663827</c:v>
                </c:pt>
                <c:pt idx="287">
                  <c:v>26153087.602036078</c:v>
                </c:pt>
                <c:pt idx="288">
                  <c:v>25804030.850262627</c:v>
                </c:pt>
                <c:pt idx="289">
                  <c:v>26022510.644226603</c:v>
                </c:pt>
                <c:pt idx="290">
                  <c:v>26163370.0895303</c:v>
                </c:pt>
                <c:pt idx="291">
                  <c:v>26167346.258007914</c:v>
                </c:pt>
                <c:pt idx="292">
                  <c:v>26167346.258007914</c:v>
                </c:pt>
                <c:pt idx="293">
                  <c:v>26167346.258007914</c:v>
                </c:pt>
                <c:pt idx="294">
                  <c:v>26267943.403060149</c:v>
                </c:pt>
                <c:pt idx="295">
                  <c:v>26169181.034366708</c:v>
                </c:pt>
                <c:pt idx="296">
                  <c:v>25191672.005787253</c:v>
                </c:pt>
                <c:pt idx="297">
                  <c:v>25534957.625027061</c:v>
                </c:pt>
                <c:pt idx="298">
                  <c:v>25639087.079845138</c:v>
                </c:pt>
                <c:pt idx="299">
                  <c:v>25639087.079845138</c:v>
                </c:pt>
                <c:pt idx="300">
                  <c:v>25639087.079845138</c:v>
                </c:pt>
                <c:pt idx="301">
                  <c:v>25790884.066825651</c:v>
                </c:pt>
                <c:pt idx="302">
                  <c:v>26194212.023523651</c:v>
                </c:pt>
                <c:pt idx="303">
                  <c:v>26038481.660008606</c:v>
                </c:pt>
                <c:pt idx="304">
                  <c:v>26225807.878319822</c:v>
                </c:pt>
                <c:pt idx="305">
                  <c:v>26112798.197827369</c:v>
                </c:pt>
                <c:pt idx="306">
                  <c:v>26112798.197827369</c:v>
                </c:pt>
                <c:pt idx="307">
                  <c:v>26112798.197827369</c:v>
                </c:pt>
                <c:pt idx="308">
                  <c:v>26144921.44896248</c:v>
                </c:pt>
                <c:pt idx="309">
                  <c:v>26041415.349261776</c:v>
                </c:pt>
                <c:pt idx="310">
                  <c:v>26088599.928395297</c:v>
                </c:pt>
                <c:pt idx="311">
                  <c:v>25641050.950018838</c:v>
                </c:pt>
                <c:pt idx="312">
                  <c:v>26002975.691412084</c:v>
                </c:pt>
                <c:pt idx="313">
                  <c:v>26002975.691412084</c:v>
                </c:pt>
                <c:pt idx="314">
                  <c:v>26002975.691412084</c:v>
                </c:pt>
                <c:pt idx="315">
                  <c:v>26189046.116970412</c:v>
                </c:pt>
                <c:pt idx="316">
                  <c:v>26323236.624618921</c:v>
                </c:pt>
                <c:pt idx="317">
                  <c:v>26560533.960163504</c:v>
                </c:pt>
                <c:pt idx="318">
                  <c:v>26336177.525678668</c:v>
                </c:pt>
                <c:pt idx="319">
                  <c:v>26396881.415089354</c:v>
                </c:pt>
                <c:pt idx="320">
                  <c:v>26396881.415089354</c:v>
                </c:pt>
                <c:pt idx="321">
                  <c:v>26396881.415089354</c:v>
                </c:pt>
                <c:pt idx="322">
                  <c:v>26022422.475592174</c:v>
                </c:pt>
                <c:pt idx="323">
                  <c:v>25671823.131708976</c:v>
                </c:pt>
                <c:pt idx="324">
                  <c:v>25585677.206372518</c:v>
                </c:pt>
                <c:pt idx="325">
                  <c:v>26168430.057304949</c:v>
                </c:pt>
                <c:pt idx="326">
                  <c:v>26142360.537844472</c:v>
                </c:pt>
                <c:pt idx="327">
                  <c:v>26142360.537844472</c:v>
                </c:pt>
                <c:pt idx="328">
                  <c:v>26142360.537844472</c:v>
                </c:pt>
                <c:pt idx="329">
                  <c:v>26149223.870106928</c:v>
                </c:pt>
                <c:pt idx="330">
                  <c:v>26316458.409551997</c:v>
                </c:pt>
                <c:pt idx="331">
                  <c:v>26419870.596733291</c:v>
                </c:pt>
                <c:pt idx="332">
                  <c:v>26425597.537251879</c:v>
                </c:pt>
                <c:pt idx="333">
                  <c:v>26390195.030383538</c:v>
                </c:pt>
                <c:pt idx="334">
                  <c:v>26390195.030383538</c:v>
                </c:pt>
                <c:pt idx="335">
                  <c:v>26390195.030383538</c:v>
                </c:pt>
                <c:pt idx="336">
                  <c:v>26299493.48627289</c:v>
                </c:pt>
                <c:pt idx="337">
                  <c:v>26490930.710761618</c:v>
                </c:pt>
                <c:pt idx="338">
                  <c:v>26349148.653933119</c:v>
                </c:pt>
                <c:pt idx="339">
                  <c:v>26381773.992413979</c:v>
                </c:pt>
                <c:pt idx="340">
                  <c:v>26647797.466020525</c:v>
                </c:pt>
                <c:pt idx="341">
                  <c:v>26647797.466020525</c:v>
                </c:pt>
                <c:pt idx="342">
                  <c:v>26647797.466020525</c:v>
                </c:pt>
                <c:pt idx="343">
                  <c:v>26583076.77014599</c:v>
                </c:pt>
                <c:pt idx="344">
                  <c:v>26494139.029515352</c:v>
                </c:pt>
                <c:pt idx="345">
                  <c:v>26264471.188690897</c:v>
                </c:pt>
                <c:pt idx="346">
                  <c:v>26019945.425194856</c:v>
                </c:pt>
                <c:pt idx="347">
                  <c:v>26007885.420695242</c:v>
                </c:pt>
                <c:pt idx="348">
                  <c:v>26007885.420695242</c:v>
                </c:pt>
                <c:pt idx="349">
                  <c:v>26007885.420695242</c:v>
                </c:pt>
                <c:pt idx="350">
                  <c:v>26299847.48908402</c:v>
                </c:pt>
                <c:pt idx="351">
                  <c:v>26563285.352867141</c:v>
                </c:pt>
                <c:pt idx="352">
                  <c:v>26707974.712977171</c:v>
                </c:pt>
                <c:pt idx="353">
                  <c:v>26812837.626007829</c:v>
                </c:pt>
                <c:pt idx="354">
                  <c:v>27094120.304450314</c:v>
                </c:pt>
                <c:pt idx="355">
                  <c:v>27094120.304450314</c:v>
                </c:pt>
                <c:pt idx="356">
                  <c:v>27094120.304450314</c:v>
                </c:pt>
                <c:pt idx="357">
                  <c:v>27193044.004513115</c:v>
                </c:pt>
                <c:pt idx="358">
                  <c:v>27216717.2469588</c:v>
                </c:pt>
                <c:pt idx="359">
                  <c:v>27216717.2469588</c:v>
                </c:pt>
                <c:pt idx="360">
                  <c:v>27319842.778380349</c:v>
                </c:pt>
                <c:pt idx="361">
                  <c:v>27218227.709211942</c:v>
                </c:pt>
                <c:pt idx="362">
                  <c:v>27218227.709211942</c:v>
                </c:pt>
                <c:pt idx="363">
                  <c:v>27218227.709211942</c:v>
                </c:pt>
                <c:pt idx="364">
                  <c:v>27292092.275081407</c:v>
                </c:pt>
                <c:pt idx="365">
                  <c:v>27549743.569639996</c:v>
                </c:pt>
                <c:pt idx="366">
                  <c:v>27504129.862175107</c:v>
                </c:pt>
                <c:pt idx="367">
                  <c:v>27024794.921175897</c:v>
                </c:pt>
                <c:pt idx="368">
                  <c:v>27067266.657480173</c:v>
                </c:pt>
                <c:pt idx="369">
                  <c:v>27067266.657480173</c:v>
                </c:pt>
                <c:pt idx="370">
                  <c:v>27067266.657480173</c:v>
                </c:pt>
                <c:pt idx="371">
                  <c:v>27159725.828690998</c:v>
                </c:pt>
                <c:pt idx="372">
                  <c:v>27421394.420590155</c:v>
                </c:pt>
                <c:pt idx="373">
                  <c:v>27727034.210771792</c:v>
                </c:pt>
                <c:pt idx="374">
                  <c:v>27492325.257548258</c:v>
                </c:pt>
                <c:pt idx="375">
                  <c:v>27585234.77728872</c:v>
                </c:pt>
                <c:pt idx="376">
                  <c:v>27585234.77728872</c:v>
                </c:pt>
                <c:pt idx="377">
                  <c:v>27585234.77728872</c:v>
                </c:pt>
                <c:pt idx="378">
                  <c:v>27160376.706536204</c:v>
                </c:pt>
                <c:pt idx="379">
                  <c:v>27811783.517472375</c:v>
                </c:pt>
                <c:pt idx="380">
                  <c:v>28150826.559518538</c:v>
                </c:pt>
                <c:pt idx="381">
                  <c:v>27954697.851145819</c:v>
                </c:pt>
                <c:pt idx="382">
                  <c:v>27710012.067823831</c:v>
                </c:pt>
                <c:pt idx="383">
                  <c:v>27710012.067823831</c:v>
                </c:pt>
                <c:pt idx="384">
                  <c:v>27710012.067823831</c:v>
                </c:pt>
                <c:pt idx="385">
                  <c:v>27811997.67350921</c:v>
                </c:pt>
                <c:pt idx="386">
                  <c:v>28048413.306773104</c:v>
                </c:pt>
                <c:pt idx="387">
                  <c:v>28420110.853090622</c:v>
                </c:pt>
                <c:pt idx="388">
                  <c:v>28303889.500508413</c:v>
                </c:pt>
                <c:pt idx="389">
                  <c:v>27824994.173688497</c:v>
                </c:pt>
                <c:pt idx="390">
                  <c:v>27824994.173688497</c:v>
                </c:pt>
                <c:pt idx="391">
                  <c:v>27824994.173688497</c:v>
                </c:pt>
                <c:pt idx="392">
                  <c:v>27714112.373629738</c:v>
                </c:pt>
                <c:pt idx="393">
                  <c:v>27704169.280295826</c:v>
                </c:pt>
                <c:pt idx="394">
                  <c:v>27259114.168450799</c:v>
                </c:pt>
                <c:pt idx="395">
                  <c:v>27621924.262850411</c:v>
                </c:pt>
                <c:pt idx="396">
                  <c:v>27514174.914517369</c:v>
                </c:pt>
                <c:pt idx="397">
                  <c:v>27514174.914517369</c:v>
                </c:pt>
                <c:pt idx="398">
                  <c:v>27514174.914517369</c:v>
                </c:pt>
                <c:pt idx="399">
                  <c:v>27321895.519562609</c:v>
                </c:pt>
                <c:pt idx="400">
                  <c:v>27312954.082999095</c:v>
                </c:pt>
                <c:pt idx="401">
                  <c:v>27170099.76488011</c:v>
                </c:pt>
                <c:pt idx="402">
                  <c:v>27669218.386984676</c:v>
                </c:pt>
                <c:pt idx="403">
                  <c:v>27983350.26988668</c:v>
                </c:pt>
                <c:pt idx="404">
                  <c:v>27983350.26988668</c:v>
                </c:pt>
                <c:pt idx="405">
                  <c:v>27983350.26988668</c:v>
                </c:pt>
                <c:pt idx="406">
                  <c:v>28034205.030077636</c:v>
                </c:pt>
                <c:pt idx="407">
                  <c:v>28432291.527829193</c:v>
                </c:pt>
                <c:pt idx="408">
                  <c:v>28431984.318937629</c:v>
                </c:pt>
                <c:pt idx="409">
                  <c:v>28823673.209500562</c:v>
                </c:pt>
                <c:pt idx="410">
                  <c:v>28859100.364261217</c:v>
                </c:pt>
                <c:pt idx="411">
                  <c:v>28859100.364261217</c:v>
                </c:pt>
                <c:pt idx="412">
                  <c:v>28859100.364261217</c:v>
                </c:pt>
                <c:pt idx="413">
                  <c:v>28779590.487190388</c:v>
                </c:pt>
                <c:pt idx="414">
                  <c:v>28991102.155469567</c:v>
                </c:pt>
                <c:pt idx="415">
                  <c:v>28908555.174475536</c:v>
                </c:pt>
                <c:pt idx="416">
                  <c:v>29304103.484901004</c:v>
                </c:pt>
                <c:pt idx="417">
                  <c:v>29170606.495545335</c:v>
                </c:pt>
                <c:pt idx="418">
                  <c:v>29170606.495545335</c:v>
                </c:pt>
                <c:pt idx="419">
                  <c:v>29170606.495545335</c:v>
                </c:pt>
                <c:pt idx="420">
                  <c:v>29355255.97116261</c:v>
                </c:pt>
                <c:pt idx="421">
                  <c:v>29111363.019454338</c:v>
                </c:pt>
                <c:pt idx="422">
                  <c:v>29138132.374528885</c:v>
                </c:pt>
                <c:pt idx="423">
                  <c:v>29228497.292671442</c:v>
                </c:pt>
                <c:pt idx="424">
                  <c:v>29188126.166653372</c:v>
                </c:pt>
                <c:pt idx="425">
                  <c:v>29188126.166653372</c:v>
                </c:pt>
                <c:pt idx="426">
                  <c:v>29188126.166653372</c:v>
                </c:pt>
                <c:pt idx="427">
                  <c:v>29061875.614932079</c:v>
                </c:pt>
                <c:pt idx="428">
                  <c:v>29732845.743439279</c:v>
                </c:pt>
                <c:pt idx="429">
                  <c:v>29716554.802014194</c:v>
                </c:pt>
                <c:pt idx="430">
                  <c:v>29746106.825220931</c:v>
                </c:pt>
                <c:pt idx="431">
                  <c:v>29597939.904535182</c:v>
                </c:pt>
                <c:pt idx="432">
                  <c:v>29597939.904535182</c:v>
                </c:pt>
                <c:pt idx="433">
                  <c:v>29597939.904535182</c:v>
                </c:pt>
                <c:pt idx="434">
                  <c:v>29736650.413399704</c:v>
                </c:pt>
                <c:pt idx="435">
                  <c:v>29523206.431237068</c:v>
                </c:pt>
                <c:pt idx="436">
                  <c:v>29939153.490421675</c:v>
                </c:pt>
                <c:pt idx="437">
                  <c:v>29403964.756134231</c:v>
                </c:pt>
                <c:pt idx="438">
                  <c:v>29318346.546990618</c:v>
                </c:pt>
                <c:pt idx="439">
                  <c:v>29318346.546990618</c:v>
                </c:pt>
                <c:pt idx="440">
                  <c:v>29318346.546990618</c:v>
                </c:pt>
                <c:pt idx="441">
                  <c:v>29568572.199488897</c:v>
                </c:pt>
                <c:pt idx="442">
                  <c:v>29992093.995292746</c:v>
                </c:pt>
                <c:pt idx="443">
                  <c:v>29985754.430057701</c:v>
                </c:pt>
                <c:pt idx="444">
                  <c:v>30701372.060033586</c:v>
                </c:pt>
                <c:pt idx="445">
                  <c:v>30578672.899325192</c:v>
                </c:pt>
                <c:pt idx="446">
                  <c:v>30578672.899325192</c:v>
                </c:pt>
                <c:pt idx="447">
                  <c:v>30578672.899325192</c:v>
                </c:pt>
                <c:pt idx="448">
                  <c:v>30340139.996713176</c:v>
                </c:pt>
                <c:pt idx="449">
                  <c:v>30579427.848587446</c:v>
                </c:pt>
                <c:pt idx="450">
                  <c:v>30131161.782985128</c:v>
                </c:pt>
                <c:pt idx="451">
                  <c:v>29863318.105942354</c:v>
                </c:pt>
                <c:pt idx="452">
                  <c:v>30012832.008874699</c:v>
                </c:pt>
                <c:pt idx="453">
                  <c:v>30012832.008874699</c:v>
                </c:pt>
                <c:pt idx="454">
                  <c:v>30012832.008874699</c:v>
                </c:pt>
                <c:pt idx="455">
                  <c:v>30320482.588186003</c:v>
                </c:pt>
                <c:pt idx="456">
                  <c:v>30597082.006503247</c:v>
                </c:pt>
                <c:pt idx="457">
                  <c:v>30488933.540300742</c:v>
                </c:pt>
                <c:pt idx="458">
                  <c:v>30536858.545005284</c:v>
                </c:pt>
                <c:pt idx="459">
                  <c:v>29569568.154864598</c:v>
                </c:pt>
                <c:pt idx="460">
                  <c:v>29569568.154864598</c:v>
                </c:pt>
                <c:pt idx="461">
                  <c:v>29569568.154864598</c:v>
                </c:pt>
                <c:pt idx="462">
                  <c:v>29341358.917393222</c:v>
                </c:pt>
                <c:pt idx="463">
                  <c:v>29575383.109335486</c:v>
                </c:pt>
                <c:pt idx="464">
                  <c:v>29649391.220155865</c:v>
                </c:pt>
                <c:pt idx="465">
                  <c:v>28690504.875284202</c:v>
                </c:pt>
                <c:pt idx="466">
                  <c:v>28123667.442638345</c:v>
                </c:pt>
                <c:pt idx="467">
                  <c:v>28123667.442638345</c:v>
                </c:pt>
                <c:pt idx="468">
                  <c:v>28123667.442638345</c:v>
                </c:pt>
                <c:pt idx="469">
                  <c:v>28469467.542500585</c:v>
                </c:pt>
                <c:pt idx="470">
                  <c:v>28667991.545592844</c:v>
                </c:pt>
                <c:pt idx="471">
                  <c:v>28538270.30425784</c:v>
                </c:pt>
                <c:pt idx="472">
                  <c:v>29080979.510292418</c:v>
                </c:pt>
                <c:pt idx="473">
                  <c:v>29042627.397386335</c:v>
                </c:pt>
                <c:pt idx="474">
                  <c:v>29042627.397386335</c:v>
                </c:pt>
                <c:pt idx="475">
                  <c:v>29042627.397386335</c:v>
                </c:pt>
                <c:pt idx="476">
                  <c:v>29349273.108688489</c:v>
                </c:pt>
                <c:pt idx="477">
                  <c:v>29575731.899890028</c:v>
                </c:pt>
                <c:pt idx="478">
                  <c:v>29648156.937450215</c:v>
                </c:pt>
                <c:pt idx="479">
                  <c:v>29779162.411298558</c:v>
                </c:pt>
                <c:pt idx="480">
                  <c:v>28902866.767947704</c:v>
                </c:pt>
                <c:pt idx="481">
                  <c:v>28902866.767947704</c:v>
                </c:pt>
                <c:pt idx="482">
                  <c:v>28902866.767947704</c:v>
                </c:pt>
                <c:pt idx="483">
                  <c:v>28551017.883882359</c:v>
                </c:pt>
                <c:pt idx="484">
                  <c:v>28622167.268861219</c:v>
                </c:pt>
                <c:pt idx="485">
                  <c:v>28884702.195036456</c:v>
                </c:pt>
                <c:pt idx="486">
                  <c:v>28814457.264089093</c:v>
                </c:pt>
                <c:pt idx="487">
                  <c:v>28830413.304391854</c:v>
                </c:pt>
                <c:pt idx="488">
                  <c:v>28830413.304391854</c:v>
                </c:pt>
                <c:pt idx="489">
                  <c:v>28830413.304391854</c:v>
                </c:pt>
                <c:pt idx="490">
                  <c:v>28861240.33879862</c:v>
                </c:pt>
                <c:pt idx="491">
                  <c:v>28852810.438696042</c:v>
                </c:pt>
                <c:pt idx="492">
                  <c:v>28648395.623955786</c:v>
                </c:pt>
                <c:pt idx="493">
                  <c:v>28872212.564189561</c:v>
                </c:pt>
                <c:pt idx="494">
                  <c:v>28815816.444373529</c:v>
                </c:pt>
                <c:pt idx="495">
                  <c:v>28815816.444373529</c:v>
                </c:pt>
                <c:pt idx="496">
                  <c:v>28815816.444373529</c:v>
                </c:pt>
                <c:pt idx="497">
                  <c:v>29327631.643191554</c:v>
                </c:pt>
                <c:pt idx="498">
                  <c:v>29065450.486347333</c:v>
                </c:pt>
                <c:pt idx="499">
                  <c:v>29003912.652169473</c:v>
                </c:pt>
                <c:pt idx="500">
                  <c:v>28595669.206804261</c:v>
                </c:pt>
                <c:pt idx="501">
                  <c:v>28837759.410899408</c:v>
                </c:pt>
                <c:pt idx="502">
                  <c:v>28837759.410899408</c:v>
                </c:pt>
                <c:pt idx="503">
                  <c:v>28837759.410899408</c:v>
                </c:pt>
                <c:pt idx="504">
                  <c:v>29035463.629449632</c:v>
                </c:pt>
                <c:pt idx="505">
                  <c:v>28989622.603690915</c:v>
                </c:pt>
                <c:pt idx="506">
                  <c:v>29198629.199196801</c:v>
                </c:pt>
                <c:pt idx="507">
                  <c:v>29232383.387135804</c:v>
                </c:pt>
                <c:pt idx="508">
                  <c:v>29519782.769130759</c:v>
                </c:pt>
                <c:pt idx="509">
                  <c:v>29519782.769130759</c:v>
                </c:pt>
                <c:pt idx="510">
                  <c:v>29519782.769130759</c:v>
                </c:pt>
                <c:pt idx="511">
                  <c:v>29498464.062377207</c:v>
                </c:pt>
                <c:pt idx="512">
                  <c:v>29831121.251431283</c:v>
                </c:pt>
                <c:pt idx="513">
                  <c:v>29796713.117078625</c:v>
                </c:pt>
                <c:pt idx="514">
                  <c:v>29828479.473520502</c:v>
                </c:pt>
                <c:pt idx="515">
                  <c:v>29873311.550090957</c:v>
                </c:pt>
                <c:pt idx="516">
                  <c:v>29873311.550090957</c:v>
                </c:pt>
                <c:pt idx="517">
                  <c:v>29873311.550090957</c:v>
                </c:pt>
                <c:pt idx="518">
                  <c:v>30130823.586346179</c:v>
                </c:pt>
                <c:pt idx="519">
                  <c:v>30339441.283096772</c:v>
                </c:pt>
                <c:pt idx="520">
                  <c:v>30435062.448972285</c:v>
                </c:pt>
                <c:pt idx="521">
                  <c:v>30500252.784181006</c:v>
                </c:pt>
                <c:pt idx="522">
                  <c:v>30686213.846497729</c:v>
                </c:pt>
                <c:pt idx="523">
                  <c:v>30686213.846497729</c:v>
                </c:pt>
                <c:pt idx="524">
                  <c:v>30686213.846497729</c:v>
                </c:pt>
                <c:pt idx="525">
                  <c:v>30571662.215817071</c:v>
                </c:pt>
                <c:pt idx="526">
                  <c:v>30663935.837568343</c:v>
                </c:pt>
                <c:pt idx="527">
                  <c:v>30779547.657720409</c:v>
                </c:pt>
                <c:pt idx="528">
                  <c:v>30754803.300322816</c:v>
                </c:pt>
                <c:pt idx="529">
                  <c:v>31038932.888645601</c:v>
                </c:pt>
                <c:pt idx="530">
                  <c:v>31038932.888645601</c:v>
                </c:pt>
                <c:pt idx="531">
                  <c:v>31038932.888645601</c:v>
                </c:pt>
                <c:pt idx="532">
                  <c:v>31238306.301347058</c:v>
                </c:pt>
                <c:pt idx="533">
                  <c:v>31513595.779146444</c:v>
                </c:pt>
                <c:pt idx="534">
                  <c:v>31441105.424164567</c:v>
                </c:pt>
                <c:pt idx="535">
                  <c:v>31368525.254106939</c:v>
                </c:pt>
                <c:pt idx="536">
                  <c:v>31528247.154088929</c:v>
                </c:pt>
                <c:pt idx="537">
                  <c:v>31528247.154088929</c:v>
                </c:pt>
                <c:pt idx="538">
                  <c:v>31528247.154088929</c:v>
                </c:pt>
                <c:pt idx="539">
                  <c:v>31321435.790144399</c:v>
                </c:pt>
                <c:pt idx="540">
                  <c:v>31065215.079359911</c:v>
                </c:pt>
                <c:pt idx="541">
                  <c:v>31263383.568602838</c:v>
                </c:pt>
                <c:pt idx="542">
                  <c:v>30996061.247001551</c:v>
                </c:pt>
                <c:pt idx="543">
                  <c:v>30941119.980819426</c:v>
                </c:pt>
                <c:pt idx="544">
                  <c:v>30941119.980819426</c:v>
                </c:pt>
                <c:pt idx="545">
                  <c:v>30941119.980819426</c:v>
                </c:pt>
                <c:pt idx="546">
                  <c:v>31221543.208945014</c:v>
                </c:pt>
                <c:pt idx="547">
                  <c:v>31659601.608474907</c:v>
                </c:pt>
                <c:pt idx="548">
                  <c:v>31658573.256279975</c:v>
                </c:pt>
                <c:pt idx="549">
                  <c:v>31864002.941428054</c:v>
                </c:pt>
                <c:pt idx="550">
                  <c:v>31875060.797785696</c:v>
                </c:pt>
                <c:pt idx="551">
                  <c:v>31875060.797785696</c:v>
                </c:pt>
                <c:pt idx="552">
                  <c:v>31875060.797785696</c:v>
                </c:pt>
                <c:pt idx="553">
                  <c:v>31742064.85049928</c:v>
                </c:pt>
                <c:pt idx="554">
                  <c:v>31595939.457425546</c:v>
                </c:pt>
                <c:pt idx="555">
                  <c:v>31774325.358395249</c:v>
                </c:pt>
                <c:pt idx="556">
                  <c:v>31662563.029566951</c:v>
                </c:pt>
                <c:pt idx="557">
                  <c:v>31795860.351471901</c:v>
                </c:pt>
                <c:pt idx="558">
                  <c:v>31795860.351471901</c:v>
                </c:pt>
                <c:pt idx="559">
                  <c:v>31795860.351471901</c:v>
                </c:pt>
                <c:pt idx="560">
                  <c:v>31932486.818534564</c:v>
                </c:pt>
                <c:pt idx="561">
                  <c:v>32129769.005389221</c:v>
                </c:pt>
                <c:pt idx="562">
                  <c:v>32613090.108713023</c:v>
                </c:pt>
                <c:pt idx="563">
                  <c:v>31710554.144953914</c:v>
                </c:pt>
                <c:pt idx="564">
                  <c:v>32125208.473797962</c:v>
                </c:pt>
                <c:pt idx="565">
                  <c:v>32125208.473797962</c:v>
                </c:pt>
                <c:pt idx="566">
                  <c:v>32125208.473797962</c:v>
                </c:pt>
                <c:pt idx="567">
                  <c:v>32172030.84121906</c:v>
                </c:pt>
                <c:pt idx="568">
                  <c:v>32314310.072567679</c:v>
                </c:pt>
                <c:pt idx="569">
                  <c:v>31686418.585566014</c:v>
                </c:pt>
                <c:pt idx="570">
                  <c:v>31426791.129722878</c:v>
                </c:pt>
                <c:pt idx="571">
                  <c:v>30756691.661606193</c:v>
                </c:pt>
                <c:pt idx="572">
                  <c:v>30756691.661606193</c:v>
                </c:pt>
                <c:pt idx="573">
                  <c:v>30756691.661606193</c:v>
                </c:pt>
                <c:pt idx="574">
                  <c:v>30722340.286349811</c:v>
                </c:pt>
                <c:pt idx="575">
                  <c:v>30563389.507822279</c:v>
                </c:pt>
                <c:pt idx="576">
                  <c:v>30997366.923183501</c:v>
                </c:pt>
                <c:pt idx="577">
                  <c:v>30438995.46433606</c:v>
                </c:pt>
                <c:pt idx="578">
                  <c:v>30774827.068885688</c:v>
                </c:pt>
                <c:pt idx="579">
                  <c:v>30774827.068885688</c:v>
                </c:pt>
                <c:pt idx="580">
                  <c:v>30774827.068885688</c:v>
                </c:pt>
                <c:pt idx="581">
                  <c:v>30830403.595398381</c:v>
                </c:pt>
                <c:pt idx="582">
                  <c:v>30316836.914300077</c:v>
                </c:pt>
                <c:pt idx="583">
                  <c:v>30577326.974837489</c:v>
                </c:pt>
                <c:pt idx="584">
                  <c:v>30308601.876622245</c:v>
                </c:pt>
                <c:pt idx="585">
                  <c:v>30618901.297618754</c:v>
                </c:pt>
                <c:pt idx="586">
                  <c:v>30618901.297618754</c:v>
                </c:pt>
                <c:pt idx="587">
                  <c:v>30618901.297618754</c:v>
                </c:pt>
                <c:pt idx="588">
                  <c:v>30752832.661964744</c:v>
                </c:pt>
                <c:pt idx="589">
                  <c:v>30591995.46869972</c:v>
                </c:pt>
                <c:pt idx="590">
                  <c:v>30975545.039805219</c:v>
                </c:pt>
                <c:pt idx="591">
                  <c:v>30819037.450944804</c:v>
                </c:pt>
                <c:pt idx="592">
                  <c:v>31140466.732140068</c:v>
                </c:pt>
                <c:pt idx="593">
                  <c:v>31140466.732140068</c:v>
                </c:pt>
                <c:pt idx="594">
                  <c:v>31140466.732140068</c:v>
                </c:pt>
                <c:pt idx="595">
                  <c:v>31185568.26784879</c:v>
                </c:pt>
                <c:pt idx="596">
                  <c:v>31352844.621729396</c:v>
                </c:pt>
                <c:pt idx="597">
                  <c:v>31781653.015596915</c:v>
                </c:pt>
                <c:pt idx="598">
                  <c:v>31949160.167322095</c:v>
                </c:pt>
                <c:pt idx="599">
                  <c:v>31764259.868322574</c:v>
                </c:pt>
                <c:pt idx="600">
                  <c:v>31764259.868322574</c:v>
                </c:pt>
                <c:pt idx="601">
                  <c:v>31764259.868322574</c:v>
                </c:pt>
                <c:pt idx="602">
                  <c:v>31731007.023090221</c:v>
                </c:pt>
                <c:pt idx="603">
                  <c:v>31661331.420137431</c:v>
                </c:pt>
                <c:pt idx="604">
                  <c:v>31645884.935049839</c:v>
                </c:pt>
                <c:pt idx="605">
                  <c:v>31715406.731673568</c:v>
                </c:pt>
                <c:pt idx="606">
                  <c:v>32041601.936537504</c:v>
                </c:pt>
                <c:pt idx="607">
                  <c:v>32041601.936537504</c:v>
                </c:pt>
                <c:pt idx="608">
                  <c:v>32041601.936537504</c:v>
                </c:pt>
                <c:pt idx="609">
                  <c:v>32017901.358153552</c:v>
                </c:pt>
                <c:pt idx="610">
                  <c:v>32136708.672123853</c:v>
                </c:pt>
                <c:pt idx="611">
                  <c:v>32242293.417798273</c:v>
                </c:pt>
                <c:pt idx="612">
                  <c:v>32315858.080321345</c:v>
                </c:pt>
                <c:pt idx="613">
                  <c:v>32774062.713876791</c:v>
                </c:pt>
                <c:pt idx="614">
                  <c:v>32774062.713876791</c:v>
                </c:pt>
                <c:pt idx="615">
                  <c:v>32774062.713876791</c:v>
                </c:pt>
                <c:pt idx="616">
                  <c:v>32842262.885535501</c:v>
                </c:pt>
                <c:pt idx="617">
                  <c:v>32579944.064418718</c:v>
                </c:pt>
                <c:pt idx="618">
                  <c:v>32592435.666207608</c:v>
                </c:pt>
                <c:pt idx="619">
                  <c:v>33061951.901289105</c:v>
                </c:pt>
                <c:pt idx="620">
                  <c:v>32644165.82737631</c:v>
                </c:pt>
                <c:pt idx="621">
                  <c:v>32644165.82737631</c:v>
                </c:pt>
                <c:pt idx="622">
                  <c:v>32644165.82737631</c:v>
                </c:pt>
                <c:pt idx="623">
                  <c:v>32361868.00317926</c:v>
                </c:pt>
                <c:pt idx="624">
                  <c:v>32849624.641549833</c:v>
                </c:pt>
                <c:pt idx="625">
                  <c:v>32969296.304611027</c:v>
                </c:pt>
                <c:pt idx="626">
                  <c:v>33726851.98690445</c:v>
                </c:pt>
                <c:pt idx="627">
                  <c:v>33372372.646338601</c:v>
                </c:pt>
                <c:pt idx="628">
                  <c:v>33372372.646338601</c:v>
                </c:pt>
                <c:pt idx="629">
                  <c:v>33372372.646338601</c:v>
                </c:pt>
                <c:pt idx="630">
                  <c:v>32862881.156028643</c:v>
                </c:pt>
                <c:pt idx="631">
                  <c:v>32757583.133378718</c:v>
                </c:pt>
                <c:pt idx="632">
                  <c:v>33105695.334992502</c:v>
                </c:pt>
                <c:pt idx="633">
                  <c:v>32572430.399480499</c:v>
                </c:pt>
                <c:pt idx="634">
                  <c:v>33012562.953856975</c:v>
                </c:pt>
                <c:pt idx="635">
                  <c:v>33012562.953856975</c:v>
                </c:pt>
                <c:pt idx="636">
                  <c:v>33012562.953856975</c:v>
                </c:pt>
                <c:pt idx="637">
                  <c:v>33350526.889339235</c:v>
                </c:pt>
                <c:pt idx="638">
                  <c:v>33160308.805841818</c:v>
                </c:pt>
                <c:pt idx="639">
                  <c:v>32655418.688357584</c:v>
                </c:pt>
                <c:pt idx="640">
                  <c:v>32389837.261359625</c:v>
                </c:pt>
                <c:pt idx="641">
                  <c:v>32614580.56585791</c:v>
                </c:pt>
                <c:pt idx="642">
                  <c:v>32614580.56585791</c:v>
                </c:pt>
                <c:pt idx="643">
                  <c:v>32614580.56585791</c:v>
                </c:pt>
                <c:pt idx="644">
                  <c:v>32584548.856025651</c:v>
                </c:pt>
                <c:pt idx="645">
                  <c:v>31869685.237298213</c:v>
                </c:pt>
                <c:pt idx="646">
                  <c:v>32835334.703112889</c:v>
                </c:pt>
                <c:pt idx="647">
                  <c:v>31974978.301138528</c:v>
                </c:pt>
                <c:pt idx="648">
                  <c:v>29664088.157173708</c:v>
                </c:pt>
                <c:pt idx="649">
                  <c:v>29664088.157173708</c:v>
                </c:pt>
                <c:pt idx="650">
                  <c:v>29664088.157173708</c:v>
                </c:pt>
                <c:pt idx="651">
                  <c:v>29004914.342608877</c:v>
                </c:pt>
                <c:pt idx="652">
                  <c:v>29483830.472288042</c:v>
                </c:pt>
                <c:pt idx="653">
                  <c:v>29509143.135674112</c:v>
                </c:pt>
                <c:pt idx="654">
                  <c:v>29911756.144695096</c:v>
                </c:pt>
                <c:pt idx="655">
                  <c:v>30323858.405691266</c:v>
                </c:pt>
                <c:pt idx="656">
                  <c:v>30323858.405691266</c:v>
                </c:pt>
                <c:pt idx="657">
                  <c:v>30323858.405691266</c:v>
                </c:pt>
                <c:pt idx="658">
                  <c:v>30586263.050155267</c:v>
                </c:pt>
                <c:pt idx="659">
                  <c:v>31574782.320390604</c:v>
                </c:pt>
                <c:pt idx="660">
                  <c:v>31038267.165138528</c:v>
                </c:pt>
                <c:pt idx="661">
                  <c:v>31593237.980385274</c:v>
                </c:pt>
                <c:pt idx="662">
                  <c:v>31940101.593513533</c:v>
                </c:pt>
                <c:pt idx="663">
                  <c:v>31940101.593513533</c:v>
                </c:pt>
                <c:pt idx="664">
                  <c:v>31940101.593513533</c:v>
                </c:pt>
                <c:pt idx="665">
                  <c:v>31930511.470565371</c:v>
                </c:pt>
                <c:pt idx="666">
                  <c:v>32341302.775881816</c:v>
                </c:pt>
                <c:pt idx="667">
                  <c:v>32321359.009138025</c:v>
                </c:pt>
                <c:pt idx="668">
                  <c:v>32174851.619202752</c:v>
                </c:pt>
                <c:pt idx="669">
                  <c:v>33790494.853712596</c:v>
                </c:pt>
                <c:pt idx="670">
                  <c:v>33790494.853712596</c:v>
                </c:pt>
                <c:pt idx="671">
                  <c:v>33790494.853712596</c:v>
                </c:pt>
                <c:pt idx="672">
                  <c:v>34113082.973470874</c:v>
                </c:pt>
                <c:pt idx="673">
                  <c:v>34091509.422056042</c:v>
                </c:pt>
                <c:pt idx="674">
                  <c:v>34626767.158855699</c:v>
                </c:pt>
                <c:pt idx="675">
                  <c:v>34260978.946387634</c:v>
                </c:pt>
                <c:pt idx="676">
                  <c:v>34174748.052932456</c:v>
                </c:pt>
                <c:pt idx="677">
                  <c:v>34174748.052932456</c:v>
                </c:pt>
                <c:pt idx="678">
                  <c:v>34174748.052932456</c:v>
                </c:pt>
                <c:pt idx="679">
                  <c:v>34169336.92747131</c:v>
                </c:pt>
                <c:pt idx="680">
                  <c:v>34348223.287358262</c:v>
                </c:pt>
                <c:pt idx="681">
                  <c:v>34479944.567871667</c:v>
                </c:pt>
                <c:pt idx="682">
                  <c:v>34540312.599921823</c:v>
                </c:pt>
                <c:pt idx="683">
                  <c:v>34950436.275455058</c:v>
                </c:pt>
                <c:pt idx="684">
                  <c:v>34950436.275455058</c:v>
                </c:pt>
                <c:pt idx="685">
                  <c:v>34950436.275455058</c:v>
                </c:pt>
                <c:pt idx="686">
                  <c:v>34583656.008233681</c:v>
                </c:pt>
                <c:pt idx="687">
                  <c:v>35419112.791265696</c:v>
                </c:pt>
                <c:pt idx="688">
                  <c:v>35389942.258062094</c:v>
                </c:pt>
                <c:pt idx="689">
                  <c:v>36002919.070362985</c:v>
                </c:pt>
                <c:pt idx="690">
                  <c:v>36298558.81604179</c:v>
                </c:pt>
                <c:pt idx="691">
                  <c:v>36298558.81604179</c:v>
                </c:pt>
                <c:pt idx="692">
                  <c:v>36298558.81604179</c:v>
                </c:pt>
                <c:pt idx="693">
                  <c:v>36555585.612879127</c:v>
                </c:pt>
                <c:pt idx="694">
                  <c:v>36458293.342604727</c:v>
                </c:pt>
                <c:pt idx="695">
                  <c:v>37113722.82061065</c:v>
                </c:pt>
                <c:pt idx="696">
                  <c:v>36837030.056043476</c:v>
                </c:pt>
                <c:pt idx="697">
                  <c:v>37301050.225247376</c:v>
                </c:pt>
                <c:pt idx="698">
                  <c:v>37301050.225247376</c:v>
                </c:pt>
                <c:pt idx="699">
                  <c:v>37301050.225247376</c:v>
                </c:pt>
                <c:pt idx="700">
                  <c:v>36987725.292143717</c:v>
                </c:pt>
                <c:pt idx="701">
                  <c:v>37053131.457799226</c:v>
                </c:pt>
                <c:pt idx="702">
                  <c:v>38017153.238297731</c:v>
                </c:pt>
                <c:pt idx="703">
                  <c:v>38327608.341967076</c:v>
                </c:pt>
                <c:pt idx="704">
                  <c:v>38638186.155125529</c:v>
                </c:pt>
                <c:pt idx="705">
                  <c:v>38638186.155125529</c:v>
                </c:pt>
                <c:pt idx="706">
                  <c:v>38638186.155125529</c:v>
                </c:pt>
                <c:pt idx="707">
                  <c:v>38165658.272472486</c:v>
                </c:pt>
                <c:pt idx="708">
                  <c:v>37887865.900110923</c:v>
                </c:pt>
                <c:pt idx="709">
                  <c:v>36951906.098907143</c:v>
                </c:pt>
                <c:pt idx="710">
                  <c:v>37106187.160539463</c:v>
                </c:pt>
                <c:pt idx="711">
                  <c:v>36565132.47930827</c:v>
                </c:pt>
                <c:pt idx="712">
                  <c:v>36565132.47930827</c:v>
                </c:pt>
                <c:pt idx="713">
                  <c:v>36565132.47930827</c:v>
                </c:pt>
                <c:pt idx="714">
                  <c:v>36087986.42522312</c:v>
                </c:pt>
                <c:pt idx="715">
                  <c:v>35467263.18938002</c:v>
                </c:pt>
                <c:pt idx="716">
                  <c:v>36484300.922888801</c:v>
                </c:pt>
                <c:pt idx="717">
                  <c:v>37452341.987921193</c:v>
                </c:pt>
                <c:pt idx="718">
                  <c:v>37353882.251407564</c:v>
                </c:pt>
                <c:pt idx="719">
                  <c:v>37353882.251407564</c:v>
                </c:pt>
                <c:pt idx="720">
                  <c:v>37353882.251407564</c:v>
                </c:pt>
                <c:pt idx="721">
                  <c:v>37655156.454115719</c:v>
                </c:pt>
                <c:pt idx="722">
                  <c:v>37811777.656328343</c:v>
                </c:pt>
                <c:pt idx="723">
                  <c:v>37653477.702769667</c:v>
                </c:pt>
                <c:pt idx="724">
                  <c:v>37644941.821897611</c:v>
                </c:pt>
                <c:pt idx="725">
                  <c:v>37566638.006061435</c:v>
                </c:pt>
                <c:pt idx="726">
                  <c:v>37566638.006061435</c:v>
                </c:pt>
                <c:pt idx="727">
                  <c:v>37566638.006061435</c:v>
                </c:pt>
                <c:pt idx="728">
                  <c:v>37466015.477802061</c:v>
                </c:pt>
                <c:pt idx="729">
                  <c:v>37287277.586842336</c:v>
                </c:pt>
                <c:pt idx="730">
                  <c:v>37073739.495766602</c:v>
                </c:pt>
                <c:pt idx="731">
                  <c:v>37028641.028353184</c:v>
                </c:pt>
                <c:pt idx="732">
                  <c:v>37136528.843872212</c:v>
                </c:pt>
                <c:pt idx="733">
                  <c:v>37136528.843872212</c:v>
                </c:pt>
                <c:pt idx="734">
                  <c:v>37136528.843872212</c:v>
                </c:pt>
                <c:pt idx="735">
                  <c:v>36646429.617404111</c:v>
                </c:pt>
                <c:pt idx="736">
                  <c:v>35475852.442468062</c:v>
                </c:pt>
                <c:pt idx="737">
                  <c:v>35877465.616967499</c:v>
                </c:pt>
                <c:pt idx="738">
                  <c:v>36835187.44328554</c:v>
                </c:pt>
                <c:pt idx="739">
                  <c:v>36615589.389543109</c:v>
                </c:pt>
                <c:pt idx="740">
                  <c:v>36615589.389543109</c:v>
                </c:pt>
                <c:pt idx="741">
                  <c:v>36615589.389543109</c:v>
                </c:pt>
                <c:pt idx="742">
                  <c:v>35658550.105188638</c:v>
                </c:pt>
                <c:pt idx="743">
                  <c:v>35384726.183601148</c:v>
                </c:pt>
                <c:pt idx="744">
                  <c:v>35146931.589561641</c:v>
                </c:pt>
                <c:pt idx="745">
                  <c:v>34899090.022466838</c:v>
                </c:pt>
                <c:pt idx="746">
                  <c:v>35081571.034195423</c:v>
                </c:pt>
                <c:pt idx="747">
                  <c:v>35081571.034195423</c:v>
                </c:pt>
                <c:pt idx="748">
                  <c:v>35081571.034195423</c:v>
                </c:pt>
                <c:pt idx="749">
                  <c:v>35104367.135122731</c:v>
                </c:pt>
                <c:pt idx="750">
                  <c:v>35806323.399034254</c:v>
                </c:pt>
                <c:pt idx="751">
                  <c:v>36039671.195943363</c:v>
                </c:pt>
                <c:pt idx="752">
                  <c:v>36316441.831028223</c:v>
                </c:pt>
                <c:pt idx="753">
                  <c:v>36203894.583829999</c:v>
                </c:pt>
                <c:pt idx="754">
                  <c:v>36203894.583829999</c:v>
                </c:pt>
                <c:pt idx="755">
                  <c:v>36203894.583829999</c:v>
                </c:pt>
                <c:pt idx="756">
                  <c:v>36159776.59983059</c:v>
                </c:pt>
                <c:pt idx="757">
                  <c:v>35480947.822107241</c:v>
                </c:pt>
                <c:pt idx="758">
                  <c:v>35449850.430722989</c:v>
                </c:pt>
                <c:pt idx="759">
                  <c:v>35750868.754331052</c:v>
                </c:pt>
                <c:pt idx="760">
                  <c:v>35016678.040909573</c:v>
                </c:pt>
                <c:pt idx="761">
                  <c:v>35016678.040909573</c:v>
                </c:pt>
                <c:pt idx="762">
                  <c:v>35016678.040909573</c:v>
                </c:pt>
                <c:pt idx="763">
                  <c:v>35428735.184873894</c:v>
                </c:pt>
                <c:pt idx="764">
                  <c:v>35852834.073825695</c:v>
                </c:pt>
                <c:pt idx="765">
                  <c:v>35565714.87077789</c:v>
                </c:pt>
                <c:pt idx="766">
                  <c:v>36153665.662201084</c:v>
                </c:pt>
                <c:pt idx="767">
                  <c:v>35863153.491454504</c:v>
                </c:pt>
                <c:pt idx="768">
                  <c:v>35863153.491454504</c:v>
                </c:pt>
                <c:pt idx="769">
                  <c:v>35863153.491454504</c:v>
                </c:pt>
                <c:pt idx="770">
                  <c:v>35639612.481998101</c:v>
                </c:pt>
                <c:pt idx="771">
                  <c:v>36703852.035775661</c:v>
                </c:pt>
                <c:pt idx="772">
                  <c:v>37093801.684110723</c:v>
                </c:pt>
                <c:pt idx="773">
                  <c:v>38123207.439189941</c:v>
                </c:pt>
                <c:pt idx="774">
                  <c:v>37915331.012832426</c:v>
                </c:pt>
                <c:pt idx="775">
                  <c:v>37915331.012832426</c:v>
                </c:pt>
                <c:pt idx="776">
                  <c:v>37915331.012832426</c:v>
                </c:pt>
                <c:pt idx="777">
                  <c:v>38098530.260136649</c:v>
                </c:pt>
                <c:pt idx="778">
                  <c:v>38209279.347596049</c:v>
                </c:pt>
                <c:pt idx="779">
                  <c:v>38096980.986568958</c:v>
                </c:pt>
                <c:pt idx="780">
                  <c:v>38210541.096344724</c:v>
                </c:pt>
                <c:pt idx="781">
                  <c:v>38443103.29973349</c:v>
                </c:pt>
                <c:pt idx="782">
                  <c:v>38443103.29973349</c:v>
                </c:pt>
                <c:pt idx="783">
                  <c:v>38443103.29973349</c:v>
                </c:pt>
                <c:pt idx="784">
                  <c:v>38449609.621027403</c:v>
                </c:pt>
                <c:pt idx="785">
                  <c:v>39000105.970020078</c:v>
                </c:pt>
                <c:pt idx="786">
                  <c:v>38423034.292118296</c:v>
                </c:pt>
                <c:pt idx="787">
                  <c:v>38746421.653318778</c:v>
                </c:pt>
                <c:pt idx="788">
                  <c:v>38657920.766392216</c:v>
                </c:pt>
                <c:pt idx="789">
                  <c:v>38657920.766392216</c:v>
                </c:pt>
                <c:pt idx="790">
                  <c:v>38657920.766392216</c:v>
                </c:pt>
                <c:pt idx="791">
                  <c:v>39761992.02005928</c:v>
                </c:pt>
                <c:pt idx="792">
                  <c:v>38872828.525078826</c:v>
                </c:pt>
                <c:pt idx="793">
                  <c:v>38874632.3770312</c:v>
                </c:pt>
                <c:pt idx="794">
                  <c:v>39023007.862447307</c:v>
                </c:pt>
                <c:pt idx="795">
                  <c:v>38531997.707391508</c:v>
                </c:pt>
                <c:pt idx="796">
                  <c:v>38531997.707391508</c:v>
                </c:pt>
                <c:pt idx="797">
                  <c:v>38531997.707391508</c:v>
                </c:pt>
                <c:pt idx="798">
                  <c:v>39117830.084375188</c:v>
                </c:pt>
                <c:pt idx="799">
                  <c:v>38756918.607534453</c:v>
                </c:pt>
                <c:pt idx="800">
                  <c:v>38956184.436206825</c:v>
                </c:pt>
                <c:pt idx="801">
                  <c:v>38931947.678480342</c:v>
                </c:pt>
                <c:pt idx="802">
                  <c:v>39237097.253452301</c:v>
                </c:pt>
                <c:pt idx="803">
                  <c:v>39237097.253452301</c:v>
                </c:pt>
                <c:pt idx="804">
                  <c:v>39237097.253452301</c:v>
                </c:pt>
                <c:pt idx="805">
                  <c:v>39972715.7667972</c:v>
                </c:pt>
                <c:pt idx="806">
                  <c:v>39583525.20694451</c:v>
                </c:pt>
                <c:pt idx="807">
                  <c:v>39912851.710416451</c:v>
                </c:pt>
                <c:pt idx="808">
                  <c:v>39556522.244724721</c:v>
                </c:pt>
                <c:pt idx="809">
                  <c:v>40314473.80757799</c:v>
                </c:pt>
                <c:pt idx="810">
                  <c:v>40314473.80757799</c:v>
                </c:pt>
                <c:pt idx="811">
                  <c:v>40314473.80757799</c:v>
                </c:pt>
                <c:pt idx="812">
                  <c:v>39710800.261782959</c:v>
                </c:pt>
                <c:pt idx="813">
                  <c:v>39024582.337219223</c:v>
                </c:pt>
                <c:pt idx="814">
                  <c:v>36979359.274447158</c:v>
                </c:pt>
                <c:pt idx="815">
                  <c:v>36730421.636779703</c:v>
                </c:pt>
                <c:pt idx="816">
                  <c:v>37594615.375407122</c:v>
                </c:pt>
                <c:pt idx="817">
                  <c:v>37594615.375407122</c:v>
                </c:pt>
                <c:pt idx="818">
                  <c:v>37594615.375407122</c:v>
                </c:pt>
                <c:pt idx="819">
                  <c:v>38134569.52184917</c:v>
                </c:pt>
                <c:pt idx="820">
                  <c:v>37861135.560349703</c:v>
                </c:pt>
                <c:pt idx="821">
                  <c:v>37363159.197811387</c:v>
                </c:pt>
                <c:pt idx="822">
                  <c:v>37042387.457364194</c:v>
                </c:pt>
                <c:pt idx="823">
                  <c:v>36956167.670027904</c:v>
                </c:pt>
                <c:pt idx="824">
                  <c:v>36956167.670027904</c:v>
                </c:pt>
                <c:pt idx="825">
                  <c:v>36956167.670027904</c:v>
                </c:pt>
                <c:pt idx="826">
                  <c:v>36845625.462309234</c:v>
                </c:pt>
                <c:pt idx="827">
                  <c:v>36965936.517756857</c:v>
                </c:pt>
                <c:pt idx="828">
                  <c:v>37262930.258397251</c:v>
                </c:pt>
                <c:pt idx="829">
                  <c:v>37788601.872356527</c:v>
                </c:pt>
                <c:pt idx="830">
                  <c:v>37942018.566475853</c:v>
                </c:pt>
                <c:pt idx="831">
                  <c:v>37942018.566475853</c:v>
                </c:pt>
                <c:pt idx="832">
                  <c:v>37942018.566475853</c:v>
                </c:pt>
                <c:pt idx="833">
                  <c:v>37909924.066561691</c:v>
                </c:pt>
                <c:pt idx="834">
                  <c:v>37394633.805365838</c:v>
                </c:pt>
                <c:pt idx="835">
                  <c:v>38086586.931789748</c:v>
                </c:pt>
                <c:pt idx="836">
                  <c:v>37635272.166292816</c:v>
                </c:pt>
                <c:pt idx="837">
                  <c:v>36920007.342687234</c:v>
                </c:pt>
                <c:pt idx="838">
                  <c:v>36920007.342687234</c:v>
                </c:pt>
                <c:pt idx="839">
                  <c:v>36920007.342687234</c:v>
                </c:pt>
                <c:pt idx="840">
                  <c:v>37093741.930053674</c:v>
                </c:pt>
                <c:pt idx="841">
                  <c:v>37475787.113868676</c:v>
                </c:pt>
                <c:pt idx="842">
                  <c:v>37928006.223072574</c:v>
                </c:pt>
                <c:pt idx="843">
                  <c:v>37411204.33892303</c:v>
                </c:pt>
                <c:pt idx="844">
                  <c:v>36707621.962488987</c:v>
                </c:pt>
                <c:pt idx="845">
                  <c:v>36707621.962488987</c:v>
                </c:pt>
                <c:pt idx="846">
                  <c:v>36707621.962488987</c:v>
                </c:pt>
                <c:pt idx="847">
                  <c:v>36595444.818781868</c:v>
                </c:pt>
                <c:pt idx="848">
                  <c:v>36501931.693390168</c:v>
                </c:pt>
                <c:pt idx="849">
                  <c:v>36244818.620420061</c:v>
                </c:pt>
                <c:pt idx="850">
                  <c:v>36059127.989664569</c:v>
                </c:pt>
                <c:pt idx="851">
                  <c:v>37059257.240659669</c:v>
                </c:pt>
                <c:pt idx="852">
                  <c:v>37059257.240659669</c:v>
                </c:pt>
                <c:pt idx="853">
                  <c:v>37059257.240659669</c:v>
                </c:pt>
                <c:pt idx="854">
                  <c:v>37203486.297719061</c:v>
                </c:pt>
                <c:pt idx="855">
                  <c:v>36390784.919542961</c:v>
                </c:pt>
                <c:pt idx="856">
                  <c:v>36378248.145214893</c:v>
                </c:pt>
                <c:pt idx="857">
                  <c:v>37116756.27763129</c:v>
                </c:pt>
                <c:pt idx="858">
                  <c:v>37441951.795133881</c:v>
                </c:pt>
                <c:pt idx="859">
                  <c:v>37441951.795133881</c:v>
                </c:pt>
                <c:pt idx="860">
                  <c:v>37441951.795133881</c:v>
                </c:pt>
                <c:pt idx="861">
                  <c:v>37563313.455164745</c:v>
                </c:pt>
                <c:pt idx="862">
                  <c:v>37390635.509305269</c:v>
                </c:pt>
                <c:pt idx="863">
                  <c:v>37756222.62027321</c:v>
                </c:pt>
                <c:pt idx="864">
                  <c:v>37897507.659982093</c:v>
                </c:pt>
                <c:pt idx="865">
                  <c:v>37805008.901136667</c:v>
                </c:pt>
                <c:pt idx="866">
                  <c:v>37805008.901136667</c:v>
                </c:pt>
                <c:pt idx="867">
                  <c:v>37805008.901136667</c:v>
                </c:pt>
                <c:pt idx="868">
                  <c:v>38159817.803423151</c:v>
                </c:pt>
                <c:pt idx="869">
                  <c:v>38103093.394844115</c:v>
                </c:pt>
                <c:pt idx="870">
                  <c:v>38453353.241109997</c:v>
                </c:pt>
                <c:pt idx="871">
                  <c:v>38573573.865739219</c:v>
                </c:pt>
                <c:pt idx="872">
                  <c:v>38529029.635232739</c:v>
                </c:pt>
                <c:pt idx="873">
                  <c:v>38529029.635232739</c:v>
                </c:pt>
                <c:pt idx="874">
                  <c:v>38529029.635232739</c:v>
                </c:pt>
                <c:pt idx="875">
                  <c:v>38529029.635232739</c:v>
                </c:pt>
                <c:pt idx="876">
                  <c:v>38611031.142389722</c:v>
                </c:pt>
                <c:pt idx="877">
                  <c:v>40306442.697554462</c:v>
                </c:pt>
                <c:pt idx="878">
                  <c:v>40368645.758639395</c:v>
                </c:pt>
                <c:pt idx="879">
                  <c:v>40624708.503429703</c:v>
                </c:pt>
                <c:pt idx="880">
                  <c:v>40624708.503429703</c:v>
                </c:pt>
                <c:pt idx="881">
                  <c:v>40624708.503429703</c:v>
                </c:pt>
                <c:pt idx="882">
                  <c:v>40702126.21589078</c:v>
                </c:pt>
                <c:pt idx="883">
                  <c:v>40319456.093546674</c:v>
                </c:pt>
                <c:pt idx="884">
                  <c:v>39777933.115594499</c:v>
                </c:pt>
                <c:pt idx="885">
                  <c:v>39729070.186490148</c:v>
                </c:pt>
                <c:pt idx="886">
                  <c:v>39642920.570312738</c:v>
                </c:pt>
                <c:pt idx="887">
                  <c:v>39642920.570312738</c:v>
                </c:pt>
                <c:pt idx="888">
                  <c:v>39642920.570312738</c:v>
                </c:pt>
                <c:pt idx="889">
                  <c:v>39305570.530280836</c:v>
                </c:pt>
                <c:pt idx="890">
                  <c:v>39138600.751611516</c:v>
                </c:pt>
                <c:pt idx="891">
                  <c:v>39246222.260763578</c:v>
                </c:pt>
                <c:pt idx="892">
                  <c:v>39247933.140813969</c:v>
                </c:pt>
                <c:pt idx="893">
                  <c:v>39098862.988070205</c:v>
                </c:pt>
                <c:pt idx="894">
                  <c:v>39098862.988070205</c:v>
                </c:pt>
                <c:pt idx="895">
                  <c:v>39098862.988070205</c:v>
                </c:pt>
                <c:pt idx="896">
                  <c:v>39133098.976436704</c:v>
                </c:pt>
                <c:pt idx="897">
                  <c:v>39269766.703516208</c:v>
                </c:pt>
                <c:pt idx="898">
                  <c:v>39260251.41241429</c:v>
                </c:pt>
                <c:pt idx="899">
                  <c:v>39438952.814325899</c:v>
                </c:pt>
                <c:pt idx="900">
                  <c:v>39249274.203825071</c:v>
                </c:pt>
                <c:pt idx="901">
                  <c:v>39249274.203825071</c:v>
                </c:pt>
                <c:pt idx="902">
                  <c:v>39249274.203825071</c:v>
                </c:pt>
                <c:pt idx="903">
                  <c:v>39295222.519171759</c:v>
                </c:pt>
                <c:pt idx="904">
                  <c:v>39293952.506986678</c:v>
                </c:pt>
                <c:pt idx="905">
                  <c:v>38911456.873405658</c:v>
                </c:pt>
                <c:pt idx="906">
                  <c:v>38938169.125712797</c:v>
                </c:pt>
                <c:pt idx="907">
                  <c:v>38163724.366909482</c:v>
                </c:pt>
                <c:pt idx="908">
                  <c:v>38163724.366909482</c:v>
                </c:pt>
                <c:pt idx="909">
                  <c:v>38163724.366909482</c:v>
                </c:pt>
                <c:pt idx="910">
                  <c:v>37380434.222286098</c:v>
                </c:pt>
                <c:pt idx="911">
                  <c:v>37183878.327891052</c:v>
                </c:pt>
                <c:pt idx="912">
                  <c:v>37375681.486651376</c:v>
                </c:pt>
                <c:pt idx="913">
                  <c:v>37807268.706256293</c:v>
                </c:pt>
                <c:pt idx="914">
                  <c:v>37740052.796738088</c:v>
                </c:pt>
                <c:pt idx="915">
                  <c:v>37740052.796738088</c:v>
                </c:pt>
                <c:pt idx="916">
                  <c:v>37740052.796738088</c:v>
                </c:pt>
                <c:pt idx="917">
                  <c:v>37293510.827457726</c:v>
                </c:pt>
                <c:pt idx="918">
                  <c:v>37277905.039371736</c:v>
                </c:pt>
                <c:pt idx="919">
                  <c:v>36474426.416587673</c:v>
                </c:pt>
                <c:pt idx="920">
                  <c:v>35916751.67511338</c:v>
                </c:pt>
                <c:pt idx="921">
                  <c:v>36468644.597795725</c:v>
                </c:pt>
                <c:pt idx="922">
                  <c:v>36468644.597795725</c:v>
                </c:pt>
                <c:pt idx="923">
                  <c:v>36468644.597795725</c:v>
                </c:pt>
                <c:pt idx="924">
                  <c:v>36795416.654694147</c:v>
                </c:pt>
                <c:pt idx="925">
                  <c:v>37583750.629632168</c:v>
                </c:pt>
                <c:pt idx="926">
                  <c:v>37417253.329591289</c:v>
                </c:pt>
                <c:pt idx="927">
                  <c:v>37677673.656565771</c:v>
                </c:pt>
                <c:pt idx="928">
                  <c:v>37538435.954671167</c:v>
                </c:pt>
                <c:pt idx="929">
                  <c:v>37538435.954671167</c:v>
                </c:pt>
                <c:pt idx="930">
                  <c:v>37538435.954671167</c:v>
                </c:pt>
                <c:pt idx="931">
                  <c:v>37450342.14527972</c:v>
                </c:pt>
                <c:pt idx="932">
                  <c:v>37665775.442156278</c:v>
                </c:pt>
                <c:pt idx="933">
                  <c:v>36589278.347132318</c:v>
                </c:pt>
                <c:pt idx="934">
                  <c:v>37468332.530006409</c:v>
                </c:pt>
                <c:pt idx="935">
                  <c:v>36804488.174091958</c:v>
                </c:pt>
                <c:pt idx="936">
                  <c:v>36804488.174091958</c:v>
                </c:pt>
                <c:pt idx="937">
                  <c:v>36804488.174091958</c:v>
                </c:pt>
                <c:pt idx="938">
                  <c:v>36501082.166207001</c:v>
                </c:pt>
                <c:pt idx="939">
                  <c:v>37203203.155980326</c:v>
                </c:pt>
                <c:pt idx="940">
                  <c:v>37055289.217016086</c:v>
                </c:pt>
                <c:pt idx="941">
                  <c:v>37502691.249248624</c:v>
                </c:pt>
                <c:pt idx="942">
                  <c:v>37127181.83371076</c:v>
                </c:pt>
                <c:pt idx="943">
                  <c:v>37127181.83371076</c:v>
                </c:pt>
                <c:pt idx="944">
                  <c:v>37127181.83371076</c:v>
                </c:pt>
                <c:pt idx="945">
                  <c:v>36892559.958951153</c:v>
                </c:pt>
                <c:pt idx="946">
                  <c:v>36461995.379497699</c:v>
                </c:pt>
                <c:pt idx="947">
                  <c:v>37173235.087074563</c:v>
                </c:pt>
                <c:pt idx="948">
                  <c:v>36293955.191172346</c:v>
                </c:pt>
                <c:pt idx="949">
                  <c:v>36522267.63553068</c:v>
                </c:pt>
                <c:pt idx="950">
                  <c:v>36522267.63553068</c:v>
                </c:pt>
                <c:pt idx="951">
                  <c:v>36522267.63553068</c:v>
                </c:pt>
                <c:pt idx="952">
                  <c:v>37297907.446915746</c:v>
                </c:pt>
                <c:pt idx="953">
                  <c:v>36962205.945176527</c:v>
                </c:pt>
                <c:pt idx="954">
                  <c:v>37537470.196195327</c:v>
                </c:pt>
                <c:pt idx="955">
                  <c:v>36692561.635798797</c:v>
                </c:pt>
                <c:pt idx="956">
                  <c:v>36390254.025618538</c:v>
                </c:pt>
                <c:pt idx="957">
                  <c:v>36390254.025618538</c:v>
                </c:pt>
                <c:pt idx="958">
                  <c:v>36390254.025618538</c:v>
                </c:pt>
                <c:pt idx="959">
                  <c:v>36991452.741512164</c:v>
                </c:pt>
                <c:pt idx="960">
                  <c:v>36357968.148304403</c:v>
                </c:pt>
                <c:pt idx="961">
                  <c:v>36030976.911154635</c:v>
                </c:pt>
                <c:pt idx="962">
                  <c:v>34669835.287152521</c:v>
                </c:pt>
                <c:pt idx="963">
                  <c:v>33983808.468803786</c:v>
                </c:pt>
                <c:pt idx="964">
                  <c:v>33983808.468803786</c:v>
                </c:pt>
                <c:pt idx="965">
                  <c:v>33983808.468803786</c:v>
                </c:pt>
                <c:pt idx="966">
                  <c:v>33348012.188207835</c:v>
                </c:pt>
                <c:pt idx="967">
                  <c:v>32908779.739144973</c:v>
                </c:pt>
                <c:pt idx="968">
                  <c:v>34273853.920684457</c:v>
                </c:pt>
                <c:pt idx="969">
                  <c:v>35572755.246763565</c:v>
                </c:pt>
                <c:pt idx="970">
                  <c:v>35448496.274367347</c:v>
                </c:pt>
                <c:pt idx="971">
                  <c:v>35448496.274367347</c:v>
                </c:pt>
                <c:pt idx="972">
                  <c:v>35448496.274367347</c:v>
                </c:pt>
                <c:pt idx="973">
                  <c:v>35602815.11722181</c:v>
                </c:pt>
                <c:pt idx="974">
                  <c:v>34023517.850650117</c:v>
                </c:pt>
                <c:pt idx="975">
                  <c:v>35112970.481744826</c:v>
                </c:pt>
                <c:pt idx="976">
                  <c:v>35660536.193057463</c:v>
                </c:pt>
                <c:pt idx="977">
                  <c:v>35126494.382980183</c:v>
                </c:pt>
                <c:pt idx="978">
                  <c:v>35126494.382980183</c:v>
                </c:pt>
                <c:pt idx="979">
                  <c:v>35126494.382980183</c:v>
                </c:pt>
                <c:pt idx="980">
                  <c:v>35437061.754227147</c:v>
                </c:pt>
                <c:pt idx="981">
                  <c:v>36905160.099824503</c:v>
                </c:pt>
                <c:pt idx="982">
                  <c:v>35892241.021535687</c:v>
                </c:pt>
                <c:pt idx="983">
                  <c:v>36213892.469440266</c:v>
                </c:pt>
                <c:pt idx="984">
                  <c:v>35952098.315704972</c:v>
                </c:pt>
                <c:pt idx="985">
                  <c:v>35952098.315704972</c:v>
                </c:pt>
                <c:pt idx="986">
                  <c:v>35952098.315704972</c:v>
                </c:pt>
                <c:pt idx="987">
                  <c:v>35981392.035587572</c:v>
                </c:pt>
                <c:pt idx="988">
                  <c:v>36554076.390818015</c:v>
                </c:pt>
                <c:pt idx="989">
                  <c:v>36290011.581335172</c:v>
                </c:pt>
                <c:pt idx="990">
                  <c:v>35695852.663108282</c:v>
                </c:pt>
                <c:pt idx="991">
                  <c:v>34972796.103102617</c:v>
                </c:pt>
                <c:pt idx="992">
                  <c:v>34972796.103102617</c:v>
                </c:pt>
                <c:pt idx="993">
                  <c:v>34972796.103102617</c:v>
                </c:pt>
                <c:pt idx="994">
                  <c:v>35225199.678914957</c:v>
                </c:pt>
                <c:pt idx="995">
                  <c:v>34588779.430683158</c:v>
                </c:pt>
                <c:pt idx="996">
                  <c:v>34685575.840231039</c:v>
                </c:pt>
                <c:pt idx="997">
                  <c:v>34657400.512889847</c:v>
                </c:pt>
                <c:pt idx="998">
                  <c:v>34745016.786664888</c:v>
                </c:pt>
                <c:pt idx="999">
                  <c:v>34745016.786664888</c:v>
                </c:pt>
                <c:pt idx="1000">
                  <c:v>34745016.786664888</c:v>
                </c:pt>
                <c:pt idx="1001">
                  <c:v>33788255.841654375</c:v>
                </c:pt>
                <c:pt idx="1002">
                  <c:v>34006283.691399373</c:v>
                </c:pt>
                <c:pt idx="1003">
                  <c:v>35042684.541389011</c:v>
                </c:pt>
                <c:pt idx="1004">
                  <c:v>34340045.441196308</c:v>
                </c:pt>
                <c:pt idx="1005">
                  <c:v>35155269.579080515</c:v>
                </c:pt>
                <c:pt idx="1006">
                  <c:v>35155269.579080515</c:v>
                </c:pt>
                <c:pt idx="1007">
                  <c:v>35155269.579080515</c:v>
                </c:pt>
                <c:pt idx="1008">
                  <c:v>35584996.616818197</c:v>
                </c:pt>
                <c:pt idx="1009">
                  <c:v>35480436.509742349</c:v>
                </c:pt>
                <c:pt idx="1010">
                  <c:v>35807251.52906584</c:v>
                </c:pt>
                <c:pt idx="1011">
                  <c:v>35938733.296078533</c:v>
                </c:pt>
                <c:pt idx="1012">
                  <c:v>35731008.774204247</c:v>
                </c:pt>
                <c:pt idx="1013">
                  <c:v>35731008.774204247</c:v>
                </c:pt>
                <c:pt idx="1014">
                  <c:v>35731008.774204247</c:v>
                </c:pt>
                <c:pt idx="1015">
                  <c:v>35266242.118879519</c:v>
                </c:pt>
                <c:pt idx="1016">
                  <c:v>34992791.204968266</c:v>
                </c:pt>
                <c:pt idx="1017">
                  <c:v>36145769.62200699</c:v>
                </c:pt>
                <c:pt idx="1018">
                  <c:v>35974503.401733078</c:v>
                </c:pt>
                <c:pt idx="1019">
                  <c:v>36024307.350578338</c:v>
                </c:pt>
                <c:pt idx="1020">
                  <c:v>36024307.350578338</c:v>
                </c:pt>
                <c:pt idx="1021">
                  <c:v>36024307.350578338</c:v>
                </c:pt>
                <c:pt idx="1022">
                  <c:v>35737672.414910838</c:v>
                </c:pt>
                <c:pt idx="1023">
                  <c:v>36005577.267400347</c:v>
                </c:pt>
                <c:pt idx="1024">
                  <c:v>36098748.297999337</c:v>
                </c:pt>
                <c:pt idx="1025">
                  <c:v>37582831.852072045</c:v>
                </c:pt>
                <c:pt idx="1026">
                  <c:v>37608476.376328804</c:v>
                </c:pt>
                <c:pt idx="1027">
                  <c:v>37608476.376328804</c:v>
                </c:pt>
                <c:pt idx="1028">
                  <c:v>37608476.376328804</c:v>
                </c:pt>
                <c:pt idx="1029">
                  <c:v>37200873.518682651</c:v>
                </c:pt>
                <c:pt idx="1030">
                  <c:v>36786206.499537148</c:v>
                </c:pt>
                <c:pt idx="1031">
                  <c:v>37358087.671861112</c:v>
                </c:pt>
                <c:pt idx="1032">
                  <c:v>36704733.160477817</c:v>
                </c:pt>
                <c:pt idx="1033">
                  <c:v>36937700.265638016</c:v>
                </c:pt>
                <c:pt idx="1034">
                  <c:v>36937700.265638016</c:v>
                </c:pt>
                <c:pt idx="1035">
                  <c:v>36937700.265638016</c:v>
                </c:pt>
                <c:pt idx="1036">
                  <c:v>37163256.253351256</c:v>
                </c:pt>
                <c:pt idx="1037">
                  <c:v>37214117.901272289</c:v>
                </c:pt>
                <c:pt idx="1038">
                  <c:v>37283906.029251307</c:v>
                </c:pt>
                <c:pt idx="1039">
                  <c:v>36657058.657982394</c:v>
                </c:pt>
                <c:pt idx="1040">
                  <c:v>37775238.688679822</c:v>
                </c:pt>
                <c:pt idx="1041">
                  <c:v>37775238.688679822</c:v>
                </c:pt>
                <c:pt idx="1042">
                  <c:v>37775238.688679822</c:v>
                </c:pt>
                <c:pt idx="1043">
                  <c:v>37890748.900014482</c:v>
                </c:pt>
                <c:pt idx="1044">
                  <c:v>37158611.334214441</c:v>
                </c:pt>
                <c:pt idx="1045">
                  <c:v>37129495.439248562</c:v>
                </c:pt>
                <c:pt idx="1046">
                  <c:v>36776970.287111342</c:v>
                </c:pt>
                <c:pt idx="1047">
                  <c:v>36608306.13341222</c:v>
                </c:pt>
                <c:pt idx="1048">
                  <c:v>36608306.13341222</c:v>
                </c:pt>
                <c:pt idx="1049">
                  <c:v>36608306.13341222</c:v>
                </c:pt>
                <c:pt idx="1050">
                  <c:v>37400690.6552983</c:v>
                </c:pt>
                <c:pt idx="1051">
                  <c:v>37534287.235194787</c:v>
                </c:pt>
                <c:pt idx="1052">
                  <c:v>37950547.092643015</c:v>
                </c:pt>
                <c:pt idx="1053">
                  <c:v>37701548.581932202</c:v>
                </c:pt>
                <c:pt idx="1054">
                  <c:v>37592456.875484206</c:v>
                </c:pt>
                <c:pt idx="1055">
                  <c:v>37592456.875484206</c:v>
                </c:pt>
                <c:pt idx="1056">
                  <c:v>37592456.875484206</c:v>
                </c:pt>
                <c:pt idx="1057">
                  <c:v>37275692.332509264</c:v>
                </c:pt>
                <c:pt idx="1058">
                  <c:v>37569312.490838677</c:v>
                </c:pt>
                <c:pt idx="1059">
                  <c:v>37275746.111700624</c:v>
                </c:pt>
                <c:pt idx="1060">
                  <c:v>37402894.762451172</c:v>
                </c:pt>
                <c:pt idx="1061">
                  <c:v>37752620.51095587</c:v>
                </c:pt>
                <c:pt idx="1062">
                  <c:v>37752620.51095587</c:v>
                </c:pt>
                <c:pt idx="1063">
                  <c:v>37752620.51095587</c:v>
                </c:pt>
                <c:pt idx="1064">
                  <c:v>38312587.582041964</c:v>
                </c:pt>
                <c:pt idx="1065">
                  <c:v>38908190.869549036</c:v>
                </c:pt>
                <c:pt idx="1066">
                  <c:v>38946898.182059117</c:v>
                </c:pt>
                <c:pt idx="1067">
                  <c:v>38835207.711256571</c:v>
                </c:pt>
                <c:pt idx="1068">
                  <c:v>39241495.773355618</c:v>
                </c:pt>
                <c:pt idx="1069">
                  <c:v>39241495.773355618</c:v>
                </c:pt>
                <c:pt idx="1070">
                  <c:v>39241495.773355618</c:v>
                </c:pt>
                <c:pt idx="1071">
                  <c:v>39337500.937256694</c:v>
                </c:pt>
                <c:pt idx="1072">
                  <c:v>39333140.165852256</c:v>
                </c:pt>
                <c:pt idx="1073">
                  <c:v>38842630.102695368</c:v>
                </c:pt>
                <c:pt idx="1074">
                  <c:v>39103459.928267375</c:v>
                </c:pt>
                <c:pt idx="1075">
                  <c:v>38305552.619310766</c:v>
                </c:pt>
                <c:pt idx="1076">
                  <c:v>38305552.619310766</c:v>
                </c:pt>
                <c:pt idx="1077">
                  <c:v>38305552.619310766</c:v>
                </c:pt>
                <c:pt idx="1078">
                  <c:v>38216505.896430537</c:v>
                </c:pt>
                <c:pt idx="1079">
                  <c:v>38756890.105473332</c:v>
                </c:pt>
                <c:pt idx="1080">
                  <c:v>38801338.912664138</c:v>
                </c:pt>
                <c:pt idx="1081">
                  <c:v>38375868.326605</c:v>
                </c:pt>
                <c:pt idx="1082">
                  <c:v>38038000.326865159</c:v>
                </c:pt>
                <c:pt idx="1083">
                  <c:v>38038000.326865159</c:v>
                </c:pt>
                <c:pt idx="1084">
                  <c:v>38038000.326865159</c:v>
                </c:pt>
                <c:pt idx="1085">
                  <c:v>38551313.250317417</c:v>
                </c:pt>
                <c:pt idx="1086">
                  <c:v>38463780.647867769</c:v>
                </c:pt>
                <c:pt idx="1087">
                  <c:v>38737962.362706915</c:v>
                </c:pt>
                <c:pt idx="1088">
                  <c:v>38630381.623941429</c:v>
                </c:pt>
                <c:pt idx="1089">
                  <c:v>38633689.727698565</c:v>
                </c:pt>
                <c:pt idx="1090">
                  <c:v>38633689.727698565</c:v>
                </c:pt>
                <c:pt idx="1091">
                  <c:v>38633689.727698565</c:v>
                </c:pt>
                <c:pt idx="1092">
                  <c:v>38408755.226606086</c:v>
                </c:pt>
                <c:pt idx="1093">
                  <c:v>39001170.426439129</c:v>
                </c:pt>
                <c:pt idx="1094">
                  <c:v>38750316.236290097</c:v>
                </c:pt>
                <c:pt idx="1095">
                  <c:v>38206439.38158346</c:v>
                </c:pt>
                <c:pt idx="1096">
                  <c:v>38168066.104848608</c:v>
                </c:pt>
                <c:pt idx="1097">
                  <c:v>38168066.104848608</c:v>
                </c:pt>
                <c:pt idx="1098">
                  <c:v>38168066.104848608</c:v>
                </c:pt>
                <c:pt idx="1099">
                  <c:v>38204776.705056615</c:v>
                </c:pt>
                <c:pt idx="1100">
                  <c:v>37800830.501650088</c:v>
                </c:pt>
                <c:pt idx="1101">
                  <c:v>36868284.772544697</c:v>
                </c:pt>
                <c:pt idx="1102">
                  <c:v>35874742.964564711</c:v>
                </c:pt>
                <c:pt idx="1103">
                  <c:v>35281733.03776364</c:v>
                </c:pt>
                <c:pt idx="1104">
                  <c:v>35281733.03776364</c:v>
                </c:pt>
                <c:pt idx="1105">
                  <c:v>35281733.03776364</c:v>
                </c:pt>
                <c:pt idx="1106">
                  <c:v>35758309.236832686</c:v>
                </c:pt>
                <c:pt idx="1107">
                  <c:v>36091900.519331299</c:v>
                </c:pt>
                <c:pt idx="1108">
                  <c:v>34731272.13312272</c:v>
                </c:pt>
                <c:pt idx="1109">
                  <c:v>35723146.785908297</c:v>
                </c:pt>
                <c:pt idx="1110">
                  <c:v>34072304.562072217</c:v>
                </c:pt>
                <c:pt idx="1111">
                  <c:v>34072304.562072217</c:v>
                </c:pt>
                <c:pt idx="1112">
                  <c:v>34072304.562072217</c:v>
                </c:pt>
                <c:pt idx="1113">
                  <c:v>34006308.340583764</c:v>
                </c:pt>
                <c:pt idx="1114">
                  <c:v>33958099.87921948</c:v>
                </c:pt>
                <c:pt idx="1115">
                  <c:v>34468435.473039702</c:v>
                </c:pt>
                <c:pt idx="1116">
                  <c:v>34985841.889484152</c:v>
                </c:pt>
                <c:pt idx="1117">
                  <c:v>35180068.93250934</c:v>
                </c:pt>
                <c:pt idx="1118">
                  <c:v>35180068.93250934</c:v>
                </c:pt>
                <c:pt idx="1119">
                  <c:v>35180068.93250934</c:v>
                </c:pt>
                <c:pt idx="1120">
                  <c:v>34574604.752646558</c:v>
                </c:pt>
                <c:pt idx="1121">
                  <c:v>35173254.066949911</c:v>
                </c:pt>
                <c:pt idx="1122">
                  <c:v>34712449.962775186</c:v>
                </c:pt>
                <c:pt idx="1123">
                  <c:v>34828987.317040205</c:v>
                </c:pt>
                <c:pt idx="1124">
                  <c:v>36135545.439260066</c:v>
                </c:pt>
                <c:pt idx="1125">
                  <c:v>36135545.439260066</c:v>
                </c:pt>
                <c:pt idx="1126">
                  <c:v>36135545.439260066</c:v>
                </c:pt>
                <c:pt idx="1127">
                  <c:v>36395945.915801845</c:v>
                </c:pt>
                <c:pt idx="1128">
                  <c:v>35362980.86840947</c:v>
                </c:pt>
                <c:pt idx="1129">
                  <c:v>35789001.376416296</c:v>
                </c:pt>
                <c:pt idx="1130">
                  <c:v>35943320.44156155</c:v>
                </c:pt>
                <c:pt idx="1131">
                  <c:v>34524288.981074303</c:v>
                </c:pt>
                <c:pt idx="1132">
                  <c:v>34524288.981074303</c:v>
                </c:pt>
                <c:pt idx="1133">
                  <c:v>34524288.981074303</c:v>
                </c:pt>
                <c:pt idx="1134">
                  <c:v>33653253.635774106</c:v>
                </c:pt>
                <c:pt idx="1135">
                  <c:v>33425635.895198777</c:v>
                </c:pt>
                <c:pt idx="1136">
                  <c:v>33145409.94744201</c:v>
                </c:pt>
                <c:pt idx="1137">
                  <c:v>33001328.729135305</c:v>
                </c:pt>
                <c:pt idx="1138">
                  <c:v>34020512.18840418</c:v>
                </c:pt>
                <c:pt idx="1139">
                  <c:v>34020512.18840418</c:v>
                </c:pt>
                <c:pt idx="1140">
                  <c:v>34020512.18840418</c:v>
                </c:pt>
                <c:pt idx="1141">
                  <c:v>33922231.64475397</c:v>
                </c:pt>
                <c:pt idx="1142">
                  <c:v>35360671.029493429</c:v>
                </c:pt>
                <c:pt idx="1143">
                  <c:v>36571040.253941268</c:v>
                </c:pt>
                <c:pt idx="1144">
                  <c:v>36369995.228230864</c:v>
                </c:pt>
                <c:pt idx="1145">
                  <c:v>36747107.749262832</c:v>
                </c:pt>
                <c:pt idx="1146">
                  <c:v>36747107.749262832</c:v>
                </c:pt>
                <c:pt idx="1147">
                  <c:v>36747107.749262832</c:v>
                </c:pt>
                <c:pt idx="1148">
                  <c:v>37348476.462602012</c:v>
                </c:pt>
                <c:pt idx="1149">
                  <c:v>36664539.299956724</c:v>
                </c:pt>
                <c:pt idx="1150">
                  <c:v>37244982.267773643</c:v>
                </c:pt>
                <c:pt idx="1151">
                  <c:v>37825816.404127687</c:v>
                </c:pt>
                <c:pt idx="1152">
                  <c:v>38034866.883992344</c:v>
                </c:pt>
                <c:pt idx="1153">
                  <c:v>38034866.883992344</c:v>
                </c:pt>
                <c:pt idx="1154">
                  <c:v>38034866.883992344</c:v>
                </c:pt>
                <c:pt idx="1155">
                  <c:v>37905698.394822918</c:v>
                </c:pt>
                <c:pt idx="1156">
                  <c:v>38952733.24284634</c:v>
                </c:pt>
                <c:pt idx="1157">
                  <c:v>38863194.707774475</c:v>
                </c:pt>
                <c:pt idx="1158">
                  <c:v>38514511.827152409</c:v>
                </c:pt>
                <c:pt idx="1159">
                  <c:v>38662036.402971081</c:v>
                </c:pt>
                <c:pt idx="1160">
                  <c:v>38662036.402971081</c:v>
                </c:pt>
                <c:pt idx="1161">
                  <c:v>38662036.402971081</c:v>
                </c:pt>
                <c:pt idx="1162">
                  <c:v>38725355.089871503</c:v>
                </c:pt>
                <c:pt idx="1163">
                  <c:v>38001566.568648942</c:v>
                </c:pt>
                <c:pt idx="1164">
                  <c:v>38582317.808798835</c:v>
                </c:pt>
                <c:pt idx="1165">
                  <c:v>38433599.722899534</c:v>
                </c:pt>
                <c:pt idx="1166">
                  <c:v>38847757.872607462</c:v>
                </c:pt>
                <c:pt idx="1167">
                  <c:v>38847757.872607462</c:v>
                </c:pt>
                <c:pt idx="1168">
                  <c:v>38847757.872607462</c:v>
                </c:pt>
                <c:pt idx="1169">
                  <c:v>38507303.35491357</c:v>
                </c:pt>
                <c:pt idx="1170">
                  <c:v>38459272.213055886</c:v>
                </c:pt>
                <c:pt idx="1171">
                  <c:v>38945784.412640579</c:v>
                </c:pt>
                <c:pt idx="1172">
                  <c:v>38593667.546176106</c:v>
                </c:pt>
                <c:pt idx="1173">
                  <c:v>38706094.269901983</c:v>
                </c:pt>
                <c:pt idx="1174">
                  <c:v>38706094.269901983</c:v>
                </c:pt>
                <c:pt idx="1175">
                  <c:v>38706094.269901983</c:v>
                </c:pt>
                <c:pt idx="1176">
                  <c:v>38803558.743850648</c:v>
                </c:pt>
                <c:pt idx="1177">
                  <c:v>38508728.441023752</c:v>
                </c:pt>
                <c:pt idx="1178">
                  <c:v>38154878.9073525</c:v>
                </c:pt>
                <c:pt idx="1179">
                  <c:v>38291319.813285798</c:v>
                </c:pt>
                <c:pt idx="1180">
                  <c:v>38384893.45655942</c:v>
                </c:pt>
                <c:pt idx="1181">
                  <c:v>38384893.45655942</c:v>
                </c:pt>
                <c:pt idx="1182">
                  <c:v>38384893.45655942</c:v>
                </c:pt>
                <c:pt idx="1183">
                  <c:v>38257256.133990705</c:v>
                </c:pt>
                <c:pt idx="1184">
                  <c:v>38699387.850789398</c:v>
                </c:pt>
                <c:pt idx="1185">
                  <c:v>38656708.932782084</c:v>
                </c:pt>
                <c:pt idx="1186">
                  <c:v>38154435.540627711</c:v>
                </c:pt>
                <c:pt idx="1187">
                  <c:v>38809022.043192737</c:v>
                </c:pt>
                <c:pt idx="1188">
                  <c:v>38809022.043192737</c:v>
                </c:pt>
                <c:pt idx="1189">
                  <c:v>38809022.043192737</c:v>
                </c:pt>
                <c:pt idx="1190">
                  <c:v>38213534.080008626</c:v>
                </c:pt>
                <c:pt idx="1191">
                  <c:v>38273892.75695838</c:v>
                </c:pt>
                <c:pt idx="1192">
                  <c:v>38695723.470164448</c:v>
                </c:pt>
                <c:pt idx="1193">
                  <c:v>37948476.994035877</c:v>
                </c:pt>
                <c:pt idx="1194">
                  <c:v>38232951.120665744</c:v>
                </c:pt>
                <c:pt idx="1195">
                  <c:v>38232951.120665744</c:v>
                </c:pt>
                <c:pt idx="1196">
                  <c:v>38232951.120665744</c:v>
                </c:pt>
                <c:pt idx="1197">
                  <c:v>37979452.924080484</c:v>
                </c:pt>
                <c:pt idx="1198">
                  <c:v>37926165.224563859</c:v>
                </c:pt>
                <c:pt idx="1199">
                  <c:v>38761765.371914282</c:v>
                </c:pt>
                <c:pt idx="1200">
                  <c:v>38833440.742714137</c:v>
                </c:pt>
                <c:pt idx="1201">
                  <c:v>38130951.212232322</c:v>
                </c:pt>
                <c:pt idx="1202">
                  <c:v>38130951.212232322</c:v>
                </c:pt>
                <c:pt idx="1203">
                  <c:v>38130951.212232322</c:v>
                </c:pt>
                <c:pt idx="1204">
                  <c:v>38303059.462802321</c:v>
                </c:pt>
                <c:pt idx="1205">
                  <c:v>37349426.737442687</c:v>
                </c:pt>
                <c:pt idx="1206">
                  <c:v>37639460.932253532</c:v>
                </c:pt>
                <c:pt idx="1207">
                  <c:v>37324178.089626044</c:v>
                </c:pt>
                <c:pt idx="1208">
                  <c:v>37731401.558766842</c:v>
                </c:pt>
                <c:pt idx="1209">
                  <c:v>37731401.558766842</c:v>
                </c:pt>
                <c:pt idx="1210">
                  <c:v>37731401.558766842</c:v>
                </c:pt>
                <c:pt idx="1211">
                  <c:v>37670070.094558083</c:v>
                </c:pt>
                <c:pt idx="1212">
                  <c:v>38251390.321550138</c:v>
                </c:pt>
                <c:pt idx="1213">
                  <c:v>38541568.115463324</c:v>
                </c:pt>
                <c:pt idx="1214">
                  <c:v>37244195.317929089</c:v>
                </c:pt>
                <c:pt idx="1215">
                  <c:v>36335816.107785374</c:v>
                </c:pt>
                <c:pt idx="1216">
                  <c:v>36335816.107785374</c:v>
                </c:pt>
                <c:pt idx="1217">
                  <c:v>36335816.107785374</c:v>
                </c:pt>
                <c:pt idx="1218">
                  <c:v>36545150.893154167</c:v>
                </c:pt>
                <c:pt idx="1219">
                  <c:v>36172469.808861956</c:v>
                </c:pt>
                <c:pt idx="1220">
                  <c:v>36218000.470743828</c:v>
                </c:pt>
                <c:pt idx="1221">
                  <c:v>36312693.139661156</c:v>
                </c:pt>
                <c:pt idx="1222">
                  <c:v>36342630.147422783</c:v>
                </c:pt>
                <c:pt idx="1223">
                  <c:v>36342630.147422783</c:v>
                </c:pt>
                <c:pt idx="1224">
                  <c:v>36342630.147422783</c:v>
                </c:pt>
                <c:pt idx="1225">
                  <c:v>36672270.08569935</c:v>
                </c:pt>
                <c:pt idx="1226">
                  <c:v>37337441.403123915</c:v>
                </c:pt>
                <c:pt idx="1227">
                  <c:v>37079552.364051037</c:v>
                </c:pt>
                <c:pt idx="1228">
                  <c:v>36271223.215145797</c:v>
                </c:pt>
                <c:pt idx="1229">
                  <c:v>36659190.452344351</c:v>
                </c:pt>
                <c:pt idx="1230">
                  <c:v>36659190.452344351</c:v>
                </c:pt>
                <c:pt idx="1231">
                  <c:v>36659190.452344351</c:v>
                </c:pt>
                <c:pt idx="1232">
                  <c:v>37538495.117717505</c:v>
                </c:pt>
                <c:pt idx="1233">
                  <c:v>37090638.98284822</c:v>
                </c:pt>
                <c:pt idx="1234">
                  <c:v>37951776.980530426</c:v>
                </c:pt>
                <c:pt idx="1235">
                  <c:v>38008425.522469513</c:v>
                </c:pt>
                <c:pt idx="1236">
                  <c:v>39128539.644935928</c:v>
                </c:pt>
                <c:pt idx="1237">
                  <c:v>39128539.644935928</c:v>
                </c:pt>
                <c:pt idx="1238">
                  <c:v>39128539.644935928</c:v>
                </c:pt>
                <c:pt idx="1239">
                  <c:v>39153795.233333215</c:v>
                </c:pt>
                <c:pt idx="1240">
                  <c:v>40423539.069942087</c:v>
                </c:pt>
                <c:pt idx="1241">
                  <c:v>40356535.326008119</c:v>
                </c:pt>
                <c:pt idx="1242">
                  <c:v>40399584.888036065</c:v>
                </c:pt>
                <c:pt idx="1243">
                  <c:v>40598980.091458879</c:v>
                </c:pt>
                <c:pt idx="1244">
                  <c:v>40598980.091458879</c:v>
                </c:pt>
                <c:pt idx="1245">
                  <c:v>40598980.091458879</c:v>
                </c:pt>
                <c:pt idx="1246">
                  <c:v>41027587.99626568</c:v>
                </c:pt>
                <c:pt idx="1247">
                  <c:v>41233180.116409644</c:v>
                </c:pt>
                <c:pt idx="1248">
                  <c:v>41475581.101147547</c:v>
                </c:pt>
                <c:pt idx="1249">
                  <c:v>41261708.710658215</c:v>
                </c:pt>
                <c:pt idx="1250">
                  <c:v>41402979.635574862</c:v>
                </c:pt>
                <c:pt idx="1251">
                  <c:v>41402979.635574862</c:v>
                </c:pt>
                <c:pt idx="1252">
                  <c:v>41402979.635574862</c:v>
                </c:pt>
                <c:pt idx="1253">
                  <c:v>41340117.031646296</c:v>
                </c:pt>
                <c:pt idx="1254">
                  <c:v>40982921.27475249</c:v>
                </c:pt>
                <c:pt idx="1255">
                  <c:v>40744025.671024784</c:v>
                </c:pt>
                <c:pt idx="1256">
                  <c:v>40766510.487358868</c:v>
                </c:pt>
                <c:pt idx="1257">
                  <c:v>40421146.752227381</c:v>
                </c:pt>
                <c:pt idx="1258">
                  <c:v>40421146.752227381</c:v>
                </c:pt>
                <c:pt idx="1259">
                  <c:v>40421146.752227381</c:v>
                </c:pt>
                <c:pt idx="1260">
                  <c:v>40484087.736565836</c:v>
                </c:pt>
                <c:pt idx="1261">
                  <c:v>40422193.315261811</c:v>
                </c:pt>
                <c:pt idx="1262">
                  <c:v>40407200.559396602</c:v>
                </c:pt>
                <c:pt idx="1263">
                  <c:v>40373623.301923409</c:v>
                </c:pt>
                <c:pt idx="1264">
                  <c:v>40113417.605284624</c:v>
                </c:pt>
                <c:pt idx="1265">
                  <c:v>40113417.605284624</c:v>
                </c:pt>
                <c:pt idx="1266">
                  <c:v>40113417.605284624</c:v>
                </c:pt>
                <c:pt idx="1267">
                  <c:v>40102863.21253375</c:v>
                </c:pt>
                <c:pt idx="1268">
                  <c:v>39995183.472921178</c:v>
                </c:pt>
                <c:pt idx="1269">
                  <c:v>39858409.226256222</c:v>
                </c:pt>
                <c:pt idx="1270">
                  <c:v>40708902.731297702</c:v>
                </c:pt>
                <c:pt idx="1271">
                  <c:v>39449628.196476221</c:v>
                </c:pt>
                <c:pt idx="1272">
                  <c:v>39449628.196476221</c:v>
                </c:pt>
                <c:pt idx="1273">
                  <c:v>39449628.196476221</c:v>
                </c:pt>
                <c:pt idx="1274">
                  <c:v>38029964.246311247</c:v>
                </c:pt>
                <c:pt idx="1275">
                  <c:v>38700254.601919517</c:v>
                </c:pt>
                <c:pt idx="1276">
                  <c:v>39143992.53370928</c:v>
                </c:pt>
                <c:pt idx="1277">
                  <c:v>39496358.376308337</c:v>
                </c:pt>
                <c:pt idx="1278">
                  <c:v>38930476.505385101</c:v>
                </c:pt>
                <c:pt idx="1279">
                  <c:v>38930476.505385101</c:v>
                </c:pt>
                <c:pt idx="1280">
                  <c:v>38930476.505385101</c:v>
                </c:pt>
                <c:pt idx="1281">
                  <c:v>38987594.710292354</c:v>
                </c:pt>
                <c:pt idx="1282">
                  <c:v>38563166.256092139</c:v>
                </c:pt>
                <c:pt idx="1283">
                  <c:v>38951562.74022983</c:v>
                </c:pt>
                <c:pt idx="1284">
                  <c:v>39008914.004546449</c:v>
                </c:pt>
                <c:pt idx="1285">
                  <c:v>40332283.133534104</c:v>
                </c:pt>
                <c:pt idx="1286">
                  <c:v>40332283.133534104</c:v>
                </c:pt>
                <c:pt idx="1287">
                  <c:v>40332283.133534104</c:v>
                </c:pt>
                <c:pt idx="1288">
                  <c:v>40271017.545404769</c:v>
                </c:pt>
                <c:pt idx="1289">
                  <c:v>40811636.434417918</c:v>
                </c:pt>
                <c:pt idx="1290">
                  <c:v>40789514.712505937</c:v>
                </c:pt>
                <c:pt idx="1291">
                  <c:v>40837308.295162767</c:v>
                </c:pt>
                <c:pt idx="1292">
                  <c:v>40635906.928467721</c:v>
                </c:pt>
                <c:pt idx="1293">
                  <c:v>40635906.928467721</c:v>
                </c:pt>
                <c:pt idx="1294">
                  <c:v>40635906.928467721</c:v>
                </c:pt>
                <c:pt idx="1295">
                  <c:v>41302390.01431556</c:v>
                </c:pt>
                <c:pt idx="1296">
                  <c:v>41127570.847389266</c:v>
                </c:pt>
                <c:pt idx="1297">
                  <c:v>41940457.946448378</c:v>
                </c:pt>
                <c:pt idx="1298">
                  <c:v>41496826.617467195</c:v>
                </c:pt>
                <c:pt idx="1299">
                  <c:v>41652778.34325894</c:v>
                </c:pt>
                <c:pt idx="1300">
                  <c:v>41652778.34325894</c:v>
                </c:pt>
                <c:pt idx="1301">
                  <c:v>41652778.34325894</c:v>
                </c:pt>
                <c:pt idx="1302">
                  <c:v>41985971.539258108</c:v>
                </c:pt>
                <c:pt idx="1303">
                  <c:v>43456558.686246537</c:v>
                </c:pt>
                <c:pt idx="1304">
                  <c:v>43473820.35732574</c:v>
                </c:pt>
                <c:pt idx="1305">
                  <c:v>42853260.022494748</c:v>
                </c:pt>
                <c:pt idx="1306">
                  <c:v>42491111.002919383</c:v>
                </c:pt>
                <c:pt idx="1307">
                  <c:v>42491111.002919383</c:v>
                </c:pt>
                <c:pt idx="1308">
                  <c:v>42491111.002919383</c:v>
                </c:pt>
                <c:pt idx="1309">
                  <c:v>42069719.316660896</c:v>
                </c:pt>
                <c:pt idx="1310">
                  <c:v>41550138.392135374</c:v>
                </c:pt>
                <c:pt idx="1311">
                  <c:v>41884032.130845286</c:v>
                </c:pt>
                <c:pt idx="1312">
                  <c:v>42179260.194170646</c:v>
                </c:pt>
                <c:pt idx="1313">
                  <c:v>42599892.993486509</c:v>
                </c:pt>
                <c:pt idx="1314">
                  <c:v>42599892.993486509</c:v>
                </c:pt>
                <c:pt idx="1315">
                  <c:v>42599892.993486509</c:v>
                </c:pt>
                <c:pt idx="1316">
                  <c:v>42429578.408449687</c:v>
                </c:pt>
                <c:pt idx="1317">
                  <c:v>42692671.588249549</c:v>
                </c:pt>
                <c:pt idx="1318">
                  <c:v>41978441.607796967</c:v>
                </c:pt>
                <c:pt idx="1319">
                  <c:v>42349743.780651644</c:v>
                </c:pt>
                <c:pt idx="1320">
                  <c:v>42674336.847801574</c:v>
                </c:pt>
                <c:pt idx="1321">
                  <c:v>42674336.847801574</c:v>
                </c:pt>
                <c:pt idx="1322">
                  <c:v>42674336.847801574</c:v>
                </c:pt>
                <c:pt idx="1323">
                  <c:v>43249472.874548942</c:v>
                </c:pt>
                <c:pt idx="1324">
                  <c:v>42479597.220785782</c:v>
                </c:pt>
                <c:pt idx="1325">
                  <c:v>43098218.016908199</c:v>
                </c:pt>
                <c:pt idx="1326">
                  <c:v>43347909.785546519</c:v>
                </c:pt>
                <c:pt idx="1327">
                  <c:v>44133393.78832525</c:v>
                </c:pt>
                <c:pt idx="1328">
                  <c:v>44133393.78832525</c:v>
                </c:pt>
                <c:pt idx="1329">
                  <c:v>44133393.78832525</c:v>
                </c:pt>
                <c:pt idx="1330">
                  <c:v>44502602.698768407</c:v>
                </c:pt>
                <c:pt idx="1331">
                  <c:v>44327820.494716689</c:v>
                </c:pt>
                <c:pt idx="1332">
                  <c:v>44179468.686774313</c:v>
                </c:pt>
                <c:pt idx="1333">
                  <c:v>44102733.334873296</c:v>
                </c:pt>
                <c:pt idx="1334">
                  <c:v>44219873.949150711</c:v>
                </c:pt>
                <c:pt idx="1335">
                  <c:v>44219873.949150711</c:v>
                </c:pt>
                <c:pt idx="1336">
                  <c:v>44219873.949150711</c:v>
                </c:pt>
                <c:pt idx="1337">
                  <c:v>44836409.275925346</c:v>
                </c:pt>
                <c:pt idx="1338">
                  <c:v>44542614.642516412</c:v>
                </c:pt>
                <c:pt idx="1339">
                  <c:v>44299282.863245919</c:v>
                </c:pt>
                <c:pt idx="1340">
                  <c:v>44920721.716265798</c:v>
                </c:pt>
                <c:pt idx="1341">
                  <c:v>44613431.729043834</c:v>
                </c:pt>
                <c:pt idx="1342">
                  <c:v>44613431.729043834</c:v>
                </c:pt>
                <c:pt idx="1343">
                  <c:v>44613431.729043834</c:v>
                </c:pt>
                <c:pt idx="1344">
                  <c:v>44134211.229783647</c:v>
                </c:pt>
                <c:pt idx="1345">
                  <c:v>44034567.251864329</c:v>
                </c:pt>
                <c:pt idx="1346">
                  <c:v>43134978.9926835</c:v>
                </c:pt>
                <c:pt idx="1347">
                  <c:v>43080991.322142288</c:v>
                </c:pt>
                <c:pt idx="1348">
                  <c:v>41810608.923263282</c:v>
                </c:pt>
                <c:pt idx="1349">
                  <c:v>41810608.923263282</c:v>
                </c:pt>
                <c:pt idx="1350">
                  <c:v>41810608.923263282</c:v>
                </c:pt>
                <c:pt idx="1351">
                  <c:v>43127086.687297702</c:v>
                </c:pt>
                <c:pt idx="1352">
                  <c:v>43001152.910239406</c:v>
                </c:pt>
                <c:pt idx="1353">
                  <c:v>43415676.710145518</c:v>
                </c:pt>
                <c:pt idx="1354">
                  <c:v>44391323.936871149</c:v>
                </c:pt>
                <c:pt idx="1355">
                  <c:v>44390576.34104564</c:v>
                </c:pt>
                <c:pt idx="1356">
                  <c:v>44390576.34104564</c:v>
                </c:pt>
                <c:pt idx="1357">
                  <c:v>44390576.34104564</c:v>
                </c:pt>
                <c:pt idx="1358">
                  <c:v>44388404.662669688</c:v>
                </c:pt>
                <c:pt idx="1359">
                  <c:v>44268653.023875706</c:v>
                </c:pt>
                <c:pt idx="1360">
                  <c:v>44864987.802317448</c:v>
                </c:pt>
                <c:pt idx="1361">
                  <c:v>44289654.51549726</c:v>
                </c:pt>
                <c:pt idx="1362">
                  <c:v>43813178.494954348</c:v>
                </c:pt>
                <c:pt idx="1363">
                  <c:v>43813178.494954348</c:v>
                </c:pt>
                <c:pt idx="1364">
                  <c:v>43813178.494954348</c:v>
                </c:pt>
                <c:pt idx="1365">
                  <c:v>43495653.730247878</c:v>
                </c:pt>
                <c:pt idx="1366">
                  <c:v>43851250.669835575</c:v>
                </c:pt>
                <c:pt idx="1367">
                  <c:v>43895244.566909947</c:v>
                </c:pt>
                <c:pt idx="1368">
                  <c:v>44488906.344767272</c:v>
                </c:pt>
                <c:pt idx="1369">
                  <c:v>45239010.501237109</c:v>
                </c:pt>
                <c:pt idx="1370">
                  <c:v>45239010.501237109</c:v>
                </c:pt>
                <c:pt idx="1371">
                  <c:v>45239010.501237109</c:v>
                </c:pt>
                <c:pt idx="1372">
                  <c:v>44902637.637604512</c:v>
                </c:pt>
                <c:pt idx="1373">
                  <c:v>45036981.77302593</c:v>
                </c:pt>
                <c:pt idx="1374">
                  <c:v>45653574.788838848</c:v>
                </c:pt>
                <c:pt idx="1375">
                  <c:v>45828559.216731422</c:v>
                </c:pt>
                <c:pt idx="1376">
                  <c:v>45915954.886443444</c:v>
                </c:pt>
                <c:pt idx="1377">
                  <c:v>45915954.886443444</c:v>
                </c:pt>
                <c:pt idx="1378">
                  <c:v>45915954.886443444</c:v>
                </c:pt>
                <c:pt idx="1379">
                  <c:v>45471809.268952712</c:v>
                </c:pt>
                <c:pt idx="1380">
                  <c:v>44926330.880933955</c:v>
                </c:pt>
                <c:pt idx="1381">
                  <c:v>44919937.321655348</c:v>
                </c:pt>
                <c:pt idx="1382">
                  <c:v>44849225.514190055</c:v>
                </c:pt>
                <c:pt idx="1383">
                  <c:v>45120628.395704202</c:v>
                </c:pt>
                <c:pt idx="1384">
                  <c:v>45120628.395704202</c:v>
                </c:pt>
                <c:pt idx="1385">
                  <c:v>45120628.395704202</c:v>
                </c:pt>
                <c:pt idx="1386">
                  <c:v>45068742.18117249</c:v>
                </c:pt>
                <c:pt idx="1387">
                  <c:v>45274718.280595809</c:v>
                </c:pt>
                <c:pt idx="1388">
                  <c:v>44839806.194943033</c:v>
                </c:pt>
                <c:pt idx="1389">
                  <c:v>45336137.697901368</c:v>
                </c:pt>
                <c:pt idx="1390">
                  <c:v>45548268.006231569</c:v>
                </c:pt>
                <c:pt idx="1391">
                  <c:v>45548268.006231569</c:v>
                </c:pt>
                <c:pt idx="1392">
                  <c:v>45548268.006231569</c:v>
                </c:pt>
                <c:pt idx="1393">
                  <c:v>46224637.200022332</c:v>
                </c:pt>
                <c:pt idx="1394">
                  <c:v>46208007.015462995</c:v>
                </c:pt>
                <c:pt idx="1395">
                  <c:v>46174145.872084126</c:v>
                </c:pt>
                <c:pt idx="1396">
                  <c:v>46310029.072035812</c:v>
                </c:pt>
                <c:pt idx="1397">
                  <c:v>46113959.467694089</c:v>
                </c:pt>
                <c:pt idx="1398">
                  <c:v>46113959.467694089</c:v>
                </c:pt>
                <c:pt idx="1399">
                  <c:v>46113959.467694089</c:v>
                </c:pt>
                <c:pt idx="1400">
                  <c:v>46328250.011141934</c:v>
                </c:pt>
                <c:pt idx="1401">
                  <c:v>45716023.099069998</c:v>
                </c:pt>
                <c:pt idx="1402">
                  <c:v>45867756.817680337</c:v>
                </c:pt>
                <c:pt idx="1403">
                  <c:v>45447497.906238683</c:v>
                </c:pt>
                <c:pt idx="1404">
                  <c:v>45257979.676569253</c:v>
                </c:pt>
                <c:pt idx="1405">
                  <c:v>45257979.676569253</c:v>
                </c:pt>
                <c:pt idx="1406">
                  <c:v>45257979.676569253</c:v>
                </c:pt>
                <c:pt idx="1407">
                  <c:v>46529923.494502567</c:v>
                </c:pt>
                <c:pt idx="1408">
                  <c:v>46285480.207804546</c:v>
                </c:pt>
                <c:pt idx="1409">
                  <c:v>46590830.243715093</c:v>
                </c:pt>
                <c:pt idx="1410">
                  <c:v>45567504.029853575</c:v>
                </c:pt>
                <c:pt idx="1411">
                  <c:v>47675572.691041887</c:v>
                </c:pt>
                <c:pt idx="1412">
                  <c:v>47675572.691041887</c:v>
                </c:pt>
                <c:pt idx="1413">
                  <c:v>47675572.691041887</c:v>
                </c:pt>
                <c:pt idx="1414">
                  <c:v>47684951.307012387</c:v>
                </c:pt>
                <c:pt idx="1415">
                  <c:v>48491046.331830978</c:v>
                </c:pt>
                <c:pt idx="1416">
                  <c:v>48973648.322279312</c:v>
                </c:pt>
                <c:pt idx="1417">
                  <c:v>49761960.438759856</c:v>
                </c:pt>
                <c:pt idx="1418">
                  <c:v>50429488.878379792</c:v>
                </c:pt>
                <c:pt idx="1419">
                  <c:v>50429488.878379792</c:v>
                </c:pt>
                <c:pt idx="1420">
                  <c:v>50429488.878379792</c:v>
                </c:pt>
                <c:pt idx="1421">
                  <c:v>50984287.836941019</c:v>
                </c:pt>
                <c:pt idx="1422">
                  <c:v>51122760.401827455</c:v>
                </c:pt>
                <c:pt idx="1423">
                  <c:v>51174795.282272026</c:v>
                </c:pt>
                <c:pt idx="1424">
                  <c:v>51346632.270723566</c:v>
                </c:pt>
                <c:pt idx="1425">
                  <c:v>51296447.324611723</c:v>
                </c:pt>
                <c:pt idx="1426">
                  <c:v>51296447.324611723</c:v>
                </c:pt>
                <c:pt idx="1427">
                  <c:v>51296447.324611723</c:v>
                </c:pt>
                <c:pt idx="1428">
                  <c:v>50799117.855614915</c:v>
                </c:pt>
                <c:pt idx="1429">
                  <c:v>50643271.407902658</c:v>
                </c:pt>
                <c:pt idx="1430">
                  <c:v>50311342.912840448</c:v>
                </c:pt>
                <c:pt idx="1431">
                  <c:v>47861916.455553725</c:v>
                </c:pt>
                <c:pt idx="1432">
                  <c:v>48624851.136442311</c:v>
                </c:pt>
                <c:pt idx="1433">
                  <c:v>48624851.136442311</c:v>
                </c:pt>
                <c:pt idx="1434">
                  <c:v>48624851.136442311</c:v>
                </c:pt>
                <c:pt idx="1435">
                  <c:v>49280142.02815403</c:v>
                </c:pt>
                <c:pt idx="1436">
                  <c:v>49754753.632604897</c:v>
                </c:pt>
                <c:pt idx="1437">
                  <c:v>50601502.037212893</c:v>
                </c:pt>
                <c:pt idx="1438">
                  <c:v>50643122.272997729</c:v>
                </c:pt>
                <c:pt idx="1439">
                  <c:v>50961342.104416259</c:v>
                </c:pt>
                <c:pt idx="1440">
                  <c:v>50961342.104416259</c:v>
                </c:pt>
                <c:pt idx="1441">
                  <c:v>50961342.104416259</c:v>
                </c:pt>
                <c:pt idx="1442">
                  <c:v>50699436.466902301</c:v>
                </c:pt>
                <c:pt idx="1443">
                  <c:v>51216130.344976038</c:v>
                </c:pt>
                <c:pt idx="1444">
                  <c:v>51236938.840368494</c:v>
                </c:pt>
                <c:pt idx="1445">
                  <c:v>52457798.774998002</c:v>
                </c:pt>
                <c:pt idx="1446">
                  <c:v>52189849.354211144</c:v>
                </c:pt>
                <c:pt idx="1447">
                  <c:v>52189849.354211144</c:v>
                </c:pt>
                <c:pt idx="1448">
                  <c:v>52189849.354211144</c:v>
                </c:pt>
                <c:pt idx="1449">
                  <c:v>52880026.339439109</c:v>
                </c:pt>
                <c:pt idx="1450">
                  <c:v>53648782.987147354</c:v>
                </c:pt>
                <c:pt idx="1451">
                  <c:v>53583764.567287326</c:v>
                </c:pt>
                <c:pt idx="1452">
                  <c:v>54047605.41609244</c:v>
                </c:pt>
                <c:pt idx="1453">
                  <c:v>54495646.187124334</c:v>
                </c:pt>
                <c:pt idx="1454">
                  <c:v>54495646.187124334</c:v>
                </c:pt>
                <c:pt idx="1455">
                  <c:v>54495646.187124334</c:v>
                </c:pt>
                <c:pt idx="1456">
                  <c:v>54427689.724899769</c:v>
                </c:pt>
                <c:pt idx="1457">
                  <c:v>55342392.682615727</c:v>
                </c:pt>
                <c:pt idx="1458">
                  <c:v>54382536.682129234</c:v>
                </c:pt>
                <c:pt idx="1459">
                  <c:v>54327862.389801502</c:v>
                </c:pt>
                <c:pt idx="1460">
                  <c:v>53498580.078328028</c:v>
                </c:pt>
                <c:pt idx="1461">
                  <c:v>53498580.078328028</c:v>
                </c:pt>
                <c:pt idx="1462">
                  <c:v>53458738.902853563</c:v>
                </c:pt>
                <c:pt idx="1463">
                  <c:v>53463607.55983831</c:v>
                </c:pt>
                <c:pt idx="1464">
                  <c:v>53262190.422734171</c:v>
                </c:pt>
                <c:pt idx="1465">
                  <c:v>53536369.88725242</c:v>
                </c:pt>
                <c:pt idx="1466">
                  <c:v>52197032.760227896</c:v>
                </c:pt>
                <c:pt idx="1467">
                  <c:v>52910453.621606059</c:v>
                </c:pt>
                <c:pt idx="1468">
                  <c:v>52910453.621606059</c:v>
                </c:pt>
                <c:pt idx="1469">
                  <c:v>52910453.621606059</c:v>
                </c:pt>
                <c:pt idx="1470">
                  <c:v>54149719.122762702</c:v>
                </c:pt>
                <c:pt idx="1471">
                  <c:v>53824051.510421924</c:v>
                </c:pt>
                <c:pt idx="1472">
                  <c:v>54061101.585676573</c:v>
                </c:pt>
                <c:pt idx="1473">
                  <c:v>53103442.091015853</c:v>
                </c:pt>
                <c:pt idx="1474">
                  <c:v>52997051.711944036</c:v>
                </c:pt>
                <c:pt idx="1475">
                  <c:v>52997051.711944036</c:v>
                </c:pt>
                <c:pt idx="1476">
                  <c:v>52997051.711944036</c:v>
                </c:pt>
                <c:pt idx="1477">
                  <c:v>53319126.263577633</c:v>
                </c:pt>
                <c:pt idx="1478">
                  <c:v>52137596.070591867</c:v>
                </c:pt>
                <c:pt idx="1479">
                  <c:v>52471471.472521983</c:v>
                </c:pt>
                <c:pt idx="1480">
                  <c:v>52730032.561989121</c:v>
                </c:pt>
                <c:pt idx="1481">
                  <c:v>53066790.028605297</c:v>
                </c:pt>
                <c:pt idx="1482">
                  <c:v>53066790.028605297</c:v>
                </c:pt>
                <c:pt idx="1483">
                  <c:v>53066790.028605297</c:v>
                </c:pt>
                <c:pt idx="1484">
                  <c:v>52595099.221764192</c:v>
                </c:pt>
                <c:pt idx="1485">
                  <c:v>53604905.224857874</c:v>
                </c:pt>
                <c:pt idx="1486">
                  <c:v>54414891.21815563</c:v>
                </c:pt>
                <c:pt idx="1487">
                  <c:v>53814677.034652978</c:v>
                </c:pt>
                <c:pt idx="1488">
                  <c:v>54468426.199478507</c:v>
                </c:pt>
                <c:pt idx="1489">
                  <c:v>54468426.199478507</c:v>
                </c:pt>
                <c:pt idx="1490">
                  <c:v>54468426.199478507</c:v>
                </c:pt>
                <c:pt idx="1491">
                  <c:v>54185977.959893987</c:v>
                </c:pt>
                <c:pt idx="1492">
                  <c:v>53574940.242175445</c:v>
                </c:pt>
                <c:pt idx="1493">
                  <c:v>54268533.451106146</c:v>
                </c:pt>
                <c:pt idx="1494">
                  <c:v>53719218.865283027</c:v>
                </c:pt>
                <c:pt idx="1495">
                  <c:v>54019506.661011137</c:v>
                </c:pt>
                <c:pt idx="1496">
                  <c:v>54019506.661011137</c:v>
                </c:pt>
                <c:pt idx="1497">
                  <c:v>54019506.661011137</c:v>
                </c:pt>
                <c:pt idx="1498">
                  <c:v>53765290.009468801</c:v>
                </c:pt>
                <c:pt idx="1499">
                  <c:v>54246409.157955736</c:v>
                </c:pt>
                <c:pt idx="1500">
                  <c:v>54484255.822395161</c:v>
                </c:pt>
                <c:pt idx="1501">
                  <c:v>53970509.996069595</c:v>
                </c:pt>
                <c:pt idx="1502">
                  <c:v>54152698.451744378</c:v>
                </c:pt>
                <c:pt idx="1503">
                  <c:v>54152698.451744378</c:v>
                </c:pt>
                <c:pt idx="1504">
                  <c:v>54152698.451744378</c:v>
                </c:pt>
                <c:pt idx="1505">
                  <c:v>54332818.62254066</c:v>
                </c:pt>
                <c:pt idx="1506">
                  <c:v>53497376.016875438</c:v>
                </c:pt>
                <c:pt idx="1507">
                  <c:v>54131253.811208613</c:v>
                </c:pt>
                <c:pt idx="1508">
                  <c:v>54196498.88661924</c:v>
                </c:pt>
                <c:pt idx="1509">
                  <c:v>54725179.606358595</c:v>
                </c:pt>
                <c:pt idx="1510">
                  <c:v>54725179.606358595</c:v>
                </c:pt>
                <c:pt idx="1511">
                  <c:v>54725179.606358595</c:v>
                </c:pt>
                <c:pt idx="1512">
                  <c:v>54758584.991773419</c:v>
                </c:pt>
                <c:pt idx="1513">
                  <c:v>55464087.687887236</c:v>
                </c:pt>
                <c:pt idx="1514">
                  <c:v>55300123.857899629</c:v>
                </c:pt>
                <c:pt idx="1515">
                  <c:v>54171721.541593008</c:v>
                </c:pt>
                <c:pt idx="1516">
                  <c:v>53858546.185800403</c:v>
                </c:pt>
                <c:pt idx="1517">
                  <c:v>53858546.185800403</c:v>
                </c:pt>
                <c:pt idx="1518">
                  <c:v>53858546.185800403</c:v>
                </c:pt>
                <c:pt idx="1519">
                  <c:v>54471853.956941307</c:v>
                </c:pt>
                <c:pt idx="1520">
                  <c:v>53620046.188298889</c:v>
                </c:pt>
                <c:pt idx="1521">
                  <c:v>54460328.904162914</c:v>
                </c:pt>
                <c:pt idx="1522">
                  <c:v>54456065.57434082</c:v>
                </c:pt>
                <c:pt idx="1523">
                  <c:v>55134096.833441332</c:v>
                </c:pt>
                <c:pt idx="1524">
                  <c:v>55134096.833441332</c:v>
                </c:pt>
                <c:pt idx="1525">
                  <c:v>55134096.833441332</c:v>
                </c:pt>
                <c:pt idx="1526">
                  <c:v>55235182.18288473</c:v>
                </c:pt>
                <c:pt idx="1527">
                  <c:v>54804324.672033556</c:v>
                </c:pt>
                <c:pt idx="1528">
                  <c:v>54905988.255349651</c:v>
                </c:pt>
                <c:pt idx="1529">
                  <c:v>55612770.832894735</c:v>
                </c:pt>
                <c:pt idx="1530">
                  <c:v>56239009.296859033</c:v>
                </c:pt>
                <c:pt idx="1531">
                  <c:v>56239009.296859033</c:v>
                </c:pt>
                <c:pt idx="1532">
                  <c:v>56239009.296859033</c:v>
                </c:pt>
                <c:pt idx="1533">
                  <c:v>56006842.460861772</c:v>
                </c:pt>
                <c:pt idx="1534">
                  <c:v>56060892.444338292</c:v>
                </c:pt>
                <c:pt idx="1535">
                  <c:v>56242638.921640553</c:v>
                </c:pt>
                <c:pt idx="1536">
                  <c:v>55599032.12032751</c:v>
                </c:pt>
                <c:pt idx="1537">
                  <c:v>55683600.139159575</c:v>
                </c:pt>
                <c:pt idx="1538">
                  <c:v>55683600.139159575</c:v>
                </c:pt>
                <c:pt idx="1539">
                  <c:v>55683600.139159575</c:v>
                </c:pt>
                <c:pt idx="1540">
                  <c:v>55529585.431016386</c:v>
                </c:pt>
                <c:pt idx="1541">
                  <c:v>54266636.374668665</c:v>
                </c:pt>
                <c:pt idx="1542">
                  <c:v>54962529.766458586</c:v>
                </c:pt>
                <c:pt idx="1543">
                  <c:v>54788645.884247251</c:v>
                </c:pt>
                <c:pt idx="1544">
                  <c:v>55070952.418909349</c:v>
                </c:pt>
                <c:pt idx="1545">
                  <c:v>55070952.418909349</c:v>
                </c:pt>
                <c:pt idx="1546">
                  <c:v>55070952.418909349</c:v>
                </c:pt>
                <c:pt idx="1547">
                  <c:v>54678028.1002758</c:v>
                </c:pt>
                <c:pt idx="1548">
                  <c:v>54872174.601480074</c:v>
                </c:pt>
                <c:pt idx="1549">
                  <c:v>54795901.091198452</c:v>
                </c:pt>
                <c:pt idx="1550">
                  <c:v>55218097.013216376</c:v>
                </c:pt>
                <c:pt idx="1551">
                  <c:v>55271514.895975903</c:v>
                </c:pt>
                <c:pt idx="1552">
                  <c:v>55271514.895975903</c:v>
                </c:pt>
                <c:pt idx="1553">
                  <c:v>55271514.895975903</c:v>
                </c:pt>
                <c:pt idx="1554">
                  <c:v>54783715.912624352</c:v>
                </c:pt>
                <c:pt idx="1555">
                  <c:v>54834526.639487319</c:v>
                </c:pt>
                <c:pt idx="1556">
                  <c:v>54549300.824173197</c:v>
                </c:pt>
                <c:pt idx="1557">
                  <c:v>55076819.600096397</c:v>
                </c:pt>
                <c:pt idx="1558">
                  <c:v>55371367.803381942</c:v>
                </c:pt>
                <c:pt idx="1559">
                  <c:v>55371367.803381942</c:v>
                </c:pt>
                <c:pt idx="1560">
                  <c:v>55371367.803381942</c:v>
                </c:pt>
                <c:pt idx="1561">
                  <c:v>55332843.319481686</c:v>
                </c:pt>
                <c:pt idx="1562">
                  <c:v>55060443.402927026</c:v>
                </c:pt>
                <c:pt idx="1563">
                  <c:v>53892829.260509193</c:v>
                </c:pt>
                <c:pt idx="1564">
                  <c:v>52998809.639106967</c:v>
                </c:pt>
                <c:pt idx="1565">
                  <c:v>53473060.374136776</c:v>
                </c:pt>
                <c:pt idx="1566">
                  <c:v>53473060.374136776</c:v>
                </c:pt>
                <c:pt idx="1567">
                  <c:v>53473060.374136776</c:v>
                </c:pt>
                <c:pt idx="1568">
                  <c:v>54058219.302042589</c:v>
                </c:pt>
                <c:pt idx="1569">
                  <c:v>54470722.101104237</c:v>
                </c:pt>
                <c:pt idx="1570">
                  <c:v>54663161.205128893</c:v>
                </c:pt>
                <c:pt idx="1571">
                  <c:v>55518472.520093799</c:v>
                </c:pt>
                <c:pt idx="1572">
                  <c:v>55013523.283732593</c:v>
                </c:pt>
                <c:pt idx="1573">
                  <c:v>55013523.283732593</c:v>
                </c:pt>
                <c:pt idx="1574">
                  <c:v>55013523.283732593</c:v>
                </c:pt>
                <c:pt idx="1575">
                  <c:v>55590486.966720544</c:v>
                </c:pt>
                <c:pt idx="1576">
                  <c:v>55929423.330246441</c:v>
                </c:pt>
                <c:pt idx="1577">
                  <c:v>55467328.355123967</c:v>
                </c:pt>
                <c:pt idx="1578">
                  <c:v>56468149.52383998</c:v>
                </c:pt>
                <c:pt idx="1579">
                  <c:v>55900193.340973355</c:v>
                </c:pt>
                <c:pt idx="1580">
                  <c:v>55900193.340973355</c:v>
                </c:pt>
                <c:pt idx="1581">
                  <c:v>55900193.340973355</c:v>
                </c:pt>
                <c:pt idx="1582">
                  <c:v>56445941.019474603</c:v>
                </c:pt>
                <c:pt idx="1583">
                  <c:v>55540716.562334567</c:v>
                </c:pt>
                <c:pt idx="1584">
                  <c:v>55729393.568205588</c:v>
                </c:pt>
                <c:pt idx="1585">
                  <c:v>55774174.84208294</c:v>
                </c:pt>
                <c:pt idx="1586">
                  <c:v>56005893.489487812</c:v>
                </c:pt>
                <c:pt idx="1587">
                  <c:v>56005893.489487812</c:v>
                </c:pt>
                <c:pt idx="1588">
                  <c:v>56005893.489487812</c:v>
                </c:pt>
                <c:pt idx="1589">
                  <c:v>55716844.332177557</c:v>
                </c:pt>
                <c:pt idx="1590">
                  <c:v>56270307.87209823</c:v>
                </c:pt>
                <c:pt idx="1591">
                  <c:v>57676902.064959623</c:v>
                </c:pt>
                <c:pt idx="1592">
                  <c:v>57465467.463936895</c:v>
                </c:pt>
                <c:pt idx="1593">
                  <c:v>57633970.443295576</c:v>
                </c:pt>
                <c:pt idx="1594">
                  <c:v>57633970.443295576</c:v>
                </c:pt>
                <c:pt idx="1595">
                  <c:v>57633970.443295576</c:v>
                </c:pt>
                <c:pt idx="1596">
                  <c:v>58316967.473482743</c:v>
                </c:pt>
                <c:pt idx="1597">
                  <c:v>58739425.183581814</c:v>
                </c:pt>
                <c:pt idx="1598">
                  <c:v>56324644.032356665</c:v>
                </c:pt>
                <c:pt idx="1599">
                  <c:v>57701350.442421727</c:v>
                </c:pt>
                <c:pt idx="1600">
                  <c:v>58442364.862149768</c:v>
                </c:pt>
                <c:pt idx="1601">
                  <c:v>58442364.862149768</c:v>
                </c:pt>
                <c:pt idx="1602">
                  <c:v>58442364.862149768</c:v>
                </c:pt>
                <c:pt idx="1603">
                  <c:v>58647059.434772737</c:v>
                </c:pt>
                <c:pt idx="1604">
                  <c:v>58695558.080882803</c:v>
                </c:pt>
                <c:pt idx="1605">
                  <c:v>59191776.386615738</c:v>
                </c:pt>
                <c:pt idx="1606">
                  <c:v>58973902.73726064</c:v>
                </c:pt>
                <c:pt idx="1607">
                  <c:v>59466848.800774612</c:v>
                </c:pt>
                <c:pt idx="1608">
                  <c:v>59466848.800774612</c:v>
                </c:pt>
                <c:pt idx="1609">
                  <c:v>59466848.800774612</c:v>
                </c:pt>
                <c:pt idx="1610">
                  <c:v>59530517.803773306</c:v>
                </c:pt>
                <c:pt idx="1611">
                  <c:v>60088174.193910941</c:v>
                </c:pt>
                <c:pt idx="1612">
                  <c:v>59776676.357328996</c:v>
                </c:pt>
                <c:pt idx="1613">
                  <c:v>59945382.406831704</c:v>
                </c:pt>
                <c:pt idx="1614">
                  <c:v>60616693.8171442</c:v>
                </c:pt>
                <c:pt idx="1615">
                  <c:v>60616693.8171442</c:v>
                </c:pt>
                <c:pt idx="1616">
                  <c:v>60616693.8171442</c:v>
                </c:pt>
                <c:pt idx="1617">
                  <c:v>60555612.842470013</c:v>
                </c:pt>
                <c:pt idx="1618">
                  <c:v>60751832.768028691</c:v>
                </c:pt>
                <c:pt idx="1619">
                  <c:v>61518822.742898658</c:v>
                </c:pt>
                <c:pt idx="1620">
                  <c:v>62511669.34475296</c:v>
                </c:pt>
                <c:pt idx="1621">
                  <c:v>59938613.067775838</c:v>
                </c:pt>
                <c:pt idx="1622">
                  <c:v>59938613.067775838</c:v>
                </c:pt>
                <c:pt idx="1623">
                  <c:v>59938613.067775838</c:v>
                </c:pt>
                <c:pt idx="1624">
                  <c:v>59828199.380212523</c:v>
                </c:pt>
                <c:pt idx="1625">
                  <c:v>60279692.405545905</c:v>
                </c:pt>
                <c:pt idx="1626">
                  <c:v>59421970.700815246</c:v>
                </c:pt>
                <c:pt idx="1627">
                  <c:v>58955773.391210921</c:v>
                </c:pt>
                <c:pt idx="1628">
                  <c:v>59249029.006649658</c:v>
                </c:pt>
                <c:pt idx="1629">
                  <c:v>59249029.006649658</c:v>
                </c:pt>
                <c:pt idx="1630">
                  <c:v>59249029.006649658</c:v>
                </c:pt>
                <c:pt idx="1631">
                  <c:v>60299880.06906455</c:v>
                </c:pt>
                <c:pt idx="1632">
                  <c:v>59770909.83071737</c:v>
                </c:pt>
                <c:pt idx="1633">
                  <c:v>60928009.240601018</c:v>
                </c:pt>
                <c:pt idx="1634">
                  <c:v>60618983.568151549</c:v>
                </c:pt>
                <c:pt idx="1635">
                  <c:v>60703386.719035372</c:v>
                </c:pt>
                <c:pt idx="1636">
                  <c:v>60703386.719035372</c:v>
                </c:pt>
                <c:pt idx="1637">
                  <c:v>60703386.719035372</c:v>
                </c:pt>
                <c:pt idx="1638">
                  <c:v>60085429.264062032</c:v>
                </c:pt>
                <c:pt idx="1639">
                  <c:v>58339590.359030545</c:v>
                </c:pt>
                <c:pt idx="1640">
                  <c:v>59724800.340408258</c:v>
                </c:pt>
                <c:pt idx="1641">
                  <c:v>58083965.898727223</c:v>
                </c:pt>
                <c:pt idx="1642">
                  <c:v>57913971.932447389</c:v>
                </c:pt>
                <c:pt idx="1643">
                  <c:v>57913971.932447389</c:v>
                </c:pt>
                <c:pt idx="1644">
                  <c:v>57913971.932447389</c:v>
                </c:pt>
                <c:pt idx="1645">
                  <c:v>57264399.490242422</c:v>
                </c:pt>
                <c:pt idx="1646">
                  <c:v>57459142.390496992</c:v>
                </c:pt>
                <c:pt idx="1647">
                  <c:v>58607727.459227249</c:v>
                </c:pt>
                <c:pt idx="1648">
                  <c:v>58721663.21090167</c:v>
                </c:pt>
                <c:pt idx="1649">
                  <c:v>59557162.505296782</c:v>
                </c:pt>
                <c:pt idx="1650">
                  <c:v>59557162.505296782</c:v>
                </c:pt>
                <c:pt idx="1651">
                  <c:v>59557162.505296782</c:v>
                </c:pt>
                <c:pt idx="1652">
                  <c:v>59990403.904721394</c:v>
                </c:pt>
                <c:pt idx="1653">
                  <c:v>60566157.667006873</c:v>
                </c:pt>
                <c:pt idx="1654">
                  <c:v>61221801.904830098</c:v>
                </c:pt>
                <c:pt idx="1655">
                  <c:v>60564301.240743108</c:v>
                </c:pt>
                <c:pt idx="1656">
                  <c:v>61218956.271209009</c:v>
                </c:pt>
                <c:pt idx="1657">
                  <c:v>61218956.271209009</c:v>
                </c:pt>
                <c:pt idx="1658">
                  <c:v>61218956.271209009</c:v>
                </c:pt>
                <c:pt idx="1659">
                  <c:v>60700599.312106498</c:v>
                </c:pt>
                <c:pt idx="1660">
                  <c:v>60626832.400801957</c:v>
                </c:pt>
                <c:pt idx="1661">
                  <c:v>61057409.133167796</c:v>
                </c:pt>
                <c:pt idx="1662">
                  <c:v>61493875.883216575</c:v>
                </c:pt>
                <c:pt idx="1663">
                  <c:v>60592492.452951163</c:v>
                </c:pt>
                <c:pt idx="1664">
                  <c:v>60592492.452951163</c:v>
                </c:pt>
                <c:pt idx="1665">
                  <c:v>60592492.452951163</c:v>
                </c:pt>
                <c:pt idx="1666">
                  <c:v>60176303.222531542</c:v>
                </c:pt>
                <c:pt idx="1667">
                  <c:v>60195016.336222418</c:v>
                </c:pt>
                <c:pt idx="1668">
                  <c:v>61203831.35390579</c:v>
                </c:pt>
                <c:pt idx="1669">
                  <c:v>59782270.2773614</c:v>
                </c:pt>
                <c:pt idx="1670">
                  <c:v>60053664.097578749</c:v>
                </c:pt>
                <c:pt idx="1671">
                  <c:v>60053664.097578749</c:v>
                </c:pt>
                <c:pt idx="1672">
                  <c:v>60053664.097578749</c:v>
                </c:pt>
                <c:pt idx="1673">
                  <c:v>59421042.552675404</c:v>
                </c:pt>
                <c:pt idx="1674">
                  <c:v>59898914.813169777</c:v>
                </c:pt>
                <c:pt idx="1675">
                  <c:v>59646113.40530666</c:v>
                </c:pt>
                <c:pt idx="1676">
                  <c:v>59671373.343101263</c:v>
                </c:pt>
                <c:pt idx="1677">
                  <c:v>59489617.675495818</c:v>
                </c:pt>
                <c:pt idx="1678">
                  <c:v>59489617.675495818</c:v>
                </c:pt>
                <c:pt idx="1679">
                  <c:v>59489617.675495818</c:v>
                </c:pt>
                <c:pt idx="1680">
                  <c:v>60624615.613680981</c:v>
                </c:pt>
                <c:pt idx="1681">
                  <c:v>60341848.530525066</c:v>
                </c:pt>
                <c:pt idx="1682">
                  <c:v>60680045.600803927</c:v>
                </c:pt>
                <c:pt idx="1683">
                  <c:v>59316154.389306247</c:v>
                </c:pt>
                <c:pt idx="1684">
                  <c:v>59756640.672637247</c:v>
                </c:pt>
                <c:pt idx="1685">
                  <c:v>59756640.672637247</c:v>
                </c:pt>
                <c:pt idx="1686">
                  <c:v>59756640.672637247</c:v>
                </c:pt>
                <c:pt idx="1687">
                  <c:v>61061192.920953274</c:v>
                </c:pt>
                <c:pt idx="1688">
                  <c:v>61221344.864279598</c:v>
                </c:pt>
                <c:pt idx="1689">
                  <c:v>61423684.975511715</c:v>
                </c:pt>
                <c:pt idx="1690">
                  <c:v>59641342.489327319</c:v>
                </c:pt>
                <c:pt idx="1691">
                  <c:v>59964008.427767627</c:v>
                </c:pt>
                <c:pt idx="1692">
                  <c:v>59964008.427767627</c:v>
                </c:pt>
                <c:pt idx="1693">
                  <c:v>59964008.427767627</c:v>
                </c:pt>
                <c:pt idx="1694">
                  <c:v>59407349.948479414</c:v>
                </c:pt>
                <c:pt idx="1695">
                  <c:v>60120358.803345807</c:v>
                </c:pt>
                <c:pt idx="1696">
                  <c:v>60259668.459504835</c:v>
                </c:pt>
                <c:pt idx="1697">
                  <c:v>60048875.257359311</c:v>
                </c:pt>
                <c:pt idx="1698">
                  <c:v>59760461.181005113</c:v>
                </c:pt>
                <c:pt idx="1699">
                  <c:v>59760461.181005113</c:v>
                </c:pt>
                <c:pt idx="1700">
                  <c:v>59760461.181005113</c:v>
                </c:pt>
                <c:pt idx="1701">
                  <c:v>59474240.501441061</c:v>
                </c:pt>
                <c:pt idx="1702">
                  <c:v>59897583.925624594</c:v>
                </c:pt>
                <c:pt idx="1703">
                  <c:v>60800328.112055577</c:v>
                </c:pt>
                <c:pt idx="1704">
                  <c:v>61580132.019737393</c:v>
                </c:pt>
                <c:pt idx="1705">
                  <c:v>61597153.056103274</c:v>
                </c:pt>
                <c:pt idx="1706">
                  <c:v>61597153.056103274</c:v>
                </c:pt>
                <c:pt idx="1707">
                  <c:v>61597153.056103274</c:v>
                </c:pt>
                <c:pt idx="1708">
                  <c:v>62134736.189017877</c:v>
                </c:pt>
                <c:pt idx="1709">
                  <c:v>61201964.460741006</c:v>
                </c:pt>
                <c:pt idx="1710">
                  <c:v>61541609.622490585</c:v>
                </c:pt>
                <c:pt idx="1711">
                  <c:v>61311214.478876695</c:v>
                </c:pt>
                <c:pt idx="1712">
                  <c:v>60473641.649105765</c:v>
                </c:pt>
                <c:pt idx="1713">
                  <c:v>60473641.649105765</c:v>
                </c:pt>
                <c:pt idx="1714">
                  <c:v>60473641.649105765</c:v>
                </c:pt>
                <c:pt idx="1715">
                  <c:v>61876858.613565199</c:v>
                </c:pt>
                <c:pt idx="1716">
                  <c:v>61967021.910835929</c:v>
                </c:pt>
                <c:pt idx="1717">
                  <c:v>62064012.405216068</c:v>
                </c:pt>
                <c:pt idx="1718">
                  <c:v>62540700.857964903</c:v>
                </c:pt>
                <c:pt idx="1719">
                  <c:v>63590123.817172475</c:v>
                </c:pt>
                <c:pt idx="1720">
                  <c:v>63590123.817172475</c:v>
                </c:pt>
                <c:pt idx="1721">
                  <c:v>63590123.817172475</c:v>
                </c:pt>
                <c:pt idx="1722">
                  <c:v>64134292.108321734</c:v>
                </c:pt>
                <c:pt idx="1723">
                  <c:v>64598364.833546944</c:v>
                </c:pt>
                <c:pt idx="1724">
                  <c:v>63532059.410824612</c:v>
                </c:pt>
                <c:pt idx="1725">
                  <c:v>63496999.415275708</c:v>
                </c:pt>
                <c:pt idx="1726">
                  <c:v>64029732.093245655</c:v>
                </c:pt>
                <c:pt idx="1727">
                  <c:v>64029732.093245655</c:v>
                </c:pt>
                <c:pt idx="1728">
                  <c:v>64029732.093245655</c:v>
                </c:pt>
                <c:pt idx="1729">
                  <c:v>62516878.754826054</c:v>
                </c:pt>
                <c:pt idx="1730">
                  <c:v>62531977.500577085</c:v>
                </c:pt>
                <c:pt idx="1731">
                  <c:v>64241336.218114533</c:v>
                </c:pt>
                <c:pt idx="1732">
                  <c:v>65205910.146762177</c:v>
                </c:pt>
                <c:pt idx="1733">
                  <c:v>65553264.483266056</c:v>
                </c:pt>
                <c:pt idx="1734">
                  <c:v>65553264.483266056</c:v>
                </c:pt>
                <c:pt idx="1735">
                  <c:v>65553264.483266056</c:v>
                </c:pt>
                <c:pt idx="1736">
                  <c:v>65968399.292314149</c:v>
                </c:pt>
                <c:pt idx="1737">
                  <c:v>66145037.544164494</c:v>
                </c:pt>
                <c:pt idx="1738">
                  <c:v>66302177.776955642</c:v>
                </c:pt>
                <c:pt idx="1739">
                  <c:v>66364194.89055384</c:v>
                </c:pt>
                <c:pt idx="1740">
                  <c:v>66632295.676347785</c:v>
                </c:pt>
                <c:pt idx="1741">
                  <c:v>66632295.676347785</c:v>
                </c:pt>
                <c:pt idx="1742">
                  <c:v>66632295.676347785</c:v>
                </c:pt>
                <c:pt idx="1743">
                  <c:v>67139199.976082891</c:v>
                </c:pt>
                <c:pt idx="1744">
                  <c:v>66913809.812104426</c:v>
                </c:pt>
                <c:pt idx="1745">
                  <c:v>67381427.639127597</c:v>
                </c:pt>
                <c:pt idx="1746">
                  <c:v>67044228.358242899</c:v>
                </c:pt>
                <c:pt idx="1747">
                  <c:v>67220921.889226794</c:v>
                </c:pt>
                <c:pt idx="1748">
                  <c:v>67220921.889226794</c:v>
                </c:pt>
                <c:pt idx="1749">
                  <c:v>67220921.889226794</c:v>
                </c:pt>
                <c:pt idx="1750">
                  <c:v>67465015.155470476</c:v>
                </c:pt>
                <c:pt idx="1751">
                  <c:v>67664580.777980089</c:v>
                </c:pt>
                <c:pt idx="1752">
                  <c:v>67733379.63452512</c:v>
                </c:pt>
                <c:pt idx="1753">
                  <c:v>67721292.925956219</c:v>
                </c:pt>
                <c:pt idx="1754">
                  <c:v>67995147.127086848</c:v>
                </c:pt>
                <c:pt idx="1755">
                  <c:v>67995147.127086848</c:v>
                </c:pt>
                <c:pt idx="1756">
                  <c:v>67995147.127086848</c:v>
                </c:pt>
                <c:pt idx="1757">
                  <c:v>68272574.453682378</c:v>
                </c:pt>
                <c:pt idx="1758">
                  <c:v>68582617.725193828</c:v>
                </c:pt>
                <c:pt idx="1759">
                  <c:v>67714370.102020413</c:v>
                </c:pt>
                <c:pt idx="1760">
                  <c:v>67888578.794898346</c:v>
                </c:pt>
                <c:pt idx="1761">
                  <c:v>69683833.17847015</c:v>
                </c:pt>
                <c:pt idx="1762">
                  <c:v>69683833.17847015</c:v>
                </c:pt>
                <c:pt idx="1763">
                  <c:v>69683833.17847015</c:v>
                </c:pt>
                <c:pt idx="1764">
                  <c:v>69541856.443530932</c:v>
                </c:pt>
                <c:pt idx="1765">
                  <c:v>69828864.349042401</c:v>
                </c:pt>
                <c:pt idx="1766">
                  <c:v>69205263.786763281</c:v>
                </c:pt>
                <c:pt idx="1767">
                  <c:v>69541707.645663649</c:v>
                </c:pt>
                <c:pt idx="1768">
                  <c:v>70783159.343847156</c:v>
                </c:pt>
                <c:pt idx="1769">
                  <c:v>70783159.343847156</c:v>
                </c:pt>
                <c:pt idx="1770">
                  <c:v>70783159.343847156</c:v>
                </c:pt>
                <c:pt idx="1771">
                  <c:v>71847740.275826961</c:v>
                </c:pt>
                <c:pt idx="1772">
                  <c:v>71566313.397003472</c:v>
                </c:pt>
                <c:pt idx="1773">
                  <c:v>72021147.072214201</c:v>
                </c:pt>
                <c:pt idx="1774">
                  <c:v>70583238.22981894</c:v>
                </c:pt>
                <c:pt idx="1775">
                  <c:v>71142768.581813037</c:v>
                </c:pt>
                <c:pt idx="1776">
                  <c:v>71142768.581813037</c:v>
                </c:pt>
                <c:pt idx="1777">
                  <c:v>71142768.581813037</c:v>
                </c:pt>
                <c:pt idx="1778">
                  <c:v>71586288.669474363</c:v>
                </c:pt>
                <c:pt idx="1779">
                  <c:v>71348081.414156213</c:v>
                </c:pt>
                <c:pt idx="1780">
                  <c:v>70367587.123847932</c:v>
                </c:pt>
                <c:pt idx="1781">
                  <c:v>70734143.929918081</c:v>
                </c:pt>
                <c:pt idx="1782">
                  <c:v>70162193.021108374</c:v>
                </c:pt>
                <c:pt idx="1783">
                  <c:v>70162193.021108374</c:v>
                </c:pt>
                <c:pt idx="1784">
                  <c:v>70162193.021108374</c:v>
                </c:pt>
                <c:pt idx="1785">
                  <c:v>71193909.295944244</c:v>
                </c:pt>
                <c:pt idx="1786">
                  <c:v>71700376.466140598</c:v>
                </c:pt>
                <c:pt idx="1787">
                  <c:v>70809705.02505967</c:v>
                </c:pt>
                <c:pt idx="1788">
                  <c:v>70585345.854984418</c:v>
                </c:pt>
                <c:pt idx="1789">
                  <c:v>71238015.565930918</c:v>
                </c:pt>
                <c:pt idx="1790">
                  <c:v>71238015.565930918</c:v>
                </c:pt>
                <c:pt idx="1791">
                  <c:v>71238015.565930918</c:v>
                </c:pt>
                <c:pt idx="1792">
                  <c:v>70583477.130195543</c:v>
                </c:pt>
                <c:pt idx="1793">
                  <c:v>70298630.689185321</c:v>
                </c:pt>
                <c:pt idx="1794">
                  <c:v>66763556.749027364</c:v>
                </c:pt>
                <c:pt idx="1795">
                  <c:v>67838159.489653841</c:v>
                </c:pt>
                <c:pt idx="1796">
                  <c:v>66987469.932605848</c:v>
                </c:pt>
                <c:pt idx="1797">
                  <c:v>66987469.932605848</c:v>
                </c:pt>
                <c:pt idx="1798">
                  <c:v>66987469.932605848</c:v>
                </c:pt>
                <c:pt idx="1799">
                  <c:v>65516614.56923797</c:v>
                </c:pt>
                <c:pt idx="1800">
                  <c:v>65385729.152263157</c:v>
                </c:pt>
                <c:pt idx="1801">
                  <c:v>66065777.186971262</c:v>
                </c:pt>
                <c:pt idx="1802">
                  <c:v>66701046.917041041</c:v>
                </c:pt>
                <c:pt idx="1803">
                  <c:v>66351541.187668346</c:v>
                </c:pt>
                <c:pt idx="1804">
                  <c:v>66351541.187668346</c:v>
                </c:pt>
                <c:pt idx="1805">
                  <c:v>66351541.187668346</c:v>
                </c:pt>
                <c:pt idx="1806">
                  <c:v>66672827.654918447</c:v>
                </c:pt>
                <c:pt idx="1807">
                  <c:v>66027243.749585316</c:v>
                </c:pt>
                <c:pt idx="1808">
                  <c:v>65934054.795881517</c:v>
                </c:pt>
                <c:pt idx="1809">
                  <c:v>65761566.826842509</c:v>
                </c:pt>
                <c:pt idx="1810">
                  <c:v>66824387.673947901</c:v>
                </c:pt>
                <c:pt idx="1811">
                  <c:v>66824387.673947901</c:v>
                </c:pt>
                <c:pt idx="1812">
                  <c:v>66824387.673947901</c:v>
                </c:pt>
                <c:pt idx="1813">
                  <c:v>68172966.30924511</c:v>
                </c:pt>
                <c:pt idx="1814">
                  <c:v>67756613.619391233</c:v>
                </c:pt>
                <c:pt idx="1815">
                  <c:v>67996099.501305878</c:v>
                </c:pt>
                <c:pt idx="1816">
                  <c:v>67383142.364169866</c:v>
                </c:pt>
                <c:pt idx="1817">
                  <c:v>67163950.222762659</c:v>
                </c:pt>
                <c:pt idx="1818">
                  <c:v>67163950.222762659</c:v>
                </c:pt>
                <c:pt idx="1819">
                  <c:v>67163950.222762659</c:v>
                </c:pt>
                <c:pt idx="1820">
                  <c:v>67163950.222762659</c:v>
                </c:pt>
                <c:pt idx="1821">
                  <c:v>66267123.566264227</c:v>
                </c:pt>
                <c:pt idx="1822">
                  <c:v>66363503.772072449</c:v>
                </c:pt>
                <c:pt idx="1823">
                  <c:v>66326700.891826376</c:v>
                </c:pt>
                <c:pt idx="1824">
                  <c:v>65647964.619068921</c:v>
                </c:pt>
                <c:pt idx="1825">
                  <c:v>65647964.619068921</c:v>
                </c:pt>
                <c:pt idx="1826">
                  <c:v>65647964.619068921</c:v>
                </c:pt>
                <c:pt idx="1827">
                  <c:v>65622325.864077933</c:v>
                </c:pt>
                <c:pt idx="1828">
                  <c:v>66827379.799175054</c:v>
                </c:pt>
                <c:pt idx="1829">
                  <c:v>68203577.726042256</c:v>
                </c:pt>
                <c:pt idx="1830">
                  <c:v>68423935.932685494</c:v>
                </c:pt>
                <c:pt idx="1831">
                  <c:v>68851642.554644078</c:v>
                </c:pt>
                <c:pt idx="1832">
                  <c:v>68851642.554644078</c:v>
                </c:pt>
                <c:pt idx="1833">
                  <c:v>68851642.554644078</c:v>
                </c:pt>
                <c:pt idx="1834">
                  <c:v>69600975.908340573</c:v>
                </c:pt>
                <c:pt idx="1835">
                  <c:v>68964396.490572378</c:v>
                </c:pt>
                <c:pt idx="1836">
                  <c:v>68436800.780030668</c:v>
                </c:pt>
                <c:pt idx="1837">
                  <c:v>68840495.839661479</c:v>
                </c:pt>
                <c:pt idx="1838">
                  <c:v>68743715.544743598</c:v>
                </c:pt>
                <c:pt idx="1839">
                  <c:v>68743715.544743598</c:v>
                </c:pt>
                <c:pt idx="1840">
                  <c:v>68743715.544743598</c:v>
                </c:pt>
                <c:pt idx="1841">
                  <c:v>68601696.412244365</c:v>
                </c:pt>
                <c:pt idx="1842">
                  <c:v>68843728.415770859</c:v>
                </c:pt>
                <c:pt idx="1843">
                  <c:v>71278528.466206476</c:v>
                </c:pt>
                <c:pt idx="1844">
                  <c:v>71685138.261319786</c:v>
                </c:pt>
                <c:pt idx="1845">
                  <c:v>71434877.266953871</c:v>
                </c:pt>
                <c:pt idx="1846">
                  <c:v>71434877.266953871</c:v>
                </c:pt>
                <c:pt idx="1847">
                  <c:v>71434877.266953871</c:v>
                </c:pt>
                <c:pt idx="1848">
                  <c:v>72220712.272256404</c:v>
                </c:pt>
                <c:pt idx="1849">
                  <c:v>72787715.339986682</c:v>
                </c:pt>
                <c:pt idx="1850">
                  <c:v>71094019.409413919</c:v>
                </c:pt>
                <c:pt idx="1851">
                  <c:v>69118123.345153213</c:v>
                </c:pt>
                <c:pt idx="1852">
                  <c:v>71652995.519396052</c:v>
                </c:pt>
                <c:pt idx="1853">
                  <c:v>71652995.519396052</c:v>
                </c:pt>
                <c:pt idx="1854">
                  <c:v>71652995.519396052</c:v>
                </c:pt>
                <c:pt idx="1855">
                  <c:v>71595244.012843385</c:v>
                </c:pt>
                <c:pt idx="1856">
                  <c:v>70711253.653165281</c:v>
                </c:pt>
                <c:pt idx="1857">
                  <c:v>70936486.725390986</c:v>
                </c:pt>
                <c:pt idx="1858">
                  <c:v>70788666.567666546</c:v>
                </c:pt>
                <c:pt idx="1859">
                  <c:v>69416552.756129682</c:v>
                </c:pt>
                <c:pt idx="1860">
                  <c:v>69416552.756129682</c:v>
                </c:pt>
                <c:pt idx="1861">
                  <c:v>69416552.756129682</c:v>
                </c:pt>
                <c:pt idx="1862">
                  <c:v>66690768.175488159</c:v>
                </c:pt>
                <c:pt idx="1863">
                  <c:v>69321329.813866034</c:v>
                </c:pt>
                <c:pt idx="1864">
                  <c:v>67559079.552829131</c:v>
                </c:pt>
                <c:pt idx="1865">
                  <c:v>64803002.204385124</c:v>
                </c:pt>
                <c:pt idx="1866">
                  <c:v>66926906.374972954</c:v>
                </c:pt>
                <c:pt idx="1867">
                  <c:v>66926906.374972954</c:v>
                </c:pt>
                <c:pt idx="1868">
                  <c:v>66926906.374972954</c:v>
                </c:pt>
                <c:pt idx="1869">
                  <c:v>67771181.591396064</c:v>
                </c:pt>
                <c:pt idx="1870">
                  <c:v>67708760.712789267</c:v>
                </c:pt>
                <c:pt idx="1871">
                  <c:v>68807081.358945891</c:v>
                </c:pt>
                <c:pt idx="1872">
                  <c:v>69638281.416602537</c:v>
                </c:pt>
                <c:pt idx="1873">
                  <c:v>69377859.558721513</c:v>
                </c:pt>
                <c:pt idx="1874">
                  <c:v>69377859.558721513</c:v>
                </c:pt>
                <c:pt idx="1875">
                  <c:v>69377859.558721513</c:v>
                </c:pt>
                <c:pt idx="1876">
                  <c:v>68759564.4865309</c:v>
                </c:pt>
                <c:pt idx="1877">
                  <c:v>70314339.757139161</c:v>
                </c:pt>
                <c:pt idx="1878">
                  <c:v>69688505.9801144</c:v>
                </c:pt>
                <c:pt idx="1879">
                  <c:v>70063622.029274508</c:v>
                </c:pt>
                <c:pt idx="1880">
                  <c:v>71220232.300084576</c:v>
                </c:pt>
                <c:pt idx="1881">
                  <c:v>71220232.300084576</c:v>
                </c:pt>
                <c:pt idx="1882">
                  <c:v>71220232.300084576</c:v>
                </c:pt>
                <c:pt idx="1883">
                  <c:v>72352042.719389245</c:v>
                </c:pt>
                <c:pt idx="1884">
                  <c:v>71955763.078488633</c:v>
                </c:pt>
                <c:pt idx="1885">
                  <c:v>72084214.856902942</c:v>
                </c:pt>
                <c:pt idx="1886">
                  <c:v>70940430.710772365</c:v>
                </c:pt>
                <c:pt idx="1887">
                  <c:v>71975440.792252064</c:v>
                </c:pt>
                <c:pt idx="1888">
                  <c:v>71975440.792252064</c:v>
                </c:pt>
                <c:pt idx="1889">
                  <c:v>71975440.792252064</c:v>
                </c:pt>
                <c:pt idx="1890">
                  <c:v>72695244.501454726</c:v>
                </c:pt>
                <c:pt idx="1891">
                  <c:v>73379497.603271291</c:v>
                </c:pt>
                <c:pt idx="1892">
                  <c:v>73109639.061926514</c:v>
                </c:pt>
                <c:pt idx="1893">
                  <c:v>73246768.936434463</c:v>
                </c:pt>
                <c:pt idx="1894">
                  <c:v>74748314.760382116</c:v>
                </c:pt>
                <c:pt idx="1895">
                  <c:v>74748314.760382116</c:v>
                </c:pt>
                <c:pt idx="1896">
                  <c:v>74748314.760382116</c:v>
                </c:pt>
                <c:pt idx="1897">
                  <c:v>75245764.232034117</c:v>
                </c:pt>
                <c:pt idx="1898">
                  <c:v>74270052.83198522</c:v>
                </c:pt>
                <c:pt idx="1899">
                  <c:v>74073579.573809698</c:v>
                </c:pt>
                <c:pt idx="1900">
                  <c:v>74132036.553116813</c:v>
                </c:pt>
                <c:pt idx="1901">
                  <c:v>74083135.206410676</c:v>
                </c:pt>
                <c:pt idx="1902">
                  <c:v>74083135.206410676</c:v>
                </c:pt>
                <c:pt idx="1903">
                  <c:v>74083135.206410676</c:v>
                </c:pt>
                <c:pt idx="1904">
                  <c:v>72998818.146216512</c:v>
                </c:pt>
                <c:pt idx="1905">
                  <c:v>73321992.757095963</c:v>
                </c:pt>
                <c:pt idx="1906">
                  <c:v>73720225.704928651</c:v>
                </c:pt>
                <c:pt idx="1907">
                  <c:v>71669950.215691939</c:v>
                </c:pt>
                <c:pt idx="1908">
                  <c:v>69935778.498576283</c:v>
                </c:pt>
                <c:pt idx="1909">
                  <c:v>69935778.498576283</c:v>
                </c:pt>
                <c:pt idx="1910">
                  <c:v>69935778.498576283</c:v>
                </c:pt>
                <c:pt idx="1911">
                  <c:v>72768797.993004963</c:v>
                </c:pt>
                <c:pt idx="1912">
                  <c:v>69412952.103134066</c:v>
                </c:pt>
                <c:pt idx="1913">
                  <c:v>67925588.180564225</c:v>
                </c:pt>
                <c:pt idx="1914">
                  <c:v>69060443.012651712</c:v>
                </c:pt>
                <c:pt idx="1915">
                  <c:v>68904952.545715764</c:v>
                </c:pt>
                <c:pt idx="1916">
                  <c:v>68904952.545715764</c:v>
                </c:pt>
                <c:pt idx="1917">
                  <c:v>68904952.545715764</c:v>
                </c:pt>
                <c:pt idx="1918">
                  <c:v>65845782.72226686</c:v>
                </c:pt>
                <c:pt idx="1919">
                  <c:v>67008430.315788679</c:v>
                </c:pt>
                <c:pt idx="1920">
                  <c:v>68177105.383940578</c:v>
                </c:pt>
                <c:pt idx="1921">
                  <c:v>67493749.747204632</c:v>
                </c:pt>
                <c:pt idx="1922">
                  <c:v>66053891.284311809</c:v>
                </c:pt>
                <c:pt idx="1923">
                  <c:v>66053891.284311809</c:v>
                </c:pt>
                <c:pt idx="1924">
                  <c:v>66053891.284311809</c:v>
                </c:pt>
                <c:pt idx="1925">
                  <c:v>66348926.742077067</c:v>
                </c:pt>
                <c:pt idx="1926">
                  <c:v>68422955.463973194</c:v>
                </c:pt>
                <c:pt idx="1927">
                  <c:v>68442120.651388302</c:v>
                </c:pt>
                <c:pt idx="1928">
                  <c:v>69906415.687177688</c:v>
                </c:pt>
                <c:pt idx="1929">
                  <c:v>69451568.673585951</c:v>
                </c:pt>
                <c:pt idx="1930">
                  <c:v>69451568.673585951</c:v>
                </c:pt>
                <c:pt idx="1931">
                  <c:v>69451568.673585951</c:v>
                </c:pt>
                <c:pt idx="1932">
                  <c:v>69879079.643589988</c:v>
                </c:pt>
                <c:pt idx="1933">
                  <c:v>70732835.153126508</c:v>
                </c:pt>
                <c:pt idx="1934">
                  <c:v>70138147.360545114</c:v>
                </c:pt>
                <c:pt idx="1935">
                  <c:v>66682524.39117676</c:v>
                </c:pt>
                <c:pt idx="1936">
                  <c:v>66226415.322906308</c:v>
                </c:pt>
                <c:pt idx="1937">
                  <c:v>66226415.322906308</c:v>
                </c:pt>
                <c:pt idx="1938">
                  <c:v>66226415.322906308</c:v>
                </c:pt>
                <c:pt idx="1939">
                  <c:v>65439279.573044449</c:v>
                </c:pt>
                <c:pt idx="1940">
                  <c:v>65379449.074812055</c:v>
                </c:pt>
                <c:pt idx="1941">
                  <c:v>65553203.313582994</c:v>
                </c:pt>
                <c:pt idx="1942">
                  <c:v>66900166.073914759</c:v>
                </c:pt>
                <c:pt idx="1943">
                  <c:v>66188194.396298714</c:v>
                </c:pt>
                <c:pt idx="1944">
                  <c:v>66188194.396298714</c:v>
                </c:pt>
                <c:pt idx="1945">
                  <c:v>66188194.396298714</c:v>
                </c:pt>
                <c:pt idx="1946">
                  <c:v>64937924.824222662</c:v>
                </c:pt>
                <c:pt idx="1947">
                  <c:v>65985633.507836975</c:v>
                </c:pt>
                <c:pt idx="1948">
                  <c:v>66159282.766923666</c:v>
                </c:pt>
                <c:pt idx="1949">
                  <c:v>66540592.963754356</c:v>
                </c:pt>
                <c:pt idx="1950">
                  <c:v>68149727.858765453</c:v>
                </c:pt>
                <c:pt idx="1951">
                  <c:v>68149727.858765453</c:v>
                </c:pt>
                <c:pt idx="1952">
                  <c:v>68149727.858765453</c:v>
                </c:pt>
                <c:pt idx="1953">
                  <c:v>68828319.287206754</c:v>
                </c:pt>
                <c:pt idx="1954">
                  <c:v>69200646.041892573</c:v>
                </c:pt>
                <c:pt idx="1955">
                  <c:v>70529999.090486407</c:v>
                </c:pt>
                <c:pt idx="1956">
                  <c:v>71308957.479555145</c:v>
                </c:pt>
                <c:pt idx="1957">
                  <c:v>70550613.637576357</c:v>
                </c:pt>
                <c:pt idx="1958">
                  <c:v>70550613.637576357</c:v>
                </c:pt>
                <c:pt idx="1959">
                  <c:v>70550613.637576357</c:v>
                </c:pt>
                <c:pt idx="1960">
                  <c:v>71304758.565521568</c:v>
                </c:pt>
                <c:pt idx="1961">
                  <c:v>70900402.959681019</c:v>
                </c:pt>
                <c:pt idx="1962">
                  <c:v>72078575.650002152</c:v>
                </c:pt>
                <c:pt idx="1963">
                  <c:v>72076473.400405914</c:v>
                </c:pt>
                <c:pt idx="1964">
                  <c:v>70796372.526315048</c:v>
                </c:pt>
                <c:pt idx="1965">
                  <c:v>70796372.526315048</c:v>
                </c:pt>
                <c:pt idx="1966">
                  <c:v>70796372.526315048</c:v>
                </c:pt>
                <c:pt idx="1967">
                  <c:v>72037231.921689659</c:v>
                </c:pt>
                <c:pt idx="1968">
                  <c:v>72432416.97750169</c:v>
                </c:pt>
                <c:pt idx="1969">
                  <c:v>72506748.6565575</c:v>
                </c:pt>
                <c:pt idx="1970">
                  <c:v>72750772.991328657</c:v>
                </c:pt>
                <c:pt idx="1971">
                  <c:v>73242588.600443617</c:v>
                </c:pt>
                <c:pt idx="1972">
                  <c:v>73242588.600443617</c:v>
                </c:pt>
                <c:pt idx="1973">
                  <c:v>73242588.600443617</c:v>
                </c:pt>
                <c:pt idx="1974">
                  <c:v>72977586.192482069</c:v>
                </c:pt>
                <c:pt idx="1975">
                  <c:v>72729570.049167722</c:v>
                </c:pt>
                <c:pt idx="1976">
                  <c:v>73470132.961420387</c:v>
                </c:pt>
                <c:pt idx="1977">
                  <c:v>72736918.238278389</c:v>
                </c:pt>
                <c:pt idx="1978">
                  <c:v>74197558.36942327</c:v>
                </c:pt>
                <c:pt idx="1979">
                  <c:v>74197558.36942327</c:v>
                </c:pt>
                <c:pt idx="1980">
                  <c:v>74197558.36942327</c:v>
                </c:pt>
                <c:pt idx="1981">
                  <c:v>74576519.766805395</c:v>
                </c:pt>
                <c:pt idx="1982">
                  <c:v>74870464.649111927</c:v>
                </c:pt>
                <c:pt idx="1983">
                  <c:v>75369110.743486091</c:v>
                </c:pt>
                <c:pt idx="1984">
                  <c:v>74589942.078068554</c:v>
                </c:pt>
                <c:pt idx="1985">
                  <c:v>74385086.332214907</c:v>
                </c:pt>
                <c:pt idx="1986">
                  <c:v>74385086.332214907</c:v>
                </c:pt>
                <c:pt idx="1987">
                  <c:v>74385086.332214907</c:v>
                </c:pt>
                <c:pt idx="1988">
                  <c:v>74213874.130768597</c:v>
                </c:pt>
                <c:pt idx="1989">
                  <c:v>74721753.998902038</c:v>
                </c:pt>
                <c:pt idx="1990">
                  <c:v>74634397.342223793</c:v>
                </c:pt>
                <c:pt idx="1991">
                  <c:v>75497499.773532301</c:v>
                </c:pt>
                <c:pt idx="1992">
                  <c:v>76466101.594894096</c:v>
                </c:pt>
                <c:pt idx="1993">
                  <c:v>76466101.594894096</c:v>
                </c:pt>
                <c:pt idx="1994">
                  <c:v>76466101.594894096</c:v>
                </c:pt>
                <c:pt idx="1995">
                  <c:v>76194321.32669057</c:v>
                </c:pt>
                <c:pt idx="1996">
                  <c:v>75648346.554651737</c:v>
                </c:pt>
                <c:pt idx="1997">
                  <c:v>75728953.067067608</c:v>
                </c:pt>
                <c:pt idx="1998">
                  <c:v>75298868.576970801</c:v>
                </c:pt>
                <c:pt idx="1999">
                  <c:v>74394344.4511199</c:v>
                </c:pt>
                <c:pt idx="2000">
                  <c:v>74394344.4511199</c:v>
                </c:pt>
                <c:pt idx="2001">
                  <c:v>74394344.4511199</c:v>
                </c:pt>
                <c:pt idx="2002">
                  <c:v>72803870.375939712</c:v>
                </c:pt>
                <c:pt idx="2003">
                  <c:v>72668696.17573452</c:v>
                </c:pt>
                <c:pt idx="2004">
                  <c:v>71117923.385674506</c:v>
                </c:pt>
                <c:pt idx="2005">
                  <c:v>72040879.319870681</c:v>
                </c:pt>
                <c:pt idx="2006">
                  <c:v>71580757.694544449</c:v>
                </c:pt>
                <c:pt idx="2007">
                  <c:v>71580757.694544449</c:v>
                </c:pt>
                <c:pt idx="2008">
                  <c:v>71580757.694544449</c:v>
                </c:pt>
                <c:pt idx="2009">
                  <c:v>72364693.070656464</c:v>
                </c:pt>
                <c:pt idx="2010">
                  <c:v>70961344.497769356</c:v>
                </c:pt>
                <c:pt idx="2011">
                  <c:v>70698101.823535189</c:v>
                </c:pt>
                <c:pt idx="2012">
                  <c:v>72836878.026141211</c:v>
                </c:pt>
                <c:pt idx="2013">
                  <c:v>73562131.487485692</c:v>
                </c:pt>
                <c:pt idx="2014">
                  <c:v>73562131.487485692</c:v>
                </c:pt>
                <c:pt idx="2015">
                  <c:v>73562131.487485692</c:v>
                </c:pt>
                <c:pt idx="2016">
                  <c:v>73767442.551554009</c:v>
                </c:pt>
                <c:pt idx="2017">
                  <c:v>74824629.433436349</c:v>
                </c:pt>
                <c:pt idx="2018">
                  <c:v>73152781.489295155</c:v>
                </c:pt>
                <c:pt idx="2019">
                  <c:v>73833922.079568148</c:v>
                </c:pt>
                <c:pt idx="2020">
                  <c:v>73366713.424825147</c:v>
                </c:pt>
                <c:pt idx="2021">
                  <c:v>73366713.424825147</c:v>
                </c:pt>
                <c:pt idx="2022">
                  <c:v>73366713.424825147</c:v>
                </c:pt>
                <c:pt idx="2023">
                  <c:v>73644547.476435453</c:v>
                </c:pt>
                <c:pt idx="2024">
                  <c:v>74385198.25217177</c:v>
                </c:pt>
                <c:pt idx="2025">
                  <c:v>75521414.568803921</c:v>
                </c:pt>
                <c:pt idx="2026">
                  <c:v>75407338.474911541</c:v>
                </c:pt>
                <c:pt idx="2027">
                  <c:v>75118854.304796293</c:v>
                </c:pt>
                <c:pt idx="2028">
                  <c:v>75118854.304796293</c:v>
                </c:pt>
                <c:pt idx="2029">
                  <c:v>75118854.304796293</c:v>
                </c:pt>
                <c:pt idx="2030">
                  <c:v>75099865.112797067</c:v>
                </c:pt>
                <c:pt idx="2031">
                  <c:v>74545883.181453437</c:v>
                </c:pt>
                <c:pt idx="2032">
                  <c:v>74319253.543172926</c:v>
                </c:pt>
                <c:pt idx="2033">
                  <c:v>75233173.378420651</c:v>
                </c:pt>
                <c:pt idx="2034">
                  <c:v>74775946.263916537</c:v>
                </c:pt>
                <c:pt idx="2035">
                  <c:v>74775946.263916537</c:v>
                </c:pt>
                <c:pt idx="2036">
                  <c:v>74775946.263916537</c:v>
                </c:pt>
                <c:pt idx="2037">
                  <c:v>74242877.417398155</c:v>
                </c:pt>
                <c:pt idx="2038">
                  <c:v>74576103.18533884</c:v>
                </c:pt>
                <c:pt idx="2039">
                  <c:v>74570002.367434815</c:v>
                </c:pt>
                <c:pt idx="2040">
                  <c:v>75653959.444129556</c:v>
                </c:pt>
                <c:pt idx="2041">
                  <c:v>75927944.359928817</c:v>
                </c:pt>
                <c:pt idx="2042">
                  <c:v>75927944.359928817</c:v>
                </c:pt>
                <c:pt idx="2043">
                  <c:v>75927944.359928817</c:v>
                </c:pt>
                <c:pt idx="2044">
                  <c:v>76102064.087439105</c:v>
                </c:pt>
                <c:pt idx="2045">
                  <c:v>76709587.674122915</c:v>
                </c:pt>
                <c:pt idx="2046">
                  <c:v>76617460.216901571</c:v>
                </c:pt>
                <c:pt idx="2047">
                  <c:v>75653011.803233519</c:v>
                </c:pt>
                <c:pt idx="2048">
                  <c:v>74579239.934322834</c:v>
                </c:pt>
                <c:pt idx="2049">
                  <c:v>74579239.934322834</c:v>
                </c:pt>
                <c:pt idx="2050">
                  <c:v>74579239.934322834</c:v>
                </c:pt>
                <c:pt idx="2051">
                  <c:v>75018590.17604135</c:v>
                </c:pt>
                <c:pt idx="2052">
                  <c:v>74474062.00274317</c:v>
                </c:pt>
                <c:pt idx="2053">
                  <c:v>73435935.954216748</c:v>
                </c:pt>
                <c:pt idx="2054">
                  <c:v>73478772.099509835</c:v>
                </c:pt>
                <c:pt idx="2055">
                  <c:v>72602571.872180045</c:v>
                </c:pt>
                <c:pt idx="2056">
                  <c:v>72602571.872180045</c:v>
                </c:pt>
                <c:pt idx="2057">
                  <c:v>72602571.872180045</c:v>
                </c:pt>
                <c:pt idx="2058">
                  <c:v>72421996.083256751</c:v>
                </c:pt>
                <c:pt idx="2059">
                  <c:v>73521272.0497403</c:v>
                </c:pt>
                <c:pt idx="2060">
                  <c:v>73867728.308100685</c:v>
                </c:pt>
                <c:pt idx="2061">
                  <c:v>74098589.961100355</c:v>
                </c:pt>
                <c:pt idx="2062">
                  <c:v>75019114.810921758</c:v>
                </c:pt>
                <c:pt idx="2063">
                  <c:v>75019114.810921758</c:v>
                </c:pt>
                <c:pt idx="2064">
                  <c:v>75019114.810921758</c:v>
                </c:pt>
                <c:pt idx="2065">
                  <c:v>75879663.64295423</c:v>
                </c:pt>
                <c:pt idx="2066">
                  <c:v>75900509.649993807</c:v>
                </c:pt>
                <c:pt idx="2067">
                  <c:v>76119283.395797729</c:v>
                </c:pt>
                <c:pt idx="2068">
                  <c:v>75354047.512092873</c:v>
                </c:pt>
                <c:pt idx="2069">
                  <c:v>76051051.515667975</c:v>
                </c:pt>
                <c:pt idx="2070">
                  <c:v>76051051.515667975</c:v>
                </c:pt>
                <c:pt idx="2071">
                  <c:v>76051051.515667975</c:v>
                </c:pt>
                <c:pt idx="2072">
                  <c:v>75873378.109305546</c:v>
                </c:pt>
                <c:pt idx="2073">
                  <c:v>76771872.483197168</c:v>
                </c:pt>
                <c:pt idx="2074">
                  <c:v>76821763.235035151</c:v>
                </c:pt>
                <c:pt idx="2075">
                  <c:v>74962468.941354424</c:v>
                </c:pt>
                <c:pt idx="2076">
                  <c:v>74692293.643826947</c:v>
                </c:pt>
                <c:pt idx="2077">
                  <c:v>74692293.643826947</c:v>
                </c:pt>
                <c:pt idx="2078">
                  <c:v>74692293.643826947</c:v>
                </c:pt>
                <c:pt idx="2079">
                  <c:v>75908117.018342257</c:v>
                </c:pt>
                <c:pt idx="2080">
                  <c:v>74915967.161043555</c:v>
                </c:pt>
                <c:pt idx="2081">
                  <c:v>74236794.785875142</c:v>
                </c:pt>
                <c:pt idx="2082">
                  <c:v>74733506.009700924</c:v>
                </c:pt>
                <c:pt idx="2083">
                  <c:v>75168298.197270498</c:v>
                </c:pt>
                <c:pt idx="2084">
                  <c:v>75168298.197270498</c:v>
                </c:pt>
                <c:pt idx="2085">
                  <c:v>75168298.197270498</c:v>
                </c:pt>
                <c:pt idx="2086">
                  <c:v>74805896.216289967</c:v>
                </c:pt>
                <c:pt idx="2087">
                  <c:v>75254899.78021276</c:v>
                </c:pt>
                <c:pt idx="2088">
                  <c:v>75237858.055747151</c:v>
                </c:pt>
                <c:pt idx="2089">
                  <c:v>76098528.960548833</c:v>
                </c:pt>
                <c:pt idx="2090">
                  <c:v>75565715.560711443</c:v>
                </c:pt>
                <c:pt idx="2091">
                  <c:v>75565715.560711443</c:v>
                </c:pt>
                <c:pt idx="2092">
                  <c:v>75565715.560711443</c:v>
                </c:pt>
                <c:pt idx="2093">
                  <c:v>75844080.530780211</c:v>
                </c:pt>
                <c:pt idx="2094">
                  <c:v>74673394.029256314</c:v>
                </c:pt>
                <c:pt idx="2095">
                  <c:v>73610276.838217229</c:v>
                </c:pt>
                <c:pt idx="2096">
                  <c:v>73704801.645418122</c:v>
                </c:pt>
                <c:pt idx="2097">
                  <c:v>73944862.366800264</c:v>
                </c:pt>
                <c:pt idx="2098">
                  <c:v>73944862.366800264</c:v>
                </c:pt>
                <c:pt idx="2099">
                  <c:v>73944862.366800264</c:v>
                </c:pt>
                <c:pt idx="2100">
                  <c:v>74388426.178019434</c:v>
                </c:pt>
                <c:pt idx="2101">
                  <c:v>74892008.11277394</c:v>
                </c:pt>
                <c:pt idx="2102">
                  <c:v>74960978.42432569</c:v>
                </c:pt>
                <c:pt idx="2103">
                  <c:v>74346430.286075473</c:v>
                </c:pt>
                <c:pt idx="2104">
                  <c:v>72655474.694999486</c:v>
                </c:pt>
                <c:pt idx="2105">
                  <c:v>72655474.694999486</c:v>
                </c:pt>
                <c:pt idx="2106">
                  <c:v>72655474.694999486</c:v>
                </c:pt>
                <c:pt idx="2107">
                  <c:v>71973874.812682167</c:v>
                </c:pt>
                <c:pt idx="2108">
                  <c:v>71917922.056082562</c:v>
                </c:pt>
                <c:pt idx="2109">
                  <c:v>68787088.048537955</c:v>
                </c:pt>
                <c:pt idx="2110">
                  <c:v>68720705.080840155</c:v>
                </c:pt>
                <c:pt idx="2111">
                  <c:v>69172974.179246381</c:v>
                </c:pt>
                <c:pt idx="2112">
                  <c:v>69172974.179246381</c:v>
                </c:pt>
                <c:pt idx="2113">
                  <c:v>69172974.179246381</c:v>
                </c:pt>
                <c:pt idx="2114">
                  <c:v>68778021.522782743</c:v>
                </c:pt>
                <c:pt idx="2115">
                  <c:v>70616479.707011551</c:v>
                </c:pt>
                <c:pt idx="2116">
                  <c:v>70252270.092291549</c:v>
                </c:pt>
                <c:pt idx="2117">
                  <c:v>68997382.286995694</c:v>
                </c:pt>
                <c:pt idx="2118">
                  <c:v>67791205.449967042</c:v>
                </c:pt>
                <c:pt idx="2119">
                  <c:v>67791205.449967042</c:v>
                </c:pt>
                <c:pt idx="2120">
                  <c:v>67791205.449967042</c:v>
                </c:pt>
                <c:pt idx="2121">
                  <c:v>67991612.045640618</c:v>
                </c:pt>
                <c:pt idx="2122">
                  <c:v>68169033.69114919</c:v>
                </c:pt>
                <c:pt idx="2123">
                  <c:v>63403244.95624686</c:v>
                </c:pt>
                <c:pt idx="2124">
                  <c:v>65137157.222647473</c:v>
                </c:pt>
                <c:pt idx="2125">
                  <c:v>64177267.349659741</c:v>
                </c:pt>
                <c:pt idx="2126">
                  <c:v>64177267.349659741</c:v>
                </c:pt>
                <c:pt idx="2127">
                  <c:v>64177267.349659741</c:v>
                </c:pt>
                <c:pt idx="2128">
                  <c:v>63457008.500638634</c:v>
                </c:pt>
                <c:pt idx="2129">
                  <c:v>65969444.20413892</c:v>
                </c:pt>
                <c:pt idx="2130">
                  <c:v>66839102.833821468</c:v>
                </c:pt>
                <c:pt idx="2131">
                  <c:v>69815586.349515021</c:v>
                </c:pt>
                <c:pt idx="2132">
                  <c:v>67749715.500284702</c:v>
                </c:pt>
                <c:pt idx="2133">
                  <c:v>67749715.500284702</c:v>
                </c:pt>
                <c:pt idx="2134">
                  <c:v>67749715.500284702</c:v>
                </c:pt>
                <c:pt idx="2135">
                  <c:v>67254623.247273326</c:v>
                </c:pt>
                <c:pt idx="2136">
                  <c:v>68101912.088087797</c:v>
                </c:pt>
                <c:pt idx="2137">
                  <c:v>68857379.76786916</c:v>
                </c:pt>
                <c:pt idx="2138">
                  <c:v>68269780.671119437</c:v>
                </c:pt>
                <c:pt idx="2139">
                  <c:v>67697972.62512055</c:v>
                </c:pt>
                <c:pt idx="2140">
                  <c:v>67697972.62512055</c:v>
                </c:pt>
                <c:pt idx="2141">
                  <c:v>67697972.62512055</c:v>
                </c:pt>
                <c:pt idx="2142">
                  <c:v>64966681.792000391</c:v>
                </c:pt>
                <c:pt idx="2143">
                  <c:v>65812252.454661362</c:v>
                </c:pt>
                <c:pt idx="2144">
                  <c:v>66158257.591023989</c:v>
                </c:pt>
                <c:pt idx="2145">
                  <c:v>68100993.808130383</c:v>
                </c:pt>
                <c:pt idx="2146">
                  <c:v>67217108.339250207</c:v>
                </c:pt>
                <c:pt idx="2147">
                  <c:v>67217108.339250207</c:v>
                </c:pt>
                <c:pt idx="2148">
                  <c:v>67217108.339250207</c:v>
                </c:pt>
                <c:pt idx="2149">
                  <c:v>64641369.472192965</c:v>
                </c:pt>
                <c:pt idx="2150">
                  <c:v>64556634.283643879</c:v>
                </c:pt>
                <c:pt idx="2151">
                  <c:v>65128518.425277539</c:v>
                </c:pt>
                <c:pt idx="2152">
                  <c:v>65007611.522260308</c:v>
                </c:pt>
                <c:pt idx="2153">
                  <c:v>65112737.990097672</c:v>
                </c:pt>
                <c:pt idx="2154">
                  <c:v>65112737.990097672</c:v>
                </c:pt>
                <c:pt idx="2155">
                  <c:v>65112737.990097672</c:v>
                </c:pt>
                <c:pt idx="2156">
                  <c:v>66212381.655190639</c:v>
                </c:pt>
                <c:pt idx="2157">
                  <c:v>66352996.037982546</c:v>
                </c:pt>
                <c:pt idx="2158">
                  <c:v>67704397.288409457</c:v>
                </c:pt>
                <c:pt idx="2159">
                  <c:v>66793303.258943304</c:v>
                </c:pt>
                <c:pt idx="2160">
                  <c:v>67803913.184404626</c:v>
                </c:pt>
                <c:pt idx="2161">
                  <c:v>67803913.184404626</c:v>
                </c:pt>
                <c:pt idx="2162">
                  <c:v>67803913.184404626</c:v>
                </c:pt>
                <c:pt idx="2163">
                  <c:v>68953751.310806811</c:v>
                </c:pt>
                <c:pt idx="2164">
                  <c:v>65335051.176798761</c:v>
                </c:pt>
                <c:pt idx="2165">
                  <c:v>65840379.041072696</c:v>
                </c:pt>
                <c:pt idx="2166">
                  <c:v>65884415.164731428</c:v>
                </c:pt>
                <c:pt idx="2167">
                  <c:v>63421324.592448592</c:v>
                </c:pt>
                <c:pt idx="2168">
                  <c:v>63421324.592448592</c:v>
                </c:pt>
                <c:pt idx="2169">
                  <c:v>63421324.592448592</c:v>
                </c:pt>
                <c:pt idx="2170">
                  <c:v>64706561.673187919</c:v>
                </c:pt>
                <c:pt idx="2171">
                  <c:v>65331883.334530413</c:v>
                </c:pt>
                <c:pt idx="2172">
                  <c:v>66220365.01452063</c:v>
                </c:pt>
                <c:pt idx="2173">
                  <c:v>65793747.231505543</c:v>
                </c:pt>
                <c:pt idx="2174">
                  <c:v>65282482.627728663</c:v>
                </c:pt>
                <c:pt idx="2175">
                  <c:v>65282482.627728663</c:v>
                </c:pt>
                <c:pt idx="2176">
                  <c:v>65282482.627728663</c:v>
                </c:pt>
                <c:pt idx="2177">
                  <c:v>64363697.225791313</c:v>
                </c:pt>
                <c:pt idx="2178">
                  <c:v>65086596.562326632</c:v>
                </c:pt>
                <c:pt idx="2179">
                  <c:v>61976608.237447672</c:v>
                </c:pt>
                <c:pt idx="2180">
                  <c:v>61776116.953432903</c:v>
                </c:pt>
                <c:pt idx="2181">
                  <c:v>60494350.77209717</c:v>
                </c:pt>
                <c:pt idx="2182">
                  <c:v>60494350.77209717</c:v>
                </c:pt>
                <c:pt idx="2183">
                  <c:v>60494350.77209717</c:v>
                </c:pt>
                <c:pt idx="2184">
                  <c:v>58836525.092872016</c:v>
                </c:pt>
                <c:pt idx="2185">
                  <c:v>58836525.092872016</c:v>
                </c:pt>
                <c:pt idx="2186">
                  <c:v>62364170.298604757</c:v>
                </c:pt>
                <c:pt idx="2187">
                  <c:v>62499574.118099339</c:v>
                </c:pt>
                <c:pt idx="2188">
                  <c:v>62708972.867125556</c:v>
                </c:pt>
                <c:pt idx="2189">
                  <c:v>62708972.867125556</c:v>
                </c:pt>
                <c:pt idx="2190">
                  <c:v>62708972.867125556</c:v>
                </c:pt>
                <c:pt idx="2191">
                  <c:v>63135444.975365572</c:v>
                </c:pt>
                <c:pt idx="2192">
                  <c:v>63102516.430235818</c:v>
                </c:pt>
                <c:pt idx="2193">
                  <c:v>63679042.884224884</c:v>
                </c:pt>
                <c:pt idx="2194">
                  <c:v>60366560.053998642</c:v>
                </c:pt>
                <c:pt idx="2195">
                  <c:v>62834783.78767138</c:v>
                </c:pt>
                <c:pt idx="2196">
                  <c:v>62834783.78767138</c:v>
                </c:pt>
                <c:pt idx="2197">
                  <c:v>62834783.78767138</c:v>
                </c:pt>
                <c:pt idx="2198">
                  <c:v>63684602.150567211</c:v>
                </c:pt>
                <c:pt idx="2199">
                  <c:v>63680236.389236473</c:v>
                </c:pt>
                <c:pt idx="2200">
                  <c:v>65247284.443166994</c:v>
                </c:pt>
                <c:pt idx="2201">
                  <c:v>65617291.157710522</c:v>
                </c:pt>
                <c:pt idx="2202">
                  <c:v>66165811.432091258</c:v>
                </c:pt>
                <c:pt idx="2203">
                  <c:v>66165811.432091258</c:v>
                </c:pt>
                <c:pt idx="2204">
                  <c:v>66165811.432091258</c:v>
                </c:pt>
                <c:pt idx="2205">
                  <c:v>65531233.088629648</c:v>
                </c:pt>
                <c:pt idx="2206">
                  <c:v>65610591.277363509</c:v>
                </c:pt>
                <c:pt idx="2207">
                  <c:v>64952303.721261084</c:v>
                </c:pt>
                <c:pt idx="2208">
                  <c:v>65690260.314807177</c:v>
                </c:pt>
                <c:pt idx="2209">
                  <c:v>67354846.744415894</c:v>
                </c:pt>
                <c:pt idx="2210">
                  <c:v>67354846.744415894</c:v>
                </c:pt>
                <c:pt idx="2211">
                  <c:v>67354846.744415894</c:v>
                </c:pt>
                <c:pt idx="2212">
                  <c:v>67724054.202393666</c:v>
                </c:pt>
                <c:pt idx="2213">
                  <c:v>65983164.761164136</c:v>
                </c:pt>
                <c:pt idx="2214">
                  <c:v>65338104.093439065</c:v>
                </c:pt>
                <c:pt idx="2215">
                  <c:v>69079685.252135798</c:v>
                </c:pt>
                <c:pt idx="2216">
                  <c:v>70041401.3704025</c:v>
                </c:pt>
                <c:pt idx="2217">
                  <c:v>70041401.3704025</c:v>
                </c:pt>
                <c:pt idx="2218">
                  <c:v>70041401.3704025</c:v>
                </c:pt>
                <c:pt idx="2219">
                  <c:v>68462113.602818727</c:v>
                </c:pt>
                <c:pt idx="2220">
                  <c:v>67402630.836127594</c:v>
                </c:pt>
                <c:pt idx="2221">
                  <c:v>69320930.805160567</c:v>
                </c:pt>
                <c:pt idx="2222">
                  <c:v>69029702.024174035</c:v>
                </c:pt>
                <c:pt idx="2223">
                  <c:v>70218869.206222728</c:v>
                </c:pt>
                <c:pt idx="2224">
                  <c:v>70218869.206222728</c:v>
                </c:pt>
                <c:pt idx="2225">
                  <c:v>70218869.206222728</c:v>
                </c:pt>
                <c:pt idx="2226">
                  <c:v>70602828.369042128</c:v>
                </c:pt>
                <c:pt idx="2227">
                  <c:v>70899669.512332082</c:v>
                </c:pt>
                <c:pt idx="2228">
                  <c:v>72789147.385291919</c:v>
                </c:pt>
                <c:pt idx="2229">
                  <c:v>71506385.951101333</c:v>
                </c:pt>
                <c:pt idx="2230">
                  <c:v>71423217.100254729</c:v>
                </c:pt>
                <c:pt idx="2231">
                  <c:v>71423217.100254729</c:v>
                </c:pt>
                <c:pt idx="2232">
                  <c:v>71423217.100254729</c:v>
                </c:pt>
                <c:pt idx="2233">
                  <c:v>71800409.970750123</c:v>
                </c:pt>
                <c:pt idx="2234">
                  <c:v>73252942.318774223</c:v>
                </c:pt>
                <c:pt idx="2235">
                  <c:v>73368168.23589851</c:v>
                </c:pt>
                <c:pt idx="2236">
                  <c:v>73798283.251559302</c:v>
                </c:pt>
                <c:pt idx="2237">
                  <c:v>74387936.336021587</c:v>
                </c:pt>
                <c:pt idx="2238">
                  <c:v>74387936.336021587</c:v>
                </c:pt>
                <c:pt idx="2239">
                  <c:v>74387936.336021587</c:v>
                </c:pt>
                <c:pt idx="2240">
                  <c:v>74183646.291158319</c:v>
                </c:pt>
                <c:pt idx="2241">
                  <c:v>74258215.731612727</c:v>
                </c:pt>
                <c:pt idx="2242">
                  <c:v>74553420.922486067</c:v>
                </c:pt>
                <c:pt idx="2243">
                  <c:v>74107370.927204102</c:v>
                </c:pt>
                <c:pt idx="2244">
                  <c:v>74842637.834976867</c:v>
                </c:pt>
                <c:pt idx="2245">
                  <c:v>74842637.834976867</c:v>
                </c:pt>
                <c:pt idx="2246">
                  <c:v>74842637.834976867</c:v>
                </c:pt>
                <c:pt idx="2247">
                  <c:v>75165353.768766195</c:v>
                </c:pt>
                <c:pt idx="2248">
                  <c:v>74526480.841738552</c:v>
                </c:pt>
                <c:pt idx="2249">
                  <c:v>73647539.966543406</c:v>
                </c:pt>
                <c:pt idx="2250">
                  <c:v>74064705.947328553</c:v>
                </c:pt>
                <c:pt idx="2251">
                  <c:v>74679612.432734415</c:v>
                </c:pt>
                <c:pt idx="2252">
                  <c:v>74679612.432734415</c:v>
                </c:pt>
                <c:pt idx="2253">
                  <c:v>74679612.432734415</c:v>
                </c:pt>
                <c:pt idx="2254">
                  <c:v>74752836.822242171</c:v>
                </c:pt>
                <c:pt idx="2255">
                  <c:v>74522723.305526018</c:v>
                </c:pt>
                <c:pt idx="2256">
                  <c:v>73496775.652634621</c:v>
                </c:pt>
                <c:pt idx="2257">
                  <c:v>72679750.163507521</c:v>
                </c:pt>
                <c:pt idx="2258">
                  <c:v>73080823.43720603</c:v>
                </c:pt>
                <c:pt idx="2259">
                  <c:v>73080823.43720603</c:v>
                </c:pt>
                <c:pt idx="2260">
                  <c:v>73080823.43720603</c:v>
                </c:pt>
                <c:pt idx="2261">
                  <c:v>74593478.594631538</c:v>
                </c:pt>
                <c:pt idx="2262">
                  <c:v>74622997.875167429</c:v>
                </c:pt>
                <c:pt idx="2263">
                  <c:v>75139640.421128377</c:v>
                </c:pt>
                <c:pt idx="2264">
                  <c:v>74861022.225972131</c:v>
                </c:pt>
                <c:pt idx="2265">
                  <c:v>77340404.872877762</c:v>
                </c:pt>
                <c:pt idx="2266">
                  <c:v>77340404.872877762</c:v>
                </c:pt>
                <c:pt idx="2267">
                  <c:v>77340404.872877762</c:v>
                </c:pt>
                <c:pt idx="2268">
                  <c:v>76906214.354314357</c:v>
                </c:pt>
                <c:pt idx="2269">
                  <c:v>77815596.335704044</c:v>
                </c:pt>
                <c:pt idx="2270">
                  <c:v>76857269.495335132</c:v>
                </c:pt>
                <c:pt idx="2271">
                  <c:v>79270753.565951914</c:v>
                </c:pt>
                <c:pt idx="2272">
                  <c:v>77240423.031488165</c:v>
                </c:pt>
                <c:pt idx="2273">
                  <c:v>77240423.031488165</c:v>
                </c:pt>
                <c:pt idx="2274">
                  <c:v>77240423.031488165</c:v>
                </c:pt>
                <c:pt idx="2275">
                  <c:v>76566299.627226293</c:v>
                </c:pt>
                <c:pt idx="2276">
                  <c:v>77272050.776863784</c:v>
                </c:pt>
                <c:pt idx="2277">
                  <c:v>76274002.797523096</c:v>
                </c:pt>
                <c:pt idx="2278">
                  <c:v>76323180.791855127</c:v>
                </c:pt>
                <c:pt idx="2279">
                  <c:v>77343600.667274624</c:v>
                </c:pt>
                <c:pt idx="2280">
                  <c:v>77343600.667274624</c:v>
                </c:pt>
                <c:pt idx="2281">
                  <c:v>77343600.667274624</c:v>
                </c:pt>
                <c:pt idx="2282">
                  <c:v>79146355.595654309</c:v>
                </c:pt>
                <c:pt idx="2283">
                  <c:v>79425920.31941548</c:v>
                </c:pt>
                <c:pt idx="2284">
                  <c:v>80996065.228005648</c:v>
                </c:pt>
                <c:pt idx="2285">
                  <c:v>81273828.446257234</c:v>
                </c:pt>
                <c:pt idx="2286">
                  <c:v>81856508.41370444</c:v>
                </c:pt>
                <c:pt idx="2287">
                  <c:v>81856508.41370444</c:v>
                </c:pt>
                <c:pt idx="2288">
                  <c:v>81856508.41370444</c:v>
                </c:pt>
                <c:pt idx="2289">
                  <c:v>82651230.515394539</c:v>
                </c:pt>
                <c:pt idx="2290">
                  <c:v>81618073.228235394</c:v>
                </c:pt>
                <c:pt idx="2291">
                  <c:v>82005437.846278265</c:v>
                </c:pt>
                <c:pt idx="2292">
                  <c:v>81968631.167373896</c:v>
                </c:pt>
                <c:pt idx="2293">
                  <c:v>83151294.181520909</c:v>
                </c:pt>
                <c:pt idx="2294">
                  <c:v>83151294.181520909</c:v>
                </c:pt>
                <c:pt idx="2295">
                  <c:v>83151294.181520909</c:v>
                </c:pt>
                <c:pt idx="2296">
                  <c:v>82072319.754105926</c:v>
                </c:pt>
                <c:pt idx="2297">
                  <c:v>84865399.840682834</c:v>
                </c:pt>
                <c:pt idx="2298">
                  <c:v>86186135.469460979</c:v>
                </c:pt>
                <c:pt idx="2299">
                  <c:v>86362507.624512091</c:v>
                </c:pt>
                <c:pt idx="2300">
                  <c:v>86351113.652795061</c:v>
                </c:pt>
                <c:pt idx="2301">
                  <c:v>86351113.652795061</c:v>
                </c:pt>
                <c:pt idx="2302">
                  <c:v>86351113.652795061</c:v>
                </c:pt>
                <c:pt idx="2303">
                  <c:v>86637077.512467563</c:v>
                </c:pt>
                <c:pt idx="2304">
                  <c:v>87538525.39966315</c:v>
                </c:pt>
                <c:pt idx="2305">
                  <c:v>88976960.321728319</c:v>
                </c:pt>
                <c:pt idx="2306">
                  <c:v>88218235.911654457</c:v>
                </c:pt>
                <c:pt idx="2307">
                  <c:v>87517440.197326243</c:v>
                </c:pt>
                <c:pt idx="2308">
                  <c:v>87517440.197326243</c:v>
                </c:pt>
                <c:pt idx="2309">
                  <c:v>87517440.197326243</c:v>
                </c:pt>
                <c:pt idx="2310">
                  <c:v>87250918.438131288</c:v>
                </c:pt>
                <c:pt idx="2311">
                  <c:v>88667924.888022304</c:v>
                </c:pt>
                <c:pt idx="2312">
                  <c:v>87988865.639473081</c:v>
                </c:pt>
                <c:pt idx="2313">
                  <c:v>88587757.257756814</c:v>
                </c:pt>
                <c:pt idx="2314">
                  <c:v>89584483.931309238</c:v>
                </c:pt>
                <c:pt idx="2315">
                  <c:v>89584483.931309238</c:v>
                </c:pt>
                <c:pt idx="2316">
                  <c:v>89584483.931309238</c:v>
                </c:pt>
                <c:pt idx="2317">
                  <c:v>88133856.292797402</c:v>
                </c:pt>
                <c:pt idx="2318">
                  <c:v>85739555.143188506</c:v>
                </c:pt>
                <c:pt idx="2319">
                  <c:v>85246835.796839476</c:v>
                </c:pt>
                <c:pt idx="2320">
                  <c:v>85055270.900755882</c:v>
                </c:pt>
                <c:pt idx="2321">
                  <c:v>85016923.011270866</c:v>
                </c:pt>
                <c:pt idx="2322">
                  <c:v>85016923.011270866</c:v>
                </c:pt>
                <c:pt idx="2323">
                  <c:v>85016923.011270866</c:v>
                </c:pt>
                <c:pt idx="2324">
                  <c:v>81811857.871003479</c:v>
                </c:pt>
                <c:pt idx="2325">
                  <c:v>83861852.010600418</c:v>
                </c:pt>
                <c:pt idx="2326">
                  <c:v>84449679.110099047</c:v>
                </c:pt>
                <c:pt idx="2327">
                  <c:v>83331328.616819546</c:v>
                </c:pt>
                <c:pt idx="2328">
                  <c:v>82003703.205046639</c:v>
                </c:pt>
                <c:pt idx="2329">
                  <c:v>82003703.205046639</c:v>
                </c:pt>
                <c:pt idx="2330">
                  <c:v>82003703.205046639</c:v>
                </c:pt>
                <c:pt idx="2331">
                  <c:v>78571005.941713154</c:v>
                </c:pt>
                <c:pt idx="2332">
                  <c:v>80168208.474323705</c:v>
                </c:pt>
                <c:pt idx="2333">
                  <c:v>78361466.331253991</c:v>
                </c:pt>
                <c:pt idx="2334">
                  <c:v>76842896.75227581</c:v>
                </c:pt>
                <c:pt idx="2335">
                  <c:v>76100574.875153691</c:v>
                </c:pt>
                <c:pt idx="2336">
                  <c:v>76100574.875153691</c:v>
                </c:pt>
                <c:pt idx="2337">
                  <c:v>76100574.875153691</c:v>
                </c:pt>
                <c:pt idx="2338">
                  <c:v>75850812.826838389</c:v>
                </c:pt>
                <c:pt idx="2339">
                  <c:v>75321698.60989821</c:v>
                </c:pt>
                <c:pt idx="2340">
                  <c:v>76091241.334594101</c:v>
                </c:pt>
                <c:pt idx="2341">
                  <c:v>76386209.653009027</c:v>
                </c:pt>
                <c:pt idx="2342">
                  <c:v>75374985.892270193</c:v>
                </c:pt>
                <c:pt idx="2343">
                  <c:v>75374985.892270193</c:v>
                </c:pt>
                <c:pt idx="2344">
                  <c:v>75374985.892270193</c:v>
                </c:pt>
                <c:pt idx="2345">
                  <c:v>74995458.608172983</c:v>
                </c:pt>
                <c:pt idx="2346">
                  <c:v>78297688.011328697</c:v>
                </c:pt>
                <c:pt idx="2347">
                  <c:v>77475252.922085896</c:v>
                </c:pt>
                <c:pt idx="2348">
                  <c:v>78593931.915789276</c:v>
                </c:pt>
                <c:pt idx="2349">
                  <c:v>79676911.01414974</c:v>
                </c:pt>
                <c:pt idx="2350">
                  <c:v>79676911.01414974</c:v>
                </c:pt>
                <c:pt idx="2351">
                  <c:v>79676911.01414974</c:v>
                </c:pt>
                <c:pt idx="2352">
                  <c:v>81838504.63188006</c:v>
                </c:pt>
                <c:pt idx="2353">
                  <c:v>81883786.335535556</c:v>
                </c:pt>
                <c:pt idx="2354">
                  <c:v>80144236.936106727</c:v>
                </c:pt>
                <c:pt idx="2355">
                  <c:v>80550311.831578314</c:v>
                </c:pt>
                <c:pt idx="2356">
                  <c:v>78575862.440105483</c:v>
                </c:pt>
                <c:pt idx="2357">
                  <c:v>78575862.440105483</c:v>
                </c:pt>
                <c:pt idx="2358">
                  <c:v>78575862.440105483</c:v>
                </c:pt>
                <c:pt idx="2359">
                  <c:v>77813795.755366892</c:v>
                </c:pt>
                <c:pt idx="2360">
                  <c:v>81119713.959454179</c:v>
                </c:pt>
                <c:pt idx="2361">
                  <c:v>80609791.393666059</c:v>
                </c:pt>
                <c:pt idx="2362">
                  <c:v>80313640.622403547</c:v>
                </c:pt>
                <c:pt idx="2363">
                  <c:v>79959273.066862985</c:v>
                </c:pt>
                <c:pt idx="2364">
                  <c:v>79959273.066862985</c:v>
                </c:pt>
                <c:pt idx="2365">
                  <c:v>79959273.066862985</c:v>
                </c:pt>
                <c:pt idx="2366">
                  <c:v>79580254.304519683</c:v>
                </c:pt>
                <c:pt idx="2367">
                  <c:v>78486690.527981967</c:v>
                </c:pt>
                <c:pt idx="2368">
                  <c:v>81035376.88633059</c:v>
                </c:pt>
                <c:pt idx="2369">
                  <c:v>82302034.079479635</c:v>
                </c:pt>
                <c:pt idx="2370">
                  <c:v>82193482.440067828</c:v>
                </c:pt>
                <c:pt idx="2371">
                  <c:v>82193482.440067828</c:v>
                </c:pt>
                <c:pt idx="2372">
                  <c:v>82193482.440067828</c:v>
                </c:pt>
                <c:pt idx="2373">
                  <c:v>84601734.594379976</c:v>
                </c:pt>
                <c:pt idx="2374">
                  <c:v>84081725.698374361</c:v>
                </c:pt>
                <c:pt idx="2375">
                  <c:v>83993648.348616853</c:v>
                </c:pt>
                <c:pt idx="2376">
                  <c:v>83807194.999027625</c:v>
                </c:pt>
                <c:pt idx="2377">
                  <c:v>83438711.400959998</c:v>
                </c:pt>
                <c:pt idx="2378">
                  <c:v>83438711.400959998</c:v>
                </c:pt>
                <c:pt idx="2379">
                  <c:v>83438711.400959998</c:v>
                </c:pt>
                <c:pt idx="2380">
                  <c:v>83572355.610483661</c:v>
                </c:pt>
                <c:pt idx="2381">
                  <c:v>83978224.120820984</c:v>
                </c:pt>
                <c:pt idx="2382">
                  <c:v>84693782.055580691</c:v>
                </c:pt>
                <c:pt idx="2383">
                  <c:v>84364483.114629298</c:v>
                </c:pt>
                <c:pt idx="2384">
                  <c:v>86316239.492010996</c:v>
                </c:pt>
                <c:pt idx="2385">
                  <c:v>86316239.492010996</c:v>
                </c:pt>
                <c:pt idx="2386">
                  <c:v>86316239.492010996</c:v>
                </c:pt>
                <c:pt idx="2387">
                  <c:v>87082727.252293661</c:v>
                </c:pt>
                <c:pt idx="2388">
                  <c:v>86031943.737744555</c:v>
                </c:pt>
                <c:pt idx="2389">
                  <c:v>86590382.011400849</c:v>
                </c:pt>
                <c:pt idx="2390">
                  <c:v>87672032.40572004</c:v>
                </c:pt>
                <c:pt idx="2391">
                  <c:v>87244013.839322686</c:v>
                </c:pt>
                <c:pt idx="2392">
                  <c:v>87244013.839322686</c:v>
                </c:pt>
                <c:pt idx="2393">
                  <c:v>87244013.839322686</c:v>
                </c:pt>
                <c:pt idx="2394">
                  <c:v>89219765.099781319</c:v>
                </c:pt>
                <c:pt idx="2395">
                  <c:v>90384354.630928308</c:v>
                </c:pt>
                <c:pt idx="2396">
                  <c:v>92993025.916070536</c:v>
                </c:pt>
                <c:pt idx="2397">
                  <c:v>91736406.006573543</c:v>
                </c:pt>
                <c:pt idx="2398">
                  <c:v>92003336.390461564</c:v>
                </c:pt>
                <c:pt idx="2399">
                  <c:v>92003336.390461564</c:v>
                </c:pt>
                <c:pt idx="2400">
                  <c:v>92003336.390461564</c:v>
                </c:pt>
                <c:pt idx="2401">
                  <c:v>92139907.551129043</c:v>
                </c:pt>
                <c:pt idx="2402">
                  <c:v>91772704.212856561</c:v>
                </c:pt>
                <c:pt idx="2403">
                  <c:v>88821736.105374545</c:v>
                </c:pt>
                <c:pt idx="2404">
                  <c:v>87497288.110161677</c:v>
                </c:pt>
                <c:pt idx="2405">
                  <c:v>86885633.163449213</c:v>
                </c:pt>
                <c:pt idx="2406">
                  <c:v>86885633.163449213</c:v>
                </c:pt>
                <c:pt idx="2407">
                  <c:v>86885633.163449213</c:v>
                </c:pt>
                <c:pt idx="2408">
                  <c:v>84340136.02203095</c:v>
                </c:pt>
                <c:pt idx="2409">
                  <c:v>85383368.075908244</c:v>
                </c:pt>
                <c:pt idx="2410">
                  <c:v>85916886.939448461</c:v>
                </c:pt>
                <c:pt idx="2411">
                  <c:v>87822427.779164746</c:v>
                </c:pt>
                <c:pt idx="2412">
                  <c:v>86463153.119206026</c:v>
                </c:pt>
                <c:pt idx="2413">
                  <c:v>86463153.119206026</c:v>
                </c:pt>
                <c:pt idx="2414">
                  <c:v>86463153.119206026</c:v>
                </c:pt>
                <c:pt idx="2415">
                  <c:v>85803832.901095122</c:v>
                </c:pt>
                <c:pt idx="2416">
                  <c:v>88771487.668154761</c:v>
                </c:pt>
                <c:pt idx="2417">
                  <c:v>85319160.891900569</c:v>
                </c:pt>
                <c:pt idx="2418">
                  <c:v>85144322.578800812</c:v>
                </c:pt>
                <c:pt idx="2419">
                  <c:v>87297866.176623031</c:v>
                </c:pt>
                <c:pt idx="2420">
                  <c:v>87297866.176623031</c:v>
                </c:pt>
                <c:pt idx="2421">
                  <c:v>87297866.176623031</c:v>
                </c:pt>
                <c:pt idx="2422">
                  <c:v>88877471.14324972</c:v>
                </c:pt>
                <c:pt idx="2423">
                  <c:v>88366734.828192249</c:v>
                </c:pt>
                <c:pt idx="2424">
                  <c:v>88730230.440023154</c:v>
                </c:pt>
                <c:pt idx="2425">
                  <c:v>89147879.008391157</c:v>
                </c:pt>
                <c:pt idx="2426">
                  <c:v>85437165.404809773</c:v>
                </c:pt>
                <c:pt idx="2427">
                  <c:v>85437165.404809773</c:v>
                </c:pt>
                <c:pt idx="2428">
                  <c:v>85437165.404809773</c:v>
                </c:pt>
                <c:pt idx="2429">
                  <c:v>86711341.968827561</c:v>
                </c:pt>
                <c:pt idx="2430">
                  <c:v>85927821.570876434</c:v>
                </c:pt>
                <c:pt idx="2431">
                  <c:v>86665552.232458115</c:v>
                </c:pt>
                <c:pt idx="2432">
                  <c:v>88915800.374533862</c:v>
                </c:pt>
                <c:pt idx="2433">
                  <c:v>88963996.840024084</c:v>
                </c:pt>
                <c:pt idx="2434">
                  <c:v>88963996.840024084</c:v>
                </c:pt>
                <c:pt idx="2435">
                  <c:v>88963996.840024084</c:v>
                </c:pt>
                <c:pt idx="2436">
                  <c:v>88927274.311814696</c:v>
                </c:pt>
                <c:pt idx="2437">
                  <c:v>87775052.571244672</c:v>
                </c:pt>
                <c:pt idx="2438">
                  <c:v>89599215.651947379</c:v>
                </c:pt>
                <c:pt idx="2439">
                  <c:v>91746216.30004476</c:v>
                </c:pt>
                <c:pt idx="2440">
                  <c:v>91725998.361137465</c:v>
                </c:pt>
                <c:pt idx="2441">
                  <c:v>91725998.361137465</c:v>
                </c:pt>
                <c:pt idx="2442">
                  <c:v>91725998.361137465</c:v>
                </c:pt>
                <c:pt idx="2443">
                  <c:v>91769265.386875197</c:v>
                </c:pt>
                <c:pt idx="2444">
                  <c:v>92186247.455092847</c:v>
                </c:pt>
                <c:pt idx="2445">
                  <c:v>93351015.838508159</c:v>
                </c:pt>
                <c:pt idx="2446">
                  <c:v>93585834.007607013</c:v>
                </c:pt>
                <c:pt idx="2447">
                  <c:v>93302165.618186429</c:v>
                </c:pt>
                <c:pt idx="2448">
                  <c:v>93302165.618186429</c:v>
                </c:pt>
                <c:pt idx="2449">
                  <c:v>93302165.618186429</c:v>
                </c:pt>
                <c:pt idx="2450">
                  <c:v>92100368.221601531</c:v>
                </c:pt>
                <c:pt idx="2451">
                  <c:v>92913591.290484831</c:v>
                </c:pt>
                <c:pt idx="2452">
                  <c:v>93100290.74774234</c:v>
                </c:pt>
                <c:pt idx="2453">
                  <c:v>92731010.916974455</c:v>
                </c:pt>
                <c:pt idx="2454">
                  <c:v>90598165.280100226</c:v>
                </c:pt>
                <c:pt idx="2455">
                  <c:v>90598165.280100226</c:v>
                </c:pt>
                <c:pt idx="2456">
                  <c:v>90598165.280100226</c:v>
                </c:pt>
                <c:pt idx="2457">
                  <c:v>92094040.907143444</c:v>
                </c:pt>
                <c:pt idx="2458">
                  <c:v>90353408.659378454</c:v>
                </c:pt>
                <c:pt idx="2459">
                  <c:v>91987040.108240306</c:v>
                </c:pt>
                <c:pt idx="2460">
                  <c:v>92103116.685178429</c:v>
                </c:pt>
                <c:pt idx="2461">
                  <c:v>90060798.407736048</c:v>
                </c:pt>
                <c:pt idx="2462">
                  <c:v>90060798.407736048</c:v>
                </c:pt>
                <c:pt idx="2463">
                  <c:v>90060798.407736048</c:v>
                </c:pt>
                <c:pt idx="2464">
                  <c:v>90582797.576055914</c:v>
                </c:pt>
                <c:pt idx="2465">
                  <c:v>89980096.289190739</c:v>
                </c:pt>
                <c:pt idx="2466">
                  <c:v>89148109.186962932</c:v>
                </c:pt>
                <c:pt idx="2467">
                  <c:v>90722192.510228664</c:v>
                </c:pt>
                <c:pt idx="2468">
                  <c:v>91530190.05699867</c:v>
                </c:pt>
                <c:pt idx="2469">
                  <c:v>91530190.05699867</c:v>
                </c:pt>
                <c:pt idx="2470">
                  <c:v>91530190.05699867</c:v>
                </c:pt>
                <c:pt idx="2471">
                  <c:v>90968126.544474959</c:v>
                </c:pt>
                <c:pt idx="2472">
                  <c:v>87944882.22925964</c:v>
                </c:pt>
                <c:pt idx="2473">
                  <c:v>89374960.932675153</c:v>
                </c:pt>
                <c:pt idx="2474">
                  <c:v>90448327.633500129</c:v>
                </c:pt>
                <c:pt idx="2475">
                  <c:v>92031607.04368408</c:v>
                </c:pt>
                <c:pt idx="2476">
                  <c:v>92031607.04368408</c:v>
                </c:pt>
                <c:pt idx="2477">
                  <c:v>92031607.04368408</c:v>
                </c:pt>
                <c:pt idx="2478">
                  <c:v>91728919.704663634</c:v>
                </c:pt>
                <c:pt idx="2479">
                  <c:v>93799779.505569294</c:v>
                </c:pt>
                <c:pt idx="2480">
                  <c:v>92667758.592263088</c:v>
                </c:pt>
                <c:pt idx="2481">
                  <c:v>92762355.501887396</c:v>
                </c:pt>
                <c:pt idx="2482">
                  <c:v>91359009.320583016</c:v>
                </c:pt>
                <c:pt idx="2483">
                  <c:v>91359009.320583016</c:v>
                </c:pt>
                <c:pt idx="2484">
                  <c:v>91359009.320583016</c:v>
                </c:pt>
                <c:pt idx="2485">
                  <c:v>92385715.709452495</c:v>
                </c:pt>
                <c:pt idx="2486">
                  <c:v>91412587.088474676</c:v>
                </c:pt>
                <c:pt idx="2487">
                  <c:v>89815744.553484082</c:v>
                </c:pt>
                <c:pt idx="2488">
                  <c:v>92016846.464680031</c:v>
                </c:pt>
                <c:pt idx="2489">
                  <c:v>93945586.130750388</c:v>
                </c:pt>
                <c:pt idx="2490">
                  <c:v>93945586.130750388</c:v>
                </c:pt>
                <c:pt idx="2491">
                  <c:v>93945586.130750388</c:v>
                </c:pt>
                <c:pt idx="2492">
                  <c:v>95403010.21853672</c:v>
                </c:pt>
                <c:pt idx="2493">
                  <c:v>93799811.038405955</c:v>
                </c:pt>
                <c:pt idx="2494">
                  <c:v>94223704.417538926</c:v>
                </c:pt>
                <c:pt idx="2495">
                  <c:v>93434018.5772499</c:v>
                </c:pt>
                <c:pt idx="2496">
                  <c:v>95675080.493316561</c:v>
                </c:pt>
                <c:pt idx="2497">
                  <c:v>95675080.493316561</c:v>
                </c:pt>
                <c:pt idx="2498">
                  <c:v>95675080.493316561</c:v>
                </c:pt>
                <c:pt idx="2499">
                  <c:v>97285258.617619857</c:v>
                </c:pt>
                <c:pt idx="2500">
                  <c:v>97250634.737653658</c:v>
                </c:pt>
                <c:pt idx="2501">
                  <c:v>96573661.670277208</c:v>
                </c:pt>
                <c:pt idx="2502">
                  <c:v>97364833.571439534</c:v>
                </c:pt>
                <c:pt idx="2503">
                  <c:v>97678915.535898954</c:v>
                </c:pt>
                <c:pt idx="2504">
                  <c:v>97678915.535898954</c:v>
                </c:pt>
                <c:pt idx="2505">
                  <c:v>97678915.535898954</c:v>
                </c:pt>
                <c:pt idx="2506">
                  <c:v>98033206.521629736</c:v>
                </c:pt>
                <c:pt idx="2507">
                  <c:v>97781349.271081686</c:v>
                </c:pt>
                <c:pt idx="2508">
                  <c:v>98426694.838667348</c:v>
                </c:pt>
                <c:pt idx="2509">
                  <c:v>98262747.239938855</c:v>
                </c:pt>
                <c:pt idx="2510">
                  <c:v>98950381.315258786</c:v>
                </c:pt>
                <c:pt idx="2511">
                  <c:v>98950381.315258786</c:v>
                </c:pt>
                <c:pt idx="2512">
                  <c:v>98950381.315258786</c:v>
                </c:pt>
                <c:pt idx="2513">
                  <c:v>98572710.27499041</c:v>
                </c:pt>
                <c:pt idx="2514">
                  <c:v>98398002.037721083</c:v>
                </c:pt>
                <c:pt idx="2515">
                  <c:v>97415403.705212206</c:v>
                </c:pt>
                <c:pt idx="2516">
                  <c:v>97113286.266713887</c:v>
                </c:pt>
                <c:pt idx="2517">
                  <c:v>97080679.754189014</c:v>
                </c:pt>
                <c:pt idx="2518">
                  <c:v>97080679.754189014</c:v>
                </c:pt>
                <c:pt idx="2519">
                  <c:v>97080679.754189014</c:v>
                </c:pt>
                <c:pt idx="2520">
                  <c:v>99126032.44357647</c:v>
                </c:pt>
                <c:pt idx="2521">
                  <c:v>98733753.661289632</c:v>
                </c:pt>
                <c:pt idx="2522">
                  <c:v>99557105.57468839</c:v>
                </c:pt>
                <c:pt idx="2523">
                  <c:v>99688162.956013083</c:v>
                </c:pt>
                <c:pt idx="2524">
                  <c:v>98846508.818260044</c:v>
                </c:pt>
                <c:pt idx="2525">
                  <c:v>98846508.818260044</c:v>
                </c:pt>
                <c:pt idx="2526">
                  <c:v>98846508.818260044</c:v>
                </c:pt>
                <c:pt idx="2527">
                  <c:v>97450369.872568384</c:v>
                </c:pt>
                <c:pt idx="2528">
                  <c:v>96284486.762917936</c:v>
                </c:pt>
                <c:pt idx="2529">
                  <c:v>98408987.80015704</c:v>
                </c:pt>
                <c:pt idx="2530">
                  <c:v>98555099.587096274</c:v>
                </c:pt>
                <c:pt idx="2531">
                  <c:v>99955305.147643462</c:v>
                </c:pt>
                <c:pt idx="2532">
                  <c:v>99955305.147643462</c:v>
                </c:pt>
                <c:pt idx="2533">
                  <c:v>99955305.147643462</c:v>
                </c:pt>
                <c:pt idx="2534">
                  <c:v>99493312.699864969</c:v>
                </c:pt>
                <c:pt idx="2535">
                  <c:v>100025549.41979687</c:v>
                </c:pt>
                <c:pt idx="2536">
                  <c:v>102341950.91295575</c:v>
                </c:pt>
                <c:pt idx="2537">
                  <c:v>104411536.67342761</c:v>
                </c:pt>
                <c:pt idx="2538">
                  <c:v>102519289.07043004</c:v>
                </c:pt>
                <c:pt idx="2539">
                  <c:v>102519289.07043004</c:v>
                </c:pt>
                <c:pt idx="2540">
                  <c:v>102519289.07043004</c:v>
                </c:pt>
                <c:pt idx="2541">
                  <c:v>103270146.24411392</c:v>
                </c:pt>
                <c:pt idx="2542">
                  <c:v>103186520.41018277</c:v>
                </c:pt>
                <c:pt idx="2543">
                  <c:v>103387574.14184973</c:v>
                </c:pt>
                <c:pt idx="2544">
                  <c:v>103865653.20729364</c:v>
                </c:pt>
                <c:pt idx="2545">
                  <c:v>104300418.76413339</c:v>
                </c:pt>
                <c:pt idx="2546">
                  <c:v>104300418.76413339</c:v>
                </c:pt>
                <c:pt idx="2547">
                  <c:v>104300418.76413339</c:v>
                </c:pt>
                <c:pt idx="2548">
                  <c:v>104995787.71053909</c:v>
                </c:pt>
                <c:pt idx="2549">
                  <c:v>105123053.04743101</c:v>
                </c:pt>
                <c:pt idx="2550">
                  <c:v>105123053.04743101</c:v>
                </c:pt>
                <c:pt idx="2551">
                  <c:v>105044304.89998551</c:v>
                </c:pt>
                <c:pt idx="2552">
                  <c:v>104778829.24688327</c:v>
                </c:pt>
                <c:pt idx="2553">
                  <c:v>104778829.24688327</c:v>
                </c:pt>
                <c:pt idx="2554">
                  <c:v>104778829.24688327</c:v>
                </c:pt>
                <c:pt idx="2555">
                  <c:v>103514082.14700821</c:v>
                </c:pt>
                <c:pt idx="2556">
                  <c:v>103825787.61866479</c:v>
                </c:pt>
                <c:pt idx="2557">
                  <c:v>103791746.05540712</c:v>
                </c:pt>
                <c:pt idx="2558">
                  <c:v>106107040.88803264</c:v>
                </c:pt>
                <c:pt idx="2559">
                  <c:v>104918498.4713762</c:v>
                </c:pt>
                <c:pt idx="2560">
                  <c:v>104918498.4713762</c:v>
                </c:pt>
                <c:pt idx="2561">
                  <c:v>104918498.4713762</c:v>
                </c:pt>
                <c:pt idx="2562">
                  <c:v>104294608.12622261</c:v>
                </c:pt>
                <c:pt idx="2563">
                  <c:v>105690175.08447164</c:v>
                </c:pt>
                <c:pt idx="2564">
                  <c:v>105984356.04412326</c:v>
                </c:pt>
                <c:pt idx="2565">
                  <c:v>105594389.87458402</c:v>
                </c:pt>
                <c:pt idx="2566">
                  <c:v>105166370.34721327</c:v>
                </c:pt>
                <c:pt idx="2567">
                  <c:v>105166370.34721327</c:v>
                </c:pt>
                <c:pt idx="2568">
                  <c:v>105166370.34721327</c:v>
                </c:pt>
                <c:pt idx="2569">
                  <c:v>105895398.81476785</c:v>
                </c:pt>
                <c:pt idx="2570">
                  <c:v>106128242.10327619</c:v>
                </c:pt>
                <c:pt idx="2571">
                  <c:v>105072565.11069447</c:v>
                </c:pt>
                <c:pt idx="2572">
                  <c:v>107142483.35556485</c:v>
                </c:pt>
                <c:pt idx="2573">
                  <c:v>107771965.14338838</c:v>
                </c:pt>
                <c:pt idx="2574">
                  <c:v>107771965.14338838</c:v>
                </c:pt>
                <c:pt idx="2575">
                  <c:v>107771965.14338838</c:v>
                </c:pt>
                <c:pt idx="2576">
                  <c:v>107637192.095128</c:v>
                </c:pt>
                <c:pt idx="2577">
                  <c:v>108408289.99031927</c:v>
                </c:pt>
                <c:pt idx="2578">
                  <c:v>108906847.39039901</c:v>
                </c:pt>
                <c:pt idx="2579">
                  <c:v>110120214.74187034</c:v>
                </c:pt>
                <c:pt idx="2580">
                  <c:v>108983546.83267584</c:v>
                </c:pt>
                <c:pt idx="2581">
                  <c:v>108983546.83267584</c:v>
                </c:pt>
                <c:pt idx="2582">
                  <c:v>108983546.83267584</c:v>
                </c:pt>
                <c:pt idx="2583">
                  <c:v>104818000.84681106</c:v>
                </c:pt>
                <c:pt idx="2584">
                  <c:v>107973713.45318095</c:v>
                </c:pt>
                <c:pt idx="2585">
                  <c:v>106092110.6511478</c:v>
                </c:pt>
                <c:pt idx="2586">
                  <c:v>106791238.42810662</c:v>
                </c:pt>
                <c:pt idx="2587">
                  <c:v>103558238.11071339</c:v>
                </c:pt>
                <c:pt idx="2588">
                  <c:v>103558238.11071339</c:v>
                </c:pt>
                <c:pt idx="2589">
                  <c:v>103558238.11071339</c:v>
                </c:pt>
                <c:pt idx="2590">
                  <c:v>105005511.5827537</c:v>
                </c:pt>
                <c:pt idx="2591">
                  <c:v>107616169.96654505</c:v>
                </c:pt>
                <c:pt idx="2592">
                  <c:v>110446996.59022024</c:v>
                </c:pt>
                <c:pt idx="2593">
                  <c:v>109459278.30095695</c:v>
                </c:pt>
                <c:pt idx="2594">
                  <c:v>107491954.02904323</c:v>
                </c:pt>
                <c:pt idx="2595">
                  <c:v>107491954.02904323</c:v>
                </c:pt>
                <c:pt idx="2596">
                  <c:v>107491954.02904323</c:v>
                </c:pt>
                <c:pt idx="2597">
                  <c:v>109047962.95992303</c:v>
                </c:pt>
                <c:pt idx="2598">
                  <c:v>110711314.88076092</c:v>
                </c:pt>
                <c:pt idx="2599">
                  <c:v>112224246.5358803</c:v>
                </c:pt>
                <c:pt idx="2600">
                  <c:v>112662385.48895721</c:v>
                </c:pt>
                <c:pt idx="2601">
                  <c:v>112297797.34052002</c:v>
                </c:pt>
                <c:pt idx="2602">
                  <c:v>112297797.34052002</c:v>
                </c:pt>
                <c:pt idx="2603">
                  <c:v>112297797.34052002</c:v>
                </c:pt>
                <c:pt idx="2604">
                  <c:v>112378477.86434679</c:v>
                </c:pt>
                <c:pt idx="2605">
                  <c:v>111452623.22830367</c:v>
                </c:pt>
                <c:pt idx="2606">
                  <c:v>114244718.15551269</c:v>
                </c:pt>
                <c:pt idx="2607">
                  <c:v>113455822.30676842</c:v>
                </c:pt>
                <c:pt idx="2608">
                  <c:v>111065379.45474349</c:v>
                </c:pt>
                <c:pt idx="2609">
                  <c:v>111065379.45474349</c:v>
                </c:pt>
                <c:pt idx="2610">
                  <c:v>111065379.45474349</c:v>
                </c:pt>
                <c:pt idx="2611">
                  <c:v>106720657.86605707</c:v>
                </c:pt>
                <c:pt idx="2612">
                  <c:v>102675047.23149513</c:v>
                </c:pt>
                <c:pt idx="2613">
                  <c:v>103406672.1619246</c:v>
                </c:pt>
                <c:pt idx="2614">
                  <c:v>98652387.017613545</c:v>
                </c:pt>
                <c:pt idx="2615">
                  <c:v>100624211.69961748</c:v>
                </c:pt>
                <c:pt idx="2616">
                  <c:v>100624211.69961748</c:v>
                </c:pt>
                <c:pt idx="2617">
                  <c:v>100624211.69961748</c:v>
                </c:pt>
                <c:pt idx="2618">
                  <c:v>102426155.99099807</c:v>
                </c:pt>
                <c:pt idx="2619">
                  <c:v>98948198.523910955</c:v>
                </c:pt>
                <c:pt idx="2620">
                  <c:v>103357004.68566586</c:v>
                </c:pt>
                <c:pt idx="2621">
                  <c:v>99662161.110442981</c:v>
                </c:pt>
                <c:pt idx="2622">
                  <c:v>98418787.22334376</c:v>
                </c:pt>
                <c:pt idx="2623">
                  <c:v>98418787.22334376</c:v>
                </c:pt>
                <c:pt idx="2624">
                  <c:v>98418787.22334376</c:v>
                </c:pt>
                <c:pt idx="2625">
                  <c:v>90932382.651001543</c:v>
                </c:pt>
                <c:pt idx="2626">
                  <c:v>95992973.467588469</c:v>
                </c:pt>
                <c:pt idx="2627">
                  <c:v>90612009.707395509</c:v>
                </c:pt>
                <c:pt idx="2628">
                  <c:v>81596563.585097045</c:v>
                </c:pt>
                <c:pt idx="2629">
                  <c:v>91282421.70390889</c:v>
                </c:pt>
                <c:pt idx="2630">
                  <c:v>91282421.70390889</c:v>
                </c:pt>
                <c:pt idx="2631">
                  <c:v>91282421.70390889</c:v>
                </c:pt>
                <c:pt idx="2632">
                  <c:v>77774460.660315111</c:v>
                </c:pt>
                <c:pt idx="2633">
                  <c:v>85818689.786616087</c:v>
                </c:pt>
                <c:pt idx="2634">
                  <c:v>78814257.709092706</c:v>
                </c:pt>
                <c:pt idx="2635">
                  <c:v>83537932.846526444</c:v>
                </c:pt>
                <c:pt idx="2636">
                  <c:v>78803788.787683517</c:v>
                </c:pt>
                <c:pt idx="2637">
                  <c:v>78803788.787683517</c:v>
                </c:pt>
                <c:pt idx="2638">
                  <c:v>78803788.787683517</c:v>
                </c:pt>
                <c:pt idx="2639">
                  <c:v>82838667.997564226</c:v>
                </c:pt>
                <c:pt idx="2640">
                  <c:v>90539108.060287207</c:v>
                </c:pt>
                <c:pt idx="2641">
                  <c:v>87658949.754661411</c:v>
                </c:pt>
                <c:pt idx="2642">
                  <c:v>93844306.301880896</c:v>
                </c:pt>
                <c:pt idx="2643">
                  <c:v>87581164.461071908</c:v>
                </c:pt>
                <c:pt idx="2644">
                  <c:v>87581164.461071908</c:v>
                </c:pt>
                <c:pt idx="2645">
                  <c:v>87581164.461071908</c:v>
                </c:pt>
                <c:pt idx="2646">
                  <c:v>91662469.875220895</c:v>
                </c:pt>
                <c:pt idx="2647">
                  <c:v>89405895.205099165</c:v>
                </c:pt>
                <c:pt idx="2648">
                  <c:v>85381511.84091498</c:v>
                </c:pt>
                <c:pt idx="2649">
                  <c:v>87802817.39082177</c:v>
                </c:pt>
                <c:pt idx="2650">
                  <c:v>86319142.607754484</c:v>
                </c:pt>
                <c:pt idx="2651">
                  <c:v>86319142.607754484</c:v>
                </c:pt>
                <c:pt idx="2652">
                  <c:v>86319142.607754484</c:v>
                </c:pt>
                <c:pt idx="2653">
                  <c:v>94947420.306349188</c:v>
                </c:pt>
                <c:pt idx="2654">
                  <c:v>93975932.748237535</c:v>
                </c:pt>
                <c:pt idx="2655">
                  <c:v>97111885.964436233</c:v>
                </c:pt>
                <c:pt idx="2656">
                  <c:v>94909877.32310544</c:v>
                </c:pt>
                <c:pt idx="2657">
                  <c:v>94050172.310874656</c:v>
                </c:pt>
                <c:pt idx="2658">
                  <c:v>94050172.310874656</c:v>
                </c:pt>
                <c:pt idx="2659">
                  <c:v>94050172.310874656</c:v>
                </c:pt>
                <c:pt idx="2660">
                  <c:v>95824106.34596172</c:v>
                </c:pt>
                <c:pt idx="2661">
                  <c:v>100178608.21571457</c:v>
                </c:pt>
                <c:pt idx="2662">
                  <c:v>97207491.044845879</c:v>
                </c:pt>
                <c:pt idx="2663">
                  <c:v>100869591.55746974</c:v>
                </c:pt>
                <c:pt idx="2664">
                  <c:v>100776229.30374405</c:v>
                </c:pt>
                <c:pt idx="2665">
                  <c:v>100776229.30374405</c:v>
                </c:pt>
                <c:pt idx="2666">
                  <c:v>100776229.30374405</c:v>
                </c:pt>
                <c:pt idx="2667">
                  <c:v>98799854.078144252</c:v>
                </c:pt>
                <c:pt idx="2668">
                  <c:v>94664729.710136384</c:v>
                </c:pt>
                <c:pt idx="2669">
                  <c:v>100591426.85402043</c:v>
                </c:pt>
                <c:pt idx="2670">
                  <c:v>99384227.594633177</c:v>
                </c:pt>
                <c:pt idx="2671">
                  <c:v>101924803.66758509</c:v>
                </c:pt>
                <c:pt idx="2672">
                  <c:v>101924803.66758509</c:v>
                </c:pt>
                <c:pt idx="2673">
                  <c:v>101924803.66758509</c:v>
                </c:pt>
                <c:pt idx="2674">
                  <c:v>102473759.46989709</c:v>
                </c:pt>
                <c:pt idx="2675">
                  <c:v>101842072.01170002</c:v>
                </c:pt>
                <c:pt idx="2676">
                  <c:v>106085267.61327738</c:v>
                </c:pt>
                <c:pt idx="2677">
                  <c:v>102362311.80483627</c:v>
                </c:pt>
                <c:pt idx="2678">
                  <c:v>97387512.258158118</c:v>
                </c:pt>
                <c:pt idx="2679">
                  <c:v>97387512.258158118</c:v>
                </c:pt>
                <c:pt idx="2680">
                  <c:v>97387512.258158118</c:v>
                </c:pt>
                <c:pt idx="2681">
                  <c:v>99070061.88744469</c:v>
                </c:pt>
                <c:pt idx="2682">
                  <c:v>100722158.00937931</c:v>
                </c:pt>
                <c:pt idx="2683">
                  <c:v>101354001.13046984</c:v>
                </c:pt>
                <c:pt idx="2684">
                  <c:v>102520489.57369134</c:v>
                </c:pt>
                <c:pt idx="2685">
                  <c:v>105089799.99909522</c:v>
                </c:pt>
                <c:pt idx="2686">
                  <c:v>105089799.99909522</c:v>
                </c:pt>
                <c:pt idx="2687">
                  <c:v>105089799.99909522</c:v>
                </c:pt>
                <c:pt idx="2688">
                  <c:v>105064312.05386676</c:v>
                </c:pt>
                <c:pt idx="2689">
                  <c:v>102633270.4939086</c:v>
                </c:pt>
                <c:pt idx="2690">
                  <c:v>100568520.01074071</c:v>
                </c:pt>
                <c:pt idx="2691">
                  <c:v>103611799.13064501</c:v>
                </c:pt>
                <c:pt idx="2692">
                  <c:v>101740817.81178676</c:v>
                </c:pt>
                <c:pt idx="2693">
                  <c:v>101740817.81178676</c:v>
                </c:pt>
                <c:pt idx="2694">
                  <c:v>101740817.81178676</c:v>
                </c:pt>
                <c:pt idx="2695">
                  <c:v>106509295.6290722</c:v>
                </c:pt>
                <c:pt idx="2696">
                  <c:v>105545777.17118265</c:v>
                </c:pt>
                <c:pt idx="2697">
                  <c:v>109880733.64921956</c:v>
                </c:pt>
                <c:pt idx="2698">
                  <c:v>107170003.50220163</c:v>
                </c:pt>
                <c:pt idx="2699">
                  <c:v>108180461.85267571</c:v>
                </c:pt>
                <c:pt idx="2700">
                  <c:v>108180461.85267571</c:v>
                </c:pt>
                <c:pt idx="2701">
                  <c:v>108180461.85267571</c:v>
                </c:pt>
                <c:pt idx="2702">
                  <c:v>108804008.08793002</c:v>
                </c:pt>
                <c:pt idx="2703">
                  <c:v>109058119.04269256</c:v>
                </c:pt>
                <c:pt idx="2704">
                  <c:v>110735841.83602831</c:v>
                </c:pt>
                <c:pt idx="2705">
                  <c:v>108794275.50840136</c:v>
                </c:pt>
                <c:pt idx="2706">
                  <c:v>111487517.79774588</c:v>
                </c:pt>
                <c:pt idx="2707">
                  <c:v>111487517.79774588</c:v>
                </c:pt>
                <c:pt idx="2708">
                  <c:v>111487517.79774588</c:v>
                </c:pt>
                <c:pt idx="2709">
                  <c:v>109679404.43908985</c:v>
                </c:pt>
                <c:pt idx="2710">
                  <c:v>112091717.08028407</c:v>
                </c:pt>
                <c:pt idx="2711">
                  <c:v>114511815.42416601</c:v>
                </c:pt>
                <c:pt idx="2712">
                  <c:v>115747563.79741384</c:v>
                </c:pt>
                <c:pt idx="2713">
                  <c:v>117441076.96233156</c:v>
                </c:pt>
                <c:pt idx="2714">
                  <c:v>117441076.96233156</c:v>
                </c:pt>
                <c:pt idx="2715">
                  <c:v>117441076.96233156</c:v>
                </c:pt>
                <c:pt idx="2716">
                  <c:v>116980336.37707151</c:v>
                </c:pt>
                <c:pt idx="2717">
                  <c:v>116374920.09222943</c:v>
                </c:pt>
                <c:pt idx="2718">
                  <c:v>116159930.09604231</c:v>
                </c:pt>
                <c:pt idx="2719">
                  <c:v>109285660.03344114</c:v>
                </c:pt>
                <c:pt idx="2720">
                  <c:v>111437238.18503159</c:v>
                </c:pt>
                <c:pt idx="2721">
                  <c:v>111437238.18503159</c:v>
                </c:pt>
                <c:pt idx="2722">
                  <c:v>111437238.18503159</c:v>
                </c:pt>
                <c:pt idx="2723">
                  <c:v>113849451.62929907</c:v>
                </c:pt>
                <c:pt idx="2724">
                  <c:v>115194600.45121668</c:v>
                </c:pt>
                <c:pt idx="2725">
                  <c:v>116763137.00897795</c:v>
                </c:pt>
                <c:pt idx="2726">
                  <c:v>116003311.42065245</c:v>
                </c:pt>
                <c:pt idx="2727">
                  <c:v>115539392.78298709</c:v>
                </c:pt>
                <c:pt idx="2728">
                  <c:v>115539392.78298709</c:v>
                </c:pt>
                <c:pt idx="2729">
                  <c:v>115539392.78298709</c:v>
                </c:pt>
                <c:pt idx="2730">
                  <c:v>117023430.78976892</c:v>
                </c:pt>
                <c:pt idx="2731">
                  <c:v>116737182.55077443</c:v>
                </c:pt>
                <c:pt idx="2732">
                  <c:v>113318570.33997068</c:v>
                </c:pt>
                <c:pt idx="2733">
                  <c:v>114624849.39586118</c:v>
                </c:pt>
                <c:pt idx="2734">
                  <c:v>112117250.76284213</c:v>
                </c:pt>
                <c:pt idx="2735">
                  <c:v>112117250.76284213</c:v>
                </c:pt>
                <c:pt idx="2736">
                  <c:v>112117250.76284213</c:v>
                </c:pt>
                <c:pt idx="2737">
                  <c:v>113144371.70970874</c:v>
                </c:pt>
                <c:pt idx="2738">
                  <c:v>116468368.12845638</c:v>
                </c:pt>
                <c:pt idx="2739">
                  <c:v>115031197.32958542</c:v>
                </c:pt>
                <c:pt idx="2740">
                  <c:v>116104974.26813629</c:v>
                </c:pt>
                <c:pt idx="2741">
                  <c:v>115979188.63827792</c:v>
                </c:pt>
                <c:pt idx="2742">
                  <c:v>115979188.63827792</c:v>
                </c:pt>
                <c:pt idx="2743">
                  <c:v>115979188.63827792</c:v>
                </c:pt>
                <c:pt idx="2744">
                  <c:v>118736421.51286514</c:v>
                </c:pt>
                <c:pt idx="2745">
                  <c:v>117329956.44475412</c:v>
                </c:pt>
                <c:pt idx="2746">
                  <c:v>118907143.14266677</c:v>
                </c:pt>
                <c:pt idx="2747">
                  <c:v>120503243.82281728</c:v>
                </c:pt>
                <c:pt idx="2748">
                  <c:v>120977419.20037471</c:v>
                </c:pt>
                <c:pt idx="2749">
                  <c:v>120977419.20037471</c:v>
                </c:pt>
                <c:pt idx="2750">
                  <c:v>120977419.20037471</c:v>
                </c:pt>
                <c:pt idx="2751">
                  <c:v>118592838.64778002</c:v>
                </c:pt>
                <c:pt idx="2752">
                  <c:v>121069254.03897409</c:v>
                </c:pt>
                <c:pt idx="2753">
                  <c:v>120304085.97457063</c:v>
                </c:pt>
                <c:pt idx="2754">
                  <c:v>120359816.70045628</c:v>
                </c:pt>
                <c:pt idx="2755">
                  <c:v>120918219.49324642</c:v>
                </c:pt>
                <c:pt idx="2756">
                  <c:v>120918219.49324642</c:v>
                </c:pt>
                <c:pt idx="2757">
                  <c:v>120918219.49324642</c:v>
                </c:pt>
                <c:pt idx="2758">
                  <c:v>123130697.76182251</c:v>
                </c:pt>
                <c:pt idx="2759">
                  <c:v>121922090.86425939</c:v>
                </c:pt>
                <c:pt idx="2760">
                  <c:v>122068487.37918322</c:v>
                </c:pt>
                <c:pt idx="2761">
                  <c:v>120420660.04391296</c:v>
                </c:pt>
                <c:pt idx="2762">
                  <c:v>118942059.78744271</c:v>
                </c:pt>
                <c:pt idx="2763">
                  <c:v>118942059.78744271</c:v>
                </c:pt>
                <c:pt idx="2764">
                  <c:v>118942059.78744271</c:v>
                </c:pt>
                <c:pt idx="2765">
                  <c:v>122090511.06116129</c:v>
                </c:pt>
                <c:pt idx="2766">
                  <c:v>119825602.94218332</c:v>
                </c:pt>
                <c:pt idx="2767">
                  <c:v>121858955.98346786</c:v>
                </c:pt>
                <c:pt idx="2768">
                  <c:v>124381416.03022413</c:v>
                </c:pt>
                <c:pt idx="2769">
                  <c:v>123540568.79706533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41274</c:v>
                </c:pt>
                <c:pt idx="1">
                  <c:v>41275</c:v>
                </c:pt>
                <c:pt idx="2">
                  <c:v>41276</c:v>
                </c:pt>
                <c:pt idx="3">
                  <c:v>41277</c:v>
                </c:pt>
                <c:pt idx="4">
                  <c:v>41278</c:v>
                </c:pt>
                <c:pt idx="5">
                  <c:v>41279</c:v>
                </c:pt>
                <c:pt idx="6">
                  <c:v>41280</c:v>
                </c:pt>
                <c:pt idx="7">
                  <c:v>41281</c:v>
                </c:pt>
                <c:pt idx="8">
                  <c:v>41282</c:v>
                </c:pt>
                <c:pt idx="9">
                  <c:v>41283</c:v>
                </c:pt>
                <c:pt idx="10">
                  <c:v>41284</c:v>
                </c:pt>
                <c:pt idx="11">
                  <c:v>41285</c:v>
                </c:pt>
                <c:pt idx="12">
                  <c:v>41286</c:v>
                </c:pt>
                <c:pt idx="13">
                  <c:v>41287</c:v>
                </c:pt>
                <c:pt idx="14">
                  <c:v>41288</c:v>
                </c:pt>
                <c:pt idx="15">
                  <c:v>41289</c:v>
                </c:pt>
                <c:pt idx="16">
                  <c:v>41290</c:v>
                </c:pt>
                <c:pt idx="17">
                  <c:v>41291</c:v>
                </c:pt>
                <c:pt idx="18">
                  <c:v>41292</c:v>
                </c:pt>
                <c:pt idx="19">
                  <c:v>41293</c:v>
                </c:pt>
                <c:pt idx="20">
                  <c:v>41294</c:v>
                </c:pt>
                <c:pt idx="21">
                  <c:v>41295</c:v>
                </c:pt>
                <c:pt idx="22">
                  <c:v>41296</c:v>
                </c:pt>
                <c:pt idx="23">
                  <c:v>41297</c:v>
                </c:pt>
                <c:pt idx="24">
                  <c:v>41298</c:v>
                </c:pt>
                <c:pt idx="25">
                  <c:v>41299</c:v>
                </c:pt>
                <c:pt idx="26">
                  <c:v>41300</c:v>
                </c:pt>
                <c:pt idx="27">
                  <c:v>41301</c:v>
                </c:pt>
                <c:pt idx="28">
                  <c:v>41302</c:v>
                </c:pt>
                <c:pt idx="29">
                  <c:v>41303</c:v>
                </c:pt>
                <c:pt idx="30">
                  <c:v>41304</c:v>
                </c:pt>
                <c:pt idx="31">
                  <c:v>41305</c:v>
                </c:pt>
                <c:pt idx="32">
                  <c:v>41306</c:v>
                </c:pt>
                <c:pt idx="33">
                  <c:v>41307</c:v>
                </c:pt>
                <c:pt idx="34">
                  <c:v>41308</c:v>
                </c:pt>
                <c:pt idx="35">
                  <c:v>41309</c:v>
                </c:pt>
                <c:pt idx="36">
                  <c:v>41310</c:v>
                </c:pt>
                <c:pt idx="37">
                  <c:v>41311</c:v>
                </c:pt>
                <c:pt idx="38">
                  <c:v>41312</c:v>
                </c:pt>
                <c:pt idx="39">
                  <c:v>41313</c:v>
                </c:pt>
                <c:pt idx="40">
                  <c:v>41314</c:v>
                </c:pt>
                <c:pt idx="41">
                  <c:v>41315</c:v>
                </c:pt>
                <c:pt idx="42">
                  <c:v>41316</c:v>
                </c:pt>
                <c:pt idx="43">
                  <c:v>41317</c:v>
                </c:pt>
                <c:pt idx="44">
                  <c:v>41318</c:v>
                </c:pt>
                <c:pt idx="45">
                  <c:v>41319</c:v>
                </c:pt>
                <c:pt idx="46">
                  <c:v>41320</c:v>
                </c:pt>
                <c:pt idx="47">
                  <c:v>41321</c:v>
                </c:pt>
                <c:pt idx="48">
                  <c:v>41322</c:v>
                </c:pt>
                <c:pt idx="49">
                  <c:v>41323</c:v>
                </c:pt>
                <c:pt idx="50">
                  <c:v>41324</c:v>
                </c:pt>
                <c:pt idx="51">
                  <c:v>41325</c:v>
                </c:pt>
                <c:pt idx="52">
                  <c:v>41326</c:v>
                </c:pt>
                <c:pt idx="53">
                  <c:v>41327</c:v>
                </c:pt>
                <c:pt idx="54">
                  <c:v>41328</c:v>
                </c:pt>
                <c:pt idx="55">
                  <c:v>41329</c:v>
                </c:pt>
                <c:pt idx="56">
                  <c:v>41330</c:v>
                </c:pt>
                <c:pt idx="57">
                  <c:v>41331</c:v>
                </c:pt>
                <c:pt idx="58">
                  <c:v>41332</c:v>
                </c:pt>
                <c:pt idx="59">
                  <c:v>41333</c:v>
                </c:pt>
                <c:pt idx="60">
                  <c:v>41334</c:v>
                </c:pt>
                <c:pt idx="61">
                  <c:v>41335</c:v>
                </c:pt>
                <c:pt idx="62">
                  <c:v>41336</c:v>
                </c:pt>
                <c:pt idx="63">
                  <c:v>41337</c:v>
                </c:pt>
                <c:pt idx="64">
                  <c:v>41338</c:v>
                </c:pt>
                <c:pt idx="65">
                  <c:v>41339</c:v>
                </c:pt>
                <c:pt idx="66">
                  <c:v>41340</c:v>
                </c:pt>
                <c:pt idx="67">
                  <c:v>41341</c:v>
                </c:pt>
                <c:pt idx="68">
                  <c:v>41342</c:v>
                </c:pt>
                <c:pt idx="69">
                  <c:v>41343</c:v>
                </c:pt>
                <c:pt idx="70">
                  <c:v>41344</c:v>
                </c:pt>
                <c:pt idx="71">
                  <c:v>41345</c:v>
                </c:pt>
                <c:pt idx="72">
                  <c:v>41346</c:v>
                </c:pt>
                <c:pt idx="73">
                  <c:v>41347</c:v>
                </c:pt>
                <c:pt idx="74">
                  <c:v>41348</c:v>
                </c:pt>
                <c:pt idx="75">
                  <c:v>41349</c:v>
                </c:pt>
                <c:pt idx="76">
                  <c:v>41350</c:v>
                </c:pt>
                <c:pt idx="77">
                  <c:v>41351</c:v>
                </c:pt>
                <c:pt idx="78">
                  <c:v>41352</c:v>
                </c:pt>
                <c:pt idx="79">
                  <c:v>41353</c:v>
                </c:pt>
                <c:pt idx="80">
                  <c:v>41354</c:v>
                </c:pt>
                <c:pt idx="81">
                  <c:v>41355</c:v>
                </c:pt>
                <c:pt idx="82">
                  <c:v>41356</c:v>
                </c:pt>
                <c:pt idx="83">
                  <c:v>41357</c:v>
                </c:pt>
                <c:pt idx="84">
                  <c:v>41358</c:v>
                </c:pt>
                <c:pt idx="85">
                  <c:v>41359</c:v>
                </c:pt>
                <c:pt idx="86">
                  <c:v>41360</c:v>
                </c:pt>
                <c:pt idx="87">
                  <c:v>41361</c:v>
                </c:pt>
                <c:pt idx="88">
                  <c:v>41362</c:v>
                </c:pt>
                <c:pt idx="89">
                  <c:v>41363</c:v>
                </c:pt>
                <c:pt idx="90">
                  <c:v>41364</c:v>
                </c:pt>
                <c:pt idx="91">
                  <c:v>41365</c:v>
                </c:pt>
                <c:pt idx="92">
                  <c:v>41366</c:v>
                </c:pt>
                <c:pt idx="93">
                  <c:v>41367</c:v>
                </c:pt>
                <c:pt idx="94">
                  <c:v>41368</c:v>
                </c:pt>
                <c:pt idx="95">
                  <c:v>41369</c:v>
                </c:pt>
                <c:pt idx="96">
                  <c:v>41370</c:v>
                </c:pt>
                <c:pt idx="97">
                  <c:v>41371</c:v>
                </c:pt>
                <c:pt idx="98">
                  <c:v>41372</c:v>
                </c:pt>
                <c:pt idx="99">
                  <c:v>41373</c:v>
                </c:pt>
                <c:pt idx="100">
                  <c:v>41374</c:v>
                </c:pt>
                <c:pt idx="101">
                  <c:v>41375</c:v>
                </c:pt>
                <c:pt idx="102">
                  <c:v>41376</c:v>
                </c:pt>
                <c:pt idx="103">
                  <c:v>41377</c:v>
                </c:pt>
                <c:pt idx="104">
                  <c:v>41378</c:v>
                </c:pt>
                <c:pt idx="105">
                  <c:v>41379</c:v>
                </c:pt>
                <c:pt idx="106">
                  <c:v>41380</c:v>
                </c:pt>
                <c:pt idx="107">
                  <c:v>41381</c:v>
                </c:pt>
                <c:pt idx="108">
                  <c:v>41382</c:v>
                </c:pt>
                <c:pt idx="109">
                  <c:v>41383</c:v>
                </c:pt>
                <c:pt idx="110">
                  <c:v>41384</c:v>
                </c:pt>
                <c:pt idx="111">
                  <c:v>41385</c:v>
                </c:pt>
                <c:pt idx="112">
                  <c:v>41386</c:v>
                </c:pt>
                <c:pt idx="113">
                  <c:v>41387</c:v>
                </c:pt>
                <c:pt idx="114">
                  <c:v>41388</c:v>
                </c:pt>
                <c:pt idx="115">
                  <c:v>41389</c:v>
                </c:pt>
                <c:pt idx="116">
                  <c:v>41390</c:v>
                </c:pt>
                <c:pt idx="117">
                  <c:v>41391</c:v>
                </c:pt>
                <c:pt idx="118">
                  <c:v>41392</c:v>
                </c:pt>
                <c:pt idx="119">
                  <c:v>41393</c:v>
                </c:pt>
                <c:pt idx="120">
                  <c:v>41394</c:v>
                </c:pt>
                <c:pt idx="121">
                  <c:v>41395</c:v>
                </c:pt>
                <c:pt idx="122">
                  <c:v>41396</c:v>
                </c:pt>
                <c:pt idx="123">
                  <c:v>41397</c:v>
                </c:pt>
                <c:pt idx="124">
                  <c:v>41398</c:v>
                </c:pt>
                <c:pt idx="125">
                  <c:v>41399</c:v>
                </c:pt>
                <c:pt idx="126">
                  <c:v>41400</c:v>
                </c:pt>
                <c:pt idx="127">
                  <c:v>41401</c:v>
                </c:pt>
                <c:pt idx="128">
                  <c:v>41402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41406</c:v>
                </c:pt>
                <c:pt idx="133">
                  <c:v>41407</c:v>
                </c:pt>
                <c:pt idx="134">
                  <c:v>41408</c:v>
                </c:pt>
                <c:pt idx="135">
                  <c:v>41409</c:v>
                </c:pt>
                <c:pt idx="136">
                  <c:v>41410</c:v>
                </c:pt>
                <c:pt idx="137">
                  <c:v>41411</c:v>
                </c:pt>
                <c:pt idx="138">
                  <c:v>41412</c:v>
                </c:pt>
                <c:pt idx="139">
                  <c:v>41413</c:v>
                </c:pt>
                <c:pt idx="140">
                  <c:v>41414</c:v>
                </c:pt>
                <c:pt idx="141">
                  <c:v>41415</c:v>
                </c:pt>
                <c:pt idx="142">
                  <c:v>41416</c:v>
                </c:pt>
                <c:pt idx="143">
                  <c:v>41417</c:v>
                </c:pt>
                <c:pt idx="144">
                  <c:v>41418</c:v>
                </c:pt>
                <c:pt idx="145">
                  <c:v>41419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41423</c:v>
                </c:pt>
                <c:pt idx="150">
                  <c:v>41424</c:v>
                </c:pt>
                <c:pt idx="151">
                  <c:v>41425</c:v>
                </c:pt>
                <c:pt idx="152">
                  <c:v>41426</c:v>
                </c:pt>
                <c:pt idx="153">
                  <c:v>41427</c:v>
                </c:pt>
                <c:pt idx="154">
                  <c:v>41428</c:v>
                </c:pt>
                <c:pt idx="155">
                  <c:v>41429</c:v>
                </c:pt>
                <c:pt idx="156">
                  <c:v>41430</c:v>
                </c:pt>
                <c:pt idx="157">
                  <c:v>41431</c:v>
                </c:pt>
                <c:pt idx="158">
                  <c:v>41432</c:v>
                </c:pt>
                <c:pt idx="159">
                  <c:v>41433</c:v>
                </c:pt>
                <c:pt idx="160">
                  <c:v>41434</c:v>
                </c:pt>
                <c:pt idx="161">
                  <c:v>41435</c:v>
                </c:pt>
                <c:pt idx="162">
                  <c:v>41436</c:v>
                </c:pt>
                <c:pt idx="163">
                  <c:v>41437</c:v>
                </c:pt>
                <c:pt idx="164">
                  <c:v>41438</c:v>
                </c:pt>
                <c:pt idx="165">
                  <c:v>41439</c:v>
                </c:pt>
                <c:pt idx="166">
                  <c:v>41440</c:v>
                </c:pt>
                <c:pt idx="167">
                  <c:v>41441</c:v>
                </c:pt>
                <c:pt idx="168">
                  <c:v>41442</c:v>
                </c:pt>
                <c:pt idx="169">
                  <c:v>41443</c:v>
                </c:pt>
                <c:pt idx="170">
                  <c:v>41444</c:v>
                </c:pt>
                <c:pt idx="171">
                  <c:v>41445</c:v>
                </c:pt>
                <c:pt idx="172">
                  <c:v>41446</c:v>
                </c:pt>
                <c:pt idx="173">
                  <c:v>41447</c:v>
                </c:pt>
                <c:pt idx="174">
                  <c:v>41448</c:v>
                </c:pt>
                <c:pt idx="175">
                  <c:v>41449</c:v>
                </c:pt>
                <c:pt idx="176">
                  <c:v>41450</c:v>
                </c:pt>
                <c:pt idx="177">
                  <c:v>41451</c:v>
                </c:pt>
                <c:pt idx="178">
                  <c:v>41452</c:v>
                </c:pt>
                <c:pt idx="179">
                  <c:v>41453</c:v>
                </c:pt>
                <c:pt idx="180">
                  <c:v>41454</c:v>
                </c:pt>
                <c:pt idx="181">
                  <c:v>41455</c:v>
                </c:pt>
                <c:pt idx="182">
                  <c:v>41456</c:v>
                </c:pt>
                <c:pt idx="183">
                  <c:v>41457</c:v>
                </c:pt>
                <c:pt idx="184">
                  <c:v>41458</c:v>
                </c:pt>
                <c:pt idx="185">
                  <c:v>41459</c:v>
                </c:pt>
                <c:pt idx="186">
                  <c:v>41460</c:v>
                </c:pt>
                <c:pt idx="187">
                  <c:v>41461</c:v>
                </c:pt>
                <c:pt idx="188">
                  <c:v>41462</c:v>
                </c:pt>
                <c:pt idx="189">
                  <c:v>41463</c:v>
                </c:pt>
                <c:pt idx="190">
                  <c:v>41464</c:v>
                </c:pt>
                <c:pt idx="191">
                  <c:v>41465</c:v>
                </c:pt>
                <c:pt idx="192">
                  <c:v>41466</c:v>
                </c:pt>
                <c:pt idx="193">
                  <c:v>41467</c:v>
                </c:pt>
                <c:pt idx="194">
                  <c:v>41468</c:v>
                </c:pt>
                <c:pt idx="195">
                  <c:v>41469</c:v>
                </c:pt>
                <c:pt idx="196">
                  <c:v>41470</c:v>
                </c:pt>
                <c:pt idx="197">
                  <c:v>41471</c:v>
                </c:pt>
                <c:pt idx="198">
                  <c:v>41472</c:v>
                </c:pt>
                <c:pt idx="199">
                  <c:v>41473</c:v>
                </c:pt>
                <c:pt idx="200">
                  <c:v>41474</c:v>
                </c:pt>
                <c:pt idx="201">
                  <c:v>41475</c:v>
                </c:pt>
                <c:pt idx="202">
                  <c:v>41476</c:v>
                </c:pt>
                <c:pt idx="203">
                  <c:v>41477</c:v>
                </c:pt>
                <c:pt idx="204">
                  <c:v>41478</c:v>
                </c:pt>
                <c:pt idx="205">
                  <c:v>41479</c:v>
                </c:pt>
                <c:pt idx="206">
                  <c:v>41480</c:v>
                </c:pt>
                <c:pt idx="207">
                  <c:v>41481</c:v>
                </c:pt>
                <c:pt idx="208">
                  <c:v>41482</c:v>
                </c:pt>
                <c:pt idx="209">
                  <c:v>41483</c:v>
                </c:pt>
                <c:pt idx="210">
                  <c:v>41484</c:v>
                </c:pt>
                <c:pt idx="211">
                  <c:v>41485</c:v>
                </c:pt>
                <c:pt idx="212">
                  <c:v>41486</c:v>
                </c:pt>
                <c:pt idx="213">
                  <c:v>41487</c:v>
                </c:pt>
                <c:pt idx="214">
                  <c:v>41488</c:v>
                </c:pt>
                <c:pt idx="215">
                  <c:v>41489</c:v>
                </c:pt>
                <c:pt idx="216">
                  <c:v>41490</c:v>
                </c:pt>
                <c:pt idx="217">
                  <c:v>41491</c:v>
                </c:pt>
                <c:pt idx="218">
                  <c:v>41492</c:v>
                </c:pt>
                <c:pt idx="219">
                  <c:v>41493</c:v>
                </c:pt>
                <c:pt idx="220">
                  <c:v>41494</c:v>
                </c:pt>
                <c:pt idx="221">
                  <c:v>41495</c:v>
                </c:pt>
                <c:pt idx="222">
                  <c:v>41496</c:v>
                </c:pt>
                <c:pt idx="223">
                  <c:v>41497</c:v>
                </c:pt>
                <c:pt idx="224">
                  <c:v>41498</c:v>
                </c:pt>
                <c:pt idx="225">
                  <c:v>41499</c:v>
                </c:pt>
                <c:pt idx="226">
                  <c:v>41500</c:v>
                </c:pt>
                <c:pt idx="227">
                  <c:v>41501</c:v>
                </c:pt>
                <c:pt idx="228">
                  <c:v>41502</c:v>
                </c:pt>
                <c:pt idx="229">
                  <c:v>41503</c:v>
                </c:pt>
                <c:pt idx="230">
                  <c:v>41504</c:v>
                </c:pt>
                <c:pt idx="231">
                  <c:v>41505</c:v>
                </c:pt>
                <c:pt idx="232">
                  <c:v>41506</c:v>
                </c:pt>
                <c:pt idx="233">
                  <c:v>41507</c:v>
                </c:pt>
                <c:pt idx="234">
                  <c:v>41508</c:v>
                </c:pt>
                <c:pt idx="235">
                  <c:v>41509</c:v>
                </c:pt>
                <c:pt idx="236">
                  <c:v>41510</c:v>
                </c:pt>
                <c:pt idx="237">
                  <c:v>41511</c:v>
                </c:pt>
                <c:pt idx="238">
                  <c:v>41512</c:v>
                </c:pt>
                <c:pt idx="239">
                  <c:v>41513</c:v>
                </c:pt>
                <c:pt idx="240">
                  <c:v>41514</c:v>
                </c:pt>
                <c:pt idx="241">
                  <c:v>41515</c:v>
                </c:pt>
                <c:pt idx="242">
                  <c:v>41516</c:v>
                </c:pt>
                <c:pt idx="243">
                  <c:v>41517</c:v>
                </c:pt>
                <c:pt idx="244">
                  <c:v>41518</c:v>
                </c:pt>
                <c:pt idx="245">
                  <c:v>41519</c:v>
                </c:pt>
                <c:pt idx="246">
                  <c:v>41520</c:v>
                </c:pt>
                <c:pt idx="247">
                  <c:v>41521</c:v>
                </c:pt>
                <c:pt idx="248">
                  <c:v>41522</c:v>
                </c:pt>
                <c:pt idx="249">
                  <c:v>41523</c:v>
                </c:pt>
                <c:pt idx="250">
                  <c:v>41524</c:v>
                </c:pt>
                <c:pt idx="251">
                  <c:v>41525</c:v>
                </c:pt>
                <c:pt idx="252">
                  <c:v>41526</c:v>
                </c:pt>
                <c:pt idx="253">
                  <c:v>41527</c:v>
                </c:pt>
                <c:pt idx="254">
                  <c:v>41528</c:v>
                </c:pt>
                <c:pt idx="255">
                  <c:v>41529</c:v>
                </c:pt>
                <c:pt idx="256">
                  <c:v>41530</c:v>
                </c:pt>
                <c:pt idx="257">
                  <c:v>41531</c:v>
                </c:pt>
                <c:pt idx="258">
                  <c:v>41532</c:v>
                </c:pt>
                <c:pt idx="259">
                  <c:v>41533</c:v>
                </c:pt>
                <c:pt idx="260">
                  <c:v>41534</c:v>
                </c:pt>
                <c:pt idx="261">
                  <c:v>41535</c:v>
                </c:pt>
                <c:pt idx="262">
                  <c:v>41536</c:v>
                </c:pt>
                <c:pt idx="263">
                  <c:v>41537</c:v>
                </c:pt>
                <c:pt idx="264">
                  <c:v>41538</c:v>
                </c:pt>
                <c:pt idx="265">
                  <c:v>41539</c:v>
                </c:pt>
                <c:pt idx="266">
                  <c:v>41540</c:v>
                </c:pt>
                <c:pt idx="267">
                  <c:v>41541</c:v>
                </c:pt>
                <c:pt idx="268">
                  <c:v>41542</c:v>
                </c:pt>
                <c:pt idx="269">
                  <c:v>41543</c:v>
                </c:pt>
                <c:pt idx="270">
                  <c:v>41544</c:v>
                </c:pt>
                <c:pt idx="271">
                  <c:v>41545</c:v>
                </c:pt>
                <c:pt idx="272">
                  <c:v>41546</c:v>
                </c:pt>
                <c:pt idx="273">
                  <c:v>41547</c:v>
                </c:pt>
                <c:pt idx="274">
                  <c:v>41548</c:v>
                </c:pt>
                <c:pt idx="275">
                  <c:v>41549</c:v>
                </c:pt>
                <c:pt idx="276">
                  <c:v>41550</c:v>
                </c:pt>
                <c:pt idx="277">
                  <c:v>41551</c:v>
                </c:pt>
                <c:pt idx="278">
                  <c:v>41552</c:v>
                </c:pt>
                <c:pt idx="279">
                  <c:v>41553</c:v>
                </c:pt>
                <c:pt idx="280">
                  <c:v>41554</c:v>
                </c:pt>
                <c:pt idx="281">
                  <c:v>41555</c:v>
                </c:pt>
                <c:pt idx="282">
                  <c:v>41556</c:v>
                </c:pt>
                <c:pt idx="283">
                  <c:v>41557</c:v>
                </c:pt>
                <c:pt idx="284">
                  <c:v>41558</c:v>
                </c:pt>
                <c:pt idx="285">
                  <c:v>41559</c:v>
                </c:pt>
                <c:pt idx="286">
                  <c:v>41560</c:v>
                </c:pt>
                <c:pt idx="287">
                  <c:v>41561</c:v>
                </c:pt>
                <c:pt idx="288">
                  <c:v>41562</c:v>
                </c:pt>
                <c:pt idx="289">
                  <c:v>41563</c:v>
                </c:pt>
                <c:pt idx="290">
                  <c:v>41564</c:v>
                </c:pt>
                <c:pt idx="291">
                  <c:v>41565</c:v>
                </c:pt>
                <c:pt idx="292">
                  <c:v>41566</c:v>
                </c:pt>
                <c:pt idx="293">
                  <c:v>41567</c:v>
                </c:pt>
                <c:pt idx="294">
                  <c:v>41568</c:v>
                </c:pt>
                <c:pt idx="295">
                  <c:v>41569</c:v>
                </c:pt>
                <c:pt idx="296">
                  <c:v>41570</c:v>
                </c:pt>
                <c:pt idx="297">
                  <c:v>41571</c:v>
                </c:pt>
                <c:pt idx="298">
                  <c:v>41572</c:v>
                </c:pt>
                <c:pt idx="299">
                  <c:v>41573</c:v>
                </c:pt>
                <c:pt idx="300">
                  <c:v>41574</c:v>
                </c:pt>
                <c:pt idx="301">
                  <c:v>41575</c:v>
                </c:pt>
                <c:pt idx="302">
                  <c:v>41576</c:v>
                </c:pt>
                <c:pt idx="303">
                  <c:v>41577</c:v>
                </c:pt>
                <c:pt idx="304">
                  <c:v>41578</c:v>
                </c:pt>
                <c:pt idx="305">
                  <c:v>41579</c:v>
                </c:pt>
                <c:pt idx="306">
                  <c:v>41580</c:v>
                </c:pt>
                <c:pt idx="307">
                  <c:v>41581</c:v>
                </c:pt>
                <c:pt idx="308">
                  <c:v>41582</c:v>
                </c:pt>
                <c:pt idx="309">
                  <c:v>41583</c:v>
                </c:pt>
                <c:pt idx="310">
                  <c:v>41584</c:v>
                </c:pt>
                <c:pt idx="311">
                  <c:v>41585</c:v>
                </c:pt>
                <c:pt idx="312">
                  <c:v>41586</c:v>
                </c:pt>
                <c:pt idx="313">
                  <c:v>41587</c:v>
                </c:pt>
                <c:pt idx="314">
                  <c:v>41588</c:v>
                </c:pt>
                <c:pt idx="315">
                  <c:v>41589</c:v>
                </c:pt>
                <c:pt idx="316">
                  <c:v>41590</c:v>
                </c:pt>
                <c:pt idx="317">
                  <c:v>41591</c:v>
                </c:pt>
                <c:pt idx="318">
                  <c:v>41592</c:v>
                </c:pt>
                <c:pt idx="319">
                  <c:v>41593</c:v>
                </c:pt>
                <c:pt idx="320">
                  <c:v>41594</c:v>
                </c:pt>
                <c:pt idx="321">
                  <c:v>41595</c:v>
                </c:pt>
                <c:pt idx="322">
                  <c:v>41596</c:v>
                </c:pt>
                <c:pt idx="323">
                  <c:v>41597</c:v>
                </c:pt>
                <c:pt idx="324">
                  <c:v>41598</c:v>
                </c:pt>
                <c:pt idx="325">
                  <c:v>41599</c:v>
                </c:pt>
                <c:pt idx="326">
                  <c:v>41600</c:v>
                </c:pt>
                <c:pt idx="327">
                  <c:v>41601</c:v>
                </c:pt>
                <c:pt idx="328">
                  <c:v>41602</c:v>
                </c:pt>
                <c:pt idx="329">
                  <c:v>41603</c:v>
                </c:pt>
                <c:pt idx="330">
                  <c:v>41604</c:v>
                </c:pt>
                <c:pt idx="331">
                  <c:v>41605</c:v>
                </c:pt>
                <c:pt idx="332">
                  <c:v>41606</c:v>
                </c:pt>
                <c:pt idx="333">
                  <c:v>41607</c:v>
                </c:pt>
                <c:pt idx="334">
                  <c:v>41608</c:v>
                </c:pt>
                <c:pt idx="335">
                  <c:v>41609</c:v>
                </c:pt>
                <c:pt idx="336">
                  <c:v>41610</c:v>
                </c:pt>
                <c:pt idx="337">
                  <c:v>41611</c:v>
                </c:pt>
                <c:pt idx="338">
                  <c:v>41612</c:v>
                </c:pt>
                <c:pt idx="339">
                  <c:v>41613</c:v>
                </c:pt>
                <c:pt idx="340">
                  <c:v>41614</c:v>
                </c:pt>
                <c:pt idx="341">
                  <c:v>41615</c:v>
                </c:pt>
                <c:pt idx="342">
                  <c:v>41616</c:v>
                </c:pt>
                <c:pt idx="343">
                  <c:v>41617</c:v>
                </c:pt>
                <c:pt idx="344">
                  <c:v>41618</c:v>
                </c:pt>
                <c:pt idx="345">
                  <c:v>41619</c:v>
                </c:pt>
                <c:pt idx="346">
                  <c:v>41620</c:v>
                </c:pt>
                <c:pt idx="347">
                  <c:v>41621</c:v>
                </c:pt>
                <c:pt idx="348">
                  <c:v>41622</c:v>
                </c:pt>
                <c:pt idx="349">
                  <c:v>41623</c:v>
                </c:pt>
                <c:pt idx="350">
                  <c:v>41624</c:v>
                </c:pt>
                <c:pt idx="351">
                  <c:v>41625</c:v>
                </c:pt>
                <c:pt idx="352">
                  <c:v>41626</c:v>
                </c:pt>
                <c:pt idx="353">
                  <c:v>41627</c:v>
                </c:pt>
                <c:pt idx="354">
                  <c:v>41628</c:v>
                </c:pt>
                <c:pt idx="355">
                  <c:v>41629</c:v>
                </c:pt>
                <c:pt idx="356">
                  <c:v>41630</c:v>
                </c:pt>
                <c:pt idx="357">
                  <c:v>41631</c:v>
                </c:pt>
                <c:pt idx="358">
                  <c:v>41632</c:v>
                </c:pt>
                <c:pt idx="359">
                  <c:v>41633</c:v>
                </c:pt>
                <c:pt idx="360">
                  <c:v>41634</c:v>
                </c:pt>
                <c:pt idx="361">
                  <c:v>41635</c:v>
                </c:pt>
                <c:pt idx="362">
                  <c:v>41636</c:v>
                </c:pt>
                <c:pt idx="363">
                  <c:v>41637</c:v>
                </c:pt>
                <c:pt idx="364">
                  <c:v>41638</c:v>
                </c:pt>
                <c:pt idx="365">
                  <c:v>41639</c:v>
                </c:pt>
                <c:pt idx="366">
                  <c:v>41640</c:v>
                </c:pt>
                <c:pt idx="367">
                  <c:v>41641</c:v>
                </c:pt>
                <c:pt idx="368">
                  <c:v>41642</c:v>
                </c:pt>
                <c:pt idx="369">
                  <c:v>41643</c:v>
                </c:pt>
                <c:pt idx="370">
                  <c:v>41644</c:v>
                </c:pt>
                <c:pt idx="371">
                  <c:v>41645</c:v>
                </c:pt>
                <c:pt idx="372">
                  <c:v>41646</c:v>
                </c:pt>
                <c:pt idx="373">
                  <c:v>41647</c:v>
                </c:pt>
                <c:pt idx="374">
                  <c:v>41648</c:v>
                </c:pt>
                <c:pt idx="375">
                  <c:v>41649</c:v>
                </c:pt>
                <c:pt idx="376">
                  <c:v>41650</c:v>
                </c:pt>
                <c:pt idx="377">
                  <c:v>41651</c:v>
                </c:pt>
                <c:pt idx="378">
                  <c:v>41652</c:v>
                </c:pt>
                <c:pt idx="379">
                  <c:v>41653</c:v>
                </c:pt>
                <c:pt idx="380">
                  <c:v>41654</c:v>
                </c:pt>
                <c:pt idx="381">
                  <c:v>41655</c:v>
                </c:pt>
                <c:pt idx="382">
                  <c:v>41656</c:v>
                </c:pt>
                <c:pt idx="383">
                  <c:v>41657</c:v>
                </c:pt>
                <c:pt idx="384">
                  <c:v>41658</c:v>
                </c:pt>
                <c:pt idx="385">
                  <c:v>41659</c:v>
                </c:pt>
                <c:pt idx="386">
                  <c:v>41660</c:v>
                </c:pt>
                <c:pt idx="387">
                  <c:v>41661</c:v>
                </c:pt>
                <c:pt idx="388">
                  <c:v>41662</c:v>
                </c:pt>
                <c:pt idx="389">
                  <c:v>41663</c:v>
                </c:pt>
                <c:pt idx="390">
                  <c:v>41664</c:v>
                </c:pt>
                <c:pt idx="391">
                  <c:v>41665</c:v>
                </c:pt>
                <c:pt idx="392">
                  <c:v>41666</c:v>
                </c:pt>
                <c:pt idx="393">
                  <c:v>41667</c:v>
                </c:pt>
                <c:pt idx="394">
                  <c:v>41668</c:v>
                </c:pt>
                <c:pt idx="395">
                  <c:v>41669</c:v>
                </c:pt>
                <c:pt idx="396">
                  <c:v>41670</c:v>
                </c:pt>
                <c:pt idx="397">
                  <c:v>41671</c:v>
                </c:pt>
                <c:pt idx="398">
                  <c:v>41672</c:v>
                </c:pt>
                <c:pt idx="399">
                  <c:v>41673</c:v>
                </c:pt>
                <c:pt idx="400">
                  <c:v>41674</c:v>
                </c:pt>
                <c:pt idx="401">
                  <c:v>41675</c:v>
                </c:pt>
                <c:pt idx="402">
                  <c:v>41676</c:v>
                </c:pt>
                <c:pt idx="403">
                  <c:v>41677</c:v>
                </c:pt>
                <c:pt idx="404">
                  <c:v>41678</c:v>
                </c:pt>
                <c:pt idx="405">
                  <c:v>41679</c:v>
                </c:pt>
                <c:pt idx="406">
                  <c:v>41680</c:v>
                </c:pt>
                <c:pt idx="407">
                  <c:v>41681</c:v>
                </c:pt>
                <c:pt idx="408">
                  <c:v>41682</c:v>
                </c:pt>
                <c:pt idx="409">
                  <c:v>41683</c:v>
                </c:pt>
                <c:pt idx="410">
                  <c:v>41684</c:v>
                </c:pt>
                <c:pt idx="411">
                  <c:v>41685</c:v>
                </c:pt>
                <c:pt idx="412">
                  <c:v>41686</c:v>
                </c:pt>
                <c:pt idx="413">
                  <c:v>41687</c:v>
                </c:pt>
                <c:pt idx="414">
                  <c:v>41688</c:v>
                </c:pt>
                <c:pt idx="415">
                  <c:v>41689</c:v>
                </c:pt>
                <c:pt idx="416">
                  <c:v>41690</c:v>
                </c:pt>
                <c:pt idx="417">
                  <c:v>41691</c:v>
                </c:pt>
                <c:pt idx="418">
                  <c:v>41692</c:v>
                </c:pt>
                <c:pt idx="419">
                  <c:v>41693</c:v>
                </c:pt>
                <c:pt idx="420">
                  <c:v>41694</c:v>
                </c:pt>
                <c:pt idx="421">
                  <c:v>41695</c:v>
                </c:pt>
                <c:pt idx="422">
                  <c:v>41696</c:v>
                </c:pt>
                <c:pt idx="423">
                  <c:v>41697</c:v>
                </c:pt>
                <c:pt idx="424">
                  <c:v>41698</c:v>
                </c:pt>
                <c:pt idx="425">
                  <c:v>41699</c:v>
                </c:pt>
                <c:pt idx="426">
                  <c:v>41700</c:v>
                </c:pt>
                <c:pt idx="427">
                  <c:v>41701</c:v>
                </c:pt>
                <c:pt idx="428">
                  <c:v>41702</c:v>
                </c:pt>
                <c:pt idx="429">
                  <c:v>41703</c:v>
                </c:pt>
                <c:pt idx="430">
                  <c:v>41704</c:v>
                </c:pt>
                <c:pt idx="431">
                  <c:v>41705</c:v>
                </c:pt>
                <c:pt idx="432">
                  <c:v>41706</c:v>
                </c:pt>
                <c:pt idx="433">
                  <c:v>41707</c:v>
                </c:pt>
                <c:pt idx="434">
                  <c:v>41708</c:v>
                </c:pt>
                <c:pt idx="435">
                  <c:v>41709</c:v>
                </c:pt>
                <c:pt idx="436">
                  <c:v>41710</c:v>
                </c:pt>
                <c:pt idx="437">
                  <c:v>41711</c:v>
                </c:pt>
                <c:pt idx="438">
                  <c:v>41712</c:v>
                </c:pt>
                <c:pt idx="439">
                  <c:v>41713</c:v>
                </c:pt>
                <c:pt idx="440">
                  <c:v>41714</c:v>
                </c:pt>
                <c:pt idx="441">
                  <c:v>41715</c:v>
                </c:pt>
                <c:pt idx="442">
                  <c:v>41716</c:v>
                </c:pt>
                <c:pt idx="443">
                  <c:v>41717</c:v>
                </c:pt>
                <c:pt idx="444">
                  <c:v>41718</c:v>
                </c:pt>
                <c:pt idx="445">
                  <c:v>41719</c:v>
                </c:pt>
                <c:pt idx="446">
                  <c:v>41720</c:v>
                </c:pt>
                <c:pt idx="447">
                  <c:v>41721</c:v>
                </c:pt>
                <c:pt idx="448">
                  <c:v>41722</c:v>
                </c:pt>
                <c:pt idx="449">
                  <c:v>41723</c:v>
                </c:pt>
                <c:pt idx="450">
                  <c:v>41724</c:v>
                </c:pt>
                <c:pt idx="451">
                  <c:v>41725</c:v>
                </c:pt>
                <c:pt idx="452">
                  <c:v>41726</c:v>
                </c:pt>
                <c:pt idx="453">
                  <c:v>41727</c:v>
                </c:pt>
                <c:pt idx="454">
                  <c:v>41728</c:v>
                </c:pt>
                <c:pt idx="455">
                  <c:v>41729</c:v>
                </c:pt>
                <c:pt idx="456">
                  <c:v>41730</c:v>
                </c:pt>
                <c:pt idx="457">
                  <c:v>41731</c:v>
                </c:pt>
                <c:pt idx="458">
                  <c:v>41732</c:v>
                </c:pt>
                <c:pt idx="459">
                  <c:v>41733</c:v>
                </c:pt>
                <c:pt idx="460">
                  <c:v>41734</c:v>
                </c:pt>
                <c:pt idx="461">
                  <c:v>41735</c:v>
                </c:pt>
                <c:pt idx="462">
                  <c:v>41736</c:v>
                </c:pt>
                <c:pt idx="463">
                  <c:v>41737</c:v>
                </c:pt>
                <c:pt idx="464">
                  <c:v>41738</c:v>
                </c:pt>
                <c:pt idx="465">
                  <c:v>41739</c:v>
                </c:pt>
                <c:pt idx="466">
                  <c:v>41740</c:v>
                </c:pt>
                <c:pt idx="467">
                  <c:v>41741</c:v>
                </c:pt>
                <c:pt idx="468">
                  <c:v>41742</c:v>
                </c:pt>
                <c:pt idx="469">
                  <c:v>41743</c:v>
                </c:pt>
                <c:pt idx="470">
                  <c:v>41744</c:v>
                </c:pt>
                <c:pt idx="471">
                  <c:v>41745</c:v>
                </c:pt>
                <c:pt idx="472">
                  <c:v>41746</c:v>
                </c:pt>
                <c:pt idx="473">
                  <c:v>41747</c:v>
                </c:pt>
                <c:pt idx="474">
                  <c:v>41748</c:v>
                </c:pt>
                <c:pt idx="475">
                  <c:v>41749</c:v>
                </c:pt>
                <c:pt idx="476">
                  <c:v>41750</c:v>
                </c:pt>
                <c:pt idx="477">
                  <c:v>41751</c:v>
                </c:pt>
                <c:pt idx="478">
                  <c:v>41752</c:v>
                </c:pt>
                <c:pt idx="479">
                  <c:v>41753</c:v>
                </c:pt>
                <c:pt idx="480">
                  <c:v>41754</c:v>
                </c:pt>
                <c:pt idx="481">
                  <c:v>41755</c:v>
                </c:pt>
                <c:pt idx="482">
                  <c:v>41756</c:v>
                </c:pt>
                <c:pt idx="483">
                  <c:v>41757</c:v>
                </c:pt>
                <c:pt idx="484">
                  <c:v>41758</c:v>
                </c:pt>
                <c:pt idx="485">
                  <c:v>41759</c:v>
                </c:pt>
                <c:pt idx="486">
                  <c:v>41760</c:v>
                </c:pt>
                <c:pt idx="487">
                  <c:v>41761</c:v>
                </c:pt>
                <c:pt idx="488">
                  <c:v>41762</c:v>
                </c:pt>
                <c:pt idx="489">
                  <c:v>41763</c:v>
                </c:pt>
                <c:pt idx="490">
                  <c:v>41764</c:v>
                </c:pt>
                <c:pt idx="491">
                  <c:v>41765</c:v>
                </c:pt>
                <c:pt idx="492">
                  <c:v>41766</c:v>
                </c:pt>
                <c:pt idx="493">
                  <c:v>41767</c:v>
                </c:pt>
                <c:pt idx="494">
                  <c:v>41768</c:v>
                </c:pt>
                <c:pt idx="495">
                  <c:v>41769</c:v>
                </c:pt>
                <c:pt idx="496">
                  <c:v>41770</c:v>
                </c:pt>
                <c:pt idx="497">
                  <c:v>41771</c:v>
                </c:pt>
                <c:pt idx="498">
                  <c:v>41772</c:v>
                </c:pt>
                <c:pt idx="499">
                  <c:v>41773</c:v>
                </c:pt>
                <c:pt idx="500">
                  <c:v>41774</c:v>
                </c:pt>
                <c:pt idx="501">
                  <c:v>41775</c:v>
                </c:pt>
                <c:pt idx="502">
                  <c:v>41776</c:v>
                </c:pt>
                <c:pt idx="503">
                  <c:v>41777</c:v>
                </c:pt>
                <c:pt idx="504">
                  <c:v>41778</c:v>
                </c:pt>
                <c:pt idx="505">
                  <c:v>41779</c:v>
                </c:pt>
                <c:pt idx="506">
                  <c:v>41780</c:v>
                </c:pt>
                <c:pt idx="507">
                  <c:v>41781</c:v>
                </c:pt>
                <c:pt idx="508">
                  <c:v>41782</c:v>
                </c:pt>
                <c:pt idx="509">
                  <c:v>41783</c:v>
                </c:pt>
                <c:pt idx="510">
                  <c:v>41784</c:v>
                </c:pt>
                <c:pt idx="511">
                  <c:v>41785</c:v>
                </c:pt>
                <c:pt idx="512">
                  <c:v>41786</c:v>
                </c:pt>
                <c:pt idx="513">
                  <c:v>41787</c:v>
                </c:pt>
                <c:pt idx="514">
                  <c:v>41788</c:v>
                </c:pt>
                <c:pt idx="515">
                  <c:v>41789</c:v>
                </c:pt>
                <c:pt idx="516">
                  <c:v>41790</c:v>
                </c:pt>
                <c:pt idx="517">
                  <c:v>41791</c:v>
                </c:pt>
                <c:pt idx="518">
                  <c:v>41792</c:v>
                </c:pt>
                <c:pt idx="519">
                  <c:v>41793</c:v>
                </c:pt>
                <c:pt idx="520">
                  <c:v>41794</c:v>
                </c:pt>
                <c:pt idx="521">
                  <c:v>41795</c:v>
                </c:pt>
                <c:pt idx="522">
                  <c:v>41796</c:v>
                </c:pt>
                <c:pt idx="523">
                  <c:v>41797</c:v>
                </c:pt>
                <c:pt idx="524">
                  <c:v>41798</c:v>
                </c:pt>
                <c:pt idx="525">
                  <c:v>41799</c:v>
                </c:pt>
                <c:pt idx="526">
                  <c:v>41800</c:v>
                </c:pt>
                <c:pt idx="527">
                  <c:v>41801</c:v>
                </c:pt>
                <c:pt idx="528">
                  <c:v>41802</c:v>
                </c:pt>
                <c:pt idx="529">
                  <c:v>41803</c:v>
                </c:pt>
                <c:pt idx="530">
                  <c:v>41804</c:v>
                </c:pt>
                <c:pt idx="531">
                  <c:v>41805</c:v>
                </c:pt>
                <c:pt idx="532">
                  <c:v>41806</c:v>
                </c:pt>
                <c:pt idx="533">
                  <c:v>41807</c:v>
                </c:pt>
                <c:pt idx="534">
                  <c:v>41808</c:v>
                </c:pt>
                <c:pt idx="535">
                  <c:v>41809</c:v>
                </c:pt>
                <c:pt idx="536">
                  <c:v>41810</c:v>
                </c:pt>
                <c:pt idx="537">
                  <c:v>41811</c:v>
                </c:pt>
                <c:pt idx="538">
                  <c:v>41812</c:v>
                </c:pt>
                <c:pt idx="539">
                  <c:v>41813</c:v>
                </c:pt>
                <c:pt idx="540">
                  <c:v>41814</c:v>
                </c:pt>
                <c:pt idx="541">
                  <c:v>41815</c:v>
                </c:pt>
                <c:pt idx="542">
                  <c:v>41816</c:v>
                </c:pt>
                <c:pt idx="543">
                  <c:v>41817</c:v>
                </c:pt>
                <c:pt idx="544">
                  <c:v>41818</c:v>
                </c:pt>
                <c:pt idx="545">
                  <c:v>41819</c:v>
                </c:pt>
                <c:pt idx="546">
                  <c:v>41820</c:v>
                </c:pt>
                <c:pt idx="547">
                  <c:v>41821</c:v>
                </c:pt>
                <c:pt idx="548">
                  <c:v>41822</c:v>
                </c:pt>
                <c:pt idx="549">
                  <c:v>41823</c:v>
                </c:pt>
                <c:pt idx="550">
                  <c:v>41824</c:v>
                </c:pt>
                <c:pt idx="551">
                  <c:v>41825</c:v>
                </c:pt>
                <c:pt idx="552">
                  <c:v>41826</c:v>
                </c:pt>
                <c:pt idx="553">
                  <c:v>41827</c:v>
                </c:pt>
                <c:pt idx="554">
                  <c:v>41828</c:v>
                </c:pt>
                <c:pt idx="555">
                  <c:v>41829</c:v>
                </c:pt>
                <c:pt idx="556">
                  <c:v>41830</c:v>
                </c:pt>
                <c:pt idx="557">
                  <c:v>41831</c:v>
                </c:pt>
                <c:pt idx="558">
                  <c:v>41832</c:v>
                </c:pt>
                <c:pt idx="559">
                  <c:v>41833</c:v>
                </c:pt>
                <c:pt idx="560">
                  <c:v>41834</c:v>
                </c:pt>
                <c:pt idx="561">
                  <c:v>41835</c:v>
                </c:pt>
                <c:pt idx="562">
                  <c:v>41836</c:v>
                </c:pt>
                <c:pt idx="563">
                  <c:v>41837</c:v>
                </c:pt>
                <c:pt idx="564">
                  <c:v>41838</c:v>
                </c:pt>
                <c:pt idx="565">
                  <c:v>41839</c:v>
                </c:pt>
                <c:pt idx="566">
                  <c:v>41840</c:v>
                </c:pt>
                <c:pt idx="567">
                  <c:v>41841</c:v>
                </c:pt>
                <c:pt idx="568">
                  <c:v>41842</c:v>
                </c:pt>
                <c:pt idx="569">
                  <c:v>41843</c:v>
                </c:pt>
                <c:pt idx="570">
                  <c:v>41844</c:v>
                </c:pt>
                <c:pt idx="571">
                  <c:v>41845</c:v>
                </c:pt>
                <c:pt idx="572">
                  <c:v>41846</c:v>
                </c:pt>
                <c:pt idx="573">
                  <c:v>41847</c:v>
                </c:pt>
                <c:pt idx="574">
                  <c:v>41848</c:v>
                </c:pt>
                <c:pt idx="575">
                  <c:v>41849</c:v>
                </c:pt>
                <c:pt idx="576">
                  <c:v>41850</c:v>
                </c:pt>
                <c:pt idx="577">
                  <c:v>41851</c:v>
                </c:pt>
                <c:pt idx="578">
                  <c:v>41852</c:v>
                </c:pt>
                <c:pt idx="579">
                  <c:v>41853</c:v>
                </c:pt>
                <c:pt idx="580">
                  <c:v>41854</c:v>
                </c:pt>
                <c:pt idx="581">
                  <c:v>41855</c:v>
                </c:pt>
                <c:pt idx="582">
                  <c:v>41856</c:v>
                </c:pt>
                <c:pt idx="583">
                  <c:v>41857</c:v>
                </c:pt>
                <c:pt idx="584">
                  <c:v>41858</c:v>
                </c:pt>
                <c:pt idx="585">
                  <c:v>41859</c:v>
                </c:pt>
                <c:pt idx="586">
                  <c:v>41860</c:v>
                </c:pt>
                <c:pt idx="587">
                  <c:v>41861</c:v>
                </c:pt>
                <c:pt idx="588">
                  <c:v>41862</c:v>
                </c:pt>
                <c:pt idx="589">
                  <c:v>41863</c:v>
                </c:pt>
                <c:pt idx="590">
                  <c:v>41864</c:v>
                </c:pt>
                <c:pt idx="591">
                  <c:v>41865</c:v>
                </c:pt>
                <c:pt idx="592">
                  <c:v>41866</c:v>
                </c:pt>
                <c:pt idx="593">
                  <c:v>41867</c:v>
                </c:pt>
                <c:pt idx="594">
                  <c:v>41868</c:v>
                </c:pt>
                <c:pt idx="595">
                  <c:v>41869</c:v>
                </c:pt>
                <c:pt idx="596">
                  <c:v>41870</c:v>
                </c:pt>
                <c:pt idx="597">
                  <c:v>41871</c:v>
                </c:pt>
                <c:pt idx="598">
                  <c:v>41872</c:v>
                </c:pt>
                <c:pt idx="599">
                  <c:v>41873</c:v>
                </c:pt>
                <c:pt idx="600">
                  <c:v>41874</c:v>
                </c:pt>
                <c:pt idx="601">
                  <c:v>41875</c:v>
                </c:pt>
                <c:pt idx="602">
                  <c:v>41876</c:v>
                </c:pt>
                <c:pt idx="603">
                  <c:v>41877</c:v>
                </c:pt>
                <c:pt idx="604">
                  <c:v>41878</c:v>
                </c:pt>
                <c:pt idx="605">
                  <c:v>41879</c:v>
                </c:pt>
                <c:pt idx="606">
                  <c:v>41880</c:v>
                </c:pt>
                <c:pt idx="607">
                  <c:v>41881</c:v>
                </c:pt>
                <c:pt idx="608">
                  <c:v>41882</c:v>
                </c:pt>
                <c:pt idx="609">
                  <c:v>41883</c:v>
                </c:pt>
                <c:pt idx="610">
                  <c:v>41884</c:v>
                </c:pt>
                <c:pt idx="611">
                  <c:v>41885</c:v>
                </c:pt>
                <c:pt idx="612">
                  <c:v>41886</c:v>
                </c:pt>
                <c:pt idx="613">
                  <c:v>41887</c:v>
                </c:pt>
                <c:pt idx="614">
                  <c:v>41888</c:v>
                </c:pt>
                <c:pt idx="615">
                  <c:v>41889</c:v>
                </c:pt>
                <c:pt idx="616">
                  <c:v>41890</c:v>
                </c:pt>
                <c:pt idx="617">
                  <c:v>41891</c:v>
                </c:pt>
                <c:pt idx="618">
                  <c:v>41892</c:v>
                </c:pt>
                <c:pt idx="619">
                  <c:v>41893</c:v>
                </c:pt>
                <c:pt idx="620">
                  <c:v>41894</c:v>
                </c:pt>
                <c:pt idx="621">
                  <c:v>41895</c:v>
                </c:pt>
                <c:pt idx="622">
                  <c:v>41896</c:v>
                </c:pt>
                <c:pt idx="623">
                  <c:v>41897</c:v>
                </c:pt>
                <c:pt idx="624">
                  <c:v>41898</c:v>
                </c:pt>
                <c:pt idx="625">
                  <c:v>41899</c:v>
                </c:pt>
                <c:pt idx="626">
                  <c:v>41900</c:v>
                </c:pt>
                <c:pt idx="627">
                  <c:v>41901</c:v>
                </c:pt>
                <c:pt idx="628">
                  <c:v>41902</c:v>
                </c:pt>
                <c:pt idx="629">
                  <c:v>41903</c:v>
                </c:pt>
                <c:pt idx="630">
                  <c:v>41904</c:v>
                </c:pt>
                <c:pt idx="631">
                  <c:v>41905</c:v>
                </c:pt>
                <c:pt idx="632">
                  <c:v>41906</c:v>
                </c:pt>
                <c:pt idx="633">
                  <c:v>41907</c:v>
                </c:pt>
                <c:pt idx="634">
                  <c:v>41908</c:v>
                </c:pt>
                <c:pt idx="635">
                  <c:v>41909</c:v>
                </c:pt>
                <c:pt idx="636">
                  <c:v>41910</c:v>
                </c:pt>
                <c:pt idx="637">
                  <c:v>41911</c:v>
                </c:pt>
                <c:pt idx="638">
                  <c:v>41912</c:v>
                </c:pt>
                <c:pt idx="639">
                  <c:v>41913</c:v>
                </c:pt>
                <c:pt idx="640">
                  <c:v>41914</c:v>
                </c:pt>
                <c:pt idx="641">
                  <c:v>41915</c:v>
                </c:pt>
                <c:pt idx="642">
                  <c:v>41916</c:v>
                </c:pt>
                <c:pt idx="643">
                  <c:v>41917</c:v>
                </c:pt>
                <c:pt idx="644">
                  <c:v>41918</c:v>
                </c:pt>
                <c:pt idx="645">
                  <c:v>41919</c:v>
                </c:pt>
                <c:pt idx="646">
                  <c:v>41920</c:v>
                </c:pt>
                <c:pt idx="647">
                  <c:v>41921</c:v>
                </c:pt>
                <c:pt idx="648">
                  <c:v>41922</c:v>
                </c:pt>
                <c:pt idx="649">
                  <c:v>41923</c:v>
                </c:pt>
                <c:pt idx="650">
                  <c:v>41924</c:v>
                </c:pt>
                <c:pt idx="651">
                  <c:v>41925</c:v>
                </c:pt>
                <c:pt idx="652">
                  <c:v>41926</c:v>
                </c:pt>
                <c:pt idx="653">
                  <c:v>41927</c:v>
                </c:pt>
                <c:pt idx="654">
                  <c:v>41928</c:v>
                </c:pt>
                <c:pt idx="655">
                  <c:v>41929</c:v>
                </c:pt>
                <c:pt idx="656">
                  <c:v>41930</c:v>
                </c:pt>
                <c:pt idx="657">
                  <c:v>41931</c:v>
                </c:pt>
                <c:pt idx="658">
                  <c:v>41932</c:v>
                </c:pt>
                <c:pt idx="659">
                  <c:v>41933</c:v>
                </c:pt>
                <c:pt idx="660">
                  <c:v>41934</c:v>
                </c:pt>
                <c:pt idx="661">
                  <c:v>41935</c:v>
                </c:pt>
                <c:pt idx="662">
                  <c:v>41936</c:v>
                </c:pt>
                <c:pt idx="663">
                  <c:v>41937</c:v>
                </c:pt>
                <c:pt idx="664">
                  <c:v>41938</c:v>
                </c:pt>
                <c:pt idx="665">
                  <c:v>41939</c:v>
                </c:pt>
                <c:pt idx="666">
                  <c:v>41940</c:v>
                </c:pt>
                <c:pt idx="667">
                  <c:v>41941</c:v>
                </c:pt>
                <c:pt idx="668">
                  <c:v>41942</c:v>
                </c:pt>
                <c:pt idx="669">
                  <c:v>41943</c:v>
                </c:pt>
                <c:pt idx="670">
                  <c:v>41944</c:v>
                </c:pt>
                <c:pt idx="671">
                  <c:v>41945</c:v>
                </c:pt>
                <c:pt idx="672">
                  <c:v>41946</c:v>
                </c:pt>
                <c:pt idx="673">
                  <c:v>41947</c:v>
                </c:pt>
                <c:pt idx="674">
                  <c:v>41948</c:v>
                </c:pt>
                <c:pt idx="675">
                  <c:v>41949</c:v>
                </c:pt>
                <c:pt idx="676">
                  <c:v>41950</c:v>
                </c:pt>
                <c:pt idx="677">
                  <c:v>41951</c:v>
                </c:pt>
                <c:pt idx="678">
                  <c:v>41952</c:v>
                </c:pt>
                <c:pt idx="679">
                  <c:v>41953</c:v>
                </c:pt>
                <c:pt idx="680">
                  <c:v>41954</c:v>
                </c:pt>
                <c:pt idx="681">
                  <c:v>41955</c:v>
                </c:pt>
                <c:pt idx="682">
                  <c:v>41956</c:v>
                </c:pt>
                <c:pt idx="683">
                  <c:v>41957</c:v>
                </c:pt>
                <c:pt idx="684">
                  <c:v>41958</c:v>
                </c:pt>
                <c:pt idx="685">
                  <c:v>41959</c:v>
                </c:pt>
                <c:pt idx="686">
                  <c:v>41960</c:v>
                </c:pt>
                <c:pt idx="687">
                  <c:v>41961</c:v>
                </c:pt>
                <c:pt idx="688">
                  <c:v>41962</c:v>
                </c:pt>
                <c:pt idx="689">
                  <c:v>41963</c:v>
                </c:pt>
                <c:pt idx="690">
                  <c:v>41964</c:v>
                </c:pt>
                <c:pt idx="691">
                  <c:v>41965</c:v>
                </c:pt>
                <c:pt idx="692">
                  <c:v>41966</c:v>
                </c:pt>
                <c:pt idx="693">
                  <c:v>41967</c:v>
                </c:pt>
                <c:pt idx="694">
                  <c:v>41968</c:v>
                </c:pt>
                <c:pt idx="695">
                  <c:v>41969</c:v>
                </c:pt>
                <c:pt idx="696">
                  <c:v>41970</c:v>
                </c:pt>
                <c:pt idx="697">
                  <c:v>41971</c:v>
                </c:pt>
                <c:pt idx="698">
                  <c:v>41972</c:v>
                </c:pt>
                <c:pt idx="699">
                  <c:v>41973</c:v>
                </c:pt>
                <c:pt idx="700">
                  <c:v>41974</c:v>
                </c:pt>
                <c:pt idx="701">
                  <c:v>41975</c:v>
                </c:pt>
                <c:pt idx="702">
                  <c:v>41976</c:v>
                </c:pt>
                <c:pt idx="703">
                  <c:v>41977</c:v>
                </c:pt>
                <c:pt idx="704">
                  <c:v>41978</c:v>
                </c:pt>
                <c:pt idx="705">
                  <c:v>41979</c:v>
                </c:pt>
                <c:pt idx="706">
                  <c:v>41980</c:v>
                </c:pt>
                <c:pt idx="707">
                  <c:v>41981</c:v>
                </c:pt>
                <c:pt idx="708">
                  <c:v>41982</c:v>
                </c:pt>
                <c:pt idx="709">
                  <c:v>41983</c:v>
                </c:pt>
                <c:pt idx="710">
                  <c:v>41984</c:v>
                </c:pt>
                <c:pt idx="711">
                  <c:v>41985</c:v>
                </c:pt>
                <c:pt idx="712">
                  <c:v>41986</c:v>
                </c:pt>
                <c:pt idx="713">
                  <c:v>41987</c:v>
                </c:pt>
                <c:pt idx="714">
                  <c:v>41988</c:v>
                </c:pt>
                <c:pt idx="715">
                  <c:v>41989</c:v>
                </c:pt>
                <c:pt idx="716">
                  <c:v>41990</c:v>
                </c:pt>
                <c:pt idx="717">
                  <c:v>41991</c:v>
                </c:pt>
                <c:pt idx="718">
                  <c:v>41992</c:v>
                </c:pt>
                <c:pt idx="719">
                  <c:v>41993</c:v>
                </c:pt>
                <c:pt idx="720">
                  <c:v>41994</c:v>
                </c:pt>
                <c:pt idx="721">
                  <c:v>41995</c:v>
                </c:pt>
                <c:pt idx="722">
                  <c:v>41996</c:v>
                </c:pt>
                <c:pt idx="723">
                  <c:v>41997</c:v>
                </c:pt>
                <c:pt idx="724">
                  <c:v>41998</c:v>
                </c:pt>
                <c:pt idx="725">
                  <c:v>41999</c:v>
                </c:pt>
                <c:pt idx="726">
                  <c:v>42000</c:v>
                </c:pt>
                <c:pt idx="727">
                  <c:v>42001</c:v>
                </c:pt>
                <c:pt idx="728">
                  <c:v>42002</c:v>
                </c:pt>
                <c:pt idx="729">
                  <c:v>42003</c:v>
                </c:pt>
                <c:pt idx="730">
                  <c:v>42004</c:v>
                </c:pt>
                <c:pt idx="731">
                  <c:v>42005</c:v>
                </c:pt>
                <c:pt idx="732">
                  <c:v>42006</c:v>
                </c:pt>
                <c:pt idx="733">
                  <c:v>42007</c:v>
                </c:pt>
                <c:pt idx="734">
                  <c:v>42008</c:v>
                </c:pt>
                <c:pt idx="735">
                  <c:v>42009</c:v>
                </c:pt>
                <c:pt idx="736">
                  <c:v>42010</c:v>
                </c:pt>
                <c:pt idx="737">
                  <c:v>42011</c:v>
                </c:pt>
                <c:pt idx="738">
                  <c:v>42012</c:v>
                </c:pt>
                <c:pt idx="739">
                  <c:v>42013</c:v>
                </c:pt>
                <c:pt idx="740">
                  <c:v>42014</c:v>
                </c:pt>
                <c:pt idx="741">
                  <c:v>42015</c:v>
                </c:pt>
                <c:pt idx="742">
                  <c:v>42016</c:v>
                </c:pt>
                <c:pt idx="743">
                  <c:v>42017</c:v>
                </c:pt>
                <c:pt idx="744">
                  <c:v>42018</c:v>
                </c:pt>
                <c:pt idx="745">
                  <c:v>42019</c:v>
                </c:pt>
                <c:pt idx="746">
                  <c:v>42020</c:v>
                </c:pt>
                <c:pt idx="747">
                  <c:v>42021</c:v>
                </c:pt>
                <c:pt idx="748">
                  <c:v>42022</c:v>
                </c:pt>
                <c:pt idx="749">
                  <c:v>42023</c:v>
                </c:pt>
                <c:pt idx="750">
                  <c:v>42024</c:v>
                </c:pt>
                <c:pt idx="751">
                  <c:v>42025</c:v>
                </c:pt>
                <c:pt idx="752">
                  <c:v>42026</c:v>
                </c:pt>
                <c:pt idx="753">
                  <c:v>42027</c:v>
                </c:pt>
                <c:pt idx="754">
                  <c:v>42028</c:v>
                </c:pt>
                <c:pt idx="755">
                  <c:v>42029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42035</c:v>
                </c:pt>
                <c:pt idx="762">
                  <c:v>42036</c:v>
                </c:pt>
                <c:pt idx="763">
                  <c:v>42037</c:v>
                </c:pt>
                <c:pt idx="764">
                  <c:v>42038</c:v>
                </c:pt>
                <c:pt idx="765">
                  <c:v>42039</c:v>
                </c:pt>
                <c:pt idx="766">
                  <c:v>42040</c:v>
                </c:pt>
                <c:pt idx="767">
                  <c:v>42041</c:v>
                </c:pt>
                <c:pt idx="768">
                  <c:v>42042</c:v>
                </c:pt>
                <c:pt idx="769">
                  <c:v>42043</c:v>
                </c:pt>
                <c:pt idx="770">
                  <c:v>42044</c:v>
                </c:pt>
                <c:pt idx="771">
                  <c:v>42045</c:v>
                </c:pt>
                <c:pt idx="772">
                  <c:v>42046</c:v>
                </c:pt>
                <c:pt idx="773">
                  <c:v>42047</c:v>
                </c:pt>
                <c:pt idx="774">
                  <c:v>42048</c:v>
                </c:pt>
                <c:pt idx="775">
                  <c:v>42049</c:v>
                </c:pt>
                <c:pt idx="776">
                  <c:v>42050</c:v>
                </c:pt>
                <c:pt idx="777">
                  <c:v>42051</c:v>
                </c:pt>
                <c:pt idx="778">
                  <c:v>42052</c:v>
                </c:pt>
                <c:pt idx="779">
                  <c:v>42053</c:v>
                </c:pt>
                <c:pt idx="780">
                  <c:v>42054</c:v>
                </c:pt>
                <c:pt idx="781">
                  <c:v>42055</c:v>
                </c:pt>
                <c:pt idx="782">
                  <c:v>42056</c:v>
                </c:pt>
                <c:pt idx="783">
                  <c:v>42057</c:v>
                </c:pt>
                <c:pt idx="784">
                  <c:v>42058</c:v>
                </c:pt>
                <c:pt idx="785">
                  <c:v>42059</c:v>
                </c:pt>
                <c:pt idx="786">
                  <c:v>42060</c:v>
                </c:pt>
                <c:pt idx="787">
                  <c:v>42061</c:v>
                </c:pt>
                <c:pt idx="788">
                  <c:v>42062</c:v>
                </c:pt>
                <c:pt idx="789">
                  <c:v>42063</c:v>
                </c:pt>
                <c:pt idx="790">
                  <c:v>42064</c:v>
                </c:pt>
                <c:pt idx="791">
                  <c:v>42065</c:v>
                </c:pt>
                <c:pt idx="792">
                  <c:v>42066</c:v>
                </c:pt>
                <c:pt idx="793">
                  <c:v>42067</c:v>
                </c:pt>
                <c:pt idx="794">
                  <c:v>42068</c:v>
                </c:pt>
                <c:pt idx="795">
                  <c:v>42069</c:v>
                </c:pt>
                <c:pt idx="796">
                  <c:v>42070</c:v>
                </c:pt>
                <c:pt idx="797">
                  <c:v>42071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42077</c:v>
                </c:pt>
                <c:pt idx="804">
                  <c:v>42078</c:v>
                </c:pt>
                <c:pt idx="805">
                  <c:v>42079</c:v>
                </c:pt>
                <c:pt idx="806">
                  <c:v>42080</c:v>
                </c:pt>
                <c:pt idx="807">
                  <c:v>42081</c:v>
                </c:pt>
                <c:pt idx="808">
                  <c:v>42082</c:v>
                </c:pt>
                <c:pt idx="809">
                  <c:v>42083</c:v>
                </c:pt>
                <c:pt idx="810">
                  <c:v>42084</c:v>
                </c:pt>
                <c:pt idx="811">
                  <c:v>42085</c:v>
                </c:pt>
                <c:pt idx="812">
                  <c:v>42086</c:v>
                </c:pt>
                <c:pt idx="813">
                  <c:v>42087</c:v>
                </c:pt>
                <c:pt idx="814">
                  <c:v>42088</c:v>
                </c:pt>
                <c:pt idx="815">
                  <c:v>42089</c:v>
                </c:pt>
                <c:pt idx="816">
                  <c:v>42090</c:v>
                </c:pt>
                <c:pt idx="817">
                  <c:v>42091</c:v>
                </c:pt>
                <c:pt idx="818">
                  <c:v>42092</c:v>
                </c:pt>
                <c:pt idx="819">
                  <c:v>42093</c:v>
                </c:pt>
                <c:pt idx="820">
                  <c:v>42094</c:v>
                </c:pt>
                <c:pt idx="821">
                  <c:v>42095</c:v>
                </c:pt>
                <c:pt idx="822">
                  <c:v>42096</c:v>
                </c:pt>
                <c:pt idx="823">
                  <c:v>42097</c:v>
                </c:pt>
                <c:pt idx="824">
                  <c:v>42098</c:v>
                </c:pt>
                <c:pt idx="825">
                  <c:v>42099</c:v>
                </c:pt>
                <c:pt idx="826">
                  <c:v>42100</c:v>
                </c:pt>
                <c:pt idx="827">
                  <c:v>42101</c:v>
                </c:pt>
                <c:pt idx="828">
                  <c:v>42102</c:v>
                </c:pt>
                <c:pt idx="829">
                  <c:v>42103</c:v>
                </c:pt>
                <c:pt idx="830">
                  <c:v>42104</c:v>
                </c:pt>
                <c:pt idx="831">
                  <c:v>42105</c:v>
                </c:pt>
                <c:pt idx="832">
                  <c:v>42106</c:v>
                </c:pt>
                <c:pt idx="833">
                  <c:v>42107</c:v>
                </c:pt>
                <c:pt idx="834">
                  <c:v>42108</c:v>
                </c:pt>
                <c:pt idx="835">
                  <c:v>42109</c:v>
                </c:pt>
                <c:pt idx="836">
                  <c:v>42110</c:v>
                </c:pt>
                <c:pt idx="837">
                  <c:v>42111</c:v>
                </c:pt>
                <c:pt idx="838">
                  <c:v>42112</c:v>
                </c:pt>
                <c:pt idx="839">
                  <c:v>42113</c:v>
                </c:pt>
                <c:pt idx="840">
                  <c:v>42114</c:v>
                </c:pt>
                <c:pt idx="841">
                  <c:v>42115</c:v>
                </c:pt>
                <c:pt idx="842">
                  <c:v>42116</c:v>
                </c:pt>
                <c:pt idx="843">
                  <c:v>42117</c:v>
                </c:pt>
                <c:pt idx="844">
                  <c:v>42118</c:v>
                </c:pt>
                <c:pt idx="845">
                  <c:v>42119</c:v>
                </c:pt>
                <c:pt idx="846">
                  <c:v>42120</c:v>
                </c:pt>
                <c:pt idx="847">
                  <c:v>42121</c:v>
                </c:pt>
                <c:pt idx="848">
                  <c:v>42122</c:v>
                </c:pt>
                <c:pt idx="849">
                  <c:v>42123</c:v>
                </c:pt>
                <c:pt idx="850">
                  <c:v>42124</c:v>
                </c:pt>
                <c:pt idx="851">
                  <c:v>42125</c:v>
                </c:pt>
                <c:pt idx="852">
                  <c:v>42126</c:v>
                </c:pt>
                <c:pt idx="853">
                  <c:v>42127</c:v>
                </c:pt>
                <c:pt idx="854">
                  <c:v>42128</c:v>
                </c:pt>
                <c:pt idx="855">
                  <c:v>42129</c:v>
                </c:pt>
                <c:pt idx="856">
                  <c:v>42130</c:v>
                </c:pt>
                <c:pt idx="857">
                  <c:v>42131</c:v>
                </c:pt>
                <c:pt idx="858">
                  <c:v>42132</c:v>
                </c:pt>
                <c:pt idx="859">
                  <c:v>42133</c:v>
                </c:pt>
                <c:pt idx="860">
                  <c:v>42134</c:v>
                </c:pt>
                <c:pt idx="861">
                  <c:v>42135</c:v>
                </c:pt>
                <c:pt idx="862">
                  <c:v>42136</c:v>
                </c:pt>
                <c:pt idx="863">
                  <c:v>42137</c:v>
                </c:pt>
                <c:pt idx="864">
                  <c:v>42138</c:v>
                </c:pt>
                <c:pt idx="865">
                  <c:v>42139</c:v>
                </c:pt>
                <c:pt idx="866">
                  <c:v>42140</c:v>
                </c:pt>
                <c:pt idx="867">
                  <c:v>42141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42147</c:v>
                </c:pt>
                <c:pt idx="874">
                  <c:v>42148</c:v>
                </c:pt>
                <c:pt idx="875">
                  <c:v>42149</c:v>
                </c:pt>
                <c:pt idx="876">
                  <c:v>42150</c:v>
                </c:pt>
                <c:pt idx="877">
                  <c:v>42151</c:v>
                </c:pt>
                <c:pt idx="878">
                  <c:v>42152</c:v>
                </c:pt>
                <c:pt idx="879">
                  <c:v>42153</c:v>
                </c:pt>
                <c:pt idx="880">
                  <c:v>42154</c:v>
                </c:pt>
                <c:pt idx="881">
                  <c:v>42155</c:v>
                </c:pt>
                <c:pt idx="882">
                  <c:v>42156</c:v>
                </c:pt>
                <c:pt idx="883">
                  <c:v>42157</c:v>
                </c:pt>
                <c:pt idx="884">
                  <c:v>42158</c:v>
                </c:pt>
                <c:pt idx="885">
                  <c:v>42159</c:v>
                </c:pt>
                <c:pt idx="886">
                  <c:v>42160</c:v>
                </c:pt>
                <c:pt idx="887">
                  <c:v>42161</c:v>
                </c:pt>
                <c:pt idx="888">
                  <c:v>42162</c:v>
                </c:pt>
                <c:pt idx="889">
                  <c:v>42163</c:v>
                </c:pt>
                <c:pt idx="890">
                  <c:v>42164</c:v>
                </c:pt>
                <c:pt idx="891">
                  <c:v>42165</c:v>
                </c:pt>
                <c:pt idx="892">
                  <c:v>42166</c:v>
                </c:pt>
                <c:pt idx="893">
                  <c:v>42167</c:v>
                </c:pt>
                <c:pt idx="894">
                  <c:v>42168</c:v>
                </c:pt>
                <c:pt idx="895">
                  <c:v>42169</c:v>
                </c:pt>
                <c:pt idx="896">
                  <c:v>42170</c:v>
                </c:pt>
                <c:pt idx="897">
                  <c:v>42171</c:v>
                </c:pt>
                <c:pt idx="898">
                  <c:v>42172</c:v>
                </c:pt>
                <c:pt idx="899">
                  <c:v>42173</c:v>
                </c:pt>
                <c:pt idx="900">
                  <c:v>42174</c:v>
                </c:pt>
                <c:pt idx="901">
                  <c:v>42175</c:v>
                </c:pt>
                <c:pt idx="902">
                  <c:v>42176</c:v>
                </c:pt>
                <c:pt idx="903">
                  <c:v>42177</c:v>
                </c:pt>
                <c:pt idx="904">
                  <c:v>42178</c:v>
                </c:pt>
                <c:pt idx="905">
                  <c:v>42179</c:v>
                </c:pt>
                <c:pt idx="906">
                  <c:v>42180</c:v>
                </c:pt>
                <c:pt idx="907">
                  <c:v>42181</c:v>
                </c:pt>
                <c:pt idx="908">
                  <c:v>42182</c:v>
                </c:pt>
                <c:pt idx="909">
                  <c:v>42183</c:v>
                </c:pt>
                <c:pt idx="910">
                  <c:v>42184</c:v>
                </c:pt>
                <c:pt idx="911">
                  <c:v>42185</c:v>
                </c:pt>
                <c:pt idx="912">
                  <c:v>42186</c:v>
                </c:pt>
                <c:pt idx="913">
                  <c:v>42187</c:v>
                </c:pt>
                <c:pt idx="914">
                  <c:v>42188</c:v>
                </c:pt>
                <c:pt idx="915">
                  <c:v>42189</c:v>
                </c:pt>
                <c:pt idx="916">
                  <c:v>42190</c:v>
                </c:pt>
                <c:pt idx="917">
                  <c:v>42191</c:v>
                </c:pt>
                <c:pt idx="918">
                  <c:v>42192</c:v>
                </c:pt>
                <c:pt idx="919">
                  <c:v>42193</c:v>
                </c:pt>
                <c:pt idx="920">
                  <c:v>42194</c:v>
                </c:pt>
                <c:pt idx="921">
                  <c:v>42195</c:v>
                </c:pt>
                <c:pt idx="922">
                  <c:v>42196</c:v>
                </c:pt>
                <c:pt idx="923">
                  <c:v>42197</c:v>
                </c:pt>
                <c:pt idx="924">
                  <c:v>42198</c:v>
                </c:pt>
                <c:pt idx="925">
                  <c:v>42199</c:v>
                </c:pt>
                <c:pt idx="926">
                  <c:v>42200</c:v>
                </c:pt>
                <c:pt idx="927">
                  <c:v>42201</c:v>
                </c:pt>
                <c:pt idx="928">
                  <c:v>42202</c:v>
                </c:pt>
                <c:pt idx="929">
                  <c:v>42203</c:v>
                </c:pt>
                <c:pt idx="930">
                  <c:v>42204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42210</c:v>
                </c:pt>
                <c:pt idx="937">
                  <c:v>42211</c:v>
                </c:pt>
                <c:pt idx="938">
                  <c:v>42212</c:v>
                </c:pt>
                <c:pt idx="939">
                  <c:v>42213</c:v>
                </c:pt>
                <c:pt idx="940">
                  <c:v>42214</c:v>
                </c:pt>
                <c:pt idx="941">
                  <c:v>42215</c:v>
                </c:pt>
                <c:pt idx="942">
                  <c:v>42216</c:v>
                </c:pt>
                <c:pt idx="943">
                  <c:v>42217</c:v>
                </c:pt>
                <c:pt idx="944">
                  <c:v>42218</c:v>
                </c:pt>
                <c:pt idx="945">
                  <c:v>42219</c:v>
                </c:pt>
                <c:pt idx="946">
                  <c:v>42220</c:v>
                </c:pt>
                <c:pt idx="947">
                  <c:v>42221</c:v>
                </c:pt>
                <c:pt idx="948">
                  <c:v>42222</c:v>
                </c:pt>
                <c:pt idx="949">
                  <c:v>42223</c:v>
                </c:pt>
                <c:pt idx="950">
                  <c:v>42224</c:v>
                </c:pt>
                <c:pt idx="951">
                  <c:v>42225</c:v>
                </c:pt>
                <c:pt idx="952">
                  <c:v>42226</c:v>
                </c:pt>
                <c:pt idx="953">
                  <c:v>42227</c:v>
                </c:pt>
                <c:pt idx="954">
                  <c:v>42228</c:v>
                </c:pt>
                <c:pt idx="955">
                  <c:v>42229</c:v>
                </c:pt>
                <c:pt idx="956">
                  <c:v>42230</c:v>
                </c:pt>
                <c:pt idx="957">
                  <c:v>42231</c:v>
                </c:pt>
                <c:pt idx="958">
                  <c:v>42232</c:v>
                </c:pt>
                <c:pt idx="959">
                  <c:v>42233</c:v>
                </c:pt>
                <c:pt idx="960">
                  <c:v>42234</c:v>
                </c:pt>
                <c:pt idx="961">
                  <c:v>42235</c:v>
                </c:pt>
                <c:pt idx="962">
                  <c:v>42236</c:v>
                </c:pt>
                <c:pt idx="963">
                  <c:v>42237</c:v>
                </c:pt>
                <c:pt idx="964">
                  <c:v>42238</c:v>
                </c:pt>
                <c:pt idx="965">
                  <c:v>42239</c:v>
                </c:pt>
                <c:pt idx="966">
                  <c:v>42240</c:v>
                </c:pt>
                <c:pt idx="967">
                  <c:v>42241</c:v>
                </c:pt>
                <c:pt idx="968">
                  <c:v>42242</c:v>
                </c:pt>
                <c:pt idx="969">
                  <c:v>42243</c:v>
                </c:pt>
                <c:pt idx="970">
                  <c:v>42244</c:v>
                </c:pt>
                <c:pt idx="971">
                  <c:v>42245</c:v>
                </c:pt>
                <c:pt idx="972">
                  <c:v>42246</c:v>
                </c:pt>
                <c:pt idx="973">
                  <c:v>42247</c:v>
                </c:pt>
                <c:pt idx="974">
                  <c:v>42248</c:v>
                </c:pt>
                <c:pt idx="975">
                  <c:v>42249</c:v>
                </c:pt>
                <c:pt idx="976">
                  <c:v>42250</c:v>
                </c:pt>
                <c:pt idx="977">
                  <c:v>42251</c:v>
                </c:pt>
                <c:pt idx="978">
                  <c:v>42252</c:v>
                </c:pt>
                <c:pt idx="979">
                  <c:v>42253</c:v>
                </c:pt>
                <c:pt idx="980">
                  <c:v>42254</c:v>
                </c:pt>
                <c:pt idx="981">
                  <c:v>42255</c:v>
                </c:pt>
                <c:pt idx="982">
                  <c:v>42256</c:v>
                </c:pt>
                <c:pt idx="983">
                  <c:v>42257</c:v>
                </c:pt>
                <c:pt idx="984">
                  <c:v>42258</c:v>
                </c:pt>
                <c:pt idx="985">
                  <c:v>42259</c:v>
                </c:pt>
                <c:pt idx="986">
                  <c:v>42260</c:v>
                </c:pt>
                <c:pt idx="987">
                  <c:v>42261</c:v>
                </c:pt>
                <c:pt idx="988">
                  <c:v>42262</c:v>
                </c:pt>
                <c:pt idx="989">
                  <c:v>42263</c:v>
                </c:pt>
                <c:pt idx="990">
                  <c:v>42264</c:v>
                </c:pt>
                <c:pt idx="991">
                  <c:v>42265</c:v>
                </c:pt>
                <c:pt idx="992">
                  <c:v>42266</c:v>
                </c:pt>
                <c:pt idx="993">
                  <c:v>42267</c:v>
                </c:pt>
                <c:pt idx="994">
                  <c:v>42268</c:v>
                </c:pt>
                <c:pt idx="995">
                  <c:v>42269</c:v>
                </c:pt>
                <c:pt idx="996">
                  <c:v>42270</c:v>
                </c:pt>
                <c:pt idx="997">
                  <c:v>42271</c:v>
                </c:pt>
                <c:pt idx="998">
                  <c:v>42272</c:v>
                </c:pt>
                <c:pt idx="999">
                  <c:v>42273</c:v>
                </c:pt>
                <c:pt idx="1000">
                  <c:v>42274</c:v>
                </c:pt>
                <c:pt idx="1001">
                  <c:v>42275</c:v>
                </c:pt>
                <c:pt idx="1002">
                  <c:v>42276</c:v>
                </c:pt>
                <c:pt idx="1003">
                  <c:v>42277</c:v>
                </c:pt>
                <c:pt idx="1004">
                  <c:v>42278</c:v>
                </c:pt>
                <c:pt idx="1005">
                  <c:v>42279</c:v>
                </c:pt>
                <c:pt idx="1006">
                  <c:v>42280</c:v>
                </c:pt>
                <c:pt idx="1007">
                  <c:v>42281</c:v>
                </c:pt>
                <c:pt idx="1008">
                  <c:v>42282</c:v>
                </c:pt>
                <c:pt idx="1009">
                  <c:v>42283</c:v>
                </c:pt>
                <c:pt idx="1010">
                  <c:v>42284</c:v>
                </c:pt>
                <c:pt idx="1011">
                  <c:v>42285</c:v>
                </c:pt>
                <c:pt idx="1012">
                  <c:v>42286</c:v>
                </c:pt>
                <c:pt idx="1013">
                  <c:v>42287</c:v>
                </c:pt>
                <c:pt idx="1014">
                  <c:v>42288</c:v>
                </c:pt>
                <c:pt idx="1015">
                  <c:v>42289</c:v>
                </c:pt>
                <c:pt idx="1016">
                  <c:v>42290</c:v>
                </c:pt>
                <c:pt idx="1017">
                  <c:v>42291</c:v>
                </c:pt>
                <c:pt idx="1018">
                  <c:v>42292</c:v>
                </c:pt>
                <c:pt idx="1019">
                  <c:v>42293</c:v>
                </c:pt>
                <c:pt idx="1020">
                  <c:v>42294</c:v>
                </c:pt>
                <c:pt idx="1021">
                  <c:v>42295</c:v>
                </c:pt>
                <c:pt idx="1022">
                  <c:v>42296</c:v>
                </c:pt>
                <c:pt idx="1023">
                  <c:v>42297</c:v>
                </c:pt>
                <c:pt idx="1024">
                  <c:v>42298</c:v>
                </c:pt>
                <c:pt idx="1025">
                  <c:v>42299</c:v>
                </c:pt>
                <c:pt idx="1026">
                  <c:v>42300</c:v>
                </c:pt>
                <c:pt idx="1027">
                  <c:v>42301</c:v>
                </c:pt>
                <c:pt idx="1028">
                  <c:v>42302</c:v>
                </c:pt>
                <c:pt idx="1029">
                  <c:v>42303</c:v>
                </c:pt>
                <c:pt idx="1030">
                  <c:v>42304</c:v>
                </c:pt>
                <c:pt idx="1031">
                  <c:v>42305</c:v>
                </c:pt>
                <c:pt idx="1032">
                  <c:v>42306</c:v>
                </c:pt>
                <c:pt idx="1033">
                  <c:v>42307</c:v>
                </c:pt>
                <c:pt idx="1034">
                  <c:v>42308</c:v>
                </c:pt>
                <c:pt idx="1035">
                  <c:v>42309</c:v>
                </c:pt>
                <c:pt idx="1036">
                  <c:v>42310</c:v>
                </c:pt>
                <c:pt idx="1037">
                  <c:v>42311</c:v>
                </c:pt>
                <c:pt idx="1038">
                  <c:v>42312</c:v>
                </c:pt>
                <c:pt idx="1039">
                  <c:v>42313</c:v>
                </c:pt>
                <c:pt idx="1040">
                  <c:v>42314</c:v>
                </c:pt>
                <c:pt idx="1041">
                  <c:v>42315</c:v>
                </c:pt>
                <c:pt idx="1042">
                  <c:v>42316</c:v>
                </c:pt>
                <c:pt idx="1043">
                  <c:v>42317</c:v>
                </c:pt>
                <c:pt idx="1044">
                  <c:v>42318</c:v>
                </c:pt>
                <c:pt idx="1045">
                  <c:v>42319</c:v>
                </c:pt>
                <c:pt idx="1046">
                  <c:v>42320</c:v>
                </c:pt>
                <c:pt idx="1047">
                  <c:v>42321</c:v>
                </c:pt>
                <c:pt idx="1048">
                  <c:v>42322</c:v>
                </c:pt>
                <c:pt idx="1049">
                  <c:v>42323</c:v>
                </c:pt>
                <c:pt idx="1050">
                  <c:v>42324</c:v>
                </c:pt>
                <c:pt idx="1051">
                  <c:v>42325</c:v>
                </c:pt>
                <c:pt idx="1052">
                  <c:v>42326</c:v>
                </c:pt>
                <c:pt idx="1053">
                  <c:v>42327</c:v>
                </c:pt>
                <c:pt idx="1054">
                  <c:v>42328</c:v>
                </c:pt>
                <c:pt idx="1055">
                  <c:v>42329</c:v>
                </c:pt>
                <c:pt idx="1056">
                  <c:v>42330</c:v>
                </c:pt>
                <c:pt idx="1057">
                  <c:v>42331</c:v>
                </c:pt>
                <c:pt idx="1058">
                  <c:v>42332</c:v>
                </c:pt>
                <c:pt idx="1059">
                  <c:v>42333</c:v>
                </c:pt>
                <c:pt idx="1060">
                  <c:v>42334</c:v>
                </c:pt>
                <c:pt idx="1061">
                  <c:v>42335</c:v>
                </c:pt>
                <c:pt idx="1062">
                  <c:v>42336</c:v>
                </c:pt>
                <c:pt idx="1063">
                  <c:v>42337</c:v>
                </c:pt>
                <c:pt idx="1064">
                  <c:v>42338</c:v>
                </c:pt>
                <c:pt idx="1065">
                  <c:v>42339</c:v>
                </c:pt>
                <c:pt idx="1066">
                  <c:v>42340</c:v>
                </c:pt>
                <c:pt idx="1067">
                  <c:v>42341</c:v>
                </c:pt>
                <c:pt idx="1068">
                  <c:v>42342</c:v>
                </c:pt>
                <c:pt idx="1069">
                  <c:v>42343</c:v>
                </c:pt>
                <c:pt idx="1070">
                  <c:v>42344</c:v>
                </c:pt>
                <c:pt idx="1071">
                  <c:v>42345</c:v>
                </c:pt>
                <c:pt idx="1072">
                  <c:v>42346</c:v>
                </c:pt>
                <c:pt idx="1073">
                  <c:v>42347</c:v>
                </c:pt>
                <c:pt idx="1074">
                  <c:v>42348</c:v>
                </c:pt>
                <c:pt idx="1075">
                  <c:v>42349</c:v>
                </c:pt>
                <c:pt idx="1076">
                  <c:v>42350</c:v>
                </c:pt>
                <c:pt idx="1077">
                  <c:v>42351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42357</c:v>
                </c:pt>
                <c:pt idx="1084">
                  <c:v>42358</c:v>
                </c:pt>
                <c:pt idx="1085">
                  <c:v>42359</c:v>
                </c:pt>
                <c:pt idx="1086">
                  <c:v>42360</c:v>
                </c:pt>
                <c:pt idx="1087">
                  <c:v>42361</c:v>
                </c:pt>
                <c:pt idx="1088">
                  <c:v>42362</c:v>
                </c:pt>
                <c:pt idx="1089">
                  <c:v>42363</c:v>
                </c:pt>
                <c:pt idx="1090">
                  <c:v>42364</c:v>
                </c:pt>
                <c:pt idx="1091">
                  <c:v>42365</c:v>
                </c:pt>
                <c:pt idx="1092">
                  <c:v>42366</c:v>
                </c:pt>
                <c:pt idx="1093">
                  <c:v>42367</c:v>
                </c:pt>
                <c:pt idx="1094">
                  <c:v>42368</c:v>
                </c:pt>
                <c:pt idx="1095">
                  <c:v>42369</c:v>
                </c:pt>
                <c:pt idx="1096">
                  <c:v>42370</c:v>
                </c:pt>
                <c:pt idx="1097">
                  <c:v>42371</c:v>
                </c:pt>
                <c:pt idx="1098">
                  <c:v>42372</c:v>
                </c:pt>
                <c:pt idx="1099">
                  <c:v>42373</c:v>
                </c:pt>
                <c:pt idx="1100">
                  <c:v>42374</c:v>
                </c:pt>
                <c:pt idx="1101">
                  <c:v>42375</c:v>
                </c:pt>
                <c:pt idx="1102">
                  <c:v>42376</c:v>
                </c:pt>
                <c:pt idx="1103">
                  <c:v>42377</c:v>
                </c:pt>
                <c:pt idx="1104">
                  <c:v>42378</c:v>
                </c:pt>
                <c:pt idx="1105">
                  <c:v>42379</c:v>
                </c:pt>
                <c:pt idx="1106">
                  <c:v>42380</c:v>
                </c:pt>
                <c:pt idx="1107">
                  <c:v>42381</c:v>
                </c:pt>
                <c:pt idx="1108">
                  <c:v>42382</c:v>
                </c:pt>
                <c:pt idx="1109">
                  <c:v>42383</c:v>
                </c:pt>
                <c:pt idx="1110">
                  <c:v>42384</c:v>
                </c:pt>
                <c:pt idx="1111">
                  <c:v>42385</c:v>
                </c:pt>
                <c:pt idx="1112">
                  <c:v>42386</c:v>
                </c:pt>
                <c:pt idx="1113">
                  <c:v>42387</c:v>
                </c:pt>
                <c:pt idx="1114">
                  <c:v>42388</c:v>
                </c:pt>
                <c:pt idx="1115">
                  <c:v>42389</c:v>
                </c:pt>
                <c:pt idx="1116">
                  <c:v>42390</c:v>
                </c:pt>
                <c:pt idx="1117">
                  <c:v>42391</c:v>
                </c:pt>
                <c:pt idx="1118">
                  <c:v>42392</c:v>
                </c:pt>
                <c:pt idx="1119">
                  <c:v>42393</c:v>
                </c:pt>
                <c:pt idx="1120">
                  <c:v>42394</c:v>
                </c:pt>
                <c:pt idx="1121">
                  <c:v>42395</c:v>
                </c:pt>
                <c:pt idx="1122">
                  <c:v>42396</c:v>
                </c:pt>
                <c:pt idx="1123">
                  <c:v>42397</c:v>
                </c:pt>
                <c:pt idx="1124">
                  <c:v>42398</c:v>
                </c:pt>
                <c:pt idx="1125">
                  <c:v>42399</c:v>
                </c:pt>
                <c:pt idx="1126">
                  <c:v>42400</c:v>
                </c:pt>
                <c:pt idx="1127">
                  <c:v>42401</c:v>
                </c:pt>
                <c:pt idx="1128">
                  <c:v>42402</c:v>
                </c:pt>
                <c:pt idx="1129">
                  <c:v>42403</c:v>
                </c:pt>
                <c:pt idx="1130">
                  <c:v>42404</c:v>
                </c:pt>
                <c:pt idx="1131">
                  <c:v>42405</c:v>
                </c:pt>
                <c:pt idx="1132">
                  <c:v>42406</c:v>
                </c:pt>
                <c:pt idx="1133">
                  <c:v>42407</c:v>
                </c:pt>
                <c:pt idx="1134">
                  <c:v>42408</c:v>
                </c:pt>
                <c:pt idx="1135">
                  <c:v>42409</c:v>
                </c:pt>
                <c:pt idx="1136">
                  <c:v>42410</c:v>
                </c:pt>
                <c:pt idx="1137">
                  <c:v>42411</c:v>
                </c:pt>
                <c:pt idx="1138">
                  <c:v>42412</c:v>
                </c:pt>
                <c:pt idx="1139">
                  <c:v>42413</c:v>
                </c:pt>
                <c:pt idx="1140">
                  <c:v>42414</c:v>
                </c:pt>
                <c:pt idx="1141">
                  <c:v>42415</c:v>
                </c:pt>
                <c:pt idx="1142">
                  <c:v>42416</c:v>
                </c:pt>
                <c:pt idx="1143">
                  <c:v>42417</c:v>
                </c:pt>
                <c:pt idx="1144">
                  <c:v>42418</c:v>
                </c:pt>
                <c:pt idx="1145">
                  <c:v>42419</c:v>
                </c:pt>
                <c:pt idx="1146">
                  <c:v>42420</c:v>
                </c:pt>
                <c:pt idx="1147">
                  <c:v>42421</c:v>
                </c:pt>
                <c:pt idx="1148">
                  <c:v>42422</c:v>
                </c:pt>
                <c:pt idx="1149">
                  <c:v>42423</c:v>
                </c:pt>
                <c:pt idx="1150">
                  <c:v>42424</c:v>
                </c:pt>
                <c:pt idx="1151">
                  <c:v>42425</c:v>
                </c:pt>
                <c:pt idx="1152">
                  <c:v>42426</c:v>
                </c:pt>
                <c:pt idx="1153">
                  <c:v>42427</c:v>
                </c:pt>
                <c:pt idx="1154">
                  <c:v>42428</c:v>
                </c:pt>
                <c:pt idx="1155">
                  <c:v>42429</c:v>
                </c:pt>
                <c:pt idx="1156">
                  <c:v>42430</c:v>
                </c:pt>
                <c:pt idx="1157">
                  <c:v>42431</c:v>
                </c:pt>
                <c:pt idx="1158">
                  <c:v>42432</c:v>
                </c:pt>
                <c:pt idx="1159">
                  <c:v>42433</c:v>
                </c:pt>
                <c:pt idx="1160">
                  <c:v>42434</c:v>
                </c:pt>
                <c:pt idx="1161">
                  <c:v>42435</c:v>
                </c:pt>
                <c:pt idx="1162">
                  <c:v>42436</c:v>
                </c:pt>
                <c:pt idx="1163">
                  <c:v>42437</c:v>
                </c:pt>
                <c:pt idx="1164">
                  <c:v>42438</c:v>
                </c:pt>
                <c:pt idx="1165">
                  <c:v>42439</c:v>
                </c:pt>
                <c:pt idx="1166">
                  <c:v>42440</c:v>
                </c:pt>
                <c:pt idx="1167">
                  <c:v>42441</c:v>
                </c:pt>
                <c:pt idx="1168">
                  <c:v>42442</c:v>
                </c:pt>
                <c:pt idx="1169">
                  <c:v>42443</c:v>
                </c:pt>
                <c:pt idx="1170">
                  <c:v>42444</c:v>
                </c:pt>
                <c:pt idx="1171">
                  <c:v>42445</c:v>
                </c:pt>
                <c:pt idx="1172">
                  <c:v>42446</c:v>
                </c:pt>
                <c:pt idx="1173">
                  <c:v>42447</c:v>
                </c:pt>
                <c:pt idx="1174">
                  <c:v>42448</c:v>
                </c:pt>
                <c:pt idx="1175">
                  <c:v>42449</c:v>
                </c:pt>
                <c:pt idx="1176">
                  <c:v>42450</c:v>
                </c:pt>
                <c:pt idx="1177">
                  <c:v>42451</c:v>
                </c:pt>
                <c:pt idx="1178">
                  <c:v>42452</c:v>
                </c:pt>
                <c:pt idx="1179">
                  <c:v>42453</c:v>
                </c:pt>
                <c:pt idx="1180">
                  <c:v>42454</c:v>
                </c:pt>
                <c:pt idx="1181">
                  <c:v>42455</c:v>
                </c:pt>
                <c:pt idx="1182">
                  <c:v>42456</c:v>
                </c:pt>
                <c:pt idx="1183">
                  <c:v>42457</c:v>
                </c:pt>
                <c:pt idx="1184">
                  <c:v>42458</c:v>
                </c:pt>
                <c:pt idx="1185">
                  <c:v>42459</c:v>
                </c:pt>
                <c:pt idx="1186">
                  <c:v>42460</c:v>
                </c:pt>
                <c:pt idx="1187">
                  <c:v>42461</c:v>
                </c:pt>
                <c:pt idx="1188">
                  <c:v>42462</c:v>
                </c:pt>
                <c:pt idx="1189">
                  <c:v>42463</c:v>
                </c:pt>
                <c:pt idx="1190">
                  <c:v>42464</c:v>
                </c:pt>
                <c:pt idx="1191">
                  <c:v>42465</c:v>
                </c:pt>
                <c:pt idx="1192">
                  <c:v>42466</c:v>
                </c:pt>
                <c:pt idx="1193">
                  <c:v>42467</c:v>
                </c:pt>
                <c:pt idx="1194">
                  <c:v>42468</c:v>
                </c:pt>
                <c:pt idx="1195">
                  <c:v>42469</c:v>
                </c:pt>
                <c:pt idx="1196">
                  <c:v>42470</c:v>
                </c:pt>
                <c:pt idx="1197">
                  <c:v>42471</c:v>
                </c:pt>
                <c:pt idx="1198">
                  <c:v>42472</c:v>
                </c:pt>
                <c:pt idx="1199">
                  <c:v>42473</c:v>
                </c:pt>
                <c:pt idx="1200">
                  <c:v>42474</c:v>
                </c:pt>
                <c:pt idx="1201">
                  <c:v>42475</c:v>
                </c:pt>
                <c:pt idx="1202">
                  <c:v>42476</c:v>
                </c:pt>
                <c:pt idx="1203">
                  <c:v>42477</c:v>
                </c:pt>
                <c:pt idx="1204">
                  <c:v>42478</c:v>
                </c:pt>
                <c:pt idx="1205">
                  <c:v>42479</c:v>
                </c:pt>
                <c:pt idx="1206">
                  <c:v>42480</c:v>
                </c:pt>
                <c:pt idx="1207">
                  <c:v>42481</c:v>
                </c:pt>
                <c:pt idx="1208">
                  <c:v>42482</c:v>
                </c:pt>
                <c:pt idx="1209">
                  <c:v>42483</c:v>
                </c:pt>
                <c:pt idx="1210">
                  <c:v>42484</c:v>
                </c:pt>
                <c:pt idx="1211">
                  <c:v>42485</c:v>
                </c:pt>
                <c:pt idx="1212">
                  <c:v>42486</c:v>
                </c:pt>
                <c:pt idx="1213">
                  <c:v>42487</c:v>
                </c:pt>
                <c:pt idx="1214">
                  <c:v>42488</c:v>
                </c:pt>
                <c:pt idx="1215">
                  <c:v>42489</c:v>
                </c:pt>
                <c:pt idx="1216">
                  <c:v>42490</c:v>
                </c:pt>
                <c:pt idx="1217">
                  <c:v>42491</c:v>
                </c:pt>
                <c:pt idx="1218">
                  <c:v>42492</c:v>
                </c:pt>
                <c:pt idx="1219">
                  <c:v>42493</c:v>
                </c:pt>
                <c:pt idx="1220">
                  <c:v>42494</c:v>
                </c:pt>
                <c:pt idx="1221">
                  <c:v>42495</c:v>
                </c:pt>
                <c:pt idx="1222">
                  <c:v>42496</c:v>
                </c:pt>
                <c:pt idx="1223">
                  <c:v>42497</c:v>
                </c:pt>
                <c:pt idx="1224">
                  <c:v>42498</c:v>
                </c:pt>
                <c:pt idx="1225">
                  <c:v>42499</c:v>
                </c:pt>
                <c:pt idx="1226">
                  <c:v>42500</c:v>
                </c:pt>
                <c:pt idx="1227">
                  <c:v>42501</c:v>
                </c:pt>
                <c:pt idx="1228">
                  <c:v>42502</c:v>
                </c:pt>
                <c:pt idx="1229">
                  <c:v>42503</c:v>
                </c:pt>
                <c:pt idx="1230">
                  <c:v>42504</c:v>
                </c:pt>
                <c:pt idx="1231">
                  <c:v>42505</c:v>
                </c:pt>
                <c:pt idx="1232">
                  <c:v>42506</c:v>
                </c:pt>
                <c:pt idx="1233">
                  <c:v>42507</c:v>
                </c:pt>
                <c:pt idx="1234">
                  <c:v>42508</c:v>
                </c:pt>
                <c:pt idx="1235">
                  <c:v>42509</c:v>
                </c:pt>
                <c:pt idx="1236">
                  <c:v>42510</c:v>
                </c:pt>
                <c:pt idx="1237">
                  <c:v>42511</c:v>
                </c:pt>
                <c:pt idx="1238">
                  <c:v>42512</c:v>
                </c:pt>
                <c:pt idx="1239">
                  <c:v>42513</c:v>
                </c:pt>
                <c:pt idx="1240">
                  <c:v>42514</c:v>
                </c:pt>
                <c:pt idx="1241">
                  <c:v>42515</c:v>
                </c:pt>
                <c:pt idx="1242">
                  <c:v>42516</c:v>
                </c:pt>
                <c:pt idx="1243">
                  <c:v>42517</c:v>
                </c:pt>
                <c:pt idx="1244">
                  <c:v>42518</c:v>
                </c:pt>
                <c:pt idx="1245">
                  <c:v>42519</c:v>
                </c:pt>
                <c:pt idx="1246">
                  <c:v>42520</c:v>
                </c:pt>
                <c:pt idx="1247">
                  <c:v>42521</c:v>
                </c:pt>
                <c:pt idx="1248">
                  <c:v>42522</c:v>
                </c:pt>
                <c:pt idx="1249">
                  <c:v>42523</c:v>
                </c:pt>
                <c:pt idx="1250">
                  <c:v>42524</c:v>
                </c:pt>
                <c:pt idx="1251">
                  <c:v>42525</c:v>
                </c:pt>
                <c:pt idx="1252">
                  <c:v>42526</c:v>
                </c:pt>
                <c:pt idx="1253">
                  <c:v>42527</c:v>
                </c:pt>
                <c:pt idx="1254">
                  <c:v>42528</c:v>
                </c:pt>
                <c:pt idx="1255">
                  <c:v>42529</c:v>
                </c:pt>
                <c:pt idx="1256">
                  <c:v>42530</c:v>
                </c:pt>
                <c:pt idx="1257">
                  <c:v>42531</c:v>
                </c:pt>
                <c:pt idx="1258">
                  <c:v>42532</c:v>
                </c:pt>
                <c:pt idx="1259">
                  <c:v>42533</c:v>
                </c:pt>
                <c:pt idx="1260">
                  <c:v>42534</c:v>
                </c:pt>
                <c:pt idx="1261">
                  <c:v>42535</c:v>
                </c:pt>
                <c:pt idx="1262">
                  <c:v>42536</c:v>
                </c:pt>
                <c:pt idx="1263">
                  <c:v>42537</c:v>
                </c:pt>
                <c:pt idx="1264">
                  <c:v>42538</c:v>
                </c:pt>
                <c:pt idx="1265">
                  <c:v>42539</c:v>
                </c:pt>
                <c:pt idx="1266">
                  <c:v>42540</c:v>
                </c:pt>
                <c:pt idx="1267">
                  <c:v>42541</c:v>
                </c:pt>
                <c:pt idx="1268">
                  <c:v>42542</c:v>
                </c:pt>
                <c:pt idx="1269">
                  <c:v>42543</c:v>
                </c:pt>
                <c:pt idx="1270">
                  <c:v>42544</c:v>
                </c:pt>
                <c:pt idx="1271">
                  <c:v>42545</c:v>
                </c:pt>
                <c:pt idx="1272">
                  <c:v>42546</c:v>
                </c:pt>
                <c:pt idx="1273">
                  <c:v>42547</c:v>
                </c:pt>
                <c:pt idx="1274">
                  <c:v>42548</c:v>
                </c:pt>
                <c:pt idx="1275">
                  <c:v>42549</c:v>
                </c:pt>
                <c:pt idx="1276">
                  <c:v>42550</c:v>
                </c:pt>
                <c:pt idx="1277">
                  <c:v>42551</c:v>
                </c:pt>
                <c:pt idx="1278">
                  <c:v>42552</c:v>
                </c:pt>
                <c:pt idx="1279">
                  <c:v>42553</c:v>
                </c:pt>
                <c:pt idx="1280">
                  <c:v>42554</c:v>
                </c:pt>
                <c:pt idx="1281">
                  <c:v>42555</c:v>
                </c:pt>
                <c:pt idx="1282">
                  <c:v>42556</c:v>
                </c:pt>
                <c:pt idx="1283">
                  <c:v>42557</c:v>
                </c:pt>
                <c:pt idx="1284">
                  <c:v>42558</c:v>
                </c:pt>
                <c:pt idx="1285">
                  <c:v>42559</c:v>
                </c:pt>
                <c:pt idx="1286">
                  <c:v>42560</c:v>
                </c:pt>
                <c:pt idx="1287">
                  <c:v>42561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42567</c:v>
                </c:pt>
                <c:pt idx="1294">
                  <c:v>42568</c:v>
                </c:pt>
                <c:pt idx="1295">
                  <c:v>42569</c:v>
                </c:pt>
                <c:pt idx="1296">
                  <c:v>42570</c:v>
                </c:pt>
                <c:pt idx="1297">
                  <c:v>42571</c:v>
                </c:pt>
                <c:pt idx="1298">
                  <c:v>42572</c:v>
                </c:pt>
                <c:pt idx="1299">
                  <c:v>42573</c:v>
                </c:pt>
                <c:pt idx="1300">
                  <c:v>42574</c:v>
                </c:pt>
                <c:pt idx="1301">
                  <c:v>42575</c:v>
                </c:pt>
                <c:pt idx="1302">
                  <c:v>42576</c:v>
                </c:pt>
                <c:pt idx="1303">
                  <c:v>42577</c:v>
                </c:pt>
                <c:pt idx="1304">
                  <c:v>42578</c:v>
                </c:pt>
                <c:pt idx="1305">
                  <c:v>42579</c:v>
                </c:pt>
                <c:pt idx="1306">
                  <c:v>42580</c:v>
                </c:pt>
                <c:pt idx="1307">
                  <c:v>42581</c:v>
                </c:pt>
                <c:pt idx="1308">
                  <c:v>42582</c:v>
                </c:pt>
                <c:pt idx="1309">
                  <c:v>42583</c:v>
                </c:pt>
                <c:pt idx="1310">
                  <c:v>42584</c:v>
                </c:pt>
                <c:pt idx="1311">
                  <c:v>42585</c:v>
                </c:pt>
                <c:pt idx="1312">
                  <c:v>42586</c:v>
                </c:pt>
                <c:pt idx="1313">
                  <c:v>42587</c:v>
                </c:pt>
                <c:pt idx="1314">
                  <c:v>42588</c:v>
                </c:pt>
                <c:pt idx="1315">
                  <c:v>42589</c:v>
                </c:pt>
                <c:pt idx="1316">
                  <c:v>42590</c:v>
                </c:pt>
                <c:pt idx="1317">
                  <c:v>42591</c:v>
                </c:pt>
                <c:pt idx="1318">
                  <c:v>42592</c:v>
                </c:pt>
                <c:pt idx="1319">
                  <c:v>42593</c:v>
                </c:pt>
                <c:pt idx="1320">
                  <c:v>42594</c:v>
                </c:pt>
                <c:pt idx="1321">
                  <c:v>42595</c:v>
                </c:pt>
                <c:pt idx="1322">
                  <c:v>42596</c:v>
                </c:pt>
                <c:pt idx="1323">
                  <c:v>42597</c:v>
                </c:pt>
                <c:pt idx="1324">
                  <c:v>42598</c:v>
                </c:pt>
                <c:pt idx="1325">
                  <c:v>42599</c:v>
                </c:pt>
                <c:pt idx="1326">
                  <c:v>42600</c:v>
                </c:pt>
                <c:pt idx="1327">
                  <c:v>42601</c:v>
                </c:pt>
                <c:pt idx="1328">
                  <c:v>42602</c:v>
                </c:pt>
                <c:pt idx="1329">
                  <c:v>42603</c:v>
                </c:pt>
                <c:pt idx="1330">
                  <c:v>42604</c:v>
                </c:pt>
                <c:pt idx="1331">
                  <c:v>42605</c:v>
                </c:pt>
                <c:pt idx="1332">
                  <c:v>42606</c:v>
                </c:pt>
                <c:pt idx="1333">
                  <c:v>42607</c:v>
                </c:pt>
                <c:pt idx="1334">
                  <c:v>42608</c:v>
                </c:pt>
                <c:pt idx="1335">
                  <c:v>42609</c:v>
                </c:pt>
                <c:pt idx="1336">
                  <c:v>42610</c:v>
                </c:pt>
                <c:pt idx="1337">
                  <c:v>42611</c:v>
                </c:pt>
                <c:pt idx="1338">
                  <c:v>42612</c:v>
                </c:pt>
                <c:pt idx="1339">
                  <c:v>42613</c:v>
                </c:pt>
                <c:pt idx="1340">
                  <c:v>42614</c:v>
                </c:pt>
                <c:pt idx="1341">
                  <c:v>42615</c:v>
                </c:pt>
                <c:pt idx="1342">
                  <c:v>42616</c:v>
                </c:pt>
                <c:pt idx="1343">
                  <c:v>42617</c:v>
                </c:pt>
                <c:pt idx="1344">
                  <c:v>42618</c:v>
                </c:pt>
                <c:pt idx="1345">
                  <c:v>42619</c:v>
                </c:pt>
                <c:pt idx="1346">
                  <c:v>42620</c:v>
                </c:pt>
                <c:pt idx="1347">
                  <c:v>42621</c:v>
                </c:pt>
                <c:pt idx="1348">
                  <c:v>42622</c:v>
                </c:pt>
                <c:pt idx="1349">
                  <c:v>42623</c:v>
                </c:pt>
                <c:pt idx="1350">
                  <c:v>42624</c:v>
                </c:pt>
                <c:pt idx="1351">
                  <c:v>42625</c:v>
                </c:pt>
                <c:pt idx="1352">
                  <c:v>42626</c:v>
                </c:pt>
                <c:pt idx="1353">
                  <c:v>42627</c:v>
                </c:pt>
                <c:pt idx="1354">
                  <c:v>42628</c:v>
                </c:pt>
                <c:pt idx="1355">
                  <c:v>42629</c:v>
                </c:pt>
                <c:pt idx="1356">
                  <c:v>42630</c:v>
                </c:pt>
                <c:pt idx="1357">
                  <c:v>42631</c:v>
                </c:pt>
                <c:pt idx="1358">
                  <c:v>42632</c:v>
                </c:pt>
                <c:pt idx="1359">
                  <c:v>42633</c:v>
                </c:pt>
                <c:pt idx="1360">
                  <c:v>42634</c:v>
                </c:pt>
                <c:pt idx="1361">
                  <c:v>42635</c:v>
                </c:pt>
                <c:pt idx="1362">
                  <c:v>42636</c:v>
                </c:pt>
                <c:pt idx="1363">
                  <c:v>42637</c:v>
                </c:pt>
                <c:pt idx="1364">
                  <c:v>42638</c:v>
                </c:pt>
                <c:pt idx="1365">
                  <c:v>42639</c:v>
                </c:pt>
                <c:pt idx="1366">
                  <c:v>42640</c:v>
                </c:pt>
                <c:pt idx="1367">
                  <c:v>42641</c:v>
                </c:pt>
                <c:pt idx="1368">
                  <c:v>42642</c:v>
                </c:pt>
                <c:pt idx="1369">
                  <c:v>42643</c:v>
                </c:pt>
                <c:pt idx="1370">
                  <c:v>42644</c:v>
                </c:pt>
                <c:pt idx="1371">
                  <c:v>42645</c:v>
                </c:pt>
                <c:pt idx="1372">
                  <c:v>42646</c:v>
                </c:pt>
                <c:pt idx="1373">
                  <c:v>42647</c:v>
                </c:pt>
                <c:pt idx="1374">
                  <c:v>42648</c:v>
                </c:pt>
                <c:pt idx="1375">
                  <c:v>42649</c:v>
                </c:pt>
                <c:pt idx="1376">
                  <c:v>42650</c:v>
                </c:pt>
                <c:pt idx="1377">
                  <c:v>42651</c:v>
                </c:pt>
                <c:pt idx="1378">
                  <c:v>42652</c:v>
                </c:pt>
                <c:pt idx="1379">
                  <c:v>42653</c:v>
                </c:pt>
                <c:pt idx="1380">
                  <c:v>42654</c:v>
                </c:pt>
                <c:pt idx="1381">
                  <c:v>42655</c:v>
                </c:pt>
                <c:pt idx="1382">
                  <c:v>42656</c:v>
                </c:pt>
                <c:pt idx="1383">
                  <c:v>42657</c:v>
                </c:pt>
                <c:pt idx="1384">
                  <c:v>42658</c:v>
                </c:pt>
                <c:pt idx="1385">
                  <c:v>42659</c:v>
                </c:pt>
                <c:pt idx="1386">
                  <c:v>42660</c:v>
                </c:pt>
                <c:pt idx="1387">
                  <c:v>42661</c:v>
                </c:pt>
                <c:pt idx="1388">
                  <c:v>42662</c:v>
                </c:pt>
                <c:pt idx="1389">
                  <c:v>42663</c:v>
                </c:pt>
                <c:pt idx="1390">
                  <c:v>42664</c:v>
                </c:pt>
                <c:pt idx="1391">
                  <c:v>42665</c:v>
                </c:pt>
                <c:pt idx="1392">
                  <c:v>42666</c:v>
                </c:pt>
                <c:pt idx="1393">
                  <c:v>42667</c:v>
                </c:pt>
                <c:pt idx="1394">
                  <c:v>42668</c:v>
                </c:pt>
                <c:pt idx="1395">
                  <c:v>42669</c:v>
                </c:pt>
                <c:pt idx="1396">
                  <c:v>42670</c:v>
                </c:pt>
                <c:pt idx="1397">
                  <c:v>42671</c:v>
                </c:pt>
                <c:pt idx="1398">
                  <c:v>42672</c:v>
                </c:pt>
                <c:pt idx="1399">
                  <c:v>42673</c:v>
                </c:pt>
                <c:pt idx="1400">
                  <c:v>42674</c:v>
                </c:pt>
                <c:pt idx="1401">
                  <c:v>42675</c:v>
                </c:pt>
                <c:pt idx="1402">
                  <c:v>42676</c:v>
                </c:pt>
                <c:pt idx="1403">
                  <c:v>42677</c:v>
                </c:pt>
                <c:pt idx="1404">
                  <c:v>42678</c:v>
                </c:pt>
                <c:pt idx="1405">
                  <c:v>42679</c:v>
                </c:pt>
                <c:pt idx="1406">
                  <c:v>42680</c:v>
                </c:pt>
                <c:pt idx="1407">
                  <c:v>42681</c:v>
                </c:pt>
                <c:pt idx="1408">
                  <c:v>42682</c:v>
                </c:pt>
                <c:pt idx="1409">
                  <c:v>42683</c:v>
                </c:pt>
                <c:pt idx="1410">
                  <c:v>42684</c:v>
                </c:pt>
                <c:pt idx="1411">
                  <c:v>42685</c:v>
                </c:pt>
                <c:pt idx="1412">
                  <c:v>42686</c:v>
                </c:pt>
                <c:pt idx="1413">
                  <c:v>42687</c:v>
                </c:pt>
                <c:pt idx="1414">
                  <c:v>42688</c:v>
                </c:pt>
                <c:pt idx="1415">
                  <c:v>42689</c:v>
                </c:pt>
                <c:pt idx="1416">
                  <c:v>42690</c:v>
                </c:pt>
                <c:pt idx="1417">
                  <c:v>42691</c:v>
                </c:pt>
                <c:pt idx="1418">
                  <c:v>42692</c:v>
                </c:pt>
                <c:pt idx="1419">
                  <c:v>42693</c:v>
                </c:pt>
                <c:pt idx="1420">
                  <c:v>42694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42700</c:v>
                </c:pt>
                <c:pt idx="1427">
                  <c:v>42701</c:v>
                </c:pt>
                <c:pt idx="1428">
                  <c:v>42702</c:v>
                </c:pt>
                <c:pt idx="1429">
                  <c:v>42703</c:v>
                </c:pt>
                <c:pt idx="1430">
                  <c:v>42704</c:v>
                </c:pt>
                <c:pt idx="1431">
                  <c:v>42705</c:v>
                </c:pt>
                <c:pt idx="1432">
                  <c:v>42706</c:v>
                </c:pt>
                <c:pt idx="1433">
                  <c:v>42707</c:v>
                </c:pt>
                <c:pt idx="1434">
                  <c:v>42708</c:v>
                </c:pt>
                <c:pt idx="1435">
                  <c:v>42709</c:v>
                </c:pt>
                <c:pt idx="1436">
                  <c:v>42710</c:v>
                </c:pt>
                <c:pt idx="1437">
                  <c:v>42711</c:v>
                </c:pt>
                <c:pt idx="1438">
                  <c:v>42712</c:v>
                </c:pt>
                <c:pt idx="1439">
                  <c:v>42713</c:v>
                </c:pt>
                <c:pt idx="1440">
                  <c:v>42714</c:v>
                </c:pt>
                <c:pt idx="1441">
                  <c:v>42715</c:v>
                </c:pt>
                <c:pt idx="1442">
                  <c:v>42716</c:v>
                </c:pt>
                <c:pt idx="1443">
                  <c:v>42717</c:v>
                </c:pt>
                <c:pt idx="1444">
                  <c:v>42718</c:v>
                </c:pt>
                <c:pt idx="1445">
                  <c:v>42719</c:v>
                </c:pt>
                <c:pt idx="1446">
                  <c:v>42720</c:v>
                </c:pt>
                <c:pt idx="1447">
                  <c:v>42721</c:v>
                </c:pt>
                <c:pt idx="1448">
                  <c:v>42722</c:v>
                </c:pt>
                <c:pt idx="1449">
                  <c:v>42723</c:v>
                </c:pt>
                <c:pt idx="1450">
                  <c:v>42724</c:v>
                </c:pt>
                <c:pt idx="1451">
                  <c:v>42725</c:v>
                </c:pt>
                <c:pt idx="1452">
                  <c:v>42726</c:v>
                </c:pt>
                <c:pt idx="1453">
                  <c:v>42727</c:v>
                </c:pt>
                <c:pt idx="1454">
                  <c:v>42728</c:v>
                </c:pt>
                <c:pt idx="1455">
                  <c:v>42729</c:v>
                </c:pt>
                <c:pt idx="1456">
                  <c:v>42730</c:v>
                </c:pt>
                <c:pt idx="1457">
                  <c:v>42731</c:v>
                </c:pt>
                <c:pt idx="1458">
                  <c:v>42732</c:v>
                </c:pt>
                <c:pt idx="1459">
                  <c:v>42733</c:v>
                </c:pt>
                <c:pt idx="1460">
                  <c:v>42734</c:v>
                </c:pt>
                <c:pt idx="1461">
                  <c:v>42735</c:v>
                </c:pt>
                <c:pt idx="1462">
                  <c:v>42736</c:v>
                </c:pt>
                <c:pt idx="1463">
                  <c:v>42737</c:v>
                </c:pt>
                <c:pt idx="1464">
                  <c:v>42738</c:v>
                </c:pt>
                <c:pt idx="1465">
                  <c:v>42739</c:v>
                </c:pt>
                <c:pt idx="1466">
                  <c:v>42740</c:v>
                </c:pt>
                <c:pt idx="1467">
                  <c:v>42741</c:v>
                </c:pt>
                <c:pt idx="1468">
                  <c:v>42742</c:v>
                </c:pt>
                <c:pt idx="1469">
                  <c:v>42743</c:v>
                </c:pt>
                <c:pt idx="1470">
                  <c:v>42744</c:v>
                </c:pt>
                <c:pt idx="1471">
                  <c:v>42745</c:v>
                </c:pt>
                <c:pt idx="1472">
                  <c:v>42746</c:v>
                </c:pt>
                <c:pt idx="1473">
                  <c:v>42747</c:v>
                </c:pt>
                <c:pt idx="1474">
                  <c:v>42748</c:v>
                </c:pt>
                <c:pt idx="1475">
                  <c:v>42749</c:v>
                </c:pt>
                <c:pt idx="1476">
                  <c:v>42750</c:v>
                </c:pt>
                <c:pt idx="1477">
                  <c:v>42751</c:v>
                </c:pt>
                <c:pt idx="1478">
                  <c:v>42752</c:v>
                </c:pt>
                <c:pt idx="1479">
                  <c:v>42753</c:v>
                </c:pt>
                <c:pt idx="1480">
                  <c:v>42754</c:v>
                </c:pt>
                <c:pt idx="1481">
                  <c:v>42755</c:v>
                </c:pt>
                <c:pt idx="1482">
                  <c:v>42756</c:v>
                </c:pt>
                <c:pt idx="1483">
                  <c:v>42757</c:v>
                </c:pt>
                <c:pt idx="1484">
                  <c:v>42758</c:v>
                </c:pt>
                <c:pt idx="1485">
                  <c:v>42759</c:v>
                </c:pt>
                <c:pt idx="1486">
                  <c:v>42760</c:v>
                </c:pt>
                <c:pt idx="1487">
                  <c:v>42761</c:v>
                </c:pt>
                <c:pt idx="1488">
                  <c:v>42762</c:v>
                </c:pt>
                <c:pt idx="1489">
                  <c:v>42763</c:v>
                </c:pt>
                <c:pt idx="1490">
                  <c:v>42764</c:v>
                </c:pt>
                <c:pt idx="1491">
                  <c:v>42765</c:v>
                </c:pt>
                <c:pt idx="1492">
                  <c:v>42766</c:v>
                </c:pt>
                <c:pt idx="1493">
                  <c:v>42767</c:v>
                </c:pt>
                <c:pt idx="1494">
                  <c:v>42768</c:v>
                </c:pt>
                <c:pt idx="1495">
                  <c:v>42769</c:v>
                </c:pt>
                <c:pt idx="1496">
                  <c:v>42770</c:v>
                </c:pt>
                <c:pt idx="1497">
                  <c:v>42771</c:v>
                </c:pt>
                <c:pt idx="1498">
                  <c:v>42772</c:v>
                </c:pt>
                <c:pt idx="1499">
                  <c:v>42773</c:v>
                </c:pt>
                <c:pt idx="1500">
                  <c:v>42774</c:v>
                </c:pt>
                <c:pt idx="1501">
                  <c:v>42775</c:v>
                </c:pt>
                <c:pt idx="1502">
                  <c:v>42776</c:v>
                </c:pt>
                <c:pt idx="1503">
                  <c:v>42777</c:v>
                </c:pt>
                <c:pt idx="1504">
                  <c:v>42778</c:v>
                </c:pt>
                <c:pt idx="1505">
                  <c:v>42779</c:v>
                </c:pt>
                <c:pt idx="1506">
                  <c:v>42780</c:v>
                </c:pt>
                <c:pt idx="1507">
                  <c:v>42781</c:v>
                </c:pt>
                <c:pt idx="1508">
                  <c:v>42782</c:v>
                </c:pt>
                <c:pt idx="1509">
                  <c:v>42783</c:v>
                </c:pt>
                <c:pt idx="1510">
                  <c:v>42784</c:v>
                </c:pt>
                <c:pt idx="1511">
                  <c:v>42785</c:v>
                </c:pt>
                <c:pt idx="1512">
                  <c:v>42786</c:v>
                </c:pt>
                <c:pt idx="1513">
                  <c:v>42787</c:v>
                </c:pt>
                <c:pt idx="1514">
                  <c:v>42788</c:v>
                </c:pt>
                <c:pt idx="1515">
                  <c:v>42789</c:v>
                </c:pt>
                <c:pt idx="1516">
                  <c:v>42790</c:v>
                </c:pt>
                <c:pt idx="1517">
                  <c:v>42791</c:v>
                </c:pt>
                <c:pt idx="1518">
                  <c:v>42792</c:v>
                </c:pt>
                <c:pt idx="1519">
                  <c:v>42793</c:v>
                </c:pt>
                <c:pt idx="1520">
                  <c:v>42794</c:v>
                </c:pt>
                <c:pt idx="1521">
                  <c:v>42795</c:v>
                </c:pt>
                <c:pt idx="1522">
                  <c:v>42796</c:v>
                </c:pt>
                <c:pt idx="1523">
                  <c:v>42797</c:v>
                </c:pt>
                <c:pt idx="1524">
                  <c:v>42798</c:v>
                </c:pt>
                <c:pt idx="1525">
                  <c:v>42799</c:v>
                </c:pt>
                <c:pt idx="1526">
                  <c:v>42800</c:v>
                </c:pt>
                <c:pt idx="1527">
                  <c:v>42801</c:v>
                </c:pt>
                <c:pt idx="1528">
                  <c:v>42802</c:v>
                </c:pt>
                <c:pt idx="1529">
                  <c:v>42803</c:v>
                </c:pt>
                <c:pt idx="1530">
                  <c:v>42804</c:v>
                </c:pt>
                <c:pt idx="1531">
                  <c:v>42805</c:v>
                </c:pt>
                <c:pt idx="1532">
                  <c:v>42806</c:v>
                </c:pt>
                <c:pt idx="1533">
                  <c:v>42807</c:v>
                </c:pt>
                <c:pt idx="1534">
                  <c:v>42808</c:v>
                </c:pt>
                <c:pt idx="1535">
                  <c:v>42809</c:v>
                </c:pt>
                <c:pt idx="1536">
                  <c:v>42810</c:v>
                </c:pt>
                <c:pt idx="1537">
                  <c:v>42811</c:v>
                </c:pt>
                <c:pt idx="1538">
                  <c:v>42812</c:v>
                </c:pt>
                <c:pt idx="1539">
                  <c:v>42813</c:v>
                </c:pt>
                <c:pt idx="1540">
                  <c:v>42814</c:v>
                </c:pt>
                <c:pt idx="1541">
                  <c:v>42815</c:v>
                </c:pt>
                <c:pt idx="1542">
                  <c:v>42816</c:v>
                </c:pt>
                <c:pt idx="1543">
                  <c:v>42817</c:v>
                </c:pt>
                <c:pt idx="1544">
                  <c:v>42818</c:v>
                </c:pt>
                <c:pt idx="1545">
                  <c:v>42819</c:v>
                </c:pt>
                <c:pt idx="1546">
                  <c:v>42820</c:v>
                </c:pt>
                <c:pt idx="1547">
                  <c:v>42821</c:v>
                </c:pt>
                <c:pt idx="1548">
                  <c:v>42822</c:v>
                </c:pt>
                <c:pt idx="1549">
                  <c:v>42823</c:v>
                </c:pt>
                <c:pt idx="1550">
                  <c:v>42824</c:v>
                </c:pt>
                <c:pt idx="1551">
                  <c:v>42825</c:v>
                </c:pt>
                <c:pt idx="1552">
                  <c:v>42826</c:v>
                </c:pt>
                <c:pt idx="1553">
                  <c:v>42827</c:v>
                </c:pt>
                <c:pt idx="1554">
                  <c:v>42828</c:v>
                </c:pt>
                <c:pt idx="1555">
                  <c:v>42829</c:v>
                </c:pt>
                <c:pt idx="1556">
                  <c:v>42830</c:v>
                </c:pt>
                <c:pt idx="1557">
                  <c:v>42831</c:v>
                </c:pt>
                <c:pt idx="1558">
                  <c:v>42832</c:v>
                </c:pt>
                <c:pt idx="1559">
                  <c:v>42833</c:v>
                </c:pt>
                <c:pt idx="1560">
                  <c:v>42834</c:v>
                </c:pt>
                <c:pt idx="1561">
                  <c:v>42835</c:v>
                </c:pt>
                <c:pt idx="1562">
                  <c:v>42836</c:v>
                </c:pt>
                <c:pt idx="1563">
                  <c:v>42837</c:v>
                </c:pt>
                <c:pt idx="1564">
                  <c:v>42838</c:v>
                </c:pt>
                <c:pt idx="1565">
                  <c:v>42839</c:v>
                </c:pt>
                <c:pt idx="1566">
                  <c:v>42840</c:v>
                </c:pt>
                <c:pt idx="1567">
                  <c:v>42841</c:v>
                </c:pt>
                <c:pt idx="1568">
                  <c:v>42842</c:v>
                </c:pt>
                <c:pt idx="1569">
                  <c:v>42843</c:v>
                </c:pt>
                <c:pt idx="1570">
                  <c:v>42844</c:v>
                </c:pt>
                <c:pt idx="1571">
                  <c:v>42845</c:v>
                </c:pt>
                <c:pt idx="1572">
                  <c:v>42846</c:v>
                </c:pt>
                <c:pt idx="1573">
                  <c:v>42847</c:v>
                </c:pt>
                <c:pt idx="1574">
                  <c:v>42848</c:v>
                </c:pt>
                <c:pt idx="1575">
                  <c:v>42849</c:v>
                </c:pt>
                <c:pt idx="1576">
                  <c:v>42850</c:v>
                </c:pt>
                <c:pt idx="1577">
                  <c:v>42851</c:v>
                </c:pt>
                <c:pt idx="1578">
                  <c:v>42852</c:v>
                </c:pt>
                <c:pt idx="1579">
                  <c:v>42853</c:v>
                </c:pt>
                <c:pt idx="1580">
                  <c:v>42854</c:v>
                </c:pt>
                <c:pt idx="1581">
                  <c:v>42855</c:v>
                </c:pt>
                <c:pt idx="1582">
                  <c:v>42856</c:v>
                </c:pt>
                <c:pt idx="1583">
                  <c:v>42857</c:v>
                </c:pt>
                <c:pt idx="1584">
                  <c:v>42858</c:v>
                </c:pt>
                <c:pt idx="1585">
                  <c:v>42859</c:v>
                </c:pt>
                <c:pt idx="1586">
                  <c:v>42860</c:v>
                </c:pt>
                <c:pt idx="1587">
                  <c:v>42861</c:v>
                </c:pt>
                <c:pt idx="1588">
                  <c:v>42862</c:v>
                </c:pt>
                <c:pt idx="1589">
                  <c:v>42863</c:v>
                </c:pt>
                <c:pt idx="1590">
                  <c:v>42864</c:v>
                </c:pt>
                <c:pt idx="1591">
                  <c:v>42865</c:v>
                </c:pt>
                <c:pt idx="1592">
                  <c:v>42866</c:v>
                </c:pt>
                <c:pt idx="1593">
                  <c:v>42867</c:v>
                </c:pt>
                <c:pt idx="1594">
                  <c:v>42868</c:v>
                </c:pt>
                <c:pt idx="1595">
                  <c:v>42869</c:v>
                </c:pt>
                <c:pt idx="1596">
                  <c:v>42870</c:v>
                </c:pt>
                <c:pt idx="1597">
                  <c:v>42871</c:v>
                </c:pt>
                <c:pt idx="1598">
                  <c:v>42872</c:v>
                </c:pt>
                <c:pt idx="1599">
                  <c:v>42873</c:v>
                </c:pt>
                <c:pt idx="1600">
                  <c:v>42874</c:v>
                </c:pt>
                <c:pt idx="1601">
                  <c:v>42875</c:v>
                </c:pt>
                <c:pt idx="1602">
                  <c:v>42876</c:v>
                </c:pt>
                <c:pt idx="1603">
                  <c:v>42877</c:v>
                </c:pt>
                <c:pt idx="1604">
                  <c:v>42878</c:v>
                </c:pt>
                <c:pt idx="1605">
                  <c:v>42879</c:v>
                </c:pt>
                <c:pt idx="1606">
                  <c:v>42880</c:v>
                </c:pt>
                <c:pt idx="1607">
                  <c:v>42881</c:v>
                </c:pt>
                <c:pt idx="1608">
                  <c:v>42882</c:v>
                </c:pt>
                <c:pt idx="1609">
                  <c:v>42883</c:v>
                </c:pt>
                <c:pt idx="1610">
                  <c:v>42884</c:v>
                </c:pt>
                <c:pt idx="1611">
                  <c:v>42885</c:v>
                </c:pt>
                <c:pt idx="1612">
                  <c:v>42886</c:v>
                </c:pt>
                <c:pt idx="1613">
                  <c:v>42887</c:v>
                </c:pt>
                <c:pt idx="1614">
                  <c:v>42888</c:v>
                </c:pt>
                <c:pt idx="1615">
                  <c:v>42889</c:v>
                </c:pt>
                <c:pt idx="1616">
                  <c:v>42890</c:v>
                </c:pt>
                <c:pt idx="1617">
                  <c:v>42891</c:v>
                </c:pt>
                <c:pt idx="1618">
                  <c:v>42892</c:v>
                </c:pt>
                <c:pt idx="1619">
                  <c:v>42893</c:v>
                </c:pt>
                <c:pt idx="1620">
                  <c:v>42894</c:v>
                </c:pt>
                <c:pt idx="1621">
                  <c:v>42895</c:v>
                </c:pt>
                <c:pt idx="1622">
                  <c:v>42896</c:v>
                </c:pt>
                <c:pt idx="1623">
                  <c:v>42897</c:v>
                </c:pt>
                <c:pt idx="1624">
                  <c:v>42898</c:v>
                </c:pt>
                <c:pt idx="1625">
                  <c:v>42899</c:v>
                </c:pt>
                <c:pt idx="1626">
                  <c:v>42900</c:v>
                </c:pt>
                <c:pt idx="1627">
                  <c:v>42901</c:v>
                </c:pt>
                <c:pt idx="1628">
                  <c:v>42902</c:v>
                </c:pt>
                <c:pt idx="1629">
                  <c:v>42903</c:v>
                </c:pt>
                <c:pt idx="1630">
                  <c:v>42904</c:v>
                </c:pt>
                <c:pt idx="1631">
                  <c:v>42905</c:v>
                </c:pt>
                <c:pt idx="1632">
                  <c:v>42906</c:v>
                </c:pt>
                <c:pt idx="1633">
                  <c:v>42907</c:v>
                </c:pt>
                <c:pt idx="1634">
                  <c:v>42908</c:v>
                </c:pt>
                <c:pt idx="1635">
                  <c:v>42909</c:v>
                </c:pt>
                <c:pt idx="1636">
                  <c:v>42910</c:v>
                </c:pt>
                <c:pt idx="1637">
                  <c:v>42911</c:v>
                </c:pt>
                <c:pt idx="1638">
                  <c:v>42912</c:v>
                </c:pt>
                <c:pt idx="1639">
                  <c:v>42913</c:v>
                </c:pt>
                <c:pt idx="1640">
                  <c:v>42914</c:v>
                </c:pt>
                <c:pt idx="1641">
                  <c:v>42915</c:v>
                </c:pt>
                <c:pt idx="1642">
                  <c:v>42916</c:v>
                </c:pt>
                <c:pt idx="1643">
                  <c:v>42917</c:v>
                </c:pt>
                <c:pt idx="1644">
                  <c:v>42918</c:v>
                </c:pt>
                <c:pt idx="1645">
                  <c:v>42919</c:v>
                </c:pt>
                <c:pt idx="1646">
                  <c:v>42920</c:v>
                </c:pt>
                <c:pt idx="1647">
                  <c:v>42921</c:v>
                </c:pt>
                <c:pt idx="1648">
                  <c:v>42922</c:v>
                </c:pt>
                <c:pt idx="1649">
                  <c:v>42923</c:v>
                </c:pt>
                <c:pt idx="1650">
                  <c:v>42924</c:v>
                </c:pt>
                <c:pt idx="1651">
                  <c:v>42925</c:v>
                </c:pt>
                <c:pt idx="1652">
                  <c:v>42926</c:v>
                </c:pt>
                <c:pt idx="1653">
                  <c:v>42927</c:v>
                </c:pt>
                <c:pt idx="1654">
                  <c:v>42928</c:v>
                </c:pt>
                <c:pt idx="1655">
                  <c:v>42929</c:v>
                </c:pt>
                <c:pt idx="1656">
                  <c:v>42930</c:v>
                </c:pt>
                <c:pt idx="1657">
                  <c:v>42931</c:v>
                </c:pt>
                <c:pt idx="1658">
                  <c:v>42932</c:v>
                </c:pt>
                <c:pt idx="1659">
                  <c:v>42933</c:v>
                </c:pt>
                <c:pt idx="1660">
                  <c:v>42934</c:v>
                </c:pt>
                <c:pt idx="1661">
                  <c:v>42935</c:v>
                </c:pt>
                <c:pt idx="1662">
                  <c:v>42936</c:v>
                </c:pt>
                <c:pt idx="1663">
                  <c:v>42937</c:v>
                </c:pt>
                <c:pt idx="1664">
                  <c:v>42938</c:v>
                </c:pt>
                <c:pt idx="1665">
                  <c:v>42939</c:v>
                </c:pt>
                <c:pt idx="1666">
                  <c:v>42940</c:v>
                </c:pt>
                <c:pt idx="1667">
                  <c:v>42941</c:v>
                </c:pt>
                <c:pt idx="1668">
                  <c:v>42942</c:v>
                </c:pt>
                <c:pt idx="1669">
                  <c:v>42943</c:v>
                </c:pt>
                <c:pt idx="1670">
                  <c:v>42944</c:v>
                </c:pt>
                <c:pt idx="1671">
                  <c:v>42945</c:v>
                </c:pt>
                <c:pt idx="1672">
                  <c:v>42946</c:v>
                </c:pt>
                <c:pt idx="1673">
                  <c:v>42947</c:v>
                </c:pt>
                <c:pt idx="1674">
                  <c:v>42948</c:v>
                </c:pt>
                <c:pt idx="1675">
                  <c:v>42949</c:v>
                </c:pt>
                <c:pt idx="1676">
                  <c:v>42950</c:v>
                </c:pt>
                <c:pt idx="1677">
                  <c:v>42951</c:v>
                </c:pt>
                <c:pt idx="1678">
                  <c:v>42952</c:v>
                </c:pt>
                <c:pt idx="1679">
                  <c:v>42953</c:v>
                </c:pt>
                <c:pt idx="1680">
                  <c:v>42954</c:v>
                </c:pt>
                <c:pt idx="1681">
                  <c:v>42955</c:v>
                </c:pt>
                <c:pt idx="1682">
                  <c:v>42956</c:v>
                </c:pt>
                <c:pt idx="1683">
                  <c:v>42957</c:v>
                </c:pt>
                <c:pt idx="1684">
                  <c:v>42958</c:v>
                </c:pt>
                <c:pt idx="1685">
                  <c:v>42959</c:v>
                </c:pt>
                <c:pt idx="1686">
                  <c:v>42960</c:v>
                </c:pt>
                <c:pt idx="1687">
                  <c:v>42961</c:v>
                </c:pt>
                <c:pt idx="1688">
                  <c:v>42962</c:v>
                </c:pt>
                <c:pt idx="1689">
                  <c:v>42963</c:v>
                </c:pt>
                <c:pt idx="1690">
                  <c:v>42964</c:v>
                </c:pt>
                <c:pt idx="1691">
                  <c:v>42965</c:v>
                </c:pt>
                <c:pt idx="1692">
                  <c:v>42966</c:v>
                </c:pt>
                <c:pt idx="1693">
                  <c:v>42967</c:v>
                </c:pt>
                <c:pt idx="1694">
                  <c:v>42968</c:v>
                </c:pt>
                <c:pt idx="1695">
                  <c:v>42969</c:v>
                </c:pt>
                <c:pt idx="1696">
                  <c:v>42970</c:v>
                </c:pt>
                <c:pt idx="1697">
                  <c:v>42971</c:v>
                </c:pt>
                <c:pt idx="1698">
                  <c:v>42972</c:v>
                </c:pt>
                <c:pt idx="1699">
                  <c:v>42973</c:v>
                </c:pt>
                <c:pt idx="1700">
                  <c:v>42974</c:v>
                </c:pt>
                <c:pt idx="1701">
                  <c:v>42975</c:v>
                </c:pt>
                <c:pt idx="1702">
                  <c:v>42976</c:v>
                </c:pt>
                <c:pt idx="1703">
                  <c:v>42977</c:v>
                </c:pt>
                <c:pt idx="1704">
                  <c:v>42978</c:v>
                </c:pt>
                <c:pt idx="1705">
                  <c:v>42979</c:v>
                </c:pt>
                <c:pt idx="1706">
                  <c:v>42980</c:v>
                </c:pt>
                <c:pt idx="1707">
                  <c:v>42981</c:v>
                </c:pt>
                <c:pt idx="1708">
                  <c:v>42982</c:v>
                </c:pt>
                <c:pt idx="1709">
                  <c:v>42983</c:v>
                </c:pt>
                <c:pt idx="1710">
                  <c:v>42984</c:v>
                </c:pt>
                <c:pt idx="1711">
                  <c:v>42985</c:v>
                </c:pt>
                <c:pt idx="1712">
                  <c:v>42986</c:v>
                </c:pt>
                <c:pt idx="1713">
                  <c:v>42987</c:v>
                </c:pt>
                <c:pt idx="1714">
                  <c:v>42988</c:v>
                </c:pt>
                <c:pt idx="1715">
                  <c:v>42989</c:v>
                </c:pt>
                <c:pt idx="1716">
                  <c:v>42990</c:v>
                </c:pt>
                <c:pt idx="1717">
                  <c:v>42991</c:v>
                </c:pt>
                <c:pt idx="1718">
                  <c:v>42992</c:v>
                </c:pt>
                <c:pt idx="1719">
                  <c:v>42993</c:v>
                </c:pt>
                <c:pt idx="1720">
                  <c:v>42994</c:v>
                </c:pt>
                <c:pt idx="1721">
                  <c:v>42995</c:v>
                </c:pt>
                <c:pt idx="1722">
                  <c:v>42996</c:v>
                </c:pt>
                <c:pt idx="1723">
                  <c:v>42997</c:v>
                </c:pt>
                <c:pt idx="1724">
                  <c:v>42998</c:v>
                </c:pt>
                <c:pt idx="1725">
                  <c:v>42999</c:v>
                </c:pt>
                <c:pt idx="1726">
                  <c:v>43000</c:v>
                </c:pt>
                <c:pt idx="1727">
                  <c:v>43001</c:v>
                </c:pt>
                <c:pt idx="1728">
                  <c:v>43002</c:v>
                </c:pt>
                <c:pt idx="1729">
                  <c:v>43003</c:v>
                </c:pt>
                <c:pt idx="1730">
                  <c:v>43004</c:v>
                </c:pt>
                <c:pt idx="1731">
                  <c:v>43005</c:v>
                </c:pt>
                <c:pt idx="1732">
                  <c:v>43006</c:v>
                </c:pt>
                <c:pt idx="1733">
                  <c:v>43007</c:v>
                </c:pt>
                <c:pt idx="1734">
                  <c:v>43008</c:v>
                </c:pt>
                <c:pt idx="1735">
                  <c:v>43009</c:v>
                </c:pt>
                <c:pt idx="1736">
                  <c:v>43010</c:v>
                </c:pt>
                <c:pt idx="1737">
                  <c:v>43011</c:v>
                </c:pt>
                <c:pt idx="1738">
                  <c:v>43012</c:v>
                </c:pt>
                <c:pt idx="1739">
                  <c:v>43013</c:v>
                </c:pt>
                <c:pt idx="1740">
                  <c:v>43014</c:v>
                </c:pt>
                <c:pt idx="1741">
                  <c:v>43015</c:v>
                </c:pt>
                <c:pt idx="1742">
                  <c:v>43016</c:v>
                </c:pt>
                <c:pt idx="1743">
                  <c:v>43017</c:v>
                </c:pt>
                <c:pt idx="1744">
                  <c:v>43018</c:v>
                </c:pt>
                <c:pt idx="1745">
                  <c:v>43019</c:v>
                </c:pt>
                <c:pt idx="1746">
                  <c:v>43020</c:v>
                </c:pt>
                <c:pt idx="1747">
                  <c:v>43021</c:v>
                </c:pt>
                <c:pt idx="1748">
                  <c:v>43022</c:v>
                </c:pt>
                <c:pt idx="1749">
                  <c:v>43023</c:v>
                </c:pt>
                <c:pt idx="1750">
                  <c:v>43024</c:v>
                </c:pt>
                <c:pt idx="1751">
                  <c:v>43025</c:v>
                </c:pt>
                <c:pt idx="1752">
                  <c:v>43026</c:v>
                </c:pt>
                <c:pt idx="1753">
                  <c:v>43027</c:v>
                </c:pt>
                <c:pt idx="1754">
                  <c:v>43028</c:v>
                </c:pt>
                <c:pt idx="1755">
                  <c:v>43029</c:v>
                </c:pt>
                <c:pt idx="1756">
                  <c:v>43030</c:v>
                </c:pt>
                <c:pt idx="1757">
                  <c:v>43031</c:v>
                </c:pt>
                <c:pt idx="1758">
                  <c:v>43032</c:v>
                </c:pt>
                <c:pt idx="1759">
                  <c:v>43033</c:v>
                </c:pt>
                <c:pt idx="1760">
                  <c:v>43034</c:v>
                </c:pt>
                <c:pt idx="1761">
                  <c:v>43035</c:v>
                </c:pt>
                <c:pt idx="1762">
                  <c:v>43036</c:v>
                </c:pt>
                <c:pt idx="1763">
                  <c:v>43037</c:v>
                </c:pt>
                <c:pt idx="1764">
                  <c:v>43038</c:v>
                </c:pt>
                <c:pt idx="1765">
                  <c:v>43039</c:v>
                </c:pt>
                <c:pt idx="1766">
                  <c:v>43040</c:v>
                </c:pt>
                <c:pt idx="1767">
                  <c:v>43041</c:v>
                </c:pt>
                <c:pt idx="1768">
                  <c:v>43042</c:v>
                </c:pt>
                <c:pt idx="1769">
                  <c:v>43043</c:v>
                </c:pt>
                <c:pt idx="1770">
                  <c:v>43044</c:v>
                </c:pt>
                <c:pt idx="1771">
                  <c:v>43045</c:v>
                </c:pt>
                <c:pt idx="1772">
                  <c:v>43046</c:v>
                </c:pt>
                <c:pt idx="1773">
                  <c:v>43047</c:v>
                </c:pt>
                <c:pt idx="1774">
                  <c:v>43048</c:v>
                </c:pt>
                <c:pt idx="1775">
                  <c:v>43049</c:v>
                </c:pt>
                <c:pt idx="1776">
                  <c:v>43050</c:v>
                </c:pt>
                <c:pt idx="1777">
                  <c:v>43051</c:v>
                </c:pt>
                <c:pt idx="1778">
                  <c:v>43052</c:v>
                </c:pt>
                <c:pt idx="1779">
                  <c:v>43053</c:v>
                </c:pt>
                <c:pt idx="1780">
                  <c:v>43054</c:v>
                </c:pt>
                <c:pt idx="1781">
                  <c:v>43055</c:v>
                </c:pt>
                <c:pt idx="1782">
                  <c:v>43056</c:v>
                </c:pt>
                <c:pt idx="1783">
                  <c:v>43057</c:v>
                </c:pt>
                <c:pt idx="1784">
                  <c:v>43058</c:v>
                </c:pt>
                <c:pt idx="1785">
                  <c:v>43059</c:v>
                </c:pt>
                <c:pt idx="1786">
                  <c:v>43060</c:v>
                </c:pt>
                <c:pt idx="1787">
                  <c:v>43061</c:v>
                </c:pt>
                <c:pt idx="1788">
                  <c:v>43062</c:v>
                </c:pt>
                <c:pt idx="1789">
                  <c:v>43063</c:v>
                </c:pt>
                <c:pt idx="1790">
                  <c:v>43064</c:v>
                </c:pt>
                <c:pt idx="1791">
                  <c:v>43065</c:v>
                </c:pt>
                <c:pt idx="1792">
                  <c:v>43066</c:v>
                </c:pt>
                <c:pt idx="1793">
                  <c:v>43067</c:v>
                </c:pt>
                <c:pt idx="1794">
                  <c:v>43068</c:v>
                </c:pt>
                <c:pt idx="1795">
                  <c:v>43069</c:v>
                </c:pt>
                <c:pt idx="1796">
                  <c:v>43070</c:v>
                </c:pt>
                <c:pt idx="1797">
                  <c:v>43071</c:v>
                </c:pt>
                <c:pt idx="1798">
                  <c:v>43072</c:v>
                </c:pt>
                <c:pt idx="1799">
                  <c:v>43073</c:v>
                </c:pt>
                <c:pt idx="1800">
                  <c:v>43074</c:v>
                </c:pt>
                <c:pt idx="1801">
                  <c:v>43075</c:v>
                </c:pt>
                <c:pt idx="1802">
                  <c:v>43076</c:v>
                </c:pt>
                <c:pt idx="1803">
                  <c:v>43077</c:v>
                </c:pt>
                <c:pt idx="1804">
                  <c:v>43078</c:v>
                </c:pt>
                <c:pt idx="1805">
                  <c:v>43079</c:v>
                </c:pt>
                <c:pt idx="1806">
                  <c:v>43080</c:v>
                </c:pt>
                <c:pt idx="1807">
                  <c:v>43081</c:v>
                </c:pt>
                <c:pt idx="1808">
                  <c:v>43082</c:v>
                </c:pt>
                <c:pt idx="1809">
                  <c:v>43083</c:v>
                </c:pt>
                <c:pt idx="1810">
                  <c:v>43084</c:v>
                </c:pt>
                <c:pt idx="1811">
                  <c:v>43085</c:v>
                </c:pt>
                <c:pt idx="1812">
                  <c:v>43086</c:v>
                </c:pt>
                <c:pt idx="1813">
                  <c:v>43087</c:v>
                </c:pt>
                <c:pt idx="1814">
                  <c:v>43088</c:v>
                </c:pt>
                <c:pt idx="1815">
                  <c:v>43089</c:v>
                </c:pt>
                <c:pt idx="1816">
                  <c:v>43090</c:v>
                </c:pt>
                <c:pt idx="1817">
                  <c:v>43091</c:v>
                </c:pt>
                <c:pt idx="1818">
                  <c:v>43092</c:v>
                </c:pt>
                <c:pt idx="1819">
                  <c:v>43093</c:v>
                </c:pt>
                <c:pt idx="1820">
                  <c:v>43094</c:v>
                </c:pt>
                <c:pt idx="1821">
                  <c:v>43095</c:v>
                </c:pt>
                <c:pt idx="1822">
                  <c:v>43096</c:v>
                </c:pt>
                <c:pt idx="1823">
                  <c:v>43097</c:v>
                </c:pt>
                <c:pt idx="1824">
                  <c:v>43098</c:v>
                </c:pt>
                <c:pt idx="1825">
                  <c:v>43099</c:v>
                </c:pt>
                <c:pt idx="1826">
                  <c:v>43100</c:v>
                </c:pt>
                <c:pt idx="1827">
                  <c:v>43101</c:v>
                </c:pt>
                <c:pt idx="1828">
                  <c:v>43102</c:v>
                </c:pt>
                <c:pt idx="1829">
                  <c:v>43103</c:v>
                </c:pt>
                <c:pt idx="1830">
                  <c:v>43104</c:v>
                </c:pt>
                <c:pt idx="1831">
                  <c:v>43105</c:v>
                </c:pt>
                <c:pt idx="1832">
                  <c:v>43106</c:v>
                </c:pt>
                <c:pt idx="1833">
                  <c:v>43107</c:v>
                </c:pt>
                <c:pt idx="1834">
                  <c:v>43108</c:v>
                </c:pt>
                <c:pt idx="1835">
                  <c:v>43109</c:v>
                </c:pt>
                <c:pt idx="1836">
                  <c:v>43110</c:v>
                </c:pt>
                <c:pt idx="1837">
                  <c:v>43111</c:v>
                </c:pt>
                <c:pt idx="1838">
                  <c:v>43112</c:v>
                </c:pt>
                <c:pt idx="1839">
                  <c:v>43113</c:v>
                </c:pt>
                <c:pt idx="1840">
                  <c:v>43114</c:v>
                </c:pt>
                <c:pt idx="1841">
                  <c:v>43115</c:v>
                </c:pt>
                <c:pt idx="1842">
                  <c:v>43116</c:v>
                </c:pt>
                <c:pt idx="1843">
                  <c:v>43117</c:v>
                </c:pt>
                <c:pt idx="1844">
                  <c:v>43118</c:v>
                </c:pt>
                <c:pt idx="1845">
                  <c:v>43119</c:v>
                </c:pt>
                <c:pt idx="1846">
                  <c:v>43120</c:v>
                </c:pt>
                <c:pt idx="1847">
                  <c:v>43121</c:v>
                </c:pt>
                <c:pt idx="1848">
                  <c:v>43122</c:v>
                </c:pt>
                <c:pt idx="1849">
                  <c:v>43123</c:v>
                </c:pt>
                <c:pt idx="1850">
                  <c:v>43124</c:v>
                </c:pt>
                <c:pt idx="1851">
                  <c:v>43125</c:v>
                </c:pt>
                <c:pt idx="1852">
                  <c:v>43126</c:v>
                </c:pt>
                <c:pt idx="1853">
                  <c:v>43127</c:v>
                </c:pt>
                <c:pt idx="1854">
                  <c:v>43128</c:v>
                </c:pt>
                <c:pt idx="1855">
                  <c:v>43129</c:v>
                </c:pt>
                <c:pt idx="1856">
                  <c:v>43130</c:v>
                </c:pt>
                <c:pt idx="1857">
                  <c:v>43131</c:v>
                </c:pt>
                <c:pt idx="1858">
                  <c:v>43132</c:v>
                </c:pt>
                <c:pt idx="1859">
                  <c:v>43133</c:v>
                </c:pt>
                <c:pt idx="1860">
                  <c:v>43134</c:v>
                </c:pt>
                <c:pt idx="1861">
                  <c:v>43135</c:v>
                </c:pt>
                <c:pt idx="1862">
                  <c:v>43136</c:v>
                </c:pt>
                <c:pt idx="1863">
                  <c:v>43137</c:v>
                </c:pt>
                <c:pt idx="1864">
                  <c:v>43138</c:v>
                </c:pt>
                <c:pt idx="1865">
                  <c:v>43139</c:v>
                </c:pt>
                <c:pt idx="1866">
                  <c:v>43140</c:v>
                </c:pt>
                <c:pt idx="1867">
                  <c:v>43141</c:v>
                </c:pt>
                <c:pt idx="1868">
                  <c:v>43142</c:v>
                </c:pt>
                <c:pt idx="1869">
                  <c:v>43143</c:v>
                </c:pt>
                <c:pt idx="1870">
                  <c:v>43144</c:v>
                </c:pt>
                <c:pt idx="1871">
                  <c:v>43145</c:v>
                </c:pt>
                <c:pt idx="1872">
                  <c:v>43146</c:v>
                </c:pt>
                <c:pt idx="1873">
                  <c:v>43147</c:v>
                </c:pt>
                <c:pt idx="1874">
                  <c:v>43148</c:v>
                </c:pt>
                <c:pt idx="1875">
                  <c:v>43149</c:v>
                </c:pt>
                <c:pt idx="1876">
                  <c:v>43150</c:v>
                </c:pt>
                <c:pt idx="1877">
                  <c:v>43151</c:v>
                </c:pt>
                <c:pt idx="1878">
                  <c:v>43152</c:v>
                </c:pt>
                <c:pt idx="1879">
                  <c:v>43153</c:v>
                </c:pt>
                <c:pt idx="1880">
                  <c:v>43154</c:v>
                </c:pt>
                <c:pt idx="1881">
                  <c:v>43155</c:v>
                </c:pt>
                <c:pt idx="1882">
                  <c:v>43156</c:v>
                </c:pt>
                <c:pt idx="1883">
                  <c:v>43157</c:v>
                </c:pt>
                <c:pt idx="1884">
                  <c:v>43158</c:v>
                </c:pt>
                <c:pt idx="1885">
                  <c:v>43159</c:v>
                </c:pt>
                <c:pt idx="1886">
                  <c:v>43160</c:v>
                </c:pt>
                <c:pt idx="1887">
                  <c:v>43161</c:v>
                </c:pt>
                <c:pt idx="1888">
                  <c:v>43162</c:v>
                </c:pt>
                <c:pt idx="1889">
                  <c:v>43163</c:v>
                </c:pt>
                <c:pt idx="1890">
                  <c:v>43164</c:v>
                </c:pt>
                <c:pt idx="1891">
                  <c:v>43165</c:v>
                </c:pt>
                <c:pt idx="1892">
                  <c:v>43166</c:v>
                </c:pt>
                <c:pt idx="1893">
                  <c:v>43167</c:v>
                </c:pt>
                <c:pt idx="1894">
                  <c:v>43168</c:v>
                </c:pt>
                <c:pt idx="1895">
                  <c:v>43169</c:v>
                </c:pt>
                <c:pt idx="1896">
                  <c:v>43170</c:v>
                </c:pt>
                <c:pt idx="1897">
                  <c:v>43171</c:v>
                </c:pt>
                <c:pt idx="1898">
                  <c:v>43172</c:v>
                </c:pt>
                <c:pt idx="1899">
                  <c:v>43173</c:v>
                </c:pt>
                <c:pt idx="1900">
                  <c:v>43174</c:v>
                </c:pt>
                <c:pt idx="1901">
                  <c:v>43175</c:v>
                </c:pt>
                <c:pt idx="1902">
                  <c:v>43176</c:v>
                </c:pt>
                <c:pt idx="1903">
                  <c:v>43177</c:v>
                </c:pt>
                <c:pt idx="1904">
                  <c:v>43178</c:v>
                </c:pt>
                <c:pt idx="1905">
                  <c:v>43179</c:v>
                </c:pt>
                <c:pt idx="1906">
                  <c:v>43180</c:v>
                </c:pt>
                <c:pt idx="1907">
                  <c:v>43181</c:v>
                </c:pt>
                <c:pt idx="1908">
                  <c:v>43182</c:v>
                </c:pt>
                <c:pt idx="1909">
                  <c:v>43183</c:v>
                </c:pt>
                <c:pt idx="1910">
                  <c:v>43184</c:v>
                </c:pt>
                <c:pt idx="1911">
                  <c:v>43185</c:v>
                </c:pt>
                <c:pt idx="1912">
                  <c:v>43186</c:v>
                </c:pt>
                <c:pt idx="1913">
                  <c:v>43187</c:v>
                </c:pt>
                <c:pt idx="1914">
                  <c:v>43188</c:v>
                </c:pt>
                <c:pt idx="1915">
                  <c:v>43189</c:v>
                </c:pt>
                <c:pt idx="1916">
                  <c:v>43190</c:v>
                </c:pt>
                <c:pt idx="1917">
                  <c:v>43191</c:v>
                </c:pt>
                <c:pt idx="1918">
                  <c:v>43192</c:v>
                </c:pt>
                <c:pt idx="1919">
                  <c:v>43193</c:v>
                </c:pt>
                <c:pt idx="1920">
                  <c:v>43194</c:v>
                </c:pt>
                <c:pt idx="1921">
                  <c:v>43195</c:v>
                </c:pt>
                <c:pt idx="1922">
                  <c:v>43196</c:v>
                </c:pt>
                <c:pt idx="1923">
                  <c:v>43197</c:v>
                </c:pt>
                <c:pt idx="1924">
                  <c:v>43198</c:v>
                </c:pt>
                <c:pt idx="1925">
                  <c:v>43199</c:v>
                </c:pt>
                <c:pt idx="1926">
                  <c:v>43200</c:v>
                </c:pt>
                <c:pt idx="1927">
                  <c:v>43201</c:v>
                </c:pt>
                <c:pt idx="1928">
                  <c:v>43202</c:v>
                </c:pt>
                <c:pt idx="1929">
                  <c:v>43203</c:v>
                </c:pt>
                <c:pt idx="1930">
                  <c:v>43204</c:v>
                </c:pt>
                <c:pt idx="1931">
                  <c:v>43205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43211</c:v>
                </c:pt>
                <c:pt idx="1938">
                  <c:v>43212</c:v>
                </c:pt>
                <c:pt idx="1939">
                  <c:v>43213</c:v>
                </c:pt>
                <c:pt idx="1940">
                  <c:v>43214</c:v>
                </c:pt>
                <c:pt idx="1941">
                  <c:v>43215</c:v>
                </c:pt>
                <c:pt idx="1942">
                  <c:v>43216</c:v>
                </c:pt>
                <c:pt idx="1943">
                  <c:v>43217</c:v>
                </c:pt>
                <c:pt idx="1944">
                  <c:v>43218</c:v>
                </c:pt>
                <c:pt idx="1945">
                  <c:v>43219</c:v>
                </c:pt>
                <c:pt idx="1946">
                  <c:v>43220</c:v>
                </c:pt>
                <c:pt idx="1947">
                  <c:v>43221</c:v>
                </c:pt>
                <c:pt idx="1948">
                  <c:v>43222</c:v>
                </c:pt>
                <c:pt idx="1949">
                  <c:v>43223</c:v>
                </c:pt>
                <c:pt idx="1950">
                  <c:v>43224</c:v>
                </c:pt>
                <c:pt idx="1951">
                  <c:v>43225</c:v>
                </c:pt>
                <c:pt idx="1952">
                  <c:v>43226</c:v>
                </c:pt>
                <c:pt idx="1953">
                  <c:v>43227</c:v>
                </c:pt>
                <c:pt idx="1954">
                  <c:v>43228</c:v>
                </c:pt>
                <c:pt idx="1955">
                  <c:v>43229</c:v>
                </c:pt>
                <c:pt idx="1956">
                  <c:v>43230</c:v>
                </c:pt>
                <c:pt idx="1957">
                  <c:v>43231</c:v>
                </c:pt>
                <c:pt idx="1958">
                  <c:v>43232</c:v>
                </c:pt>
                <c:pt idx="1959">
                  <c:v>43233</c:v>
                </c:pt>
                <c:pt idx="1960">
                  <c:v>43234</c:v>
                </c:pt>
                <c:pt idx="1961">
                  <c:v>43235</c:v>
                </c:pt>
                <c:pt idx="1962">
                  <c:v>43236</c:v>
                </c:pt>
                <c:pt idx="1963">
                  <c:v>43237</c:v>
                </c:pt>
                <c:pt idx="1964">
                  <c:v>43238</c:v>
                </c:pt>
                <c:pt idx="1965">
                  <c:v>43239</c:v>
                </c:pt>
                <c:pt idx="1966">
                  <c:v>43240</c:v>
                </c:pt>
                <c:pt idx="1967">
                  <c:v>43241</c:v>
                </c:pt>
                <c:pt idx="1968">
                  <c:v>43242</c:v>
                </c:pt>
                <c:pt idx="1969">
                  <c:v>43243</c:v>
                </c:pt>
                <c:pt idx="1970">
                  <c:v>43244</c:v>
                </c:pt>
                <c:pt idx="1971">
                  <c:v>43245</c:v>
                </c:pt>
                <c:pt idx="1972">
                  <c:v>43246</c:v>
                </c:pt>
                <c:pt idx="1973">
                  <c:v>43247</c:v>
                </c:pt>
                <c:pt idx="1974">
                  <c:v>43248</c:v>
                </c:pt>
                <c:pt idx="1975">
                  <c:v>43249</c:v>
                </c:pt>
                <c:pt idx="1976">
                  <c:v>43250</c:v>
                </c:pt>
                <c:pt idx="1977">
                  <c:v>43251</c:v>
                </c:pt>
                <c:pt idx="1978">
                  <c:v>43252</c:v>
                </c:pt>
                <c:pt idx="1979">
                  <c:v>43253</c:v>
                </c:pt>
                <c:pt idx="1980">
                  <c:v>43254</c:v>
                </c:pt>
                <c:pt idx="1981">
                  <c:v>43255</c:v>
                </c:pt>
                <c:pt idx="1982">
                  <c:v>43256</c:v>
                </c:pt>
                <c:pt idx="1983">
                  <c:v>43257</c:v>
                </c:pt>
                <c:pt idx="1984">
                  <c:v>43258</c:v>
                </c:pt>
                <c:pt idx="1985">
                  <c:v>43259</c:v>
                </c:pt>
                <c:pt idx="1986">
                  <c:v>43260</c:v>
                </c:pt>
                <c:pt idx="1987">
                  <c:v>43261</c:v>
                </c:pt>
                <c:pt idx="1988">
                  <c:v>43262</c:v>
                </c:pt>
                <c:pt idx="1989">
                  <c:v>43263</c:v>
                </c:pt>
                <c:pt idx="1990">
                  <c:v>43264</c:v>
                </c:pt>
                <c:pt idx="1991">
                  <c:v>43265</c:v>
                </c:pt>
                <c:pt idx="1992">
                  <c:v>43266</c:v>
                </c:pt>
                <c:pt idx="1993">
                  <c:v>43267</c:v>
                </c:pt>
                <c:pt idx="1994">
                  <c:v>43268</c:v>
                </c:pt>
                <c:pt idx="1995">
                  <c:v>43269</c:v>
                </c:pt>
                <c:pt idx="1996">
                  <c:v>43270</c:v>
                </c:pt>
                <c:pt idx="1997">
                  <c:v>43271</c:v>
                </c:pt>
                <c:pt idx="1998">
                  <c:v>43272</c:v>
                </c:pt>
                <c:pt idx="1999">
                  <c:v>43273</c:v>
                </c:pt>
                <c:pt idx="2000">
                  <c:v>43274</c:v>
                </c:pt>
                <c:pt idx="2001">
                  <c:v>43275</c:v>
                </c:pt>
                <c:pt idx="2002">
                  <c:v>43276</c:v>
                </c:pt>
                <c:pt idx="2003">
                  <c:v>43277</c:v>
                </c:pt>
                <c:pt idx="2004">
                  <c:v>43278</c:v>
                </c:pt>
                <c:pt idx="2005">
                  <c:v>43279</c:v>
                </c:pt>
                <c:pt idx="2006">
                  <c:v>43280</c:v>
                </c:pt>
                <c:pt idx="2007">
                  <c:v>43281</c:v>
                </c:pt>
                <c:pt idx="2008">
                  <c:v>43282</c:v>
                </c:pt>
                <c:pt idx="2009">
                  <c:v>43283</c:v>
                </c:pt>
                <c:pt idx="2010">
                  <c:v>43284</c:v>
                </c:pt>
                <c:pt idx="2011">
                  <c:v>43285</c:v>
                </c:pt>
                <c:pt idx="2012">
                  <c:v>43286</c:v>
                </c:pt>
                <c:pt idx="2013">
                  <c:v>43287</c:v>
                </c:pt>
                <c:pt idx="2014">
                  <c:v>43288</c:v>
                </c:pt>
                <c:pt idx="2015">
                  <c:v>43289</c:v>
                </c:pt>
                <c:pt idx="2016">
                  <c:v>43290</c:v>
                </c:pt>
                <c:pt idx="2017">
                  <c:v>43291</c:v>
                </c:pt>
                <c:pt idx="2018">
                  <c:v>43292</c:v>
                </c:pt>
                <c:pt idx="2019">
                  <c:v>43293</c:v>
                </c:pt>
                <c:pt idx="2020">
                  <c:v>43294</c:v>
                </c:pt>
                <c:pt idx="2021">
                  <c:v>43295</c:v>
                </c:pt>
                <c:pt idx="2022">
                  <c:v>43296</c:v>
                </c:pt>
                <c:pt idx="2023">
                  <c:v>43297</c:v>
                </c:pt>
                <c:pt idx="2024">
                  <c:v>43298</c:v>
                </c:pt>
                <c:pt idx="2025">
                  <c:v>43299</c:v>
                </c:pt>
                <c:pt idx="2026">
                  <c:v>43300</c:v>
                </c:pt>
                <c:pt idx="2027">
                  <c:v>43301</c:v>
                </c:pt>
                <c:pt idx="2028">
                  <c:v>43302</c:v>
                </c:pt>
                <c:pt idx="2029">
                  <c:v>43303</c:v>
                </c:pt>
                <c:pt idx="2030">
                  <c:v>43304</c:v>
                </c:pt>
                <c:pt idx="2031">
                  <c:v>43305</c:v>
                </c:pt>
                <c:pt idx="2032">
                  <c:v>43306</c:v>
                </c:pt>
                <c:pt idx="2033">
                  <c:v>43307</c:v>
                </c:pt>
                <c:pt idx="2034">
                  <c:v>43308</c:v>
                </c:pt>
                <c:pt idx="2035">
                  <c:v>43309</c:v>
                </c:pt>
                <c:pt idx="2036">
                  <c:v>43310</c:v>
                </c:pt>
                <c:pt idx="2037">
                  <c:v>43311</c:v>
                </c:pt>
                <c:pt idx="2038">
                  <c:v>43312</c:v>
                </c:pt>
                <c:pt idx="2039">
                  <c:v>43313</c:v>
                </c:pt>
                <c:pt idx="2040">
                  <c:v>43314</c:v>
                </c:pt>
                <c:pt idx="2041">
                  <c:v>43315</c:v>
                </c:pt>
                <c:pt idx="2042">
                  <c:v>43316</c:v>
                </c:pt>
                <c:pt idx="2043">
                  <c:v>43317</c:v>
                </c:pt>
                <c:pt idx="2044">
                  <c:v>43318</c:v>
                </c:pt>
                <c:pt idx="2045">
                  <c:v>43319</c:v>
                </c:pt>
                <c:pt idx="2046">
                  <c:v>43320</c:v>
                </c:pt>
                <c:pt idx="2047">
                  <c:v>43321</c:v>
                </c:pt>
                <c:pt idx="2048">
                  <c:v>43322</c:v>
                </c:pt>
                <c:pt idx="2049">
                  <c:v>43323</c:v>
                </c:pt>
                <c:pt idx="2050">
                  <c:v>43324</c:v>
                </c:pt>
                <c:pt idx="2051">
                  <c:v>43325</c:v>
                </c:pt>
                <c:pt idx="2052">
                  <c:v>43326</c:v>
                </c:pt>
                <c:pt idx="2053">
                  <c:v>43327</c:v>
                </c:pt>
                <c:pt idx="2054">
                  <c:v>43328</c:v>
                </c:pt>
                <c:pt idx="2055">
                  <c:v>43329</c:v>
                </c:pt>
                <c:pt idx="2056">
                  <c:v>43330</c:v>
                </c:pt>
                <c:pt idx="2057">
                  <c:v>43331</c:v>
                </c:pt>
                <c:pt idx="2058">
                  <c:v>43332</c:v>
                </c:pt>
                <c:pt idx="2059">
                  <c:v>43333</c:v>
                </c:pt>
                <c:pt idx="2060">
                  <c:v>43334</c:v>
                </c:pt>
                <c:pt idx="2061">
                  <c:v>43335</c:v>
                </c:pt>
                <c:pt idx="2062">
                  <c:v>43336</c:v>
                </c:pt>
                <c:pt idx="2063">
                  <c:v>43337</c:v>
                </c:pt>
                <c:pt idx="2064">
                  <c:v>43338</c:v>
                </c:pt>
                <c:pt idx="2065">
                  <c:v>43339</c:v>
                </c:pt>
                <c:pt idx="2066">
                  <c:v>43340</c:v>
                </c:pt>
                <c:pt idx="2067">
                  <c:v>43341</c:v>
                </c:pt>
                <c:pt idx="2068">
                  <c:v>43342</c:v>
                </c:pt>
                <c:pt idx="2069">
                  <c:v>43343</c:v>
                </c:pt>
                <c:pt idx="2070">
                  <c:v>43344</c:v>
                </c:pt>
                <c:pt idx="2071">
                  <c:v>43345</c:v>
                </c:pt>
                <c:pt idx="2072">
                  <c:v>43346</c:v>
                </c:pt>
                <c:pt idx="2073">
                  <c:v>43347</c:v>
                </c:pt>
                <c:pt idx="2074">
                  <c:v>43348</c:v>
                </c:pt>
                <c:pt idx="2075">
                  <c:v>43349</c:v>
                </c:pt>
                <c:pt idx="2076">
                  <c:v>43350</c:v>
                </c:pt>
                <c:pt idx="2077">
                  <c:v>43351</c:v>
                </c:pt>
                <c:pt idx="2078">
                  <c:v>43352</c:v>
                </c:pt>
                <c:pt idx="2079">
                  <c:v>43353</c:v>
                </c:pt>
                <c:pt idx="2080">
                  <c:v>43354</c:v>
                </c:pt>
                <c:pt idx="2081">
                  <c:v>43355</c:v>
                </c:pt>
                <c:pt idx="2082">
                  <c:v>43356</c:v>
                </c:pt>
                <c:pt idx="2083">
                  <c:v>43357</c:v>
                </c:pt>
                <c:pt idx="2084">
                  <c:v>43358</c:v>
                </c:pt>
                <c:pt idx="2085">
                  <c:v>43359</c:v>
                </c:pt>
                <c:pt idx="2086">
                  <c:v>43360</c:v>
                </c:pt>
                <c:pt idx="2087">
                  <c:v>43361</c:v>
                </c:pt>
                <c:pt idx="2088">
                  <c:v>43362</c:v>
                </c:pt>
                <c:pt idx="2089">
                  <c:v>43363</c:v>
                </c:pt>
                <c:pt idx="2090">
                  <c:v>43364</c:v>
                </c:pt>
                <c:pt idx="2091">
                  <c:v>43365</c:v>
                </c:pt>
                <c:pt idx="2092">
                  <c:v>43366</c:v>
                </c:pt>
                <c:pt idx="2093">
                  <c:v>43367</c:v>
                </c:pt>
                <c:pt idx="2094">
                  <c:v>43368</c:v>
                </c:pt>
                <c:pt idx="2095">
                  <c:v>43369</c:v>
                </c:pt>
                <c:pt idx="2096">
                  <c:v>43370</c:v>
                </c:pt>
                <c:pt idx="2097">
                  <c:v>43371</c:v>
                </c:pt>
                <c:pt idx="2098">
                  <c:v>43372</c:v>
                </c:pt>
                <c:pt idx="2099">
                  <c:v>43373</c:v>
                </c:pt>
                <c:pt idx="2100">
                  <c:v>43374</c:v>
                </c:pt>
                <c:pt idx="2101">
                  <c:v>43375</c:v>
                </c:pt>
                <c:pt idx="2102">
                  <c:v>43376</c:v>
                </c:pt>
                <c:pt idx="2103">
                  <c:v>43377</c:v>
                </c:pt>
                <c:pt idx="2104">
                  <c:v>43378</c:v>
                </c:pt>
                <c:pt idx="2105">
                  <c:v>43379</c:v>
                </c:pt>
                <c:pt idx="2106">
                  <c:v>43380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43386</c:v>
                </c:pt>
                <c:pt idx="2113">
                  <c:v>43387</c:v>
                </c:pt>
                <c:pt idx="2114">
                  <c:v>43388</c:v>
                </c:pt>
                <c:pt idx="2115">
                  <c:v>43389</c:v>
                </c:pt>
                <c:pt idx="2116">
                  <c:v>43390</c:v>
                </c:pt>
                <c:pt idx="2117">
                  <c:v>43391</c:v>
                </c:pt>
                <c:pt idx="2118">
                  <c:v>43392</c:v>
                </c:pt>
                <c:pt idx="2119">
                  <c:v>43393</c:v>
                </c:pt>
                <c:pt idx="2120">
                  <c:v>43394</c:v>
                </c:pt>
                <c:pt idx="2121">
                  <c:v>43395</c:v>
                </c:pt>
                <c:pt idx="2122">
                  <c:v>43396</c:v>
                </c:pt>
                <c:pt idx="2123">
                  <c:v>43397</c:v>
                </c:pt>
                <c:pt idx="2124">
                  <c:v>43398</c:v>
                </c:pt>
                <c:pt idx="2125">
                  <c:v>43399</c:v>
                </c:pt>
                <c:pt idx="2126">
                  <c:v>43400</c:v>
                </c:pt>
                <c:pt idx="2127">
                  <c:v>43401</c:v>
                </c:pt>
                <c:pt idx="2128">
                  <c:v>43402</c:v>
                </c:pt>
                <c:pt idx="2129">
                  <c:v>43403</c:v>
                </c:pt>
                <c:pt idx="2130">
                  <c:v>43404</c:v>
                </c:pt>
                <c:pt idx="2131">
                  <c:v>43405</c:v>
                </c:pt>
                <c:pt idx="2132">
                  <c:v>43406</c:v>
                </c:pt>
                <c:pt idx="2133">
                  <c:v>43407</c:v>
                </c:pt>
                <c:pt idx="2134">
                  <c:v>43408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43412</c:v>
                </c:pt>
                <c:pt idx="2139">
                  <c:v>43413</c:v>
                </c:pt>
                <c:pt idx="2140">
                  <c:v>43414</c:v>
                </c:pt>
                <c:pt idx="2141">
                  <c:v>43415</c:v>
                </c:pt>
                <c:pt idx="2142">
                  <c:v>43416</c:v>
                </c:pt>
                <c:pt idx="2143">
                  <c:v>43417</c:v>
                </c:pt>
                <c:pt idx="2144">
                  <c:v>43418</c:v>
                </c:pt>
                <c:pt idx="2145">
                  <c:v>43419</c:v>
                </c:pt>
                <c:pt idx="2146">
                  <c:v>43420</c:v>
                </c:pt>
                <c:pt idx="2147">
                  <c:v>43421</c:v>
                </c:pt>
                <c:pt idx="2148">
                  <c:v>43422</c:v>
                </c:pt>
                <c:pt idx="2149">
                  <c:v>43423</c:v>
                </c:pt>
                <c:pt idx="2150">
                  <c:v>43424</c:v>
                </c:pt>
                <c:pt idx="2151">
                  <c:v>43425</c:v>
                </c:pt>
                <c:pt idx="2152">
                  <c:v>43426</c:v>
                </c:pt>
                <c:pt idx="2153">
                  <c:v>43427</c:v>
                </c:pt>
                <c:pt idx="2154">
                  <c:v>43428</c:v>
                </c:pt>
                <c:pt idx="2155">
                  <c:v>43429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43435</c:v>
                </c:pt>
                <c:pt idx="2162">
                  <c:v>43436</c:v>
                </c:pt>
                <c:pt idx="2163">
                  <c:v>43437</c:v>
                </c:pt>
                <c:pt idx="2164">
                  <c:v>43438</c:v>
                </c:pt>
                <c:pt idx="2165">
                  <c:v>43439</c:v>
                </c:pt>
                <c:pt idx="2166">
                  <c:v>43440</c:v>
                </c:pt>
                <c:pt idx="2167">
                  <c:v>43441</c:v>
                </c:pt>
                <c:pt idx="2168">
                  <c:v>43442</c:v>
                </c:pt>
                <c:pt idx="2169">
                  <c:v>43443</c:v>
                </c:pt>
                <c:pt idx="2170">
                  <c:v>43444</c:v>
                </c:pt>
                <c:pt idx="2171">
                  <c:v>43445</c:v>
                </c:pt>
                <c:pt idx="2172">
                  <c:v>43446</c:v>
                </c:pt>
                <c:pt idx="2173">
                  <c:v>43447</c:v>
                </c:pt>
                <c:pt idx="2174">
                  <c:v>43448</c:v>
                </c:pt>
                <c:pt idx="2175">
                  <c:v>43449</c:v>
                </c:pt>
                <c:pt idx="2176">
                  <c:v>43450</c:v>
                </c:pt>
                <c:pt idx="2177">
                  <c:v>43451</c:v>
                </c:pt>
                <c:pt idx="2178">
                  <c:v>43452</c:v>
                </c:pt>
                <c:pt idx="2179">
                  <c:v>43453</c:v>
                </c:pt>
                <c:pt idx="2180">
                  <c:v>43454</c:v>
                </c:pt>
                <c:pt idx="2181">
                  <c:v>43455</c:v>
                </c:pt>
                <c:pt idx="2182">
                  <c:v>43456</c:v>
                </c:pt>
                <c:pt idx="2183">
                  <c:v>43457</c:v>
                </c:pt>
                <c:pt idx="2184">
                  <c:v>43458</c:v>
                </c:pt>
                <c:pt idx="2185">
                  <c:v>43459</c:v>
                </c:pt>
                <c:pt idx="2186">
                  <c:v>43460</c:v>
                </c:pt>
                <c:pt idx="2187">
                  <c:v>43461</c:v>
                </c:pt>
                <c:pt idx="2188">
                  <c:v>43462</c:v>
                </c:pt>
                <c:pt idx="2189">
                  <c:v>43463</c:v>
                </c:pt>
                <c:pt idx="2190">
                  <c:v>43464</c:v>
                </c:pt>
                <c:pt idx="2191">
                  <c:v>43465</c:v>
                </c:pt>
                <c:pt idx="2192">
                  <c:v>43466</c:v>
                </c:pt>
                <c:pt idx="2193">
                  <c:v>43467</c:v>
                </c:pt>
                <c:pt idx="2194">
                  <c:v>43468</c:v>
                </c:pt>
                <c:pt idx="2195">
                  <c:v>43469</c:v>
                </c:pt>
                <c:pt idx="2196">
                  <c:v>43470</c:v>
                </c:pt>
                <c:pt idx="2197">
                  <c:v>43471</c:v>
                </c:pt>
                <c:pt idx="2198">
                  <c:v>43472</c:v>
                </c:pt>
                <c:pt idx="2199">
                  <c:v>43473</c:v>
                </c:pt>
                <c:pt idx="2200">
                  <c:v>43474</c:v>
                </c:pt>
                <c:pt idx="2201">
                  <c:v>43475</c:v>
                </c:pt>
                <c:pt idx="2202">
                  <c:v>43476</c:v>
                </c:pt>
                <c:pt idx="2203">
                  <c:v>43477</c:v>
                </c:pt>
                <c:pt idx="2204">
                  <c:v>43478</c:v>
                </c:pt>
                <c:pt idx="2205">
                  <c:v>43479</c:v>
                </c:pt>
                <c:pt idx="2206">
                  <c:v>43480</c:v>
                </c:pt>
                <c:pt idx="2207">
                  <c:v>43481</c:v>
                </c:pt>
                <c:pt idx="2208">
                  <c:v>43482</c:v>
                </c:pt>
                <c:pt idx="2209">
                  <c:v>43483</c:v>
                </c:pt>
                <c:pt idx="2210">
                  <c:v>43484</c:v>
                </c:pt>
                <c:pt idx="2211">
                  <c:v>43485</c:v>
                </c:pt>
                <c:pt idx="2212">
                  <c:v>43486</c:v>
                </c:pt>
                <c:pt idx="2213">
                  <c:v>43487</c:v>
                </c:pt>
                <c:pt idx="2214">
                  <c:v>43488</c:v>
                </c:pt>
                <c:pt idx="2215">
                  <c:v>43489</c:v>
                </c:pt>
                <c:pt idx="2216">
                  <c:v>43490</c:v>
                </c:pt>
                <c:pt idx="2217">
                  <c:v>43491</c:v>
                </c:pt>
                <c:pt idx="2218">
                  <c:v>43492</c:v>
                </c:pt>
                <c:pt idx="2219">
                  <c:v>43493</c:v>
                </c:pt>
                <c:pt idx="2220">
                  <c:v>43494</c:v>
                </c:pt>
                <c:pt idx="2221">
                  <c:v>43495</c:v>
                </c:pt>
                <c:pt idx="2222">
                  <c:v>43496</c:v>
                </c:pt>
                <c:pt idx="2223">
                  <c:v>43497</c:v>
                </c:pt>
                <c:pt idx="2224">
                  <c:v>43498</c:v>
                </c:pt>
                <c:pt idx="2225">
                  <c:v>43499</c:v>
                </c:pt>
                <c:pt idx="2226">
                  <c:v>43500</c:v>
                </c:pt>
                <c:pt idx="2227">
                  <c:v>43501</c:v>
                </c:pt>
                <c:pt idx="2228">
                  <c:v>43502</c:v>
                </c:pt>
                <c:pt idx="2229">
                  <c:v>43503</c:v>
                </c:pt>
                <c:pt idx="2230">
                  <c:v>43504</c:v>
                </c:pt>
                <c:pt idx="2231">
                  <c:v>43505</c:v>
                </c:pt>
                <c:pt idx="2232">
                  <c:v>43506</c:v>
                </c:pt>
                <c:pt idx="2233">
                  <c:v>43507</c:v>
                </c:pt>
                <c:pt idx="2234">
                  <c:v>43508</c:v>
                </c:pt>
                <c:pt idx="2235">
                  <c:v>43509</c:v>
                </c:pt>
                <c:pt idx="2236">
                  <c:v>43510</c:v>
                </c:pt>
                <c:pt idx="2237">
                  <c:v>43511</c:v>
                </c:pt>
                <c:pt idx="2238">
                  <c:v>43512</c:v>
                </c:pt>
                <c:pt idx="2239">
                  <c:v>43513</c:v>
                </c:pt>
                <c:pt idx="2240">
                  <c:v>43514</c:v>
                </c:pt>
                <c:pt idx="2241">
                  <c:v>43515</c:v>
                </c:pt>
                <c:pt idx="2242">
                  <c:v>43516</c:v>
                </c:pt>
                <c:pt idx="2243">
                  <c:v>43517</c:v>
                </c:pt>
                <c:pt idx="2244">
                  <c:v>43518</c:v>
                </c:pt>
                <c:pt idx="2245">
                  <c:v>43519</c:v>
                </c:pt>
                <c:pt idx="2246">
                  <c:v>43520</c:v>
                </c:pt>
                <c:pt idx="2247">
                  <c:v>43521</c:v>
                </c:pt>
                <c:pt idx="2248">
                  <c:v>43522</c:v>
                </c:pt>
                <c:pt idx="2249">
                  <c:v>43523</c:v>
                </c:pt>
                <c:pt idx="2250">
                  <c:v>43524</c:v>
                </c:pt>
                <c:pt idx="2251">
                  <c:v>43525</c:v>
                </c:pt>
                <c:pt idx="2252">
                  <c:v>43526</c:v>
                </c:pt>
                <c:pt idx="2253">
                  <c:v>43527</c:v>
                </c:pt>
                <c:pt idx="2254">
                  <c:v>43528</c:v>
                </c:pt>
                <c:pt idx="2255">
                  <c:v>43529</c:v>
                </c:pt>
                <c:pt idx="2256">
                  <c:v>43530</c:v>
                </c:pt>
                <c:pt idx="2257">
                  <c:v>43531</c:v>
                </c:pt>
                <c:pt idx="2258">
                  <c:v>43532</c:v>
                </c:pt>
                <c:pt idx="2259">
                  <c:v>43533</c:v>
                </c:pt>
                <c:pt idx="2260">
                  <c:v>43534</c:v>
                </c:pt>
                <c:pt idx="2261">
                  <c:v>43535</c:v>
                </c:pt>
                <c:pt idx="2262">
                  <c:v>43536</c:v>
                </c:pt>
                <c:pt idx="2263">
                  <c:v>43537</c:v>
                </c:pt>
                <c:pt idx="2264">
                  <c:v>43538</c:v>
                </c:pt>
                <c:pt idx="2265">
                  <c:v>43539</c:v>
                </c:pt>
                <c:pt idx="2266">
                  <c:v>43540</c:v>
                </c:pt>
                <c:pt idx="2267">
                  <c:v>43541</c:v>
                </c:pt>
                <c:pt idx="2268">
                  <c:v>43542</c:v>
                </c:pt>
                <c:pt idx="2269">
                  <c:v>43543</c:v>
                </c:pt>
                <c:pt idx="2270">
                  <c:v>43544</c:v>
                </c:pt>
                <c:pt idx="2271">
                  <c:v>43545</c:v>
                </c:pt>
                <c:pt idx="2272">
                  <c:v>43546</c:v>
                </c:pt>
                <c:pt idx="2273">
                  <c:v>43547</c:v>
                </c:pt>
                <c:pt idx="2274">
                  <c:v>43548</c:v>
                </c:pt>
                <c:pt idx="2275">
                  <c:v>43549</c:v>
                </c:pt>
                <c:pt idx="2276">
                  <c:v>43550</c:v>
                </c:pt>
                <c:pt idx="2277">
                  <c:v>43551</c:v>
                </c:pt>
                <c:pt idx="2278">
                  <c:v>43552</c:v>
                </c:pt>
                <c:pt idx="2279">
                  <c:v>43553</c:v>
                </c:pt>
                <c:pt idx="2280">
                  <c:v>43554</c:v>
                </c:pt>
                <c:pt idx="2281">
                  <c:v>43555</c:v>
                </c:pt>
                <c:pt idx="2282">
                  <c:v>43556</c:v>
                </c:pt>
                <c:pt idx="2283">
                  <c:v>43557</c:v>
                </c:pt>
                <c:pt idx="2284">
                  <c:v>43558</c:v>
                </c:pt>
                <c:pt idx="2285">
                  <c:v>43559</c:v>
                </c:pt>
                <c:pt idx="2286">
                  <c:v>43560</c:v>
                </c:pt>
                <c:pt idx="2287">
                  <c:v>43561</c:v>
                </c:pt>
                <c:pt idx="2288">
                  <c:v>43562</c:v>
                </c:pt>
                <c:pt idx="2289">
                  <c:v>43563</c:v>
                </c:pt>
                <c:pt idx="2290">
                  <c:v>43564</c:v>
                </c:pt>
                <c:pt idx="2291">
                  <c:v>43565</c:v>
                </c:pt>
                <c:pt idx="2292">
                  <c:v>43566</c:v>
                </c:pt>
                <c:pt idx="2293">
                  <c:v>43567</c:v>
                </c:pt>
                <c:pt idx="2294">
                  <c:v>43568</c:v>
                </c:pt>
                <c:pt idx="2295">
                  <c:v>43569</c:v>
                </c:pt>
                <c:pt idx="2296">
                  <c:v>43570</c:v>
                </c:pt>
                <c:pt idx="2297">
                  <c:v>43571</c:v>
                </c:pt>
                <c:pt idx="2298">
                  <c:v>43572</c:v>
                </c:pt>
                <c:pt idx="2299">
                  <c:v>43573</c:v>
                </c:pt>
                <c:pt idx="2300">
                  <c:v>43574</c:v>
                </c:pt>
                <c:pt idx="2301">
                  <c:v>43575</c:v>
                </c:pt>
                <c:pt idx="2302">
                  <c:v>43576</c:v>
                </c:pt>
                <c:pt idx="2303">
                  <c:v>43577</c:v>
                </c:pt>
                <c:pt idx="2304">
                  <c:v>43578</c:v>
                </c:pt>
                <c:pt idx="2305">
                  <c:v>43579</c:v>
                </c:pt>
                <c:pt idx="2306">
                  <c:v>43580</c:v>
                </c:pt>
                <c:pt idx="2307">
                  <c:v>43581</c:v>
                </c:pt>
                <c:pt idx="2308">
                  <c:v>43582</c:v>
                </c:pt>
                <c:pt idx="2309">
                  <c:v>43583</c:v>
                </c:pt>
                <c:pt idx="2310">
                  <c:v>43584</c:v>
                </c:pt>
                <c:pt idx="2311">
                  <c:v>43585</c:v>
                </c:pt>
                <c:pt idx="2312">
                  <c:v>43586</c:v>
                </c:pt>
                <c:pt idx="2313">
                  <c:v>43587</c:v>
                </c:pt>
                <c:pt idx="2314">
                  <c:v>43588</c:v>
                </c:pt>
                <c:pt idx="2315">
                  <c:v>43589</c:v>
                </c:pt>
                <c:pt idx="2316">
                  <c:v>43590</c:v>
                </c:pt>
                <c:pt idx="2317">
                  <c:v>43591</c:v>
                </c:pt>
                <c:pt idx="2318">
                  <c:v>43592</c:v>
                </c:pt>
                <c:pt idx="2319">
                  <c:v>43593</c:v>
                </c:pt>
                <c:pt idx="2320">
                  <c:v>43594</c:v>
                </c:pt>
                <c:pt idx="2321">
                  <c:v>43595</c:v>
                </c:pt>
                <c:pt idx="2322">
                  <c:v>43596</c:v>
                </c:pt>
                <c:pt idx="2323">
                  <c:v>43597</c:v>
                </c:pt>
                <c:pt idx="2324">
                  <c:v>43598</c:v>
                </c:pt>
                <c:pt idx="2325">
                  <c:v>43599</c:v>
                </c:pt>
                <c:pt idx="2326">
                  <c:v>43600</c:v>
                </c:pt>
                <c:pt idx="2327">
                  <c:v>43601</c:v>
                </c:pt>
                <c:pt idx="2328">
                  <c:v>43602</c:v>
                </c:pt>
                <c:pt idx="2329">
                  <c:v>43603</c:v>
                </c:pt>
                <c:pt idx="2330">
                  <c:v>43604</c:v>
                </c:pt>
                <c:pt idx="2331">
                  <c:v>43605</c:v>
                </c:pt>
                <c:pt idx="2332">
                  <c:v>43606</c:v>
                </c:pt>
                <c:pt idx="2333">
                  <c:v>43607</c:v>
                </c:pt>
                <c:pt idx="2334">
                  <c:v>43608</c:v>
                </c:pt>
                <c:pt idx="2335">
                  <c:v>43609</c:v>
                </c:pt>
                <c:pt idx="2336">
                  <c:v>43610</c:v>
                </c:pt>
                <c:pt idx="2337">
                  <c:v>43611</c:v>
                </c:pt>
                <c:pt idx="2338">
                  <c:v>43612</c:v>
                </c:pt>
                <c:pt idx="2339">
                  <c:v>43613</c:v>
                </c:pt>
                <c:pt idx="2340">
                  <c:v>43614</c:v>
                </c:pt>
                <c:pt idx="2341">
                  <c:v>43615</c:v>
                </c:pt>
                <c:pt idx="2342">
                  <c:v>43616</c:v>
                </c:pt>
                <c:pt idx="2343">
                  <c:v>43617</c:v>
                </c:pt>
                <c:pt idx="2344">
                  <c:v>43618</c:v>
                </c:pt>
                <c:pt idx="2345">
                  <c:v>43619</c:v>
                </c:pt>
                <c:pt idx="2346">
                  <c:v>43620</c:v>
                </c:pt>
                <c:pt idx="2347">
                  <c:v>43621</c:v>
                </c:pt>
                <c:pt idx="2348">
                  <c:v>43622</c:v>
                </c:pt>
                <c:pt idx="2349">
                  <c:v>43623</c:v>
                </c:pt>
                <c:pt idx="2350">
                  <c:v>43624</c:v>
                </c:pt>
                <c:pt idx="2351">
                  <c:v>43625</c:v>
                </c:pt>
                <c:pt idx="2352">
                  <c:v>43626</c:v>
                </c:pt>
                <c:pt idx="2353">
                  <c:v>43627</c:v>
                </c:pt>
                <c:pt idx="2354">
                  <c:v>43628</c:v>
                </c:pt>
                <c:pt idx="2355">
                  <c:v>43629</c:v>
                </c:pt>
                <c:pt idx="2356">
                  <c:v>43630</c:v>
                </c:pt>
                <c:pt idx="2357">
                  <c:v>43631</c:v>
                </c:pt>
                <c:pt idx="2358">
                  <c:v>43632</c:v>
                </c:pt>
                <c:pt idx="2359">
                  <c:v>43633</c:v>
                </c:pt>
                <c:pt idx="2360">
                  <c:v>43634</c:v>
                </c:pt>
                <c:pt idx="2361">
                  <c:v>43635</c:v>
                </c:pt>
                <c:pt idx="2362">
                  <c:v>43636</c:v>
                </c:pt>
                <c:pt idx="2363">
                  <c:v>43637</c:v>
                </c:pt>
                <c:pt idx="2364">
                  <c:v>43638</c:v>
                </c:pt>
                <c:pt idx="2365">
                  <c:v>43639</c:v>
                </c:pt>
                <c:pt idx="2366">
                  <c:v>43640</c:v>
                </c:pt>
                <c:pt idx="2367">
                  <c:v>43641</c:v>
                </c:pt>
                <c:pt idx="2368">
                  <c:v>43642</c:v>
                </c:pt>
                <c:pt idx="2369">
                  <c:v>43643</c:v>
                </c:pt>
                <c:pt idx="2370">
                  <c:v>43644</c:v>
                </c:pt>
                <c:pt idx="2371">
                  <c:v>43645</c:v>
                </c:pt>
                <c:pt idx="2372">
                  <c:v>43646</c:v>
                </c:pt>
                <c:pt idx="2373">
                  <c:v>43647</c:v>
                </c:pt>
                <c:pt idx="2374">
                  <c:v>43648</c:v>
                </c:pt>
                <c:pt idx="2375">
                  <c:v>43649</c:v>
                </c:pt>
                <c:pt idx="2376">
                  <c:v>43650</c:v>
                </c:pt>
                <c:pt idx="2377">
                  <c:v>43651</c:v>
                </c:pt>
                <c:pt idx="2378">
                  <c:v>43652</c:v>
                </c:pt>
                <c:pt idx="2379">
                  <c:v>43653</c:v>
                </c:pt>
                <c:pt idx="2380">
                  <c:v>43654</c:v>
                </c:pt>
                <c:pt idx="2381">
                  <c:v>43655</c:v>
                </c:pt>
                <c:pt idx="2382">
                  <c:v>43656</c:v>
                </c:pt>
                <c:pt idx="2383">
                  <c:v>43657</c:v>
                </c:pt>
                <c:pt idx="2384">
                  <c:v>43658</c:v>
                </c:pt>
                <c:pt idx="2385">
                  <c:v>43659</c:v>
                </c:pt>
                <c:pt idx="2386">
                  <c:v>43660</c:v>
                </c:pt>
                <c:pt idx="2387">
                  <c:v>43661</c:v>
                </c:pt>
                <c:pt idx="2388">
                  <c:v>43662</c:v>
                </c:pt>
                <c:pt idx="2389">
                  <c:v>43663</c:v>
                </c:pt>
                <c:pt idx="2390">
                  <c:v>43664</c:v>
                </c:pt>
                <c:pt idx="2391">
                  <c:v>43665</c:v>
                </c:pt>
                <c:pt idx="2392">
                  <c:v>43666</c:v>
                </c:pt>
                <c:pt idx="2393">
                  <c:v>43667</c:v>
                </c:pt>
                <c:pt idx="2394">
                  <c:v>43668</c:v>
                </c:pt>
                <c:pt idx="2395">
                  <c:v>43669</c:v>
                </c:pt>
                <c:pt idx="2396">
                  <c:v>43670</c:v>
                </c:pt>
                <c:pt idx="2397">
                  <c:v>43671</c:v>
                </c:pt>
                <c:pt idx="2398">
                  <c:v>43672</c:v>
                </c:pt>
                <c:pt idx="2399">
                  <c:v>43673</c:v>
                </c:pt>
                <c:pt idx="2400">
                  <c:v>43674</c:v>
                </c:pt>
                <c:pt idx="2401">
                  <c:v>43675</c:v>
                </c:pt>
                <c:pt idx="2402">
                  <c:v>43676</c:v>
                </c:pt>
                <c:pt idx="2403">
                  <c:v>43677</c:v>
                </c:pt>
                <c:pt idx="2404">
                  <c:v>43678</c:v>
                </c:pt>
                <c:pt idx="2405">
                  <c:v>43679</c:v>
                </c:pt>
                <c:pt idx="2406">
                  <c:v>43680</c:v>
                </c:pt>
                <c:pt idx="2407">
                  <c:v>43681</c:v>
                </c:pt>
                <c:pt idx="2408">
                  <c:v>43682</c:v>
                </c:pt>
                <c:pt idx="2409">
                  <c:v>43683</c:v>
                </c:pt>
                <c:pt idx="2410">
                  <c:v>43684</c:v>
                </c:pt>
                <c:pt idx="2411">
                  <c:v>43685</c:v>
                </c:pt>
                <c:pt idx="2412">
                  <c:v>43686</c:v>
                </c:pt>
                <c:pt idx="2413">
                  <c:v>43687</c:v>
                </c:pt>
                <c:pt idx="2414">
                  <c:v>43688</c:v>
                </c:pt>
                <c:pt idx="2415">
                  <c:v>43689</c:v>
                </c:pt>
                <c:pt idx="2416">
                  <c:v>43690</c:v>
                </c:pt>
                <c:pt idx="2417">
                  <c:v>43691</c:v>
                </c:pt>
                <c:pt idx="2418">
                  <c:v>43692</c:v>
                </c:pt>
                <c:pt idx="2419">
                  <c:v>43693</c:v>
                </c:pt>
                <c:pt idx="2420">
                  <c:v>43694</c:v>
                </c:pt>
                <c:pt idx="2421">
                  <c:v>43695</c:v>
                </c:pt>
                <c:pt idx="2422">
                  <c:v>43696</c:v>
                </c:pt>
                <c:pt idx="2423">
                  <c:v>43697</c:v>
                </c:pt>
                <c:pt idx="2424">
                  <c:v>43698</c:v>
                </c:pt>
                <c:pt idx="2425">
                  <c:v>43699</c:v>
                </c:pt>
                <c:pt idx="2426">
                  <c:v>43700</c:v>
                </c:pt>
                <c:pt idx="2427">
                  <c:v>43701</c:v>
                </c:pt>
                <c:pt idx="2428">
                  <c:v>43702</c:v>
                </c:pt>
                <c:pt idx="2429">
                  <c:v>43703</c:v>
                </c:pt>
                <c:pt idx="2430">
                  <c:v>43704</c:v>
                </c:pt>
                <c:pt idx="2431">
                  <c:v>43705</c:v>
                </c:pt>
                <c:pt idx="2432">
                  <c:v>43706</c:v>
                </c:pt>
                <c:pt idx="2433">
                  <c:v>43707</c:v>
                </c:pt>
                <c:pt idx="2434">
                  <c:v>43708</c:v>
                </c:pt>
                <c:pt idx="2435">
                  <c:v>43709</c:v>
                </c:pt>
                <c:pt idx="2436">
                  <c:v>43710</c:v>
                </c:pt>
                <c:pt idx="2437">
                  <c:v>43711</c:v>
                </c:pt>
                <c:pt idx="2438">
                  <c:v>43712</c:v>
                </c:pt>
                <c:pt idx="2439">
                  <c:v>43713</c:v>
                </c:pt>
                <c:pt idx="2440">
                  <c:v>43714</c:v>
                </c:pt>
                <c:pt idx="2441">
                  <c:v>43715</c:v>
                </c:pt>
                <c:pt idx="2442">
                  <c:v>43716</c:v>
                </c:pt>
                <c:pt idx="2443">
                  <c:v>43717</c:v>
                </c:pt>
                <c:pt idx="2444">
                  <c:v>43718</c:v>
                </c:pt>
                <c:pt idx="2445">
                  <c:v>43719</c:v>
                </c:pt>
                <c:pt idx="2446">
                  <c:v>43720</c:v>
                </c:pt>
                <c:pt idx="2447">
                  <c:v>43721</c:v>
                </c:pt>
                <c:pt idx="2448">
                  <c:v>43722</c:v>
                </c:pt>
                <c:pt idx="2449">
                  <c:v>43723</c:v>
                </c:pt>
                <c:pt idx="2450">
                  <c:v>43724</c:v>
                </c:pt>
                <c:pt idx="2451">
                  <c:v>43725</c:v>
                </c:pt>
                <c:pt idx="2452">
                  <c:v>43726</c:v>
                </c:pt>
                <c:pt idx="2453">
                  <c:v>43727</c:v>
                </c:pt>
                <c:pt idx="2454">
                  <c:v>43728</c:v>
                </c:pt>
                <c:pt idx="2455">
                  <c:v>43729</c:v>
                </c:pt>
                <c:pt idx="2456">
                  <c:v>43730</c:v>
                </c:pt>
                <c:pt idx="2457">
                  <c:v>43731</c:v>
                </c:pt>
                <c:pt idx="2458">
                  <c:v>43732</c:v>
                </c:pt>
                <c:pt idx="2459">
                  <c:v>43733</c:v>
                </c:pt>
                <c:pt idx="2460">
                  <c:v>43734</c:v>
                </c:pt>
                <c:pt idx="2461">
                  <c:v>43735</c:v>
                </c:pt>
                <c:pt idx="2462">
                  <c:v>43736</c:v>
                </c:pt>
                <c:pt idx="2463">
                  <c:v>43737</c:v>
                </c:pt>
                <c:pt idx="2464">
                  <c:v>43738</c:v>
                </c:pt>
                <c:pt idx="2465">
                  <c:v>43739</c:v>
                </c:pt>
                <c:pt idx="2466">
                  <c:v>43740</c:v>
                </c:pt>
                <c:pt idx="2467">
                  <c:v>43741</c:v>
                </c:pt>
                <c:pt idx="2468">
                  <c:v>43742</c:v>
                </c:pt>
                <c:pt idx="2469">
                  <c:v>43743</c:v>
                </c:pt>
                <c:pt idx="2470">
                  <c:v>43744</c:v>
                </c:pt>
                <c:pt idx="2471">
                  <c:v>43745</c:v>
                </c:pt>
                <c:pt idx="2472">
                  <c:v>43746</c:v>
                </c:pt>
                <c:pt idx="2473">
                  <c:v>43747</c:v>
                </c:pt>
                <c:pt idx="2474">
                  <c:v>43748</c:v>
                </c:pt>
                <c:pt idx="2475">
                  <c:v>43749</c:v>
                </c:pt>
                <c:pt idx="2476">
                  <c:v>43750</c:v>
                </c:pt>
                <c:pt idx="2477">
                  <c:v>43751</c:v>
                </c:pt>
                <c:pt idx="2478">
                  <c:v>43752</c:v>
                </c:pt>
                <c:pt idx="2479">
                  <c:v>43753</c:v>
                </c:pt>
                <c:pt idx="2480">
                  <c:v>43754</c:v>
                </c:pt>
                <c:pt idx="2481">
                  <c:v>43755</c:v>
                </c:pt>
                <c:pt idx="2482">
                  <c:v>43756</c:v>
                </c:pt>
                <c:pt idx="2483">
                  <c:v>43757</c:v>
                </c:pt>
                <c:pt idx="2484">
                  <c:v>43758</c:v>
                </c:pt>
                <c:pt idx="2485">
                  <c:v>43759</c:v>
                </c:pt>
                <c:pt idx="2486">
                  <c:v>43760</c:v>
                </c:pt>
                <c:pt idx="2487">
                  <c:v>43761</c:v>
                </c:pt>
                <c:pt idx="2488">
                  <c:v>43762</c:v>
                </c:pt>
                <c:pt idx="2489">
                  <c:v>43763</c:v>
                </c:pt>
                <c:pt idx="2490">
                  <c:v>43764</c:v>
                </c:pt>
                <c:pt idx="2491">
                  <c:v>43765</c:v>
                </c:pt>
                <c:pt idx="2492">
                  <c:v>43766</c:v>
                </c:pt>
                <c:pt idx="2493">
                  <c:v>43767</c:v>
                </c:pt>
                <c:pt idx="2494">
                  <c:v>43768</c:v>
                </c:pt>
                <c:pt idx="2495">
                  <c:v>43769</c:v>
                </c:pt>
                <c:pt idx="2496">
                  <c:v>43770</c:v>
                </c:pt>
                <c:pt idx="2497">
                  <c:v>43771</c:v>
                </c:pt>
                <c:pt idx="2498">
                  <c:v>43772</c:v>
                </c:pt>
                <c:pt idx="2499">
                  <c:v>43773</c:v>
                </c:pt>
                <c:pt idx="2500">
                  <c:v>43774</c:v>
                </c:pt>
                <c:pt idx="2501">
                  <c:v>43775</c:v>
                </c:pt>
                <c:pt idx="2502">
                  <c:v>43776</c:v>
                </c:pt>
                <c:pt idx="2503">
                  <c:v>43777</c:v>
                </c:pt>
                <c:pt idx="2504">
                  <c:v>43778</c:v>
                </c:pt>
                <c:pt idx="2505">
                  <c:v>43779</c:v>
                </c:pt>
                <c:pt idx="2506">
                  <c:v>43780</c:v>
                </c:pt>
                <c:pt idx="2507">
                  <c:v>43781</c:v>
                </c:pt>
                <c:pt idx="2508">
                  <c:v>43782</c:v>
                </c:pt>
                <c:pt idx="2509">
                  <c:v>43783</c:v>
                </c:pt>
                <c:pt idx="2510">
                  <c:v>43784</c:v>
                </c:pt>
                <c:pt idx="2511">
                  <c:v>43785</c:v>
                </c:pt>
                <c:pt idx="2512">
                  <c:v>43786</c:v>
                </c:pt>
                <c:pt idx="2513">
                  <c:v>43787</c:v>
                </c:pt>
                <c:pt idx="2514">
                  <c:v>43788</c:v>
                </c:pt>
                <c:pt idx="2515">
                  <c:v>43789</c:v>
                </c:pt>
                <c:pt idx="2516">
                  <c:v>43790</c:v>
                </c:pt>
                <c:pt idx="2517">
                  <c:v>43791</c:v>
                </c:pt>
                <c:pt idx="2518">
                  <c:v>43792</c:v>
                </c:pt>
                <c:pt idx="2519">
                  <c:v>43793</c:v>
                </c:pt>
                <c:pt idx="2520">
                  <c:v>43794</c:v>
                </c:pt>
                <c:pt idx="2521">
                  <c:v>43795</c:v>
                </c:pt>
                <c:pt idx="2522">
                  <c:v>43796</c:v>
                </c:pt>
                <c:pt idx="2523">
                  <c:v>43797</c:v>
                </c:pt>
                <c:pt idx="2524">
                  <c:v>43798</c:v>
                </c:pt>
                <c:pt idx="2525">
                  <c:v>43799</c:v>
                </c:pt>
                <c:pt idx="2526">
                  <c:v>43800</c:v>
                </c:pt>
                <c:pt idx="2527">
                  <c:v>43801</c:v>
                </c:pt>
                <c:pt idx="2528">
                  <c:v>43802</c:v>
                </c:pt>
                <c:pt idx="2529">
                  <c:v>43803</c:v>
                </c:pt>
                <c:pt idx="2530">
                  <c:v>43804</c:v>
                </c:pt>
                <c:pt idx="2531">
                  <c:v>43805</c:v>
                </c:pt>
                <c:pt idx="2532">
                  <c:v>43806</c:v>
                </c:pt>
                <c:pt idx="2533">
                  <c:v>43807</c:v>
                </c:pt>
                <c:pt idx="2534">
                  <c:v>43808</c:v>
                </c:pt>
                <c:pt idx="2535">
                  <c:v>43809</c:v>
                </c:pt>
                <c:pt idx="2536">
                  <c:v>43810</c:v>
                </c:pt>
                <c:pt idx="2537">
                  <c:v>43811</c:v>
                </c:pt>
                <c:pt idx="2538">
                  <c:v>43812</c:v>
                </c:pt>
                <c:pt idx="2539">
                  <c:v>43813</c:v>
                </c:pt>
                <c:pt idx="2540">
                  <c:v>43814</c:v>
                </c:pt>
                <c:pt idx="2541">
                  <c:v>43815</c:v>
                </c:pt>
                <c:pt idx="2542">
                  <c:v>43816</c:v>
                </c:pt>
                <c:pt idx="2543">
                  <c:v>43817</c:v>
                </c:pt>
                <c:pt idx="2544">
                  <c:v>43818</c:v>
                </c:pt>
                <c:pt idx="2545">
                  <c:v>43819</c:v>
                </c:pt>
                <c:pt idx="2546">
                  <c:v>43820</c:v>
                </c:pt>
                <c:pt idx="2547">
                  <c:v>43821</c:v>
                </c:pt>
                <c:pt idx="2548">
                  <c:v>43822</c:v>
                </c:pt>
                <c:pt idx="2549">
                  <c:v>43823</c:v>
                </c:pt>
                <c:pt idx="2550">
                  <c:v>43824</c:v>
                </c:pt>
                <c:pt idx="2551">
                  <c:v>43825</c:v>
                </c:pt>
                <c:pt idx="2552">
                  <c:v>43826</c:v>
                </c:pt>
                <c:pt idx="2553">
                  <c:v>43827</c:v>
                </c:pt>
                <c:pt idx="2554">
                  <c:v>43828</c:v>
                </c:pt>
                <c:pt idx="2555">
                  <c:v>43829</c:v>
                </c:pt>
                <c:pt idx="2556">
                  <c:v>43830</c:v>
                </c:pt>
                <c:pt idx="2557">
                  <c:v>43831</c:v>
                </c:pt>
                <c:pt idx="2558">
                  <c:v>43832</c:v>
                </c:pt>
                <c:pt idx="2559">
                  <c:v>43833</c:v>
                </c:pt>
                <c:pt idx="2560">
                  <c:v>43834</c:v>
                </c:pt>
                <c:pt idx="2561">
                  <c:v>43835</c:v>
                </c:pt>
                <c:pt idx="2562">
                  <c:v>43836</c:v>
                </c:pt>
                <c:pt idx="2563">
                  <c:v>43837</c:v>
                </c:pt>
                <c:pt idx="2564">
                  <c:v>43838</c:v>
                </c:pt>
                <c:pt idx="2565">
                  <c:v>43839</c:v>
                </c:pt>
                <c:pt idx="2566">
                  <c:v>43840</c:v>
                </c:pt>
                <c:pt idx="2567">
                  <c:v>43841</c:v>
                </c:pt>
                <c:pt idx="2568">
                  <c:v>43842</c:v>
                </c:pt>
                <c:pt idx="2569">
                  <c:v>43843</c:v>
                </c:pt>
                <c:pt idx="2570">
                  <c:v>43844</c:v>
                </c:pt>
                <c:pt idx="2571">
                  <c:v>43845</c:v>
                </c:pt>
                <c:pt idx="2572">
                  <c:v>43846</c:v>
                </c:pt>
                <c:pt idx="2573">
                  <c:v>43847</c:v>
                </c:pt>
                <c:pt idx="2574">
                  <c:v>43848</c:v>
                </c:pt>
                <c:pt idx="2575">
                  <c:v>43849</c:v>
                </c:pt>
                <c:pt idx="2576">
                  <c:v>43850</c:v>
                </c:pt>
                <c:pt idx="2577">
                  <c:v>43851</c:v>
                </c:pt>
                <c:pt idx="2578">
                  <c:v>43852</c:v>
                </c:pt>
                <c:pt idx="2579">
                  <c:v>43853</c:v>
                </c:pt>
                <c:pt idx="2580">
                  <c:v>43854</c:v>
                </c:pt>
                <c:pt idx="2581">
                  <c:v>43855</c:v>
                </c:pt>
                <c:pt idx="2582">
                  <c:v>43856</c:v>
                </c:pt>
                <c:pt idx="2583">
                  <c:v>43857</c:v>
                </c:pt>
                <c:pt idx="2584">
                  <c:v>43858</c:v>
                </c:pt>
                <c:pt idx="2585">
                  <c:v>43859</c:v>
                </c:pt>
                <c:pt idx="2586">
                  <c:v>43860</c:v>
                </c:pt>
                <c:pt idx="2587">
                  <c:v>43861</c:v>
                </c:pt>
                <c:pt idx="2588">
                  <c:v>43862</c:v>
                </c:pt>
                <c:pt idx="2589">
                  <c:v>43863</c:v>
                </c:pt>
                <c:pt idx="2590">
                  <c:v>43864</c:v>
                </c:pt>
                <c:pt idx="2591">
                  <c:v>43865</c:v>
                </c:pt>
                <c:pt idx="2592">
                  <c:v>43866</c:v>
                </c:pt>
                <c:pt idx="2593">
                  <c:v>43867</c:v>
                </c:pt>
                <c:pt idx="2594">
                  <c:v>43868</c:v>
                </c:pt>
                <c:pt idx="2595">
                  <c:v>43869</c:v>
                </c:pt>
                <c:pt idx="2596">
                  <c:v>43870</c:v>
                </c:pt>
                <c:pt idx="2597">
                  <c:v>43871</c:v>
                </c:pt>
                <c:pt idx="2598">
                  <c:v>43872</c:v>
                </c:pt>
                <c:pt idx="2599">
                  <c:v>43873</c:v>
                </c:pt>
                <c:pt idx="2600">
                  <c:v>43874</c:v>
                </c:pt>
                <c:pt idx="2601">
                  <c:v>43875</c:v>
                </c:pt>
                <c:pt idx="2602">
                  <c:v>43876</c:v>
                </c:pt>
                <c:pt idx="2603">
                  <c:v>43877</c:v>
                </c:pt>
                <c:pt idx="2604">
                  <c:v>43878</c:v>
                </c:pt>
                <c:pt idx="2605">
                  <c:v>43879</c:v>
                </c:pt>
                <c:pt idx="2606">
                  <c:v>43880</c:v>
                </c:pt>
                <c:pt idx="2607">
                  <c:v>43881</c:v>
                </c:pt>
                <c:pt idx="2608">
                  <c:v>43882</c:v>
                </c:pt>
                <c:pt idx="2609">
                  <c:v>43883</c:v>
                </c:pt>
                <c:pt idx="2610">
                  <c:v>43884</c:v>
                </c:pt>
                <c:pt idx="2611">
                  <c:v>43885</c:v>
                </c:pt>
                <c:pt idx="2612">
                  <c:v>43886</c:v>
                </c:pt>
                <c:pt idx="2613">
                  <c:v>43887</c:v>
                </c:pt>
                <c:pt idx="2614">
                  <c:v>43888</c:v>
                </c:pt>
                <c:pt idx="2615">
                  <c:v>43889</c:v>
                </c:pt>
                <c:pt idx="2616">
                  <c:v>43890</c:v>
                </c:pt>
                <c:pt idx="2617">
                  <c:v>43891</c:v>
                </c:pt>
                <c:pt idx="2618">
                  <c:v>43892</c:v>
                </c:pt>
                <c:pt idx="2619">
                  <c:v>43893</c:v>
                </c:pt>
                <c:pt idx="2620">
                  <c:v>43894</c:v>
                </c:pt>
                <c:pt idx="2621">
                  <c:v>43895</c:v>
                </c:pt>
                <c:pt idx="2622">
                  <c:v>43896</c:v>
                </c:pt>
                <c:pt idx="2623">
                  <c:v>43897</c:v>
                </c:pt>
                <c:pt idx="2624">
                  <c:v>43898</c:v>
                </c:pt>
                <c:pt idx="2625">
                  <c:v>43899</c:v>
                </c:pt>
                <c:pt idx="2626">
                  <c:v>43900</c:v>
                </c:pt>
                <c:pt idx="2627">
                  <c:v>43901</c:v>
                </c:pt>
                <c:pt idx="2628">
                  <c:v>43902</c:v>
                </c:pt>
                <c:pt idx="2629">
                  <c:v>43903</c:v>
                </c:pt>
                <c:pt idx="2630">
                  <c:v>43904</c:v>
                </c:pt>
                <c:pt idx="2631">
                  <c:v>43905</c:v>
                </c:pt>
                <c:pt idx="2632">
                  <c:v>43906</c:v>
                </c:pt>
                <c:pt idx="2633">
                  <c:v>43907</c:v>
                </c:pt>
                <c:pt idx="2634">
                  <c:v>43908</c:v>
                </c:pt>
                <c:pt idx="2635">
                  <c:v>43909</c:v>
                </c:pt>
                <c:pt idx="2636">
                  <c:v>43910</c:v>
                </c:pt>
                <c:pt idx="2637">
                  <c:v>43911</c:v>
                </c:pt>
                <c:pt idx="2638">
                  <c:v>43912</c:v>
                </c:pt>
                <c:pt idx="2639">
                  <c:v>43913</c:v>
                </c:pt>
                <c:pt idx="2640">
                  <c:v>43914</c:v>
                </c:pt>
                <c:pt idx="2641">
                  <c:v>43915</c:v>
                </c:pt>
                <c:pt idx="2642">
                  <c:v>43916</c:v>
                </c:pt>
                <c:pt idx="2643">
                  <c:v>43917</c:v>
                </c:pt>
                <c:pt idx="2644">
                  <c:v>43918</c:v>
                </c:pt>
                <c:pt idx="2645">
                  <c:v>43919</c:v>
                </c:pt>
                <c:pt idx="2646">
                  <c:v>43920</c:v>
                </c:pt>
                <c:pt idx="2647">
                  <c:v>43921</c:v>
                </c:pt>
                <c:pt idx="2648">
                  <c:v>43922</c:v>
                </c:pt>
                <c:pt idx="2649">
                  <c:v>43923</c:v>
                </c:pt>
                <c:pt idx="2650">
                  <c:v>43924</c:v>
                </c:pt>
                <c:pt idx="2651">
                  <c:v>43925</c:v>
                </c:pt>
                <c:pt idx="2652">
                  <c:v>43926</c:v>
                </c:pt>
                <c:pt idx="2653">
                  <c:v>43927</c:v>
                </c:pt>
                <c:pt idx="2654">
                  <c:v>43928</c:v>
                </c:pt>
                <c:pt idx="2655">
                  <c:v>43929</c:v>
                </c:pt>
                <c:pt idx="2656">
                  <c:v>43930</c:v>
                </c:pt>
                <c:pt idx="2657">
                  <c:v>43931</c:v>
                </c:pt>
                <c:pt idx="2658">
                  <c:v>43932</c:v>
                </c:pt>
                <c:pt idx="2659">
                  <c:v>43933</c:v>
                </c:pt>
                <c:pt idx="2660">
                  <c:v>43934</c:v>
                </c:pt>
                <c:pt idx="2661">
                  <c:v>43935</c:v>
                </c:pt>
                <c:pt idx="2662">
                  <c:v>43936</c:v>
                </c:pt>
                <c:pt idx="2663">
                  <c:v>43937</c:v>
                </c:pt>
                <c:pt idx="2664">
                  <c:v>43938</c:v>
                </c:pt>
                <c:pt idx="2665">
                  <c:v>43939</c:v>
                </c:pt>
                <c:pt idx="2666">
                  <c:v>43940</c:v>
                </c:pt>
                <c:pt idx="2667">
                  <c:v>43941</c:v>
                </c:pt>
                <c:pt idx="2668">
                  <c:v>43942</c:v>
                </c:pt>
                <c:pt idx="2669">
                  <c:v>43943</c:v>
                </c:pt>
                <c:pt idx="2670">
                  <c:v>43944</c:v>
                </c:pt>
                <c:pt idx="2671">
                  <c:v>43945</c:v>
                </c:pt>
                <c:pt idx="2672">
                  <c:v>43946</c:v>
                </c:pt>
                <c:pt idx="2673">
                  <c:v>43947</c:v>
                </c:pt>
                <c:pt idx="2674">
                  <c:v>43948</c:v>
                </c:pt>
                <c:pt idx="2675">
                  <c:v>43949</c:v>
                </c:pt>
                <c:pt idx="2676">
                  <c:v>43950</c:v>
                </c:pt>
                <c:pt idx="2677">
                  <c:v>43951</c:v>
                </c:pt>
                <c:pt idx="2678">
                  <c:v>43952</c:v>
                </c:pt>
                <c:pt idx="2679">
                  <c:v>43953</c:v>
                </c:pt>
                <c:pt idx="2680">
                  <c:v>43954</c:v>
                </c:pt>
                <c:pt idx="2681">
                  <c:v>43955</c:v>
                </c:pt>
                <c:pt idx="2682">
                  <c:v>43956</c:v>
                </c:pt>
                <c:pt idx="2683">
                  <c:v>43957</c:v>
                </c:pt>
                <c:pt idx="2684">
                  <c:v>43958</c:v>
                </c:pt>
                <c:pt idx="2685">
                  <c:v>43959</c:v>
                </c:pt>
                <c:pt idx="2686">
                  <c:v>43960</c:v>
                </c:pt>
                <c:pt idx="2687">
                  <c:v>43961</c:v>
                </c:pt>
                <c:pt idx="2688">
                  <c:v>43962</c:v>
                </c:pt>
                <c:pt idx="2689">
                  <c:v>43963</c:v>
                </c:pt>
                <c:pt idx="2690">
                  <c:v>43964</c:v>
                </c:pt>
                <c:pt idx="2691">
                  <c:v>43965</c:v>
                </c:pt>
                <c:pt idx="2692">
                  <c:v>43966</c:v>
                </c:pt>
                <c:pt idx="2693">
                  <c:v>43967</c:v>
                </c:pt>
                <c:pt idx="2694">
                  <c:v>43968</c:v>
                </c:pt>
                <c:pt idx="2695">
                  <c:v>43969</c:v>
                </c:pt>
                <c:pt idx="2696">
                  <c:v>43970</c:v>
                </c:pt>
                <c:pt idx="2697">
                  <c:v>43971</c:v>
                </c:pt>
                <c:pt idx="2698">
                  <c:v>43972</c:v>
                </c:pt>
                <c:pt idx="2699">
                  <c:v>43973</c:v>
                </c:pt>
                <c:pt idx="2700">
                  <c:v>43974</c:v>
                </c:pt>
                <c:pt idx="2701">
                  <c:v>43975</c:v>
                </c:pt>
                <c:pt idx="2702">
                  <c:v>43976</c:v>
                </c:pt>
                <c:pt idx="2703">
                  <c:v>43977</c:v>
                </c:pt>
                <c:pt idx="2704">
                  <c:v>43978</c:v>
                </c:pt>
                <c:pt idx="2705">
                  <c:v>43979</c:v>
                </c:pt>
                <c:pt idx="2706">
                  <c:v>43980</c:v>
                </c:pt>
                <c:pt idx="2707">
                  <c:v>43981</c:v>
                </c:pt>
                <c:pt idx="2708">
                  <c:v>43982</c:v>
                </c:pt>
                <c:pt idx="2709">
                  <c:v>43983</c:v>
                </c:pt>
                <c:pt idx="2710">
                  <c:v>43984</c:v>
                </c:pt>
                <c:pt idx="2711">
                  <c:v>43985</c:v>
                </c:pt>
                <c:pt idx="2712">
                  <c:v>43986</c:v>
                </c:pt>
                <c:pt idx="2713">
                  <c:v>43987</c:v>
                </c:pt>
                <c:pt idx="2714">
                  <c:v>43988</c:v>
                </c:pt>
                <c:pt idx="2715">
                  <c:v>43989</c:v>
                </c:pt>
                <c:pt idx="2716">
                  <c:v>43990</c:v>
                </c:pt>
                <c:pt idx="2717">
                  <c:v>43991</c:v>
                </c:pt>
                <c:pt idx="2718">
                  <c:v>43992</c:v>
                </c:pt>
                <c:pt idx="2719">
                  <c:v>43993</c:v>
                </c:pt>
                <c:pt idx="2720">
                  <c:v>43994</c:v>
                </c:pt>
                <c:pt idx="2721">
                  <c:v>43995</c:v>
                </c:pt>
                <c:pt idx="2722">
                  <c:v>43996</c:v>
                </c:pt>
                <c:pt idx="2723">
                  <c:v>43997</c:v>
                </c:pt>
                <c:pt idx="2724">
                  <c:v>43998</c:v>
                </c:pt>
                <c:pt idx="2725">
                  <c:v>43999</c:v>
                </c:pt>
                <c:pt idx="2726">
                  <c:v>44000</c:v>
                </c:pt>
                <c:pt idx="2727">
                  <c:v>44001</c:v>
                </c:pt>
                <c:pt idx="2728">
                  <c:v>44002</c:v>
                </c:pt>
                <c:pt idx="2729">
                  <c:v>44003</c:v>
                </c:pt>
                <c:pt idx="2730">
                  <c:v>44004</c:v>
                </c:pt>
                <c:pt idx="2731">
                  <c:v>44005</c:v>
                </c:pt>
                <c:pt idx="2732">
                  <c:v>44006</c:v>
                </c:pt>
                <c:pt idx="2733">
                  <c:v>44007</c:v>
                </c:pt>
                <c:pt idx="2734">
                  <c:v>44008</c:v>
                </c:pt>
                <c:pt idx="2735">
                  <c:v>44009</c:v>
                </c:pt>
                <c:pt idx="2736">
                  <c:v>44010</c:v>
                </c:pt>
                <c:pt idx="2737">
                  <c:v>44011</c:v>
                </c:pt>
                <c:pt idx="2738">
                  <c:v>44012</c:v>
                </c:pt>
                <c:pt idx="2739">
                  <c:v>44013</c:v>
                </c:pt>
                <c:pt idx="2740">
                  <c:v>44014</c:v>
                </c:pt>
                <c:pt idx="2741">
                  <c:v>44015</c:v>
                </c:pt>
                <c:pt idx="2742">
                  <c:v>44016</c:v>
                </c:pt>
                <c:pt idx="2743">
                  <c:v>44017</c:v>
                </c:pt>
                <c:pt idx="2744">
                  <c:v>44018</c:v>
                </c:pt>
                <c:pt idx="2745">
                  <c:v>44019</c:v>
                </c:pt>
                <c:pt idx="2746">
                  <c:v>44020</c:v>
                </c:pt>
                <c:pt idx="2747">
                  <c:v>44021</c:v>
                </c:pt>
                <c:pt idx="2748">
                  <c:v>44022</c:v>
                </c:pt>
                <c:pt idx="2749">
                  <c:v>44023</c:v>
                </c:pt>
                <c:pt idx="2750">
                  <c:v>44024</c:v>
                </c:pt>
                <c:pt idx="2751">
                  <c:v>44025</c:v>
                </c:pt>
                <c:pt idx="2752">
                  <c:v>44026</c:v>
                </c:pt>
                <c:pt idx="2753">
                  <c:v>44027</c:v>
                </c:pt>
                <c:pt idx="2754">
                  <c:v>44028</c:v>
                </c:pt>
                <c:pt idx="2755">
                  <c:v>44029</c:v>
                </c:pt>
                <c:pt idx="2756">
                  <c:v>44030</c:v>
                </c:pt>
                <c:pt idx="2757">
                  <c:v>44031</c:v>
                </c:pt>
                <c:pt idx="2758">
                  <c:v>44032</c:v>
                </c:pt>
                <c:pt idx="2759">
                  <c:v>44033</c:v>
                </c:pt>
                <c:pt idx="2760">
                  <c:v>44034</c:v>
                </c:pt>
                <c:pt idx="2761">
                  <c:v>44035</c:v>
                </c:pt>
                <c:pt idx="2762">
                  <c:v>44036</c:v>
                </c:pt>
                <c:pt idx="2763">
                  <c:v>44037</c:v>
                </c:pt>
                <c:pt idx="2764">
                  <c:v>44038</c:v>
                </c:pt>
                <c:pt idx="2765">
                  <c:v>44039</c:v>
                </c:pt>
                <c:pt idx="2766">
                  <c:v>44040</c:v>
                </c:pt>
                <c:pt idx="2767">
                  <c:v>44041</c:v>
                </c:pt>
                <c:pt idx="2768">
                  <c:v>44042</c:v>
                </c:pt>
                <c:pt idx="2769">
                  <c:v>44043</c:v>
                </c:pt>
              </c:numCache>
            </c:numRef>
          </c:cat>
          <c:val>
            <c:numRef>
              <c:f>차트!$L$2:$L$2771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20000000</c:v>
                </c:pt>
                <c:pt idx="2">
                  <c:v>20734952.699645691</c:v>
                </c:pt>
                <c:pt idx="3">
                  <c:v>20559286.710003562</c:v>
                </c:pt>
                <c:pt idx="4">
                  <c:v>20587528.53445385</c:v>
                </c:pt>
                <c:pt idx="5">
                  <c:v>20587528.53445385</c:v>
                </c:pt>
                <c:pt idx="6">
                  <c:v>20587528.53445385</c:v>
                </c:pt>
                <c:pt idx="7">
                  <c:v>20512590.039435722</c:v>
                </c:pt>
                <c:pt idx="8">
                  <c:v>20262503.800387654</c:v>
                </c:pt>
                <c:pt idx="9">
                  <c:v>20431133.852587715</c:v>
                </c:pt>
                <c:pt idx="10">
                  <c:v>20703404.33959844</c:v>
                </c:pt>
                <c:pt idx="11">
                  <c:v>20693683.6040552</c:v>
                </c:pt>
                <c:pt idx="12">
                  <c:v>20693683.6040552</c:v>
                </c:pt>
                <c:pt idx="13">
                  <c:v>20693683.6040552</c:v>
                </c:pt>
                <c:pt idx="14">
                  <c:v>20686046.319191068</c:v>
                </c:pt>
                <c:pt idx="15">
                  <c:v>20580874.133853558</c:v>
                </c:pt>
                <c:pt idx="16">
                  <c:v>20870786.85588029</c:v>
                </c:pt>
                <c:pt idx="17">
                  <c:v>21253628.205720548</c:v>
                </c:pt>
                <c:pt idx="18">
                  <c:v>21141460.36337037</c:v>
                </c:pt>
                <c:pt idx="19">
                  <c:v>21141460.36337037</c:v>
                </c:pt>
                <c:pt idx="20">
                  <c:v>21141460.36337037</c:v>
                </c:pt>
                <c:pt idx="21">
                  <c:v>21254457.479114428</c:v>
                </c:pt>
                <c:pt idx="22">
                  <c:v>21171405.174328528</c:v>
                </c:pt>
                <c:pt idx="23">
                  <c:v>21489049.408934493</c:v>
                </c:pt>
                <c:pt idx="24">
                  <c:v>21337085.239001796</c:v>
                </c:pt>
                <c:pt idx="25">
                  <c:v>21716057.579718575</c:v>
                </c:pt>
                <c:pt idx="26">
                  <c:v>21716057.579718575</c:v>
                </c:pt>
                <c:pt idx="27">
                  <c:v>21716057.579718575</c:v>
                </c:pt>
                <c:pt idx="28">
                  <c:v>22144200.088807646</c:v>
                </c:pt>
                <c:pt idx="29">
                  <c:v>21804630.296458781</c:v>
                </c:pt>
                <c:pt idx="30">
                  <c:v>21882788.775343053</c:v>
                </c:pt>
                <c:pt idx="31">
                  <c:v>21893195.47434995</c:v>
                </c:pt>
                <c:pt idx="32">
                  <c:v>22497562.941401854</c:v>
                </c:pt>
                <c:pt idx="33">
                  <c:v>22497562.941401854</c:v>
                </c:pt>
                <c:pt idx="34">
                  <c:v>22497562.941401854</c:v>
                </c:pt>
                <c:pt idx="35">
                  <c:v>21894924.706822243</c:v>
                </c:pt>
                <c:pt idx="36">
                  <c:v>22279609.736042999</c:v>
                </c:pt>
                <c:pt idx="37">
                  <c:v>22363616.028325401</c:v>
                </c:pt>
                <c:pt idx="38">
                  <c:v>22236796.971364327</c:v>
                </c:pt>
                <c:pt idx="39">
                  <c:v>22681500.824014157</c:v>
                </c:pt>
                <c:pt idx="40">
                  <c:v>22681500.824014157</c:v>
                </c:pt>
                <c:pt idx="41">
                  <c:v>22681500.824014157</c:v>
                </c:pt>
                <c:pt idx="42">
                  <c:v>22736591.21463459</c:v>
                </c:pt>
                <c:pt idx="43">
                  <c:v>22666230.992990989</c:v>
                </c:pt>
                <c:pt idx="44">
                  <c:v>22632019.696068794</c:v>
                </c:pt>
                <c:pt idx="45">
                  <c:v>22795249.419409905</c:v>
                </c:pt>
                <c:pt idx="46">
                  <c:v>22555071.022958275</c:v>
                </c:pt>
                <c:pt idx="47">
                  <c:v>22555071.022958275</c:v>
                </c:pt>
                <c:pt idx="48">
                  <c:v>22555071.022958275</c:v>
                </c:pt>
                <c:pt idx="49">
                  <c:v>22639387.090137459</c:v>
                </c:pt>
                <c:pt idx="50">
                  <c:v>22877857.075699847</c:v>
                </c:pt>
                <c:pt idx="51">
                  <c:v>22333568.22232971</c:v>
                </c:pt>
                <c:pt idx="52">
                  <c:v>22074389.700553685</c:v>
                </c:pt>
                <c:pt idx="53">
                  <c:v>22506876.238054026</c:v>
                </c:pt>
                <c:pt idx="54">
                  <c:v>22506876.238054026</c:v>
                </c:pt>
                <c:pt idx="55">
                  <c:v>22506876.238054026</c:v>
                </c:pt>
                <c:pt idx="56">
                  <c:v>22112537.353650749</c:v>
                </c:pt>
                <c:pt idx="57">
                  <c:v>22294544.913967554</c:v>
                </c:pt>
                <c:pt idx="58">
                  <c:v>22587751.933526315</c:v>
                </c:pt>
                <c:pt idx="59">
                  <c:v>22565806.702977359</c:v>
                </c:pt>
                <c:pt idx="60">
                  <c:v>22472527.446885135</c:v>
                </c:pt>
                <c:pt idx="61">
                  <c:v>22472527.446885135</c:v>
                </c:pt>
                <c:pt idx="62">
                  <c:v>22472527.446885135</c:v>
                </c:pt>
                <c:pt idx="63">
                  <c:v>22628721.27011944</c:v>
                </c:pt>
                <c:pt idx="64">
                  <c:v>22942393.931355767</c:v>
                </c:pt>
                <c:pt idx="65">
                  <c:v>22876737.556618106</c:v>
                </c:pt>
                <c:pt idx="66">
                  <c:v>23076137.959644973</c:v>
                </c:pt>
                <c:pt idx="67">
                  <c:v>23182817.519897453</c:v>
                </c:pt>
                <c:pt idx="68">
                  <c:v>23182817.519897453</c:v>
                </c:pt>
                <c:pt idx="69">
                  <c:v>23182817.519897453</c:v>
                </c:pt>
                <c:pt idx="70">
                  <c:v>23293547.416542344</c:v>
                </c:pt>
                <c:pt idx="71">
                  <c:v>23405687.975438867</c:v>
                </c:pt>
                <c:pt idx="72">
                  <c:v>23520406.641209055</c:v>
                </c:pt>
                <c:pt idx="73">
                  <c:v>23896748.677497409</c:v>
                </c:pt>
                <c:pt idx="74">
                  <c:v>23537227.60837087</c:v>
                </c:pt>
                <c:pt idx="75">
                  <c:v>23537227.60837087</c:v>
                </c:pt>
                <c:pt idx="76">
                  <c:v>23537227.60837087</c:v>
                </c:pt>
                <c:pt idx="77">
                  <c:v>23320819.920913171</c:v>
                </c:pt>
                <c:pt idx="78">
                  <c:v>23151441.081507493</c:v>
                </c:pt>
                <c:pt idx="79">
                  <c:v>23572591.37991488</c:v>
                </c:pt>
                <c:pt idx="80">
                  <c:v>23181836.213048019</c:v>
                </c:pt>
                <c:pt idx="81">
                  <c:v>23504828.14816682</c:v>
                </c:pt>
                <c:pt idx="82">
                  <c:v>23504828.14816682</c:v>
                </c:pt>
                <c:pt idx="83">
                  <c:v>23504828.14816682</c:v>
                </c:pt>
                <c:pt idx="84">
                  <c:v>23224319.063333191</c:v>
                </c:pt>
                <c:pt idx="85">
                  <c:v>23286830.661044698</c:v>
                </c:pt>
                <c:pt idx="86">
                  <c:v>23467874.038469169</c:v>
                </c:pt>
                <c:pt idx="87">
                  <c:v>23650448.735629119</c:v>
                </c:pt>
                <c:pt idx="88">
                  <c:v>23621753.183754675</c:v>
                </c:pt>
                <c:pt idx="89">
                  <c:v>23621753.183754675</c:v>
                </c:pt>
                <c:pt idx="90">
                  <c:v>23621753.183754675</c:v>
                </c:pt>
                <c:pt idx="91">
                  <c:v>23209402.194042012</c:v>
                </c:pt>
                <c:pt idx="92">
                  <c:v>23074871.253510639</c:v>
                </c:pt>
                <c:pt idx="93">
                  <c:v>22599168.80240465</c:v>
                </c:pt>
                <c:pt idx="94">
                  <c:v>23021640.912342899</c:v>
                </c:pt>
                <c:pt idx="95">
                  <c:v>23063051.774194531</c:v>
                </c:pt>
                <c:pt idx="96">
                  <c:v>23063051.774194531</c:v>
                </c:pt>
                <c:pt idx="97">
                  <c:v>23063051.774194531</c:v>
                </c:pt>
                <c:pt idx="98">
                  <c:v>23518290.306788441</c:v>
                </c:pt>
                <c:pt idx="99">
                  <c:v>23726119.57382815</c:v>
                </c:pt>
                <c:pt idx="100">
                  <c:v>24196073.832041126</c:v>
                </c:pt>
                <c:pt idx="101">
                  <c:v>23928843.67589828</c:v>
                </c:pt>
                <c:pt idx="102">
                  <c:v>23830922.319663648</c:v>
                </c:pt>
                <c:pt idx="103">
                  <c:v>23830922.319663648</c:v>
                </c:pt>
                <c:pt idx="104">
                  <c:v>23830922.319663648</c:v>
                </c:pt>
                <c:pt idx="105">
                  <c:v>23073142.882621091</c:v>
                </c:pt>
                <c:pt idx="106">
                  <c:v>23435997.451294638</c:v>
                </c:pt>
                <c:pt idx="107">
                  <c:v>22718356.892775059</c:v>
                </c:pt>
                <c:pt idx="108">
                  <c:v>22634780.350786958</c:v>
                </c:pt>
                <c:pt idx="109">
                  <c:v>22648003.49199488</c:v>
                </c:pt>
                <c:pt idx="110">
                  <c:v>22648003.49199488</c:v>
                </c:pt>
                <c:pt idx="111">
                  <c:v>22648003.49199488</c:v>
                </c:pt>
                <c:pt idx="112">
                  <c:v>22949076.715363685</c:v>
                </c:pt>
                <c:pt idx="113">
                  <c:v>23462608.260115854</c:v>
                </c:pt>
                <c:pt idx="114">
                  <c:v>23697180.373532742</c:v>
                </c:pt>
                <c:pt idx="115">
                  <c:v>23811499.911095437</c:v>
                </c:pt>
                <c:pt idx="116">
                  <c:v>23574632.146348737</c:v>
                </c:pt>
                <c:pt idx="117">
                  <c:v>23574632.146348737</c:v>
                </c:pt>
                <c:pt idx="118">
                  <c:v>23574632.146348737</c:v>
                </c:pt>
                <c:pt idx="119">
                  <c:v>23766213.50645116</c:v>
                </c:pt>
                <c:pt idx="120">
                  <c:v>23816040.81116436</c:v>
                </c:pt>
                <c:pt idx="121">
                  <c:v>23648497.430203818</c:v>
                </c:pt>
                <c:pt idx="122">
                  <c:v>23951882.649845131</c:v>
                </c:pt>
                <c:pt idx="123">
                  <c:v>24049431.01254892</c:v>
                </c:pt>
                <c:pt idx="124">
                  <c:v>24049431.01254892</c:v>
                </c:pt>
                <c:pt idx="125">
                  <c:v>24049431.01254892</c:v>
                </c:pt>
                <c:pt idx="126">
                  <c:v>24171188.450368404</c:v>
                </c:pt>
                <c:pt idx="127">
                  <c:v>24128944.509799093</c:v>
                </c:pt>
                <c:pt idx="128">
                  <c:v>24279245.286541063</c:v>
                </c:pt>
                <c:pt idx="129">
                  <c:v>24559539.40647934</c:v>
                </c:pt>
                <c:pt idx="130">
                  <c:v>25116684.043713696</c:v>
                </c:pt>
                <c:pt idx="131">
                  <c:v>25116684.043713696</c:v>
                </c:pt>
                <c:pt idx="132">
                  <c:v>25116684.043713696</c:v>
                </c:pt>
                <c:pt idx="133">
                  <c:v>24988406.147665739</c:v>
                </c:pt>
                <c:pt idx="134">
                  <c:v>24996427.764848657</c:v>
                </c:pt>
                <c:pt idx="135">
                  <c:v>25422298.644611876</c:v>
                </c:pt>
                <c:pt idx="136">
                  <c:v>25283440.081640709</c:v>
                </c:pt>
                <c:pt idx="137">
                  <c:v>25608100.615345988</c:v>
                </c:pt>
                <c:pt idx="138">
                  <c:v>25608100.615345988</c:v>
                </c:pt>
                <c:pt idx="139">
                  <c:v>25608100.615345988</c:v>
                </c:pt>
                <c:pt idx="140">
                  <c:v>25564123.493383463</c:v>
                </c:pt>
                <c:pt idx="141">
                  <c:v>25423236.190237619</c:v>
                </c:pt>
                <c:pt idx="142">
                  <c:v>25092601.298168272</c:v>
                </c:pt>
                <c:pt idx="143">
                  <c:v>25426670.3154696</c:v>
                </c:pt>
                <c:pt idx="144">
                  <c:v>25386584.531983413</c:v>
                </c:pt>
                <c:pt idx="145">
                  <c:v>25386584.531983413</c:v>
                </c:pt>
                <c:pt idx="146">
                  <c:v>25386584.531983413</c:v>
                </c:pt>
                <c:pt idx="147">
                  <c:v>25281175.913980447</c:v>
                </c:pt>
                <c:pt idx="148">
                  <c:v>25609269.783133522</c:v>
                </c:pt>
                <c:pt idx="149">
                  <c:v>25847113.541636042</c:v>
                </c:pt>
                <c:pt idx="150">
                  <c:v>26118288.095392726</c:v>
                </c:pt>
                <c:pt idx="151">
                  <c:v>25853122.901799206</c:v>
                </c:pt>
                <c:pt idx="152">
                  <c:v>25853122.901799206</c:v>
                </c:pt>
                <c:pt idx="153">
                  <c:v>25853122.901799206</c:v>
                </c:pt>
                <c:pt idx="154">
                  <c:v>25884093.85780891</c:v>
                </c:pt>
                <c:pt idx="155">
                  <c:v>25866027.975376401</c:v>
                </c:pt>
                <c:pt idx="156">
                  <c:v>25328887.350963686</c:v>
                </c:pt>
                <c:pt idx="157">
                  <c:v>25292829.143725682</c:v>
                </c:pt>
                <c:pt idx="158">
                  <c:v>25688297.634908691</c:v>
                </c:pt>
                <c:pt idx="159">
                  <c:v>25688297.634908691</c:v>
                </c:pt>
                <c:pt idx="160">
                  <c:v>25688297.634908691</c:v>
                </c:pt>
                <c:pt idx="161">
                  <c:v>26088798.810412705</c:v>
                </c:pt>
                <c:pt idx="162">
                  <c:v>25650104.389724609</c:v>
                </c:pt>
                <c:pt idx="163">
                  <c:v>25346228.642306067</c:v>
                </c:pt>
                <c:pt idx="164">
                  <c:v>25882475.231021747</c:v>
                </c:pt>
                <c:pt idx="165">
                  <c:v>25592545.815829296</c:v>
                </c:pt>
                <c:pt idx="166">
                  <c:v>25592545.815829296</c:v>
                </c:pt>
                <c:pt idx="167">
                  <c:v>25592545.815829296</c:v>
                </c:pt>
                <c:pt idx="168">
                  <c:v>25960647.100337882</c:v>
                </c:pt>
                <c:pt idx="169">
                  <c:v>26500982.150482539</c:v>
                </c:pt>
                <c:pt idx="170">
                  <c:v>26181399.570091754</c:v>
                </c:pt>
                <c:pt idx="171">
                  <c:v>25686762.114957325</c:v>
                </c:pt>
                <c:pt idx="172">
                  <c:v>25982010.475338437</c:v>
                </c:pt>
                <c:pt idx="173">
                  <c:v>25982010.475338437</c:v>
                </c:pt>
                <c:pt idx="174">
                  <c:v>25982010.475338437</c:v>
                </c:pt>
                <c:pt idx="175">
                  <c:v>25592949.036554843</c:v>
                </c:pt>
                <c:pt idx="176">
                  <c:v>26179679.025245488</c:v>
                </c:pt>
                <c:pt idx="177">
                  <c:v>26141695.683158118</c:v>
                </c:pt>
                <c:pt idx="178">
                  <c:v>26125609.933273651</c:v>
                </c:pt>
                <c:pt idx="179">
                  <c:v>26042421.247118771</c:v>
                </c:pt>
                <c:pt idx="180">
                  <c:v>26042421.247118771</c:v>
                </c:pt>
                <c:pt idx="181">
                  <c:v>26042421.247118771</c:v>
                </c:pt>
                <c:pt idx="182">
                  <c:v>25787570.814473197</c:v>
                </c:pt>
                <c:pt idx="183">
                  <c:v>25864066.618152384</c:v>
                </c:pt>
                <c:pt idx="184">
                  <c:v>26203220.589128029</c:v>
                </c:pt>
                <c:pt idx="185">
                  <c:v>26084083.798830338</c:v>
                </c:pt>
                <c:pt idx="186">
                  <c:v>26514990.947457783</c:v>
                </c:pt>
                <c:pt idx="187">
                  <c:v>26514990.947457783</c:v>
                </c:pt>
                <c:pt idx="188">
                  <c:v>26514990.947457783</c:v>
                </c:pt>
                <c:pt idx="189">
                  <c:v>26207010.548034482</c:v>
                </c:pt>
                <c:pt idx="190">
                  <c:v>26248258.104056299</c:v>
                </c:pt>
                <c:pt idx="191">
                  <c:v>26384058.55086593</c:v>
                </c:pt>
                <c:pt idx="192">
                  <c:v>26634259.900958914</c:v>
                </c:pt>
                <c:pt idx="193">
                  <c:v>26835488.780020732</c:v>
                </c:pt>
                <c:pt idx="194">
                  <c:v>26835488.780020732</c:v>
                </c:pt>
                <c:pt idx="195">
                  <c:v>26835488.780020732</c:v>
                </c:pt>
                <c:pt idx="196">
                  <c:v>26772253.81179465</c:v>
                </c:pt>
                <c:pt idx="197">
                  <c:v>26786661.952373076</c:v>
                </c:pt>
                <c:pt idx="198">
                  <c:v>26875924.114807196</c:v>
                </c:pt>
                <c:pt idx="199">
                  <c:v>26760940.261047367</c:v>
                </c:pt>
                <c:pt idx="200">
                  <c:v>26583896.207136843</c:v>
                </c:pt>
                <c:pt idx="201">
                  <c:v>26583896.207136843</c:v>
                </c:pt>
                <c:pt idx="202">
                  <c:v>26583896.207136843</c:v>
                </c:pt>
                <c:pt idx="203">
                  <c:v>26461770.44269307</c:v>
                </c:pt>
                <c:pt idx="204">
                  <c:v>26348907.410763998</c:v>
                </c:pt>
                <c:pt idx="205">
                  <c:v>25753782.590579003</c:v>
                </c:pt>
                <c:pt idx="206">
                  <c:v>25963537.602755856</c:v>
                </c:pt>
                <c:pt idx="207">
                  <c:v>25651412.990320016</c:v>
                </c:pt>
                <c:pt idx="208">
                  <c:v>25651412.990320016</c:v>
                </c:pt>
                <c:pt idx="209">
                  <c:v>25651412.990320016</c:v>
                </c:pt>
                <c:pt idx="210">
                  <c:v>25472230.811125234</c:v>
                </c:pt>
                <c:pt idx="211">
                  <c:v>25849360.118648566</c:v>
                </c:pt>
                <c:pt idx="212">
                  <c:v>26191419.597941697</c:v>
                </c:pt>
                <c:pt idx="213">
                  <c:v>26659296.903245445</c:v>
                </c:pt>
                <c:pt idx="214">
                  <c:v>26520710.600422297</c:v>
                </c:pt>
                <c:pt idx="215">
                  <c:v>26520710.600422297</c:v>
                </c:pt>
                <c:pt idx="216">
                  <c:v>26520710.600422297</c:v>
                </c:pt>
                <c:pt idx="217">
                  <c:v>26231794.262943067</c:v>
                </c:pt>
                <c:pt idx="218">
                  <c:v>26109294.427990012</c:v>
                </c:pt>
                <c:pt idx="219">
                  <c:v>25895355.821289215</c:v>
                </c:pt>
                <c:pt idx="220">
                  <c:v>25779546.607157148</c:v>
                </c:pt>
                <c:pt idx="221">
                  <c:v>25631561.513543848</c:v>
                </c:pt>
                <c:pt idx="222">
                  <c:v>25631561.513543848</c:v>
                </c:pt>
                <c:pt idx="223">
                  <c:v>25631561.513543848</c:v>
                </c:pt>
                <c:pt idx="224">
                  <c:v>25756307.746013023</c:v>
                </c:pt>
                <c:pt idx="225">
                  <c:v>26094758.70136648</c:v>
                </c:pt>
                <c:pt idx="226">
                  <c:v>25783748.977005117</c:v>
                </c:pt>
                <c:pt idx="227">
                  <c:v>25201405.736870263</c:v>
                </c:pt>
                <c:pt idx="228">
                  <c:v>25176054.203032196</c:v>
                </c:pt>
                <c:pt idx="229">
                  <c:v>25176054.203032196</c:v>
                </c:pt>
                <c:pt idx="230">
                  <c:v>25176054.203032196</c:v>
                </c:pt>
                <c:pt idx="231">
                  <c:v>25041476.916528899</c:v>
                </c:pt>
                <c:pt idx="232">
                  <c:v>25332983.674335223</c:v>
                </c:pt>
                <c:pt idx="233">
                  <c:v>25060894.694089841</c:v>
                </c:pt>
                <c:pt idx="234">
                  <c:v>25462382.202342641</c:v>
                </c:pt>
                <c:pt idx="235">
                  <c:v>25331532.589493051</c:v>
                </c:pt>
                <c:pt idx="236">
                  <c:v>25331532.589493051</c:v>
                </c:pt>
                <c:pt idx="237">
                  <c:v>25331532.589493051</c:v>
                </c:pt>
                <c:pt idx="238">
                  <c:v>25184272.804955512</c:v>
                </c:pt>
                <c:pt idx="239">
                  <c:v>24645736.021600742</c:v>
                </c:pt>
                <c:pt idx="240">
                  <c:v>24943965.709581062</c:v>
                </c:pt>
                <c:pt idx="241">
                  <c:v>25078793.537167303</c:v>
                </c:pt>
                <c:pt idx="242">
                  <c:v>24874415.986007322</c:v>
                </c:pt>
                <c:pt idx="243">
                  <c:v>24874415.986007322</c:v>
                </c:pt>
                <c:pt idx="244">
                  <c:v>24874415.986007322</c:v>
                </c:pt>
                <c:pt idx="245">
                  <c:v>24658658.326832872</c:v>
                </c:pt>
                <c:pt idx="246">
                  <c:v>24802665.564702339</c:v>
                </c:pt>
                <c:pt idx="247">
                  <c:v>25352203.718655754</c:v>
                </c:pt>
                <c:pt idx="248">
                  <c:v>25632260.113554455</c:v>
                </c:pt>
                <c:pt idx="249">
                  <c:v>25392015.841921967</c:v>
                </c:pt>
                <c:pt idx="250">
                  <c:v>25392015.841921967</c:v>
                </c:pt>
                <c:pt idx="251">
                  <c:v>25392015.841921967</c:v>
                </c:pt>
                <c:pt idx="252">
                  <c:v>25583534.557778832</c:v>
                </c:pt>
                <c:pt idx="253">
                  <c:v>26017677.488110073</c:v>
                </c:pt>
                <c:pt idx="254">
                  <c:v>26004824.791584034</c:v>
                </c:pt>
                <c:pt idx="255">
                  <c:v>25798250.671110138</c:v>
                </c:pt>
                <c:pt idx="256">
                  <c:v>25963195.12361398</c:v>
                </c:pt>
                <c:pt idx="257">
                  <c:v>25963195.12361398</c:v>
                </c:pt>
                <c:pt idx="258">
                  <c:v>25963195.12361398</c:v>
                </c:pt>
                <c:pt idx="259">
                  <c:v>25936394.87428629</c:v>
                </c:pt>
                <c:pt idx="260">
                  <c:v>26162162.222317718</c:v>
                </c:pt>
                <c:pt idx="261">
                  <c:v>26395683.456078365</c:v>
                </c:pt>
                <c:pt idx="262">
                  <c:v>26317843.044824816</c:v>
                </c:pt>
                <c:pt idx="263">
                  <c:v>26173838.284005754</c:v>
                </c:pt>
                <c:pt idx="264">
                  <c:v>26173838.284005754</c:v>
                </c:pt>
                <c:pt idx="265">
                  <c:v>26173838.284005754</c:v>
                </c:pt>
                <c:pt idx="266">
                  <c:v>25805932.076190773</c:v>
                </c:pt>
                <c:pt idx="267">
                  <c:v>25828569.229484044</c:v>
                </c:pt>
                <c:pt idx="268">
                  <c:v>25972451.394258074</c:v>
                </c:pt>
                <c:pt idx="269">
                  <c:v>25904453.991499271</c:v>
                </c:pt>
                <c:pt idx="270">
                  <c:v>25667602.022436265</c:v>
                </c:pt>
                <c:pt idx="271">
                  <c:v>25667602.022436265</c:v>
                </c:pt>
                <c:pt idx="272">
                  <c:v>25667602.022436265</c:v>
                </c:pt>
                <c:pt idx="273">
                  <c:v>25711097.627341125</c:v>
                </c:pt>
                <c:pt idx="274">
                  <c:v>25933346.127837129</c:v>
                </c:pt>
                <c:pt idx="275">
                  <c:v>25899155.293505166</c:v>
                </c:pt>
                <c:pt idx="276">
                  <c:v>25833607.334596485</c:v>
                </c:pt>
                <c:pt idx="277">
                  <c:v>25929188.739788413</c:v>
                </c:pt>
                <c:pt idx="278">
                  <c:v>25929188.739788413</c:v>
                </c:pt>
                <c:pt idx="279">
                  <c:v>25929188.739788413</c:v>
                </c:pt>
                <c:pt idx="280">
                  <c:v>25836460.070970729</c:v>
                </c:pt>
                <c:pt idx="281">
                  <c:v>25479469.901163176</c:v>
                </c:pt>
                <c:pt idx="282">
                  <c:v>25386957.453715686</c:v>
                </c:pt>
                <c:pt idx="283">
                  <c:v>25947553.447836965</c:v>
                </c:pt>
                <c:pt idx="284">
                  <c:v>25947522.143663827</c:v>
                </c:pt>
                <c:pt idx="285">
                  <c:v>25947522.143663827</c:v>
                </c:pt>
                <c:pt idx="286">
                  <c:v>25947522.143663827</c:v>
                </c:pt>
                <c:pt idx="287">
                  <c:v>26153087.602036078</c:v>
                </c:pt>
                <c:pt idx="288">
                  <c:v>25804030.850262627</c:v>
                </c:pt>
                <c:pt idx="289">
                  <c:v>26022510.644226603</c:v>
                </c:pt>
                <c:pt idx="290">
                  <c:v>26163370.089530297</c:v>
                </c:pt>
                <c:pt idx="291">
                  <c:v>26167346.258007918</c:v>
                </c:pt>
                <c:pt idx="292">
                  <c:v>26167346.258007918</c:v>
                </c:pt>
                <c:pt idx="293">
                  <c:v>26167346.258007918</c:v>
                </c:pt>
                <c:pt idx="294">
                  <c:v>26267943.403060149</c:v>
                </c:pt>
                <c:pt idx="295">
                  <c:v>26169181.034366708</c:v>
                </c:pt>
                <c:pt idx="296">
                  <c:v>25191672.005787253</c:v>
                </c:pt>
                <c:pt idx="297">
                  <c:v>25534957.625027061</c:v>
                </c:pt>
                <c:pt idx="298">
                  <c:v>25639087.079845138</c:v>
                </c:pt>
                <c:pt idx="299">
                  <c:v>25639087.079845138</c:v>
                </c:pt>
                <c:pt idx="300">
                  <c:v>25639087.079845138</c:v>
                </c:pt>
                <c:pt idx="301">
                  <c:v>25790884.066825651</c:v>
                </c:pt>
                <c:pt idx="302">
                  <c:v>26194212.023523647</c:v>
                </c:pt>
                <c:pt idx="303">
                  <c:v>26038481.660008606</c:v>
                </c:pt>
                <c:pt idx="304">
                  <c:v>26225807.878319822</c:v>
                </c:pt>
                <c:pt idx="305">
                  <c:v>26112798.197827365</c:v>
                </c:pt>
                <c:pt idx="306">
                  <c:v>26112798.197827365</c:v>
                </c:pt>
                <c:pt idx="307">
                  <c:v>26112798.197827365</c:v>
                </c:pt>
                <c:pt idx="308">
                  <c:v>26144921.44896248</c:v>
                </c:pt>
                <c:pt idx="309">
                  <c:v>26041415.349261776</c:v>
                </c:pt>
                <c:pt idx="310">
                  <c:v>26088599.928395301</c:v>
                </c:pt>
                <c:pt idx="311">
                  <c:v>25641050.950018834</c:v>
                </c:pt>
                <c:pt idx="312">
                  <c:v>26002975.691412084</c:v>
                </c:pt>
                <c:pt idx="313">
                  <c:v>26002975.691412084</c:v>
                </c:pt>
                <c:pt idx="314">
                  <c:v>26002975.691412084</c:v>
                </c:pt>
                <c:pt idx="315">
                  <c:v>26189046.116970416</c:v>
                </c:pt>
                <c:pt idx="316">
                  <c:v>26323236.624618921</c:v>
                </c:pt>
                <c:pt idx="317">
                  <c:v>26560533.960163504</c:v>
                </c:pt>
                <c:pt idx="318">
                  <c:v>26336177.525678668</c:v>
                </c:pt>
                <c:pt idx="319">
                  <c:v>26396881.415089354</c:v>
                </c:pt>
                <c:pt idx="320">
                  <c:v>26396881.415089354</c:v>
                </c:pt>
                <c:pt idx="321">
                  <c:v>26396881.415089354</c:v>
                </c:pt>
                <c:pt idx="322">
                  <c:v>26022422.47559217</c:v>
                </c:pt>
                <c:pt idx="323">
                  <c:v>25671823.131708972</c:v>
                </c:pt>
                <c:pt idx="324">
                  <c:v>25585677.206372518</c:v>
                </c:pt>
                <c:pt idx="325">
                  <c:v>26168430.057304949</c:v>
                </c:pt>
                <c:pt idx="326">
                  <c:v>26142360.537844468</c:v>
                </c:pt>
                <c:pt idx="327">
                  <c:v>26142360.537844468</c:v>
                </c:pt>
                <c:pt idx="328">
                  <c:v>26142360.537844468</c:v>
                </c:pt>
                <c:pt idx="329">
                  <c:v>26149223.870106928</c:v>
                </c:pt>
                <c:pt idx="330">
                  <c:v>26316458.409551997</c:v>
                </c:pt>
                <c:pt idx="331">
                  <c:v>26419870.596733287</c:v>
                </c:pt>
                <c:pt idx="332">
                  <c:v>26425597.537251879</c:v>
                </c:pt>
                <c:pt idx="333">
                  <c:v>26390195.030383542</c:v>
                </c:pt>
                <c:pt idx="334">
                  <c:v>26390195.030383542</c:v>
                </c:pt>
                <c:pt idx="335">
                  <c:v>26390195.030383542</c:v>
                </c:pt>
                <c:pt idx="336">
                  <c:v>26299493.48627289</c:v>
                </c:pt>
                <c:pt idx="337">
                  <c:v>26490930.710761618</c:v>
                </c:pt>
                <c:pt idx="338">
                  <c:v>26349148.653933123</c:v>
                </c:pt>
                <c:pt idx="339">
                  <c:v>26381773.992413979</c:v>
                </c:pt>
                <c:pt idx="340">
                  <c:v>26647797.466020525</c:v>
                </c:pt>
                <c:pt idx="341">
                  <c:v>26647797.466020525</c:v>
                </c:pt>
                <c:pt idx="342">
                  <c:v>26647797.466020525</c:v>
                </c:pt>
                <c:pt idx="343">
                  <c:v>26583076.77014599</c:v>
                </c:pt>
                <c:pt idx="344">
                  <c:v>26494139.029515352</c:v>
                </c:pt>
                <c:pt idx="345">
                  <c:v>26264471.188690897</c:v>
                </c:pt>
                <c:pt idx="346">
                  <c:v>26019945.425194852</c:v>
                </c:pt>
                <c:pt idx="347">
                  <c:v>26007885.420695242</c:v>
                </c:pt>
                <c:pt idx="348">
                  <c:v>26007885.420695242</c:v>
                </c:pt>
                <c:pt idx="349">
                  <c:v>26007885.420695242</c:v>
                </c:pt>
                <c:pt idx="350">
                  <c:v>26299847.48908402</c:v>
                </c:pt>
                <c:pt idx="351">
                  <c:v>26563285.352867141</c:v>
                </c:pt>
                <c:pt idx="352">
                  <c:v>26707974.712977175</c:v>
                </c:pt>
                <c:pt idx="353">
                  <c:v>26812837.626007829</c:v>
                </c:pt>
                <c:pt idx="354">
                  <c:v>27094120.304450314</c:v>
                </c:pt>
                <c:pt idx="355">
                  <c:v>27094120.304450314</c:v>
                </c:pt>
                <c:pt idx="356">
                  <c:v>27094120.304450314</c:v>
                </c:pt>
                <c:pt idx="357">
                  <c:v>27193044.004513118</c:v>
                </c:pt>
                <c:pt idx="358">
                  <c:v>27216717.246958803</c:v>
                </c:pt>
                <c:pt idx="359">
                  <c:v>27216717.246958803</c:v>
                </c:pt>
                <c:pt idx="360">
                  <c:v>27319842.778380349</c:v>
                </c:pt>
                <c:pt idx="361">
                  <c:v>27218227.709211946</c:v>
                </c:pt>
                <c:pt idx="362">
                  <c:v>27218227.709211946</c:v>
                </c:pt>
                <c:pt idx="363">
                  <c:v>27218227.709211946</c:v>
                </c:pt>
                <c:pt idx="364">
                  <c:v>27292092.275081407</c:v>
                </c:pt>
                <c:pt idx="365">
                  <c:v>27549743.569639992</c:v>
                </c:pt>
                <c:pt idx="366">
                  <c:v>27549743.569639992</c:v>
                </c:pt>
                <c:pt idx="367">
                  <c:v>27038781.09591243</c:v>
                </c:pt>
                <c:pt idx="368">
                  <c:v>27086142.227710508</c:v>
                </c:pt>
                <c:pt idx="369">
                  <c:v>27086142.227710508</c:v>
                </c:pt>
                <c:pt idx="370">
                  <c:v>27086142.227710508</c:v>
                </c:pt>
                <c:pt idx="371">
                  <c:v>27210253.222400252</c:v>
                </c:pt>
                <c:pt idx="372">
                  <c:v>27476087.040104631</c:v>
                </c:pt>
                <c:pt idx="373">
                  <c:v>27789363.301478826</c:v>
                </c:pt>
                <c:pt idx="374">
                  <c:v>27532456.66570852</c:v>
                </c:pt>
                <c:pt idx="375">
                  <c:v>27623733.962489776</c:v>
                </c:pt>
                <c:pt idx="376">
                  <c:v>27623733.962489776</c:v>
                </c:pt>
                <c:pt idx="377">
                  <c:v>27623733.962489776</c:v>
                </c:pt>
                <c:pt idx="378">
                  <c:v>27194216.65453092</c:v>
                </c:pt>
                <c:pt idx="379">
                  <c:v>27840238.219013695</c:v>
                </c:pt>
                <c:pt idx="380">
                  <c:v>28178875.77883042</c:v>
                </c:pt>
                <c:pt idx="381">
                  <c:v>28053705.575851213</c:v>
                </c:pt>
                <c:pt idx="382">
                  <c:v>27803928.070620786</c:v>
                </c:pt>
                <c:pt idx="383">
                  <c:v>27803928.070620786</c:v>
                </c:pt>
                <c:pt idx="384">
                  <c:v>27803928.070620786</c:v>
                </c:pt>
                <c:pt idx="385">
                  <c:v>27906259.330447536</c:v>
                </c:pt>
                <c:pt idx="386">
                  <c:v>28105151.220157329</c:v>
                </c:pt>
                <c:pt idx="387">
                  <c:v>28456073.657570619</c:v>
                </c:pt>
                <c:pt idx="388">
                  <c:v>28349995.805169005</c:v>
                </c:pt>
                <c:pt idx="389">
                  <c:v>27859168.771531273</c:v>
                </c:pt>
                <c:pt idx="390">
                  <c:v>27859168.771531273</c:v>
                </c:pt>
                <c:pt idx="391">
                  <c:v>27859168.771531273</c:v>
                </c:pt>
                <c:pt idx="392">
                  <c:v>27748979.194966521</c:v>
                </c:pt>
                <c:pt idx="393">
                  <c:v>27797518.074480321</c:v>
                </c:pt>
                <c:pt idx="394">
                  <c:v>27414810.916152887</c:v>
                </c:pt>
                <c:pt idx="395">
                  <c:v>27760617.92140219</c:v>
                </c:pt>
                <c:pt idx="396">
                  <c:v>27633822.019477446</c:v>
                </c:pt>
                <c:pt idx="397">
                  <c:v>27633822.019477446</c:v>
                </c:pt>
                <c:pt idx="398">
                  <c:v>27633822.019477446</c:v>
                </c:pt>
                <c:pt idx="399">
                  <c:v>27372368.811551791</c:v>
                </c:pt>
                <c:pt idx="400">
                  <c:v>27402651.470644567</c:v>
                </c:pt>
                <c:pt idx="401">
                  <c:v>27261720.944764253</c:v>
                </c:pt>
                <c:pt idx="402">
                  <c:v>27749471.984398466</c:v>
                </c:pt>
                <c:pt idx="403">
                  <c:v>28065435.630058054</c:v>
                </c:pt>
                <c:pt idx="404">
                  <c:v>28065435.630058054</c:v>
                </c:pt>
                <c:pt idx="405">
                  <c:v>28065435.630058054</c:v>
                </c:pt>
                <c:pt idx="406">
                  <c:v>28127001.389409881</c:v>
                </c:pt>
                <c:pt idx="407">
                  <c:v>28486074.184213068</c:v>
                </c:pt>
                <c:pt idx="408">
                  <c:v>28517249.119938105</c:v>
                </c:pt>
                <c:pt idx="409">
                  <c:v>28950084.957443736</c:v>
                </c:pt>
                <c:pt idx="410">
                  <c:v>29049767.640107989</c:v>
                </c:pt>
                <c:pt idx="411">
                  <c:v>29049767.640107989</c:v>
                </c:pt>
                <c:pt idx="412">
                  <c:v>29049767.640107989</c:v>
                </c:pt>
                <c:pt idx="413">
                  <c:v>28969732.454504576</c:v>
                </c:pt>
                <c:pt idx="414">
                  <c:v>29201987.520620104</c:v>
                </c:pt>
                <c:pt idx="415">
                  <c:v>29158228.486790381</c:v>
                </c:pt>
                <c:pt idx="416">
                  <c:v>29536776.49800431</c:v>
                </c:pt>
                <c:pt idx="417">
                  <c:v>29407018.366897903</c:v>
                </c:pt>
                <c:pt idx="418">
                  <c:v>29407018.366897903</c:v>
                </c:pt>
                <c:pt idx="419">
                  <c:v>29407018.366897903</c:v>
                </c:pt>
                <c:pt idx="420">
                  <c:v>29591321.686242364</c:v>
                </c:pt>
                <c:pt idx="421">
                  <c:v>29386596.881336112</c:v>
                </c:pt>
                <c:pt idx="422">
                  <c:v>29377281.017885346</c:v>
                </c:pt>
                <c:pt idx="423">
                  <c:v>29476860.23882141</c:v>
                </c:pt>
                <c:pt idx="424">
                  <c:v>29409750.122694775</c:v>
                </c:pt>
                <c:pt idx="425">
                  <c:v>29409750.122694775</c:v>
                </c:pt>
                <c:pt idx="426">
                  <c:v>29409750.122694775</c:v>
                </c:pt>
                <c:pt idx="427">
                  <c:v>29297008.430335883</c:v>
                </c:pt>
                <c:pt idx="428">
                  <c:v>29913937.073801495</c:v>
                </c:pt>
                <c:pt idx="429">
                  <c:v>29898318.876154341</c:v>
                </c:pt>
                <c:pt idx="430">
                  <c:v>29914752.849065676</c:v>
                </c:pt>
                <c:pt idx="431">
                  <c:v>29786303.06725971</c:v>
                </c:pt>
                <c:pt idx="432">
                  <c:v>29786303.06725971</c:v>
                </c:pt>
                <c:pt idx="433">
                  <c:v>29786303.06725971</c:v>
                </c:pt>
                <c:pt idx="434">
                  <c:v>29897151.898222957</c:v>
                </c:pt>
                <c:pt idx="435">
                  <c:v>29692935.49893593</c:v>
                </c:pt>
                <c:pt idx="436">
                  <c:v>30081740.150161669</c:v>
                </c:pt>
                <c:pt idx="437">
                  <c:v>29559971.490226913</c:v>
                </c:pt>
                <c:pt idx="438">
                  <c:v>29489761.507074796</c:v>
                </c:pt>
                <c:pt idx="439">
                  <c:v>29489761.507074796</c:v>
                </c:pt>
                <c:pt idx="440">
                  <c:v>29489761.507074796</c:v>
                </c:pt>
                <c:pt idx="441">
                  <c:v>29704805.596238419</c:v>
                </c:pt>
                <c:pt idx="442">
                  <c:v>30184793.34453176</c:v>
                </c:pt>
                <c:pt idx="443">
                  <c:v>30183310.345228665</c:v>
                </c:pt>
                <c:pt idx="444">
                  <c:v>30912124.842191249</c:v>
                </c:pt>
                <c:pt idx="445">
                  <c:v>30761877.16048605</c:v>
                </c:pt>
                <c:pt idx="446">
                  <c:v>30761877.16048605</c:v>
                </c:pt>
                <c:pt idx="447">
                  <c:v>30761877.16048605</c:v>
                </c:pt>
                <c:pt idx="448">
                  <c:v>30564037.658202302</c:v>
                </c:pt>
                <c:pt idx="449">
                  <c:v>30756649.507169284</c:v>
                </c:pt>
                <c:pt idx="450">
                  <c:v>30287350.98522526</c:v>
                </c:pt>
                <c:pt idx="451">
                  <c:v>29964516.791547704</c:v>
                </c:pt>
                <c:pt idx="452">
                  <c:v>30096511.268371504</c:v>
                </c:pt>
                <c:pt idx="453">
                  <c:v>30096511.268371504</c:v>
                </c:pt>
                <c:pt idx="454">
                  <c:v>30096511.268371504</c:v>
                </c:pt>
                <c:pt idx="455">
                  <c:v>30454792.376328144</c:v>
                </c:pt>
                <c:pt idx="456">
                  <c:v>30770118.199460067</c:v>
                </c:pt>
                <c:pt idx="457">
                  <c:v>30665887.939460605</c:v>
                </c:pt>
                <c:pt idx="458">
                  <c:v>30745413.750164192</c:v>
                </c:pt>
                <c:pt idx="459">
                  <c:v>29754886.493473459</c:v>
                </c:pt>
                <c:pt idx="460">
                  <c:v>29754886.493473459</c:v>
                </c:pt>
                <c:pt idx="461">
                  <c:v>29754886.493473459</c:v>
                </c:pt>
                <c:pt idx="462">
                  <c:v>29538403.381626125</c:v>
                </c:pt>
                <c:pt idx="463">
                  <c:v>29835276.722967155</c:v>
                </c:pt>
                <c:pt idx="464">
                  <c:v>29834511.493890788</c:v>
                </c:pt>
                <c:pt idx="465">
                  <c:v>28876472.40452775</c:v>
                </c:pt>
                <c:pt idx="466">
                  <c:v>28283397.397395462</c:v>
                </c:pt>
                <c:pt idx="467">
                  <c:v>28283397.397395462</c:v>
                </c:pt>
                <c:pt idx="468">
                  <c:v>28283397.397395462</c:v>
                </c:pt>
                <c:pt idx="469">
                  <c:v>28621595.119219899</c:v>
                </c:pt>
                <c:pt idx="470">
                  <c:v>28855772.520040866</c:v>
                </c:pt>
                <c:pt idx="471">
                  <c:v>28724160.550057407</c:v>
                </c:pt>
                <c:pt idx="472">
                  <c:v>29297295.337390602</c:v>
                </c:pt>
                <c:pt idx="473">
                  <c:v>29258657.946300495</c:v>
                </c:pt>
                <c:pt idx="474">
                  <c:v>29258657.946300495</c:v>
                </c:pt>
                <c:pt idx="475">
                  <c:v>29258657.946300495</c:v>
                </c:pt>
                <c:pt idx="476">
                  <c:v>29569473.778644532</c:v>
                </c:pt>
                <c:pt idx="477">
                  <c:v>29794696.678178497</c:v>
                </c:pt>
                <c:pt idx="478">
                  <c:v>29825994.030452143</c:v>
                </c:pt>
                <c:pt idx="479">
                  <c:v>29979529.870912291</c:v>
                </c:pt>
                <c:pt idx="480">
                  <c:v>29062548.430373944</c:v>
                </c:pt>
                <c:pt idx="481">
                  <c:v>29062548.430373944</c:v>
                </c:pt>
                <c:pt idx="482">
                  <c:v>29062548.430373944</c:v>
                </c:pt>
                <c:pt idx="483">
                  <c:v>28722678.161042098</c:v>
                </c:pt>
                <c:pt idx="484">
                  <c:v>28790290.436313041</c:v>
                </c:pt>
                <c:pt idx="485">
                  <c:v>29010382.287495732</c:v>
                </c:pt>
                <c:pt idx="486">
                  <c:v>28917649.956951376</c:v>
                </c:pt>
                <c:pt idx="487">
                  <c:v>28934953.051458642</c:v>
                </c:pt>
                <c:pt idx="488">
                  <c:v>28934953.051458642</c:v>
                </c:pt>
                <c:pt idx="489">
                  <c:v>28934953.051458642</c:v>
                </c:pt>
                <c:pt idx="490">
                  <c:v>28960843.971995547</c:v>
                </c:pt>
                <c:pt idx="491">
                  <c:v>28849882.883980237</c:v>
                </c:pt>
                <c:pt idx="492">
                  <c:v>28646685.593485661</c:v>
                </c:pt>
                <c:pt idx="493">
                  <c:v>28847753.159127764</c:v>
                </c:pt>
                <c:pt idx="494">
                  <c:v>28803760.923567884</c:v>
                </c:pt>
                <c:pt idx="495">
                  <c:v>28803760.923567884</c:v>
                </c:pt>
                <c:pt idx="496">
                  <c:v>28803760.923567884</c:v>
                </c:pt>
                <c:pt idx="497">
                  <c:v>29329672.288745388</c:v>
                </c:pt>
                <c:pt idx="498">
                  <c:v>29031228.820545997</c:v>
                </c:pt>
                <c:pt idx="499">
                  <c:v>28949606.77901921</c:v>
                </c:pt>
                <c:pt idx="500">
                  <c:v>28539169.22099027</c:v>
                </c:pt>
                <c:pt idx="501">
                  <c:v>28824176.126755487</c:v>
                </c:pt>
                <c:pt idx="502">
                  <c:v>28824176.126755487</c:v>
                </c:pt>
                <c:pt idx="503">
                  <c:v>28824176.126755487</c:v>
                </c:pt>
                <c:pt idx="504">
                  <c:v>29054923.674358916</c:v>
                </c:pt>
                <c:pt idx="505">
                  <c:v>29008582.548835319</c:v>
                </c:pt>
                <c:pt idx="506">
                  <c:v>29195645.445919514</c:v>
                </c:pt>
                <c:pt idx="507">
                  <c:v>29248978.782124788</c:v>
                </c:pt>
                <c:pt idx="508">
                  <c:v>29541966.349378057</c:v>
                </c:pt>
                <c:pt idx="509">
                  <c:v>29541966.349378057</c:v>
                </c:pt>
                <c:pt idx="510">
                  <c:v>29541966.349378057</c:v>
                </c:pt>
                <c:pt idx="511">
                  <c:v>29520631.622003835</c:v>
                </c:pt>
                <c:pt idx="512">
                  <c:v>29862357.848270327</c:v>
                </c:pt>
                <c:pt idx="513">
                  <c:v>29856160.91436331</c:v>
                </c:pt>
                <c:pt idx="514">
                  <c:v>29883346.003984608</c:v>
                </c:pt>
                <c:pt idx="515">
                  <c:v>29911771.916358557</c:v>
                </c:pt>
                <c:pt idx="516">
                  <c:v>29911771.916358557</c:v>
                </c:pt>
                <c:pt idx="517">
                  <c:v>29911771.916358557</c:v>
                </c:pt>
                <c:pt idx="518">
                  <c:v>30183599.334441695</c:v>
                </c:pt>
                <c:pt idx="519">
                  <c:v>30445786.682666261</c:v>
                </c:pt>
                <c:pt idx="520">
                  <c:v>30580194.48866339</c:v>
                </c:pt>
                <c:pt idx="521">
                  <c:v>30651183.7016115</c:v>
                </c:pt>
                <c:pt idx="522">
                  <c:v>30830687.466566555</c:v>
                </c:pt>
                <c:pt idx="523">
                  <c:v>30830687.466566555</c:v>
                </c:pt>
                <c:pt idx="524">
                  <c:v>30830687.466566555</c:v>
                </c:pt>
                <c:pt idx="525">
                  <c:v>30740540.063759279</c:v>
                </c:pt>
                <c:pt idx="526">
                  <c:v>30851484.458608866</c:v>
                </c:pt>
                <c:pt idx="527">
                  <c:v>30970989.755027261</c:v>
                </c:pt>
                <c:pt idx="528">
                  <c:v>30919930.207489595</c:v>
                </c:pt>
                <c:pt idx="529">
                  <c:v>31230809.186669122</c:v>
                </c:pt>
                <c:pt idx="530">
                  <c:v>31230809.186669122</c:v>
                </c:pt>
                <c:pt idx="531">
                  <c:v>31230809.186669122</c:v>
                </c:pt>
                <c:pt idx="532">
                  <c:v>31480439.325350557</c:v>
                </c:pt>
                <c:pt idx="533">
                  <c:v>31771735.605671674</c:v>
                </c:pt>
                <c:pt idx="534">
                  <c:v>31658252.234164841</c:v>
                </c:pt>
                <c:pt idx="535">
                  <c:v>31587575.524458885</c:v>
                </c:pt>
                <c:pt idx="536">
                  <c:v>31741752.885072652</c:v>
                </c:pt>
                <c:pt idx="537">
                  <c:v>31741752.885072652</c:v>
                </c:pt>
                <c:pt idx="538">
                  <c:v>31741752.885072652</c:v>
                </c:pt>
                <c:pt idx="539">
                  <c:v>31559435.154966969</c:v>
                </c:pt>
                <c:pt idx="540">
                  <c:v>31211125.072341543</c:v>
                </c:pt>
                <c:pt idx="541">
                  <c:v>31421220.409703422</c:v>
                </c:pt>
                <c:pt idx="542">
                  <c:v>31139469.030246619</c:v>
                </c:pt>
                <c:pt idx="543">
                  <c:v>31095233.218064331</c:v>
                </c:pt>
                <c:pt idx="544">
                  <c:v>31095233.218064331</c:v>
                </c:pt>
                <c:pt idx="545">
                  <c:v>31095233.218064331</c:v>
                </c:pt>
                <c:pt idx="546">
                  <c:v>31384530.087923452</c:v>
                </c:pt>
                <c:pt idx="547">
                  <c:v>31805301.254022922</c:v>
                </c:pt>
                <c:pt idx="548">
                  <c:v>31813171.812415779</c:v>
                </c:pt>
                <c:pt idx="549">
                  <c:v>31991815.969084404</c:v>
                </c:pt>
                <c:pt idx="550">
                  <c:v>32002918.180763725</c:v>
                </c:pt>
                <c:pt idx="551">
                  <c:v>32002918.180763725</c:v>
                </c:pt>
                <c:pt idx="552">
                  <c:v>32002918.180763725</c:v>
                </c:pt>
                <c:pt idx="553">
                  <c:v>31844367.749220259</c:v>
                </c:pt>
                <c:pt idx="554">
                  <c:v>31711452.276339315</c:v>
                </c:pt>
                <c:pt idx="555">
                  <c:v>31913432.222211096</c:v>
                </c:pt>
                <c:pt idx="556">
                  <c:v>31808893.156595439</c:v>
                </c:pt>
                <c:pt idx="557">
                  <c:v>31974723.96235013</c:v>
                </c:pt>
                <c:pt idx="558">
                  <c:v>31974723.96235013</c:v>
                </c:pt>
                <c:pt idx="559">
                  <c:v>31974723.96235013</c:v>
                </c:pt>
                <c:pt idx="560">
                  <c:v>32115601.177797977</c:v>
                </c:pt>
                <c:pt idx="561">
                  <c:v>32304178.665552642</c:v>
                </c:pt>
                <c:pt idx="562">
                  <c:v>32829874.814539827</c:v>
                </c:pt>
                <c:pt idx="563">
                  <c:v>31893116.63952861</c:v>
                </c:pt>
                <c:pt idx="564">
                  <c:v>32313726.283992536</c:v>
                </c:pt>
                <c:pt idx="565">
                  <c:v>32313726.283992536</c:v>
                </c:pt>
                <c:pt idx="566">
                  <c:v>32313726.283992536</c:v>
                </c:pt>
                <c:pt idx="567">
                  <c:v>32334266.750541754</c:v>
                </c:pt>
                <c:pt idx="568">
                  <c:v>32465167.376269814</c:v>
                </c:pt>
                <c:pt idx="569">
                  <c:v>31702179.492025897</c:v>
                </c:pt>
                <c:pt idx="570">
                  <c:v>31560028.031594671</c:v>
                </c:pt>
                <c:pt idx="571">
                  <c:v>30856224.958680827</c:v>
                </c:pt>
                <c:pt idx="572">
                  <c:v>30856224.958680827</c:v>
                </c:pt>
                <c:pt idx="573">
                  <c:v>30856224.958680827</c:v>
                </c:pt>
                <c:pt idx="574">
                  <c:v>30834268.419858322</c:v>
                </c:pt>
                <c:pt idx="575">
                  <c:v>30722021.778586093</c:v>
                </c:pt>
                <c:pt idx="576">
                  <c:v>31016872.98522016</c:v>
                </c:pt>
                <c:pt idx="577">
                  <c:v>30490429.772192858</c:v>
                </c:pt>
                <c:pt idx="578">
                  <c:v>30866853.658842169</c:v>
                </c:pt>
                <c:pt idx="579">
                  <c:v>30866853.658842169</c:v>
                </c:pt>
                <c:pt idx="580">
                  <c:v>30866853.658842169</c:v>
                </c:pt>
                <c:pt idx="581">
                  <c:v>30896252.657130167</c:v>
                </c:pt>
                <c:pt idx="582">
                  <c:v>30412979.765621495</c:v>
                </c:pt>
                <c:pt idx="583">
                  <c:v>30672887.509494916</c:v>
                </c:pt>
                <c:pt idx="584">
                  <c:v>30373708.644521765</c:v>
                </c:pt>
                <c:pt idx="585">
                  <c:v>30702466.722174142</c:v>
                </c:pt>
                <c:pt idx="586">
                  <c:v>30702466.722174142</c:v>
                </c:pt>
                <c:pt idx="587">
                  <c:v>30702466.722174142</c:v>
                </c:pt>
                <c:pt idx="588">
                  <c:v>30824361.833736721</c:v>
                </c:pt>
                <c:pt idx="589">
                  <c:v>30681123.163576763</c:v>
                </c:pt>
                <c:pt idx="590">
                  <c:v>31056746.675753504</c:v>
                </c:pt>
                <c:pt idx="591">
                  <c:v>30861965.792221211</c:v>
                </c:pt>
                <c:pt idx="592">
                  <c:v>31192760.974580765</c:v>
                </c:pt>
                <c:pt idx="593">
                  <c:v>31192760.974580765</c:v>
                </c:pt>
                <c:pt idx="594">
                  <c:v>31192760.974580765</c:v>
                </c:pt>
                <c:pt idx="595">
                  <c:v>31211005.886728223</c:v>
                </c:pt>
                <c:pt idx="596">
                  <c:v>31421535.784888066</c:v>
                </c:pt>
                <c:pt idx="597">
                  <c:v>31851121.121984649</c:v>
                </c:pt>
                <c:pt idx="598">
                  <c:v>32001981.927512102</c:v>
                </c:pt>
                <c:pt idx="599">
                  <c:v>31837900.314229999</c:v>
                </c:pt>
                <c:pt idx="600">
                  <c:v>31837900.314229999</c:v>
                </c:pt>
                <c:pt idx="601">
                  <c:v>31837900.314229999</c:v>
                </c:pt>
                <c:pt idx="602">
                  <c:v>31799448.414725441</c:v>
                </c:pt>
                <c:pt idx="603">
                  <c:v>31703350.885568857</c:v>
                </c:pt>
                <c:pt idx="604">
                  <c:v>31677435.912513599</c:v>
                </c:pt>
                <c:pt idx="605">
                  <c:v>31787219.504108157</c:v>
                </c:pt>
                <c:pt idx="606">
                  <c:v>32010226.915407047</c:v>
                </c:pt>
                <c:pt idx="607">
                  <c:v>32010226.915407047</c:v>
                </c:pt>
                <c:pt idx="608">
                  <c:v>32010226.915407047</c:v>
                </c:pt>
                <c:pt idx="609">
                  <c:v>31986549.54454403</c:v>
                </c:pt>
                <c:pt idx="610">
                  <c:v>31999759.403017934</c:v>
                </c:pt>
                <c:pt idx="611">
                  <c:v>32134758.649671521</c:v>
                </c:pt>
                <c:pt idx="612">
                  <c:v>32202577.776600286</c:v>
                </c:pt>
                <c:pt idx="613">
                  <c:v>32635315.609068468</c:v>
                </c:pt>
                <c:pt idx="614">
                  <c:v>32635315.609068468</c:v>
                </c:pt>
                <c:pt idx="615">
                  <c:v>32635315.609068468</c:v>
                </c:pt>
                <c:pt idx="616">
                  <c:v>32716205.30526039</c:v>
                </c:pt>
                <c:pt idx="617">
                  <c:v>32414707.346726857</c:v>
                </c:pt>
                <c:pt idx="618">
                  <c:v>32403676.933609776</c:v>
                </c:pt>
                <c:pt idx="619">
                  <c:v>32860960.540551279</c:v>
                </c:pt>
                <c:pt idx="620">
                  <c:v>32433076.649883397</c:v>
                </c:pt>
                <c:pt idx="621">
                  <c:v>32433076.649883397</c:v>
                </c:pt>
                <c:pt idx="622">
                  <c:v>32433076.649883397</c:v>
                </c:pt>
                <c:pt idx="623">
                  <c:v>32115823.753340926</c:v>
                </c:pt>
                <c:pt idx="624">
                  <c:v>32636972.540388577</c:v>
                </c:pt>
                <c:pt idx="625">
                  <c:v>32811207.726846389</c:v>
                </c:pt>
                <c:pt idx="626">
                  <c:v>33586360.261994392</c:v>
                </c:pt>
                <c:pt idx="627">
                  <c:v>33206594.511265572</c:v>
                </c:pt>
                <c:pt idx="628">
                  <c:v>33206594.511265572</c:v>
                </c:pt>
                <c:pt idx="629">
                  <c:v>33206594.511265572</c:v>
                </c:pt>
                <c:pt idx="630">
                  <c:v>32686002.522068098</c:v>
                </c:pt>
                <c:pt idx="631">
                  <c:v>32557905.271202739</c:v>
                </c:pt>
                <c:pt idx="632">
                  <c:v>32872109.241799649</c:v>
                </c:pt>
                <c:pt idx="633">
                  <c:v>32354825.191861022</c:v>
                </c:pt>
                <c:pt idx="634">
                  <c:v>32788421.017147973</c:v>
                </c:pt>
                <c:pt idx="635">
                  <c:v>32788421.017147973</c:v>
                </c:pt>
                <c:pt idx="636">
                  <c:v>32788421.017147973</c:v>
                </c:pt>
                <c:pt idx="637">
                  <c:v>33128311.102882996</c:v>
                </c:pt>
                <c:pt idx="638">
                  <c:v>32898021.342912413</c:v>
                </c:pt>
                <c:pt idx="639">
                  <c:v>32323114.818358082</c:v>
                </c:pt>
                <c:pt idx="640">
                  <c:v>32086954.807938673</c:v>
                </c:pt>
                <c:pt idx="641">
                  <c:v>32291945.447021622</c:v>
                </c:pt>
                <c:pt idx="642">
                  <c:v>32291945.447021622</c:v>
                </c:pt>
                <c:pt idx="643">
                  <c:v>32291945.447021622</c:v>
                </c:pt>
                <c:pt idx="644">
                  <c:v>32234610.705144096</c:v>
                </c:pt>
                <c:pt idx="645">
                  <c:v>31534833.198118694</c:v>
                </c:pt>
                <c:pt idx="646">
                  <c:v>32491677.918398861</c:v>
                </c:pt>
                <c:pt idx="647">
                  <c:v>31613953.777737003</c:v>
                </c:pt>
                <c:pt idx="648">
                  <c:v>29332386.633390911</c:v>
                </c:pt>
                <c:pt idx="649">
                  <c:v>29332386.633390911</c:v>
                </c:pt>
                <c:pt idx="650">
                  <c:v>29332386.633390911</c:v>
                </c:pt>
                <c:pt idx="651">
                  <c:v>28640113.871083744</c:v>
                </c:pt>
                <c:pt idx="652">
                  <c:v>29067530.532607839</c:v>
                </c:pt>
                <c:pt idx="653">
                  <c:v>29159843.739045117</c:v>
                </c:pt>
                <c:pt idx="654">
                  <c:v>29573885.225905739</c:v>
                </c:pt>
                <c:pt idx="655">
                  <c:v>29907575.326294854</c:v>
                </c:pt>
                <c:pt idx="656">
                  <c:v>29907575.326294854</c:v>
                </c:pt>
                <c:pt idx="657">
                  <c:v>29907575.326294854</c:v>
                </c:pt>
                <c:pt idx="658">
                  <c:v>30210949.381259736</c:v>
                </c:pt>
                <c:pt idx="659">
                  <c:v>31176370.978288803</c:v>
                </c:pt>
                <c:pt idx="660">
                  <c:v>30633439.584435668</c:v>
                </c:pt>
                <c:pt idx="661">
                  <c:v>31213962.910514113</c:v>
                </c:pt>
                <c:pt idx="662">
                  <c:v>31566641.756155502</c:v>
                </c:pt>
                <c:pt idx="663">
                  <c:v>31566641.756155502</c:v>
                </c:pt>
                <c:pt idx="664">
                  <c:v>31566641.756155502</c:v>
                </c:pt>
                <c:pt idx="665">
                  <c:v>31557250.504214384</c:v>
                </c:pt>
                <c:pt idx="666">
                  <c:v>31926166.953699373</c:v>
                </c:pt>
                <c:pt idx="667">
                  <c:v>31920122.232744306</c:v>
                </c:pt>
                <c:pt idx="668">
                  <c:v>31782772.301162951</c:v>
                </c:pt>
                <c:pt idx="669">
                  <c:v>33427765.494838748</c:v>
                </c:pt>
                <c:pt idx="670">
                  <c:v>33427765.494838748</c:v>
                </c:pt>
                <c:pt idx="671">
                  <c:v>33427765.494838748</c:v>
                </c:pt>
                <c:pt idx="672">
                  <c:v>33790211.816887394</c:v>
                </c:pt>
                <c:pt idx="673">
                  <c:v>33790965.881287329</c:v>
                </c:pt>
                <c:pt idx="674">
                  <c:v>34349826.863152049</c:v>
                </c:pt>
                <c:pt idx="675">
                  <c:v>34063639.589023598</c:v>
                </c:pt>
                <c:pt idx="676">
                  <c:v>34053715.591750652</c:v>
                </c:pt>
                <c:pt idx="677">
                  <c:v>34053715.591750652</c:v>
                </c:pt>
                <c:pt idx="678">
                  <c:v>34053715.591750652</c:v>
                </c:pt>
                <c:pt idx="679">
                  <c:v>34042929.29374519</c:v>
                </c:pt>
                <c:pt idx="680">
                  <c:v>34186523.187291838</c:v>
                </c:pt>
                <c:pt idx="681">
                  <c:v>34271591.559806176</c:v>
                </c:pt>
                <c:pt idx="682">
                  <c:v>34294289.418783821</c:v>
                </c:pt>
                <c:pt idx="683">
                  <c:v>34722826.676368095</c:v>
                </c:pt>
                <c:pt idx="684">
                  <c:v>34722826.676368095</c:v>
                </c:pt>
                <c:pt idx="685">
                  <c:v>34722826.676368095</c:v>
                </c:pt>
                <c:pt idx="686">
                  <c:v>34351234.653461196</c:v>
                </c:pt>
                <c:pt idx="687">
                  <c:v>35189264.061506107</c:v>
                </c:pt>
                <c:pt idx="688">
                  <c:v>35177497.174636826</c:v>
                </c:pt>
                <c:pt idx="689">
                  <c:v>35781569.890641101</c:v>
                </c:pt>
                <c:pt idx="690">
                  <c:v>36126858.151278213</c:v>
                </c:pt>
                <c:pt idx="691">
                  <c:v>36126858.151278213</c:v>
                </c:pt>
                <c:pt idx="692">
                  <c:v>36126858.151278213</c:v>
                </c:pt>
                <c:pt idx="693">
                  <c:v>36433754.464210235</c:v>
                </c:pt>
                <c:pt idx="694">
                  <c:v>36335277.889693789</c:v>
                </c:pt>
                <c:pt idx="695">
                  <c:v>37016821.433852471</c:v>
                </c:pt>
                <c:pt idx="696">
                  <c:v>36740851.095130906</c:v>
                </c:pt>
                <c:pt idx="697">
                  <c:v>37168748.627525605</c:v>
                </c:pt>
                <c:pt idx="698">
                  <c:v>37168748.627525605</c:v>
                </c:pt>
                <c:pt idx="699">
                  <c:v>37168748.627525605</c:v>
                </c:pt>
                <c:pt idx="700">
                  <c:v>36883185.641895838</c:v>
                </c:pt>
                <c:pt idx="701">
                  <c:v>36886751.87648236</c:v>
                </c:pt>
                <c:pt idx="702">
                  <c:v>37869093.163696311</c:v>
                </c:pt>
                <c:pt idx="703">
                  <c:v>37987900.578089722</c:v>
                </c:pt>
                <c:pt idx="704">
                  <c:v>38320141.962989204</c:v>
                </c:pt>
                <c:pt idx="705">
                  <c:v>38320141.962989204</c:v>
                </c:pt>
                <c:pt idx="706">
                  <c:v>38320141.962989204</c:v>
                </c:pt>
                <c:pt idx="707">
                  <c:v>37900647.55482278</c:v>
                </c:pt>
                <c:pt idx="708">
                  <c:v>37566008.636433654</c:v>
                </c:pt>
                <c:pt idx="709">
                  <c:v>36670535.532193027</c:v>
                </c:pt>
                <c:pt idx="710">
                  <c:v>36792862.691603892</c:v>
                </c:pt>
                <c:pt idx="711">
                  <c:v>36261501.995048702</c:v>
                </c:pt>
                <c:pt idx="712">
                  <c:v>36261501.995048702</c:v>
                </c:pt>
                <c:pt idx="713">
                  <c:v>36261501.995048702</c:v>
                </c:pt>
                <c:pt idx="714">
                  <c:v>35794610.30450812</c:v>
                </c:pt>
                <c:pt idx="715">
                  <c:v>35144067.405064628</c:v>
                </c:pt>
                <c:pt idx="716">
                  <c:v>36170121.092942134</c:v>
                </c:pt>
                <c:pt idx="717">
                  <c:v>37110413.013690442</c:v>
                </c:pt>
                <c:pt idx="718">
                  <c:v>37100902.2171432</c:v>
                </c:pt>
                <c:pt idx="719">
                  <c:v>37100902.2171432</c:v>
                </c:pt>
                <c:pt idx="720">
                  <c:v>37100902.2171432</c:v>
                </c:pt>
                <c:pt idx="721">
                  <c:v>37363244.829758614</c:v>
                </c:pt>
                <c:pt idx="722">
                  <c:v>37501648.225744449</c:v>
                </c:pt>
                <c:pt idx="723">
                  <c:v>37257892.286432758</c:v>
                </c:pt>
                <c:pt idx="724">
                  <c:v>37249446.083067134</c:v>
                </c:pt>
                <c:pt idx="725">
                  <c:v>37165014.204807058</c:v>
                </c:pt>
                <c:pt idx="726">
                  <c:v>37165014.204807058</c:v>
                </c:pt>
                <c:pt idx="727">
                  <c:v>37165014.204807058</c:v>
                </c:pt>
                <c:pt idx="728">
                  <c:v>37026479.776445128</c:v>
                </c:pt>
                <c:pt idx="729">
                  <c:v>36839231.459573947</c:v>
                </c:pt>
                <c:pt idx="730">
                  <c:v>36653181.640202984</c:v>
                </c:pt>
                <c:pt idx="731">
                  <c:v>36653181.640202984</c:v>
                </c:pt>
                <c:pt idx="732">
                  <c:v>36764882.612402186</c:v>
                </c:pt>
                <c:pt idx="733">
                  <c:v>36764882.612402186</c:v>
                </c:pt>
                <c:pt idx="734">
                  <c:v>36764882.612402186</c:v>
                </c:pt>
                <c:pt idx="735">
                  <c:v>36275965.815412149</c:v>
                </c:pt>
                <c:pt idx="736">
                  <c:v>35115693.51074902</c:v>
                </c:pt>
                <c:pt idx="737">
                  <c:v>35502488.627915479</c:v>
                </c:pt>
                <c:pt idx="738">
                  <c:v>36454417.910926774</c:v>
                </c:pt>
                <c:pt idx="739">
                  <c:v>36237341.024969712</c:v>
                </c:pt>
                <c:pt idx="740">
                  <c:v>36237341.024969712</c:v>
                </c:pt>
                <c:pt idx="741">
                  <c:v>36237341.024969712</c:v>
                </c:pt>
                <c:pt idx="742">
                  <c:v>35270947.670299999</c:v>
                </c:pt>
                <c:pt idx="743">
                  <c:v>34990010.486539014</c:v>
                </c:pt>
                <c:pt idx="744">
                  <c:v>34748294.523876987</c:v>
                </c:pt>
                <c:pt idx="745">
                  <c:v>34509119.15333987</c:v>
                </c:pt>
                <c:pt idx="746">
                  <c:v>34693100.276636273</c:v>
                </c:pt>
                <c:pt idx="747">
                  <c:v>34693100.276636273</c:v>
                </c:pt>
                <c:pt idx="748">
                  <c:v>34693100.276636273</c:v>
                </c:pt>
                <c:pt idx="749">
                  <c:v>34715643.948201507</c:v>
                </c:pt>
                <c:pt idx="750">
                  <c:v>35412311.679999843</c:v>
                </c:pt>
                <c:pt idx="751">
                  <c:v>35650179.957711369</c:v>
                </c:pt>
                <c:pt idx="752">
                  <c:v>35920353.998503216</c:v>
                </c:pt>
                <c:pt idx="753">
                  <c:v>35797154.127568312</c:v>
                </c:pt>
                <c:pt idx="754">
                  <c:v>35797154.127568312</c:v>
                </c:pt>
                <c:pt idx="755">
                  <c:v>35797154.127568312</c:v>
                </c:pt>
                <c:pt idx="756">
                  <c:v>35752493.447393976</c:v>
                </c:pt>
                <c:pt idx="757">
                  <c:v>35083711.379687995</c:v>
                </c:pt>
                <c:pt idx="758">
                  <c:v>35069022.650328338</c:v>
                </c:pt>
                <c:pt idx="759">
                  <c:v>35398179.568993956</c:v>
                </c:pt>
                <c:pt idx="760">
                  <c:v>34693579.352542825</c:v>
                </c:pt>
                <c:pt idx="761">
                  <c:v>34693579.352542825</c:v>
                </c:pt>
                <c:pt idx="762">
                  <c:v>34693579.352542825</c:v>
                </c:pt>
                <c:pt idx="763">
                  <c:v>35089221.021857962</c:v>
                </c:pt>
                <c:pt idx="764">
                  <c:v>35523256.972331464</c:v>
                </c:pt>
                <c:pt idx="765">
                  <c:v>35239675.088530324</c:v>
                </c:pt>
                <c:pt idx="766">
                  <c:v>35807036.481675163</c:v>
                </c:pt>
                <c:pt idx="767">
                  <c:v>35558927.934024021</c:v>
                </c:pt>
                <c:pt idx="768">
                  <c:v>35558927.934024021</c:v>
                </c:pt>
                <c:pt idx="769">
                  <c:v>35558927.934024021</c:v>
                </c:pt>
                <c:pt idx="770">
                  <c:v>35343153.689381689</c:v>
                </c:pt>
                <c:pt idx="771">
                  <c:v>36367680.760329552</c:v>
                </c:pt>
                <c:pt idx="772">
                  <c:v>36751225.628381915</c:v>
                </c:pt>
                <c:pt idx="773">
                  <c:v>37777165.336041868</c:v>
                </c:pt>
                <c:pt idx="774">
                  <c:v>37578350.450290076</c:v>
                </c:pt>
                <c:pt idx="775">
                  <c:v>37578350.450290076</c:v>
                </c:pt>
                <c:pt idx="776">
                  <c:v>37578350.450290076</c:v>
                </c:pt>
                <c:pt idx="777">
                  <c:v>37759921.475348458</c:v>
                </c:pt>
                <c:pt idx="778">
                  <c:v>37871752.761938125</c:v>
                </c:pt>
                <c:pt idx="779">
                  <c:v>37767708.747409105</c:v>
                </c:pt>
                <c:pt idx="780">
                  <c:v>37870553.366955876</c:v>
                </c:pt>
                <c:pt idx="781">
                  <c:v>38096020.417500742</c:v>
                </c:pt>
                <c:pt idx="782">
                  <c:v>38096020.417500742</c:v>
                </c:pt>
                <c:pt idx="783">
                  <c:v>38096020.417500742</c:v>
                </c:pt>
                <c:pt idx="784">
                  <c:v>38094047.213513955</c:v>
                </c:pt>
                <c:pt idx="785">
                  <c:v>38643548.355308533</c:v>
                </c:pt>
                <c:pt idx="786">
                  <c:v>38070230.732936598</c:v>
                </c:pt>
                <c:pt idx="787">
                  <c:v>38269601.160063736</c:v>
                </c:pt>
                <c:pt idx="788">
                  <c:v>38190135.588353857</c:v>
                </c:pt>
                <c:pt idx="789">
                  <c:v>38190135.588353857</c:v>
                </c:pt>
                <c:pt idx="790">
                  <c:v>38190135.588353857</c:v>
                </c:pt>
                <c:pt idx="791">
                  <c:v>39330028.948103316</c:v>
                </c:pt>
                <c:pt idx="792">
                  <c:v>38443313.832484841</c:v>
                </c:pt>
                <c:pt idx="793">
                  <c:v>38442929.171687633</c:v>
                </c:pt>
                <c:pt idx="794">
                  <c:v>38580458.42017819</c:v>
                </c:pt>
                <c:pt idx="795">
                  <c:v>38106695.607231133</c:v>
                </c:pt>
                <c:pt idx="796">
                  <c:v>38106695.607231133</c:v>
                </c:pt>
                <c:pt idx="797">
                  <c:v>38106695.607231133</c:v>
                </c:pt>
                <c:pt idx="798">
                  <c:v>38687698.54770536</c:v>
                </c:pt>
                <c:pt idx="799">
                  <c:v>38331544.113162301</c:v>
                </c:pt>
                <c:pt idx="800">
                  <c:v>38544500.982222281</c:v>
                </c:pt>
                <c:pt idx="801">
                  <c:v>38532369.897146061</c:v>
                </c:pt>
                <c:pt idx="802">
                  <c:v>38861075.884941518</c:v>
                </c:pt>
                <c:pt idx="803">
                  <c:v>38861075.884941518</c:v>
                </c:pt>
                <c:pt idx="804">
                  <c:v>38861075.884941518</c:v>
                </c:pt>
                <c:pt idx="805">
                  <c:v>39565097.979369476</c:v>
                </c:pt>
                <c:pt idx="806">
                  <c:v>39181212.068146467</c:v>
                </c:pt>
                <c:pt idx="807">
                  <c:v>39506221.901857041</c:v>
                </c:pt>
                <c:pt idx="808">
                  <c:v>39152137.95835261</c:v>
                </c:pt>
                <c:pt idx="809">
                  <c:v>39909966.756906696</c:v>
                </c:pt>
                <c:pt idx="810">
                  <c:v>39909966.756906696</c:v>
                </c:pt>
                <c:pt idx="811">
                  <c:v>39909966.756906696</c:v>
                </c:pt>
                <c:pt idx="812">
                  <c:v>39283333.676171474</c:v>
                </c:pt>
                <c:pt idx="813">
                  <c:v>38604781.978101373</c:v>
                </c:pt>
                <c:pt idx="814">
                  <c:v>36583408.156410009</c:v>
                </c:pt>
                <c:pt idx="815">
                  <c:v>36307662.36769186</c:v>
                </c:pt>
                <c:pt idx="816">
                  <c:v>37189333.09582369</c:v>
                </c:pt>
                <c:pt idx="817">
                  <c:v>37189333.09582369</c:v>
                </c:pt>
                <c:pt idx="818">
                  <c:v>37189333.09582369</c:v>
                </c:pt>
                <c:pt idx="819">
                  <c:v>37719265.359983094</c:v>
                </c:pt>
                <c:pt idx="820">
                  <c:v>37451778.559879519</c:v>
                </c:pt>
                <c:pt idx="821">
                  <c:v>36962320.760723002</c:v>
                </c:pt>
                <c:pt idx="822">
                  <c:v>36655054.326202631</c:v>
                </c:pt>
                <c:pt idx="823">
                  <c:v>36569736.094691686</c:v>
                </c:pt>
                <c:pt idx="824">
                  <c:v>36569736.094691686</c:v>
                </c:pt>
                <c:pt idx="825">
                  <c:v>36569736.094691686</c:v>
                </c:pt>
                <c:pt idx="826">
                  <c:v>36463449.272574663</c:v>
                </c:pt>
                <c:pt idx="827">
                  <c:v>36593337.17958232</c:v>
                </c:pt>
                <c:pt idx="828">
                  <c:v>36892790.135566823</c:v>
                </c:pt>
                <c:pt idx="829">
                  <c:v>37422473.43821165</c:v>
                </c:pt>
                <c:pt idx="830">
                  <c:v>37583768.639041387</c:v>
                </c:pt>
                <c:pt idx="831">
                  <c:v>37583768.639041387</c:v>
                </c:pt>
                <c:pt idx="832">
                  <c:v>37583768.639041387</c:v>
                </c:pt>
                <c:pt idx="833">
                  <c:v>37558761.289561063</c:v>
                </c:pt>
                <c:pt idx="834">
                  <c:v>37032428.28732679</c:v>
                </c:pt>
                <c:pt idx="835">
                  <c:v>37742017.247378819</c:v>
                </c:pt>
                <c:pt idx="836">
                  <c:v>37301337.596444763</c:v>
                </c:pt>
                <c:pt idx="837">
                  <c:v>36602619.836198047</c:v>
                </c:pt>
                <c:pt idx="838">
                  <c:v>36602619.836198047</c:v>
                </c:pt>
                <c:pt idx="839">
                  <c:v>36602619.836198047</c:v>
                </c:pt>
                <c:pt idx="840">
                  <c:v>36760591.032840632</c:v>
                </c:pt>
                <c:pt idx="841">
                  <c:v>37153036.768654019</c:v>
                </c:pt>
                <c:pt idx="842">
                  <c:v>37547649.744068637</c:v>
                </c:pt>
                <c:pt idx="843">
                  <c:v>37053610.658151932</c:v>
                </c:pt>
                <c:pt idx="844">
                  <c:v>36352762.45506712</c:v>
                </c:pt>
                <c:pt idx="845">
                  <c:v>36352762.45506712</c:v>
                </c:pt>
                <c:pt idx="846">
                  <c:v>36352762.45506712</c:v>
                </c:pt>
                <c:pt idx="847">
                  <c:v>36227992.888065219</c:v>
                </c:pt>
                <c:pt idx="848">
                  <c:v>36161274.074102797</c:v>
                </c:pt>
                <c:pt idx="849">
                  <c:v>35912797.558820173</c:v>
                </c:pt>
                <c:pt idx="850">
                  <c:v>35728688.993075788</c:v>
                </c:pt>
                <c:pt idx="851">
                  <c:v>36723613.337315291</c:v>
                </c:pt>
                <c:pt idx="852">
                  <c:v>36723613.337315291</c:v>
                </c:pt>
                <c:pt idx="853">
                  <c:v>36723613.337315291</c:v>
                </c:pt>
                <c:pt idx="854">
                  <c:v>36876028.761211671</c:v>
                </c:pt>
                <c:pt idx="855">
                  <c:v>36079222.497677416</c:v>
                </c:pt>
                <c:pt idx="856">
                  <c:v>36071670.904397309</c:v>
                </c:pt>
                <c:pt idx="857">
                  <c:v>36784551.649031691</c:v>
                </c:pt>
                <c:pt idx="858">
                  <c:v>37111324.137445286</c:v>
                </c:pt>
                <c:pt idx="859">
                  <c:v>37111324.137445286</c:v>
                </c:pt>
                <c:pt idx="860">
                  <c:v>37111324.137445286</c:v>
                </c:pt>
                <c:pt idx="861">
                  <c:v>37235417.900480084</c:v>
                </c:pt>
                <c:pt idx="862">
                  <c:v>37047244.997623652</c:v>
                </c:pt>
                <c:pt idx="863">
                  <c:v>37409088.857936531</c:v>
                </c:pt>
                <c:pt idx="864">
                  <c:v>37535734.054679133</c:v>
                </c:pt>
                <c:pt idx="865">
                  <c:v>37434579.393791102</c:v>
                </c:pt>
                <c:pt idx="866">
                  <c:v>37434579.393791102</c:v>
                </c:pt>
                <c:pt idx="867">
                  <c:v>37434579.393791102</c:v>
                </c:pt>
                <c:pt idx="868">
                  <c:v>37797453.6352707</c:v>
                </c:pt>
                <c:pt idx="869">
                  <c:v>37749524.325550333</c:v>
                </c:pt>
                <c:pt idx="870">
                  <c:v>38106225.326648459</c:v>
                </c:pt>
                <c:pt idx="871">
                  <c:v>38229130.105492555</c:v>
                </c:pt>
                <c:pt idx="872">
                  <c:v>38171114.71324499</c:v>
                </c:pt>
                <c:pt idx="873">
                  <c:v>38171114.71324499</c:v>
                </c:pt>
                <c:pt idx="874">
                  <c:v>38171114.71324499</c:v>
                </c:pt>
                <c:pt idx="875">
                  <c:v>38171114.71324499</c:v>
                </c:pt>
                <c:pt idx="876">
                  <c:v>38258089.87607605</c:v>
                </c:pt>
                <c:pt idx="877">
                  <c:v>39926223.20787289</c:v>
                </c:pt>
                <c:pt idx="878">
                  <c:v>39978566.693199828</c:v>
                </c:pt>
                <c:pt idx="879">
                  <c:v>40211081.849607073</c:v>
                </c:pt>
                <c:pt idx="880">
                  <c:v>40211081.849607073</c:v>
                </c:pt>
                <c:pt idx="881">
                  <c:v>40211081.849607073</c:v>
                </c:pt>
                <c:pt idx="882">
                  <c:v>40309378.209732287</c:v>
                </c:pt>
                <c:pt idx="883">
                  <c:v>39934360.318428069</c:v>
                </c:pt>
                <c:pt idx="884">
                  <c:v>39386479.131694041</c:v>
                </c:pt>
                <c:pt idx="885">
                  <c:v>39351095.723243259</c:v>
                </c:pt>
                <c:pt idx="886">
                  <c:v>39263221.283420131</c:v>
                </c:pt>
                <c:pt idx="887">
                  <c:v>39263221.283420131</c:v>
                </c:pt>
                <c:pt idx="888">
                  <c:v>39263221.283420131</c:v>
                </c:pt>
                <c:pt idx="889">
                  <c:v>38944791.249449708</c:v>
                </c:pt>
                <c:pt idx="890">
                  <c:v>38769869.489240468</c:v>
                </c:pt>
                <c:pt idx="891">
                  <c:v>38871255.520995319</c:v>
                </c:pt>
                <c:pt idx="892">
                  <c:v>38880364.066097617</c:v>
                </c:pt>
                <c:pt idx="893">
                  <c:v>38738650.935888886</c:v>
                </c:pt>
                <c:pt idx="894">
                  <c:v>38738650.935888886</c:v>
                </c:pt>
                <c:pt idx="895">
                  <c:v>38738650.935888886</c:v>
                </c:pt>
                <c:pt idx="896">
                  <c:v>38750528.751536801</c:v>
                </c:pt>
                <c:pt idx="897">
                  <c:v>38898822.578967743</c:v>
                </c:pt>
                <c:pt idx="898">
                  <c:v>38903097.46536357</c:v>
                </c:pt>
                <c:pt idx="899">
                  <c:v>39082132.744700007</c:v>
                </c:pt>
                <c:pt idx="900">
                  <c:v>38883865.502481699</c:v>
                </c:pt>
                <c:pt idx="901">
                  <c:v>38883865.502481699</c:v>
                </c:pt>
                <c:pt idx="902">
                  <c:v>38883865.502481699</c:v>
                </c:pt>
                <c:pt idx="903">
                  <c:v>38925038.746991597</c:v>
                </c:pt>
                <c:pt idx="904">
                  <c:v>38936161.421261162</c:v>
                </c:pt>
                <c:pt idx="905">
                  <c:v>38555009.599288285</c:v>
                </c:pt>
                <c:pt idx="906">
                  <c:v>38586242.871345133</c:v>
                </c:pt>
                <c:pt idx="907">
                  <c:v>37839294.24741663</c:v>
                </c:pt>
                <c:pt idx="908">
                  <c:v>37839294.24741663</c:v>
                </c:pt>
                <c:pt idx="909">
                  <c:v>37839294.24741663</c:v>
                </c:pt>
                <c:pt idx="910">
                  <c:v>37067063.195766218</c:v>
                </c:pt>
                <c:pt idx="911">
                  <c:v>36874731.361191973</c:v>
                </c:pt>
                <c:pt idx="912">
                  <c:v>37035728.867233008</c:v>
                </c:pt>
                <c:pt idx="913">
                  <c:v>37452952.825364977</c:v>
                </c:pt>
                <c:pt idx="914">
                  <c:v>37386366.838742696</c:v>
                </c:pt>
                <c:pt idx="915">
                  <c:v>37386366.838742696</c:v>
                </c:pt>
                <c:pt idx="916">
                  <c:v>37386366.838742696</c:v>
                </c:pt>
                <c:pt idx="917">
                  <c:v>36956969.254886374</c:v>
                </c:pt>
                <c:pt idx="918">
                  <c:v>36962337.812881537</c:v>
                </c:pt>
                <c:pt idx="919">
                  <c:v>36171070.26993496</c:v>
                </c:pt>
                <c:pt idx="920">
                  <c:v>35620420.351144515</c:v>
                </c:pt>
                <c:pt idx="921">
                  <c:v>36142244.403670043</c:v>
                </c:pt>
                <c:pt idx="922">
                  <c:v>36142244.403670043</c:v>
                </c:pt>
                <c:pt idx="923">
                  <c:v>36142244.403670043</c:v>
                </c:pt>
                <c:pt idx="924">
                  <c:v>36477022.611269914</c:v>
                </c:pt>
                <c:pt idx="925">
                  <c:v>37243237.481893748</c:v>
                </c:pt>
                <c:pt idx="926">
                  <c:v>37062307.976988994</c:v>
                </c:pt>
                <c:pt idx="927">
                  <c:v>37317181.564670891</c:v>
                </c:pt>
                <c:pt idx="928">
                  <c:v>37182736.136227153</c:v>
                </c:pt>
                <c:pt idx="929">
                  <c:v>37182736.136227153</c:v>
                </c:pt>
                <c:pt idx="930">
                  <c:v>37182736.136227153</c:v>
                </c:pt>
                <c:pt idx="931">
                  <c:v>37074711.178616121</c:v>
                </c:pt>
                <c:pt idx="932">
                  <c:v>37279325.59323293</c:v>
                </c:pt>
                <c:pt idx="933">
                  <c:v>36206175.638453461</c:v>
                </c:pt>
                <c:pt idx="934">
                  <c:v>37102877.754583254</c:v>
                </c:pt>
                <c:pt idx="935">
                  <c:v>36453766.159478031</c:v>
                </c:pt>
                <c:pt idx="936">
                  <c:v>36453766.159478031</c:v>
                </c:pt>
                <c:pt idx="937">
                  <c:v>36453766.159478031</c:v>
                </c:pt>
                <c:pt idx="938">
                  <c:v>36160658.580927983</c:v>
                </c:pt>
                <c:pt idx="939">
                  <c:v>36842040.219328813</c:v>
                </c:pt>
                <c:pt idx="940">
                  <c:v>36694846.166375011</c:v>
                </c:pt>
                <c:pt idx="941">
                  <c:v>37144079.359525234</c:v>
                </c:pt>
                <c:pt idx="942">
                  <c:v>36774975.156799987</c:v>
                </c:pt>
                <c:pt idx="943">
                  <c:v>36774975.156799987</c:v>
                </c:pt>
                <c:pt idx="944">
                  <c:v>36774975.156799987</c:v>
                </c:pt>
                <c:pt idx="945">
                  <c:v>36522648.443617187</c:v>
                </c:pt>
                <c:pt idx="946">
                  <c:v>36101166.471751526</c:v>
                </c:pt>
                <c:pt idx="947">
                  <c:v>36812845.667446792</c:v>
                </c:pt>
                <c:pt idx="948">
                  <c:v>35926098.601468116</c:v>
                </c:pt>
                <c:pt idx="949">
                  <c:v>36171503.215265274</c:v>
                </c:pt>
                <c:pt idx="950">
                  <c:v>36171503.215265274</c:v>
                </c:pt>
                <c:pt idx="951">
                  <c:v>36171503.215265274</c:v>
                </c:pt>
                <c:pt idx="952">
                  <c:v>36931814.449108839</c:v>
                </c:pt>
                <c:pt idx="953">
                  <c:v>36591309.408688225</c:v>
                </c:pt>
                <c:pt idx="954">
                  <c:v>37163485.792913347</c:v>
                </c:pt>
                <c:pt idx="955">
                  <c:v>36348735.812200241</c:v>
                </c:pt>
                <c:pt idx="956">
                  <c:v>36061836.655327164</c:v>
                </c:pt>
                <c:pt idx="957">
                  <c:v>36061836.655327164</c:v>
                </c:pt>
                <c:pt idx="958">
                  <c:v>36061836.655327164</c:v>
                </c:pt>
                <c:pt idx="959">
                  <c:v>36640574.710155495</c:v>
                </c:pt>
                <c:pt idx="960">
                  <c:v>36013697.514308654</c:v>
                </c:pt>
                <c:pt idx="961">
                  <c:v>35694878.691123702</c:v>
                </c:pt>
                <c:pt idx="962">
                  <c:v>34351667.060302287</c:v>
                </c:pt>
                <c:pt idx="963">
                  <c:v>33683449.688288338</c:v>
                </c:pt>
                <c:pt idx="964">
                  <c:v>33683449.688288338</c:v>
                </c:pt>
                <c:pt idx="965">
                  <c:v>33683449.688288338</c:v>
                </c:pt>
                <c:pt idx="966">
                  <c:v>33042915.86741405</c:v>
                </c:pt>
                <c:pt idx="967">
                  <c:v>32620296.247329686</c:v>
                </c:pt>
                <c:pt idx="968">
                  <c:v>33973220.069665432</c:v>
                </c:pt>
                <c:pt idx="969">
                  <c:v>35216837.222356305</c:v>
                </c:pt>
                <c:pt idx="970">
                  <c:v>35078870.361628897</c:v>
                </c:pt>
                <c:pt idx="971">
                  <c:v>35078870.361628897</c:v>
                </c:pt>
                <c:pt idx="972">
                  <c:v>35078870.361628897</c:v>
                </c:pt>
                <c:pt idx="973">
                  <c:v>35247207.655191429</c:v>
                </c:pt>
                <c:pt idx="974">
                  <c:v>33689844.606730744</c:v>
                </c:pt>
                <c:pt idx="975">
                  <c:v>34758222.470070861</c:v>
                </c:pt>
                <c:pt idx="976">
                  <c:v>35312827.592158757</c:v>
                </c:pt>
                <c:pt idx="977">
                  <c:v>34787779.245699383</c:v>
                </c:pt>
                <c:pt idx="978">
                  <c:v>34787779.245699383</c:v>
                </c:pt>
                <c:pt idx="979">
                  <c:v>34787779.245699383</c:v>
                </c:pt>
                <c:pt idx="980">
                  <c:v>35095351.901087716</c:v>
                </c:pt>
                <c:pt idx="981">
                  <c:v>36552770.70472192</c:v>
                </c:pt>
                <c:pt idx="982">
                  <c:v>35549577.248270564</c:v>
                </c:pt>
                <c:pt idx="983">
                  <c:v>35851666.46796415</c:v>
                </c:pt>
                <c:pt idx="984">
                  <c:v>35578741.824252851</c:v>
                </c:pt>
                <c:pt idx="985">
                  <c:v>35578741.824252851</c:v>
                </c:pt>
                <c:pt idx="986">
                  <c:v>35578741.824252851</c:v>
                </c:pt>
                <c:pt idx="987">
                  <c:v>35620398.27308663</c:v>
                </c:pt>
                <c:pt idx="988">
                  <c:v>36172457.418157458</c:v>
                </c:pt>
                <c:pt idx="989">
                  <c:v>35931360.718094759</c:v>
                </c:pt>
                <c:pt idx="990">
                  <c:v>35339668.228177704</c:v>
                </c:pt>
                <c:pt idx="991">
                  <c:v>34630560.318492681</c:v>
                </c:pt>
                <c:pt idx="992">
                  <c:v>34630560.318492681</c:v>
                </c:pt>
                <c:pt idx="993">
                  <c:v>34630560.318492681</c:v>
                </c:pt>
                <c:pt idx="994">
                  <c:v>34879539.423710994</c:v>
                </c:pt>
                <c:pt idx="995">
                  <c:v>34242704.485266961</c:v>
                </c:pt>
                <c:pt idx="996">
                  <c:v>34331709.931941785</c:v>
                </c:pt>
                <c:pt idx="997">
                  <c:v>34306443.658896372</c:v>
                </c:pt>
                <c:pt idx="998">
                  <c:v>34359687.318697415</c:v>
                </c:pt>
                <c:pt idx="999">
                  <c:v>34359687.318697415</c:v>
                </c:pt>
                <c:pt idx="1000">
                  <c:v>34359687.318697415</c:v>
                </c:pt>
                <c:pt idx="1001">
                  <c:v>33411828.906467337</c:v>
                </c:pt>
                <c:pt idx="1002">
                  <c:v>33634860.370284572</c:v>
                </c:pt>
                <c:pt idx="1003">
                  <c:v>34666771.564366102</c:v>
                </c:pt>
                <c:pt idx="1004">
                  <c:v>33988133.528524905</c:v>
                </c:pt>
                <c:pt idx="1005">
                  <c:v>34799308.838320449</c:v>
                </c:pt>
                <c:pt idx="1006">
                  <c:v>34799308.838320449</c:v>
                </c:pt>
                <c:pt idx="1007">
                  <c:v>34799308.838320449</c:v>
                </c:pt>
                <c:pt idx="1008">
                  <c:v>35252872.382255837</c:v>
                </c:pt>
                <c:pt idx="1009">
                  <c:v>35179443.813155591</c:v>
                </c:pt>
                <c:pt idx="1010">
                  <c:v>35509593.526440598</c:v>
                </c:pt>
                <c:pt idx="1011">
                  <c:v>35652357.60810414</c:v>
                </c:pt>
                <c:pt idx="1012">
                  <c:v>35441069.876119845</c:v>
                </c:pt>
                <c:pt idx="1013">
                  <c:v>35441069.876119845</c:v>
                </c:pt>
                <c:pt idx="1014">
                  <c:v>35441069.876119845</c:v>
                </c:pt>
                <c:pt idx="1015">
                  <c:v>34973211.058945872</c:v>
                </c:pt>
                <c:pt idx="1016">
                  <c:v>34723314.368102111</c:v>
                </c:pt>
                <c:pt idx="1017">
                  <c:v>35900203.911506698</c:v>
                </c:pt>
                <c:pt idx="1018">
                  <c:v>35711780.252171636</c:v>
                </c:pt>
                <c:pt idx="1019">
                  <c:v>35764434.086783856</c:v>
                </c:pt>
                <c:pt idx="1020">
                  <c:v>35764434.086783856</c:v>
                </c:pt>
                <c:pt idx="1021">
                  <c:v>35764434.086783856</c:v>
                </c:pt>
                <c:pt idx="1022">
                  <c:v>35492691.606399864</c:v>
                </c:pt>
                <c:pt idx="1023">
                  <c:v>35765694.510543995</c:v>
                </c:pt>
                <c:pt idx="1024">
                  <c:v>35866931.344886519</c:v>
                </c:pt>
                <c:pt idx="1025">
                  <c:v>37313077.199860387</c:v>
                </c:pt>
                <c:pt idx="1026">
                  <c:v>37312327.084381364</c:v>
                </c:pt>
                <c:pt idx="1027">
                  <c:v>37312327.084381364</c:v>
                </c:pt>
                <c:pt idx="1028">
                  <c:v>37312327.084381364</c:v>
                </c:pt>
                <c:pt idx="1029">
                  <c:v>36933543.717480414</c:v>
                </c:pt>
                <c:pt idx="1030">
                  <c:v>36518348.06873177</c:v>
                </c:pt>
                <c:pt idx="1031">
                  <c:v>37058308.079086557</c:v>
                </c:pt>
                <c:pt idx="1032">
                  <c:v>36423994.347155601</c:v>
                </c:pt>
                <c:pt idx="1033">
                  <c:v>36650835.442685351</c:v>
                </c:pt>
                <c:pt idx="1034">
                  <c:v>36650835.442685351</c:v>
                </c:pt>
                <c:pt idx="1035">
                  <c:v>36650835.442685351</c:v>
                </c:pt>
                <c:pt idx="1036">
                  <c:v>36868810.672253177</c:v>
                </c:pt>
                <c:pt idx="1037">
                  <c:v>36931888.042635135</c:v>
                </c:pt>
                <c:pt idx="1038">
                  <c:v>37003315.765302137</c:v>
                </c:pt>
                <c:pt idx="1039">
                  <c:v>36433591.660970353</c:v>
                </c:pt>
                <c:pt idx="1040">
                  <c:v>37516335.519132867</c:v>
                </c:pt>
                <c:pt idx="1041">
                  <c:v>37516335.519132867</c:v>
                </c:pt>
                <c:pt idx="1042">
                  <c:v>37516335.519132867</c:v>
                </c:pt>
                <c:pt idx="1043">
                  <c:v>37650827.508944221</c:v>
                </c:pt>
                <c:pt idx="1044">
                  <c:v>36949315.169158667</c:v>
                </c:pt>
                <c:pt idx="1045">
                  <c:v>36912858.551698796</c:v>
                </c:pt>
                <c:pt idx="1046">
                  <c:v>36546540.492181301</c:v>
                </c:pt>
                <c:pt idx="1047">
                  <c:v>36390017.113546304</c:v>
                </c:pt>
                <c:pt idx="1048">
                  <c:v>36390017.113546304</c:v>
                </c:pt>
                <c:pt idx="1049">
                  <c:v>36390017.113546304</c:v>
                </c:pt>
                <c:pt idx="1050">
                  <c:v>37155165.237031646</c:v>
                </c:pt>
                <c:pt idx="1051">
                  <c:v>37292268.720048115</c:v>
                </c:pt>
                <c:pt idx="1052">
                  <c:v>37723140.507883646</c:v>
                </c:pt>
                <c:pt idx="1053">
                  <c:v>37471219.097584695</c:v>
                </c:pt>
                <c:pt idx="1054">
                  <c:v>37355936.095115297</c:v>
                </c:pt>
                <c:pt idx="1055">
                  <c:v>37355936.095115297</c:v>
                </c:pt>
                <c:pt idx="1056">
                  <c:v>37355936.095115297</c:v>
                </c:pt>
                <c:pt idx="1057">
                  <c:v>37042643.068776816</c:v>
                </c:pt>
                <c:pt idx="1058">
                  <c:v>37322476.708636165</c:v>
                </c:pt>
                <c:pt idx="1059">
                  <c:v>37039407.825562231</c:v>
                </c:pt>
                <c:pt idx="1060">
                  <c:v>37165750.319566429</c:v>
                </c:pt>
                <c:pt idx="1061">
                  <c:v>37507596.413532577</c:v>
                </c:pt>
                <c:pt idx="1062">
                  <c:v>37507596.413532577</c:v>
                </c:pt>
                <c:pt idx="1063">
                  <c:v>37507596.413532577</c:v>
                </c:pt>
                <c:pt idx="1064">
                  <c:v>38078596.701408915</c:v>
                </c:pt>
                <c:pt idx="1065">
                  <c:v>38675513.075218223</c:v>
                </c:pt>
                <c:pt idx="1066">
                  <c:v>38701997.769864857</c:v>
                </c:pt>
                <c:pt idx="1067">
                  <c:v>38472877.249480374</c:v>
                </c:pt>
                <c:pt idx="1068">
                  <c:v>38872061.818849288</c:v>
                </c:pt>
                <c:pt idx="1069">
                  <c:v>38872061.818849288</c:v>
                </c:pt>
                <c:pt idx="1070">
                  <c:v>38872061.818849288</c:v>
                </c:pt>
                <c:pt idx="1071">
                  <c:v>38939866.22707279</c:v>
                </c:pt>
                <c:pt idx="1072">
                  <c:v>38955638.935225882</c:v>
                </c:pt>
                <c:pt idx="1073">
                  <c:v>38467481.228535153</c:v>
                </c:pt>
                <c:pt idx="1074">
                  <c:v>38727498.106223181</c:v>
                </c:pt>
                <c:pt idx="1075">
                  <c:v>37941117.352919117</c:v>
                </c:pt>
                <c:pt idx="1076">
                  <c:v>37941117.352919117</c:v>
                </c:pt>
                <c:pt idx="1077">
                  <c:v>37941117.352919117</c:v>
                </c:pt>
                <c:pt idx="1078">
                  <c:v>37861695.578332216</c:v>
                </c:pt>
                <c:pt idx="1079">
                  <c:v>38389449.833106041</c:v>
                </c:pt>
                <c:pt idx="1080">
                  <c:v>38443032.382120855</c:v>
                </c:pt>
                <c:pt idx="1081">
                  <c:v>38037689.829564936</c:v>
                </c:pt>
                <c:pt idx="1082">
                  <c:v>37694290.050611168</c:v>
                </c:pt>
                <c:pt idx="1083">
                  <c:v>37694290.050611168</c:v>
                </c:pt>
                <c:pt idx="1084">
                  <c:v>37694290.050611168</c:v>
                </c:pt>
                <c:pt idx="1085">
                  <c:v>38166497.527203672</c:v>
                </c:pt>
                <c:pt idx="1086">
                  <c:v>38078012.799601495</c:v>
                </c:pt>
                <c:pt idx="1087">
                  <c:v>38343350.130247988</c:v>
                </c:pt>
                <c:pt idx="1088">
                  <c:v>38236495.740496449</c:v>
                </c:pt>
                <c:pt idx="1089">
                  <c:v>38239770.113927439</c:v>
                </c:pt>
                <c:pt idx="1090">
                  <c:v>38239770.113927439</c:v>
                </c:pt>
                <c:pt idx="1091">
                  <c:v>38239770.113927439</c:v>
                </c:pt>
                <c:pt idx="1092">
                  <c:v>38008934.684883833</c:v>
                </c:pt>
                <c:pt idx="1093">
                  <c:v>38592635.994823471</c:v>
                </c:pt>
                <c:pt idx="1094">
                  <c:v>38342213.559007712</c:v>
                </c:pt>
                <c:pt idx="1095">
                  <c:v>37813756.755302355</c:v>
                </c:pt>
                <c:pt idx="1096">
                  <c:v>37813756.755302355</c:v>
                </c:pt>
                <c:pt idx="1097">
                  <c:v>37813756.755302355</c:v>
                </c:pt>
                <c:pt idx="1098">
                  <c:v>37813756.755302355</c:v>
                </c:pt>
                <c:pt idx="1099">
                  <c:v>37860573.725797206</c:v>
                </c:pt>
                <c:pt idx="1100">
                  <c:v>37516642.816979252</c:v>
                </c:pt>
                <c:pt idx="1101">
                  <c:v>36512686.393106252</c:v>
                </c:pt>
                <c:pt idx="1102">
                  <c:v>35576780.287532434</c:v>
                </c:pt>
                <c:pt idx="1103">
                  <c:v>34987930.302694477</c:v>
                </c:pt>
                <c:pt idx="1104">
                  <c:v>34987930.302694477</c:v>
                </c:pt>
                <c:pt idx="1105">
                  <c:v>34987930.302694477</c:v>
                </c:pt>
                <c:pt idx="1106">
                  <c:v>35449754.2712157</c:v>
                </c:pt>
                <c:pt idx="1107">
                  <c:v>35761312.105801217</c:v>
                </c:pt>
                <c:pt idx="1108">
                  <c:v>34441336.284685038</c:v>
                </c:pt>
                <c:pt idx="1109">
                  <c:v>35426040.82157515</c:v>
                </c:pt>
                <c:pt idx="1110">
                  <c:v>33824659.869568579</c:v>
                </c:pt>
                <c:pt idx="1111">
                  <c:v>33824659.869568579</c:v>
                </c:pt>
                <c:pt idx="1112">
                  <c:v>33824659.869568579</c:v>
                </c:pt>
                <c:pt idx="1113">
                  <c:v>33759143.322530888</c:v>
                </c:pt>
                <c:pt idx="1114">
                  <c:v>33677420.942513376</c:v>
                </c:pt>
                <c:pt idx="1115">
                  <c:v>34120276.089883327</c:v>
                </c:pt>
                <c:pt idx="1116">
                  <c:v>34622909.104707472</c:v>
                </c:pt>
                <c:pt idx="1117">
                  <c:v>34861139.247172691</c:v>
                </c:pt>
                <c:pt idx="1118">
                  <c:v>34861139.247172691</c:v>
                </c:pt>
                <c:pt idx="1119">
                  <c:v>34861139.247172691</c:v>
                </c:pt>
                <c:pt idx="1120">
                  <c:v>34206708.276087448</c:v>
                </c:pt>
                <c:pt idx="1121">
                  <c:v>34813050.00615494</c:v>
                </c:pt>
                <c:pt idx="1122">
                  <c:v>34355318.017192237</c:v>
                </c:pt>
                <c:pt idx="1123">
                  <c:v>34461560.324200667</c:v>
                </c:pt>
                <c:pt idx="1124">
                  <c:v>35744761.99871546</c:v>
                </c:pt>
                <c:pt idx="1125">
                  <c:v>35744761.99871546</c:v>
                </c:pt>
                <c:pt idx="1126">
                  <c:v>35744761.99871546</c:v>
                </c:pt>
                <c:pt idx="1127">
                  <c:v>35941473.545586407</c:v>
                </c:pt>
                <c:pt idx="1128">
                  <c:v>34960470.045083396</c:v>
                </c:pt>
                <c:pt idx="1129">
                  <c:v>35385279.521316119</c:v>
                </c:pt>
                <c:pt idx="1130">
                  <c:v>35490282.046651043</c:v>
                </c:pt>
                <c:pt idx="1131">
                  <c:v>34142172.85640277</c:v>
                </c:pt>
                <c:pt idx="1132">
                  <c:v>34142172.85640277</c:v>
                </c:pt>
                <c:pt idx="1133">
                  <c:v>34142172.85640277</c:v>
                </c:pt>
                <c:pt idx="1134">
                  <c:v>33280995.412394971</c:v>
                </c:pt>
                <c:pt idx="1135">
                  <c:v>33091849.998012982</c:v>
                </c:pt>
                <c:pt idx="1136">
                  <c:v>32833924.432946626</c:v>
                </c:pt>
                <c:pt idx="1137">
                  <c:v>32720419.162878312</c:v>
                </c:pt>
                <c:pt idx="1138">
                  <c:v>33685927.99516049</c:v>
                </c:pt>
                <c:pt idx="1139">
                  <c:v>33685927.99516049</c:v>
                </c:pt>
                <c:pt idx="1140">
                  <c:v>33685927.99516049</c:v>
                </c:pt>
                <c:pt idx="1141">
                  <c:v>33588614.018863134</c:v>
                </c:pt>
                <c:pt idx="1142">
                  <c:v>35014299.940145127</c:v>
                </c:pt>
                <c:pt idx="1143">
                  <c:v>36163781.279896252</c:v>
                </c:pt>
                <c:pt idx="1144">
                  <c:v>35993416.753928848</c:v>
                </c:pt>
                <c:pt idx="1145">
                  <c:v>36339077.828600392</c:v>
                </c:pt>
                <c:pt idx="1146">
                  <c:v>36339077.828600392</c:v>
                </c:pt>
                <c:pt idx="1147">
                  <c:v>36339077.828600392</c:v>
                </c:pt>
                <c:pt idx="1148">
                  <c:v>36932844.04049138</c:v>
                </c:pt>
                <c:pt idx="1149">
                  <c:v>36256599.589218892</c:v>
                </c:pt>
                <c:pt idx="1150">
                  <c:v>36830873.209447071</c:v>
                </c:pt>
                <c:pt idx="1151">
                  <c:v>37409788.068234913</c:v>
                </c:pt>
                <c:pt idx="1152">
                  <c:v>37633190.192129724</c:v>
                </c:pt>
                <c:pt idx="1153">
                  <c:v>37633190.192129724</c:v>
                </c:pt>
                <c:pt idx="1154">
                  <c:v>37633190.192129724</c:v>
                </c:pt>
                <c:pt idx="1155">
                  <c:v>37501842.620351717</c:v>
                </c:pt>
                <c:pt idx="1156">
                  <c:v>38514086.034278579</c:v>
                </c:pt>
                <c:pt idx="1157">
                  <c:v>38465532.25656312</c:v>
                </c:pt>
                <c:pt idx="1158">
                  <c:v>38106463.518378697</c:v>
                </c:pt>
                <c:pt idx="1159">
                  <c:v>38139165.430026188</c:v>
                </c:pt>
                <c:pt idx="1160">
                  <c:v>38139165.430026188</c:v>
                </c:pt>
                <c:pt idx="1161">
                  <c:v>38139165.430026188</c:v>
                </c:pt>
                <c:pt idx="1162">
                  <c:v>38254645.519548938</c:v>
                </c:pt>
                <c:pt idx="1163">
                  <c:v>37547927.604504526</c:v>
                </c:pt>
                <c:pt idx="1164">
                  <c:v>38112996.828549817</c:v>
                </c:pt>
                <c:pt idx="1165">
                  <c:v>37903557.730046816</c:v>
                </c:pt>
                <c:pt idx="1166">
                  <c:v>38292905.178403102</c:v>
                </c:pt>
                <c:pt idx="1167">
                  <c:v>38292905.178403102</c:v>
                </c:pt>
                <c:pt idx="1168">
                  <c:v>38292905.178403102</c:v>
                </c:pt>
                <c:pt idx="1169">
                  <c:v>37982027.276202001</c:v>
                </c:pt>
                <c:pt idx="1170">
                  <c:v>37928790.97575359</c:v>
                </c:pt>
                <c:pt idx="1171">
                  <c:v>38450327.116044544</c:v>
                </c:pt>
                <c:pt idx="1172">
                  <c:v>38066999.977132156</c:v>
                </c:pt>
                <c:pt idx="1173">
                  <c:v>38211542.329686008</c:v>
                </c:pt>
                <c:pt idx="1174">
                  <c:v>38211542.329686008</c:v>
                </c:pt>
                <c:pt idx="1175">
                  <c:v>38211542.329686008</c:v>
                </c:pt>
                <c:pt idx="1176">
                  <c:v>38297825.174880661</c:v>
                </c:pt>
                <c:pt idx="1177">
                  <c:v>37973546.2505337</c:v>
                </c:pt>
                <c:pt idx="1178">
                  <c:v>37597755.08871413</c:v>
                </c:pt>
                <c:pt idx="1179">
                  <c:v>37739397.497339062</c:v>
                </c:pt>
                <c:pt idx="1180">
                  <c:v>37831622.391544774</c:v>
                </c:pt>
                <c:pt idx="1181">
                  <c:v>37831622.391544774</c:v>
                </c:pt>
                <c:pt idx="1182">
                  <c:v>37831622.391544774</c:v>
                </c:pt>
                <c:pt idx="1183">
                  <c:v>37711995.396563388</c:v>
                </c:pt>
                <c:pt idx="1184">
                  <c:v>38157293.490013592</c:v>
                </c:pt>
                <c:pt idx="1185">
                  <c:v>38071490.259214707</c:v>
                </c:pt>
                <c:pt idx="1186">
                  <c:v>37610768.578120314</c:v>
                </c:pt>
                <c:pt idx="1187">
                  <c:v>38218774.060371317</c:v>
                </c:pt>
                <c:pt idx="1188">
                  <c:v>38218774.060371317</c:v>
                </c:pt>
                <c:pt idx="1189">
                  <c:v>38218774.060371317</c:v>
                </c:pt>
                <c:pt idx="1190">
                  <c:v>37619752.193724304</c:v>
                </c:pt>
                <c:pt idx="1191">
                  <c:v>37703664.429890171</c:v>
                </c:pt>
                <c:pt idx="1192">
                  <c:v>38097397.154931724</c:v>
                </c:pt>
                <c:pt idx="1193">
                  <c:v>37358948.40379411</c:v>
                </c:pt>
                <c:pt idx="1194">
                  <c:v>37614038.28464476</c:v>
                </c:pt>
                <c:pt idx="1195">
                  <c:v>37614038.28464476</c:v>
                </c:pt>
                <c:pt idx="1196">
                  <c:v>37614038.28464476</c:v>
                </c:pt>
                <c:pt idx="1197">
                  <c:v>37367825.578029588</c:v>
                </c:pt>
                <c:pt idx="1198">
                  <c:v>37294791.721525267</c:v>
                </c:pt>
                <c:pt idx="1199">
                  <c:v>38128208.789931796</c:v>
                </c:pt>
                <c:pt idx="1200">
                  <c:v>38187813.622850984</c:v>
                </c:pt>
                <c:pt idx="1201">
                  <c:v>37521001.887189314</c:v>
                </c:pt>
                <c:pt idx="1202">
                  <c:v>37521001.887189314</c:v>
                </c:pt>
                <c:pt idx="1203">
                  <c:v>37521001.887189314</c:v>
                </c:pt>
                <c:pt idx="1204">
                  <c:v>37665899.104137033</c:v>
                </c:pt>
                <c:pt idx="1205">
                  <c:v>36748213.858192317</c:v>
                </c:pt>
                <c:pt idx="1206">
                  <c:v>37066362.262302339</c:v>
                </c:pt>
                <c:pt idx="1207">
                  <c:v>36771637.062144995</c:v>
                </c:pt>
                <c:pt idx="1208">
                  <c:v>37168354.991908126</c:v>
                </c:pt>
                <c:pt idx="1209">
                  <c:v>37168354.991908126</c:v>
                </c:pt>
                <c:pt idx="1210">
                  <c:v>37168354.991908126</c:v>
                </c:pt>
                <c:pt idx="1211">
                  <c:v>37101884.959963873</c:v>
                </c:pt>
                <c:pt idx="1212">
                  <c:v>37694664.659609668</c:v>
                </c:pt>
                <c:pt idx="1213">
                  <c:v>37991249.981018253</c:v>
                </c:pt>
                <c:pt idx="1214">
                  <c:v>36669132.229294024</c:v>
                </c:pt>
                <c:pt idx="1215">
                  <c:v>35743169.865597762</c:v>
                </c:pt>
                <c:pt idx="1216">
                  <c:v>35743169.865597762</c:v>
                </c:pt>
                <c:pt idx="1217">
                  <c:v>35743169.865597762</c:v>
                </c:pt>
                <c:pt idx="1218">
                  <c:v>35956255.433580577</c:v>
                </c:pt>
                <c:pt idx="1219">
                  <c:v>35629088.771060273</c:v>
                </c:pt>
                <c:pt idx="1220">
                  <c:v>35662497.539553024</c:v>
                </c:pt>
                <c:pt idx="1221">
                  <c:v>35749529.782241069</c:v>
                </c:pt>
                <c:pt idx="1222">
                  <c:v>35797712.002396926</c:v>
                </c:pt>
                <c:pt idx="1223">
                  <c:v>35797712.002396926</c:v>
                </c:pt>
                <c:pt idx="1224">
                  <c:v>35797712.002396926</c:v>
                </c:pt>
                <c:pt idx="1225">
                  <c:v>36105187.191237018</c:v>
                </c:pt>
                <c:pt idx="1226">
                  <c:v>36751426.664356194</c:v>
                </c:pt>
                <c:pt idx="1227">
                  <c:v>36502954.24159161</c:v>
                </c:pt>
                <c:pt idx="1228">
                  <c:v>35688453.258292347</c:v>
                </c:pt>
                <c:pt idx="1229">
                  <c:v>36095130.905113146</c:v>
                </c:pt>
                <c:pt idx="1230">
                  <c:v>36095130.905113146</c:v>
                </c:pt>
                <c:pt idx="1231">
                  <c:v>36095130.905113146</c:v>
                </c:pt>
                <c:pt idx="1232">
                  <c:v>36930637.311680898</c:v>
                </c:pt>
                <c:pt idx="1233">
                  <c:v>36507307.244823158</c:v>
                </c:pt>
                <c:pt idx="1234">
                  <c:v>37363602.566094972</c:v>
                </c:pt>
                <c:pt idx="1235">
                  <c:v>37436667.83447028</c:v>
                </c:pt>
                <c:pt idx="1236">
                  <c:v>38517064.777129553</c:v>
                </c:pt>
                <c:pt idx="1237">
                  <c:v>38517064.777129553</c:v>
                </c:pt>
                <c:pt idx="1238">
                  <c:v>38517064.777129553</c:v>
                </c:pt>
                <c:pt idx="1239">
                  <c:v>38549962.698851958</c:v>
                </c:pt>
                <c:pt idx="1240">
                  <c:v>39807032.389157116</c:v>
                </c:pt>
                <c:pt idx="1241">
                  <c:v>39706124.751222476</c:v>
                </c:pt>
                <c:pt idx="1242">
                  <c:v>39762626.593878724</c:v>
                </c:pt>
                <c:pt idx="1243">
                  <c:v>39973672.185211867</c:v>
                </c:pt>
                <c:pt idx="1244">
                  <c:v>39973672.185211867</c:v>
                </c:pt>
                <c:pt idx="1245">
                  <c:v>39973672.185211867</c:v>
                </c:pt>
                <c:pt idx="1246">
                  <c:v>40395678.645574696</c:v>
                </c:pt>
                <c:pt idx="1247">
                  <c:v>40630303.100143455</c:v>
                </c:pt>
                <c:pt idx="1248">
                  <c:v>40888426.577946618</c:v>
                </c:pt>
                <c:pt idx="1249">
                  <c:v>40675884.848173507</c:v>
                </c:pt>
                <c:pt idx="1250">
                  <c:v>40694764.710906148</c:v>
                </c:pt>
                <c:pt idx="1251">
                  <c:v>40694764.710906148</c:v>
                </c:pt>
                <c:pt idx="1252">
                  <c:v>40694764.710906148</c:v>
                </c:pt>
                <c:pt idx="1253">
                  <c:v>40601281.905889973</c:v>
                </c:pt>
                <c:pt idx="1254">
                  <c:v>40260763.40323893</c:v>
                </c:pt>
                <c:pt idx="1255">
                  <c:v>40039844.971108444</c:v>
                </c:pt>
                <c:pt idx="1256">
                  <c:v>40056068.574232414</c:v>
                </c:pt>
                <c:pt idx="1257">
                  <c:v>39725956.914185397</c:v>
                </c:pt>
                <c:pt idx="1258">
                  <c:v>39725956.914185397</c:v>
                </c:pt>
                <c:pt idx="1259">
                  <c:v>39725956.914185397</c:v>
                </c:pt>
                <c:pt idx="1260">
                  <c:v>39797316.966707475</c:v>
                </c:pt>
                <c:pt idx="1261">
                  <c:v>39772134.662080616</c:v>
                </c:pt>
                <c:pt idx="1262">
                  <c:v>39768600.772746392</c:v>
                </c:pt>
                <c:pt idx="1263">
                  <c:v>39699993.118107811</c:v>
                </c:pt>
                <c:pt idx="1264">
                  <c:v>39434159.300403431</c:v>
                </c:pt>
                <c:pt idx="1265">
                  <c:v>39434159.300403431</c:v>
                </c:pt>
                <c:pt idx="1266">
                  <c:v>39434159.300403431</c:v>
                </c:pt>
                <c:pt idx="1267">
                  <c:v>39441420.289002858</c:v>
                </c:pt>
                <c:pt idx="1268">
                  <c:v>39320116.438600339</c:v>
                </c:pt>
                <c:pt idx="1269">
                  <c:v>39192770.200696014</c:v>
                </c:pt>
                <c:pt idx="1270">
                  <c:v>40023058.826249316</c:v>
                </c:pt>
                <c:pt idx="1271">
                  <c:v>38805856.077412635</c:v>
                </c:pt>
                <c:pt idx="1272">
                  <c:v>38805856.077412635</c:v>
                </c:pt>
                <c:pt idx="1273">
                  <c:v>38805856.077412635</c:v>
                </c:pt>
                <c:pt idx="1274">
                  <c:v>37325638.825015098</c:v>
                </c:pt>
                <c:pt idx="1275">
                  <c:v>37943242.590361454</c:v>
                </c:pt>
                <c:pt idx="1276">
                  <c:v>38340003.599261932</c:v>
                </c:pt>
                <c:pt idx="1277">
                  <c:v>38718000.341114976</c:v>
                </c:pt>
                <c:pt idx="1278">
                  <c:v>38175580.404319972</c:v>
                </c:pt>
                <c:pt idx="1279">
                  <c:v>38175580.404319972</c:v>
                </c:pt>
                <c:pt idx="1280">
                  <c:v>38175580.404319972</c:v>
                </c:pt>
                <c:pt idx="1281">
                  <c:v>38231591.037112653</c:v>
                </c:pt>
                <c:pt idx="1282">
                  <c:v>37815519.410005376</c:v>
                </c:pt>
                <c:pt idx="1283">
                  <c:v>38201210.696075946</c:v>
                </c:pt>
                <c:pt idx="1284">
                  <c:v>38297503.876314625</c:v>
                </c:pt>
                <c:pt idx="1285">
                  <c:v>39608860.423630908</c:v>
                </c:pt>
                <c:pt idx="1286">
                  <c:v>39608860.423630908</c:v>
                </c:pt>
                <c:pt idx="1287">
                  <c:v>39608860.423630908</c:v>
                </c:pt>
                <c:pt idx="1288">
                  <c:v>39553816.881572336</c:v>
                </c:pt>
                <c:pt idx="1289">
                  <c:v>40097265.691764258</c:v>
                </c:pt>
                <c:pt idx="1290">
                  <c:v>40089023.037322581</c:v>
                </c:pt>
                <c:pt idx="1291">
                  <c:v>40095201.1600063</c:v>
                </c:pt>
                <c:pt idx="1292">
                  <c:v>39906521.96958822</c:v>
                </c:pt>
                <c:pt idx="1293">
                  <c:v>39906521.96958822</c:v>
                </c:pt>
                <c:pt idx="1294">
                  <c:v>39906521.96958822</c:v>
                </c:pt>
                <c:pt idx="1295">
                  <c:v>40606703.271727666</c:v>
                </c:pt>
                <c:pt idx="1296">
                  <c:v>40435228.704088725</c:v>
                </c:pt>
                <c:pt idx="1297">
                  <c:v>41252489.301027007</c:v>
                </c:pt>
                <c:pt idx="1298">
                  <c:v>40806643.384546898</c:v>
                </c:pt>
                <c:pt idx="1299">
                  <c:v>40949932.134204008</c:v>
                </c:pt>
                <c:pt idx="1300">
                  <c:v>40949932.134204008</c:v>
                </c:pt>
                <c:pt idx="1301">
                  <c:v>40949932.134204008</c:v>
                </c:pt>
                <c:pt idx="1302">
                  <c:v>41270370.050866775</c:v>
                </c:pt>
                <c:pt idx="1303">
                  <c:v>42801455.507633612</c:v>
                </c:pt>
                <c:pt idx="1304">
                  <c:v>42768345.492958352</c:v>
                </c:pt>
                <c:pt idx="1305">
                  <c:v>42167312.476784386</c:v>
                </c:pt>
                <c:pt idx="1306">
                  <c:v>41829670.045040324</c:v>
                </c:pt>
                <c:pt idx="1307">
                  <c:v>41829670.045040324</c:v>
                </c:pt>
                <c:pt idx="1308">
                  <c:v>41829670.045040324</c:v>
                </c:pt>
                <c:pt idx="1309">
                  <c:v>41406006.258465275</c:v>
                </c:pt>
                <c:pt idx="1310">
                  <c:v>40849313.808575913</c:v>
                </c:pt>
                <c:pt idx="1311">
                  <c:v>41162670.197145581</c:v>
                </c:pt>
                <c:pt idx="1312">
                  <c:v>41421365.442799143</c:v>
                </c:pt>
                <c:pt idx="1313">
                  <c:v>41823890.547974169</c:v>
                </c:pt>
                <c:pt idx="1314">
                  <c:v>41823890.547974169</c:v>
                </c:pt>
                <c:pt idx="1315">
                  <c:v>41823890.547974169</c:v>
                </c:pt>
                <c:pt idx="1316">
                  <c:v>41685021.430614352</c:v>
                </c:pt>
                <c:pt idx="1317">
                  <c:v>41945482.920899063</c:v>
                </c:pt>
                <c:pt idx="1318">
                  <c:v>41212540.580996126</c:v>
                </c:pt>
                <c:pt idx="1319">
                  <c:v>41571552.777812779</c:v>
                </c:pt>
                <c:pt idx="1320">
                  <c:v>41897163.565489322</c:v>
                </c:pt>
                <c:pt idx="1321">
                  <c:v>41897163.565489322</c:v>
                </c:pt>
                <c:pt idx="1322">
                  <c:v>41897163.565489322</c:v>
                </c:pt>
                <c:pt idx="1323">
                  <c:v>42467462.417311847</c:v>
                </c:pt>
                <c:pt idx="1324">
                  <c:v>41755684.498593487</c:v>
                </c:pt>
                <c:pt idx="1325">
                  <c:v>42378444.764881425</c:v>
                </c:pt>
                <c:pt idx="1326">
                  <c:v>42621441.613893829</c:v>
                </c:pt>
                <c:pt idx="1327">
                  <c:v>43388959.807918742</c:v>
                </c:pt>
                <c:pt idx="1328">
                  <c:v>43388959.807918742</c:v>
                </c:pt>
                <c:pt idx="1329">
                  <c:v>43388959.807918742</c:v>
                </c:pt>
                <c:pt idx="1330">
                  <c:v>43746953.721626431</c:v>
                </c:pt>
                <c:pt idx="1331">
                  <c:v>43556465.817727655</c:v>
                </c:pt>
                <c:pt idx="1332">
                  <c:v>43432838.601750292</c:v>
                </c:pt>
                <c:pt idx="1333">
                  <c:v>43371027.04002063</c:v>
                </c:pt>
                <c:pt idx="1334">
                  <c:v>43479369.454974607</c:v>
                </c:pt>
                <c:pt idx="1335">
                  <c:v>43479369.454974607</c:v>
                </c:pt>
                <c:pt idx="1336">
                  <c:v>43479369.454974607</c:v>
                </c:pt>
                <c:pt idx="1337">
                  <c:v>44092229.776507959</c:v>
                </c:pt>
                <c:pt idx="1338">
                  <c:v>43809085.899835773</c:v>
                </c:pt>
                <c:pt idx="1339">
                  <c:v>43582344.747904658</c:v>
                </c:pt>
                <c:pt idx="1340">
                  <c:v>44210223.174701959</c:v>
                </c:pt>
                <c:pt idx="1341">
                  <c:v>43975003.007462285</c:v>
                </c:pt>
                <c:pt idx="1342">
                  <c:v>43975003.007462285</c:v>
                </c:pt>
                <c:pt idx="1343">
                  <c:v>43975003.007462285</c:v>
                </c:pt>
                <c:pt idx="1344">
                  <c:v>43502640.266478933</c:v>
                </c:pt>
                <c:pt idx="1345">
                  <c:v>43407382.421507761</c:v>
                </c:pt>
                <c:pt idx="1346">
                  <c:v>42537462.640964366</c:v>
                </c:pt>
                <c:pt idx="1347">
                  <c:v>42508543.041676447</c:v>
                </c:pt>
                <c:pt idx="1348">
                  <c:v>41270565.307056785</c:v>
                </c:pt>
                <c:pt idx="1349">
                  <c:v>41270565.307056785</c:v>
                </c:pt>
                <c:pt idx="1350">
                  <c:v>41270565.307056785</c:v>
                </c:pt>
                <c:pt idx="1351">
                  <c:v>42546953.477511309</c:v>
                </c:pt>
                <c:pt idx="1352">
                  <c:v>42403605.206846103</c:v>
                </c:pt>
                <c:pt idx="1353">
                  <c:v>42777258.351079248</c:v>
                </c:pt>
                <c:pt idx="1354">
                  <c:v>43765631.184212103</c:v>
                </c:pt>
                <c:pt idx="1355">
                  <c:v>43777684.511445433</c:v>
                </c:pt>
                <c:pt idx="1356">
                  <c:v>43777684.511445433</c:v>
                </c:pt>
                <c:pt idx="1357">
                  <c:v>43777684.511445433</c:v>
                </c:pt>
                <c:pt idx="1358">
                  <c:v>43785661.941998184</c:v>
                </c:pt>
                <c:pt idx="1359">
                  <c:v>43673980.534907192</c:v>
                </c:pt>
                <c:pt idx="1360">
                  <c:v>44276026.556995809</c:v>
                </c:pt>
                <c:pt idx="1361">
                  <c:v>43736760.83873789</c:v>
                </c:pt>
                <c:pt idx="1362">
                  <c:v>43269711.729849592</c:v>
                </c:pt>
                <c:pt idx="1363">
                  <c:v>43269711.729849592</c:v>
                </c:pt>
                <c:pt idx="1364">
                  <c:v>43269711.729849592</c:v>
                </c:pt>
                <c:pt idx="1365">
                  <c:v>42877027.981802374</c:v>
                </c:pt>
                <c:pt idx="1366">
                  <c:v>43208204.665822394</c:v>
                </c:pt>
                <c:pt idx="1367">
                  <c:v>43264515.488403797</c:v>
                </c:pt>
                <c:pt idx="1368">
                  <c:v>43856763.73509188</c:v>
                </c:pt>
                <c:pt idx="1369">
                  <c:v>44669560.759012759</c:v>
                </c:pt>
                <c:pt idx="1370">
                  <c:v>44669560.759012759</c:v>
                </c:pt>
                <c:pt idx="1371">
                  <c:v>44669560.759012759</c:v>
                </c:pt>
                <c:pt idx="1372">
                  <c:v>44369101.72567486</c:v>
                </c:pt>
                <c:pt idx="1373">
                  <c:v>44516865.213025793</c:v>
                </c:pt>
                <c:pt idx="1374">
                  <c:v>45077346.329447493</c:v>
                </c:pt>
                <c:pt idx="1375">
                  <c:v>45268306.955080062</c:v>
                </c:pt>
                <c:pt idx="1376">
                  <c:v>45356981.733476497</c:v>
                </c:pt>
                <c:pt idx="1377">
                  <c:v>45356981.733476497</c:v>
                </c:pt>
                <c:pt idx="1378">
                  <c:v>45356981.733476497</c:v>
                </c:pt>
                <c:pt idx="1379">
                  <c:v>44898931.497386672</c:v>
                </c:pt>
                <c:pt idx="1380">
                  <c:v>44373607.121354759</c:v>
                </c:pt>
                <c:pt idx="1381">
                  <c:v>44353064.978309125</c:v>
                </c:pt>
                <c:pt idx="1382">
                  <c:v>44276036.429298118</c:v>
                </c:pt>
                <c:pt idx="1383">
                  <c:v>44541422.044477709</c:v>
                </c:pt>
                <c:pt idx="1384">
                  <c:v>44541422.044477709</c:v>
                </c:pt>
                <c:pt idx="1385">
                  <c:v>44541422.044477709</c:v>
                </c:pt>
                <c:pt idx="1386">
                  <c:v>44492460.450928718</c:v>
                </c:pt>
                <c:pt idx="1387">
                  <c:v>44663193.411218271</c:v>
                </c:pt>
                <c:pt idx="1388">
                  <c:v>44228193.995838054</c:v>
                </c:pt>
                <c:pt idx="1389">
                  <c:v>44711546.619650111</c:v>
                </c:pt>
                <c:pt idx="1390">
                  <c:v>44895691.407769136</c:v>
                </c:pt>
                <c:pt idx="1391">
                  <c:v>44895691.407769136</c:v>
                </c:pt>
                <c:pt idx="1392">
                  <c:v>44895691.407769136</c:v>
                </c:pt>
                <c:pt idx="1393">
                  <c:v>45578937.403536394</c:v>
                </c:pt>
                <c:pt idx="1394">
                  <c:v>45615591.718337409</c:v>
                </c:pt>
                <c:pt idx="1395">
                  <c:v>45575407.858015187</c:v>
                </c:pt>
                <c:pt idx="1396">
                  <c:v>45680133.563993409</c:v>
                </c:pt>
                <c:pt idx="1397">
                  <c:v>45516804.363744304</c:v>
                </c:pt>
                <c:pt idx="1398">
                  <c:v>45516804.363744304</c:v>
                </c:pt>
                <c:pt idx="1399">
                  <c:v>45516804.363744304</c:v>
                </c:pt>
                <c:pt idx="1400">
                  <c:v>45735390.060587585</c:v>
                </c:pt>
                <c:pt idx="1401">
                  <c:v>45157235.081883214</c:v>
                </c:pt>
                <c:pt idx="1402">
                  <c:v>45228543.618936881</c:v>
                </c:pt>
                <c:pt idx="1403">
                  <c:v>44856655.606457159</c:v>
                </c:pt>
                <c:pt idx="1404">
                  <c:v>44642976.084868208</c:v>
                </c:pt>
                <c:pt idx="1405">
                  <c:v>44642976.084868208</c:v>
                </c:pt>
                <c:pt idx="1406">
                  <c:v>44642976.084868208</c:v>
                </c:pt>
                <c:pt idx="1407">
                  <c:v>45888183.073122784</c:v>
                </c:pt>
                <c:pt idx="1408">
                  <c:v>45647493.973497935</c:v>
                </c:pt>
                <c:pt idx="1409">
                  <c:v>46017290.170766063</c:v>
                </c:pt>
                <c:pt idx="1410">
                  <c:v>45036544.139907256</c:v>
                </c:pt>
                <c:pt idx="1411">
                  <c:v>47325176.047382183</c:v>
                </c:pt>
                <c:pt idx="1412">
                  <c:v>47325176.047382183</c:v>
                </c:pt>
                <c:pt idx="1413">
                  <c:v>47325176.047382183</c:v>
                </c:pt>
                <c:pt idx="1414">
                  <c:v>47413304.223324269</c:v>
                </c:pt>
                <c:pt idx="1415">
                  <c:v>48243286.628009602</c:v>
                </c:pt>
                <c:pt idx="1416">
                  <c:v>48747924.258691512</c:v>
                </c:pt>
                <c:pt idx="1417">
                  <c:v>49557072.515578583</c:v>
                </c:pt>
                <c:pt idx="1418">
                  <c:v>50218560.710943632</c:v>
                </c:pt>
                <c:pt idx="1419">
                  <c:v>50218560.710943632</c:v>
                </c:pt>
                <c:pt idx="1420">
                  <c:v>50218560.710943632</c:v>
                </c:pt>
                <c:pt idx="1421">
                  <c:v>50701524.940433227</c:v>
                </c:pt>
                <c:pt idx="1422">
                  <c:v>50792133.074614406</c:v>
                </c:pt>
                <c:pt idx="1423">
                  <c:v>50861955.740422495</c:v>
                </c:pt>
                <c:pt idx="1424">
                  <c:v>51032742.262439474</c:v>
                </c:pt>
                <c:pt idx="1425">
                  <c:v>50997416.472334892</c:v>
                </c:pt>
                <c:pt idx="1426">
                  <c:v>50997416.472334892</c:v>
                </c:pt>
                <c:pt idx="1427">
                  <c:v>50997416.472334892</c:v>
                </c:pt>
                <c:pt idx="1428">
                  <c:v>50542965.749465175</c:v>
                </c:pt>
                <c:pt idx="1429">
                  <c:v>50373801.444163464</c:v>
                </c:pt>
                <c:pt idx="1430">
                  <c:v>50087749.474425554</c:v>
                </c:pt>
                <c:pt idx="1431">
                  <c:v>47627414.356790252</c:v>
                </c:pt>
                <c:pt idx="1432">
                  <c:v>48384647.227277748</c:v>
                </c:pt>
                <c:pt idx="1433">
                  <c:v>48384647.227277748</c:v>
                </c:pt>
                <c:pt idx="1434">
                  <c:v>48384647.227277748</c:v>
                </c:pt>
                <c:pt idx="1435">
                  <c:v>49055383.113358699</c:v>
                </c:pt>
                <c:pt idx="1436">
                  <c:v>49606302.563951798</c:v>
                </c:pt>
                <c:pt idx="1437">
                  <c:v>50455325.911444165</c:v>
                </c:pt>
                <c:pt idx="1438">
                  <c:v>50519145.607161127</c:v>
                </c:pt>
                <c:pt idx="1439">
                  <c:v>50659244.885187104</c:v>
                </c:pt>
                <c:pt idx="1440">
                  <c:v>50659244.885187104</c:v>
                </c:pt>
                <c:pt idx="1441">
                  <c:v>50659244.885187104</c:v>
                </c:pt>
                <c:pt idx="1442">
                  <c:v>50361615.828079209</c:v>
                </c:pt>
                <c:pt idx="1443">
                  <c:v>50874638.812845238</c:v>
                </c:pt>
                <c:pt idx="1444">
                  <c:v>50964077.563843198</c:v>
                </c:pt>
                <c:pt idx="1445">
                  <c:v>52212169.777321428</c:v>
                </c:pt>
                <c:pt idx="1446">
                  <c:v>51928656.856039323</c:v>
                </c:pt>
                <c:pt idx="1447">
                  <c:v>51928656.856039323</c:v>
                </c:pt>
                <c:pt idx="1448">
                  <c:v>51928656.856039323</c:v>
                </c:pt>
                <c:pt idx="1449">
                  <c:v>52591733.163802579</c:v>
                </c:pt>
                <c:pt idx="1450">
                  <c:v>53374157.062442243</c:v>
                </c:pt>
                <c:pt idx="1451">
                  <c:v>53275344.506553799</c:v>
                </c:pt>
                <c:pt idx="1452">
                  <c:v>53763425.209286533</c:v>
                </c:pt>
                <c:pt idx="1453">
                  <c:v>54207026.487315312</c:v>
                </c:pt>
                <c:pt idx="1454">
                  <c:v>54207026.487315312</c:v>
                </c:pt>
                <c:pt idx="1455">
                  <c:v>54207026.487315312</c:v>
                </c:pt>
                <c:pt idx="1456">
                  <c:v>54139429.935929492</c:v>
                </c:pt>
                <c:pt idx="1457">
                  <c:v>55087123.785854906</c:v>
                </c:pt>
                <c:pt idx="1458">
                  <c:v>54106428.337083206</c:v>
                </c:pt>
                <c:pt idx="1459">
                  <c:v>54048077.609650679</c:v>
                </c:pt>
                <c:pt idx="1460">
                  <c:v>53211232.123997845</c:v>
                </c:pt>
                <c:pt idx="1461">
                  <c:v>53211232.123997845</c:v>
                </c:pt>
                <c:pt idx="1462">
                  <c:v>53211232.123997845</c:v>
                </c:pt>
                <c:pt idx="1463">
                  <c:v>53216078.239754871</c:v>
                </c:pt>
                <c:pt idx="1464">
                  <c:v>53008576.374158978</c:v>
                </c:pt>
                <c:pt idx="1465">
                  <c:v>53293714.527695954</c:v>
                </c:pt>
                <c:pt idx="1466">
                  <c:v>51957719.657559641</c:v>
                </c:pt>
                <c:pt idx="1467">
                  <c:v>52668797.576195426</c:v>
                </c:pt>
                <c:pt idx="1468">
                  <c:v>52668797.576195426</c:v>
                </c:pt>
                <c:pt idx="1469">
                  <c:v>52668797.576195426</c:v>
                </c:pt>
                <c:pt idx="1470">
                  <c:v>53909953.90496406</c:v>
                </c:pt>
                <c:pt idx="1471">
                  <c:v>53577554.70682475</c:v>
                </c:pt>
                <c:pt idx="1472">
                  <c:v>53818270.336018354</c:v>
                </c:pt>
                <c:pt idx="1473">
                  <c:v>52855656.349967167</c:v>
                </c:pt>
                <c:pt idx="1474">
                  <c:v>52751208.396726988</c:v>
                </c:pt>
                <c:pt idx="1475">
                  <c:v>52751208.396726988</c:v>
                </c:pt>
                <c:pt idx="1476">
                  <c:v>52751208.396726988</c:v>
                </c:pt>
                <c:pt idx="1477">
                  <c:v>53071788.905334353</c:v>
                </c:pt>
                <c:pt idx="1478">
                  <c:v>51886656.204898164</c:v>
                </c:pt>
                <c:pt idx="1479">
                  <c:v>52197801.090052962</c:v>
                </c:pt>
                <c:pt idx="1480">
                  <c:v>52450278.149425089</c:v>
                </c:pt>
                <c:pt idx="1481">
                  <c:v>52791031.397475377</c:v>
                </c:pt>
                <c:pt idx="1482">
                  <c:v>52791031.397475377</c:v>
                </c:pt>
                <c:pt idx="1483">
                  <c:v>52791031.397475377</c:v>
                </c:pt>
                <c:pt idx="1484">
                  <c:v>52339505.065945007</c:v>
                </c:pt>
                <c:pt idx="1485">
                  <c:v>53335790.63912604</c:v>
                </c:pt>
                <c:pt idx="1486">
                  <c:v>54132420.601290703</c:v>
                </c:pt>
                <c:pt idx="1487">
                  <c:v>53527250.731456831</c:v>
                </c:pt>
                <c:pt idx="1488">
                  <c:v>54193271.426459022</c:v>
                </c:pt>
                <c:pt idx="1489">
                  <c:v>54193271.426459022</c:v>
                </c:pt>
                <c:pt idx="1490">
                  <c:v>54193271.426459022</c:v>
                </c:pt>
                <c:pt idx="1491">
                  <c:v>53922700.519114375</c:v>
                </c:pt>
                <c:pt idx="1492">
                  <c:v>53318393.488502234</c:v>
                </c:pt>
                <c:pt idx="1493">
                  <c:v>54007307.801262014</c:v>
                </c:pt>
                <c:pt idx="1494">
                  <c:v>53456155.507931583</c:v>
                </c:pt>
                <c:pt idx="1495">
                  <c:v>53754039.880726799</c:v>
                </c:pt>
                <c:pt idx="1496">
                  <c:v>53754039.880726799</c:v>
                </c:pt>
                <c:pt idx="1497">
                  <c:v>53754039.880726799</c:v>
                </c:pt>
                <c:pt idx="1498">
                  <c:v>53504879.914930195</c:v>
                </c:pt>
                <c:pt idx="1499">
                  <c:v>53989294.76257132</c:v>
                </c:pt>
                <c:pt idx="1500">
                  <c:v>54228609.81721127</c:v>
                </c:pt>
                <c:pt idx="1501">
                  <c:v>53711937.562821507</c:v>
                </c:pt>
                <c:pt idx="1502">
                  <c:v>53889774.703650549</c:v>
                </c:pt>
                <c:pt idx="1503">
                  <c:v>53889774.703650549</c:v>
                </c:pt>
                <c:pt idx="1504">
                  <c:v>53889774.703650549</c:v>
                </c:pt>
                <c:pt idx="1505">
                  <c:v>54061376.821435295</c:v>
                </c:pt>
                <c:pt idx="1506">
                  <c:v>53232472.867054097</c:v>
                </c:pt>
                <c:pt idx="1507">
                  <c:v>53870320.66781567</c:v>
                </c:pt>
                <c:pt idx="1508">
                  <c:v>53926666.779390417</c:v>
                </c:pt>
                <c:pt idx="1509">
                  <c:v>54452253.07657738</c:v>
                </c:pt>
                <c:pt idx="1510">
                  <c:v>54452253.07657738</c:v>
                </c:pt>
                <c:pt idx="1511">
                  <c:v>54452253.07657738</c:v>
                </c:pt>
                <c:pt idx="1512">
                  <c:v>54485491.861974031</c:v>
                </c:pt>
                <c:pt idx="1513">
                  <c:v>55192229.054932408</c:v>
                </c:pt>
                <c:pt idx="1514">
                  <c:v>55030693.131473109</c:v>
                </c:pt>
                <c:pt idx="1515">
                  <c:v>53897265.555346996</c:v>
                </c:pt>
                <c:pt idx="1516">
                  <c:v>53584930.93211659</c:v>
                </c:pt>
                <c:pt idx="1517">
                  <c:v>53584930.93211659</c:v>
                </c:pt>
                <c:pt idx="1518">
                  <c:v>53584930.93211659</c:v>
                </c:pt>
                <c:pt idx="1519">
                  <c:v>54197198.556518629</c:v>
                </c:pt>
                <c:pt idx="1520">
                  <c:v>53344827.92415531</c:v>
                </c:pt>
                <c:pt idx="1521">
                  <c:v>54176692.348653384</c:v>
                </c:pt>
                <c:pt idx="1522">
                  <c:v>54154433.178891033</c:v>
                </c:pt>
                <c:pt idx="1523">
                  <c:v>54818911.425380595</c:v>
                </c:pt>
                <c:pt idx="1524">
                  <c:v>54818911.425380595</c:v>
                </c:pt>
                <c:pt idx="1525">
                  <c:v>54818911.425380595</c:v>
                </c:pt>
                <c:pt idx="1526">
                  <c:v>54925289.467570938</c:v>
                </c:pt>
                <c:pt idx="1527">
                  <c:v>54491022.469324164</c:v>
                </c:pt>
                <c:pt idx="1528">
                  <c:v>54589510.136718474</c:v>
                </c:pt>
                <c:pt idx="1529">
                  <c:v>55284189.299637705</c:v>
                </c:pt>
                <c:pt idx="1530">
                  <c:v>55891862.749437645</c:v>
                </c:pt>
                <c:pt idx="1531">
                  <c:v>55891862.749437645</c:v>
                </c:pt>
                <c:pt idx="1532">
                  <c:v>55891862.749437645</c:v>
                </c:pt>
                <c:pt idx="1533">
                  <c:v>55674137.486564249</c:v>
                </c:pt>
                <c:pt idx="1534">
                  <c:v>55733941.596392937</c:v>
                </c:pt>
                <c:pt idx="1535">
                  <c:v>55912205.57967449</c:v>
                </c:pt>
                <c:pt idx="1536">
                  <c:v>55286182.714919761</c:v>
                </c:pt>
                <c:pt idx="1537">
                  <c:v>55376463.375858553</c:v>
                </c:pt>
                <c:pt idx="1538">
                  <c:v>55376463.375858553</c:v>
                </c:pt>
                <c:pt idx="1539">
                  <c:v>55376463.375858553</c:v>
                </c:pt>
                <c:pt idx="1540">
                  <c:v>55230992.129405722</c:v>
                </c:pt>
                <c:pt idx="1541">
                  <c:v>53970839.408837922</c:v>
                </c:pt>
                <c:pt idx="1542">
                  <c:v>54663868.5689983</c:v>
                </c:pt>
                <c:pt idx="1543">
                  <c:v>54489477.041171201</c:v>
                </c:pt>
                <c:pt idx="1544">
                  <c:v>54756461.825727589</c:v>
                </c:pt>
                <c:pt idx="1545">
                  <c:v>54756461.825727589</c:v>
                </c:pt>
                <c:pt idx="1546">
                  <c:v>54756461.825727589</c:v>
                </c:pt>
                <c:pt idx="1547">
                  <c:v>54366126.357356325</c:v>
                </c:pt>
                <c:pt idx="1548">
                  <c:v>54552620.035439059</c:v>
                </c:pt>
                <c:pt idx="1549">
                  <c:v>54473054.017540619</c:v>
                </c:pt>
                <c:pt idx="1550">
                  <c:v>54903915.968973115</c:v>
                </c:pt>
                <c:pt idx="1551">
                  <c:v>54961000.995451175</c:v>
                </c:pt>
                <c:pt idx="1552">
                  <c:v>54961000.995451175</c:v>
                </c:pt>
                <c:pt idx="1553">
                  <c:v>54961000.995451175</c:v>
                </c:pt>
                <c:pt idx="1554">
                  <c:v>54466672.417731516</c:v>
                </c:pt>
                <c:pt idx="1555">
                  <c:v>54510188.664723024</c:v>
                </c:pt>
                <c:pt idx="1556">
                  <c:v>54229051.988656841</c:v>
                </c:pt>
                <c:pt idx="1557">
                  <c:v>54757399.407252625</c:v>
                </c:pt>
                <c:pt idx="1558">
                  <c:v>55054970.953712158</c:v>
                </c:pt>
                <c:pt idx="1559">
                  <c:v>55054970.953712158</c:v>
                </c:pt>
                <c:pt idx="1560">
                  <c:v>55054970.953712158</c:v>
                </c:pt>
                <c:pt idx="1561">
                  <c:v>55011895.047302872</c:v>
                </c:pt>
                <c:pt idx="1562">
                  <c:v>54736210.46685902</c:v>
                </c:pt>
                <c:pt idx="1563">
                  <c:v>53592374.648056917</c:v>
                </c:pt>
                <c:pt idx="1564">
                  <c:v>52691139.780995004</c:v>
                </c:pt>
                <c:pt idx="1565">
                  <c:v>53162637.385202631</c:v>
                </c:pt>
                <c:pt idx="1566">
                  <c:v>53162637.385202631</c:v>
                </c:pt>
                <c:pt idx="1567">
                  <c:v>53162637.385202631</c:v>
                </c:pt>
                <c:pt idx="1568">
                  <c:v>53743896.897839017</c:v>
                </c:pt>
                <c:pt idx="1569">
                  <c:v>54163920.640905559</c:v>
                </c:pt>
                <c:pt idx="1570">
                  <c:v>54369500.530788839</c:v>
                </c:pt>
                <c:pt idx="1571">
                  <c:v>55215502.128091447</c:v>
                </c:pt>
                <c:pt idx="1572">
                  <c:v>54712137.12692526</c:v>
                </c:pt>
                <c:pt idx="1573">
                  <c:v>54712137.12692526</c:v>
                </c:pt>
                <c:pt idx="1574">
                  <c:v>54712137.12692526</c:v>
                </c:pt>
                <c:pt idx="1575">
                  <c:v>55287657.170193933</c:v>
                </c:pt>
                <c:pt idx="1576">
                  <c:v>55625649.76352606</c:v>
                </c:pt>
                <c:pt idx="1577">
                  <c:v>55162733.056786813</c:v>
                </c:pt>
                <c:pt idx="1578">
                  <c:v>56176971.034772731</c:v>
                </c:pt>
                <c:pt idx="1579">
                  <c:v>55595765.622352995</c:v>
                </c:pt>
                <c:pt idx="1580">
                  <c:v>55595765.622352995</c:v>
                </c:pt>
                <c:pt idx="1581">
                  <c:v>55595765.622352995</c:v>
                </c:pt>
                <c:pt idx="1582">
                  <c:v>56147189.350147992</c:v>
                </c:pt>
                <c:pt idx="1583">
                  <c:v>55213133.134530298</c:v>
                </c:pt>
                <c:pt idx="1584">
                  <c:v>55403929.197858207</c:v>
                </c:pt>
                <c:pt idx="1585">
                  <c:v>55455378.037200347</c:v>
                </c:pt>
                <c:pt idx="1586">
                  <c:v>55674954.984993927</c:v>
                </c:pt>
                <c:pt idx="1587">
                  <c:v>55674954.984993927</c:v>
                </c:pt>
                <c:pt idx="1588">
                  <c:v>55674954.984993927</c:v>
                </c:pt>
                <c:pt idx="1589">
                  <c:v>55395157.926502042</c:v>
                </c:pt>
                <c:pt idx="1590">
                  <c:v>55943504.188422985</c:v>
                </c:pt>
                <c:pt idx="1591">
                  <c:v>57354247.751924209</c:v>
                </c:pt>
                <c:pt idx="1592">
                  <c:v>57150224.311273187</c:v>
                </c:pt>
                <c:pt idx="1593">
                  <c:v>57294890.372749783</c:v>
                </c:pt>
                <c:pt idx="1594">
                  <c:v>57294890.372749783</c:v>
                </c:pt>
                <c:pt idx="1595">
                  <c:v>57294890.372749783</c:v>
                </c:pt>
                <c:pt idx="1596">
                  <c:v>57986201.644610696</c:v>
                </c:pt>
                <c:pt idx="1597">
                  <c:v>58415684.955950335</c:v>
                </c:pt>
                <c:pt idx="1598">
                  <c:v>56006922.24298279</c:v>
                </c:pt>
                <c:pt idx="1599">
                  <c:v>57372055.590324022</c:v>
                </c:pt>
                <c:pt idx="1600">
                  <c:v>58134804.026362859</c:v>
                </c:pt>
                <c:pt idx="1601">
                  <c:v>58134804.026362859</c:v>
                </c:pt>
                <c:pt idx="1602">
                  <c:v>58134804.026362859</c:v>
                </c:pt>
                <c:pt idx="1603">
                  <c:v>58334572.397021212</c:v>
                </c:pt>
                <c:pt idx="1604">
                  <c:v>58384719.743825607</c:v>
                </c:pt>
                <c:pt idx="1605">
                  <c:v>58879059.306725301</c:v>
                </c:pt>
                <c:pt idx="1606">
                  <c:v>58660725.622835487</c:v>
                </c:pt>
                <c:pt idx="1607">
                  <c:v>59158864.765648954</c:v>
                </c:pt>
                <c:pt idx="1608">
                  <c:v>59158864.765648954</c:v>
                </c:pt>
                <c:pt idx="1609">
                  <c:v>59158864.765648954</c:v>
                </c:pt>
                <c:pt idx="1610">
                  <c:v>59222204.021286696</c:v>
                </c:pt>
                <c:pt idx="1611">
                  <c:v>59792282.092530325</c:v>
                </c:pt>
                <c:pt idx="1612">
                  <c:v>59484033.094685704</c:v>
                </c:pt>
                <c:pt idx="1613">
                  <c:v>59671959.907970034</c:v>
                </c:pt>
                <c:pt idx="1614">
                  <c:v>60266768.993977584</c:v>
                </c:pt>
                <c:pt idx="1615">
                  <c:v>60266768.993977584</c:v>
                </c:pt>
                <c:pt idx="1616">
                  <c:v>60266768.993977584</c:v>
                </c:pt>
                <c:pt idx="1617">
                  <c:v>60217878.481005214</c:v>
                </c:pt>
                <c:pt idx="1618">
                  <c:v>60414577.104134955</c:v>
                </c:pt>
                <c:pt idx="1619">
                  <c:v>61182592.323706985</c:v>
                </c:pt>
                <c:pt idx="1620">
                  <c:v>62192280.426803678</c:v>
                </c:pt>
                <c:pt idx="1621">
                  <c:v>59633690.556309991</c:v>
                </c:pt>
                <c:pt idx="1622">
                  <c:v>59633690.556309991</c:v>
                </c:pt>
                <c:pt idx="1623">
                  <c:v>59633690.556309991</c:v>
                </c:pt>
                <c:pt idx="1624">
                  <c:v>59510046.252274811</c:v>
                </c:pt>
                <c:pt idx="1625">
                  <c:v>59965230.289759986</c:v>
                </c:pt>
                <c:pt idx="1626">
                  <c:v>59111280.627516575</c:v>
                </c:pt>
                <c:pt idx="1627">
                  <c:v>58651058.664415352</c:v>
                </c:pt>
                <c:pt idx="1628">
                  <c:v>58941878.022786789</c:v>
                </c:pt>
                <c:pt idx="1629">
                  <c:v>58941878.022786789</c:v>
                </c:pt>
                <c:pt idx="1630">
                  <c:v>58941878.022786789</c:v>
                </c:pt>
                <c:pt idx="1631">
                  <c:v>59979514.254725009</c:v>
                </c:pt>
                <c:pt idx="1632">
                  <c:v>59451141.814330287</c:v>
                </c:pt>
                <c:pt idx="1633">
                  <c:v>60592874.473747954</c:v>
                </c:pt>
                <c:pt idx="1634">
                  <c:v>60289425.03029272</c:v>
                </c:pt>
                <c:pt idx="1635">
                  <c:v>60366284.673186049</c:v>
                </c:pt>
                <c:pt idx="1636">
                  <c:v>60366284.673186049</c:v>
                </c:pt>
                <c:pt idx="1637">
                  <c:v>60366284.673186049</c:v>
                </c:pt>
                <c:pt idx="1638">
                  <c:v>59752431.198040523</c:v>
                </c:pt>
                <c:pt idx="1639">
                  <c:v>58005724.571166053</c:v>
                </c:pt>
                <c:pt idx="1640">
                  <c:v>59375726.758509234</c:v>
                </c:pt>
                <c:pt idx="1641">
                  <c:v>57750425.21801006</c:v>
                </c:pt>
                <c:pt idx="1642">
                  <c:v>57578426.197773233</c:v>
                </c:pt>
                <c:pt idx="1643">
                  <c:v>57578426.197773233</c:v>
                </c:pt>
                <c:pt idx="1644">
                  <c:v>57578426.197773233</c:v>
                </c:pt>
                <c:pt idx="1645">
                  <c:v>56928901.940431535</c:v>
                </c:pt>
                <c:pt idx="1646">
                  <c:v>57122503.891571827</c:v>
                </c:pt>
                <c:pt idx="1647">
                  <c:v>58278892.791499756</c:v>
                </c:pt>
                <c:pt idx="1648">
                  <c:v>58373353.313437253</c:v>
                </c:pt>
                <c:pt idx="1649">
                  <c:v>59201662.811622366</c:v>
                </c:pt>
                <c:pt idx="1650">
                  <c:v>59201662.811622366</c:v>
                </c:pt>
                <c:pt idx="1651">
                  <c:v>59201662.811622366</c:v>
                </c:pt>
                <c:pt idx="1652">
                  <c:v>59633819.793722011</c:v>
                </c:pt>
                <c:pt idx="1653">
                  <c:v>60217939.509783126</c:v>
                </c:pt>
                <c:pt idx="1654">
                  <c:v>60864649.981470592</c:v>
                </c:pt>
                <c:pt idx="1655">
                  <c:v>60204003.767844953</c:v>
                </c:pt>
                <c:pt idx="1656">
                  <c:v>60847970.457476392</c:v>
                </c:pt>
                <c:pt idx="1657">
                  <c:v>60847970.457476392</c:v>
                </c:pt>
                <c:pt idx="1658">
                  <c:v>60847970.457476392</c:v>
                </c:pt>
                <c:pt idx="1659">
                  <c:v>60332434.164039105</c:v>
                </c:pt>
                <c:pt idx="1660">
                  <c:v>60247890.459518336</c:v>
                </c:pt>
                <c:pt idx="1661">
                  <c:v>60666321.889970794</c:v>
                </c:pt>
                <c:pt idx="1662">
                  <c:v>61112082.007169023</c:v>
                </c:pt>
                <c:pt idx="1663">
                  <c:v>60197852.785017766</c:v>
                </c:pt>
                <c:pt idx="1664">
                  <c:v>60197852.785017766</c:v>
                </c:pt>
                <c:pt idx="1665">
                  <c:v>60197852.785017766</c:v>
                </c:pt>
                <c:pt idx="1666">
                  <c:v>59786423.868340686</c:v>
                </c:pt>
                <c:pt idx="1667">
                  <c:v>59806818.070448838</c:v>
                </c:pt>
                <c:pt idx="1668">
                  <c:v>60810438.477050543</c:v>
                </c:pt>
                <c:pt idx="1669">
                  <c:v>59406415.797464296</c:v>
                </c:pt>
                <c:pt idx="1670">
                  <c:v>59673249.589644298</c:v>
                </c:pt>
                <c:pt idx="1671">
                  <c:v>59673249.589644298</c:v>
                </c:pt>
                <c:pt idx="1672">
                  <c:v>59673249.589644298</c:v>
                </c:pt>
                <c:pt idx="1673">
                  <c:v>59051684.948914073</c:v>
                </c:pt>
                <c:pt idx="1674">
                  <c:v>59526130.207195222</c:v>
                </c:pt>
                <c:pt idx="1675">
                  <c:v>59237762.051738702</c:v>
                </c:pt>
                <c:pt idx="1676">
                  <c:v>59267899.857232161</c:v>
                </c:pt>
                <c:pt idx="1677">
                  <c:v>59092592.179750875</c:v>
                </c:pt>
                <c:pt idx="1678">
                  <c:v>59092592.179750875</c:v>
                </c:pt>
                <c:pt idx="1679">
                  <c:v>59092592.179750875</c:v>
                </c:pt>
                <c:pt idx="1680">
                  <c:v>60230477.513210855</c:v>
                </c:pt>
                <c:pt idx="1681">
                  <c:v>59952583.511510447</c:v>
                </c:pt>
                <c:pt idx="1682">
                  <c:v>60286946.543924153</c:v>
                </c:pt>
                <c:pt idx="1683">
                  <c:v>58936651.266952045</c:v>
                </c:pt>
                <c:pt idx="1684">
                  <c:v>59369879.304103926</c:v>
                </c:pt>
                <c:pt idx="1685">
                  <c:v>59369879.304103926</c:v>
                </c:pt>
                <c:pt idx="1686">
                  <c:v>59369879.304103926</c:v>
                </c:pt>
                <c:pt idx="1687">
                  <c:v>60667888.175606079</c:v>
                </c:pt>
                <c:pt idx="1688">
                  <c:v>60819271.495170243</c:v>
                </c:pt>
                <c:pt idx="1689">
                  <c:v>61021694.438171051</c:v>
                </c:pt>
                <c:pt idx="1690">
                  <c:v>59248832.672050633</c:v>
                </c:pt>
                <c:pt idx="1691">
                  <c:v>59552583.31047447</c:v>
                </c:pt>
                <c:pt idx="1692">
                  <c:v>59552583.31047447</c:v>
                </c:pt>
                <c:pt idx="1693">
                  <c:v>59552583.31047447</c:v>
                </c:pt>
                <c:pt idx="1694">
                  <c:v>58990965.981805325</c:v>
                </c:pt>
                <c:pt idx="1695">
                  <c:v>59695634.765883386</c:v>
                </c:pt>
                <c:pt idx="1696">
                  <c:v>59836988.544288114</c:v>
                </c:pt>
                <c:pt idx="1697">
                  <c:v>59636254.303471193</c:v>
                </c:pt>
                <c:pt idx="1698">
                  <c:v>59385617.18995434</c:v>
                </c:pt>
                <c:pt idx="1699">
                  <c:v>59385617.18995434</c:v>
                </c:pt>
                <c:pt idx="1700">
                  <c:v>59385617.18995434</c:v>
                </c:pt>
                <c:pt idx="1701">
                  <c:v>59117895.78804864</c:v>
                </c:pt>
                <c:pt idx="1702">
                  <c:v>59543409.249184139</c:v>
                </c:pt>
                <c:pt idx="1703">
                  <c:v>60452199.37125282</c:v>
                </c:pt>
                <c:pt idx="1704">
                  <c:v>61215184.922043465</c:v>
                </c:pt>
                <c:pt idx="1705">
                  <c:v>61236900.038200438</c:v>
                </c:pt>
                <c:pt idx="1706">
                  <c:v>61236900.038200438</c:v>
                </c:pt>
                <c:pt idx="1707">
                  <c:v>61236900.038200438</c:v>
                </c:pt>
                <c:pt idx="1708">
                  <c:v>61771339.098111704</c:v>
                </c:pt>
                <c:pt idx="1709">
                  <c:v>60851667.36544618</c:v>
                </c:pt>
                <c:pt idx="1710">
                  <c:v>61179372.517183281</c:v>
                </c:pt>
                <c:pt idx="1711">
                  <c:v>60956166.223866992</c:v>
                </c:pt>
                <c:pt idx="1712">
                  <c:v>60121132.072342366</c:v>
                </c:pt>
                <c:pt idx="1713">
                  <c:v>60121132.072342366</c:v>
                </c:pt>
                <c:pt idx="1714">
                  <c:v>60121132.072342366</c:v>
                </c:pt>
                <c:pt idx="1715">
                  <c:v>61519129.955074571</c:v>
                </c:pt>
                <c:pt idx="1716">
                  <c:v>61618031.93607229</c:v>
                </c:pt>
                <c:pt idx="1717">
                  <c:v>61723180.571481392</c:v>
                </c:pt>
                <c:pt idx="1718">
                  <c:v>62194130.85524904</c:v>
                </c:pt>
                <c:pt idx="1719">
                  <c:v>63243374.401751943</c:v>
                </c:pt>
                <c:pt idx="1720">
                  <c:v>63243374.401751943</c:v>
                </c:pt>
                <c:pt idx="1721">
                  <c:v>63243374.401751943</c:v>
                </c:pt>
                <c:pt idx="1722">
                  <c:v>63792116.453247249</c:v>
                </c:pt>
                <c:pt idx="1723">
                  <c:v>64252773.874628447</c:v>
                </c:pt>
                <c:pt idx="1724">
                  <c:v>63199248.441369891</c:v>
                </c:pt>
                <c:pt idx="1725">
                  <c:v>63167593.891249098</c:v>
                </c:pt>
                <c:pt idx="1726">
                  <c:v>63707440.100882731</c:v>
                </c:pt>
                <c:pt idx="1727">
                  <c:v>63707440.100882731</c:v>
                </c:pt>
                <c:pt idx="1728">
                  <c:v>63707440.100882731</c:v>
                </c:pt>
                <c:pt idx="1729">
                  <c:v>62201582.828024045</c:v>
                </c:pt>
                <c:pt idx="1730">
                  <c:v>62196333.276145786</c:v>
                </c:pt>
                <c:pt idx="1731">
                  <c:v>63904252.524733633</c:v>
                </c:pt>
                <c:pt idx="1732">
                  <c:v>64849233.430085495</c:v>
                </c:pt>
                <c:pt idx="1733">
                  <c:v>65202456.329332262</c:v>
                </c:pt>
                <c:pt idx="1734">
                  <c:v>65202456.329332262</c:v>
                </c:pt>
                <c:pt idx="1735">
                  <c:v>65202456.329332262</c:v>
                </c:pt>
                <c:pt idx="1736">
                  <c:v>65638318.117243543</c:v>
                </c:pt>
                <c:pt idx="1737">
                  <c:v>65819241.878263324</c:v>
                </c:pt>
                <c:pt idx="1738">
                  <c:v>65971382.313666314</c:v>
                </c:pt>
                <c:pt idx="1739">
                  <c:v>66028948.96489989</c:v>
                </c:pt>
                <c:pt idx="1740">
                  <c:v>66287998.895450935</c:v>
                </c:pt>
                <c:pt idx="1741">
                  <c:v>66287998.895450935</c:v>
                </c:pt>
                <c:pt idx="1742">
                  <c:v>66287998.895450935</c:v>
                </c:pt>
                <c:pt idx="1743">
                  <c:v>66793763.045574397</c:v>
                </c:pt>
                <c:pt idx="1744">
                  <c:v>66569803.226347379</c:v>
                </c:pt>
                <c:pt idx="1745">
                  <c:v>67023283.12495777</c:v>
                </c:pt>
                <c:pt idx="1746">
                  <c:v>66693663.823551312</c:v>
                </c:pt>
                <c:pt idx="1747">
                  <c:v>66874975.835296407</c:v>
                </c:pt>
                <c:pt idx="1748">
                  <c:v>66874975.835296407</c:v>
                </c:pt>
                <c:pt idx="1749">
                  <c:v>66874975.835296407</c:v>
                </c:pt>
                <c:pt idx="1750">
                  <c:v>67122671.182221845</c:v>
                </c:pt>
                <c:pt idx="1751">
                  <c:v>67342492.173328489</c:v>
                </c:pt>
                <c:pt idx="1752">
                  <c:v>67421003.901138976</c:v>
                </c:pt>
                <c:pt idx="1753">
                  <c:v>67393459.100720868</c:v>
                </c:pt>
                <c:pt idx="1754">
                  <c:v>67673203.171873808</c:v>
                </c:pt>
                <c:pt idx="1755">
                  <c:v>67673203.171873808</c:v>
                </c:pt>
                <c:pt idx="1756">
                  <c:v>67673203.171873808</c:v>
                </c:pt>
                <c:pt idx="1757">
                  <c:v>67943109.583524898</c:v>
                </c:pt>
                <c:pt idx="1758">
                  <c:v>68248345.554705113</c:v>
                </c:pt>
                <c:pt idx="1759">
                  <c:v>67380738.908441454</c:v>
                </c:pt>
                <c:pt idx="1760">
                  <c:v>67576241.188027829</c:v>
                </c:pt>
                <c:pt idx="1761">
                  <c:v>69348097.415284082</c:v>
                </c:pt>
                <c:pt idx="1762">
                  <c:v>69348097.415284082</c:v>
                </c:pt>
                <c:pt idx="1763">
                  <c:v>69348097.415284082</c:v>
                </c:pt>
                <c:pt idx="1764">
                  <c:v>69187217.120395884</c:v>
                </c:pt>
                <c:pt idx="1765">
                  <c:v>69470669.048799381</c:v>
                </c:pt>
                <c:pt idx="1766">
                  <c:v>68846598.817743346</c:v>
                </c:pt>
                <c:pt idx="1767">
                  <c:v>69183546.957390532</c:v>
                </c:pt>
                <c:pt idx="1768">
                  <c:v>70369770.852375671</c:v>
                </c:pt>
                <c:pt idx="1769">
                  <c:v>70369770.852375671</c:v>
                </c:pt>
                <c:pt idx="1770">
                  <c:v>70369770.852375671</c:v>
                </c:pt>
                <c:pt idx="1771">
                  <c:v>71448642.793572932</c:v>
                </c:pt>
                <c:pt idx="1772">
                  <c:v>71182935.161841705</c:v>
                </c:pt>
                <c:pt idx="1773">
                  <c:v>71641664.43283391</c:v>
                </c:pt>
                <c:pt idx="1774">
                  <c:v>70211177.162198439</c:v>
                </c:pt>
                <c:pt idx="1775">
                  <c:v>70770760.078606501</c:v>
                </c:pt>
                <c:pt idx="1776">
                  <c:v>70770760.078606501</c:v>
                </c:pt>
                <c:pt idx="1777">
                  <c:v>70770760.078606501</c:v>
                </c:pt>
                <c:pt idx="1778">
                  <c:v>71210367.777006313</c:v>
                </c:pt>
                <c:pt idx="1779">
                  <c:v>70977769.334266871</c:v>
                </c:pt>
                <c:pt idx="1780">
                  <c:v>69980973.022013351</c:v>
                </c:pt>
                <c:pt idx="1781">
                  <c:v>70330521.270844609</c:v>
                </c:pt>
                <c:pt idx="1782">
                  <c:v>69761447.30249393</c:v>
                </c:pt>
                <c:pt idx="1783">
                  <c:v>69761447.30249393</c:v>
                </c:pt>
                <c:pt idx="1784">
                  <c:v>69761447.30249393</c:v>
                </c:pt>
                <c:pt idx="1785">
                  <c:v>70795359.702001512</c:v>
                </c:pt>
                <c:pt idx="1786">
                  <c:v>71299546.796705365</c:v>
                </c:pt>
                <c:pt idx="1787">
                  <c:v>70410893.658395573</c:v>
                </c:pt>
                <c:pt idx="1788">
                  <c:v>70187798.114361554</c:v>
                </c:pt>
                <c:pt idx="1789">
                  <c:v>70812507.711614326</c:v>
                </c:pt>
                <c:pt idx="1790">
                  <c:v>70812507.711614326</c:v>
                </c:pt>
                <c:pt idx="1791">
                  <c:v>70812507.711614326</c:v>
                </c:pt>
                <c:pt idx="1792">
                  <c:v>70136799.595601782</c:v>
                </c:pt>
                <c:pt idx="1793">
                  <c:v>69887674.918798536</c:v>
                </c:pt>
                <c:pt idx="1794">
                  <c:v>66355913.873460285</c:v>
                </c:pt>
                <c:pt idx="1795">
                  <c:v>67402303.247617707</c:v>
                </c:pt>
                <c:pt idx="1796">
                  <c:v>66570771.070966393</c:v>
                </c:pt>
                <c:pt idx="1797">
                  <c:v>66570771.070966393</c:v>
                </c:pt>
                <c:pt idx="1798">
                  <c:v>66570771.070966393</c:v>
                </c:pt>
                <c:pt idx="1799">
                  <c:v>65118252.232010886</c:v>
                </c:pt>
                <c:pt idx="1800">
                  <c:v>64989513.999481112</c:v>
                </c:pt>
                <c:pt idx="1801">
                  <c:v>65656355.711042531</c:v>
                </c:pt>
                <c:pt idx="1802">
                  <c:v>66296197.034784004</c:v>
                </c:pt>
                <c:pt idx="1803">
                  <c:v>65957702.533602543</c:v>
                </c:pt>
                <c:pt idx="1804">
                  <c:v>65957702.533602543</c:v>
                </c:pt>
                <c:pt idx="1805">
                  <c:v>65957702.533602543</c:v>
                </c:pt>
                <c:pt idx="1806">
                  <c:v>66275302.037704237</c:v>
                </c:pt>
                <c:pt idx="1807">
                  <c:v>65634359.144521572</c:v>
                </c:pt>
                <c:pt idx="1808">
                  <c:v>65523467.521615237</c:v>
                </c:pt>
                <c:pt idx="1809">
                  <c:v>65354878.574092053</c:v>
                </c:pt>
                <c:pt idx="1810">
                  <c:v>66405314.156224571</c:v>
                </c:pt>
                <c:pt idx="1811">
                  <c:v>66405314.156224571</c:v>
                </c:pt>
                <c:pt idx="1812">
                  <c:v>66405314.156224571</c:v>
                </c:pt>
                <c:pt idx="1813">
                  <c:v>67777164.977049053</c:v>
                </c:pt>
                <c:pt idx="1814">
                  <c:v>67355166.773520887</c:v>
                </c:pt>
                <c:pt idx="1815">
                  <c:v>67595754.421777293</c:v>
                </c:pt>
                <c:pt idx="1816">
                  <c:v>66993146.216946334</c:v>
                </c:pt>
                <c:pt idx="1817">
                  <c:v>66768757.760302737</c:v>
                </c:pt>
                <c:pt idx="1818">
                  <c:v>66768757.760302737</c:v>
                </c:pt>
                <c:pt idx="1819">
                  <c:v>66768757.760302737</c:v>
                </c:pt>
                <c:pt idx="1820">
                  <c:v>66768757.760302737</c:v>
                </c:pt>
                <c:pt idx="1821">
                  <c:v>65884737.603717968</c:v>
                </c:pt>
                <c:pt idx="1822">
                  <c:v>65977450.010161303</c:v>
                </c:pt>
                <c:pt idx="1823">
                  <c:v>65943899.439508125</c:v>
                </c:pt>
                <c:pt idx="1824">
                  <c:v>65267433.489671126</c:v>
                </c:pt>
                <c:pt idx="1825">
                  <c:v>65267433.489671126</c:v>
                </c:pt>
                <c:pt idx="1826">
                  <c:v>65267433.489671126</c:v>
                </c:pt>
                <c:pt idx="1827">
                  <c:v>65267433.489671126</c:v>
                </c:pt>
                <c:pt idx="1828">
                  <c:v>66447596.329528265</c:v>
                </c:pt>
                <c:pt idx="1829">
                  <c:v>67822964.02342774</c:v>
                </c:pt>
                <c:pt idx="1830">
                  <c:v>68051363.147758111</c:v>
                </c:pt>
                <c:pt idx="1831">
                  <c:v>68478954.818277672</c:v>
                </c:pt>
                <c:pt idx="1832">
                  <c:v>68478954.818277672</c:v>
                </c:pt>
                <c:pt idx="1833">
                  <c:v>68478954.818277672</c:v>
                </c:pt>
                <c:pt idx="1834">
                  <c:v>69234452.497012198</c:v>
                </c:pt>
                <c:pt idx="1835">
                  <c:v>68617509.709229827</c:v>
                </c:pt>
                <c:pt idx="1836">
                  <c:v>68095657.116775796</c:v>
                </c:pt>
                <c:pt idx="1837">
                  <c:v>68519508.620691821</c:v>
                </c:pt>
                <c:pt idx="1838">
                  <c:v>68426345.678270444</c:v>
                </c:pt>
                <c:pt idx="1839">
                  <c:v>68426345.678270444</c:v>
                </c:pt>
                <c:pt idx="1840">
                  <c:v>68426345.678270444</c:v>
                </c:pt>
                <c:pt idx="1841">
                  <c:v>68284982.207059816</c:v>
                </c:pt>
                <c:pt idx="1842">
                  <c:v>68506844.790283784</c:v>
                </c:pt>
                <c:pt idx="1843">
                  <c:v>70932207.582136393</c:v>
                </c:pt>
                <c:pt idx="1844">
                  <c:v>71334100.931762263</c:v>
                </c:pt>
                <c:pt idx="1845">
                  <c:v>71100277.785047397</c:v>
                </c:pt>
                <c:pt idx="1846">
                  <c:v>71100277.785047397</c:v>
                </c:pt>
                <c:pt idx="1847">
                  <c:v>71100277.785047397</c:v>
                </c:pt>
                <c:pt idx="1848">
                  <c:v>71910574.818930313</c:v>
                </c:pt>
                <c:pt idx="1849">
                  <c:v>72490199.047513112</c:v>
                </c:pt>
                <c:pt idx="1850">
                  <c:v>70830558.049658135</c:v>
                </c:pt>
                <c:pt idx="1851">
                  <c:v>68853248.98007451</c:v>
                </c:pt>
                <c:pt idx="1852">
                  <c:v>71406091.196164414</c:v>
                </c:pt>
                <c:pt idx="1853">
                  <c:v>71406091.196164414</c:v>
                </c:pt>
                <c:pt idx="1854">
                  <c:v>71406091.196164414</c:v>
                </c:pt>
                <c:pt idx="1855">
                  <c:v>71410202.022845522</c:v>
                </c:pt>
                <c:pt idx="1856">
                  <c:v>70533031.808091342</c:v>
                </c:pt>
                <c:pt idx="1857">
                  <c:v>70710039.496030107</c:v>
                </c:pt>
                <c:pt idx="1858">
                  <c:v>70641284.295346126</c:v>
                </c:pt>
                <c:pt idx="1859">
                  <c:v>69259571.941997826</c:v>
                </c:pt>
                <c:pt idx="1860">
                  <c:v>69259571.941997826</c:v>
                </c:pt>
                <c:pt idx="1861">
                  <c:v>69259571.941997826</c:v>
                </c:pt>
                <c:pt idx="1862">
                  <c:v>66514940.329471402</c:v>
                </c:pt>
                <c:pt idx="1863">
                  <c:v>69102604.489255384</c:v>
                </c:pt>
                <c:pt idx="1864">
                  <c:v>67324181.386000171</c:v>
                </c:pt>
                <c:pt idx="1865">
                  <c:v>64573252.501076005</c:v>
                </c:pt>
                <c:pt idx="1866">
                  <c:v>66685680.720912136</c:v>
                </c:pt>
                <c:pt idx="1867">
                  <c:v>66685680.720912136</c:v>
                </c:pt>
                <c:pt idx="1868">
                  <c:v>66685680.720912136</c:v>
                </c:pt>
                <c:pt idx="1869">
                  <c:v>67500855.928610116</c:v>
                </c:pt>
                <c:pt idx="1870">
                  <c:v>67422986.797931671</c:v>
                </c:pt>
                <c:pt idx="1871">
                  <c:v>68536091.575619817</c:v>
                </c:pt>
                <c:pt idx="1872">
                  <c:v>69352043.46426484</c:v>
                </c:pt>
                <c:pt idx="1873">
                  <c:v>69104550.948277727</c:v>
                </c:pt>
                <c:pt idx="1874">
                  <c:v>69104550.948277727</c:v>
                </c:pt>
                <c:pt idx="1875">
                  <c:v>69104550.948277727</c:v>
                </c:pt>
                <c:pt idx="1876">
                  <c:v>68488691.600799561</c:v>
                </c:pt>
                <c:pt idx="1877">
                  <c:v>70081721.123542681</c:v>
                </c:pt>
                <c:pt idx="1878">
                  <c:v>69450564.553889886</c:v>
                </c:pt>
                <c:pt idx="1879">
                  <c:v>69820831.713827014</c:v>
                </c:pt>
                <c:pt idx="1880">
                  <c:v>70963699.149520919</c:v>
                </c:pt>
                <c:pt idx="1881">
                  <c:v>70963699.149520919</c:v>
                </c:pt>
                <c:pt idx="1882">
                  <c:v>70963699.149520919</c:v>
                </c:pt>
                <c:pt idx="1883">
                  <c:v>72117414.629983783</c:v>
                </c:pt>
                <c:pt idx="1884">
                  <c:v>71737883.481057093</c:v>
                </c:pt>
                <c:pt idx="1885">
                  <c:v>71885987.042298079</c:v>
                </c:pt>
                <c:pt idx="1886">
                  <c:v>70750617.709955424</c:v>
                </c:pt>
                <c:pt idx="1887">
                  <c:v>71769400.357434779</c:v>
                </c:pt>
                <c:pt idx="1888">
                  <c:v>71769400.357434779</c:v>
                </c:pt>
                <c:pt idx="1889">
                  <c:v>71769400.357434779</c:v>
                </c:pt>
                <c:pt idx="1890">
                  <c:v>72523806.69802326</c:v>
                </c:pt>
                <c:pt idx="1891">
                  <c:v>73207077.715589464</c:v>
                </c:pt>
                <c:pt idx="1892">
                  <c:v>72971744.645110652</c:v>
                </c:pt>
                <c:pt idx="1893">
                  <c:v>73115554.293336838</c:v>
                </c:pt>
                <c:pt idx="1894">
                  <c:v>74612271.609222263</c:v>
                </c:pt>
                <c:pt idx="1895">
                  <c:v>74612271.609222263</c:v>
                </c:pt>
                <c:pt idx="1896">
                  <c:v>74612271.609222263</c:v>
                </c:pt>
                <c:pt idx="1897">
                  <c:v>75065251.969335854</c:v>
                </c:pt>
                <c:pt idx="1898">
                  <c:v>74066225.0552499</c:v>
                </c:pt>
                <c:pt idx="1899">
                  <c:v>73857361.960712463</c:v>
                </c:pt>
                <c:pt idx="1900">
                  <c:v>73865895.937820449</c:v>
                </c:pt>
                <c:pt idx="1901">
                  <c:v>73890732.496470839</c:v>
                </c:pt>
                <c:pt idx="1902">
                  <c:v>73890732.496470839</c:v>
                </c:pt>
                <c:pt idx="1903">
                  <c:v>73890732.496470839</c:v>
                </c:pt>
                <c:pt idx="1904">
                  <c:v>72838920.715396568</c:v>
                </c:pt>
                <c:pt idx="1905">
                  <c:v>73178472.450407043</c:v>
                </c:pt>
                <c:pt idx="1906">
                  <c:v>73563561.167043999</c:v>
                </c:pt>
                <c:pt idx="1907">
                  <c:v>71501508.254447356</c:v>
                </c:pt>
                <c:pt idx="1908">
                  <c:v>69740660.362250328</c:v>
                </c:pt>
                <c:pt idx="1909">
                  <c:v>69740660.362250328</c:v>
                </c:pt>
                <c:pt idx="1910">
                  <c:v>69740660.362250328</c:v>
                </c:pt>
                <c:pt idx="1911">
                  <c:v>72586627.568041623</c:v>
                </c:pt>
                <c:pt idx="1912">
                  <c:v>69217817.488126591</c:v>
                </c:pt>
                <c:pt idx="1913">
                  <c:v>67738160.049118847</c:v>
                </c:pt>
                <c:pt idx="1914">
                  <c:v>68899443.098041922</c:v>
                </c:pt>
                <c:pt idx="1915">
                  <c:v>68744315.12446408</c:v>
                </c:pt>
                <c:pt idx="1916">
                  <c:v>68744315.12446408</c:v>
                </c:pt>
                <c:pt idx="1917">
                  <c:v>68744315.12446408</c:v>
                </c:pt>
                <c:pt idx="1918">
                  <c:v>65685425.15392983</c:v>
                </c:pt>
                <c:pt idx="1919">
                  <c:v>66802879.309022121</c:v>
                </c:pt>
                <c:pt idx="1920">
                  <c:v>67989499.173078015</c:v>
                </c:pt>
                <c:pt idx="1921">
                  <c:v>67312372.676468387</c:v>
                </c:pt>
                <c:pt idx="1922">
                  <c:v>65873866.224416249</c:v>
                </c:pt>
                <c:pt idx="1923">
                  <c:v>65873866.224416249</c:v>
                </c:pt>
                <c:pt idx="1924">
                  <c:v>65873866.224416249</c:v>
                </c:pt>
                <c:pt idx="1925">
                  <c:v>66130580.188744791</c:v>
                </c:pt>
                <c:pt idx="1926">
                  <c:v>68203719.517337039</c:v>
                </c:pt>
                <c:pt idx="1927">
                  <c:v>68224122.514769062</c:v>
                </c:pt>
                <c:pt idx="1928">
                  <c:v>69715755.415469378</c:v>
                </c:pt>
                <c:pt idx="1929">
                  <c:v>69204483.059147194</c:v>
                </c:pt>
                <c:pt idx="1930">
                  <c:v>69204483.059147194</c:v>
                </c:pt>
                <c:pt idx="1931">
                  <c:v>69204483.059147194</c:v>
                </c:pt>
                <c:pt idx="1932">
                  <c:v>69609306.508098125</c:v>
                </c:pt>
                <c:pt idx="1933">
                  <c:v>70475453.669087827</c:v>
                </c:pt>
                <c:pt idx="1934">
                  <c:v>69880167.840627015</c:v>
                </c:pt>
                <c:pt idx="1935">
                  <c:v>66413031.06569422</c:v>
                </c:pt>
                <c:pt idx="1936">
                  <c:v>65977340.517353885</c:v>
                </c:pt>
                <c:pt idx="1937">
                  <c:v>65977340.517353885</c:v>
                </c:pt>
                <c:pt idx="1938">
                  <c:v>65977340.517353885</c:v>
                </c:pt>
                <c:pt idx="1939">
                  <c:v>65206799.783355035</c:v>
                </c:pt>
                <c:pt idx="1940">
                  <c:v>65162162.258216999</c:v>
                </c:pt>
                <c:pt idx="1941">
                  <c:v>65307616.811504118</c:v>
                </c:pt>
                <c:pt idx="1942">
                  <c:v>66660589.277365789</c:v>
                </c:pt>
                <c:pt idx="1943">
                  <c:v>65934674.401238598</c:v>
                </c:pt>
                <c:pt idx="1944">
                  <c:v>65934674.401238598</c:v>
                </c:pt>
                <c:pt idx="1945">
                  <c:v>65934674.401238598</c:v>
                </c:pt>
                <c:pt idx="1946">
                  <c:v>64697062.65978995</c:v>
                </c:pt>
                <c:pt idx="1947">
                  <c:v>65759241.794259012</c:v>
                </c:pt>
                <c:pt idx="1948">
                  <c:v>65955075.783202946</c:v>
                </c:pt>
                <c:pt idx="1949">
                  <c:v>66358362.742921919</c:v>
                </c:pt>
                <c:pt idx="1950">
                  <c:v>67972211.156268835</c:v>
                </c:pt>
                <c:pt idx="1951">
                  <c:v>67972211.156268835</c:v>
                </c:pt>
                <c:pt idx="1952">
                  <c:v>67972211.156268835</c:v>
                </c:pt>
                <c:pt idx="1953">
                  <c:v>68629582.637470648</c:v>
                </c:pt>
                <c:pt idx="1954">
                  <c:v>68993947.058109567</c:v>
                </c:pt>
                <c:pt idx="1955">
                  <c:v>70334656.868029699</c:v>
                </c:pt>
                <c:pt idx="1956">
                  <c:v>71091840.915494859</c:v>
                </c:pt>
                <c:pt idx="1957">
                  <c:v>70331746.333812848</c:v>
                </c:pt>
                <c:pt idx="1958">
                  <c:v>70331746.333812848</c:v>
                </c:pt>
                <c:pt idx="1959">
                  <c:v>70331746.333812848</c:v>
                </c:pt>
                <c:pt idx="1960">
                  <c:v>71091840.377005637</c:v>
                </c:pt>
                <c:pt idx="1961">
                  <c:v>70703200.144487441</c:v>
                </c:pt>
                <c:pt idx="1962">
                  <c:v>71886322.341583744</c:v>
                </c:pt>
                <c:pt idx="1963">
                  <c:v>71903495.83968617</c:v>
                </c:pt>
                <c:pt idx="1964">
                  <c:v>70638929.302504614</c:v>
                </c:pt>
                <c:pt idx="1965">
                  <c:v>70638929.302504614</c:v>
                </c:pt>
                <c:pt idx="1966">
                  <c:v>70638929.302504614</c:v>
                </c:pt>
                <c:pt idx="1967">
                  <c:v>71866606.994881615</c:v>
                </c:pt>
                <c:pt idx="1968">
                  <c:v>72267965.804211572</c:v>
                </c:pt>
                <c:pt idx="1969">
                  <c:v>72329639.333205327</c:v>
                </c:pt>
                <c:pt idx="1970">
                  <c:v>72560085.255048797</c:v>
                </c:pt>
                <c:pt idx="1971">
                  <c:v>73026780.038032442</c:v>
                </c:pt>
                <c:pt idx="1972">
                  <c:v>73026780.038032442</c:v>
                </c:pt>
                <c:pt idx="1973">
                  <c:v>73026780.038032442</c:v>
                </c:pt>
                <c:pt idx="1974">
                  <c:v>72762558.457043171</c:v>
                </c:pt>
                <c:pt idx="1975">
                  <c:v>72508206.665412351</c:v>
                </c:pt>
                <c:pt idx="1976">
                  <c:v>73261070.234394684</c:v>
                </c:pt>
                <c:pt idx="1977">
                  <c:v>72519529.442274868</c:v>
                </c:pt>
                <c:pt idx="1978">
                  <c:v>73980341.051068485</c:v>
                </c:pt>
                <c:pt idx="1979">
                  <c:v>73980341.051068485</c:v>
                </c:pt>
                <c:pt idx="1980">
                  <c:v>73980341.051068485</c:v>
                </c:pt>
                <c:pt idx="1981">
                  <c:v>74355373.302085176</c:v>
                </c:pt>
                <c:pt idx="1982">
                  <c:v>74632745.507734492</c:v>
                </c:pt>
                <c:pt idx="1983">
                  <c:v>75105591.27354531</c:v>
                </c:pt>
                <c:pt idx="1984">
                  <c:v>74315041.895717531</c:v>
                </c:pt>
                <c:pt idx="1985">
                  <c:v>74116081.617877215</c:v>
                </c:pt>
                <c:pt idx="1986">
                  <c:v>74116081.617877215</c:v>
                </c:pt>
                <c:pt idx="1987">
                  <c:v>74116081.617877215</c:v>
                </c:pt>
                <c:pt idx="1988">
                  <c:v>73925048.798790336</c:v>
                </c:pt>
                <c:pt idx="1989">
                  <c:v>74448842.465374529</c:v>
                </c:pt>
                <c:pt idx="1990">
                  <c:v>74336697.41906786</c:v>
                </c:pt>
                <c:pt idx="1991">
                  <c:v>75187529.40824236</c:v>
                </c:pt>
                <c:pt idx="1992">
                  <c:v>76141038.905810028</c:v>
                </c:pt>
                <c:pt idx="1993">
                  <c:v>76141038.905810028</c:v>
                </c:pt>
                <c:pt idx="1994">
                  <c:v>76141038.905810028</c:v>
                </c:pt>
                <c:pt idx="1995">
                  <c:v>75899198.911131725</c:v>
                </c:pt>
                <c:pt idx="1996">
                  <c:v>75351576.91720739</c:v>
                </c:pt>
                <c:pt idx="1997">
                  <c:v>75447663.856076047</c:v>
                </c:pt>
                <c:pt idx="1998">
                  <c:v>75000099.620505124</c:v>
                </c:pt>
                <c:pt idx="1999">
                  <c:v>74077319.548583776</c:v>
                </c:pt>
                <c:pt idx="2000">
                  <c:v>74077319.548583776</c:v>
                </c:pt>
                <c:pt idx="2001">
                  <c:v>74077319.548583776</c:v>
                </c:pt>
                <c:pt idx="2002">
                  <c:v>72521657.9465518</c:v>
                </c:pt>
                <c:pt idx="2003">
                  <c:v>72373861.683157191</c:v>
                </c:pt>
                <c:pt idx="2004">
                  <c:v>70825665.875123411</c:v>
                </c:pt>
                <c:pt idx="2005">
                  <c:v>71771953.693804488</c:v>
                </c:pt>
                <c:pt idx="2006">
                  <c:v>71319774.964638308</c:v>
                </c:pt>
                <c:pt idx="2007">
                  <c:v>71319774.964638308</c:v>
                </c:pt>
                <c:pt idx="2008">
                  <c:v>71319774.964638308</c:v>
                </c:pt>
                <c:pt idx="2009">
                  <c:v>72122063.58688888</c:v>
                </c:pt>
                <c:pt idx="2010">
                  <c:v>70718669.862707883</c:v>
                </c:pt>
                <c:pt idx="2011">
                  <c:v>70456327.429588854</c:v>
                </c:pt>
                <c:pt idx="2012">
                  <c:v>72597249.44733955</c:v>
                </c:pt>
                <c:pt idx="2013">
                  <c:v>73324396.566291213</c:v>
                </c:pt>
                <c:pt idx="2014">
                  <c:v>73324396.566291213</c:v>
                </c:pt>
                <c:pt idx="2015">
                  <c:v>73324396.566291213</c:v>
                </c:pt>
                <c:pt idx="2016">
                  <c:v>73541873.693333477</c:v>
                </c:pt>
                <c:pt idx="2017">
                  <c:v>74594427.692044899</c:v>
                </c:pt>
                <c:pt idx="2018">
                  <c:v>72923023.935737997</c:v>
                </c:pt>
                <c:pt idx="2019">
                  <c:v>73800288.565601528</c:v>
                </c:pt>
                <c:pt idx="2020">
                  <c:v>73370241.384253308</c:v>
                </c:pt>
                <c:pt idx="2021">
                  <c:v>73370241.384253308</c:v>
                </c:pt>
                <c:pt idx="2022">
                  <c:v>73370241.384253308</c:v>
                </c:pt>
                <c:pt idx="2023">
                  <c:v>73637896.731481746</c:v>
                </c:pt>
                <c:pt idx="2024">
                  <c:v>74365054.979210556</c:v>
                </c:pt>
                <c:pt idx="2025">
                  <c:v>75488073.163883701</c:v>
                </c:pt>
                <c:pt idx="2026">
                  <c:v>75377946.016168833</c:v>
                </c:pt>
                <c:pt idx="2027">
                  <c:v>75060433.74732025</c:v>
                </c:pt>
                <c:pt idx="2028">
                  <c:v>75060433.74732025</c:v>
                </c:pt>
                <c:pt idx="2029">
                  <c:v>75060433.74732025</c:v>
                </c:pt>
                <c:pt idx="2030">
                  <c:v>75003077.286377639</c:v>
                </c:pt>
                <c:pt idx="2031">
                  <c:v>74435902.56949465</c:v>
                </c:pt>
                <c:pt idx="2032">
                  <c:v>74137857.22432287</c:v>
                </c:pt>
                <c:pt idx="2033">
                  <c:v>75122400.752937183</c:v>
                </c:pt>
                <c:pt idx="2034">
                  <c:v>74701993.785044655</c:v>
                </c:pt>
                <c:pt idx="2035">
                  <c:v>74701993.785044655</c:v>
                </c:pt>
                <c:pt idx="2036">
                  <c:v>74701993.785044655</c:v>
                </c:pt>
                <c:pt idx="2037">
                  <c:v>74120280.756789893</c:v>
                </c:pt>
                <c:pt idx="2038">
                  <c:v>74497775.339498609</c:v>
                </c:pt>
                <c:pt idx="2039">
                  <c:v>74519009.584784985</c:v>
                </c:pt>
                <c:pt idx="2040">
                  <c:v>75617170.568721086</c:v>
                </c:pt>
                <c:pt idx="2041">
                  <c:v>75882496.052604809</c:v>
                </c:pt>
                <c:pt idx="2042">
                  <c:v>75882496.052604809</c:v>
                </c:pt>
                <c:pt idx="2043">
                  <c:v>75882496.052604809</c:v>
                </c:pt>
                <c:pt idx="2044">
                  <c:v>76086103.671882585</c:v>
                </c:pt>
                <c:pt idx="2045">
                  <c:v>76681103.562569275</c:v>
                </c:pt>
                <c:pt idx="2046">
                  <c:v>76595307.332130209</c:v>
                </c:pt>
                <c:pt idx="2047">
                  <c:v>75646452.894345433</c:v>
                </c:pt>
                <c:pt idx="2048">
                  <c:v>74548861.811497122</c:v>
                </c:pt>
                <c:pt idx="2049">
                  <c:v>74548861.811497122</c:v>
                </c:pt>
                <c:pt idx="2050">
                  <c:v>74548861.811497122</c:v>
                </c:pt>
                <c:pt idx="2051">
                  <c:v>74998872.224083602</c:v>
                </c:pt>
                <c:pt idx="2052">
                  <c:v>74455534.450368181</c:v>
                </c:pt>
                <c:pt idx="2053">
                  <c:v>73422835.985051692</c:v>
                </c:pt>
                <c:pt idx="2054">
                  <c:v>73453196.007095277</c:v>
                </c:pt>
                <c:pt idx="2055">
                  <c:v>72579735.624052107</c:v>
                </c:pt>
                <c:pt idx="2056">
                  <c:v>72579735.624052107</c:v>
                </c:pt>
                <c:pt idx="2057">
                  <c:v>72579735.624052107</c:v>
                </c:pt>
                <c:pt idx="2058">
                  <c:v>72402313.47891283</c:v>
                </c:pt>
                <c:pt idx="2059">
                  <c:v>73511286.787833199</c:v>
                </c:pt>
                <c:pt idx="2060">
                  <c:v>73883046.819375753</c:v>
                </c:pt>
                <c:pt idx="2061">
                  <c:v>74126049.771265939</c:v>
                </c:pt>
                <c:pt idx="2062">
                  <c:v>75039980.131901875</c:v>
                </c:pt>
                <c:pt idx="2063">
                  <c:v>75039980.131901875</c:v>
                </c:pt>
                <c:pt idx="2064">
                  <c:v>75039980.131901875</c:v>
                </c:pt>
                <c:pt idx="2065">
                  <c:v>75885624.674954459</c:v>
                </c:pt>
                <c:pt idx="2066">
                  <c:v>75907405.486795887</c:v>
                </c:pt>
                <c:pt idx="2067">
                  <c:v>76127207.810276315</c:v>
                </c:pt>
                <c:pt idx="2068">
                  <c:v>75336924.087128863</c:v>
                </c:pt>
                <c:pt idx="2069">
                  <c:v>76037236.31394656</c:v>
                </c:pt>
                <c:pt idx="2070">
                  <c:v>76037236.31394656</c:v>
                </c:pt>
                <c:pt idx="2071">
                  <c:v>76037236.31394656</c:v>
                </c:pt>
                <c:pt idx="2072">
                  <c:v>75859595.183192417</c:v>
                </c:pt>
                <c:pt idx="2073">
                  <c:v>76789695.836519852</c:v>
                </c:pt>
                <c:pt idx="2074">
                  <c:v>76842396.160701141</c:v>
                </c:pt>
                <c:pt idx="2075">
                  <c:v>74989309.732571557</c:v>
                </c:pt>
                <c:pt idx="2076">
                  <c:v>74612190.297350526</c:v>
                </c:pt>
                <c:pt idx="2077">
                  <c:v>74612190.297350526</c:v>
                </c:pt>
                <c:pt idx="2078">
                  <c:v>74612190.297350526</c:v>
                </c:pt>
                <c:pt idx="2079">
                  <c:v>75774972.141260386</c:v>
                </c:pt>
                <c:pt idx="2080">
                  <c:v>74838906.822374791</c:v>
                </c:pt>
                <c:pt idx="2081">
                  <c:v>74174805.661934122</c:v>
                </c:pt>
                <c:pt idx="2082">
                  <c:v>74625908.848637909</c:v>
                </c:pt>
                <c:pt idx="2083">
                  <c:v>75070798.049276158</c:v>
                </c:pt>
                <c:pt idx="2084">
                  <c:v>75070798.049276158</c:v>
                </c:pt>
                <c:pt idx="2085">
                  <c:v>75070798.049276158</c:v>
                </c:pt>
                <c:pt idx="2086">
                  <c:v>74690759.82300362</c:v>
                </c:pt>
                <c:pt idx="2087">
                  <c:v>75106546.373919517</c:v>
                </c:pt>
                <c:pt idx="2088">
                  <c:v>75066119.475464121</c:v>
                </c:pt>
                <c:pt idx="2089">
                  <c:v>75941683.915373787</c:v>
                </c:pt>
                <c:pt idx="2090">
                  <c:v>75395191.312833503</c:v>
                </c:pt>
                <c:pt idx="2091">
                  <c:v>75395191.312833503</c:v>
                </c:pt>
                <c:pt idx="2092">
                  <c:v>75395191.312833503</c:v>
                </c:pt>
                <c:pt idx="2093">
                  <c:v>75655464.690885127</c:v>
                </c:pt>
                <c:pt idx="2094">
                  <c:v>74450198.740215257</c:v>
                </c:pt>
                <c:pt idx="2095">
                  <c:v>73357050.552398413</c:v>
                </c:pt>
                <c:pt idx="2096">
                  <c:v>73445197.467765227</c:v>
                </c:pt>
                <c:pt idx="2097">
                  <c:v>73692595.748139411</c:v>
                </c:pt>
                <c:pt idx="2098">
                  <c:v>73692595.748139411</c:v>
                </c:pt>
                <c:pt idx="2099">
                  <c:v>73692595.748139411</c:v>
                </c:pt>
                <c:pt idx="2100">
                  <c:v>74107450.712710232</c:v>
                </c:pt>
                <c:pt idx="2101">
                  <c:v>74614077.163566202</c:v>
                </c:pt>
                <c:pt idx="2102">
                  <c:v>74682386.674675092</c:v>
                </c:pt>
                <c:pt idx="2103">
                  <c:v>74055134.690333351</c:v>
                </c:pt>
                <c:pt idx="2104">
                  <c:v>72347623.796068251</c:v>
                </c:pt>
                <c:pt idx="2105">
                  <c:v>72347623.796068251</c:v>
                </c:pt>
                <c:pt idx="2106">
                  <c:v>72347623.796068251</c:v>
                </c:pt>
                <c:pt idx="2107">
                  <c:v>71672807.77719155</c:v>
                </c:pt>
                <c:pt idx="2108">
                  <c:v>71591481.5457412</c:v>
                </c:pt>
                <c:pt idx="2109">
                  <c:v>68504455.334132388</c:v>
                </c:pt>
                <c:pt idx="2110">
                  <c:v>68457586.848169133</c:v>
                </c:pt>
                <c:pt idx="2111">
                  <c:v>68904785.090569049</c:v>
                </c:pt>
                <c:pt idx="2112">
                  <c:v>68904785.090569049</c:v>
                </c:pt>
                <c:pt idx="2113">
                  <c:v>68904785.090569049</c:v>
                </c:pt>
                <c:pt idx="2114">
                  <c:v>68518373.12642999</c:v>
                </c:pt>
                <c:pt idx="2115">
                  <c:v>70347783.799164206</c:v>
                </c:pt>
                <c:pt idx="2116">
                  <c:v>69984522.742930532</c:v>
                </c:pt>
                <c:pt idx="2117">
                  <c:v>68757185.016745761</c:v>
                </c:pt>
                <c:pt idx="2118">
                  <c:v>67538171.256874412</c:v>
                </c:pt>
                <c:pt idx="2119">
                  <c:v>67538171.256874412</c:v>
                </c:pt>
                <c:pt idx="2120">
                  <c:v>67538171.256874412</c:v>
                </c:pt>
                <c:pt idx="2121">
                  <c:v>67736630.380750299</c:v>
                </c:pt>
                <c:pt idx="2122">
                  <c:v>67921574.502262756</c:v>
                </c:pt>
                <c:pt idx="2123">
                  <c:v>63167927.395570703</c:v>
                </c:pt>
                <c:pt idx="2124">
                  <c:v>64914790.543310851</c:v>
                </c:pt>
                <c:pt idx="2125">
                  <c:v>64000175.942376778</c:v>
                </c:pt>
                <c:pt idx="2126">
                  <c:v>64000175.942376778</c:v>
                </c:pt>
                <c:pt idx="2127">
                  <c:v>64000175.942376778</c:v>
                </c:pt>
                <c:pt idx="2128">
                  <c:v>63307053.982574716</c:v>
                </c:pt>
                <c:pt idx="2129">
                  <c:v>65813473.581772879</c:v>
                </c:pt>
                <c:pt idx="2130">
                  <c:v>66682898.885618113</c:v>
                </c:pt>
                <c:pt idx="2131">
                  <c:v>69706079.661725387</c:v>
                </c:pt>
                <c:pt idx="2132">
                  <c:v>67672755.507838234</c:v>
                </c:pt>
                <c:pt idx="2133">
                  <c:v>67672755.507838234</c:v>
                </c:pt>
                <c:pt idx="2134">
                  <c:v>67672755.507838234</c:v>
                </c:pt>
                <c:pt idx="2135">
                  <c:v>67152238.189145491</c:v>
                </c:pt>
                <c:pt idx="2136">
                  <c:v>67964861.855437845</c:v>
                </c:pt>
                <c:pt idx="2137">
                  <c:v>68695740.70466198</c:v>
                </c:pt>
                <c:pt idx="2138">
                  <c:v>68113797.203022391</c:v>
                </c:pt>
                <c:pt idx="2139">
                  <c:v>67505897.803147078</c:v>
                </c:pt>
                <c:pt idx="2140">
                  <c:v>67505897.803147078</c:v>
                </c:pt>
                <c:pt idx="2141">
                  <c:v>67505897.803147078</c:v>
                </c:pt>
                <c:pt idx="2142">
                  <c:v>64812403.460101962</c:v>
                </c:pt>
                <c:pt idx="2143">
                  <c:v>65663307.606831513</c:v>
                </c:pt>
                <c:pt idx="2144">
                  <c:v>66007433.089753136</c:v>
                </c:pt>
                <c:pt idx="2145">
                  <c:v>67937788.412580833</c:v>
                </c:pt>
                <c:pt idx="2146">
                  <c:v>67086274.696057849</c:v>
                </c:pt>
                <c:pt idx="2147">
                  <c:v>67086274.696057849</c:v>
                </c:pt>
                <c:pt idx="2148">
                  <c:v>67086274.696057849</c:v>
                </c:pt>
                <c:pt idx="2149">
                  <c:v>64521616.411083527</c:v>
                </c:pt>
                <c:pt idx="2150">
                  <c:v>64436648.197563514</c:v>
                </c:pt>
                <c:pt idx="2151">
                  <c:v>65019497.079072952</c:v>
                </c:pt>
                <c:pt idx="2152">
                  <c:v>64898792.567168728</c:v>
                </c:pt>
                <c:pt idx="2153">
                  <c:v>65015787.965347573</c:v>
                </c:pt>
                <c:pt idx="2154">
                  <c:v>65015787.965347573</c:v>
                </c:pt>
                <c:pt idx="2155">
                  <c:v>65015787.965347573</c:v>
                </c:pt>
                <c:pt idx="2156">
                  <c:v>66096117.596854731</c:v>
                </c:pt>
                <c:pt idx="2157">
                  <c:v>66225628.202417828</c:v>
                </c:pt>
                <c:pt idx="2158">
                  <c:v>67603407.430526555</c:v>
                </c:pt>
                <c:pt idx="2159">
                  <c:v>66681097.818684287</c:v>
                </c:pt>
                <c:pt idx="2160">
                  <c:v>67696925.775831029</c:v>
                </c:pt>
                <c:pt idx="2161">
                  <c:v>67696925.775831029</c:v>
                </c:pt>
                <c:pt idx="2162">
                  <c:v>67696925.775831029</c:v>
                </c:pt>
                <c:pt idx="2163">
                  <c:v>68846182.206585944</c:v>
                </c:pt>
                <c:pt idx="2164">
                  <c:v>65245878.84330076</c:v>
                </c:pt>
                <c:pt idx="2165">
                  <c:v>65750517.012471884</c:v>
                </c:pt>
                <c:pt idx="2166">
                  <c:v>65805076.919415206</c:v>
                </c:pt>
                <c:pt idx="2167">
                  <c:v>63297310.558685802</c:v>
                </c:pt>
                <c:pt idx="2168">
                  <c:v>63297310.558685802</c:v>
                </c:pt>
                <c:pt idx="2169">
                  <c:v>63297310.558685802</c:v>
                </c:pt>
                <c:pt idx="2170">
                  <c:v>64515794.265671417</c:v>
                </c:pt>
                <c:pt idx="2171">
                  <c:v>65109906.726128809</c:v>
                </c:pt>
                <c:pt idx="2172">
                  <c:v>65961724.330066472</c:v>
                </c:pt>
                <c:pt idx="2173">
                  <c:v>65514870.541268907</c:v>
                </c:pt>
                <c:pt idx="2174">
                  <c:v>65009869.071372844</c:v>
                </c:pt>
                <c:pt idx="2175">
                  <c:v>65009869.071372844</c:v>
                </c:pt>
                <c:pt idx="2176">
                  <c:v>65009869.071372844</c:v>
                </c:pt>
                <c:pt idx="2177">
                  <c:v>64071214.337340027</c:v>
                </c:pt>
                <c:pt idx="2178">
                  <c:v>64832881.128038704</c:v>
                </c:pt>
                <c:pt idx="2179">
                  <c:v>61711822.038934864</c:v>
                </c:pt>
                <c:pt idx="2180">
                  <c:v>61518907.918020844</c:v>
                </c:pt>
                <c:pt idx="2181">
                  <c:v>60198254.856966317</c:v>
                </c:pt>
                <c:pt idx="2182">
                  <c:v>60198254.856966317</c:v>
                </c:pt>
                <c:pt idx="2183">
                  <c:v>60198254.856966317</c:v>
                </c:pt>
                <c:pt idx="2184">
                  <c:v>58571113.119316906</c:v>
                </c:pt>
                <c:pt idx="2185">
                  <c:v>58571113.119316906</c:v>
                </c:pt>
                <c:pt idx="2186">
                  <c:v>62093656.485738233</c:v>
                </c:pt>
                <c:pt idx="2187">
                  <c:v>62218436.104538865</c:v>
                </c:pt>
                <c:pt idx="2188">
                  <c:v>62418707.244629301</c:v>
                </c:pt>
                <c:pt idx="2189">
                  <c:v>62418707.244629301</c:v>
                </c:pt>
                <c:pt idx="2190">
                  <c:v>62418707.244629301</c:v>
                </c:pt>
                <c:pt idx="2191">
                  <c:v>62855341.764566697</c:v>
                </c:pt>
                <c:pt idx="2192">
                  <c:v>62855341.764566697</c:v>
                </c:pt>
                <c:pt idx="2193">
                  <c:v>63444179.18465624</c:v>
                </c:pt>
                <c:pt idx="2194">
                  <c:v>60208528.872230187</c:v>
                </c:pt>
                <c:pt idx="2195">
                  <c:v>62738308.49264627</c:v>
                </c:pt>
                <c:pt idx="2196">
                  <c:v>62738308.49264627</c:v>
                </c:pt>
                <c:pt idx="2197">
                  <c:v>62738308.49264627</c:v>
                </c:pt>
                <c:pt idx="2198">
                  <c:v>63570096.272179164</c:v>
                </c:pt>
                <c:pt idx="2199">
                  <c:v>63590019.296222597</c:v>
                </c:pt>
                <c:pt idx="2200">
                  <c:v>65125500.655861922</c:v>
                </c:pt>
                <c:pt idx="2201">
                  <c:v>65485003.775347911</c:v>
                </c:pt>
                <c:pt idx="2202">
                  <c:v>66060497.253148571</c:v>
                </c:pt>
                <c:pt idx="2203">
                  <c:v>66060497.253148571</c:v>
                </c:pt>
                <c:pt idx="2204">
                  <c:v>66060497.253148571</c:v>
                </c:pt>
                <c:pt idx="2205">
                  <c:v>65382240.647169277</c:v>
                </c:pt>
                <c:pt idx="2206">
                  <c:v>65428724.831328139</c:v>
                </c:pt>
                <c:pt idx="2207">
                  <c:v>64797421.972104758</c:v>
                </c:pt>
                <c:pt idx="2208">
                  <c:v>65527969.829956964</c:v>
                </c:pt>
                <c:pt idx="2209">
                  <c:v>67202505.619045243</c:v>
                </c:pt>
                <c:pt idx="2210">
                  <c:v>67202505.619045243</c:v>
                </c:pt>
                <c:pt idx="2211">
                  <c:v>67202505.619045243</c:v>
                </c:pt>
                <c:pt idx="2212">
                  <c:v>67570878.014924839</c:v>
                </c:pt>
                <c:pt idx="2213">
                  <c:v>65786955.680291206</c:v>
                </c:pt>
                <c:pt idx="2214">
                  <c:v>65127750.463809751</c:v>
                </c:pt>
                <c:pt idx="2215">
                  <c:v>68985476.263736367</c:v>
                </c:pt>
                <c:pt idx="2216">
                  <c:v>69954070.639230862</c:v>
                </c:pt>
                <c:pt idx="2217">
                  <c:v>69954070.639230862</c:v>
                </c:pt>
                <c:pt idx="2218">
                  <c:v>69954070.639230862</c:v>
                </c:pt>
                <c:pt idx="2219">
                  <c:v>68368545.322716787</c:v>
                </c:pt>
                <c:pt idx="2220">
                  <c:v>67290890.54664591</c:v>
                </c:pt>
                <c:pt idx="2221">
                  <c:v>69242687.074115619</c:v>
                </c:pt>
                <c:pt idx="2222">
                  <c:v>68984344.897891864</c:v>
                </c:pt>
                <c:pt idx="2223">
                  <c:v>70206493.023997843</c:v>
                </c:pt>
                <c:pt idx="2224">
                  <c:v>70206493.023997843</c:v>
                </c:pt>
                <c:pt idx="2225">
                  <c:v>70206493.023997843</c:v>
                </c:pt>
                <c:pt idx="2226">
                  <c:v>70560016.220731184</c:v>
                </c:pt>
                <c:pt idx="2227">
                  <c:v>70881400.945034221</c:v>
                </c:pt>
                <c:pt idx="2228">
                  <c:v>72789622.74558349</c:v>
                </c:pt>
                <c:pt idx="2229">
                  <c:v>71532177.369301394</c:v>
                </c:pt>
                <c:pt idx="2230">
                  <c:v>71391197.840902358</c:v>
                </c:pt>
                <c:pt idx="2231">
                  <c:v>71391197.840902358</c:v>
                </c:pt>
                <c:pt idx="2232">
                  <c:v>71391197.840902358</c:v>
                </c:pt>
                <c:pt idx="2233">
                  <c:v>71793271.763912275</c:v>
                </c:pt>
                <c:pt idx="2234">
                  <c:v>73265708.780508265</c:v>
                </c:pt>
                <c:pt idx="2235">
                  <c:v>73359135.582645878</c:v>
                </c:pt>
                <c:pt idx="2236">
                  <c:v>73785962.598477557</c:v>
                </c:pt>
                <c:pt idx="2237">
                  <c:v>74396374.948031321</c:v>
                </c:pt>
                <c:pt idx="2238">
                  <c:v>74396374.948031321</c:v>
                </c:pt>
                <c:pt idx="2239">
                  <c:v>74396374.948031321</c:v>
                </c:pt>
                <c:pt idx="2240">
                  <c:v>74192061.728383109</c:v>
                </c:pt>
                <c:pt idx="2241">
                  <c:v>74268740.079906791</c:v>
                </c:pt>
                <c:pt idx="2242">
                  <c:v>74585382.15018101</c:v>
                </c:pt>
                <c:pt idx="2243">
                  <c:v>74144754.553204536</c:v>
                </c:pt>
                <c:pt idx="2244">
                  <c:v>74937290.238256708</c:v>
                </c:pt>
                <c:pt idx="2245">
                  <c:v>74937290.238256708</c:v>
                </c:pt>
                <c:pt idx="2246">
                  <c:v>74937290.238256708</c:v>
                </c:pt>
                <c:pt idx="2247">
                  <c:v>75270016.08395493</c:v>
                </c:pt>
                <c:pt idx="2248">
                  <c:v>74642353.232340783</c:v>
                </c:pt>
                <c:pt idx="2249">
                  <c:v>73766550.062211677</c:v>
                </c:pt>
                <c:pt idx="2250">
                  <c:v>74166929.718649089</c:v>
                </c:pt>
                <c:pt idx="2251">
                  <c:v>74824881.691226646</c:v>
                </c:pt>
                <c:pt idx="2252">
                  <c:v>74824881.691226646</c:v>
                </c:pt>
                <c:pt idx="2253">
                  <c:v>74824881.691226646</c:v>
                </c:pt>
                <c:pt idx="2254">
                  <c:v>74869559.244063094</c:v>
                </c:pt>
                <c:pt idx="2255">
                  <c:v>74615975.876544684</c:v>
                </c:pt>
                <c:pt idx="2256">
                  <c:v>73602122.020866752</c:v>
                </c:pt>
                <c:pt idx="2257">
                  <c:v>72814319.117541105</c:v>
                </c:pt>
                <c:pt idx="2258">
                  <c:v>73213464.556693599</c:v>
                </c:pt>
                <c:pt idx="2259">
                  <c:v>73213464.556693599</c:v>
                </c:pt>
                <c:pt idx="2260">
                  <c:v>73213464.556693599</c:v>
                </c:pt>
                <c:pt idx="2261">
                  <c:v>74753426.326113164</c:v>
                </c:pt>
                <c:pt idx="2262">
                  <c:v>74776079.490485817</c:v>
                </c:pt>
                <c:pt idx="2263">
                  <c:v>75272236.992981464</c:v>
                </c:pt>
                <c:pt idx="2264">
                  <c:v>75010269.527853757</c:v>
                </c:pt>
                <c:pt idx="2265">
                  <c:v>77335521.968906119</c:v>
                </c:pt>
                <c:pt idx="2266">
                  <c:v>77335521.968906119</c:v>
                </c:pt>
                <c:pt idx="2267">
                  <c:v>77335521.968906119</c:v>
                </c:pt>
                <c:pt idx="2268">
                  <c:v>76877605.457638472</c:v>
                </c:pt>
                <c:pt idx="2269">
                  <c:v>77770144.154640332</c:v>
                </c:pt>
                <c:pt idx="2270">
                  <c:v>76822374.054641813</c:v>
                </c:pt>
                <c:pt idx="2271">
                  <c:v>79279604.8178415</c:v>
                </c:pt>
                <c:pt idx="2272">
                  <c:v>77219233.068579733</c:v>
                </c:pt>
                <c:pt idx="2273">
                  <c:v>77219233.068579733</c:v>
                </c:pt>
                <c:pt idx="2274">
                  <c:v>77219233.068579733</c:v>
                </c:pt>
                <c:pt idx="2275">
                  <c:v>76523463.357298627</c:v>
                </c:pt>
                <c:pt idx="2276">
                  <c:v>77208688.013743415</c:v>
                </c:pt>
                <c:pt idx="2277">
                  <c:v>76193445.573871732</c:v>
                </c:pt>
                <c:pt idx="2278">
                  <c:v>76211345.134934828</c:v>
                </c:pt>
                <c:pt idx="2279">
                  <c:v>77242978.289084077</c:v>
                </c:pt>
                <c:pt idx="2280">
                  <c:v>77242978.289084077</c:v>
                </c:pt>
                <c:pt idx="2281">
                  <c:v>77242978.289084077</c:v>
                </c:pt>
                <c:pt idx="2282">
                  <c:v>79083411.836086333</c:v>
                </c:pt>
                <c:pt idx="2283">
                  <c:v>79372586.827886045</c:v>
                </c:pt>
                <c:pt idx="2284">
                  <c:v>80987603.224344209</c:v>
                </c:pt>
                <c:pt idx="2285">
                  <c:v>81298657.751008406</c:v>
                </c:pt>
                <c:pt idx="2286">
                  <c:v>81886093.483666584</c:v>
                </c:pt>
                <c:pt idx="2287">
                  <c:v>81886093.483666584</c:v>
                </c:pt>
                <c:pt idx="2288">
                  <c:v>81886093.483666584</c:v>
                </c:pt>
                <c:pt idx="2289">
                  <c:v>82680941.082422927</c:v>
                </c:pt>
                <c:pt idx="2290">
                  <c:v>81643380.777464285</c:v>
                </c:pt>
                <c:pt idx="2291">
                  <c:v>82037139.529484645</c:v>
                </c:pt>
                <c:pt idx="2292">
                  <c:v>81985626.574026436</c:v>
                </c:pt>
                <c:pt idx="2293">
                  <c:v>83144388.954925627</c:v>
                </c:pt>
                <c:pt idx="2294">
                  <c:v>83144388.954925627</c:v>
                </c:pt>
                <c:pt idx="2295">
                  <c:v>83144388.954925627</c:v>
                </c:pt>
                <c:pt idx="2296">
                  <c:v>82063185.355419591</c:v>
                </c:pt>
                <c:pt idx="2297">
                  <c:v>84892648.225708559</c:v>
                </c:pt>
                <c:pt idx="2298">
                  <c:v>86230917.243505299</c:v>
                </c:pt>
                <c:pt idx="2299">
                  <c:v>86402729.228487477</c:v>
                </c:pt>
                <c:pt idx="2300">
                  <c:v>86391329.950256884</c:v>
                </c:pt>
                <c:pt idx="2301">
                  <c:v>86391329.950256884</c:v>
                </c:pt>
                <c:pt idx="2302">
                  <c:v>86391329.950256884</c:v>
                </c:pt>
                <c:pt idx="2303">
                  <c:v>86682940.88777703</c:v>
                </c:pt>
                <c:pt idx="2304">
                  <c:v>87606971.870149016</c:v>
                </c:pt>
                <c:pt idx="2305">
                  <c:v>89103906.735678017</c:v>
                </c:pt>
                <c:pt idx="2306">
                  <c:v>88279904.253745317</c:v>
                </c:pt>
                <c:pt idx="2307">
                  <c:v>87581011.663999543</c:v>
                </c:pt>
                <c:pt idx="2308">
                  <c:v>87581011.663999543</c:v>
                </c:pt>
                <c:pt idx="2309">
                  <c:v>87581011.663999543</c:v>
                </c:pt>
                <c:pt idx="2310">
                  <c:v>87299744.386348635</c:v>
                </c:pt>
                <c:pt idx="2311">
                  <c:v>88715465.205680817</c:v>
                </c:pt>
                <c:pt idx="2312">
                  <c:v>88006781.44600223</c:v>
                </c:pt>
                <c:pt idx="2313">
                  <c:v>88671286.473355517</c:v>
                </c:pt>
                <c:pt idx="2314">
                  <c:v>89680277.771405652</c:v>
                </c:pt>
                <c:pt idx="2315">
                  <c:v>89680277.771405652</c:v>
                </c:pt>
                <c:pt idx="2316">
                  <c:v>89680277.771405652</c:v>
                </c:pt>
                <c:pt idx="2317">
                  <c:v>88218852.500300571</c:v>
                </c:pt>
                <c:pt idx="2318">
                  <c:v>85788789.236074433</c:v>
                </c:pt>
                <c:pt idx="2319">
                  <c:v>85298214.071793035</c:v>
                </c:pt>
                <c:pt idx="2320">
                  <c:v>85078939.826737866</c:v>
                </c:pt>
                <c:pt idx="2321">
                  <c:v>85035618.010252923</c:v>
                </c:pt>
                <c:pt idx="2322">
                  <c:v>85035618.010252923</c:v>
                </c:pt>
                <c:pt idx="2323">
                  <c:v>85035618.010252923</c:v>
                </c:pt>
                <c:pt idx="2324">
                  <c:v>81764279.683975756</c:v>
                </c:pt>
                <c:pt idx="2325">
                  <c:v>83778932.80124858</c:v>
                </c:pt>
                <c:pt idx="2326">
                  <c:v>84363348.686378896</c:v>
                </c:pt>
                <c:pt idx="2327">
                  <c:v>83234698.263490751</c:v>
                </c:pt>
                <c:pt idx="2328">
                  <c:v>81897904.526651651</c:v>
                </c:pt>
                <c:pt idx="2329">
                  <c:v>81897904.526651651</c:v>
                </c:pt>
                <c:pt idx="2330">
                  <c:v>81897904.526651651</c:v>
                </c:pt>
                <c:pt idx="2331">
                  <c:v>78532951.465500206</c:v>
                </c:pt>
                <c:pt idx="2332">
                  <c:v>80160610.511790574</c:v>
                </c:pt>
                <c:pt idx="2333">
                  <c:v>78384805.902100295</c:v>
                </c:pt>
                <c:pt idx="2334">
                  <c:v>76905368.705182225</c:v>
                </c:pt>
                <c:pt idx="2335">
                  <c:v>76180648.916123524</c:v>
                </c:pt>
                <c:pt idx="2336">
                  <c:v>76180648.916123524</c:v>
                </c:pt>
                <c:pt idx="2337">
                  <c:v>76180648.916123524</c:v>
                </c:pt>
                <c:pt idx="2338">
                  <c:v>75930624.064846188</c:v>
                </c:pt>
                <c:pt idx="2339">
                  <c:v>75381777.187450007</c:v>
                </c:pt>
                <c:pt idx="2340">
                  <c:v>76183719.381637752</c:v>
                </c:pt>
                <c:pt idx="2341">
                  <c:v>76479466.275335804</c:v>
                </c:pt>
                <c:pt idx="2342">
                  <c:v>75466631.600248888</c:v>
                </c:pt>
                <c:pt idx="2343">
                  <c:v>75466631.600248888</c:v>
                </c:pt>
                <c:pt idx="2344">
                  <c:v>75466631.600248888</c:v>
                </c:pt>
                <c:pt idx="2345">
                  <c:v>75090390.261444062</c:v>
                </c:pt>
                <c:pt idx="2346">
                  <c:v>78414896.679535493</c:v>
                </c:pt>
                <c:pt idx="2347">
                  <c:v>77573730.751299083</c:v>
                </c:pt>
                <c:pt idx="2348">
                  <c:v>78648381.834518611</c:v>
                </c:pt>
                <c:pt idx="2349">
                  <c:v>79729211.004522577</c:v>
                </c:pt>
                <c:pt idx="2350">
                  <c:v>79729211.004522577</c:v>
                </c:pt>
                <c:pt idx="2351">
                  <c:v>79729211.004522577</c:v>
                </c:pt>
                <c:pt idx="2352">
                  <c:v>81930895.786504984</c:v>
                </c:pt>
                <c:pt idx="2353">
                  <c:v>81949636.108731896</c:v>
                </c:pt>
                <c:pt idx="2354">
                  <c:v>80185473.456412584</c:v>
                </c:pt>
                <c:pt idx="2355">
                  <c:v>80585482.811765254</c:v>
                </c:pt>
                <c:pt idx="2356">
                  <c:v>78701651.880291268</c:v>
                </c:pt>
                <c:pt idx="2357">
                  <c:v>78701651.880291268</c:v>
                </c:pt>
                <c:pt idx="2358">
                  <c:v>78701651.880291268</c:v>
                </c:pt>
                <c:pt idx="2359">
                  <c:v>77885015.033362478</c:v>
                </c:pt>
                <c:pt idx="2360">
                  <c:v>81206158.227302134</c:v>
                </c:pt>
                <c:pt idx="2361">
                  <c:v>80709148.83486551</c:v>
                </c:pt>
                <c:pt idx="2362">
                  <c:v>80402845.937050417</c:v>
                </c:pt>
                <c:pt idx="2363">
                  <c:v>80081629.939368635</c:v>
                </c:pt>
                <c:pt idx="2364">
                  <c:v>80081629.939368635</c:v>
                </c:pt>
                <c:pt idx="2365">
                  <c:v>80081629.939368635</c:v>
                </c:pt>
                <c:pt idx="2366">
                  <c:v>79648623.580277681</c:v>
                </c:pt>
                <c:pt idx="2367">
                  <c:v>78538315.715581641</c:v>
                </c:pt>
                <c:pt idx="2368">
                  <c:v>81102535.131844252</c:v>
                </c:pt>
                <c:pt idx="2369">
                  <c:v>82384935.713900834</c:v>
                </c:pt>
                <c:pt idx="2370">
                  <c:v>82246698.71108298</c:v>
                </c:pt>
                <c:pt idx="2371">
                  <c:v>82246698.71108298</c:v>
                </c:pt>
                <c:pt idx="2372">
                  <c:v>82246698.71108298</c:v>
                </c:pt>
                <c:pt idx="2373">
                  <c:v>84611434.617482945</c:v>
                </c:pt>
                <c:pt idx="2374">
                  <c:v>84084898.604813933</c:v>
                </c:pt>
                <c:pt idx="2375">
                  <c:v>84073042.508231074</c:v>
                </c:pt>
                <c:pt idx="2376">
                  <c:v>83886412.915470019</c:v>
                </c:pt>
                <c:pt idx="2377">
                  <c:v>83533040.675213799</c:v>
                </c:pt>
                <c:pt idx="2378">
                  <c:v>83533040.675213799</c:v>
                </c:pt>
                <c:pt idx="2379">
                  <c:v>83533040.675213799</c:v>
                </c:pt>
                <c:pt idx="2380">
                  <c:v>83703940.100469902</c:v>
                </c:pt>
                <c:pt idx="2381">
                  <c:v>84126079.208676457</c:v>
                </c:pt>
                <c:pt idx="2382">
                  <c:v>84879599.734503269</c:v>
                </c:pt>
                <c:pt idx="2383">
                  <c:v>84533656.311985731</c:v>
                </c:pt>
                <c:pt idx="2384">
                  <c:v>86471055.971251294</c:v>
                </c:pt>
                <c:pt idx="2385">
                  <c:v>86471055.971251294</c:v>
                </c:pt>
                <c:pt idx="2386">
                  <c:v>86471055.971251294</c:v>
                </c:pt>
                <c:pt idx="2387">
                  <c:v>87254541.806525782</c:v>
                </c:pt>
                <c:pt idx="2388">
                  <c:v>86206599.249970689</c:v>
                </c:pt>
                <c:pt idx="2389">
                  <c:v>86725132.953885138</c:v>
                </c:pt>
                <c:pt idx="2390">
                  <c:v>87797812.807578325</c:v>
                </c:pt>
                <c:pt idx="2391">
                  <c:v>87376343.759453863</c:v>
                </c:pt>
                <c:pt idx="2392">
                  <c:v>87376343.759453863</c:v>
                </c:pt>
                <c:pt idx="2393">
                  <c:v>87376343.759453863</c:v>
                </c:pt>
                <c:pt idx="2394">
                  <c:v>89341650.62238045</c:v>
                </c:pt>
                <c:pt idx="2395">
                  <c:v>90537947.496655181</c:v>
                </c:pt>
                <c:pt idx="2396">
                  <c:v>93210507.891900524</c:v>
                </c:pt>
                <c:pt idx="2397">
                  <c:v>91922140.669825315</c:v>
                </c:pt>
                <c:pt idx="2398">
                  <c:v>92172822.298450768</c:v>
                </c:pt>
                <c:pt idx="2399">
                  <c:v>92172822.298450768</c:v>
                </c:pt>
                <c:pt idx="2400">
                  <c:v>92172822.298450768</c:v>
                </c:pt>
                <c:pt idx="2401">
                  <c:v>92310719.694069207</c:v>
                </c:pt>
                <c:pt idx="2402">
                  <c:v>91974124.444355443</c:v>
                </c:pt>
                <c:pt idx="2403">
                  <c:v>89009976.805115491</c:v>
                </c:pt>
                <c:pt idx="2404">
                  <c:v>87657325.278827026</c:v>
                </c:pt>
                <c:pt idx="2405">
                  <c:v>87043888.055846095</c:v>
                </c:pt>
                <c:pt idx="2406">
                  <c:v>87043888.055846095</c:v>
                </c:pt>
                <c:pt idx="2407">
                  <c:v>87043888.055846095</c:v>
                </c:pt>
                <c:pt idx="2408">
                  <c:v>84470781.054556474</c:v>
                </c:pt>
                <c:pt idx="2409">
                  <c:v>85569215.950007528</c:v>
                </c:pt>
                <c:pt idx="2410">
                  <c:v>86081842.606709987</c:v>
                </c:pt>
                <c:pt idx="2411">
                  <c:v>88041425.329261929</c:v>
                </c:pt>
                <c:pt idx="2412">
                  <c:v>86576537.213499978</c:v>
                </c:pt>
                <c:pt idx="2413">
                  <c:v>86576537.213499978</c:v>
                </c:pt>
                <c:pt idx="2414">
                  <c:v>86576537.213499978</c:v>
                </c:pt>
                <c:pt idx="2415">
                  <c:v>85870016.02651608</c:v>
                </c:pt>
                <c:pt idx="2416">
                  <c:v>88853492.915689722</c:v>
                </c:pt>
                <c:pt idx="2417">
                  <c:v>85447089.108585328</c:v>
                </c:pt>
                <c:pt idx="2418">
                  <c:v>85290369.360882595</c:v>
                </c:pt>
                <c:pt idx="2419">
                  <c:v>87479766.716419473</c:v>
                </c:pt>
                <c:pt idx="2420">
                  <c:v>87479766.716419473</c:v>
                </c:pt>
                <c:pt idx="2421">
                  <c:v>87479766.716419473</c:v>
                </c:pt>
                <c:pt idx="2422">
                  <c:v>89052201.898562208</c:v>
                </c:pt>
                <c:pt idx="2423">
                  <c:v>88520325.329337329</c:v>
                </c:pt>
                <c:pt idx="2424">
                  <c:v>88812595.736651659</c:v>
                </c:pt>
                <c:pt idx="2425">
                  <c:v>89242592.300013468</c:v>
                </c:pt>
                <c:pt idx="2426">
                  <c:v>85536508.653467879</c:v>
                </c:pt>
                <c:pt idx="2427">
                  <c:v>85536508.653467879</c:v>
                </c:pt>
                <c:pt idx="2428">
                  <c:v>85536508.653467879</c:v>
                </c:pt>
                <c:pt idx="2429">
                  <c:v>86768210.655258447</c:v>
                </c:pt>
                <c:pt idx="2430">
                  <c:v>85972644.532390505</c:v>
                </c:pt>
                <c:pt idx="2431">
                  <c:v>86723279.115008056</c:v>
                </c:pt>
                <c:pt idx="2432">
                  <c:v>88982050.395339057</c:v>
                </c:pt>
                <c:pt idx="2433">
                  <c:v>89026429.445653006</c:v>
                </c:pt>
                <c:pt idx="2434">
                  <c:v>89026429.445653006</c:v>
                </c:pt>
                <c:pt idx="2435">
                  <c:v>89026429.445653006</c:v>
                </c:pt>
                <c:pt idx="2436">
                  <c:v>88989681.146534026</c:v>
                </c:pt>
                <c:pt idx="2437">
                  <c:v>87879053.598739594</c:v>
                </c:pt>
                <c:pt idx="2438">
                  <c:v>89672275.283154696</c:v>
                </c:pt>
                <c:pt idx="2439">
                  <c:v>91829867.850079298</c:v>
                </c:pt>
                <c:pt idx="2440">
                  <c:v>91826130.375921831</c:v>
                </c:pt>
                <c:pt idx="2441">
                  <c:v>91826130.375921831</c:v>
                </c:pt>
                <c:pt idx="2442">
                  <c:v>91826130.375921831</c:v>
                </c:pt>
                <c:pt idx="2443">
                  <c:v>91868705.846352309</c:v>
                </c:pt>
                <c:pt idx="2444">
                  <c:v>92295373.110383019</c:v>
                </c:pt>
                <c:pt idx="2445">
                  <c:v>93478940.81755802</c:v>
                </c:pt>
                <c:pt idx="2446">
                  <c:v>93688410.25095357</c:v>
                </c:pt>
                <c:pt idx="2447">
                  <c:v>93500315.24953717</c:v>
                </c:pt>
                <c:pt idx="2448">
                  <c:v>93500315.24953717</c:v>
                </c:pt>
                <c:pt idx="2449">
                  <c:v>93500315.24953717</c:v>
                </c:pt>
                <c:pt idx="2450">
                  <c:v>92300758.900033116</c:v>
                </c:pt>
                <c:pt idx="2451">
                  <c:v>93091023.058072373</c:v>
                </c:pt>
                <c:pt idx="2452">
                  <c:v>93305077.72714904</c:v>
                </c:pt>
                <c:pt idx="2453">
                  <c:v>92880320.304873928</c:v>
                </c:pt>
                <c:pt idx="2454">
                  <c:v>90746704.867809713</c:v>
                </c:pt>
                <c:pt idx="2455">
                  <c:v>90746704.867809713</c:v>
                </c:pt>
                <c:pt idx="2456">
                  <c:v>90746704.867809713</c:v>
                </c:pt>
                <c:pt idx="2457">
                  <c:v>92277063.041040316</c:v>
                </c:pt>
                <c:pt idx="2458">
                  <c:v>90476831.124504432</c:v>
                </c:pt>
                <c:pt idx="2459">
                  <c:v>92234423.131400242</c:v>
                </c:pt>
                <c:pt idx="2460">
                  <c:v>92346773.701091319</c:v>
                </c:pt>
                <c:pt idx="2461">
                  <c:v>90272878.692631483</c:v>
                </c:pt>
                <c:pt idx="2462">
                  <c:v>90272878.692631483</c:v>
                </c:pt>
                <c:pt idx="2463">
                  <c:v>90272878.692631483</c:v>
                </c:pt>
                <c:pt idx="2464">
                  <c:v>90788999.246868998</c:v>
                </c:pt>
                <c:pt idx="2465">
                  <c:v>90156731.055976287</c:v>
                </c:pt>
                <c:pt idx="2466">
                  <c:v>89339519.28206034</c:v>
                </c:pt>
                <c:pt idx="2467">
                  <c:v>90910980.516706273</c:v>
                </c:pt>
                <c:pt idx="2468">
                  <c:v>91709069.641051352</c:v>
                </c:pt>
                <c:pt idx="2469">
                  <c:v>91709069.641051352</c:v>
                </c:pt>
                <c:pt idx="2470">
                  <c:v>91709069.641051352</c:v>
                </c:pt>
                <c:pt idx="2471">
                  <c:v>91172106.143691689</c:v>
                </c:pt>
                <c:pt idx="2472">
                  <c:v>88098790.226535603</c:v>
                </c:pt>
                <c:pt idx="2473">
                  <c:v>89538046.973563179</c:v>
                </c:pt>
                <c:pt idx="2474">
                  <c:v>90631622.003832549</c:v>
                </c:pt>
                <c:pt idx="2475">
                  <c:v>92211555.827815726</c:v>
                </c:pt>
                <c:pt idx="2476">
                  <c:v>92211555.827815726</c:v>
                </c:pt>
                <c:pt idx="2477">
                  <c:v>92211555.827815726</c:v>
                </c:pt>
                <c:pt idx="2478">
                  <c:v>91892430.604266405</c:v>
                </c:pt>
                <c:pt idx="2479">
                  <c:v>93940765.324568465</c:v>
                </c:pt>
                <c:pt idx="2480">
                  <c:v>92812047.052038997</c:v>
                </c:pt>
                <c:pt idx="2481">
                  <c:v>92895481.827765957</c:v>
                </c:pt>
                <c:pt idx="2482">
                  <c:v>91485284.651323393</c:v>
                </c:pt>
                <c:pt idx="2483">
                  <c:v>91485284.651323393</c:v>
                </c:pt>
                <c:pt idx="2484">
                  <c:v>91485284.651323393</c:v>
                </c:pt>
                <c:pt idx="2485">
                  <c:v>92537721.438881963</c:v>
                </c:pt>
                <c:pt idx="2486">
                  <c:v>91577307.073583588</c:v>
                </c:pt>
                <c:pt idx="2487">
                  <c:v>90005124.981372774</c:v>
                </c:pt>
                <c:pt idx="2488">
                  <c:v>92271118.120086774</c:v>
                </c:pt>
                <c:pt idx="2489">
                  <c:v>94191718.890248403</c:v>
                </c:pt>
                <c:pt idx="2490">
                  <c:v>94191718.890248403</c:v>
                </c:pt>
                <c:pt idx="2491">
                  <c:v>94191718.890248403</c:v>
                </c:pt>
                <c:pt idx="2492">
                  <c:v>95725554.80633758</c:v>
                </c:pt>
                <c:pt idx="2493">
                  <c:v>94118714.4711546</c:v>
                </c:pt>
                <c:pt idx="2494">
                  <c:v>94548769.550344646</c:v>
                </c:pt>
                <c:pt idx="2495">
                  <c:v>93720414.28057608</c:v>
                </c:pt>
                <c:pt idx="2496">
                  <c:v>96028324.317408383</c:v>
                </c:pt>
                <c:pt idx="2497">
                  <c:v>96028324.317408383</c:v>
                </c:pt>
                <c:pt idx="2498">
                  <c:v>96028324.317408383</c:v>
                </c:pt>
                <c:pt idx="2499">
                  <c:v>97635864.509076804</c:v>
                </c:pt>
                <c:pt idx="2500">
                  <c:v>97538279.6727034</c:v>
                </c:pt>
                <c:pt idx="2501">
                  <c:v>96839880.69807303</c:v>
                </c:pt>
                <c:pt idx="2502">
                  <c:v>97640222.143315628</c:v>
                </c:pt>
                <c:pt idx="2503">
                  <c:v>97957874.419360548</c:v>
                </c:pt>
                <c:pt idx="2504">
                  <c:v>97957874.419360548</c:v>
                </c:pt>
                <c:pt idx="2505">
                  <c:v>97957874.419360548</c:v>
                </c:pt>
                <c:pt idx="2506">
                  <c:v>98330289.971776351</c:v>
                </c:pt>
                <c:pt idx="2507">
                  <c:v>98054114.109670386</c:v>
                </c:pt>
                <c:pt idx="2508">
                  <c:v>98724792.197908744</c:v>
                </c:pt>
                <c:pt idx="2509">
                  <c:v>98574800.334480792</c:v>
                </c:pt>
                <c:pt idx="2510">
                  <c:v>99222528.371291623</c:v>
                </c:pt>
                <c:pt idx="2511">
                  <c:v>99222528.371291623</c:v>
                </c:pt>
                <c:pt idx="2512">
                  <c:v>99222528.371291623</c:v>
                </c:pt>
                <c:pt idx="2513">
                  <c:v>98809681.253513873</c:v>
                </c:pt>
                <c:pt idx="2514">
                  <c:v>98573858.696336985</c:v>
                </c:pt>
                <c:pt idx="2515">
                  <c:v>97617188.805555895</c:v>
                </c:pt>
                <c:pt idx="2516">
                  <c:v>97239934.748030663</c:v>
                </c:pt>
                <c:pt idx="2517">
                  <c:v>97208517.133165285</c:v>
                </c:pt>
                <c:pt idx="2518">
                  <c:v>97208517.133165285</c:v>
                </c:pt>
                <c:pt idx="2519">
                  <c:v>97208517.133165285</c:v>
                </c:pt>
                <c:pt idx="2520">
                  <c:v>99295688.234272689</c:v>
                </c:pt>
                <c:pt idx="2521">
                  <c:v>98940981.079247996</c:v>
                </c:pt>
                <c:pt idx="2522">
                  <c:v>99756276.190544933</c:v>
                </c:pt>
                <c:pt idx="2523">
                  <c:v>99887595.760883659</c:v>
                </c:pt>
                <c:pt idx="2524">
                  <c:v>99022111.300623432</c:v>
                </c:pt>
                <c:pt idx="2525">
                  <c:v>99022111.300623432</c:v>
                </c:pt>
                <c:pt idx="2526">
                  <c:v>99022111.300623432</c:v>
                </c:pt>
                <c:pt idx="2527">
                  <c:v>97635643.907994315</c:v>
                </c:pt>
                <c:pt idx="2528">
                  <c:v>96444551.711496428</c:v>
                </c:pt>
                <c:pt idx="2529">
                  <c:v>98589134.917432204</c:v>
                </c:pt>
                <c:pt idx="2530">
                  <c:v>98733924.79552938</c:v>
                </c:pt>
                <c:pt idx="2531">
                  <c:v>100123332.33928224</c:v>
                </c:pt>
                <c:pt idx="2532">
                  <c:v>100123332.33928224</c:v>
                </c:pt>
                <c:pt idx="2533">
                  <c:v>100123332.33928224</c:v>
                </c:pt>
                <c:pt idx="2534">
                  <c:v>99666265.205005914</c:v>
                </c:pt>
                <c:pt idx="2535">
                  <c:v>100219538.28426783</c:v>
                </c:pt>
                <c:pt idx="2536">
                  <c:v>102547287.87931497</c:v>
                </c:pt>
                <c:pt idx="2537">
                  <c:v>104643091.32156061</c:v>
                </c:pt>
                <c:pt idx="2538">
                  <c:v>102844311.35144964</c:v>
                </c:pt>
                <c:pt idx="2539">
                  <c:v>102844311.35144964</c:v>
                </c:pt>
                <c:pt idx="2540">
                  <c:v>102844311.35144964</c:v>
                </c:pt>
                <c:pt idx="2541">
                  <c:v>103515596.85552453</c:v>
                </c:pt>
                <c:pt idx="2542">
                  <c:v>103441625.84828657</c:v>
                </c:pt>
                <c:pt idx="2543">
                  <c:v>103631009.09540598</c:v>
                </c:pt>
                <c:pt idx="2544">
                  <c:v>104180078.18935229</c:v>
                </c:pt>
                <c:pt idx="2545">
                  <c:v>104675649.45658721</c:v>
                </c:pt>
                <c:pt idx="2546">
                  <c:v>104675649.45658721</c:v>
                </c:pt>
                <c:pt idx="2547">
                  <c:v>104675649.45658721</c:v>
                </c:pt>
                <c:pt idx="2548">
                  <c:v>105384465.68461312</c:v>
                </c:pt>
                <c:pt idx="2549">
                  <c:v>105505981.87926348</c:v>
                </c:pt>
                <c:pt idx="2550">
                  <c:v>105505981.87926348</c:v>
                </c:pt>
                <c:pt idx="2551">
                  <c:v>105459235.63035244</c:v>
                </c:pt>
                <c:pt idx="2552">
                  <c:v>105200850.19549493</c:v>
                </c:pt>
                <c:pt idx="2553">
                  <c:v>105200850.19549493</c:v>
                </c:pt>
                <c:pt idx="2554">
                  <c:v>105200850.19549493</c:v>
                </c:pt>
                <c:pt idx="2555">
                  <c:v>103945695.37284474</c:v>
                </c:pt>
                <c:pt idx="2556">
                  <c:v>104227953.47065456</c:v>
                </c:pt>
                <c:pt idx="2557">
                  <c:v>104227953.47065456</c:v>
                </c:pt>
                <c:pt idx="2558">
                  <c:v>106552458.48867403</c:v>
                </c:pt>
                <c:pt idx="2559">
                  <c:v>105359730.00294268</c:v>
                </c:pt>
                <c:pt idx="2560">
                  <c:v>105359730.00294268</c:v>
                </c:pt>
                <c:pt idx="2561">
                  <c:v>105359730.00294268</c:v>
                </c:pt>
                <c:pt idx="2562">
                  <c:v>104717872.75506988</c:v>
                </c:pt>
                <c:pt idx="2563">
                  <c:v>106139843.81874153</c:v>
                </c:pt>
                <c:pt idx="2564">
                  <c:v>106443541.86471851</c:v>
                </c:pt>
                <c:pt idx="2565">
                  <c:v>106063978.76543161</c:v>
                </c:pt>
                <c:pt idx="2566">
                  <c:v>105657200.42112732</c:v>
                </c:pt>
                <c:pt idx="2567">
                  <c:v>105657200.42112732</c:v>
                </c:pt>
                <c:pt idx="2568">
                  <c:v>105657200.42112732</c:v>
                </c:pt>
                <c:pt idx="2569">
                  <c:v>106394699.45678285</c:v>
                </c:pt>
                <c:pt idx="2570">
                  <c:v>106613314.59103665</c:v>
                </c:pt>
                <c:pt idx="2571">
                  <c:v>105557421.95918104</c:v>
                </c:pt>
                <c:pt idx="2572">
                  <c:v>107644084.9059642</c:v>
                </c:pt>
                <c:pt idx="2573">
                  <c:v>108275513.05367866</c:v>
                </c:pt>
                <c:pt idx="2574">
                  <c:v>108275513.05367866</c:v>
                </c:pt>
                <c:pt idx="2575">
                  <c:v>108275513.05367866</c:v>
                </c:pt>
                <c:pt idx="2576">
                  <c:v>108140110.29910527</c:v>
                </c:pt>
                <c:pt idx="2577">
                  <c:v>108917696.80551325</c:v>
                </c:pt>
                <c:pt idx="2578">
                  <c:v>109411294.50976859</c:v>
                </c:pt>
                <c:pt idx="2579">
                  <c:v>110631893.40239783</c:v>
                </c:pt>
                <c:pt idx="2580">
                  <c:v>109457189.94571707</c:v>
                </c:pt>
                <c:pt idx="2581">
                  <c:v>109457189.94571707</c:v>
                </c:pt>
                <c:pt idx="2582">
                  <c:v>109457189.94571707</c:v>
                </c:pt>
                <c:pt idx="2583">
                  <c:v>105278601.93552412</c:v>
                </c:pt>
                <c:pt idx="2584">
                  <c:v>108443880.68213373</c:v>
                </c:pt>
                <c:pt idx="2585">
                  <c:v>106518225.29319033</c:v>
                </c:pt>
                <c:pt idx="2586">
                  <c:v>107232752.01986408</c:v>
                </c:pt>
                <c:pt idx="2587">
                  <c:v>103983919.85040341</c:v>
                </c:pt>
                <c:pt idx="2588">
                  <c:v>103983919.85040341</c:v>
                </c:pt>
                <c:pt idx="2589">
                  <c:v>103983919.85040341</c:v>
                </c:pt>
                <c:pt idx="2590">
                  <c:v>105429914.17451167</c:v>
                </c:pt>
                <c:pt idx="2591">
                  <c:v>108060101.57127206</c:v>
                </c:pt>
                <c:pt idx="2592">
                  <c:v>110903656.34537208</c:v>
                </c:pt>
                <c:pt idx="2593">
                  <c:v>109896694.07469083</c:v>
                </c:pt>
                <c:pt idx="2594">
                  <c:v>107904639.37538698</c:v>
                </c:pt>
                <c:pt idx="2595">
                  <c:v>107904639.37538698</c:v>
                </c:pt>
                <c:pt idx="2596">
                  <c:v>107904639.37538698</c:v>
                </c:pt>
                <c:pt idx="2597">
                  <c:v>109476685.76831518</c:v>
                </c:pt>
                <c:pt idx="2598">
                  <c:v>111156992.18734716</c:v>
                </c:pt>
                <c:pt idx="2599">
                  <c:v>112684271.63822888</c:v>
                </c:pt>
                <c:pt idx="2600">
                  <c:v>113127986.75287808</c:v>
                </c:pt>
                <c:pt idx="2601">
                  <c:v>112764326.85563116</c:v>
                </c:pt>
                <c:pt idx="2602">
                  <c:v>112764326.85563116</c:v>
                </c:pt>
                <c:pt idx="2603">
                  <c:v>112764326.85563116</c:v>
                </c:pt>
                <c:pt idx="2604">
                  <c:v>112845342.55829982</c:v>
                </c:pt>
                <c:pt idx="2605">
                  <c:v>111918182.59458536</c:v>
                </c:pt>
                <c:pt idx="2606">
                  <c:v>114721505.40332645</c:v>
                </c:pt>
                <c:pt idx="2607">
                  <c:v>113940469.87348484</c:v>
                </c:pt>
                <c:pt idx="2608">
                  <c:v>111527187.18972927</c:v>
                </c:pt>
                <c:pt idx="2609">
                  <c:v>111527187.18972927</c:v>
                </c:pt>
                <c:pt idx="2610">
                  <c:v>111527187.18972927</c:v>
                </c:pt>
                <c:pt idx="2611">
                  <c:v>107167258.0893735</c:v>
                </c:pt>
                <c:pt idx="2612">
                  <c:v>103108754.25150701</c:v>
                </c:pt>
                <c:pt idx="2613">
                  <c:v>103823653.07422957</c:v>
                </c:pt>
                <c:pt idx="2614">
                  <c:v>99047395.343813002</c:v>
                </c:pt>
                <c:pt idx="2615">
                  <c:v>101059691.134791</c:v>
                </c:pt>
                <c:pt idx="2616">
                  <c:v>101059691.134791</c:v>
                </c:pt>
                <c:pt idx="2617">
                  <c:v>101059691.134791</c:v>
                </c:pt>
                <c:pt idx="2618">
                  <c:v>102855748.32392541</c:v>
                </c:pt>
                <c:pt idx="2619">
                  <c:v>99354899.790567189</c:v>
                </c:pt>
                <c:pt idx="2620">
                  <c:v>103784438.673994</c:v>
                </c:pt>
                <c:pt idx="2621">
                  <c:v>100095186.94389099</c:v>
                </c:pt>
                <c:pt idx="2622">
                  <c:v>98827183.768527761</c:v>
                </c:pt>
                <c:pt idx="2623">
                  <c:v>98827183.768527761</c:v>
                </c:pt>
                <c:pt idx="2624">
                  <c:v>98827183.768527761</c:v>
                </c:pt>
                <c:pt idx="2625">
                  <c:v>91299981.35750331</c:v>
                </c:pt>
                <c:pt idx="2626">
                  <c:v>96387611.323222026</c:v>
                </c:pt>
                <c:pt idx="2627">
                  <c:v>90982528.501965001</c:v>
                </c:pt>
                <c:pt idx="2628">
                  <c:v>81923688.108338013</c:v>
                </c:pt>
                <c:pt idx="2629">
                  <c:v>91674826.752761766</c:v>
                </c:pt>
                <c:pt idx="2630">
                  <c:v>91674826.752761766</c:v>
                </c:pt>
                <c:pt idx="2631">
                  <c:v>91674826.752761766</c:v>
                </c:pt>
                <c:pt idx="2632">
                  <c:v>78138610.96562928</c:v>
                </c:pt>
                <c:pt idx="2633">
                  <c:v>86234021.274847403</c:v>
                </c:pt>
                <c:pt idx="2634">
                  <c:v>79279145.30704315</c:v>
                </c:pt>
                <c:pt idx="2635">
                  <c:v>83929535.311448365</c:v>
                </c:pt>
                <c:pt idx="2636">
                  <c:v>79150919.17775856</c:v>
                </c:pt>
                <c:pt idx="2637">
                  <c:v>79150919.17775856</c:v>
                </c:pt>
                <c:pt idx="2638">
                  <c:v>79150919.17775856</c:v>
                </c:pt>
                <c:pt idx="2639">
                  <c:v>83206365.653348446</c:v>
                </c:pt>
                <c:pt idx="2640">
                  <c:v>90964891.185150519</c:v>
                </c:pt>
                <c:pt idx="2641">
                  <c:v>88053382.302824751</c:v>
                </c:pt>
                <c:pt idx="2642">
                  <c:v>94222562.116615891</c:v>
                </c:pt>
                <c:pt idx="2643">
                  <c:v>87946528.45156242</c:v>
                </c:pt>
                <c:pt idx="2644">
                  <c:v>87946528.45156242</c:v>
                </c:pt>
                <c:pt idx="2645">
                  <c:v>87946528.45156242</c:v>
                </c:pt>
                <c:pt idx="2646">
                  <c:v>92029316.358142868</c:v>
                </c:pt>
                <c:pt idx="2647">
                  <c:v>89769256.114123255</c:v>
                </c:pt>
                <c:pt idx="2648">
                  <c:v>85709743.326960847</c:v>
                </c:pt>
                <c:pt idx="2649">
                  <c:v>88120201.993767098</c:v>
                </c:pt>
                <c:pt idx="2650">
                  <c:v>86632135.507149681</c:v>
                </c:pt>
                <c:pt idx="2651">
                  <c:v>86632135.507149681</c:v>
                </c:pt>
                <c:pt idx="2652">
                  <c:v>86632135.507149681</c:v>
                </c:pt>
                <c:pt idx="2653">
                  <c:v>95321320.823582664</c:v>
                </c:pt>
                <c:pt idx="2654">
                  <c:v>94336389.403235838</c:v>
                </c:pt>
                <c:pt idx="2655">
                  <c:v>97496617.479984641</c:v>
                </c:pt>
                <c:pt idx="2656">
                  <c:v>95290348.539299563</c:v>
                </c:pt>
                <c:pt idx="2657">
                  <c:v>94427197.17331934</c:v>
                </c:pt>
                <c:pt idx="2658">
                  <c:v>94427197.17331934</c:v>
                </c:pt>
                <c:pt idx="2659">
                  <c:v>94427197.17331934</c:v>
                </c:pt>
                <c:pt idx="2660">
                  <c:v>96197827.260628909</c:v>
                </c:pt>
                <c:pt idx="2661">
                  <c:v>100581320.64911212</c:v>
                </c:pt>
                <c:pt idx="2662">
                  <c:v>97588349.118067741</c:v>
                </c:pt>
                <c:pt idx="2663">
                  <c:v>101284111.54179479</c:v>
                </c:pt>
                <c:pt idx="2664">
                  <c:v>101176247.12576896</c:v>
                </c:pt>
                <c:pt idx="2665">
                  <c:v>101176247.12576896</c:v>
                </c:pt>
                <c:pt idx="2666">
                  <c:v>101176247.12576896</c:v>
                </c:pt>
                <c:pt idx="2667">
                  <c:v>99196369.642117575</c:v>
                </c:pt>
                <c:pt idx="2668">
                  <c:v>95028372.458344355</c:v>
                </c:pt>
                <c:pt idx="2669">
                  <c:v>101001339.72527213</c:v>
                </c:pt>
                <c:pt idx="2670">
                  <c:v>99789839.864435703</c:v>
                </c:pt>
                <c:pt idx="2671">
                  <c:v>102349397.75904484</c:v>
                </c:pt>
                <c:pt idx="2672">
                  <c:v>102349397.75904484</c:v>
                </c:pt>
                <c:pt idx="2673">
                  <c:v>102349397.75904484</c:v>
                </c:pt>
                <c:pt idx="2674">
                  <c:v>102914063.47517031</c:v>
                </c:pt>
                <c:pt idx="2675">
                  <c:v>102297966.83344395</c:v>
                </c:pt>
                <c:pt idx="2676">
                  <c:v>106576112.88399711</c:v>
                </c:pt>
                <c:pt idx="2677">
                  <c:v>102814191.31610031</c:v>
                </c:pt>
                <c:pt idx="2678">
                  <c:v>97801212.110507637</c:v>
                </c:pt>
                <c:pt idx="2679">
                  <c:v>97801212.110507637</c:v>
                </c:pt>
                <c:pt idx="2680">
                  <c:v>97801212.110507637</c:v>
                </c:pt>
                <c:pt idx="2681">
                  <c:v>99476755.77191335</c:v>
                </c:pt>
                <c:pt idx="2682">
                  <c:v>101149116.06456573</c:v>
                </c:pt>
                <c:pt idx="2683">
                  <c:v>101797610.55102849</c:v>
                </c:pt>
                <c:pt idx="2684">
                  <c:v>102958256.38771167</c:v>
                </c:pt>
                <c:pt idx="2685">
                  <c:v>105559932.03691697</c:v>
                </c:pt>
                <c:pt idx="2686">
                  <c:v>105559932.03691697</c:v>
                </c:pt>
                <c:pt idx="2687">
                  <c:v>105559932.03691697</c:v>
                </c:pt>
                <c:pt idx="2688">
                  <c:v>105511076.34624729</c:v>
                </c:pt>
                <c:pt idx="2689">
                  <c:v>103077367.86901617</c:v>
                </c:pt>
                <c:pt idx="2690">
                  <c:v>100994955.7561105</c:v>
                </c:pt>
                <c:pt idx="2691">
                  <c:v>104056793.77561034</c:v>
                </c:pt>
                <c:pt idx="2692">
                  <c:v>102175278.88625784</c:v>
                </c:pt>
                <c:pt idx="2693">
                  <c:v>102175278.88625784</c:v>
                </c:pt>
                <c:pt idx="2694">
                  <c:v>102175278.88625784</c:v>
                </c:pt>
                <c:pt idx="2695">
                  <c:v>106973394.43247385</c:v>
                </c:pt>
                <c:pt idx="2696">
                  <c:v>106005282.00482839</c:v>
                </c:pt>
                <c:pt idx="2697">
                  <c:v>110368698.8998414</c:v>
                </c:pt>
                <c:pt idx="2698">
                  <c:v>107638584.77710372</c:v>
                </c:pt>
                <c:pt idx="2699">
                  <c:v>108651611.87233742</c:v>
                </c:pt>
                <c:pt idx="2700">
                  <c:v>108651611.87233742</c:v>
                </c:pt>
                <c:pt idx="2701">
                  <c:v>108651611.87233742</c:v>
                </c:pt>
                <c:pt idx="2702">
                  <c:v>109277873.79040514</c:v>
                </c:pt>
                <c:pt idx="2703">
                  <c:v>109553237.3953765</c:v>
                </c:pt>
                <c:pt idx="2704">
                  <c:v>111245973.04301442</c:v>
                </c:pt>
                <c:pt idx="2705">
                  <c:v>109276081.1239031</c:v>
                </c:pt>
                <c:pt idx="2706">
                  <c:v>111966566.20970832</c:v>
                </c:pt>
                <c:pt idx="2707">
                  <c:v>111966566.20970832</c:v>
                </c:pt>
                <c:pt idx="2708">
                  <c:v>111966566.20970832</c:v>
                </c:pt>
                <c:pt idx="2709">
                  <c:v>110161431.5283498</c:v>
                </c:pt>
                <c:pt idx="2710">
                  <c:v>112577314.57653335</c:v>
                </c:pt>
                <c:pt idx="2711">
                  <c:v>115024804.069801</c:v>
                </c:pt>
                <c:pt idx="2712">
                  <c:v>116264032.89436771</c:v>
                </c:pt>
                <c:pt idx="2713">
                  <c:v>117969314.0842824</c:v>
                </c:pt>
                <c:pt idx="2714">
                  <c:v>117969314.0842824</c:v>
                </c:pt>
                <c:pt idx="2715">
                  <c:v>117969314.0842824</c:v>
                </c:pt>
                <c:pt idx="2716">
                  <c:v>117502326.54266123</c:v>
                </c:pt>
                <c:pt idx="2717">
                  <c:v>116895352.2672604</c:v>
                </c:pt>
                <c:pt idx="2718">
                  <c:v>116676420.86033991</c:v>
                </c:pt>
                <c:pt idx="2719">
                  <c:v>109769386.96700294</c:v>
                </c:pt>
                <c:pt idx="2720">
                  <c:v>111924618.61770467</c:v>
                </c:pt>
                <c:pt idx="2721">
                  <c:v>111924618.61770467</c:v>
                </c:pt>
                <c:pt idx="2722">
                  <c:v>111924618.61770467</c:v>
                </c:pt>
                <c:pt idx="2723">
                  <c:v>114338321.32304935</c:v>
                </c:pt>
                <c:pt idx="2724">
                  <c:v>115706631.93626617</c:v>
                </c:pt>
                <c:pt idx="2725">
                  <c:v>117269711.76574887</c:v>
                </c:pt>
                <c:pt idx="2726">
                  <c:v>116492577.0517938</c:v>
                </c:pt>
                <c:pt idx="2727">
                  <c:v>116067851.22088611</c:v>
                </c:pt>
                <c:pt idx="2728">
                  <c:v>116067851.22088611</c:v>
                </c:pt>
                <c:pt idx="2729">
                  <c:v>116067851.22088611</c:v>
                </c:pt>
                <c:pt idx="2730">
                  <c:v>117522619.5087966</c:v>
                </c:pt>
                <c:pt idx="2731">
                  <c:v>117257767.35693446</c:v>
                </c:pt>
                <c:pt idx="2732">
                  <c:v>113802106.86419027</c:v>
                </c:pt>
                <c:pt idx="2733">
                  <c:v>115112839.51789996</c:v>
                </c:pt>
                <c:pt idx="2734">
                  <c:v>112579724.13628218</c:v>
                </c:pt>
                <c:pt idx="2735">
                  <c:v>112579724.13628218</c:v>
                </c:pt>
                <c:pt idx="2736">
                  <c:v>112579724.13628218</c:v>
                </c:pt>
                <c:pt idx="2737">
                  <c:v>113618625.99737628</c:v>
                </c:pt>
                <c:pt idx="2738">
                  <c:v>116970456.43530695</c:v>
                </c:pt>
                <c:pt idx="2739">
                  <c:v>115515195.42976303</c:v>
                </c:pt>
                <c:pt idx="2740">
                  <c:v>116597442.62137128</c:v>
                </c:pt>
                <c:pt idx="2741">
                  <c:v>116471123.46189982</c:v>
                </c:pt>
                <c:pt idx="2742">
                  <c:v>116471123.46189982</c:v>
                </c:pt>
                <c:pt idx="2743">
                  <c:v>116471123.46189982</c:v>
                </c:pt>
                <c:pt idx="2744">
                  <c:v>119258583.9937814</c:v>
                </c:pt>
                <c:pt idx="2745">
                  <c:v>117850592.64866729</c:v>
                </c:pt>
                <c:pt idx="2746">
                  <c:v>119417492.87964684</c:v>
                </c:pt>
                <c:pt idx="2747">
                  <c:v>121026390.24363804</c:v>
                </c:pt>
                <c:pt idx="2748">
                  <c:v>121501278.4990482</c:v>
                </c:pt>
                <c:pt idx="2749">
                  <c:v>121501278.4990482</c:v>
                </c:pt>
                <c:pt idx="2750">
                  <c:v>121501278.4990482</c:v>
                </c:pt>
                <c:pt idx="2751">
                  <c:v>119126611.7745119</c:v>
                </c:pt>
                <c:pt idx="2752">
                  <c:v>121610775.79387581</c:v>
                </c:pt>
                <c:pt idx="2753">
                  <c:v>120875124.3147231</c:v>
                </c:pt>
                <c:pt idx="2754">
                  <c:v>120919101.65208136</c:v>
                </c:pt>
                <c:pt idx="2755">
                  <c:v>121483935.91533171</c:v>
                </c:pt>
                <c:pt idx="2756">
                  <c:v>121483935.91533171</c:v>
                </c:pt>
                <c:pt idx="2757">
                  <c:v>121483935.91533171</c:v>
                </c:pt>
                <c:pt idx="2758">
                  <c:v>123704981.35911879</c:v>
                </c:pt>
                <c:pt idx="2759">
                  <c:v>122506638.76430944</c:v>
                </c:pt>
                <c:pt idx="2760">
                  <c:v>122638885.4335831</c:v>
                </c:pt>
                <c:pt idx="2761">
                  <c:v>120996427.62663645</c:v>
                </c:pt>
                <c:pt idx="2762">
                  <c:v>119499278.62189555</c:v>
                </c:pt>
                <c:pt idx="2763">
                  <c:v>119499278.62189555</c:v>
                </c:pt>
                <c:pt idx="2764">
                  <c:v>119499278.62189555</c:v>
                </c:pt>
                <c:pt idx="2765">
                  <c:v>122677928.95324053</c:v>
                </c:pt>
                <c:pt idx="2766">
                  <c:v>120398111.00136702</c:v>
                </c:pt>
                <c:pt idx="2767">
                  <c:v>122472197.53249164</c:v>
                </c:pt>
                <c:pt idx="2768">
                  <c:v>125019680.16540667</c:v>
                </c:pt>
                <c:pt idx="2769">
                  <c:v>124174912.82128826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  <c:min val="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53</xdr:row>
      <xdr:rowOff>13607</xdr:rowOff>
    </xdr:from>
    <xdr:to>
      <xdr:col>18</xdr:col>
      <xdr:colOff>1047750</xdr:colOff>
      <xdr:row>80</xdr:row>
      <xdr:rowOff>30417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400049</xdr:colOff>
      <xdr:row>6</xdr:row>
      <xdr:rowOff>76200</xdr:rowOff>
    </xdr:from>
    <xdr:to>
      <xdr:col>15</xdr:col>
      <xdr:colOff>590550</xdr:colOff>
      <xdr:row>23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289"/>
  <sheetViews>
    <sheetView topLeftCell="L7" zoomScale="85" zoomScaleNormal="85" workbookViewId="0">
      <selection activeCell="S33" sqref="S33"/>
    </sheetView>
  </sheetViews>
  <sheetFormatPr defaultRowHeight="16.5" x14ac:dyDescent="0.3"/>
  <cols>
    <col min="2" max="2" width="9" style="6"/>
    <col min="3" max="3" width="12.875" style="5" customWidth="1"/>
    <col min="4" max="4" width="12.375" style="10" customWidth="1"/>
    <col min="5" max="6" width="9.75" style="10" customWidth="1"/>
    <col min="7" max="10" width="8.5" style="6" customWidth="1"/>
    <col min="11" max="11" width="13" bestFit="1" customWidth="1"/>
    <col min="12" max="12" width="14.375" style="33" customWidth="1"/>
    <col min="13" max="15" width="14.375" style="27" customWidth="1"/>
    <col min="16" max="19" width="14.375" style="23" customWidth="1"/>
    <col min="20" max="20" width="17.75" style="23" customWidth="1"/>
    <col min="21" max="21" width="18" style="23" customWidth="1"/>
    <col min="22" max="33" width="14.375" style="23" customWidth="1"/>
    <col min="34" max="35" width="14.375" style="24" customWidth="1"/>
    <col min="36" max="36" width="10.25" style="3" bestFit="1" customWidth="1"/>
    <col min="37" max="38" width="9" style="3"/>
    <col min="39" max="39" width="12.25" style="3" bestFit="1" customWidth="1"/>
    <col min="40" max="43" width="9" style="3"/>
    <col min="44" max="45" width="9" style="40"/>
    <col min="46" max="50" width="9" style="3"/>
    <col min="51" max="51" width="8.875" style="43" customWidth="1"/>
    <col min="52" max="16384" width="9" style="3"/>
  </cols>
  <sheetData>
    <row r="1" spans="2:51" customFormat="1" ht="53.25" customHeight="1" x14ac:dyDescent="0.3">
      <c r="B1" s="6" t="s">
        <v>11</v>
      </c>
      <c r="C1" s="5" t="s">
        <v>10</v>
      </c>
      <c r="D1" s="10" t="s">
        <v>0</v>
      </c>
      <c r="E1" s="11" t="s">
        <v>12</v>
      </c>
      <c r="F1" s="11" t="s">
        <v>62</v>
      </c>
      <c r="G1" s="6"/>
      <c r="H1" s="6"/>
      <c r="I1" s="6"/>
      <c r="J1" s="6"/>
      <c r="L1" s="15"/>
      <c r="M1" s="15" t="s">
        <v>0</v>
      </c>
      <c r="N1" s="16" t="s">
        <v>63</v>
      </c>
      <c r="O1" s="16" t="s">
        <v>30</v>
      </c>
      <c r="P1" s="17" t="s">
        <v>64</v>
      </c>
      <c r="Q1" s="17" t="s">
        <v>31</v>
      </c>
      <c r="R1" s="17" t="s">
        <v>65</v>
      </c>
      <c r="S1" s="17" t="s">
        <v>32</v>
      </c>
      <c r="T1" s="17" t="s">
        <v>66</v>
      </c>
      <c r="U1" s="17" t="s">
        <v>33</v>
      </c>
      <c r="V1" s="17" t="s">
        <v>34</v>
      </c>
      <c r="W1" s="17" t="s">
        <v>34</v>
      </c>
      <c r="X1" s="17" t="s">
        <v>67</v>
      </c>
      <c r="Y1" s="17" t="s">
        <v>35</v>
      </c>
      <c r="Z1" s="17" t="s">
        <v>68</v>
      </c>
      <c r="AA1" s="17" t="s">
        <v>36</v>
      </c>
      <c r="AB1" s="17" t="s">
        <v>69</v>
      </c>
      <c r="AC1" s="17" t="s">
        <v>37</v>
      </c>
      <c r="AD1" s="17" t="s">
        <v>70</v>
      </c>
      <c r="AE1" s="17" t="s">
        <v>38</v>
      </c>
      <c r="AF1" s="17" t="s">
        <v>71</v>
      </c>
      <c r="AG1" s="17" t="s">
        <v>39</v>
      </c>
      <c r="AH1" s="18" t="s">
        <v>72</v>
      </c>
      <c r="AI1" s="18" t="s">
        <v>40</v>
      </c>
      <c r="AM1" s="5" t="s">
        <v>10</v>
      </c>
      <c r="AN1" s="10" t="s">
        <v>0</v>
      </c>
      <c r="AO1" s="11" t="s">
        <v>12</v>
      </c>
      <c r="AP1" s="11" t="s">
        <v>61</v>
      </c>
      <c r="AR1" s="39"/>
      <c r="AS1" s="39"/>
      <c r="AU1" s="8" t="s">
        <v>55</v>
      </c>
      <c r="AY1" s="42"/>
    </row>
    <row r="2" spans="2:51" customFormat="1" x14ac:dyDescent="0.3">
      <c r="B2" s="6">
        <f t="shared" ref="B2:B62" si="0">YEAR(C2)</f>
        <v>2012</v>
      </c>
      <c r="C2" s="5">
        <v>41274</v>
      </c>
      <c r="D2" s="10">
        <v>1070.55</v>
      </c>
      <c r="E2" s="10">
        <f>E3</f>
        <v>23.007357500000001</v>
      </c>
      <c r="F2" s="10">
        <f>F3</f>
        <v>52.04</v>
      </c>
      <c r="G2" s="6"/>
      <c r="H2" s="6">
        <v>1</v>
      </c>
      <c r="I2" s="6">
        <v>1</v>
      </c>
      <c r="J2" s="6"/>
      <c r="K2">
        <f>YEAR(L2)</f>
        <v>2012</v>
      </c>
      <c r="L2" s="19">
        <v>41274</v>
      </c>
      <c r="M2" s="13">
        <f t="shared" ref="M2:M13" si="1">VLOOKUP(L2,$C:$F,2,0)</f>
        <v>1070.55</v>
      </c>
      <c r="N2" s="20">
        <f t="shared" ref="N2:N10" si="2">VLOOKUP(L2,$C:$F,4,0)</f>
        <v>52.04</v>
      </c>
      <c r="O2" s="20">
        <f t="shared" ref="O2:O10" si="3">VLOOKUP(L2,$C:$F,3,0)</f>
        <v>23.007357500000001</v>
      </c>
      <c r="P2" s="13">
        <f>$V$23/D2/F2</f>
        <v>358.99281120485495</v>
      </c>
      <c r="Q2" s="13">
        <v>0</v>
      </c>
      <c r="R2" s="13">
        <f>$V$23</f>
        <v>20000000</v>
      </c>
      <c r="S2" s="13">
        <v>0</v>
      </c>
      <c r="T2" s="13">
        <v>0</v>
      </c>
      <c r="U2" s="13">
        <v>0</v>
      </c>
      <c r="V2" s="13"/>
      <c r="W2" s="13"/>
      <c r="X2" s="13"/>
      <c r="Y2" s="13"/>
      <c r="Z2" s="13">
        <v>0</v>
      </c>
      <c r="AA2" s="13">
        <v>0</v>
      </c>
      <c r="AB2" s="13">
        <v>0</v>
      </c>
      <c r="AC2" s="13">
        <f>S2-AA2+Z2-Z2*0.5%</f>
        <v>0</v>
      </c>
      <c r="AD2" s="13"/>
      <c r="AE2" s="13"/>
      <c r="AF2" s="13">
        <f>P2</f>
        <v>358.99281120485495</v>
      </c>
      <c r="AG2" s="13">
        <v>0</v>
      </c>
      <c r="AH2" s="21">
        <f>N2</f>
        <v>52.04</v>
      </c>
      <c r="AI2" s="21">
        <v>0</v>
      </c>
      <c r="AJ2" s="2"/>
      <c r="AM2" s="1">
        <f>C2</f>
        <v>41274</v>
      </c>
      <c r="AN2" s="2">
        <f>D2</f>
        <v>1070.55</v>
      </c>
      <c r="AO2" s="2">
        <f>E2</f>
        <v>23.007357500000001</v>
      </c>
      <c r="AP2" s="2">
        <f>F2</f>
        <v>52.04</v>
      </c>
      <c r="AQ2" s="2"/>
      <c r="AR2" s="39"/>
      <c r="AS2" s="39"/>
      <c r="AY2" s="42"/>
    </row>
    <row r="3" spans="2:51" customFormat="1" x14ac:dyDescent="0.3">
      <c r="B3" s="6">
        <f t="shared" si="0"/>
        <v>2013</v>
      </c>
      <c r="C3" s="5">
        <v>41275</v>
      </c>
      <c r="D3" s="10">
        <v>1070.55</v>
      </c>
      <c r="E3" s="10">
        <f>VLOOKUP(C3,데이터!$O:$Q,2,0)</f>
        <v>23.007357500000001</v>
      </c>
      <c r="F3" s="10">
        <f>VLOOKUP(C3,데이터!$O:$Q,3,0)</f>
        <v>52.04</v>
      </c>
      <c r="G3" s="6"/>
      <c r="H3" s="6">
        <f>H2*(E3/E2)</f>
        <v>1</v>
      </c>
      <c r="I3" s="6">
        <f t="shared" ref="I3:I10" si="4">I2*(F3/F2)</f>
        <v>1</v>
      </c>
      <c r="J3" s="6"/>
      <c r="K3">
        <f t="shared" ref="K3:K10" si="5">YEAR(L3)</f>
        <v>2013</v>
      </c>
      <c r="L3" s="19">
        <f t="shared" ref="L3:L13" si="6">EDATE(L2,12)</f>
        <v>41639</v>
      </c>
      <c r="M3" s="13">
        <f t="shared" si="1"/>
        <v>1055.45</v>
      </c>
      <c r="N3" s="20">
        <f t="shared" si="2"/>
        <v>72.709999999999994</v>
      </c>
      <c r="O3" s="20">
        <f t="shared" si="3"/>
        <v>33.040637500000003</v>
      </c>
      <c r="P3" s="13">
        <f t="shared" ref="P3:P10" si="7">AF2</f>
        <v>358.99281120485495</v>
      </c>
      <c r="Q3" s="13">
        <f t="shared" ref="Q3:Q10" si="8">AG2</f>
        <v>0</v>
      </c>
      <c r="R3" s="13">
        <f>P3*M3*N3</f>
        <v>27549743.569639996</v>
      </c>
      <c r="S3" s="13">
        <f>Q3*M3*O3</f>
        <v>0</v>
      </c>
      <c r="T3" s="13">
        <f t="shared" ref="T3:T10" si="9">AF2*(N3*M3-M2*AH2)</f>
        <v>7549743.569639992</v>
      </c>
      <c r="U3" s="13">
        <f t="shared" ref="U3:U10" si="10">AG2*(O3*M3-M2*AI2)</f>
        <v>0</v>
      </c>
      <c r="V3" s="22">
        <f t="shared" ref="V3:V10" si="11">IFERROR(IF(2500000/T3&gt;1,1,2500000/T3),0)</f>
        <v>0.33113707464890918</v>
      </c>
      <c r="W3" s="22">
        <f>IFERROR(IF(U3&lt;0,0,IF(2500000/U3&gt;1,1,2500000/U3)),0)</f>
        <v>0</v>
      </c>
      <c r="X3" s="13">
        <f>IF(Y3&gt;=2500000,0,IF(T3&lt;2500000,T3,2500000-Y3))</f>
        <v>2500000</v>
      </c>
      <c r="Y3" s="13">
        <f>IF(U3*W3&lt;2500000, U3*W3*0.5, 2500000)</f>
        <v>0</v>
      </c>
      <c r="Z3" s="13">
        <f t="shared" ref="Z3:Z10" si="12">IF(X3&gt;0,X3/T3*R3,0)</f>
        <v>9122741.4929781854</v>
      </c>
      <c r="AA3" s="13">
        <f t="shared" ref="AA3:AA10" si="13">IF(Y3&gt;0,Y3/U3*S3,0)</f>
        <v>0</v>
      </c>
      <c r="AB3" s="13">
        <f>Z3/N3/$M3</f>
        <v>118.87582932236383</v>
      </c>
      <c r="AC3" s="13">
        <f t="shared" ref="AC3:AC10" si="14">AA3/O3/$M3</f>
        <v>0</v>
      </c>
      <c r="AD3" s="13">
        <f>99.5%*AC3*O3/N3</f>
        <v>0</v>
      </c>
      <c r="AE3" s="13">
        <f>99.5%*AB3*N3/O3</f>
        <v>260.29292692306336</v>
      </c>
      <c r="AF3" s="13">
        <f>AF2-AB3+AD3</f>
        <v>240.11698188249113</v>
      </c>
      <c r="AG3" s="13">
        <f>AG2-AC3+AE3</f>
        <v>260.29292692306336</v>
      </c>
      <c r="AH3" s="21">
        <f>IF(AF3=0,AH2,(AH2*(AF2-AB3)+N3*AD3)/AF3)</f>
        <v>52.04</v>
      </c>
      <c r="AI3" s="21">
        <f>IF(AG3=0,AI2,(AI2*(AG2-AC3)+O3*AE3)/AG3)</f>
        <v>33.040637500000003</v>
      </c>
      <c r="AJ3" s="2"/>
      <c r="AK3" s="12"/>
      <c r="AL3" s="12"/>
      <c r="AM3" s="1">
        <f t="shared" ref="AM3:AM63" si="15">C3</f>
        <v>41275</v>
      </c>
      <c r="AN3" s="2">
        <f t="shared" ref="AN3:AN63" si="16">D3</f>
        <v>1070.55</v>
      </c>
      <c r="AO3" s="2">
        <f t="shared" ref="AO3:AO63" si="17">E3</f>
        <v>23.007357500000001</v>
      </c>
      <c r="AP3" s="2">
        <f t="shared" ref="AP3:AP63" si="18">F3</f>
        <v>52.04</v>
      </c>
      <c r="AR3" s="39">
        <f>AO3/AO2-1</f>
        <v>0</v>
      </c>
      <c r="AS3" s="39">
        <f>AP3/AP2-1</f>
        <v>0</v>
      </c>
      <c r="AU3" s="41">
        <f>(AR3-AS3)^2</f>
        <v>0</v>
      </c>
      <c r="AX3" t="s">
        <v>56</v>
      </c>
      <c r="AY3" s="42" t="e">
        <f>CORREL(AR3:AR2768,AS3:AS2768)</f>
        <v>#REF!</v>
      </c>
    </row>
    <row r="4" spans="2:51" customFormat="1" x14ac:dyDescent="0.3">
      <c r="B4" s="6">
        <f t="shared" si="0"/>
        <v>2013</v>
      </c>
      <c r="C4" s="5">
        <v>41276</v>
      </c>
      <c r="D4" s="10">
        <v>1063.5</v>
      </c>
      <c r="E4" s="10">
        <f>VLOOKUP(C4,데이터!$O:$Q,2,0)</f>
        <v>23.948937500000003</v>
      </c>
      <c r="F4" s="10">
        <f>VLOOKUP(C4,데이터!$O:$Q,3,0)</f>
        <v>54.31</v>
      </c>
      <c r="G4" s="6"/>
      <c r="H4" s="6">
        <f t="shared" ref="H4:H10" si="19">H3*(E4/E3)</f>
        <v>1.0409251692637889</v>
      </c>
      <c r="I4" s="6">
        <f t="shared" si="4"/>
        <v>1.0436202920830131</v>
      </c>
      <c r="J4" s="6"/>
      <c r="K4">
        <f t="shared" si="5"/>
        <v>2014</v>
      </c>
      <c r="L4" s="19">
        <f t="shared" si="6"/>
        <v>42004</v>
      </c>
      <c r="M4" s="13">
        <f t="shared" si="1"/>
        <v>1099.1500000000001</v>
      </c>
      <c r="N4" s="20">
        <f t="shared" si="2"/>
        <v>92.89</v>
      </c>
      <c r="O4" s="20">
        <f t="shared" si="3"/>
        <v>43.892843750000004</v>
      </c>
      <c r="P4" s="13">
        <f t="shared" si="7"/>
        <v>240.11698188249113</v>
      </c>
      <c r="Q4" s="13">
        <f t="shared" si="8"/>
        <v>260.29292692306336</v>
      </c>
      <c r="R4" s="13">
        <f>P4*M4*N4</f>
        <v>24515954.295291059</v>
      </c>
      <c r="S4" s="13">
        <f t="shared" ref="S4:S10" si="20">Q4*M4*O4</f>
        <v>12557785.200475546</v>
      </c>
      <c r="T4" s="13">
        <f t="shared" si="9"/>
        <v>11327380.673100431</v>
      </c>
      <c r="U4" s="13">
        <f t="shared" si="10"/>
        <v>3480657.4149622498</v>
      </c>
      <c r="V4" s="22">
        <f t="shared" si="11"/>
        <v>0.22070415678152733</v>
      </c>
      <c r="W4" s="22">
        <f>IFERROR(IF(U4&lt;0,0,IF(2500000/U4&gt;1,1,2500000/U4)),0)</f>
        <v>0.71825511733883596</v>
      </c>
      <c r="X4" s="13">
        <f t="shared" ref="X4:X10" si="21">IF(Y4&gt;=2500000,0,IF(T4&lt;2500000,T4,2500000-Y4))</f>
        <v>0</v>
      </c>
      <c r="Y4" s="13">
        <f t="shared" ref="Y4:Y10" si="22">IF(U4*W4&lt;2500000, U4*W4*0.5, 2500000)</f>
        <v>2500000</v>
      </c>
      <c r="Z4" s="13">
        <f t="shared" si="12"/>
        <v>0</v>
      </c>
      <c r="AA4" s="13">
        <f t="shared" si="13"/>
        <v>9019693.4826834612</v>
      </c>
      <c r="AB4" s="13">
        <f t="shared" ref="AB4:AB10" si="23">Z4/N4/$M4</f>
        <v>0</v>
      </c>
      <c r="AC4" s="13">
        <f t="shared" si="14"/>
        <v>186.95672676959396</v>
      </c>
      <c r="AD4" s="13">
        <f t="shared" ref="AD4:AD10" si="24">99.5%*AC4*O4/N4</f>
        <v>87.90001167110222</v>
      </c>
      <c r="AE4" s="13">
        <f t="shared" ref="AE4:AE10" si="25">99.5%*AB4*N4/O4</f>
        <v>0</v>
      </c>
      <c r="AF4" s="13">
        <f t="shared" ref="AF4:AF10" si="26">AF3-AB4+AD4</f>
        <v>328.01699355359335</v>
      </c>
      <c r="AG4" s="13">
        <f t="shared" ref="AG4:AG10" si="27">AG3-AC4+AE4</f>
        <v>73.336200153469406</v>
      </c>
      <c r="AH4" s="21">
        <f t="shared" ref="AH4:AH10" si="28">IF(AF4=0,AH3,(AH3*(AF3-AB4)+N4*AD4)/AF4)</f>
        <v>62.986736136638164</v>
      </c>
      <c r="AI4" s="21">
        <f t="shared" ref="AI4:AI10" si="29">IF(AG4=0,AI3,(AI3*(AG3-AC4)+O4*AE4)/AG4)</f>
        <v>33.040637500000003</v>
      </c>
      <c r="AJ4" s="2"/>
      <c r="AK4" s="12"/>
      <c r="AM4" s="1">
        <f t="shared" si="15"/>
        <v>41276</v>
      </c>
      <c r="AN4" s="2">
        <f t="shared" si="16"/>
        <v>1063.5</v>
      </c>
      <c r="AO4" s="2">
        <f t="shared" si="17"/>
        <v>23.948937500000003</v>
      </c>
      <c r="AP4" s="2">
        <f t="shared" si="18"/>
        <v>54.31</v>
      </c>
      <c r="AR4" s="39">
        <f t="shared" ref="AR4:AR64" si="30">AO4/AO3-1</f>
        <v>4.0925169263788863E-2</v>
      </c>
      <c r="AS4" s="39">
        <f t="shared" ref="AS4:AS64" si="31">AP4/AP3-1</f>
        <v>4.3620292083013101E-2</v>
      </c>
      <c r="AU4" s="41">
        <f t="shared" ref="AU4:AU64" si="32">(AR4-AS4)^2</f>
        <v>7.2636870107032056E-6</v>
      </c>
      <c r="AX4" t="s">
        <v>57</v>
      </c>
      <c r="AY4" s="39" t="e">
        <f>SQRT(SUM(AU3:AU2768)/2768)</f>
        <v>#REF!</v>
      </c>
    </row>
    <row r="5" spans="2:51" customFormat="1" x14ac:dyDescent="0.3">
      <c r="B5" s="6">
        <f t="shared" si="0"/>
        <v>2013</v>
      </c>
      <c r="C5" s="5">
        <v>41277</v>
      </c>
      <c r="D5" s="10">
        <v>1061.68</v>
      </c>
      <c r="E5" s="10">
        <f>VLOOKUP(C5,데이터!$O:$Q,2,0)</f>
        <v>23.832942499999994</v>
      </c>
      <c r="F5" s="10">
        <f>VLOOKUP(C5,데이터!$O:$Q,3,0)</f>
        <v>53.9422</v>
      </c>
      <c r="G5" s="6"/>
      <c r="H5" s="6">
        <f t="shared" si="19"/>
        <v>1.035883521173607</v>
      </c>
      <c r="I5" s="6">
        <f t="shared" si="4"/>
        <v>1.0365526518063028</v>
      </c>
      <c r="J5" s="6"/>
      <c r="K5">
        <f t="shared" si="5"/>
        <v>2015</v>
      </c>
      <c r="L5" s="19">
        <f t="shared" si="6"/>
        <v>42369</v>
      </c>
      <c r="M5" s="13">
        <f t="shared" si="1"/>
        <v>1172.45</v>
      </c>
      <c r="N5" s="20">
        <f t="shared" si="2"/>
        <v>89.84</v>
      </c>
      <c r="O5" s="20">
        <f t="shared" si="3"/>
        <v>42.513687500000003</v>
      </c>
      <c r="P5" s="13">
        <f t="shared" si="7"/>
        <v>328.01699355359335</v>
      </c>
      <c r="Q5" s="13">
        <f t="shared" si="8"/>
        <v>73.336200153469406</v>
      </c>
      <c r="R5" s="13">
        <f>P5*M5*N5</f>
        <v>34550983.804417245</v>
      </c>
      <c r="S5" s="13">
        <f t="shared" si="20"/>
        <v>3655455.5771662164</v>
      </c>
      <c r="T5" s="13">
        <f t="shared" si="9"/>
        <v>11841753.612842465</v>
      </c>
      <c r="U5" s="13">
        <f t="shared" si="10"/>
        <v>992132.9053623298</v>
      </c>
      <c r="V5" s="22">
        <f t="shared" si="11"/>
        <v>0.21111738022388277</v>
      </c>
      <c r="W5" s="22">
        <f t="shared" ref="W5:W10" si="33">IFERROR(IF(U5&lt;0,0,IF(2500000/U5&gt;1,1,2500000/U5)),0)</f>
        <v>1</v>
      </c>
      <c r="X5" s="13">
        <f t="shared" si="21"/>
        <v>2003933.547318835</v>
      </c>
      <c r="Y5" s="13">
        <f t="shared" si="22"/>
        <v>496066.4526811649</v>
      </c>
      <c r="Z5" s="13">
        <f t="shared" si="12"/>
        <v>5846927.5583856516</v>
      </c>
      <c r="AA5" s="13">
        <f t="shared" si="13"/>
        <v>1827727.7885831082</v>
      </c>
      <c r="AB5" s="13">
        <f t="shared" si="23"/>
        <v>55.509030078099151</v>
      </c>
      <c r="AC5" s="13">
        <f t="shared" si="14"/>
        <v>36.668100076734703</v>
      </c>
      <c r="AD5" s="13">
        <f t="shared" si="24"/>
        <v>17.265156579937891</v>
      </c>
      <c r="AE5" s="13">
        <f t="shared" si="25"/>
        <v>116.71527213218909</v>
      </c>
      <c r="AF5" s="13">
        <f t="shared" si="26"/>
        <v>289.77312005543206</v>
      </c>
      <c r="AG5" s="13">
        <f t="shared" si="27"/>
        <v>153.38337220892379</v>
      </c>
      <c r="AH5" s="21">
        <f t="shared" si="28"/>
        <v>64.586697531244553</v>
      </c>
      <c r="AI5" s="21">
        <f t="shared" si="29"/>
        <v>40.24904342268259</v>
      </c>
      <c r="AJ5" s="2"/>
      <c r="AK5" s="12"/>
      <c r="AM5" s="1">
        <f t="shared" si="15"/>
        <v>41277</v>
      </c>
      <c r="AN5" s="2">
        <f t="shared" si="16"/>
        <v>1061.68</v>
      </c>
      <c r="AO5" s="2">
        <f t="shared" si="17"/>
        <v>23.832942499999994</v>
      </c>
      <c r="AP5" s="2">
        <f t="shared" si="18"/>
        <v>53.9422</v>
      </c>
      <c r="AR5" s="39">
        <f t="shared" si="30"/>
        <v>-4.8434299016399951E-3</v>
      </c>
      <c r="AS5" s="39">
        <f t="shared" si="31"/>
        <v>-6.7722334744982904E-3</v>
      </c>
      <c r="AU5" s="41">
        <f t="shared" si="32"/>
        <v>3.7202832226709252E-6</v>
      </c>
      <c r="AY5" s="42"/>
    </row>
    <row r="6" spans="2:51" customFormat="1" x14ac:dyDescent="0.3">
      <c r="B6" s="6">
        <f t="shared" si="0"/>
        <v>2013</v>
      </c>
      <c r="C6" s="5">
        <v>41278</v>
      </c>
      <c r="D6" s="10">
        <v>1063.73</v>
      </c>
      <c r="E6" s="10">
        <f>VLOOKUP(C6,데이터!$O:$Q,2,0)</f>
        <v>23.666807500000001</v>
      </c>
      <c r="F6" s="10">
        <f>VLOOKUP(C6,데이터!$O:$Q,3,0)</f>
        <v>53.912199999999999</v>
      </c>
      <c r="G6" s="6"/>
      <c r="H6" s="6">
        <f t="shared" si="19"/>
        <v>1.0286625702234602</v>
      </c>
      <c r="I6" s="6">
        <f t="shared" si="4"/>
        <v>1.0359761721752498</v>
      </c>
      <c r="J6" s="6"/>
      <c r="K6">
        <f t="shared" si="5"/>
        <v>2016</v>
      </c>
      <c r="L6" s="19">
        <f t="shared" si="6"/>
        <v>42735</v>
      </c>
      <c r="M6" s="13">
        <f t="shared" si="1"/>
        <v>1207.82</v>
      </c>
      <c r="N6" s="20">
        <f t="shared" si="2"/>
        <v>122.72</v>
      </c>
      <c r="O6" s="20">
        <f t="shared" si="3"/>
        <v>56.932812500000011</v>
      </c>
      <c r="P6" s="13">
        <f t="shared" si="7"/>
        <v>289.77312005543206</v>
      </c>
      <c r="Q6" s="13">
        <f t="shared" si="8"/>
        <v>153.38337220892379</v>
      </c>
      <c r="R6" s="13">
        <f>P6*M6*N6</f>
        <v>42951235.437875986</v>
      </c>
      <c r="S6" s="13">
        <f t="shared" si="20"/>
        <v>10547344.640452044</v>
      </c>
      <c r="T6" s="13">
        <f t="shared" si="9"/>
        <v>21008260.526659522</v>
      </c>
      <c r="U6" s="13">
        <f t="shared" si="10"/>
        <v>3309184.6923568603</v>
      </c>
      <c r="V6" s="22">
        <f t="shared" si="11"/>
        <v>0.11900080907829066</v>
      </c>
      <c r="W6" s="22">
        <f t="shared" si="33"/>
        <v>0.75547309455836253</v>
      </c>
      <c r="X6" s="13">
        <f t="shared" si="21"/>
        <v>0</v>
      </c>
      <c r="Y6" s="13">
        <f t="shared" si="22"/>
        <v>2500000</v>
      </c>
      <c r="Z6" s="13">
        <f t="shared" si="12"/>
        <v>0</v>
      </c>
      <c r="AA6" s="13">
        <f t="shared" si="13"/>
        <v>7968235.0948958658</v>
      </c>
      <c r="AB6" s="13">
        <f t="shared" si="23"/>
        <v>0</v>
      </c>
      <c r="AC6" s="13">
        <f t="shared" si="14"/>
        <v>115.87701085647279</v>
      </c>
      <c r="AD6" s="13">
        <f t="shared" si="24"/>
        <v>53.489391390900188</v>
      </c>
      <c r="AE6" s="13">
        <f t="shared" si="25"/>
        <v>0</v>
      </c>
      <c r="AF6" s="13">
        <f t="shared" si="26"/>
        <v>343.26251144633227</v>
      </c>
      <c r="AG6" s="13">
        <f t="shared" si="27"/>
        <v>37.506361352450995</v>
      </c>
      <c r="AH6" s="21">
        <f t="shared" si="28"/>
        <v>73.645405851867565</v>
      </c>
      <c r="AI6" s="21">
        <f t="shared" si="29"/>
        <v>40.24904342268259</v>
      </c>
      <c r="AJ6" s="2"/>
      <c r="AK6" s="12"/>
      <c r="AM6" s="1">
        <f t="shared" si="15"/>
        <v>41278</v>
      </c>
      <c r="AN6" s="2">
        <f t="shared" si="16"/>
        <v>1063.73</v>
      </c>
      <c r="AO6" s="2">
        <f t="shared" si="17"/>
        <v>23.666807500000001</v>
      </c>
      <c r="AP6" s="2">
        <f t="shared" si="18"/>
        <v>53.912199999999999</v>
      </c>
      <c r="AR6" s="39">
        <f t="shared" si="30"/>
        <v>-6.9708136122929032E-3</v>
      </c>
      <c r="AS6" s="39">
        <f t="shared" si="31"/>
        <v>-5.5615084293936246E-4</v>
      </c>
      <c r="AU6" s="41">
        <f t="shared" si="32"/>
        <v>4.1147898444530433E-5</v>
      </c>
      <c r="AY6" s="42"/>
    </row>
    <row r="7" spans="2:51" customFormat="1" x14ac:dyDescent="0.3">
      <c r="B7" s="6">
        <f t="shared" si="0"/>
        <v>2013</v>
      </c>
      <c r="C7" s="5">
        <v>41279</v>
      </c>
      <c r="D7" s="10">
        <v>1063.73</v>
      </c>
      <c r="E7" s="10">
        <f>VLOOKUP(C7,데이터!$O:$Q,2,0)</f>
        <v>23.666807500000001</v>
      </c>
      <c r="F7" s="10">
        <f>VLOOKUP(C7,데이터!$O:$Q,3,0)</f>
        <v>53.912199999999999</v>
      </c>
      <c r="G7" s="6"/>
      <c r="H7" s="6">
        <f t="shared" si="19"/>
        <v>1.0286625702234602</v>
      </c>
      <c r="I7" s="6">
        <f t="shared" si="4"/>
        <v>1.0359761721752498</v>
      </c>
      <c r="J7" s="6"/>
      <c r="K7">
        <f t="shared" si="5"/>
        <v>2017</v>
      </c>
      <c r="L7" s="19">
        <f t="shared" si="6"/>
        <v>43100</v>
      </c>
      <c r="M7" s="13">
        <f t="shared" si="1"/>
        <v>1070.6500000000001</v>
      </c>
      <c r="N7" s="20">
        <f t="shared" si="2"/>
        <v>169.81</v>
      </c>
      <c r="O7" s="20">
        <f t="shared" si="3"/>
        <v>80.695187500000003</v>
      </c>
      <c r="P7" s="13">
        <f t="shared" si="7"/>
        <v>343.26251144633227</v>
      </c>
      <c r="Q7" s="13">
        <f t="shared" si="8"/>
        <v>37.506361352450995</v>
      </c>
      <c r="R7" s="13">
        <f t="shared" ref="R7:R10" si="34">P7*M7*N7</f>
        <v>62407553.678105459</v>
      </c>
      <c r="S7" s="13">
        <f t="shared" si="20"/>
        <v>3240410.9409634583</v>
      </c>
      <c r="T7" s="13">
        <f t="shared" si="9"/>
        <v>31874218.006570578</v>
      </c>
      <c r="U7" s="13">
        <f t="shared" si="10"/>
        <v>1417091.7067179026</v>
      </c>
      <c r="V7" s="22">
        <f t="shared" si="11"/>
        <v>7.8433296763065624E-2</v>
      </c>
      <c r="W7" s="22">
        <f t="shared" si="33"/>
        <v>1</v>
      </c>
      <c r="X7" s="13">
        <f t="shared" si="21"/>
        <v>1791454.1466410486</v>
      </c>
      <c r="Y7" s="13">
        <f t="shared" si="22"/>
        <v>708545.85335895128</v>
      </c>
      <c r="Z7" s="13">
        <f t="shared" si="12"/>
        <v>3507545.5277151973</v>
      </c>
      <c r="AA7" s="13">
        <f t="shared" si="13"/>
        <v>1620205.4704817291</v>
      </c>
      <c r="AB7" s="13">
        <f t="shared" si="23"/>
        <v>19.29267878478425</v>
      </c>
      <c r="AC7" s="13">
        <f t="shared" si="14"/>
        <v>18.753180676225497</v>
      </c>
      <c r="AD7" s="13">
        <f t="shared" si="24"/>
        <v>8.86711603400828</v>
      </c>
      <c r="AE7" s="13">
        <f t="shared" si="25"/>
        <v>40.395337522723921</v>
      </c>
      <c r="AF7" s="13">
        <f t="shared" si="26"/>
        <v>332.83694869555632</v>
      </c>
      <c r="AG7" s="13">
        <f t="shared" si="27"/>
        <v>59.148518198949418</v>
      </c>
      <c r="AH7" s="21">
        <f t="shared" si="28"/>
        <v>76.207328793466104</v>
      </c>
      <c r="AI7" s="21">
        <f t="shared" si="29"/>
        <v>67.871639748772424</v>
      </c>
      <c r="AJ7" s="2"/>
      <c r="AK7" s="12"/>
      <c r="AM7" s="1">
        <f t="shared" si="15"/>
        <v>41279</v>
      </c>
      <c r="AN7" s="2">
        <f t="shared" si="16"/>
        <v>1063.73</v>
      </c>
      <c r="AO7" s="2">
        <f t="shared" si="17"/>
        <v>23.666807500000001</v>
      </c>
      <c r="AP7" s="2">
        <f t="shared" si="18"/>
        <v>53.912199999999999</v>
      </c>
      <c r="AR7" s="39">
        <f t="shared" si="30"/>
        <v>0</v>
      </c>
      <c r="AS7" s="39">
        <f t="shared" si="31"/>
        <v>0</v>
      </c>
      <c r="AU7" s="41">
        <f t="shared" si="32"/>
        <v>0</v>
      </c>
      <c r="AY7" s="42"/>
    </row>
    <row r="8" spans="2:51" customFormat="1" x14ac:dyDescent="0.3">
      <c r="B8" s="6">
        <f t="shared" si="0"/>
        <v>2013</v>
      </c>
      <c r="C8" s="5">
        <v>41280</v>
      </c>
      <c r="D8" s="10">
        <v>1063.73</v>
      </c>
      <c r="E8" s="10">
        <f>VLOOKUP(C8,데이터!$O:$Q,2,0)</f>
        <v>23.666807500000001</v>
      </c>
      <c r="F8" s="10">
        <f>VLOOKUP(C8,데이터!$O:$Q,3,0)</f>
        <v>53.912199999999999</v>
      </c>
      <c r="G8" s="6"/>
      <c r="H8" s="6">
        <f t="shared" si="19"/>
        <v>1.0286625702234602</v>
      </c>
      <c r="I8" s="6">
        <f t="shared" si="4"/>
        <v>1.0359761721752498</v>
      </c>
      <c r="J8" s="6"/>
      <c r="K8">
        <f t="shared" si="5"/>
        <v>2018</v>
      </c>
      <c r="L8" s="19">
        <f t="shared" si="6"/>
        <v>43465</v>
      </c>
      <c r="M8" s="13">
        <f t="shared" si="1"/>
        <v>1115.8499999999999</v>
      </c>
      <c r="N8" s="20">
        <f t="shared" si="2"/>
        <v>156.91</v>
      </c>
      <c r="O8" s="20">
        <f t="shared" si="3"/>
        <v>73.630562499999996</v>
      </c>
      <c r="P8" s="13">
        <f t="shared" si="7"/>
        <v>332.83694869555632</v>
      </c>
      <c r="Q8" s="13">
        <f t="shared" si="8"/>
        <v>59.148518198949418</v>
      </c>
      <c r="R8" s="13">
        <f t="shared" si="34"/>
        <v>58275763.494875848</v>
      </c>
      <c r="S8" s="13">
        <f t="shared" si="20"/>
        <v>4859681.4804897225</v>
      </c>
      <c r="T8" s="13">
        <f t="shared" si="9"/>
        <v>31119138.676540136</v>
      </c>
      <c r="U8" s="13">
        <f t="shared" si="10"/>
        <v>561549.64779855486</v>
      </c>
      <c r="V8" s="22">
        <f t="shared" si="11"/>
        <v>8.0336413741575741E-2</v>
      </c>
      <c r="W8" s="22">
        <f t="shared" si="33"/>
        <v>1</v>
      </c>
      <c r="X8" s="13">
        <f t="shared" si="21"/>
        <v>2219225.1761007225</v>
      </c>
      <c r="Y8" s="13">
        <f t="shared" si="22"/>
        <v>280774.82389927743</v>
      </c>
      <c r="Z8" s="13">
        <f t="shared" si="12"/>
        <v>4155868.2857059925</v>
      </c>
      <c r="AA8" s="13">
        <f t="shared" si="13"/>
        <v>2429840.7402448612</v>
      </c>
      <c r="AB8" s="13">
        <f t="shared" si="23"/>
        <v>23.735879831358041</v>
      </c>
      <c r="AC8" s="13">
        <f t="shared" si="14"/>
        <v>29.574259099474705</v>
      </c>
      <c r="AD8" s="13">
        <f t="shared" si="24"/>
        <v>13.808434684532473</v>
      </c>
      <c r="AE8" s="13">
        <f t="shared" si="25"/>
        <v>50.329303403280377</v>
      </c>
      <c r="AF8" s="13">
        <f t="shared" si="26"/>
        <v>322.90950354873075</v>
      </c>
      <c r="AG8" s="13">
        <f t="shared" si="27"/>
        <v>79.903562502755094</v>
      </c>
      <c r="AH8" s="21">
        <f t="shared" si="28"/>
        <v>79.658381029389389</v>
      </c>
      <c r="AI8" s="21">
        <f t="shared" si="29"/>
        <v>71.499044602124144</v>
      </c>
      <c r="AJ8" s="2"/>
      <c r="AK8" s="12"/>
      <c r="AM8" s="1">
        <f t="shared" si="15"/>
        <v>41280</v>
      </c>
      <c r="AN8" s="2">
        <f t="shared" si="16"/>
        <v>1063.73</v>
      </c>
      <c r="AO8" s="2">
        <f t="shared" si="17"/>
        <v>23.666807500000001</v>
      </c>
      <c r="AP8" s="2">
        <f t="shared" si="18"/>
        <v>53.912199999999999</v>
      </c>
      <c r="AR8" s="39">
        <f t="shared" si="30"/>
        <v>0</v>
      </c>
      <c r="AS8" s="39">
        <f t="shared" si="31"/>
        <v>0</v>
      </c>
      <c r="AU8" s="41">
        <f t="shared" si="32"/>
        <v>0</v>
      </c>
      <c r="AY8" s="42"/>
    </row>
    <row r="9" spans="2:51" customFormat="1" x14ac:dyDescent="0.3">
      <c r="B9" s="6">
        <f t="shared" si="0"/>
        <v>2013</v>
      </c>
      <c r="C9" s="5">
        <v>41281</v>
      </c>
      <c r="D9" s="10">
        <v>1063.6500000000001</v>
      </c>
      <c r="E9" s="10">
        <f>VLOOKUP(C9,데이터!$O:$Q,2,0)</f>
        <v>23.666906250000004</v>
      </c>
      <c r="F9" s="10">
        <f>VLOOKUP(C9,데이터!$O:$Q,3,0)</f>
        <v>53.72</v>
      </c>
      <c r="G9" s="6"/>
      <c r="H9" s="6">
        <f t="shared" si="19"/>
        <v>1.0286668623287141</v>
      </c>
      <c r="I9" s="6">
        <f t="shared" si="4"/>
        <v>1.0322828593389701</v>
      </c>
      <c r="J9" s="6"/>
      <c r="K9">
        <f t="shared" si="5"/>
        <v>2019</v>
      </c>
      <c r="L9" s="19">
        <f t="shared" si="6"/>
        <v>43830</v>
      </c>
      <c r="M9" s="13">
        <f t="shared" si="1"/>
        <v>1156.25</v>
      </c>
      <c r="N9" s="20">
        <f t="shared" si="2"/>
        <v>251.1</v>
      </c>
      <c r="O9" s="20">
        <f t="shared" si="3"/>
        <v>109.04018750000002</v>
      </c>
      <c r="P9" s="13">
        <f t="shared" si="7"/>
        <v>322.90950354873075</v>
      </c>
      <c r="Q9" s="13">
        <f t="shared" si="8"/>
        <v>79.903562502755094</v>
      </c>
      <c r="R9" s="13">
        <f t="shared" si="34"/>
        <v>93751728.894381031</v>
      </c>
      <c r="S9" s="13">
        <f t="shared" si="20"/>
        <v>10074058.724283759</v>
      </c>
      <c r="T9" s="13">
        <f t="shared" si="9"/>
        <v>65049334.990409315</v>
      </c>
      <c r="U9" s="13">
        <f t="shared" si="10"/>
        <v>3699176.0072941864</v>
      </c>
      <c r="V9" s="22">
        <f t="shared" si="11"/>
        <v>3.8432368299669672E-2</v>
      </c>
      <c r="W9" s="22">
        <f t="shared" si="33"/>
        <v>0.67582618266078653</v>
      </c>
      <c r="X9" s="13">
        <f t="shared" si="21"/>
        <v>0</v>
      </c>
      <c r="Y9" s="13">
        <f t="shared" si="22"/>
        <v>2500000</v>
      </c>
      <c r="Z9" s="13">
        <f t="shared" si="12"/>
        <v>0</v>
      </c>
      <c r="AA9" s="13">
        <f t="shared" si="13"/>
        <v>6808312.6515332852</v>
      </c>
      <c r="AB9" s="13">
        <f t="shared" si="23"/>
        <v>0</v>
      </c>
      <c r="AC9" s="13">
        <f t="shared" si="14"/>
        <v>54.000919627234538</v>
      </c>
      <c r="AD9" s="13">
        <f t="shared" si="24"/>
        <v>23.332652526162704</v>
      </c>
      <c r="AE9" s="13">
        <f t="shared" si="25"/>
        <v>0</v>
      </c>
      <c r="AF9" s="13">
        <f t="shared" si="26"/>
        <v>346.24215607489344</v>
      </c>
      <c r="AG9" s="13">
        <f t="shared" si="27"/>
        <v>25.902642875520556</v>
      </c>
      <c r="AH9" s="21">
        <f t="shared" si="28"/>
        <v>91.211531487182825</v>
      </c>
      <c r="AI9" s="21">
        <f t="shared" si="29"/>
        <v>71.499044602124144</v>
      </c>
      <c r="AJ9" s="2"/>
      <c r="AK9" s="12"/>
      <c r="AM9" s="1">
        <f t="shared" si="15"/>
        <v>41281</v>
      </c>
      <c r="AN9" s="2">
        <f t="shared" si="16"/>
        <v>1063.6500000000001</v>
      </c>
      <c r="AO9" s="2">
        <f t="shared" si="17"/>
        <v>23.666906250000004</v>
      </c>
      <c r="AP9" s="2">
        <f t="shared" si="18"/>
        <v>53.72</v>
      </c>
      <c r="AR9" s="39">
        <f t="shared" si="30"/>
        <v>4.1725103820944298E-6</v>
      </c>
      <c r="AS9" s="39">
        <f t="shared" si="31"/>
        <v>-3.5650557758726276E-3</v>
      </c>
      <c r="AU9" s="41">
        <f t="shared" si="32"/>
        <v>1.2739390559400819E-5</v>
      </c>
      <c r="AY9" s="42"/>
    </row>
    <row r="10" spans="2:51" customFormat="1" x14ac:dyDescent="0.3">
      <c r="B10" s="6">
        <f t="shared" si="0"/>
        <v>2013</v>
      </c>
      <c r="C10" s="5">
        <v>41282</v>
      </c>
      <c r="D10" s="10">
        <v>1062.95</v>
      </c>
      <c r="E10" s="10">
        <f>VLOOKUP(C10,데이터!$O:$Q,2,0)</f>
        <v>23.51737125</v>
      </c>
      <c r="F10" s="10">
        <f>VLOOKUP(C10,데이터!$O:$Q,3,0)</f>
        <v>53.1</v>
      </c>
      <c r="G10" s="6"/>
      <c r="H10" s="6">
        <f t="shared" si="19"/>
        <v>1.0221674197047619</v>
      </c>
      <c r="I10" s="6">
        <f t="shared" si="4"/>
        <v>1.0203689469638741</v>
      </c>
      <c r="J10" s="6"/>
      <c r="K10">
        <f t="shared" si="5"/>
        <v>2020</v>
      </c>
      <c r="L10" s="19">
        <f t="shared" si="6"/>
        <v>44196</v>
      </c>
      <c r="M10" s="13">
        <f t="shared" si="1"/>
        <v>1086.3499999999999</v>
      </c>
      <c r="N10" s="20">
        <f t="shared" si="2"/>
        <v>379.18</v>
      </c>
      <c r="O10" s="20">
        <f t="shared" si="3"/>
        <v>163.47450000000001</v>
      </c>
      <c r="P10" s="13">
        <f t="shared" si="7"/>
        <v>346.24215607489344</v>
      </c>
      <c r="Q10" s="13">
        <f t="shared" si="8"/>
        <v>25.902642875520556</v>
      </c>
      <c r="R10" s="13">
        <f t="shared" si="34"/>
        <v>142624828.23941836</v>
      </c>
      <c r="S10" s="13">
        <f t="shared" si="20"/>
        <v>4600063.8972886177</v>
      </c>
      <c r="T10" s="13">
        <f t="shared" si="9"/>
        <v>106108976.33699453</v>
      </c>
      <c r="U10" s="13">
        <f t="shared" si="10"/>
        <v>2458672.4574142336</v>
      </c>
      <c r="V10" s="22">
        <f t="shared" si="11"/>
        <v>2.3560683424747954E-2</v>
      </c>
      <c r="W10" s="22">
        <f t="shared" si="33"/>
        <v>1</v>
      </c>
      <c r="X10" s="13">
        <f t="shared" si="21"/>
        <v>1270663.7712928832</v>
      </c>
      <c r="Y10" s="13">
        <f t="shared" si="22"/>
        <v>1229336.2287071168</v>
      </c>
      <c r="Z10" s="13">
        <f t="shared" si="12"/>
        <v>1707944.119215053</v>
      </c>
      <c r="AA10" s="13">
        <f t="shared" si="13"/>
        <v>2300031.9486443088</v>
      </c>
      <c r="AB10" s="13">
        <f t="shared" si="23"/>
        <v>4.1462784677276492</v>
      </c>
      <c r="AC10" s="13">
        <f t="shared" si="14"/>
        <v>12.951321437760278</v>
      </c>
      <c r="AD10" s="13">
        <f t="shared" si="24"/>
        <v>5.5557380199252515</v>
      </c>
      <c r="AE10" s="13">
        <f t="shared" si="25"/>
        <v>9.5692290849398844</v>
      </c>
      <c r="AF10" s="13">
        <f t="shared" si="26"/>
        <v>347.65161562709102</v>
      </c>
      <c r="AG10" s="13">
        <f t="shared" si="27"/>
        <v>22.520550522700162</v>
      </c>
      <c r="AH10" s="21">
        <f t="shared" si="28"/>
        <v>95.813487287590831</v>
      </c>
      <c r="AI10" s="21">
        <f t="shared" si="29"/>
        <v>110.58042505091873</v>
      </c>
      <c r="AJ10" s="2"/>
      <c r="AK10" s="12"/>
      <c r="AM10" s="1">
        <f t="shared" si="15"/>
        <v>41282</v>
      </c>
      <c r="AN10" s="2">
        <f t="shared" si="16"/>
        <v>1062.95</v>
      </c>
      <c r="AO10" s="2">
        <f t="shared" si="17"/>
        <v>23.51737125</v>
      </c>
      <c r="AP10" s="2">
        <f t="shared" si="18"/>
        <v>53.1</v>
      </c>
      <c r="AR10" s="39">
        <f t="shared" si="30"/>
        <v>-6.3183163198613501E-3</v>
      </c>
      <c r="AS10" s="39">
        <f t="shared" si="31"/>
        <v>-1.1541325390915791E-2</v>
      </c>
      <c r="AU10" s="41">
        <f t="shared" si="32"/>
        <v>2.7279823756316971E-5</v>
      </c>
      <c r="AY10" s="42"/>
    </row>
    <row r="11" spans="2:51" customFormat="1" x14ac:dyDescent="0.3">
      <c r="B11" s="6">
        <f t="shared" si="0"/>
        <v>2013</v>
      </c>
      <c r="C11" s="5">
        <v>41283</v>
      </c>
      <c r="D11" s="10">
        <v>1061.5999999999999</v>
      </c>
      <c r="E11" s="10">
        <f>VLOOKUP(C11,데이터!$O:$Q,2,0)</f>
        <v>23.830906250000002</v>
      </c>
      <c r="F11" s="10">
        <f>VLOOKUP(C11,데이터!$O:$Q,3,0)</f>
        <v>53.61</v>
      </c>
      <c r="G11" s="6"/>
      <c r="H11" s="6">
        <f t="shared" ref="H11:H74" si="35">H10*(E11/E10)</f>
        <v>1.0357950168766668</v>
      </c>
      <c r="I11" s="6">
        <f t="shared" ref="I11:I74" si="36">I10*(F11/F10)</f>
        <v>1.0301691006917757</v>
      </c>
      <c r="J11" s="6"/>
      <c r="K11">
        <f t="shared" ref="K11:K13" si="37">YEAR(L11)</f>
        <v>2021</v>
      </c>
      <c r="L11" s="19">
        <f t="shared" si="6"/>
        <v>44561</v>
      </c>
      <c r="M11" s="13">
        <f t="shared" si="1"/>
        <v>1188.9000000000001</v>
      </c>
      <c r="N11" s="20">
        <f t="shared" ref="N11:N13" si="38">VLOOKUP(L11,$C:$F,4,0)</f>
        <v>542.32000000000005</v>
      </c>
      <c r="O11" s="20">
        <f t="shared" ref="O11:O13" si="39">VLOOKUP(L11,$C:$F,3,0)</f>
        <v>245.70912500000003</v>
      </c>
      <c r="P11" s="13">
        <f t="shared" ref="P11:P13" si="40">AF10</f>
        <v>347.65161562709102</v>
      </c>
      <c r="Q11" s="13">
        <f t="shared" ref="Q11:Q13" si="41">AG10</f>
        <v>22.520550522700162</v>
      </c>
      <c r="R11" s="13">
        <f t="shared" ref="R11:R13" si="42">P11*M11*N11</f>
        <v>224153332.51578644</v>
      </c>
      <c r="S11" s="13">
        <f t="shared" ref="S11:S13" si="43">Q11*M11*O11</f>
        <v>6578783.8132668352</v>
      </c>
      <c r="T11" s="13">
        <f t="shared" ref="T11:T13" si="44">AF10*(N11*M11-M10*AH10)</f>
        <v>187967325.08733258</v>
      </c>
      <c r="U11" s="13">
        <f t="shared" ref="U11:U13" si="45">AG10*(O11*M11-M10*AI10)</f>
        <v>3873411.5916391923</v>
      </c>
      <c r="V11" s="22">
        <f t="shared" ref="V11:V13" si="46">IFERROR(IF(2500000/T11&gt;1,1,2500000/T11),0)</f>
        <v>1.3300183948664805E-2</v>
      </c>
      <c r="W11" s="22">
        <f t="shared" ref="W11:W13" si="47">IFERROR(IF(U11&lt;0,0,IF(2500000/U11&gt;1,1,2500000/U11)),0)</f>
        <v>0.64542585802042873</v>
      </c>
      <c r="X11" s="13">
        <f t="shared" ref="X11:X13" si="48">IF(Y11&gt;=2500000,0,IF(T11&lt;2500000,T11,2500000-Y11))</f>
        <v>0</v>
      </c>
      <c r="Y11" s="13">
        <f t="shared" ref="Y11:Y13" si="49">IF(U11*W11&lt;2500000, U11*W11*0.5, 2500000)</f>
        <v>2500000</v>
      </c>
      <c r="Z11" s="13">
        <f t="shared" ref="Z11:Z13" si="50">IF(X11&gt;0,X11/T11*R11,0)</f>
        <v>0</v>
      </c>
      <c r="AA11" s="13">
        <f t="shared" ref="AA11:AA13" si="51">IF(Y11&gt;0,Y11/U11*S11,0)</f>
        <v>4246117.187408655</v>
      </c>
      <c r="AB11" s="13">
        <f t="shared" ref="AB11:AB13" si="52">Z11/N11/$M11</f>
        <v>0</v>
      </c>
      <c r="AC11" s="13">
        <f t="shared" ref="AC11:AC13" si="53">AA11/O11/$M11</f>
        <v>14.535345644206167</v>
      </c>
      <c r="AD11" s="13">
        <f t="shared" ref="AD11:AD13" si="54">99.5%*AC11*O11/N11</f>
        <v>6.5526068087317562</v>
      </c>
      <c r="AE11" s="13">
        <f t="shared" ref="AE11:AE13" si="55">99.5%*AB11*N11/O11</f>
        <v>0</v>
      </c>
      <c r="AF11" s="13">
        <f t="shared" ref="AF11:AF13" si="56">AF10-AB11+AD11</f>
        <v>354.20422243582277</v>
      </c>
      <c r="AG11" s="13">
        <f t="shared" ref="AG11:AG13" si="57">AG10-AC11+AE11</f>
        <v>7.9852048784939953</v>
      </c>
      <c r="AH11" s="21">
        <f t="shared" ref="AH11:AH13" si="58">IF(AF11=0,AH10,(AH10*(AF10-AB11)+N11*AD11)/AF11)</f>
        <v>104.07364182562014</v>
      </c>
      <c r="AI11" s="21">
        <f t="shared" ref="AI11:AI13" si="59">IF(AG11=0,AI10,(AI10*(AG10-AC11)+O11*AE11)/AG11)</f>
        <v>110.58042505091873</v>
      </c>
      <c r="AJ11" s="3"/>
      <c r="AM11" s="1">
        <f t="shared" si="15"/>
        <v>41283</v>
      </c>
      <c r="AN11" s="2">
        <f t="shared" si="16"/>
        <v>1061.5999999999999</v>
      </c>
      <c r="AO11" s="2">
        <f t="shared" si="17"/>
        <v>23.830906250000002</v>
      </c>
      <c r="AP11" s="2">
        <f t="shared" si="18"/>
        <v>53.61</v>
      </c>
      <c r="AR11" s="39" t="e">
        <f>AO11/#REF!-1</f>
        <v>#REF!</v>
      </c>
      <c r="AS11" s="39" t="e">
        <f>AP11/#REF!-1</f>
        <v>#REF!</v>
      </c>
      <c r="AU11" s="41" t="e">
        <f t="shared" si="32"/>
        <v>#REF!</v>
      </c>
      <c r="AY11" s="42"/>
    </row>
    <row r="12" spans="2:51" customFormat="1" x14ac:dyDescent="0.3">
      <c r="B12" s="6">
        <f t="shared" si="0"/>
        <v>2013</v>
      </c>
      <c r="C12" s="5">
        <v>41284</v>
      </c>
      <c r="D12" s="10">
        <v>1060.32</v>
      </c>
      <c r="E12" s="10">
        <f>VLOOKUP(C12,데이터!$O:$Q,2,0)</f>
        <v>24.085093749999999</v>
      </c>
      <c r="F12" s="10">
        <f>VLOOKUP(C12,데이터!$O:$Q,3,0)</f>
        <v>54.39</v>
      </c>
      <c r="G12" s="6"/>
      <c r="H12" s="6">
        <f t="shared" si="35"/>
        <v>1.0468431131215308</v>
      </c>
      <c r="I12" s="6">
        <f t="shared" si="36"/>
        <v>1.0451575710991545</v>
      </c>
      <c r="J12" s="6"/>
      <c r="L12" s="19"/>
      <c r="M12" s="13"/>
      <c r="N12" s="20"/>
      <c r="O12" s="20"/>
      <c r="P12" s="13"/>
      <c r="Q12" s="13"/>
      <c r="R12" s="13"/>
      <c r="S12" s="13"/>
      <c r="T12" s="13"/>
      <c r="U12" s="13"/>
      <c r="V12" s="22"/>
      <c r="W12" s="2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21"/>
      <c r="AI12" s="21"/>
      <c r="AM12" s="1">
        <f t="shared" si="15"/>
        <v>41284</v>
      </c>
      <c r="AN12" s="2">
        <f t="shared" si="16"/>
        <v>1060.32</v>
      </c>
      <c r="AO12" s="2">
        <f t="shared" si="17"/>
        <v>24.085093749999999</v>
      </c>
      <c r="AP12" s="2">
        <f t="shared" si="18"/>
        <v>54.39</v>
      </c>
      <c r="AR12" s="39">
        <f t="shared" si="30"/>
        <v>1.0666295999548714E-2</v>
      </c>
      <c r="AS12" s="39">
        <f t="shared" si="31"/>
        <v>1.4549524342473363E-2</v>
      </c>
      <c r="AU12" s="41">
        <f t="shared" si="32"/>
        <v>1.5079462363293318E-5</v>
      </c>
      <c r="AY12" s="42"/>
    </row>
    <row r="13" spans="2:51" x14ac:dyDescent="0.3">
      <c r="B13" s="6">
        <f t="shared" si="0"/>
        <v>2013</v>
      </c>
      <c r="C13" s="5">
        <v>41285</v>
      </c>
      <c r="D13" s="10">
        <v>1054.78</v>
      </c>
      <c r="E13" s="10">
        <f>VLOOKUP(C13,데이터!$O:$Q,2,0)</f>
        <v>24.27465625</v>
      </c>
      <c r="F13" s="10">
        <f>VLOOKUP(C13,데이터!$O:$Q,3,0)</f>
        <v>54.65</v>
      </c>
      <c r="H13" s="6">
        <f t="shared" si="35"/>
        <v>1.0550823252952888</v>
      </c>
      <c r="I13" s="6">
        <f t="shared" si="36"/>
        <v>1.0501537279016142</v>
      </c>
      <c r="L13" s="19"/>
      <c r="M13" s="13"/>
      <c r="N13" s="20"/>
      <c r="O13" s="20"/>
      <c r="P13" s="13"/>
      <c r="Q13" s="13"/>
      <c r="R13" s="13"/>
      <c r="S13" s="13"/>
      <c r="T13" s="13"/>
      <c r="U13" s="13"/>
      <c r="V13" s="22"/>
      <c r="W13" s="2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21"/>
      <c r="AI13" s="21"/>
      <c r="AM13" s="1">
        <f t="shared" si="15"/>
        <v>41285</v>
      </c>
      <c r="AN13" s="2">
        <f t="shared" si="16"/>
        <v>1054.78</v>
      </c>
      <c r="AO13" s="2">
        <f t="shared" si="17"/>
        <v>24.27465625</v>
      </c>
      <c r="AP13" s="2">
        <f t="shared" si="18"/>
        <v>54.65</v>
      </c>
      <c r="AR13" s="39">
        <f t="shared" si="30"/>
        <v>7.8705319550604891E-3</v>
      </c>
      <c r="AS13" s="39">
        <f t="shared" si="31"/>
        <v>4.7802904945761782E-3</v>
      </c>
      <c r="AU13" s="41">
        <f t="shared" si="32"/>
        <v>9.5495922840962064E-6</v>
      </c>
    </row>
    <row r="14" spans="2:51" x14ac:dyDescent="0.3">
      <c r="B14" s="6">
        <f t="shared" si="0"/>
        <v>2013</v>
      </c>
      <c r="C14" s="5">
        <v>41286</v>
      </c>
      <c r="D14" s="10">
        <v>1054.78</v>
      </c>
      <c r="E14" s="10">
        <f>VLOOKUP(C14,데이터!$O:$Q,2,0)</f>
        <v>24.27465625</v>
      </c>
      <c r="F14" s="10">
        <f>VLOOKUP(C14,데이터!$O:$Q,3,0)</f>
        <v>54.65</v>
      </c>
      <c r="H14" s="6">
        <f t="shared" si="35"/>
        <v>1.0550823252952888</v>
      </c>
      <c r="I14" s="6">
        <f t="shared" si="36"/>
        <v>1.0501537279016142</v>
      </c>
      <c r="AM14" s="1">
        <f t="shared" si="15"/>
        <v>41286</v>
      </c>
      <c r="AN14" s="2">
        <f t="shared" si="16"/>
        <v>1054.78</v>
      </c>
      <c r="AO14" s="2">
        <f t="shared" si="17"/>
        <v>24.27465625</v>
      </c>
      <c r="AP14" s="2">
        <f t="shared" si="18"/>
        <v>54.65</v>
      </c>
      <c r="AR14" s="39">
        <f t="shared" si="30"/>
        <v>0</v>
      </c>
      <c r="AS14" s="39">
        <f t="shared" si="31"/>
        <v>0</v>
      </c>
      <c r="AU14" s="41">
        <f t="shared" si="32"/>
        <v>0</v>
      </c>
    </row>
    <row r="15" spans="2:51" x14ac:dyDescent="0.3">
      <c r="B15" s="6">
        <f t="shared" si="0"/>
        <v>2013</v>
      </c>
      <c r="C15" s="5">
        <v>41287</v>
      </c>
      <c r="D15" s="10">
        <v>1054.78</v>
      </c>
      <c r="E15" s="10">
        <f>VLOOKUP(C15,데이터!$O:$Q,2,0)</f>
        <v>24.27465625</v>
      </c>
      <c r="F15" s="10">
        <f>VLOOKUP(C15,데이터!$O:$Q,3,0)</f>
        <v>54.65</v>
      </c>
      <c r="H15" s="6">
        <f t="shared" si="35"/>
        <v>1.0550823252952888</v>
      </c>
      <c r="I15" s="6">
        <f t="shared" si="36"/>
        <v>1.0501537279016142</v>
      </c>
      <c r="AM15" s="1">
        <f t="shared" si="15"/>
        <v>41287</v>
      </c>
      <c r="AN15" s="2">
        <f t="shared" si="16"/>
        <v>1054.78</v>
      </c>
      <c r="AO15" s="2">
        <f t="shared" si="17"/>
        <v>24.27465625</v>
      </c>
      <c r="AP15" s="2">
        <f t="shared" si="18"/>
        <v>54.65</v>
      </c>
      <c r="AR15" s="39">
        <f t="shared" si="30"/>
        <v>0</v>
      </c>
      <c r="AS15" s="39">
        <f t="shared" si="31"/>
        <v>0</v>
      </c>
      <c r="AU15" s="41">
        <f t="shared" si="32"/>
        <v>0</v>
      </c>
    </row>
    <row r="16" spans="2:51" x14ac:dyDescent="0.3">
      <c r="B16" s="6">
        <f t="shared" si="0"/>
        <v>2013</v>
      </c>
      <c r="C16" s="5">
        <v>41288</v>
      </c>
      <c r="D16" s="10">
        <v>1056.1300000000001</v>
      </c>
      <c r="E16" s="10">
        <f>VLOOKUP(C16,데이터!$O:$Q,2,0)</f>
        <v>24.166762500000004</v>
      </c>
      <c r="F16" s="10">
        <f>VLOOKUP(C16,데이터!$O:$Q,3,0)</f>
        <v>54.56</v>
      </c>
      <c r="H16" s="6">
        <f t="shared" si="35"/>
        <v>1.0503927928272514</v>
      </c>
      <c r="I16" s="6">
        <f t="shared" si="36"/>
        <v>1.0484242890084552</v>
      </c>
      <c r="AM16" s="1">
        <f t="shared" si="15"/>
        <v>41288</v>
      </c>
      <c r="AN16" s="2">
        <f t="shared" si="16"/>
        <v>1056.1300000000001</v>
      </c>
      <c r="AO16" s="2">
        <f t="shared" si="17"/>
        <v>24.166762500000004</v>
      </c>
      <c r="AP16" s="2">
        <f t="shared" si="18"/>
        <v>54.56</v>
      </c>
      <c r="AR16" s="39">
        <f t="shared" si="30"/>
        <v>-4.4447076361789906E-3</v>
      </c>
      <c r="AS16" s="39">
        <f t="shared" si="31"/>
        <v>-1.6468435498626643E-3</v>
      </c>
      <c r="AU16" s="41">
        <f t="shared" si="32"/>
        <v>7.8280434454986909E-6</v>
      </c>
    </row>
    <row r="17" spans="2:47" x14ac:dyDescent="0.3">
      <c r="B17" s="6">
        <f t="shared" si="0"/>
        <v>2013</v>
      </c>
      <c r="C17" s="5">
        <v>41289</v>
      </c>
      <c r="D17" s="10">
        <v>1056.57</v>
      </c>
      <c r="E17" s="10">
        <f>VLOOKUP(C17,데이터!$O:$Q,2,0)</f>
        <v>24.018937500000003</v>
      </c>
      <c r="F17" s="10">
        <f>VLOOKUP(C17,데이터!$O:$Q,3,0)</f>
        <v>54.26</v>
      </c>
      <c r="H17" s="6">
        <f t="shared" si="35"/>
        <v>1.0439676742537689</v>
      </c>
      <c r="I17" s="6">
        <f t="shared" si="36"/>
        <v>1.0426594926979247</v>
      </c>
      <c r="AM17" s="1">
        <f t="shared" si="15"/>
        <v>41289</v>
      </c>
      <c r="AN17" s="2">
        <f t="shared" si="16"/>
        <v>1056.57</v>
      </c>
      <c r="AO17" s="2">
        <f t="shared" si="17"/>
        <v>24.018937500000003</v>
      </c>
      <c r="AP17" s="2">
        <f t="shared" si="18"/>
        <v>54.26</v>
      </c>
      <c r="AR17" s="39">
        <f t="shared" si="30"/>
        <v>-6.1168722951616683E-3</v>
      </c>
      <c r="AS17" s="39">
        <f t="shared" si="31"/>
        <v>-5.4985337243402821E-3</v>
      </c>
      <c r="AU17" s="41">
        <f t="shared" si="32"/>
        <v>3.8234258816543447E-7</v>
      </c>
    </row>
    <row r="18" spans="2:47" x14ac:dyDescent="0.3">
      <c r="B18" s="6">
        <f t="shared" si="0"/>
        <v>2013</v>
      </c>
      <c r="C18" s="5">
        <v>41290</v>
      </c>
      <c r="D18" s="10">
        <v>1058.77</v>
      </c>
      <c r="E18" s="10">
        <f>VLOOKUP(C18,데이터!$O:$Q,2,0)</f>
        <v>24.253656249999999</v>
      </c>
      <c r="F18" s="10">
        <f>VLOOKUP(C18,데이터!$O:$Q,3,0)</f>
        <v>54.91</v>
      </c>
      <c r="H18" s="6">
        <f t="shared" si="35"/>
        <v>1.054169573798295</v>
      </c>
      <c r="I18" s="6">
        <f t="shared" si="36"/>
        <v>1.0551498847040737</v>
      </c>
      <c r="AM18" s="1">
        <f t="shared" si="15"/>
        <v>41290</v>
      </c>
      <c r="AN18" s="2">
        <f t="shared" si="16"/>
        <v>1058.77</v>
      </c>
      <c r="AO18" s="2">
        <f t="shared" si="17"/>
        <v>24.253656249999999</v>
      </c>
      <c r="AP18" s="2">
        <f t="shared" si="18"/>
        <v>54.91</v>
      </c>
      <c r="AR18" s="39">
        <f t="shared" si="30"/>
        <v>9.7722370109001311E-3</v>
      </c>
      <c r="AS18" s="39">
        <f t="shared" si="31"/>
        <v>1.1979358643567917E-2</v>
      </c>
      <c r="AU18" s="41">
        <f t="shared" si="32"/>
        <v>4.8713859013901112E-6</v>
      </c>
    </row>
    <row r="19" spans="2:47" x14ac:dyDescent="0.3">
      <c r="B19" s="6">
        <f t="shared" si="0"/>
        <v>2013</v>
      </c>
      <c r="C19" s="5">
        <v>41291</v>
      </c>
      <c r="D19" s="10">
        <v>1058.1500000000001</v>
      </c>
      <c r="E19" s="10">
        <f>VLOOKUP(C19,데이터!$O:$Q,2,0)</f>
        <v>24.781593750000003</v>
      </c>
      <c r="F19" s="10">
        <f>VLOOKUP(C19,데이터!$O:$Q,3,0)</f>
        <v>55.95</v>
      </c>
      <c r="H19" s="6">
        <f t="shared" si="35"/>
        <v>1.0771160377718307</v>
      </c>
      <c r="I19" s="6">
        <f t="shared" si="36"/>
        <v>1.0751345119139122</v>
      </c>
      <c r="L19" s="5"/>
      <c r="M19" s="5"/>
      <c r="N19" s="5"/>
      <c r="O19" s="5"/>
      <c r="P19" s="7"/>
      <c r="Q19" s="7"/>
      <c r="R19" s="7"/>
      <c r="S19" s="7"/>
      <c r="T19" s="7"/>
      <c r="U19" s="7"/>
      <c r="Z19" s="7"/>
      <c r="AA19" s="7"/>
      <c r="AB19" s="7"/>
      <c r="AC19" s="7"/>
      <c r="AD19" s="7"/>
      <c r="AE19" s="7"/>
      <c r="AF19" s="7"/>
      <c r="AG19" s="7"/>
      <c r="AM19" s="1">
        <f t="shared" si="15"/>
        <v>41291</v>
      </c>
      <c r="AN19" s="2">
        <f t="shared" si="16"/>
        <v>1058.1500000000001</v>
      </c>
      <c r="AO19" s="2">
        <f t="shared" si="17"/>
        <v>24.781593750000003</v>
      </c>
      <c r="AP19" s="2">
        <f t="shared" si="18"/>
        <v>55.95</v>
      </c>
      <c r="AR19" s="39">
        <f t="shared" si="30"/>
        <v>2.1767336625792444E-2</v>
      </c>
      <c r="AS19" s="39">
        <f t="shared" si="31"/>
        <v>1.8940083773447469E-2</v>
      </c>
      <c r="AU19" s="41">
        <f t="shared" si="32"/>
        <v>7.9933586910927947E-6</v>
      </c>
    </row>
    <row r="20" spans="2:47" x14ac:dyDescent="0.3">
      <c r="B20" s="6">
        <f t="shared" si="0"/>
        <v>2013</v>
      </c>
      <c r="C20" s="5">
        <v>41292</v>
      </c>
      <c r="D20" s="10">
        <v>1057.0999999999999</v>
      </c>
      <c r="E20" s="10">
        <f>VLOOKUP(C20,데이터!$O:$Q,2,0)</f>
        <v>24.607343749999998</v>
      </c>
      <c r="F20" s="10">
        <f>VLOOKUP(C20,데이터!$O:$Q,3,0)</f>
        <v>55.71</v>
      </c>
      <c r="H20" s="6">
        <f t="shared" si="35"/>
        <v>1.0695423735646308</v>
      </c>
      <c r="I20" s="6">
        <f t="shared" si="36"/>
        <v>1.0705226748654879</v>
      </c>
      <c r="L20" s="47" t="s">
        <v>13</v>
      </c>
      <c r="M20" s="48"/>
      <c r="N20" s="48"/>
      <c r="O20" s="48"/>
      <c r="P20" s="49" t="s">
        <v>14</v>
      </c>
      <c r="Q20" s="50"/>
      <c r="R20" s="50"/>
      <c r="S20" s="50"/>
      <c r="T20" s="51" t="s">
        <v>22</v>
      </c>
      <c r="U20" s="52"/>
      <c r="V20" s="53" t="s">
        <v>23</v>
      </c>
      <c r="W20" s="53"/>
      <c r="X20" s="53"/>
      <c r="Y20" s="53"/>
      <c r="Z20" s="53"/>
      <c r="AA20" s="53"/>
      <c r="AB20" s="54" t="s">
        <v>24</v>
      </c>
      <c r="AC20" s="55"/>
      <c r="AD20" s="55"/>
      <c r="AE20" s="55"/>
      <c r="AF20" s="55"/>
      <c r="AG20" s="55"/>
      <c r="AH20" s="55"/>
      <c r="AI20" s="55"/>
      <c r="AM20" s="1">
        <f t="shared" si="15"/>
        <v>41292</v>
      </c>
      <c r="AN20" s="2">
        <f t="shared" si="16"/>
        <v>1057.0999999999999</v>
      </c>
      <c r="AO20" s="2">
        <f t="shared" si="17"/>
        <v>24.607343749999998</v>
      </c>
      <c r="AP20" s="2">
        <f t="shared" si="18"/>
        <v>55.71</v>
      </c>
      <c r="AR20" s="39">
        <f t="shared" si="30"/>
        <v>-7.0314283156225343E-3</v>
      </c>
      <c r="AS20" s="39">
        <f t="shared" si="31"/>
        <v>-4.2895442359249802E-3</v>
      </c>
      <c r="AU20" s="41">
        <f t="shared" si="32"/>
        <v>7.5179283064989029E-6</v>
      </c>
    </row>
    <row r="21" spans="2:47" x14ac:dyDescent="0.3">
      <c r="B21" s="6">
        <f t="shared" si="0"/>
        <v>2013</v>
      </c>
      <c r="C21" s="5">
        <v>41293</v>
      </c>
      <c r="D21" s="10">
        <v>1057.0999999999999</v>
      </c>
      <c r="E21" s="10">
        <f>VLOOKUP(C21,데이터!$O:$Q,2,0)</f>
        <v>24.607343749999998</v>
      </c>
      <c r="F21" s="10">
        <f>VLOOKUP(C21,데이터!$O:$Q,3,0)</f>
        <v>55.71</v>
      </c>
      <c r="H21" s="6">
        <f t="shared" si="35"/>
        <v>1.0695423735646308</v>
      </c>
      <c r="I21" s="6">
        <f t="shared" si="36"/>
        <v>1.0705226748654879</v>
      </c>
      <c r="L21" s="38" t="s">
        <v>54</v>
      </c>
      <c r="M21" s="25"/>
      <c r="N21" s="26"/>
      <c r="O21" s="26"/>
      <c r="AM21" s="1">
        <f t="shared" si="15"/>
        <v>41293</v>
      </c>
      <c r="AN21" s="2">
        <f t="shared" si="16"/>
        <v>1057.0999999999999</v>
      </c>
      <c r="AO21" s="2">
        <f t="shared" si="17"/>
        <v>24.607343749999998</v>
      </c>
      <c r="AP21" s="2">
        <f t="shared" si="18"/>
        <v>55.71</v>
      </c>
      <c r="AR21" s="39">
        <f t="shared" si="30"/>
        <v>0</v>
      </c>
      <c r="AS21" s="39">
        <f t="shared" si="31"/>
        <v>0</v>
      </c>
      <c r="AU21" s="41">
        <f t="shared" si="32"/>
        <v>0</v>
      </c>
    </row>
    <row r="22" spans="2:47" x14ac:dyDescent="0.3">
      <c r="B22" s="6">
        <f t="shared" si="0"/>
        <v>2013</v>
      </c>
      <c r="C22" s="5">
        <v>41294</v>
      </c>
      <c r="D22" s="10">
        <v>1057.0999999999999</v>
      </c>
      <c r="E22" s="10">
        <f>VLOOKUP(C22,데이터!$O:$Q,2,0)</f>
        <v>24.607343749999998</v>
      </c>
      <c r="F22" s="10">
        <f>VLOOKUP(C22,데이터!$O:$Q,3,0)</f>
        <v>55.71</v>
      </c>
      <c r="H22" s="6">
        <f t="shared" si="35"/>
        <v>1.0695423735646308</v>
      </c>
      <c r="I22" s="6">
        <f t="shared" si="36"/>
        <v>1.0705226748654879</v>
      </c>
      <c r="L22" s="37"/>
      <c r="AM22" s="1">
        <f t="shared" si="15"/>
        <v>41294</v>
      </c>
      <c r="AN22" s="2">
        <f t="shared" si="16"/>
        <v>1057.0999999999999</v>
      </c>
      <c r="AO22" s="2">
        <f t="shared" si="17"/>
        <v>24.607343749999998</v>
      </c>
      <c r="AP22" s="2">
        <f t="shared" si="18"/>
        <v>55.71</v>
      </c>
      <c r="AR22" s="39">
        <f t="shared" si="30"/>
        <v>0</v>
      </c>
      <c r="AS22" s="39">
        <f t="shared" si="31"/>
        <v>0</v>
      </c>
      <c r="AU22" s="41">
        <f t="shared" si="32"/>
        <v>0</v>
      </c>
    </row>
    <row r="23" spans="2:47" x14ac:dyDescent="0.3">
      <c r="B23" s="6">
        <f t="shared" si="0"/>
        <v>2013</v>
      </c>
      <c r="C23" s="5">
        <v>41295</v>
      </c>
      <c r="D23" s="10">
        <v>1062.75</v>
      </c>
      <c r="E23" s="10">
        <f>VLOOKUP(C23,데이터!$O:$Q,2,0)</f>
        <v>24.607343749999998</v>
      </c>
      <c r="F23" s="10">
        <f>VLOOKUP(C23,데이터!$O:$Q,3,0)</f>
        <v>55.71</v>
      </c>
      <c r="H23" s="6">
        <f t="shared" si="35"/>
        <v>1.0695423735646308</v>
      </c>
      <c r="I23" s="6">
        <f t="shared" si="36"/>
        <v>1.0705226748654879</v>
      </c>
      <c r="L23" s="35" t="s">
        <v>42</v>
      </c>
      <c r="N23" s="26"/>
      <c r="O23" s="26"/>
      <c r="U23" s="28" t="s">
        <v>29</v>
      </c>
      <c r="V23" s="29">
        <v>20000000</v>
      </c>
      <c r="AM23" s="1">
        <f t="shared" si="15"/>
        <v>41295</v>
      </c>
      <c r="AN23" s="2">
        <f t="shared" si="16"/>
        <v>1062.75</v>
      </c>
      <c r="AO23" s="2">
        <f t="shared" si="17"/>
        <v>24.607343749999998</v>
      </c>
      <c r="AP23" s="2">
        <f t="shared" si="18"/>
        <v>55.71</v>
      </c>
      <c r="AR23" s="39">
        <f t="shared" si="30"/>
        <v>0</v>
      </c>
      <c r="AS23" s="39">
        <f t="shared" si="31"/>
        <v>0</v>
      </c>
      <c r="AU23" s="41">
        <f t="shared" si="32"/>
        <v>0</v>
      </c>
    </row>
    <row r="24" spans="2:47" x14ac:dyDescent="0.3">
      <c r="B24" s="6">
        <f t="shared" si="0"/>
        <v>2013</v>
      </c>
      <c r="C24" s="5">
        <v>41296</v>
      </c>
      <c r="D24" s="10">
        <v>1062.22</v>
      </c>
      <c r="E24" s="10">
        <f>VLOOKUP(C24,데이터!$O:$Q,2,0)</f>
        <v>24.628968749999999</v>
      </c>
      <c r="F24" s="10">
        <f>VLOOKUP(C24,데이터!$O:$Q,3,0)</f>
        <v>55.52</v>
      </c>
      <c r="H24" s="6">
        <f t="shared" si="35"/>
        <v>1.0704822902847495</v>
      </c>
      <c r="I24" s="6">
        <f t="shared" si="36"/>
        <v>1.0668716372021521</v>
      </c>
      <c r="L24" s="36" t="s">
        <v>16</v>
      </c>
      <c r="N24" s="26"/>
      <c r="O24" s="26"/>
      <c r="AM24" s="1">
        <f t="shared" si="15"/>
        <v>41296</v>
      </c>
      <c r="AN24" s="2">
        <f t="shared" si="16"/>
        <v>1062.22</v>
      </c>
      <c r="AO24" s="2">
        <f t="shared" si="17"/>
        <v>24.628968749999999</v>
      </c>
      <c r="AP24" s="2">
        <f t="shared" si="18"/>
        <v>55.52</v>
      </c>
      <c r="AR24" s="39">
        <f t="shared" si="30"/>
        <v>8.7880269482565332E-4</v>
      </c>
      <c r="AS24" s="39">
        <f t="shared" si="31"/>
        <v>-3.4105187578531426E-3</v>
      </c>
      <c r="AU24" s="41">
        <f t="shared" si="32"/>
        <v>1.8398278524410535E-5</v>
      </c>
    </row>
    <row r="25" spans="2:47" x14ac:dyDescent="0.3">
      <c r="B25" s="6">
        <f t="shared" si="0"/>
        <v>2013</v>
      </c>
      <c r="C25" s="5">
        <v>41297</v>
      </c>
      <c r="D25" s="10">
        <v>1066.25</v>
      </c>
      <c r="E25" s="10">
        <f>VLOOKUP(C25,데이터!$O:$Q,2,0)</f>
        <v>24.596531250000002</v>
      </c>
      <c r="F25" s="10">
        <f>VLOOKUP(C25,데이터!$O:$Q,3,0)</f>
        <v>56.14</v>
      </c>
      <c r="H25" s="6">
        <f t="shared" si="35"/>
        <v>1.0690724152045714</v>
      </c>
      <c r="I25" s="6">
        <f t="shared" si="36"/>
        <v>1.078785549577248</v>
      </c>
      <c r="L25" s="35"/>
      <c r="N25" s="26"/>
      <c r="O25" s="26"/>
      <c r="S25" s="56"/>
      <c r="U25" s="13"/>
      <c r="V25" s="13" t="s">
        <v>41</v>
      </c>
      <c r="W25" s="13" t="s">
        <v>41</v>
      </c>
      <c r="AM25" s="1">
        <f t="shared" si="15"/>
        <v>41297</v>
      </c>
      <c r="AN25" s="2">
        <f t="shared" si="16"/>
        <v>1066.25</v>
      </c>
      <c r="AO25" s="2">
        <f t="shared" si="17"/>
        <v>24.596531250000002</v>
      </c>
      <c r="AP25" s="2">
        <f t="shared" si="18"/>
        <v>56.14</v>
      </c>
      <c r="AR25" s="39">
        <f t="shared" si="30"/>
        <v>-1.3170466181210427E-3</v>
      </c>
      <c r="AS25" s="39">
        <f t="shared" si="31"/>
        <v>1.1167146974063291E-2</v>
      </c>
      <c r="AU25" s="41">
        <f t="shared" si="32"/>
        <v>1.5585508964713638E-4</v>
      </c>
    </row>
    <row r="26" spans="2:47" x14ac:dyDescent="0.3">
      <c r="B26" s="6">
        <f t="shared" si="0"/>
        <v>2013</v>
      </c>
      <c r="C26" s="5">
        <v>41298</v>
      </c>
      <c r="D26" s="10">
        <v>1068.8</v>
      </c>
      <c r="E26" s="10">
        <f>VLOOKUP(C26,데이터!$O:$Q,2,0)</f>
        <v>24.545218749999997</v>
      </c>
      <c r="F26" s="10">
        <f>VLOOKUP(C26,데이터!$O:$Q,3,0)</f>
        <v>55.61</v>
      </c>
      <c r="H26" s="6">
        <f t="shared" si="35"/>
        <v>1.0668421503860235</v>
      </c>
      <c r="I26" s="6">
        <f t="shared" si="36"/>
        <v>1.0686010760953111</v>
      </c>
      <c r="L26" s="35" t="s">
        <v>73</v>
      </c>
      <c r="N26" s="26"/>
      <c r="O26" s="26"/>
      <c r="S26" s="56"/>
      <c r="U26" s="34">
        <v>41274</v>
      </c>
      <c r="V26" s="13">
        <f>V23</f>
        <v>20000000</v>
      </c>
      <c r="W26" s="13">
        <f>V26</f>
        <v>20000000</v>
      </c>
      <c r="Y26" s="13"/>
      <c r="Z26" s="13" t="s">
        <v>95</v>
      </c>
      <c r="AA26" s="13" t="s">
        <v>58</v>
      </c>
      <c r="AM26" s="1">
        <f t="shared" si="15"/>
        <v>41298</v>
      </c>
      <c r="AN26" s="2">
        <f t="shared" si="16"/>
        <v>1068.8</v>
      </c>
      <c r="AO26" s="2">
        <f t="shared" si="17"/>
        <v>24.545218749999997</v>
      </c>
      <c r="AP26" s="2">
        <f t="shared" si="18"/>
        <v>55.61</v>
      </c>
      <c r="AR26" s="39">
        <f t="shared" si="30"/>
        <v>-2.0861681461692427E-3</v>
      </c>
      <c r="AS26" s="39">
        <f t="shared" si="31"/>
        <v>-9.4406840042750018E-3</v>
      </c>
      <c r="AU26" s="41">
        <f t="shared" si="32"/>
        <v>5.4088903507129086E-5</v>
      </c>
    </row>
    <row r="27" spans="2:47" x14ac:dyDescent="0.3">
      <c r="B27" s="6">
        <f t="shared" si="0"/>
        <v>2013</v>
      </c>
      <c r="C27" s="5">
        <v>41299</v>
      </c>
      <c r="D27" s="10">
        <v>1074.07</v>
      </c>
      <c r="E27" s="10">
        <f>VLOOKUP(C27,데이터!$O:$Q,2,0)</f>
        <v>24.640656249999999</v>
      </c>
      <c r="F27" s="10">
        <f>VLOOKUP(C27,데이터!$O:$Q,3,0)</f>
        <v>56.32</v>
      </c>
      <c r="H27" s="6">
        <f t="shared" si="35"/>
        <v>1.0709902799571835</v>
      </c>
      <c r="I27" s="6">
        <f t="shared" si="36"/>
        <v>1.0822444273635663</v>
      </c>
      <c r="L27" s="44" t="s">
        <v>59</v>
      </c>
      <c r="N27" s="26"/>
      <c r="O27" s="26"/>
      <c r="S27" s="56"/>
      <c r="U27" s="34">
        <v>44561</v>
      </c>
      <c r="V27" s="13">
        <f>VLOOKUP(U27,차트!$J:$L,2,0)</f>
        <v>230732116.32905328</v>
      </c>
      <c r="W27" s="13">
        <f>VLOOKUP(U27,차트!$J:$L,3,0)</f>
        <v>231465729.9539043</v>
      </c>
      <c r="Y27" s="13" t="str">
        <f t="shared" ref="Y27:Y36" si="60">K3&amp;"년"</f>
        <v>2013년</v>
      </c>
      <c r="Z27" s="14">
        <f t="shared" ref="Z27:Z36" si="61">N3/N2-1</f>
        <v>0.39719446579554174</v>
      </c>
      <c r="AA27" s="14">
        <f t="shared" ref="AA27:AA36" si="62">O3/O2-1</f>
        <v>0.4360900637980698</v>
      </c>
      <c r="AM27" s="1">
        <f t="shared" si="15"/>
        <v>41299</v>
      </c>
      <c r="AN27" s="2">
        <f t="shared" si="16"/>
        <v>1074.07</v>
      </c>
      <c r="AO27" s="2">
        <f t="shared" si="17"/>
        <v>24.640656249999999</v>
      </c>
      <c r="AP27" s="2">
        <f t="shared" si="18"/>
        <v>56.32</v>
      </c>
      <c r="AR27" s="39">
        <f t="shared" si="30"/>
        <v>3.8882317966713043E-3</v>
      </c>
      <c r="AS27" s="39">
        <f t="shared" si="31"/>
        <v>1.2767487861895299E-2</v>
      </c>
      <c r="AU27" s="41">
        <f t="shared" si="32"/>
        <v>7.8841188271817095E-5</v>
      </c>
    </row>
    <row r="28" spans="2:47" x14ac:dyDescent="0.3">
      <c r="B28" s="6">
        <f t="shared" si="0"/>
        <v>2013</v>
      </c>
      <c r="C28" s="5">
        <v>41300</v>
      </c>
      <c r="D28" s="10">
        <v>1074.07</v>
      </c>
      <c r="E28" s="10">
        <f>VLOOKUP(C28,데이터!$O:$Q,2,0)</f>
        <v>24.640656249999999</v>
      </c>
      <c r="F28" s="10">
        <f>VLOOKUP(C28,데이터!$O:$Q,3,0)</f>
        <v>56.32</v>
      </c>
      <c r="H28" s="6">
        <f t="shared" si="35"/>
        <v>1.0709902799571835</v>
      </c>
      <c r="I28" s="6">
        <f t="shared" si="36"/>
        <v>1.0822444273635663</v>
      </c>
      <c r="L28" s="36" t="s">
        <v>74</v>
      </c>
      <c r="N28" s="26"/>
      <c r="O28" s="26"/>
      <c r="P28" s="31"/>
      <c r="S28" s="56"/>
      <c r="Y28" s="13" t="str">
        <f t="shared" si="60"/>
        <v>2014년</v>
      </c>
      <c r="Z28" s="14">
        <f t="shared" si="61"/>
        <v>0.27754091596754238</v>
      </c>
      <c r="AA28" s="14">
        <f t="shared" si="62"/>
        <v>0.32845026824921275</v>
      </c>
      <c r="AM28" s="1">
        <f t="shared" si="15"/>
        <v>41300</v>
      </c>
      <c r="AN28" s="2">
        <f t="shared" si="16"/>
        <v>1074.07</v>
      </c>
      <c r="AO28" s="2">
        <f t="shared" si="17"/>
        <v>24.640656249999999</v>
      </c>
      <c r="AP28" s="2">
        <f t="shared" si="18"/>
        <v>56.32</v>
      </c>
      <c r="AR28" s="39">
        <f t="shared" si="30"/>
        <v>0</v>
      </c>
      <c r="AS28" s="39">
        <f t="shared" si="31"/>
        <v>0</v>
      </c>
      <c r="AU28" s="41">
        <f t="shared" si="32"/>
        <v>0</v>
      </c>
    </row>
    <row r="29" spans="2:47" x14ac:dyDescent="0.3">
      <c r="B29" s="6">
        <f t="shared" si="0"/>
        <v>2013</v>
      </c>
      <c r="C29" s="5">
        <v>41301</v>
      </c>
      <c r="D29" s="10">
        <v>1074.07</v>
      </c>
      <c r="E29" s="10">
        <f>VLOOKUP(C29,데이터!$O:$Q,2,0)</f>
        <v>24.640656249999999</v>
      </c>
      <c r="F29" s="10">
        <f>VLOOKUP(C29,데이터!$O:$Q,3,0)</f>
        <v>56.32</v>
      </c>
      <c r="H29" s="6">
        <f t="shared" si="35"/>
        <v>1.0709902799571835</v>
      </c>
      <c r="I29" s="6">
        <f t="shared" si="36"/>
        <v>1.0822444273635663</v>
      </c>
      <c r="L29" s="35"/>
      <c r="N29" s="26"/>
      <c r="O29" s="26"/>
      <c r="S29" s="56"/>
      <c r="U29" s="13"/>
      <c r="V29" s="13" t="s">
        <v>5</v>
      </c>
      <c r="W29" s="13" t="s">
        <v>6</v>
      </c>
      <c r="Y29" s="13" t="str">
        <f t="shared" si="60"/>
        <v>2015년</v>
      </c>
      <c r="Z29" s="14">
        <f t="shared" si="61"/>
        <v>-3.2834535472063719E-2</v>
      </c>
      <c r="AA29" s="14">
        <f t="shared" si="62"/>
        <v>-3.1420981922594238E-2</v>
      </c>
      <c r="AM29" s="1">
        <f t="shared" si="15"/>
        <v>41301</v>
      </c>
      <c r="AN29" s="2">
        <f t="shared" si="16"/>
        <v>1074.07</v>
      </c>
      <c r="AO29" s="2">
        <f t="shared" si="17"/>
        <v>24.640656249999999</v>
      </c>
      <c r="AP29" s="2">
        <f t="shared" si="18"/>
        <v>56.32</v>
      </c>
      <c r="AR29" s="39">
        <f t="shared" si="30"/>
        <v>0</v>
      </c>
      <c r="AS29" s="39">
        <f t="shared" si="31"/>
        <v>0</v>
      </c>
      <c r="AU29" s="41">
        <f t="shared" si="32"/>
        <v>0</v>
      </c>
    </row>
    <row r="30" spans="2:47" x14ac:dyDescent="0.3">
      <c r="B30" s="6">
        <f t="shared" si="0"/>
        <v>2013</v>
      </c>
      <c r="C30" s="5">
        <v>41302</v>
      </c>
      <c r="D30" s="10">
        <v>1092.53</v>
      </c>
      <c r="E30" s="10">
        <f>VLOOKUP(C30,데이터!$O:$Q,2,0)</f>
        <v>24.786156250000005</v>
      </c>
      <c r="F30" s="10">
        <f>VLOOKUP(C30,데이터!$O:$Q,3,0)</f>
        <v>56.46</v>
      </c>
      <c r="H30" s="6">
        <f t="shared" si="35"/>
        <v>1.0773143439006418</v>
      </c>
      <c r="I30" s="6">
        <f t="shared" si="36"/>
        <v>1.0849346656418137</v>
      </c>
      <c r="L30" s="35" t="s">
        <v>75</v>
      </c>
      <c r="N30" s="26"/>
      <c r="O30" s="26"/>
      <c r="S30" s="56"/>
      <c r="U30" s="13" t="s">
        <v>1</v>
      </c>
      <c r="V30" s="13">
        <f>V27-V26</f>
        <v>210732116.32905328</v>
      </c>
      <c r="W30" s="13">
        <f>W27-W26</f>
        <v>211465729.9539043</v>
      </c>
      <c r="Y30" s="13" t="str">
        <f t="shared" si="60"/>
        <v>2016년</v>
      </c>
      <c r="Z30" s="14">
        <f t="shared" si="61"/>
        <v>0.36598397150489759</v>
      </c>
      <c r="AA30" s="14">
        <f t="shared" si="62"/>
        <v>0.33916429855678842</v>
      </c>
      <c r="AM30" s="1">
        <f t="shared" si="15"/>
        <v>41302</v>
      </c>
      <c r="AN30" s="2">
        <f t="shared" si="16"/>
        <v>1092.53</v>
      </c>
      <c r="AO30" s="2">
        <f t="shared" si="17"/>
        <v>24.786156250000005</v>
      </c>
      <c r="AP30" s="2">
        <f t="shared" si="18"/>
        <v>56.46</v>
      </c>
      <c r="AR30" s="39">
        <f t="shared" si="30"/>
        <v>5.9048751999049021E-3</v>
      </c>
      <c r="AS30" s="39">
        <f t="shared" si="31"/>
        <v>2.4857954545454142E-3</v>
      </c>
      <c r="AU30" s="41">
        <f t="shared" si="32"/>
        <v>1.16901063051275E-5</v>
      </c>
    </row>
    <row r="31" spans="2:47" x14ac:dyDescent="0.3">
      <c r="B31" s="6">
        <f t="shared" si="0"/>
        <v>2013</v>
      </c>
      <c r="C31" s="5">
        <v>41303</v>
      </c>
      <c r="D31" s="10">
        <v>1082.68</v>
      </c>
      <c r="E31" s="10">
        <f>VLOOKUP(C31,데이터!$O:$Q,2,0)</f>
        <v>24.696187500000008</v>
      </c>
      <c r="F31" s="10">
        <f>VLOOKUP(C31,데이터!$O:$Q,3,0)</f>
        <v>56.1</v>
      </c>
      <c r="H31" s="6">
        <f t="shared" si="35"/>
        <v>1.0734039100318242</v>
      </c>
      <c r="I31" s="6">
        <f t="shared" si="36"/>
        <v>1.0780169100691772</v>
      </c>
      <c r="L31" s="36" t="s">
        <v>51</v>
      </c>
      <c r="N31" s="26"/>
      <c r="O31" s="26"/>
      <c r="S31" s="56"/>
      <c r="Y31" s="13" t="str">
        <f t="shared" si="60"/>
        <v>2017년</v>
      </c>
      <c r="Z31" s="14">
        <f t="shared" si="61"/>
        <v>0.38371903520208606</v>
      </c>
      <c r="AA31" s="14">
        <f t="shared" si="62"/>
        <v>0.41737574443560099</v>
      </c>
      <c r="AM31" s="1">
        <f t="shared" si="15"/>
        <v>41303</v>
      </c>
      <c r="AN31" s="2">
        <f t="shared" si="16"/>
        <v>1082.68</v>
      </c>
      <c r="AO31" s="2">
        <f t="shared" si="17"/>
        <v>24.696187500000008</v>
      </c>
      <c r="AP31" s="2">
        <f t="shared" si="18"/>
        <v>56.1</v>
      </c>
      <c r="AR31" s="39">
        <f t="shared" si="30"/>
        <v>-3.6297983879608475E-3</v>
      </c>
      <c r="AS31" s="39">
        <f t="shared" si="31"/>
        <v>-6.3761955366631318E-3</v>
      </c>
      <c r="AU31" s="41">
        <f t="shared" si="32"/>
        <v>7.5426972984000367E-6</v>
      </c>
    </row>
    <row r="32" spans="2:47" x14ac:dyDescent="0.3">
      <c r="B32" s="6">
        <f t="shared" si="0"/>
        <v>2013</v>
      </c>
      <c r="C32" s="5">
        <v>41304</v>
      </c>
      <c r="D32" s="10">
        <v>1085.4000000000001</v>
      </c>
      <c r="E32" s="10">
        <f>VLOOKUP(C32,데이터!$O:$Q,2,0)</f>
        <v>24.789625000000001</v>
      </c>
      <c r="F32" s="10">
        <f>VLOOKUP(C32,데이터!$O:$Q,3,0)</f>
        <v>56.16</v>
      </c>
      <c r="H32" s="6">
        <f t="shared" si="35"/>
        <v>1.0774651108889846</v>
      </c>
      <c r="I32" s="6">
        <f t="shared" si="36"/>
        <v>1.0791698693312832</v>
      </c>
      <c r="L32" s="36" t="s">
        <v>52</v>
      </c>
      <c r="N32" s="26"/>
      <c r="O32" s="26"/>
      <c r="S32" s="56"/>
      <c r="U32" s="13" t="s">
        <v>2</v>
      </c>
      <c r="V32" s="13">
        <f>SUM(X3:Y11)</f>
        <v>22500000</v>
      </c>
      <c r="W32" s="13">
        <v>2500000</v>
      </c>
      <c r="Y32" s="13" t="str">
        <f t="shared" si="60"/>
        <v>2018년</v>
      </c>
      <c r="Z32" s="14">
        <f t="shared" si="61"/>
        <v>-7.5967257523114062E-2</v>
      </c>
      <c r="AA32" s="14">
        <f t="shared" si="62"/>
        <v>-8.7547042380935136E-2</v>
      </c>
      <c r="AM32" s="1">
        <f t="shared" si="15"/>
        <v>41304</v>
      </c>
      <c r="AN32" s="2">
        <f t="shared" si="16"/>
        <v>1085.4000000000001</v>
      </c>
      <c r="AO32" s="2">
        <f t="shared" si="17"/>
        <v>24.789625000000001</v>
      </c>
      <c r="AP32" s="2">
        <f t="shared" si="18"/>
        <v>56.16</v>
      </c>
      <c r="AR32" s="39">
        <f t="shared" si="30"/>
        <v>3.7834787252077895E-3</v>
      </c>
      <c r="AS32" s="39">
        <f t="shared" si="31"/>
        <v>1.0695187165774556E-3</v>
      </c>
      <c r="AU32" s="41">
        <f t="shared" si="32"/>
        <v>7.3655789284447618E-6</v>
      </c>
    </row>
    <row r="33" spans="2:47" x14ac:dyDescent="0.3">
      <c r="B33" s="6">
        <f t="shared" si="0"/>
        <v>2013</v>
      </c>
      <c r="C33" s="5">
        <v>41305</v>
      </c>
      <c r="D33" s="10">
        <v>1088.6300000000001</v>
      </c>
      <c r="E33" s="10">
        <f>VLOOKUP(C33,데이터!$O:$Q,2,0)</f>
        <v>25.121562500000003</v>
      </c>
      <c r="F33" s="10">
        <f>VLOOKUP(C33,데이터!$O:$Q,3,0)</f>
        <v>56.02</v>
      </c>
      <c r="H33" s="6">
        <f t="shared" si="35"/>
        <v>1.0918925608905767</v>
      </c>
      <c r="I33" s="6">
        <f t="shared" si="36"/>
        <v>1.0764796310530358</v>
      </c>
      <c r="L33" s="36" t="s">
        <v>53</v>
      </c>
      <c r="N33" s="26"/>
      <c r="O33" s="26"/>
      <c r="S33" s="56"/>
      <c r="U33" s="13" t="s">
        <v>3</v>
      </c>
      <c r="V33" s="13">
        <f>V30-V31-V32</f>
        <v>188232116.32905328</v>
      </c>
      <c r="W33" s="13">
        <f>W30-W31-W32</f>
        <v>208965729.9539043</v>
      </c>
      <c r="Y33" s="13" t="str">
        <f t="shared" si="60"/>
        <v>2019년</v>
      </c>
      <c r="Z33" s="14">
        <f t="shared" si="61"/>
        <v>0.60028041552482314</v>
      </c>
      <c r="AA33" s="14">
        <f t="shared" si="62"/>
        <v>0.48090933707045935</v>
      </c>
      <c r="AM33" s="1">
        <f t="shared" si="15"/>
        <v>41305</v>
      </c>
      <c r="AN33" s="2">
        <f t="shared" si="16"/>
        <v>1088.6300000000001</v>
      </c>
      <c r="AO33" s="2">
        <f t="shared" si="17"/>
        <v>25.121562500000003</v>
      </c>
      <c r="AP33" s="2">
        <f t="shared" si="18"/>
        <v>56.02</v>
      </c>
      <c r="AR33" s="39">
        <f t="shared" si="30"/>
        <v>1.3390178350822346E-2</v>
      </c>
      <c r="AS33" s="39">
        <f t="shared" si="31"/>
        <v>-2.49287749287741E-3</v>
      </c>
      <c r="AU33" s="41">
        <f t="shared" si="32"/>
        <v>2.5227146293408498E-4</v>
      </c>
    </row>
    <row r="34" spans="2:47" x14ac:dyDescent="0.3">
      <c r="B34" s="6">
        <f t="shared" si="0"/>
        <v>2013</v>
      </c>
      <c r="C34" s="5">
        <v>41306</v>
      </c>
      <c r="D34" s="10">
        <v>1097.3499999999999</v>
      </c>
      <c r="E34" s="10">
        <f>VLOOKUP(C34,데이터!$O:$Q,2,0)</f>
        <v>25.599218750000006</v>
      </c>
      <c r="F34" s="10">
        <f>VLOOKUP(C34,데이터!$O:$Q,3,0)</f>
        <v>57.109000000000002</v>
      </c>
      <c r="H34" s="6">
        <f t="shared" si="35"/>
        <v>1.1126535826637207</v>
      </c>
      <c r="I34" s="6">
        <f t="shared" si="36"/>
        <v>1.097405841660261</v>
      </c>
      <c r="L34" s="35"/>
      <c r="N34" s="26"/>
      <c r="O34" s="26"/>
      <c r="S34" s="56"/>
      <c r="U34" s="13" t="s">
        <v>7</v>
      </c>
      <c r="V34" s="13">
        <f>V33*22%</f>
        <v>41411065.592391722</v>
      </c>
      <c r="W34" s="13">
        <f>W33*22%</f>
        <v>45972460.589858949</v>
      </c>
      <c r="Y34" s="13" t="str">
        <f t="shared" si="60"/>
        <v>2020년</v>
      </c>
      <c r="Z34" s="14">
        <f t="shared" si="61"/>
        <v>0.51007566706491447</v>
      </c>
      <c r="AA34" s="14">
        <f t="shared" si="62"/>
        <v>0.49921330610331149</v>
      </c>
      <c r="AM34" s="1">
        <f t="shared" si="15"/>
        <v>41306</v>
      </c>
      <c r="AN34" s="2">
        <f t="shared" si="16"/>
        <v>1097.3499999999999</v>
      </c>
      <c r="AO34" s="2">
        <f t="shared" si="17"/>
        <v>25.599218750000006</v>
      </c>
      <c r="AP34" s="2">
        <f t="shared" si="18"/>
        <v>57.109000000000002</v>
      </c>
      <c r="AR34" s="39">
        <f t="shared" si="30"/>
        <v>1.9013795419771551E-2</v>
      </c>
      <c r="AS34" s="39">
        <f t="shared" si="31"/>
        <v>1.9439485897893682E-2</v>
      </c>
      <c r="AU34" s="41">
        <f t="shared" si="32"/>
        <v>1.8121238316384898E-7</v>
      </c>
    </row>
    <row r="35" spans="2:47" x14ac:dyDescent="0.3">
      <c r="B35" s="6">
        <f t="shared" si="0"/>
        <v>2013</v>
      </c>
      <c r="C35" s="5">
        <v>41307</v>
      </c>
      <c r="D35" s="10">
        <v>1097.3499999999999</v>
      </c>
      <c r="E35" s="10">
        <f>VLOOKUP(C35,데이터!$O:$Q,2,0)</f>
        <v>25.599218750000006</v>
      </c>
      <c r="F35" s="10">
        <f>VLOOKUP(C35,데이터!$O:$Q,3,0)</f>
        <v>57.109000000000002</v>
      </c>
      <c r="H35" s="6">
        <f t="shared" si="35"/>
        <v>1.1126535826637207</v>
      </c>
      <c r="I35" s="6">
        <f t="shared" si="36"/>
        <v>1.097405841660261</v>
      </c>
      <c r="L35" s="35" t="s">
        <v>76</v>
      </c>
      <c r="Y35" s="13" t="str">
        <f t="shared" si="60"/>
        <v>2021년</v>
      </c>
      <c r="Z35" s="14">
        <f t="shared" si="61"/>
        <v>0.4302442111925735</v>
      </c>
      <c r="AA35" s="14">
        <f t="shared" si="62"/>
        <v>0.50304252345167</v>
      </c>
      <c r="AM35" s="1">
        <f t="shared" si="15"/>
        <v>41307</v>
      </c>
      <c r="AN35" s="2">
        <f t="shared" si="16"/>
        <v>1097.3499999999999</v>
      </c>
      <c r="AO35" s="2">
        <f t="shared" si="17"/>
        <v>25.599218750000006</v>
      </c>
      <c r="AP35" s="2">
        <f t="shared" si="18"/>
        <v>57.109000000000002</v>
      </c>
      <c r="AR35" s="39">
        <f t="shared" si="30"/>
        <v>0</v>
      </c>
      <c r="AS35" s="39">
        <f t="shared" si="31"/>
        <v>0</v>
      </c>
      <c r="AU35" s="41">
        <f t="shared" si="32"/>
        <v>0</v>
      </c>
    </row>
    <row r="36" spans="2:47" x14ac:dyDescent="0.3">
      <c r="B36" s="6">
        <f t="shared" si="0"/>
        <v>2013</v>
      </c>
      <c r="C36" s="5">
        <v>41308</v>
      </c>
      <c r="D36" s="10">
        <v>1097.3499999999999</v>
      </c>
      <c r="E36" s="10">
        <f>VLOOKUP(C36,데이터!$O:$Q,2,0)</f>
        <v>25.599218750000006</v>
      </c>
      <c r="F36" s="10">
        <f>VLOOKUP(C36,데이터!$O:$Q,3,0)</f>
        <v>57.109000000000002</v>
      </c>
      <c r="H36" s="6">
        <f t="shared" si="35"/>
        <v>1.1126535826637207</v>
      </c>
      <c r="I36" s="6">
        <f t="shared" si="36"/>
        <v>1.097405841660261</v>
      </c>
      <c r="L36" s="36" t="s">
        <v>15</v>
      </c>
      <c r="U36" s="13" t="s">
        <v>4</v>
      </c>
      <c r="V36" s="13">
        <f>V30-V34</f>
        <v>169321050.73666155</v>
      </c>
      <c r="W36" s="13">
        <f>W30-W34</f>
        <v>165493269.36404535</v>
      </c>
      <c r="Y36" s="13"/>
      <c r="Z36" s="14"/>
      <c r="AA36" s="14"/>
      <c r="AM36" s="1">
        <f t="shared" si="15"/>
        <v>41308</v>
      </c>
      <c r="AN36" s="2">
        <f t="shared" si="16"/>
        <v>1097.3499999999999</v>
      </c>
      <c r="AO36" s="2">
        <f t="shared" si="17"/>
        <v>25.599218750000006</v>
      </c>
      <c r="AP36" s="2">
        <f t="shared" si="18"/>
        <v>57.109000000000002</v>
      </c>
      <c r="AR36" s="39">
        <f t="shared" si="30"/>
        <v>0</v>
      </c>
      <c r="AS36" s="39">
        <f t="shared" si="31"/>
        <v>0</v>
      </c>
      <c r="AU36" s="41">
        <f t="shared" si="32"/>
        <v>0</v>
      </c>
    </row>
    <row r="37" spans="2:47" x14ac:dyDescent="0.3">
      <c r="B37" s="6">
        <f t="shared" si="0"/>
        <v>2013</v>
      </c>
      <c r="C37" s="5">
        <v>41309</v>
      </c>
      <c r="D37" s="10">
        <v>1084.6500000000001</v>
      </c>
      <c r="E37" s="10">
        <f>VLOOKUP(C37,데이터!$O:$Q,2,0)</f>
        <v>25.143125000000001</v>
      </c>
      <c r="F37" s="10">
        <f>VLOOKUP(C37,데이터!$O:$Q,3,0)</f>
        <v>56.23</v>
      </c>
      <c r="H37" s="6">
        <f t="shared" si="35"/>
        <v>1.0928297610883833</v>
      </c>
      <c r="I37" s="6">
        <f t="shared" si="36"/>
        <v>1.0805149884704068</v>
      </c>
      <c r="L37" s="35"/>
      <c r="U37" s="13" t="s">
        <v>8</v>
      </c>
      <c r="V37" s="14">
        <f>(V36/V26+1)^(365/($U$27-$U$26))-1</f>
        <v>0.28350397204153044</v>
      </c>
      <c r="W37" s="14">
        <f>(W36/W26+1)^(365/($U$27-$U$26))-1</f>
        <v>0.28059610868340346</v>
      </c>
      <c r="Y37" s="13"/>
      <c r="Z37" s="14"/>
      <c r="AA37" s="14"/>
      <c r="AM37" s="1">
        <f t="shared" si="15"/>
        <v>41309</v>
      </c>
      <c r="AN37" s="2">
        <f t="shared" si="16"/>
        <v>1084.6500000000001</v>
      </c>
      <c r="AO37" s="2">
        <f t="shared" si="17"/>
        <v>25.143125000000001</v>
      </c>
      <c r="AP37" s="2">
        <f t="shared" si="18"/>
        <v>56.23</v>
      </c>
      <c r="AR37" s="39">
        <f t="shared" si="30"/>
        <v>-1.7816705832087276E-2</v>
      </c>
      <c r="AS37" s="39">
        <f t="shared" si="31"/>
        <v>-1.5391619534574352E-2</v>
      </c>
      <c r="AU37" s="41">
        <f t="shared" si="32"/>
        <v>5.8810435503849416E-6</v>
      </c>
    </row>
    <row r="38" spans="2:47" x14ac:dyDescent="0.3">
      <c r="B38" s="6">
        <f t="shared" si="0"/>
        <v>2013</v>
      </c>
      <c r="C38" s="5">
        <v>41310</v>
      </c>
      <c r="D38" s="10">
        <v>1086.7</v>
      </c>
      <c r="E38" s="10">
        <f>VLOOKUP(C38,데이터!$O:$Q,2,0)</f>
        <v>25.466695000000001</v>
      </c>
      <c r="F38" s="10">
        <f>VLOOKUP(C38,데이터!$O:$Q,3,0)</f>
        <v>57.11</v>
      </c>
      <c r="H38" s="6">
        <f t="shared" si="35"/>
        <v>1.1068935230827801</v>
      </c>
      <c r="I38" s="6">
        <f t="shared" si="36"/>
        <v>1.0974250576479627</v>
      </c>
      <c r="L38" s="35" t="s">
        <v>17</v>
      </c>
      <c r="AM38" s="1">
        <f t="shared" si="15"/>
        <v>41310</v>
      </c>
      <c r="AN38" s="2">
        <f t="shared" si="16"/>
        <v>1086.7</v>
      </c>
      <c r="AO38" s="2">
        <f t="shared" si="17"/>
        <v>25.466695000000001</v>
      </c>
      <c r="AP38" s="2">
        <f t="shared" si="18"/>
        <v>57.11</v>
      </c>
      <c r="AR38" s="39">
        <f t="shared" si="30"/>
        <v>1.2869124263590992E-2</v>
      </c>
      <c r="AS38" s="39">
        <f t="shared" si="31"/>
        <v>1.5650008892050593E-2</v>
      </c>
      <c r="AU38" s="41">
        <f t="shared" si="32"/>
        <v>7.7333193168028935E-6</v>
      </c>
    </row>
    <row r="39" spans="2:47" x14ac:dyDescent="0.3">
      <c r="B39" s="6">
        <f t="shared" si="0"/>
        <v>2013</v>
      </c>
      <c r="C39" s="5">
        <v>41311</v>
      </c>
      <c r="D39" s="10">
        <v>1088.1300000000001</v>
      </c>
      <c r="E39" s="10">
        <f>VLOOKUP(C39,데이터!$O:$Q,2,0)</f>
        <v>25.447062500000005</v>
      </c>
      <c r="F39" s="10">
        <f>VLOOKUP(C39,데이터!$O:$Q,3,0)</f>
        <v>57.25</v>
      </c>
      <c r="H39" s="6">
        <f t="shared" si="35"/>
        <v>1.1060402090939834</v>
      </c>
      <c r="I39" s="6">
        <f t="shared" si="36"/>
        <v>1.1001152959262102</v>
      </c>
      <c r="L39" s="36" t="s">
        <v>18</v>
      </c>
      <c r="U39" s="32"/>
      <c r="V39" s="26"/>
      <c r="W39" s="26"/>
      <c r="AM39" s="1">
        <f t="shared" si="15"/>
        <v>41311</v>
      </c>
      <c r="AN39" s="2">
        <f t="shared" si="16"/>
        <v>1088.1300000000001</v>
      </c>
      <c r="AO39" s="2">
        <f t="shared" si="17"/>
        <v>25.447062500000005</v>
      </c>
      <c r="AP39" s="2">
        <f t="shared" si="18"/>
        <v>57.25</v>
      </c>
      <c r="AR39" s="39">
        <f t="shared" si="30"/>
        <v>-7.7090882817720807E-4</v>
      </c>
      <c r="AS39" s="39">
        <f t="shared" si="31"/>
        <v>2.4514095604972752E-3</v>
      </c>
      <c r="AU39" s="41">
        <f t="shared" si="32"/>
        <v>1.0383335797989718E-5</v>
      </c>
    </row>
    <row r="40" spans="2:47" x14ac:dyDescent="0.3">
      <c r="B40" s="6">
        <f t="shared" si="0"/>
        <v>2013</v>
      </c>
      <c r="C40" s="5">
        <v>41312</v>
      </c>
      <c r="D40" s="10">
        <v>1087.8499999999999</v>
      </c>
      <c r="E40" s="10">
        <f>VLOOKUP(C40,데이터!$O:$Q,2,0)</f>
        <v>25.199781250000001</v>
      </c>
      <c r="F40" s="10">
        <f>VLOOKUP(C40,데이터!$O:$Q,3,0)</f>
        <v>56.94</v>
      </c>
      <c r="H40" s="6">
        <f t="shared" si="35"/>
        <v>1.0952922885646481</v>
      </c>
      <c r="I40" s="6">
        <f t="shared" si="36"/>
        <v>1.0941583397386621</v>
      </c>
      <c r="L40" s="36" t="s">
        <v>20</v>
      </c>
      <c r="Q40" s="27"/>
      <c r="R40" s="27"/>
      <c r="S40" s="27"/>
      <c r="U40" s="23" t="s">
        <v>93</v>
      </c>
      <c r="V40" s="23">
        <v>157901366.58917803</v>
      </c>
      <c r="W40" s="23">
        <v>160476515.0115909</v>
      </c>
      <c r="AM40" s="1">
        <f t="shared" si="15"/>
        <v>41312</v>
      </c>
      <c r="AN40" s="2">
        <f t="shared" si="16"/>
        <v>1087.8499999999999</v>
      </c>
      <c r="AO40" s="2">
        <f t="shared" si="17"/>
        <v>25.199781250000001</v>
      </c>
      <c r="AP40" s="2">
        <f t="shared" si="18"/>
        <v>56.94</v>
      </c>
      <c r="AR40" s="39">
        <f t="shared" si="30"/>
        <v>-9.7174772137257337E-3</v>
      </c>
      <c r="AS40" s="39">
        <f t="shared" si="31"/>
        <v>-5.414847161572145E-3</v>
      </c>
      <c r="AU40" s="41">
        <f t="shared" si="32"/>
        <v>1.8512625365695194E-5</v>
      </c>
    </row>
    <row r="41" spans="2:47" x14ac:dyDescent="0.3">
      <c r="B41" s="6">
        <f t="shared" si="0"/>
        <v>2013</v>
      </c>
      <c r="C41" s="5">
        <v>41313</v>
      </c>
      <c r="D41" s="10">
        <v>1096.1300000000001</v>
      </c>
      <c r="E41" s="10">
        <f>VLOOKUP(C41,데이터!$O:$Q,2,0)</f>
        <v>25.428156250000004</v>
      </c>
      <c r="F41" s="10">
        <f>VLOOKUP(C41,데이터!$O:$Q,3,0)</f>
        <v>57.64</v>
      </c>
      <c r="H41" s="6">
        <f t="shared" si="35"/>
        <v>1.1052184610944573</v>
      </c>
      <c r="I41" s="6">
        <f t="shared" si="36"/>
        <v>1.1076095311298997</v>
      </c>
      <c r="L41" s="36" t="s">
        <v>19</v>
      </c>
      <c r="Q41" s="27"/>
      <c r="R41" s="27"/>
      <c r="S41" s="27"/>
      <c r="U41" s="23" t="s">
        <v>94</v>
      </c>
      <c r="V41" s="26">
        <v>0.21961252044197721</v>
      </c>
      <c r="W41" s="26">
        <v>0.22120578121405865</v>
      </c>
      <c r="AM41" s="1">
        <f t="shared" si="15"/>
        <v>41313</v>
      </c>
      <c r="AN41" s="2">
        <f t="shared" si="16"/>
        <v>1096.1300000000001</v>
      </c>
      <c r="AO41" s="2">
        <f t="shared" si="17"/>
        <v>25.428156250000004</v>
      </c>
      <c r="AP41" s="2">
        <f t="shared" si="18"/>
        <v>57.64</v>
      </c>
      <c r="AR41" s="39">
        <f t="shared" si="30"/>
        <v>9.0625786682176912E-3</v>
      </c>
      <c r="AS41" s="39">
        <f t="shared" si="31"/>
        <v>1.2293642430628804E-2</v>
      </c>
      <c r="AU41" s="41">
        <f t="shared" si="32"/>
        <v>1.0439773036766255E-5</v>
      </c>
    </row>
    <row r="42" spans="2:47" x14ac:dyDescent="0.3">
      <c r="B42" s="6">
        <f t="shared" si="0"/>
        <v>2013</v>
      </c>
      <c r="C42" s="5">
        <v>41314</v>
      </c>
      <c r="D42" s="10">
        <v>1096.1300000000001</v>
      </c>
      <c r="E42" s="10">
        <f>VLOOKUP(C42,데이터!$O:$Q,2,0)</f>
        <v>25.428156250000004</v>
      </c>
      <c r="F42" s="10">
        <f>VLOOKUP(C42,데이터!$O:$Q,3,0)</f>
        <v>57.64</v>
      </c>
      <c r="H42" s="6">
        <f t="shared" si="35"/>
        <v>1.1052184610944573</v>
      </c>
      <c r="I42" s="6">
        <f t="shared" si="36"/>
        <v>1.1076095311298997</v>
      </c>
      <c r="L42" s="35" t="s">
        <v>77</v>
      </c>
      <c r="Q42" s="27"/>
      <c r="R42" s="27"/>
      <c r="S42" s="27"/>
      <c r="AM42" s="1">
        <f t="shared" si="15"/>
        <v>41314</v>
      </c>
      <c r="AN42" s="2">
        <f t="shared" si="16"/>
        <v>1096.1300000000001</v>
      </c>
      <c r="AO42" s="2">
        <f t="shared" si="17"/>
        <v>25.428156250000004</v>
      </c>
      <c r="AP42" s="2">
        <f t="shared" si="18"/>
        <v>57.64</v>
      </c>
      <c r="AR42" s="39">
        <f t="shared" si="30"/>
        <v>0</v>
      </c>
      <c r="AS42" s="39">
        <f t="shared" si="31"/>
        <v>0</v>
      </c>
      <c r="AU42" s="41">
        <f t="shared" si="32"/>
        <v>0</v>
      </c>
    </row>
    <row r="43" spans="2:47" x14ac:dyDescent="0.3">
      <c r="B43" s="6">
        <f t="shared" si="0"/>
        <v>2013</v>
      </c>
      <c r="C43" s="5">
        <v>41315</v>
      </c>
      <c r="D43" s="10">
        <v>1096.1300000000001</v>
      </c>
      <c r="E43" s="10">
        <f>VLOOKUP(C43,데이터!$O:$Q,2,0)</f>
        <v>25.428156250000004</v>
      </c>
      <c r="F43" s="10">
        <f>VLOOKUP(C43,데이터!$O:$Q,3,0)</f>
        <v>57.64</v>
      </c>
      <c r="H43" s="6">
        <f t="shared" si="35"/>
        <v>1.1052184610944573</v>
      </c>
      <c r="I43" s="6">
        <f t="shared" si="36"/>
        <v>1.1076095311298997</v>
      </c>
      <c r="L43" s="35"/>
      <c r="Q43" s="27"/>
      <c r="R43" s="27"/>
      <c r="S43" s="27"/>
      <c r="AM43" s="1">
        <f t="shared" si="15"/>
        <v>41315</v>
      </c>
      <c r="AN43" s="2">
        <f t="shared" si="16"/>
        <v>1096.1300000000001</v>
      </c>
      <c r="AO43" s="2">
        <f t="shared" si="17"/>
        <v>25.428156250000004</v>
      </c>
      <c r="AP43" s="2">
        <f t="shared" si="18"/>
        <v>57.64</v>
      </c>
      <c r="AR43" s="39">
        <f t="shared" si="30"/>
        <v>0</v>
      </c>
      <c r="AS43" s="39">
        <f t="shared" si="31"/>
        <v>0</v>
      </c>
      <c r="AU43" s="41">
        <f t="shared" si="32"/>
        <v>0</v>
      </c>
    </row>
    <row r="44" spans="2:47" x14ac:dyDescent="0.3">
      <c r="B44" s="6">
        <f t="shared" si="0"/>
        <v>2013</v>
      </c>
      <c r="C44" s="5">
        <v>41316</v>
      </c>
      <c r="D44" s="10">
        <v>1096.1300000000001</v>
      </c>
      <c r="E44" s="10">
        <f>VLOOKUP(C44,데이터!$O:$Q,2,0)</f>
        <v>25.444593750000003</v>
      </c>
      <c r="F44" s="10">
        <f>VLOOKUP(C44,데이터!$O:$Q,3,0)</f>
        <v>57.78</v>
      </c>
      <c r="H44" s="6">
        <f t="shared" si="35"/>
        <v>1.10593290646264</v>
      </c>
      <c r="I44" s="6">
        <f t="shared" si="36"/>
        <v>1.1102997694081471</v>
      </c>
      <c r="L44" s="35" t="s">
        <v>21</v>
      </c>
      <c r="Q44" s="27"/>
      <c r="R44" s="27"/>
      <c r="S44" s="27"/>
      <c r="AM44" s="1">
        <f t="shared" si="15"/>
        <v>41316</v>
      </c>
      <c r="AN44" s="2">
        <f t="shared" si="16"/>
        <v>1096.1300000000001</v>
      </c>
      <c r="AO44" s="2">
        <f t="shared" si="17"/>
        <v>25.444593750000003</v>
      </c>
      <c r="AP44" s="2">
        <f t="shared" si="18"/>
        <v>57.78</v>
      </c>
      <c r="AR44" s="39">
        <f t="shared" si="30"/>
        <v>6.4642909373335833E-4</v>
      </c>
      <c r="AS44" s="39">
        <f t="shared" si="31"/>
        <v>2.4288688410825099E-3</v>
      </c>
      <c r="AU44" s="41">
        <f t="shared" si="32"/>
        <v>3.1770914529301073E-6</v>
      </c>
    </row>
    <row r="45" spans="2:47" x14ac:dyDescent="0.3">
      <c r="B45" s="6">
        <f t="shared" si="0"/>
        <v>2013</v>
      </c>
      <c r="C45" s="5">
        <v>41317</v>
      </c>
      <c r="D45" s="10">
        <v>1090.8499999999999</v>
      </c>
      <c r="E45" s="10">
        <f>VLOOKUP(C45,데이터!$O:$Q,2,0)</f>
        <v>25.286656250000004</v>
      </c>
      <c r="F45" s="10">
        <f>VLOOKUP(C45,데이터!$O:$Q,3,0)</f>
        <v>57.88</v>
      </c>
      <c r="H45" s="6">
        <f t="shared" si="35"/>
        <v>1.099068254578998</v>
      </c>
      <c r="I45" s="6">
        <f t="shared" si="36"/>
        <v>1.112221368178324</v>
      </c>
      <c r="L45" s="37" t="s">
        <v>78</v>
      </c>
      <c r="Q45" s="27"/>
      <c r="R45" s="27"/>
      <c r="S45" s="27"/>
      <c r="AM45" s="1">
        <f t="shared" si="15"/>
        <v>41317</v>
      </c>
      <c r="AN45" s="2">
        <f t="shared" si="16"/>
        <v>1090.8499999999999</v>
      </c>
      <c r="AO45" s="2">
        <f t="shared" si="17"/>
        <v>25.286656250000004</v>
      </c>
      <c r="AP45" s="2">
        <f t="shared" si="18"/>
        <v>57.88</v>
      </c>
      <c r="AR45" s="39">
        <f t="shared" si="30"/>
        <v>-6.2071142322718265E-3</v>
      </c>
      <c r="AS45" s="39">
        <f t="shared" si="31"/>
        <v>1.7307026652821911E-3</v>
      </c>
      <c r="AU45" s="41">
        <f t="shared" si="32"/>
        <v>6.3008937099094087E-5</v>
      </c>
    </row>
    <row r="46" spans="2:47" x14ac:dyDescent="0.3">
      <c r="B46" s="6">
        <f t="shared" si="0"/>
        <v>2013</v>
      </c>
      <c r="C46" s="5">
        <v>41318</v>
      </c>
      <c r="D46" s="10">
        <v>1086.95</v>
      </c>
      <c r="E46" s="10">
        <f>VLOOKUP(C46,데이터!$O:$Q,2,0)</f>
        <v>25.238156250000003</v>
      </c>
      <c r="F46" s="10">
        <f>VLOOKUP(C46,데이터!$O:$Q,3,0)</f>
        <v>58</v>
      </c>
      <c r="H46" s="6">
        <f t="shared" si="35"/>
        <v>1.0969602332645119</v>
      </c>
      <c r="I46" s="6">
        <f t="shared" si="36"/>
        <v>1.114527286702536</v>
      </c>
      <c r="L46" s="35"/>
      <c r="Q46" s="27"/>
      <c r="R46" s="27"/>
      <c r="S46" s="27"/>
      <c r="V46" s="30"/>
      <c r="AM46" s="1">
        <f t="shared" si="15"/>
        <v>41318</v>
      </c>
      <c r="AN46" s="2">
        <f t="shared" si="16"/>
        <v>1086.95</v>
      </c>
      <c r="AO46" s="2">
        <f t="shared" si="17"/>
        <v>25.238156250000003</v>
      </c>
      <c r="AP46" s="2">
        <f t="shared" si="18"/>
        <v>58</v>
      </c>
      <c r="AR46" s="39">
        <f t="shared" si="30"/>
        <v>-1.918007644842401E-3</v>
      </c>
      <c r="AS46" s="39">
        <f t="shared" si="31"/>
        <v>2.0732550103661485E-3</v>
      </c>
      <c r="AU46" s="41">
        <f t="shared" si="32"/>
        <v>1.5930177582862401E-5</v>
      </c>
    </row>
    <row r="47" spans="2:47" x14ac:dyDescent="0.3">
      <c r="B47" s="6">
        <f t="shared" si="0"/>
        <v>2013</v>
      </c>
      <c r="C47" s="5">
        <v>41319</v>
      </c>
      <c r="D47" s="10">
        <v>1083.58</v>
      </c>
      <c r="E47" s="10">
        <f>VLOOKUP(C47,데이터!$O:$Q,2,0)</f>
        <v>25.381406249999998</v>
      </c>
      <c r="F47" s="10">
        <f>VLOOKUP(C47,데이터!$O:$Q,3,0)</f>
        <v>58.6</v>
      </c>
      <c r="H47" s="6">
        <f t="shared" si="35"/>
        <v>1.1031865024047205</v>
      </c>
      <c r="I47" s="6">
        <f t="shared" si="36"/>
        <v>1.1260568793235968</v>
      </c>
      <c r="L47" s="35" t="s">
        <v>79</v>
      </c>
      <c r="Q47" s="27"/>
      <c r="R47" s="27"/>
      <c r="S47" s="27"/>
      <c r="V47" s="30"/>
      <c r="AM47" s="1">
        <f t="shared" si="15"/>
        <v>41319</v>
      </c>
      <c r="AN47" s="2">
        <f t="shared" si="16"/>
        <v>1083.58</v>
      </c>
      <c r="AO47" s="2">
        <f t="shared" si="17"/>
        <v>25.381406249999998</v>
      </c>
      <c r="AP47" s="2">
        <f t="shared" si="18"/>
        <v>58.6</v>
      </c>
      <c r="AR47" s="39">
        <f t="shared" si="30"/>
        <v>5.6759296749340216E-3</v>
      </c>
      <c r="AS47" s="39">
        <f t="shared" si="31"/>
        <v>1.0344827586207028E-2</v>
      </c>
      <c r="AU47" s="41">
        <f t="shared" si="32"/>
        <v>2.1798607705889446E-5</v>
      </c>
    </row>
    <row r="48" spans="2:47" x14ac:dyDescent="0.3">
      <c r="B48" s="6">
        <f t="shared" si="0"/>
        <v>2013</v>
      </c>
      <c r="C48" s="5">
        <v>41320</v>
      </c>
      <c r="D48" s="10">
        <v>1078.05</v>
      </c>
      <c r="E48" s="10">
        <f>VLOOKUP(C48,데이터!$O:$Q,2,0)</f>
        <v>25.124940000000006</v>
      </c>
      <c r="F48" s="10">
        <f>VLOOKUP(C48,데이터!$O:$Q,3,0)</f>
        <v>58.28</v>
      </c>
      <c r="H48" s="6">
        <f t="shared" si="35"/>
        <v>1.0920393617563435</v>
      </c>
      <c r="I48" s="6">
        <f t="shared" si="36"/>
        <v>1.1199077632590311</v>
      </c>
      <c r="L48" s="36" t="s">
        <v>25</v>
      </c>
      <c r="Q48" s="27"/>
      <c r="R48" s="27"/>
      <c r="S48" s="27"/>
      <c r="V48" s="30"/>
      <c r="AM48" s="1">
        <f t="shared" si="15"/>
        <v>41320</v>
      </c>
      <c r="AN48" s="2">
        <f t="shared" si="16"/>
        <v>1078.05</v>
      </c>
      <c r="AO48" s="2">
        <f t="shared" si="17"/>
        <v>25.124940000000006</v>
      </c>
      <c r="AP48" s="2">
        <f t="shared" si="18"/>
        <v>58.28</v>
      </c>
      <c r="AR48" s="39">
        <f t="shared" si="30"/>
        <v>-1.0104493323729535E-2</v>
      </c>
      <c r="AS48" s="39">
        <f t="shared" si="31"/>
        <v>-5.4607508532423799E-3</v>
      </c>
      <c r="AU48" s="41">
        <f t="shared" si="32"/>
        <v>2.1564344132206149E-5</v>
      </c>
    </row>
    <row r="49" spans="2:47" x14ac:dyDescent="0.3">
      <c r="B49" s="6">
        <f t="shared" si="0"/>
        <v>2013</v>
      </c>
      <c r="C49" s="5">
        <v>41321</v>
      </c>
      <c r="D49" s="10">
        <v>1078.05</v>
      </c>
      <c r="E49" s="10">
        <f>VLOOKUP(C49,데이터!$O:$Q,2,0)</f>
        <v>25.124940000000006</v>
      </c>
      <c r="F49" s="10">
        <f>VLOOKUP(C49,데이터!$O:$Q,3,0)</f>
        <v>58.28</v>
      </c>
      <c r="H49" s="6">
        <f t="shared" si="35"/>
        <v>1.0920393617563435</v>
      </c>
      <c r="I49" s="6">
        <f t="shared" si="36"/>
        <v>1.1199077632590311</v>
      </c>
      <c r="L49" s="36" t="s">
        <v>26</v>
      </c>
      <c r="Q49" s="27"/>
      <c r="R49" s="27"/>
      <c r="S49" s="27"/>
      <c r="AM49" s="1">
        <f t="shared" si="15"/>
        <v>41321</v>
      </c>
      <c r="AN49" s="2">
        <f t="shared" si="16"/>
        <v>1078.05</v>
      </c>
      <c r="AO49" s="2">
        <f t="shared" si="17"/>
        <v>25.124940000000006</v>
      </c>
      <c r="AP49" s="2">
        <f t="shared" si="18"/>
        <v>58.28</v>
      </c>
      <c r="AR49" s="39">
        <f t="shared" si="30"/>
        <v>0</v>
      </c>
      <c r="AS49" s="39">
        <f t="shared" si="31"/>
        <v>0</v>
      </c>
      <c r="AU49" s="41">
        <f t="shared" si="32"/>
        <v>0</v>
      </c>
    </row>
    <row r="50" spans="2:47" x14ac:dyDescent="0.3">
      <c r="B50" s="6">
        <f t="shared" si="0"/>
        <v>2013</v>
      </c>
      <c r="C50" s="5">
        <v>41322</v>
      </c>
      <c r="D50" s="10">
        <v>1078.05</v>
      </c>
      <c r="E50" s="10">
        <f>VLOOKUP(C50,데이터!$O:$Q,2,0)</f>
        <v>25.124940000000006</v>
      </c>
      <c r="F50" s="10">
        <f>VLOOKUP(C50,데이터!$O:$Q,3,0)</f>
        <v>58.28</v>
      </c>
      <c r="H50" s="6">
        <f t="shared" si="35"/>
        <v>1.0920393617563435</v>
      </c>
      <c r="I50" s="6">
        <f t="shared" si="36"/>
        <v>1.1199077632590311</v>
      </c>
      <c r="Q50" s="27"/>
      <c r="R50" s="27"/>
      <c r="S50" s="27"/>
      <c r="V50" s="30"/>
      <c r="AM50" s="1">
        <f t="shared" si="15"/>
        <v>41322</v>
      </c>
      <c r="AN50" s="2">
        <f t="shared" si="16"/>
        <v>1078.05</v>
      </c>
      <c r="AO50" s="2">
        <f t="shared" si="17"/>
        <v>25.124940000000006</v>
      </c>
      <c r="AP50" s="2">
        <f t="shared" si="18"/>
        <v>58.28</v>
      </c>
      <c r="AR50" s="39">
        <f t="shared" si="30"/>
        <v>0</v>
      </c>
      <c r="AS50" s="39">
        <f t="shared" si="31"/>
        <v>0</v>
      </c>
      <c r="AU50" s="41">
        <f t="shared" si="32"/>
        <v>0</v>
      </c>
    </row>
    <row r="51" spans="2:47" x14ac:dyDescent="0.3">
      <c r="B51" s="6">
        <f t="shared" si="0"/>
        <v>2013</v>
      </c>
      <c r="C51" s="5">
        <v>41323</v>
      </c>
      <c r="D51" s="10">
        <v>1082.08</v>
      </c>
      <c r="E51" s="10">
        <f>VLOOKUP(C51,데이터!$O:$Q,2,0)</f>
        <v>25.124940000000006</v>
      </c>
      <c r="F51" s="10">
        <f>VLOOKUP(C51,데이터!$O:$Q,3,0)</f>
        <v>58.28</v>
      </c>
      <c r="H51" s="6">
        <f t="shared" si="35"/>
        <v>1.0920393617563435</v>
      </c>
      <c r="I51" s="6">
        <f t="shared" si="36"/>
        <v>1.1199077632590311</v>
      </c>
      <c r="L51" s="36" t="s">
        <v>45</v>
      </c>
      <c r="Q51" s="27"/>
      <c r="R51" s="27"/>
      <c r="S51" s="27"/>
      <c r="AM51" s="1">
        <f t="shared" si="15"/>
        <v>41323</v>
      </c>
      <c r="AN51" s="2">
        <f t="shared" si="16"/>
        <v>1082.08</v>
      </c>
      <c r="AO51" s="2">
        <f t="shared" si="17"/>
        <v>25.124940000000006</v>
      </c>
      <c r="AP51" s="2">
        <f t="shared" si="18"/>
        <v>58.28</v>
      </c>
      <c r="AR51" s="39">
        <f t="shared" si="30"/>
        <v>0</v>
      </c>
      <c r="AS51" s="39">
        <f t="shared" si="31"/>
        <v>0</v>
      </c>
      <c r="AU51" s="41">
        <f t="shared" si="32"/>
        <v>0</v>
      </c>
    </row>
    <row r="52" spans="2:47" x14ac:dyDescent="0.3">
      <c r="B52" s="6">
        <f t="shared" si="0"/>
        <v>2013</v>
      </c>
      <c r="C52" s="5">
        <v>41324</v>
      </c>
      <c r="D52" s="10">
        <v>1081.05</v>
      </c>
      <c r="E52" s="10">
        <f>VLOOKUP(C52,데이터!$O:$Q,2,0)</f>
        <v>25.378990000000002</v>
      </c>
      <c r="F52" s="10">
        <f>VLOOKUP(C52,데이터!$O:$Q,3,0)</f>
        <v>58.95</v>
      </c>
      <c r="H52" s="6">
        <f t="shared" si="35"/>
        <v>1.1030814816521202</v>
      </c>
      <c r="I52" s="6">
        <f t="shared" si="36"/>
        <v>1.1327824750192155</v>
      </c>
      <c r="L52" s="36" t="s">
        <v>44</v>
      </c>
      <c r="Q52" s="27"/>
      <c r="R52" s="27"/>
      <c r="S52" s="27"/>
      <c r="V52" s="30"/>
      <c r="AM52" s="1">
        <f t="shared" si="15"/>
        <v>41324</v>
      </c>
      <c r="AN52" s="2">
        <f t="shared" si="16"/>
        <v>1081.05</v>
      </c>
      <c r="AO52" s="2">
        <f t="shared" si="17"/>
        <v>25.378990000000002</v>
      </c>
      <c r="AP52" s="2">
        <f t="shared" si="18"/>
        <v>58.95</v>
      </c>
      <c r="AR52" s="39">
        <f t="shared" si="30"/>
        <v>1.0111466932856139E-2</v>
      </c>
      <c r="AS52" s="39">
        <f t="shared" si="31"/>
        <v>1.1496225120109838E-2</v>
      </c>
      <c r="AU52" s="41">
        <f t="shared" si="32"/>
        <v>1.9175552371661491E-6</v>
      </c>
    </row>
    <row r="53" spans="2:47" x14ac:dyDescent="0.3">
      <c r="B53" s="6">
        <f t="shared" si="0"/>
        <v>2013</v>
      </c>
      <c r="C53" s="5">
        <v>41325</v>
      </c>
      <c r="D53" s="10">
        <v>1078.3800000000001</v>
      </c>
      <c r="E53" s="10">
        <f>VLOOKUP(C53,데이터!$O:$Q,2,0)</f>
        <v>24.913425000000004</v>
      </c>
      <c r="F53" s="10">
        <f>VLOOKUP(C53,데이터!$O:$Q,3,0)</f>
        <v>57.69</v>
      </c>
      <c r="H53" s="6">
        <f t="shared" si="35"/>
        <v>1.0828459982855494</v>
      </c>
      <c r="I53" s="6">
        <f t="shared" si="36"/>
        <v>1.1085703305149879</v>
      </c>
      <c r="L53" s="36" t="s">
        <v>80</v>
      </c>
      <c r="Q53" s="27"/>
      <c r="R53" s="27"/>
      <c r="S53" s="27"/>
      <c r="V53" s="30"/>
      <c r="AM53" s="1">
        <f t="shared" si="15"/>
        <v>41325</v>
      </c>
      <c r="AN53" s="2">
        <f t="shared" si="16"/>
        <v>1078.3800000000001</v>
      </c>
      <c r="AO53" s="2">
        <f t="shared" si="17"/>
        <v>24.913425000000004</v>
      </c>
      <c r="AP53" s="2">
        <f t="shared" si="18"/>
        <v>57.69</v>
      </c>
      <c r="AR53" s="39">
        <f t="shared" si="30"/>
        <v>-1.8344504647347937E-2</v>
      </c>
      <c r="AS53" s="39">
        <f t="shared" si="31"/>
        <v>-2.1374045801526798E-2</v>
      </c>
      <c r="AU53" s="41">
        <f t="shared" si="32"/>
        <v>9.1781196048633847E-6</v>
      </c>
    </row>
    <row r="54" spans="2:47" x14ac:dyDescent="0.3">
      <c r="B54" s="6">
        <f t="shared" si="0"/>
        <v>2013</v>
      </c>
      <c r="C54" s="5">
        <v>41326</v>
      </c>
      <c r="D54" s="10">
        <v>1086.2</v>
      </c>
      <c r="E54" s="10">
        <f>VLOOKUP(C54,데이터!$O:$Q,2,0)</f>
        <v>24.470531250000004</v>
      </c>
      <c r="F54" s="10">
        <f>VLOOKUP(C54,데이터!$O:$Q,3,0)</f>
        <v>56.61</v>
      </c>
      <c r="H54" s="6">
        <f t="shared" si="35"/>
        <v>1.0635959062226081</v>
      </c>
      <c r="I54" s="6">
        <f t="shared" si="36"/>
        <v>1.0878170637970788</v>
      </c>
      <c r="L54" s="36" t="s">
        <v>46</v>
      </c>
      <c r="Q54" s="27"/>
      <c r="R54" s="27"/>
      <c r="S54" s="27"/>
      <c r="V54" s="30"/>
      <c r="AM54" s="1">
        <f t="shared" si="15"/>
        <v>41326</v>
      </c>
      <c r="AN54" s="2">
        <f t="shared" si="16"/>
        <v>1086.2</v>
      </c>
      <c r="AO54" s="2">
        <f t="shared" si="17"/>
        <v>24.470531250000004</v>
      </c>
      <c r="AP54" s="2">
        <f t="shared" si="18"/>
        <v>56.61</v>
      </c>
      <c r="AR54" s="39">
        <f t="shared" si="30"/>
        <v>-1.777731283434536E-2</v>
      </c>
      <c r="AS54" s="39">
        <f t="shared" si="31"/>
        <v>-1.8720748829953116E-2</v>
      </c>
      <c r="AU54" s="41">
        <f t="shared" si="32"/>
        <v>8.9007147780839664E-7</v>
      </c>
    </row>
    <row r="55" spans="2:47" x14ac:dyDescent="0.3">
      <c r="B55" s="6">
        <f t="shared" si="0"/>
        <v>2013</v>
      </c>
      <c r="C55" s="5">
        <v>41327</v>
      </c>
      <c r="D55" s="10">
        <v>1084.68</v>
      </c>
      <c r="E55" s="10">
        <f>VLOOKUP(C55,데이터!$O:$Q,2,0)</f>
        <v>24.885500000000004</v>
      </c>
      <c r="F55" s="10">
        <f>VLOOKUP(C55,데이터!$O:$Q,3,0)</f>
        <v>57.8</v>
      </c>
      <c r="H55" s="6">
        <f t="shared" si="35"/>
        <v>1.0816322561163323</v>
      </c>
      <c r="I55" s="6">
        <f t="shared" si="36"/>
        <v>1.1106840891621823</v>
      </c>
      <c r="Q55" s="27"/>
      <c r="R55" s="27"/>
      <c r="S55" s="27"/>
      <c r="AM55" s="1">
        <f t="shared" si="15"/>
        <v>41327</v>
      </c>
      <c r="AN55" s="2">
        <f t="shared" si="16"/>
        <v>1084.68</v>
      </c>
      <c r="AO55" s="2">
        <f t="shared" si="17"/>
        <v>24.885500000000004</v>
      </c>
      <c r="AP55" s="2">
        <f t="shared" si="18"/>
        <v>57.8</v>
      </c>
      <c r="AR55" s="39">
        <f t="shared" si="30"/>
        <v>1.6957897062410465E-2</v>
      </c>
      <c r="AS55" s="39">
        <f t="shared" si="31"/>
        <v>2.102102102102088E-2</v>
      </c>
      <c r="AU55" s="41">
        <f t="shared" si="32"/>
        <v>1.650897630303397E-5</v>
      </c>
    </row>
    <row r="56" spans="2:47" x14ac:dyDescent="0.3">
      <c r="B56" s="6">
        <f t="shared" si="0"/>
        <v>2013</v>
      </c>
      <c r="C56" s="5">
        <v>41328</v>
      </c>
      <c r="D56" s="10">
        <v>1084.68</v>
      </c>
      <c r="E56" s="10">
        <f>VLOOKUP(C56,데이터!$O:$Q,2,0)</f>
        <v>24.885500000000004</v>
      </c>
      <c r="F56" s="10">
        <f>VLOOKUP(C56,데이터!$O:$Q,3,0)</f>
        <v>57.8</v>
      </c>
      <c r="H56" s="6">
        <f t="shared" si="35"/>
        <v>1.0816322561163323</v>
      </c>
      <c r="I56" s="6">
        <f t="shared" si="36"/>
        <v>1.1106840891621823</v>
      </c>
      <c r="L56" s="36" t="s">
        <v>47</v>
      </c>
      <c r="Q56" s="27"/>
      <c r="R56" s="27"/>
      <c r="S56" s="27"/>
      <c r="AM56" s="1">
        <f t="shared" si="15"/>
        <v>41328</v>
      </c>
      <c r="AN56" s="2">
        <f t="shared" si="16"/>
        <v>1084.68</v>
      </c>
      <c r="AO56" s="2">
        <f t="shared" si="17"/>
        <v>24.885500000000004</v>
      </c>
      <c r="AP56" s="2">
        <f t="shared" si="18"/>
        <v>57.8</v>
      </c>
      <c r="AR56" s="39">
        <f t="shared" si="30"/>
        <v>0</v>
      </c>
      <c r="AS56" s="39">
        <f t="shared" si="31"/>
        <v>0</v>
      </c>
      <c r="AU56" s="41">
        <f t="shared" si="32"/>
        <v>0</v>
      </c>
    </row>
    <row r="57" spans="2:47" x14ac:dyDescent="0.3">
      <c r="B57" s="6">
        <f t="shared" si="0"/>
        <v>2013</v>
      </c>
      <c r="C57" s="5">
        <v>41329</v>
      </c>
      <c r="D57" s="10">
        <v>1084.68</v>
      </c>
      <c r="E57" s="10">
        <f>VLOOKUP(C57,데이터!$O:$Q,2,0)</f>
        <v>24.885500000000004</v>
      </c>
      <c r="F57" s="10">
        <f>VLOOKUP(C57,데이터!$O:$Q,3,0)</f>
        <v>57.8</v>
      </c>
      <c r="H57" s="6">
        <f t="shared" si="35"/>
        <v>1.0816322561163323</v>
      </c>
      <c r="I57" s="6">
        <f t="shared" si="36"/>
        <v>1.1106840891621823</v>
      </c>
      <c r="L57" s="36" t="s">
        <v>27</v>
      </c>
      <c r="Q57" s="27"/>
      <c r="R57" s="27"/>
      <c r="S57" s="27"/>
      <c r="AM57" s="1">
        <f t="shared" si="15"/>
        <v>41329</v>
      </c>
      <c r="AN57" s="2">
        <f t="shared" si="16"/>
        <v>1084.68</v>
      </c>
      <c r="AO57" s="2">
        <f t="shared" si="17"/>
        <v>24.885500000000004</v>
      </c>
      <c r="AP57" s="2">
        <f t="shared" si="18"/>
        <v>57.8</v>
      </c>
      <c r="AR57" s="39">
        <f t="shared" si="30"/>
        <v>0</v>
      </c>
      <c r="AS57" s="39">
        <f t="shared" si="31"/>
        <v>0</v>
      </c>
      <c r="AU57" s="41">
        <f t="shared" si="32"/>
        <v>0</v>
      </c>
    </row>
    <row r="58" spans="2:47" x14ac:dyDescent="0.3">
      <c r="B58" s="6">
        <f t="shared" si="0"/>
        <v>2013</v>
      </c>
      <c r="C58" s="5">
        <v>41330</v>
      </c>
      <c r="D58" s="10">
        <v>1086.3499999999999</v>
      </c>
      <c r="E58" s="10">
        <f>VLOOKUP(C58,데이터!$O:$Q,2,0)</f>
        <v>24.477437500000001</v>
      </c>
      <c r="F58" s="10">
        <f>VLOOKUP(C58,데이터!$O:$Q,3,0)</f>
        <v>56.7</v>
      </c>
      <c r="H58" s="6">
        <f t="shared" si="35"/>
        <v>1.0638960819381371</v>
      </c>
      <c r="I58" s="6">
        <f t="shared" si="36"/>
        <v>1.0895465026902378</v>
      </c>
      <c r="L58" s="36" t="s">
        <v>28</v>
      </c>
      <c r="AM58" s="1">
        <f t="shared" si="15"/>
        <v>41330</v>
      </c>
      <c r="AN58" s="2">
        <f t="shared" si="16"/>
        <v>1086.3499999999999</v>
      </c>
      <c r="AO58" s="2">
        <f t="shared" si="17"/>
        <v>24.477437500000001</v>
      </c>
      <c r="AP58" s="2">
        <f t="shared" si="18"/>
        <v>56.7</v>
      </c>
      <c r="AR58" s="39">
        <f t="shared" si="30"/>
        <v>-1.6397601012637986E-2</v>
      </c>
      <c r="AS58" s="39">
        <f t="shared" si="31"/>
        <v>-1.9031141868511958E-2</v>
      </c>
      <c r="AU58" s="41">
        <f t="shared" si="32"/>
        <v>6.9355374395574162E-6</v>
      </c>
    </row>
    <row r="59" spans="2:47" x14ac:dyDescent="0.3">
      <c r="B59" s="6">
        <f t="shared" si="0"/>
        <v>2013</v>
      </c>
      <c r="C59" s="5">
        <v>41331</v>
      </c>
      <c r="D59" s="10">
        <v>1088</v>
      </c>
      <c r="E59" s="10">
        <f>VLOOKUP(C59,데이터!$O:$Q,2,0)</f>
        <v>24.704218749999999</v>
      </c>
      <c r="F59" s="10">
        <f>VLOOKUP(C59,데이터!$O:$Q,3,0)</f>
        <v>57.08</v>
      </c>
      <c r="H59" s="6">
        <f t="shared" si="35"/>
        <v>1.0737529831489778</v>
      </c>
      <c r="I59" s="6">
        <f t="shared" si="36"/>
        <v>1.0968485780169095</v>
      </c>
      <c r="L59" s="36" t="s">
        <v>43</v>
      </c>
      <c r="AM59" s="1">
        <f t="shared" si="15"/>
        <v>41331</v>
      </c>
      <c r="AN59" s="2">
        <f t="shared" si="16"/>
        <v>1088</v>
      </c>
      <c r="AO59" s="2">
        <f t="shared" si="17"/>
        <v>24.704218749999999</v>
      </c>
      <c r="AP59" s="2">
        <f t="shared" si="18"/>
        <v>57.08</v>
      </c>
      <c r="AR59" s="39">
        <f t="shared" si="30"/>
        <v>9.2649097766053234E-3</v>
      </c>
      <c r="AS59" s="39">
        <f t="shared" si="31"/>
        <v>6.7019400352732461E-3</v>
      </c>
      <c r="AU59" s="41">
        <f t="shared" si="32"/>
        <v>6.5688138949838155E-6</v>
      </c>
    </row>
    <row r="60" spans="2:47" x14ac:dyDescent="0.3">
      <c r="B60" s="6">
        <f t="shared" si="0"/>
        <v>2013</v>
      </c>
      <c r="C60" s="5">
        <v>41332</v>
      </c>
      <c r="D60" s="10">
        <v>1084.45</v>
      </c>
      <c r="E60" s="10">
        <f>VLOOKUP(C60,데이터!$O:$Q,2,0)</f>
        <v>24.990375</v>
      </c>
      <c r="F60" s="10">
        <f>VLOOKUP(C60,데이터!$O:$Q,3,0)</f>
        <v>58.02</v>
      </c>
      <c r="H60" s="6">
        <f t="shared" si="35"/>
        <v>1.0861905805566767</v>
      </c>
      <c r="I60" s="6">
        <f t="shared" si="36"/>
        <v>1.1149116064565714</v>
      </c>
      <c r="AM60" s="1">
        <f t="shared" si="15"/>
        <v>41332</v>
      </c>
      <c r="AN60" s="2">
        <f t="shared" si="16"/>
        <v>1084.45</v>
      </c>
      <c r="AO60" s="2">
        <f t="shared" si="17"/>
        <v>24.990375</v>
      </c>
      <c r="AP60" s="2">
        <f t="shared" si="18"/>
        <v>58.02</v>
      </c>
      <c r="AR60" s="39">
        <f t="shared" si="30"/>
        <v>1.1583294857280269E-2</v>
      </c>
      <c r="AS60" s="39">
        <f t="shared" si="31"/>
        <v>1.6468114926419197E-2</v>
      </c>
      <c r="AU60" s="41">
        <f t="shared" si="32"/>
        <v>2.3861467107862448E-5</v>
      </c>
    </row>
    <row r="61" spans="2:47" x14ac:dyDescent="0.3">
      <c r="B61" s="6">
        <f t="shared" si="0"/>
        <v>2013</v>
      </c>
      <c r="C61" s="5">
        <v>41333</v>
      </c>
      <c r="D61" s="10">
        <v>1082.6500000000001</v>
      </c>
      <c r="E61" s="10">
        <f>VLOOKUP(C61,데이터!$O:$Q,2,0)</f>
        <v>25.0380875</v>
      </c>
      <c r="F61" s="10">
        <f>VLOOKUP(C61,데이터!$O:$Q,3,0)</f>
        <v>58.06</v>
      </c>
      <c r="H61" s="6">
        <f t="shared" si="35"/>
        <v>1.0882643736900255</v>
      </c>
      <c r="I61" s="6">
        <f t="shared" si="36"/>
        <v>1.1156802459646422</v>
      </c>
      <c r="AM61" s="1">
        <f t="shared" si="15"/>
        <v>41333</v>
      </c>
      <c r="AN61" s="2">
        <f t="shared" si="16"/>
        <v>1082.6500000000001</v>
      </c>
      <c r="AO61" s="2">
        <f t="shared" si="17"/>
        <v>25.0380875</v>
      </c>
      <c r="AP61" s="2">
        <f t="shared" si="18"/>
        <v>58.06</v>
      </c>
      <c r="AR61" s="39">
        <f t="shared" si="30"/>
        <v>1.9092350554963389E-3</v>
      </c>
      <c r="AS61" s="39">
        <f t="shared" si="31"/>
        <v>6.8941744226136414E-4</v>
      </c>
      <c r="AU61" s="41">
        <f t="shared" si="32"/>
        <v>1.4879550095582705E-6</v>
      </c>
    </row>
    <row r="62" spans="2:47" x14ac:dyDescent="0.3">
      <c r="B62" s="6">
        <f t="shared" si="0"/>
        <v>2013</v>
      </c>
      <c r="C62" s="5">
        <v>41334</v>
      </c>
      <c r="D62" s="10">
        <v>1082.6500000000001</v>
      </c>
      <c r="E62" s="10">
        <f>VLOOKUP(C62,데이터!$O:$Q,2,0)</f>
        <v>25.08009375</v>
      </c>
      <c r="F62" s="10">
        <f>VLOOKUP(C62,데이터!$O:$Q,3,0)</f>
        <v>57.82</v>
      </c>
      <c r="H62" s="6">
        <f t="shared" si="35"/>
        <v>1.0900901483362446</v>
      </c>
      <c r="I62" s="6">
        <f t="shared" si="36"/>
        <v>1.1110684089162179</v>
      </c>
      <c r="AM62" s="1">
        <f t="shared" si="15"/>
        <v>41334</v>
      </c>
      <c r="AN62" s="2">
        <f t="shared" si="16"/>
        <v>1082.6500000000001</v>
      </c>
      <c r="AO62" s="2">
        <f t="shared" si="17"/>
        <v>25.08009375</v>
      </c>
      <c r="AP62" s="2">
        <f t="shared" si="18"/>
        <v>57.82</v>
      </c>
      <c r="AR62" s="39">
        <f t="shared" si="30"/>
        <v>1.6776940331404422E-3</v>
      </c>
      <c r="AS62" s="39">
        <f t="shared" si="31"/>
        <v>-4.1336548398208661E-3</v>
      </c>
      <c r="AU62" s="41">
        <f t="shared" si="32"/>
        <v>3.3771775723268666E-5</v>
      </c>
    </row>
    <row r="63" spans="2:47" x14ac:dyDescent="0.3">
      <c r="B63" s="6">
        <f t="shared" ref="B63:B126" si="63">YEAR(C63)</f>
        <v>2013</v>
      </c>
      <c r="C63" s="5">
        <v>41335</v>
      </c>
      <c r="D63" s="10">
        <v>1082.6500000000001</v>
      </c>
      <c r="E63" s="10">
        <f>VLOOKUP(C63,데이터!$O:$Q,2,0)</f>
        <v>25.08009375</v>
      </c>
      <c r="F63" s="10">
        <f>VLOOKUP(C63,데이터!$O:$Q,3,0)</f>
        <v>57.82</v>
      </c>
      <c r="H63" s="6">
        <f t="shared" si="35"/>
        <v>1.0900901483362446</v>
      </c>
      <c r="I63" s="6">
        <f t="shared" si="36"/>
        <v>1.1110684089162179</v>
      </c>
      <c r="AM63" s="1">
        <f t="shared" si="15"/>
        <v>41335</v>
      </c>
      <c r="AN63" s="2">
        <f t="shared" si="16"/>
        <v>1082.6500000000001</v>
      </c>
      <c r="AO63" s="2">
        <f t="shared" si="17"/>
        <v>25.08009375</v>
      </c>
      <c r="AP63" s="2">
        <f t="shared" si="18"/>
        <v>57.82</v>
      </c>
      <c r="AR63" s="39">
        <f t="shared" si="30"/>
        <v>0</v>
      </c>
      <c r="AS63" s="39">
        <f t="shared" si="31"/>
        <v>0</v>
      </c>
      <c r="AU63" s="41">
        <f t="shared" si="32"/>
        <v>0</v>
      </c>
    </row>
    <row r="64" spans="2:47" x14ac:dyDescent="0.3">
      <c r="B64" s="6">
        <f t="shared" si="63"/>
        <v>2013</v>
      </c>
      <c r="C64" s="5">
        <v>41336</v>
      </c>
      <c r="D64" s="10">
        <v>1082.6500000000001</v>
      </c>
      <c r="E64" s="10">
        <f>VLOOKUP(C64,데이터!$O:$Q,2,0)</f>
        <v>25.08009375</v>
      </c>
      <c r="F64" s="10">
        <f>VLOOKUP(C64,데이터!$O:$Q,3,0)</f>
        <v>57.82</v>
      </c>
      <c r="H64" s="6">
        <f t="shared" si="35"/>
        <v>1.0900901483362446</v>
      </c>
      <c r="I64" s="6">
        <f t="shared" si="36"/>
        <v>1.1110684089162179</v>
      </c>
      <c r="AM64" s="1">
        <f t="shared" ref="AM64:AM127" si="64">C64</f>
        <v>41336</v>
      </c>
      <c r="AN64" s="2">
        <f t="shared" ref="AN64:AN127" si="65">D64</f>
        <v>1082.6500000000001</v>
      </c>
      <c r="AO64" s="2">
        <f t="shared" ref="AO64:AO127" si="66">E64</f>
        <v>25.08009375</v>
      </c>
      <c r="AP64" s="2">
        <f t="shared" ref="AP64:AP127" si="67">F64</f>
        <v>57.82</v>
      </c>
      <c r="AR64" s="39">
        <f t="shared" si="30"/>
        <v>0</v>
      </c>
      <c r="AS64" s="39">
        <f t="shared" si="31"/>
        <v>0</v>
      </c>
      <c r="AU64" s="41">
        <f t="shared" si="32"/>
        <v>0</v>
      </c>
    </row>
    <row r="65" spans="2:47" x14ac:dyDescent="0.3">
      <c r="B65" s="6">
        <f t="shared" si="63"/>
        <v>2013</v>
      </c>
      <c r="C65" s="5">
        <v>41337</v>
      </c>
      <c r="D65" s="10">
        <v>1093.2</v>
      </c>
      <c r="E65" s="10">
        <f>VLOOKUP(C65,데이터!$O:$Q,2,0)</f>
        <v>25.1045525</v>
      </c>
      <c r="F65" s="10">
        <f>VLOOKUP(C65,데이터!$O:$Q,3,0)</f>
        <v>57.66</v>
      </c>
      <c r="H65" s="6">
        <f t="shared" si="35"/>
        <v>1.0911532321780113</v>
      </c>
      <c r="I65" s="6">
        <f t="shared" si="36"/>
        <v>1.1079938508839351</v>
      </c>
      <c r="AM65" s="1">
        <f t="shared" si="64"/>
        <v>41337</v>
      </c>
      <c r="AN65" s="2">
        <f t="shared" si="65"/>
        <v>1093.2</v>
      </c>
      <c r="AO65" s="2">
        <f t="shared" si="66"/>
        <v>25.1045525</v>
      </c>
      <c r="AP65" s="2">
        <f t="shared" si="67"/>
        <v>57.66</v>
      </c>
      <c r="AR65" s="39">
        <f t="shared" ref="AR65:AR128" si="68">AO65/AO64-1</f>
        <v>9.7522562091700848E-4</v>
      </c>
      <c r="AS65" s="39">
        <f t="shared" ref="AS65:AS128" si="69">AP65/AP64-1</f>
        <v>-2.7672085783466693E-3</v>
      </c>
      <c r="AU65" s="41">
        <f t="shared" ref="AU65:AU128" si="70">(AR65-AS65)^2</f>
        <v>1.4005813735818366E-5</v>
      </c>
    </row>
    <row r="66" spans="2:47" x14ac:dyDescent="0.3">
      <c r="B66" s="6">
        <f t="shared" si="63"/>
        <v>2013</v>
      </c>
      <c r="C66" s="5">
        <v>41338</v>
      </c>
      <c r="D66" s="10">
        <v>1087.05</v>
      </c>
      <c r="E66" s="10">
        <f>VLOOKUP(C66,데이터!$O:$Q,2,0)</f>
        <v>25.557875000000003</v>
      </c>
      <c r="F66" s="10">
        <f>VLOOKUP(C66,데이터!$O:$Q,3,0)</f>
        <v>58.79</v>
      </c>
      <c r="H66" s="6">
        <f t="shared" si="35"/>
        <v>1.1108566031540132</v>
      </c>
      <c r="I66" s="6">
        <f t="shared" si="36"/>
        <v>1.1297079169869328</v>
      </c>
      <c r="AM66" s="1">
        <f t="shared" si="64"/>
        <v>41338</v>
      </c>
      <c r="AN66" s="2">
        <f t="shared" si="65"/>
        <v>1087.05</v>
      </c>
      <c r="AO66" s="2">
        <f t="shared" si="66"/>
        <v>25.557875000000003</v>
      </c>
      <c r="AP66" s="2">
        <f t="shared" si="67"/>
        <v>58.79</v>
      </c>
      <c r="AR66" s="39">
        <f t="shared" si="68"/>
        <v>1.8057382221810192E-2</v>
      </c>
      <c r="AS66" s="39">
        <f t="shared" si="69"/>
        <v>1.9597641345820316E-2</v>
      </c>
      <c r="AU66" s="41">
        <f t="shared" si="70"/>
        <v>2.3723981690964338E-6</v>
      </c>
    </row>
    <row r="67" spans="2:47" x14ac:dyDescent="0.3">
      <c r="B67" s="6">
        <f t="shared" si="63"/>
        <v>2013</v>
      </c>
      <c r="C67" s="5">
        <v>41339</v>
      </c>
      <c r="D67" s="10">
        <v>1082.6500000000001</v>
      </c>
      <c r="E67" s="10">
        <f>VLOOKUP(C67,데이터!$O:$Q,2,0)</f>
        <v>25.457468749999997</v>
      </c>
      <c r="F67" s="10">
        <f>VLOOKUP(C67,데이터!$O:$Q,3,0)</f>
        <v>58.86</v>
      </c>
      <c r="H67" s="6">
        <f t="shared" si="35"/>
        <v>1.1064925100590106</v>
      </c>
      <c r="I67" s="6">
        <f t="shared" si="36"/>
        <v>1.1310530361260565</v>
      </c>
      <c r="AM67" s="1">
        <f t="shared" si="64"/>
        <v>41339</v>
      </c>
      <c r="AN67" s="2">
        <f t="shared" si="65"/>
        <v>1082.6500000000001</v>
      </c>
      <c r="AO67" s="2">
        <f t="shared" si="66"/>
        <v>25.457468749999997</v>
      </c>
      <c r="AP67" s="2">
        <f t="shared" si="67"/>
        <v>58.86</v>
      </c>
      <c r="AR67" s="39">
        <f t="shared" si="68"/>
        <v>-3.9285836557227949E-3</v>
      </c>
      <c r="AS67" s="39">
        <f t="shared" si="69"/>
        <v>1.1906786868514097E-3</v>
      </c>
      <c r="AU67" s="41">
        <f t="shared" si="70"/>
        <v>2.6206846932098332E-5</v>
      </c>
    </row>
    <row r="68" spans="2:47" x14ac:dyDescent="0.3">
      <c r="B68" s="6">
        <f t="shared" si="63"/>
        <v>2013</v>
      </c>
      <c r="C68" s="5">
        <v>41340</v>
      </c>
      <c r="D68" s="10">
        <v>1087.0999999999999</v>
      </c>
      <c r="E68" s="10">
        <f>VLOOKUP(C68,데이터!$O:$Q,2,0)</f>
        <v>25.490437500000006</v>
      </c>
      <c r="F68" s="10">
        <f>VLOOKUP(C68,데이터!$O:$Q,3,0)</f>
        <v>59.13</v>
      </c>
      <c r="H68" s="6">
        <f t="shared" si="35"/>
        <v>1.1079254755788452</v>
      </c>
      <c r="I68" s="6">
        <f t="shared" si="36"/>
        <v>1.136241352805534</v>
      </c>
      <c r="AM68" s="1">
        <f t="shared" si="64"/>
        <v>41340</v>
      </c>
      <c r="AN68" s="2">
        <f t="shared" si="65"/>
        <v>1087.0999999999999</v>
      </c>
      <c r="AO68" s="2">
        <f t="shared" si="66"/>
        <v>25.490437500000006</v>
      </c>
      <c r="AP68" s="2">
        <f t="shared" si="67"/>
        <v>59.13</v>
      </c>
      <c r="AR68" s="39">
        <f t="shared" si="68"/>
        <v>1.2950521642105528E-3</v>
      </c>
      <c r="AS68" s="39">
        <f t="shared" si="69"/>
        <v>4.5871559633028358E-3</v>
      </c>
      <c r="AU68" s="41">
        <f t="shared" si="70"/>
        <v>1.0837947423997843E-5</v>
      </c>
    </row>
    <row r="69" spans="2:47" x14ac:dyDescent="0.3">
      <c r="B69" s="6">
        <f t="shared" si="63"/>
        <v>2013</v>
      </c>
      <c r="C69" s="5">
        <v>41341</v>
      </c>
      <c r="D69" s="10">
        <v>1090.6500000000001</v>
      </c>
      <c r="E69" s="10">
        <f>VLOOKUP(C69,데이터!$O:$Q,2,0)</f>
        <v>25.4526875</v>
      </c>
      <c r="F69" s="10">
        <f>VLOOKUP(C69,데이터!$O:$Q,3,0)</f>
        <v>59.21</v>
      </c>
      <c r="H69" s="6">
        <f t="shared" si="35"/>
        <v>1.1062846961021058</v>
      </c>
      <c r="I69" s="6">
        <f t="shared" si="36"/>
        <v>1.1377786318216754</v>
      </c>
      <c r="AM69" s="1">
        <f t="shared" si="64"/>
        <v>41341</v>
      </c>
      <c r="AN69" s="2">
        <f t="shared" si="65"/>
        <v>1090.6500000000001</v>
      </c>
      <c r="AO69" s="2">
        <f t="shared" si="66"/>
        <v>25.4526875</v>
      </c>
      <c r="AP69" s="2">
        <f t="shared" si="67"/>
        <v>59.21</v>
      </c>
      <c r="AR69" s="39">
        <f t="shared" si="68"/>
        <v>-1.4809475121800864E-3</v>
      </c>
      <c r="AS69" s="39">
        <f t="shared" si="69"/>
        <v>1.3529511246406223E-3</v>
      </c>
      <c r="AU69" s="41">
        <f t="shared" si="70"/>
        <v>8.03098148377427E-6</v>
      </c>
    </row>
    <row r="70" spans="2:47" x14ac:dyDescent="0.3">
      <c r="B70" s="6">
        <f t="shared" si="63"/>
        <v>2013</v>
      </c>
      <c r="C70" s="5">
        <v>41342</v>
      </c>
      <c r="D70" s="10">
        <v>1090.6500000000001</v>
      </c>
      <c r="E70" s="10">
        <f>VLOOKUP(C70,데이터!$O:$Q,2,0)</f>
        <v>25.4526875</v>
      </c>
      <c r="F70" s="10">
        <f>VLOOKUP(C70,데이터!$O:$Q,3,0)</f>
        <v>59.21</v>
      </c>
      <c r="H70" s="6">
        <f t="shared" si="35"/>
        <v>1.1062846961021058</v>
      </c>
      <c r="I70" s="6">
        <f t="shared" si="36"/>
        <v>1.1377786318216754</v>
      </c>
      <c r="AM70" s="1">
        <f t="shared" si="64"/>
        <v>41342</v>
      </c>
      <c r="AN70" s="2">
        <f t="shared" si="65"/>
        <v>1090.6500000000001</v>
      </c>
      <c r="AO70" s="2">
        <f t="shared" si="66"/>
        <v>25.4526875</v>
      </c>
      <c r="AP70" s="2">
        <f t="shared" si="67"/>
        <v>59.21</v>
      </c>
      <c r="AR70" s="39">
        <f t="shared" si="68"/>
        <v>0</v>
      </c>
      <c r="AS70" s="39">
        <f t="shared" si="69"/>
        <v>0</v>
      </c>
      <c r="AU70" s="41">
        <f t="shared" si="70"/>
        <v>0</v>
      </c>
    </row>
    <row r="71" spans="2:47" x14ac:dyDescent="0.3">
      <c r="B71" s="6">
        <f t="shared" si="63"/>
        <v>2013</v>
      </c>
      <c r="C71" s="5">
        <v>41343</v>
      </c>
      <c r="D71" s="10">
        <v>1090.6500000000001</v>
      </c>
      <c r="E71" s="10">
        <f>VLOOKUP(C71,데이터!$O:$Q,2,0)</f>
        <v>25.4526875</v>
      </c>
      <c r="F71" s="10">
        <f>VLOOKUP(C71,데이터!$O:$Q,3,0)</f>
        <v>59.21</v>
      </c>
      <c r="H71" s="6">
        <f t="shared" si="35"/>
        <v>1.1062846961021058</v>
      </c>
      <c r="I71" s="6">
        <f t="shared" si="36"/>
        <v>1.1377786318216754</v>
      </c>
      <c r="AM71" s="1">
        <f t="shared" si="64"/>
        <v>41343</v>
      </c>
      <c r="AN71" s="2">
        <f t="shared" si="65"/>
        <v>1090.6500000000001</v>
      </c>
      <c r="AO71" s="2">
        <f t="shared" si="66"/>
        <v>25.4526875</v>
      </c>
      <c r="AP71" s="2">
        <f t="shared" si="67"/>
        <v>59.21</v>
      </c>
      <c r="AR71" s="39">
        <f t="shared" si="68"/>
        <v>0</v>
      </c>
      <c r="AS71" s="39">
        <f t="shared" si="69"/>
        <v>0</v>
      </c>
      <c r="AU71" s="41">
        <f t="shared" si="70"/>
        <v>0</v>
      </c>
    </row>
    <row r="72" spans="2:47" x14ac:dyDescent="0.3">
      <c r="B72" s="6">
        <f t="shared" si="63"/>
        <v>2013</v>
      </c>
      <c r="C72" s="5">
        <v>41344</v>
      </c>
      <c r="D72" s="10">
        <v>1094.75</v>
      </c>
      <c r="E72" s="10">
        <f>VLOOKUP(C72,데이터!$O:$Q,2,0)</f>
        <v>25.512365000000003</v>
      </c>
      <c r="F72" s="10">
        <f>VLOOKUP(C72,데이터!$O:$Q,3,0)</f>
        <v>59.27</v>
      </c>
      <c r="H72" s="6">
        <f t="shared" si="35"/>
        <v>1.1088785402669561</v>
      </c>
      <c r="I72" s="6">
        <f t="shared" si="36"/>
        <v>1.1389315910837816</v>
      </c>
      <c r="AM72" s="1">
        <f t="shared" si="64"/>
        <v>41344</v>
      </c>
      <c r="AN72" s="2">
        <f t="shared" si="65"/>
        <v>1094.75</v>
      </c>
      <c r="AO72" s="2">
        <f t="shared" si="66"/>
        <v>25.512365000000003</v>
      </c>
      <c r="AP72" s="2">
        <f t="shared" si="67"/>
        <v>59.27</v>
      </c>
      <c r="AR72" s="39">
        <f t="shared" si="68"/>
        <v>2.3446443523891247E-3</v>
      </c>
      <c r="AS72" s="39">
        <f t="shared" si="69"/>
        <v>1.0133423408209552E-3</v>
      </c>
      <c r="AU72" s="41">
        <f t="shared" si="70"/>
        <v>1.7723650460054545E-6</v>
      </c>
    </row>
    <row r="73" spans="2:47" x14ac:dyDescent="0.3">
      <c r="B73" s="6">
        <f t="shared" si="63"/>
        <v>2013</v>
      </c>
      <c r="C73" s="5">
        <v>41345</v>
      </c>
      <c r="D73" s="10">
        <v>1095.4000000000001</v>
      </c>
      <c r="E73" s="10">
        <f>VLOOKUP(C73,데이터!$O:$Q,2,0)</f>
        <v>25.539312500000001</v>
      </c>
      <c r="F73" s="10">
        <f>VLOOKUP(C73,데이터!$O:$Q,3,0)</f>
        <v>59.52</v>
      </c>
      <c r="H73" s="6">
        <f t="shared" si="35"/>
        <v>1.1100497960272058</v>
      </c>
      <c r="I73" s="6">
        <f t="shared" si="36"/>
        <v>1.1437355880092235</v>
      </c>
      <c r="AM73" s="1">
        <f t="shared" si="64"/>
        <v>41345</v>
      </c>
      <c r="AN73" s="2">
        <f t="shared" si="65"/>
        <v>1095.4000000000001</v>
      </c>
      <c r="AO73" s="2">
        <f t="shared" si="66"/>
        <v>25.539312500000001</v>
      </c>
      <c r="AP73" s="2">
        <f t="shared" si="67"/>
        <v>59.52</v>
      </c>
      <c r="AR73" s="39">
        <f t="shared" si="68"/>
        <v>1.0562525269608436E-3</v>
      </c>
      <c r="AS73" s="39">
        <f t="shared" si="69"/>
        <v>4.2179854901298608E-3</v>
      </c>
      <c r="AU73" s="41">
        <f t="shared" si="70"/>
        <v>9.9965553303895332E-6</v>
      </c>
    </row>
    <row r="74" spans="2:47" x14ac:dyDescent="0.3">
      <c r="B74" s="6">
        <f t="shared" si="63"/>
        <v>2013</v>
      </c>
      <c r="C74" s="5">
        <v>41346</v>
      </c>
      <c r="D74" s="10">
        <v>1097.45</v>
      </c>
      <c r="E74" s="10">
        <f>VLOOKUP(C74,데이터!$O:$Q,2,0)</f>
        <v>25.603687499999999</v>
      </c>
      <c r="F74" s="10">
        <f>VLOOKUP(C74,데이터!$O:$Q,3,0)</f>
        <v>59.7</v>
      </c>
      <c r="H74" s="6">
        <f t="shared" si="35"/>
        <v>1.1128478140090623</v>
      </c>
      <c r="I74" s="6">
        <f t="shared" si="36"/>
        <v>1.1471944657955415</v>
      </c>
      <c r="AM74" s="1">
        <f t="shared" si="64"/>
        <v>41346</v>
      </c>
      <c r="AN74" s="2">
        <f t="shared" si="65"/>
        <v>1097.45</v>
      </c>
      <c r="AO74" s="2">
        <f t="shared" si="66"/>
        <v>25.603687499999999</v>
      </c>
      <c r="AP74" s="2">
        <f t="shared" si="67"/>
        <v>59.7</v>
      </c>
      <c r="AR74" s="39">
        <f t="shared" si="68"/>
        <v>2.520623842164893E-3</v>
      </c>
      <c r="AS74" s="39">
        <f t="shared" si="69"/>
        <v>3.0241935483870108E-3</v>
      </c>
      <c r="AU74" s="41">
        <f t="shared" si="70"/>
        <v>2.5358244902463004E-7</v>
      </c>
    </row>
    <row r="75" spans="2:47" x14ac:dyDescent="0.3">
      <c r="B75" s="6">
        <f t="shared" si="63"/>
        <v>2013</v>
      </c>
      <c r="C75" s="5">
        <v>41347</v>
      </c>
      <c r="D75" s="10">
        <v>1109.25</v>
      </c>
      <c r="E75" s="10">
        <f>VLOOKUP(C75,데이터!$O:$Q,2,0)</f>
        <v>25.804218750000004</v>
      </c>
      <c r="F75" s="10">
        <f>VLOOKUP(C75,데이터!$O:$Q,3,0)</f>
        <v>60.01</v>
      </c>
      <c r="H75" s="6">
        <f t="shared" ref="H75:H138" si="71">H74*(E75/E74)</f>
        <v>1.121563775848661</v>
      </c>
      <c r="I75" s="6">
        <f t="shared" ref="I75:I138" si="72">I74*(F75/F74)</f>
        <v>1.1531514219830896</v>
      </c>
      <c r="AM75" s="1">
        <f t="shared" si="64"/>
        <v>41347</v>
      </c>
      <c r="AN75" s="2">
        <f t="shared" si="65"/>
        <v>1109.25</v>
      </c>
      <c r="AO75" s="2">
        <f t="shared" si="66"/>
        <v>25.804218750000004</v>
      </c>
      <c r="AP75" s="2">
        <f t="shared" si="67"/>
        <v>60.01</v>
      </c>
      <c r="AR75" s="39">
        <f t="shared" si="68"/>
        <v>7.8321237907628127E-3</v>
      </c>
      <c r="AS75" s="39">
        <f t="shared" si="69"/>
        <v>5.1926298157454198E-3</v>
      </c>
      <c r="AU75" s="41">
        <f t="shared" si="70"/>
        <v>6.9669284441531177E-6</v>
      </c>
    </row>
    <row r="76" spans="2:47" x14ac:dyDescent="0.3">
      <c r="B76" s="6">
        <f t="shared" si="63"/>
        <v>2013</v>
      </c>
      <c r="C76" s="5">
        <v>41348</v>
      </c>
      <c r="D76" s="10">
        <v>1110.7</v>
      </c>
      <c r="E76" s="10">
        <f>VLOOKUP(C76,데이터!$O:$Q,2,0)</f>
        <v>25.333062500000004</v>
      </c>
      <c r="F76" s="10">
        <f>VLOOKUP(C76,데이터!$O:$Q,3,0)</f>
        <v>59.03</v>
      </c>
      <c r="H76" s="6">
        <f t="shared" si="71"/>
        <v>1.1010852723960154</v>
      </c>
      <c r="I76" s="6">
        <f t="shared" si="72"/>
        <v>1.1343197540353571</v>
      </c>
      <c r="AM76" s="1">
        <f t="shared" si="64"/>
        <v>41348</v>
      </c>
      <c r="AN76" s="2">
        <f t="shared" si="65"/>
        <v>1110.7</v>
      </c>
      <c r="AO76" s="2">
        <f t="shared" si="66"/>
        <v>25.333062500000004</v>
      </c>
      <c r="AP76" s="2">
        <f t="shared" si="67"/>
        <v>59.03</v>
      </c>
      <c r="AR76" s="39">
        <f t="shared" si="68"/>
        <v>-1.8258884508952633E-2</v>
      </c>
      <c r="AS76" s="39">
        <f t="shared" si="69"/>
        <v>-1.6330611564739139E-2</v>
      </c>
      <c r="AU76" s="41">
        <f t="shared" si="70"/>
        <v>3.718236547385776E-6</v>
      </c>
    </row>
    <row r="77" spans="2:47" x14ac:dyDescent="0.3">
      <c r="B77" s="6">
        <f t="shared" si="63"/>
        <v>2013</v>
      </c>
      <c r="C77" s="5">
        <v>41349</v>
      </c>
      <c r="D77" s="10">
        <v>1110.7</v>
      </c>
      <c r="E77" s="10">
        <f>VLOOKUP(C77,데이터!$O:$Q,2,0)</f>
        <v>25.333062500000004</v>
      </c>
      <c r="F77" s="10">
        <f>VLOOKUP(C77,데이터!$O:$Q,3,0)</f>
        <v>59.03</v>
      </c>
      <c r="H77" s="6">
        <f t="shared" si="71"/>
        <v>1.1010852723960154</v>
      </c>
      <c r="I77" s="6">
        <f t="shared" si="72"/>
        <v>1.1343197540353571</v>
      </c>
      <c r="AM77" s="1">
        <f t="shared" si="64"/>
        <v>41349</v>
      </c>
      <c r="AN77" s="2">
        <f t="shared" si="65"/>
        <v>1110.7</v>
      </c>
      <c r="AO77" s="2">
        <f t="shared" si="66"/>
        <v>25.333062500000004</v>
      </c>
      <c r="AP77" s="2">
        <f t="shared" si="67"/>
        <v>59.03</v>
      </c>
      <c r="AR77" s="39">
        <f t="shared" si="68"/>
        <v>0</v>
      </c>
      <c r="AS77" s="39">
        <f t="shared" si="69"/>
        <v>0</v>
      </c>
      <c r="AU77" s="41">
        <f t="shared" si="70"/>
        <v>0</v>
      </c>
    </row>
    <row r="78" spans="2:47" x14ac:dyDescent="0.3">
      <c r="B78" s="6">
        <f t="shared" si="63"/>
        <v>2013</v>
      </c>
      <c r="C78" s="5">
        <v>41350</v>
      </c>
      <c r="D78" s="10">
        <v>1110.7</v>
      </c>
      <c r="E78" s="10">
        <f>VLOOKUP(C78,데이터!$O:$Q,2,0)</f>
        <v>25.333062500000004</v>
      </c>
      <c r="F78" s="10">
        <f>VLOOKUP(C78,데이터!$O:$Q,3,0)</f>
        <v>59.03</v>
      </c>
      <c r="H78" s="6">
        <f t="shared" si="71"/>
        <v>1.1010852723960154</v>
      </c>
      <c r="I78" s="6">
        <f t="shared" si="72"/>
        <v>1.1343197540353571</v>
      </c>
      <c r="AM78" s="1">
        <f t="shared" si="64"/>
        <v>41350</v>
      </c>
      <c r="AN78" s="2">
        <f t="shared" si="65"/>
        <v>1110.7</v>
      </c>
      <c r="AO78" s="2">
        <f t="shared" si="66"/>
        <v>25.333062500000004</v>
      </c>
      <c r="AP78" s="2">
        <f t="shared" si="67"/>
        <v>59.03</v>
      </c>
      <c r="AR78" s="39">
        <f t="shared" si="68"/>
        <v>0</v>
      </c>
      <c r="AS78" s="39">
        <f t="shared" si="69"/>
        <v>0</v>
      </c>
      <c r="AU78" s="41">
        <f t="shared" si="70"/>
        <v>0</v>
      </c>
    </row>
    <row r="79" spans="2:47" x14ac:dyDescent="0.3">
      <c r="B79" s="6">
        <f t="shared" si="63"/>
        <v>2013</v>
      </c>
      <c r="C79" s="5">
        <v>41351</v>
      </c>
      <c r="D79" s="10">
        <v>1114.6500000000001</v>
      </c>
      <c r="E79" s="10">
        <f>VLOOKUP(C79,데이터!$O:$Q,2,0)</f>
        <v>25.018718750000005</v>
      </c>
      <c r="F79" s="10">
        <f>VLOOKUP(C79,데이터!$O:$Q,3,0)</f>
        <v>58.28</v>
      </c>
      <c r="H79" s="6">
        <f t="shared" si="71"/>
        <v>1.0874225234253874</v>
      </c>
      <c r="I79" s="6">
        <f t="shared" si="72"/>
        <v>1.1199077632590313</v>
      </c>
      <c r="AM79" s="1">
        <f t="shared" si="64"/>
        <v>41351</v>
      </c>
      <c r="AN79" s="2">
        <f t="shared" si="65"/>
        <v>1114.6500000000001</v>
      </c>
      <c r="AO79" s="2">
        <f t="shared" si="66"/>
        <v>25.018718750000005</v>
      </c>
      <c r="AP79" s="2">
        <f t="shared" si="67"/>
        <v>58.28</v>
      </c>
      <c r="AR79" s="39">
        <f t="shared" si="68"/>
        <v>-1.240843857705709E-2</v>
      </c>
      <c r="AS79" s="39">
        <f t="shared" si="69"/>
        <v>-1.2705404031848166E-2</v>
      </c>
      <c r="AU79" s="41">
        <f t="shared" si="70"/>
        <v>8.8188481339270636E-8</v>
      </c>
    </row>
    <row r="80" spans="2:47" x14ac:dyDescent="0.3">
      <c r="B80" s="6">
        <f t="shared" si="63"/>
        <v>2013</v>
      </c>
      <c r="C80" s="5">
        <v>41352</v>
      </c>
      <c r="D80" s="10">
        <v>1111.1300000000001</v>
      </c>
      <c r="E80" s="10">
        <f>VLOOKUP(C80,데이터!$O:$Q,2,0)</f>
        <v>25.013343749999997</v>
      </c>
      <c r="F80" s="10">
        <f>VLOOKUP(C80,데이터!$O:$Q,3,0)</f>
        <v>58.04</v>
      </c>
      <c r="H80" s="6">
        <f t="shared" si="71"/>
        <v>1.0871889025065136</v>
      </c>
      <c r="I80" s="6">
        <f t="shared" si="72"/>
        <v>1.115295926210607</v>
      </c>
      <c r="AM80" s="1">
        <f t="shared" si="64"/>
        <v>41352</v>
      </c>
      <c r="AN80" s="2">
        <f t="shared" si="65"/>
        <v>1111.1300000000001</v>
      </c>
      <c r="AO80" s="2">
        <f t="shared" si="66"/>
        <v>25.013343749999997</v>
      </c>
      <c r="AP80" s="2">
        <f t="shared" si="67"/>
        <v>58.04</v>
      </c>
      <c r="AR80" s="39">
        <f t="shared" si="68"/>
        <v>-2.1483913919484454E-4</v>
      </c>
      <c r="AS80" s="39">
        <f t="shared" si="69"/>
        <v>-4.1180507892930596E-3</v>
      </c>
      <c r="AU80" s="41">
        <f t="shared" si="70"/>
        <v>1.523506118546243E-5</v>
      </c>
    </row>
    <row r="81" spans="2:47" x14ac:dyDescent="0.3">
      <c r="B81" s="6">
        <f t="shared" si="63"/>
        <v>2013</v>
      </c>
      <c r="C81" s="5">
        <v>41353</v>
      </c>
      <c r="D81" s="10">
        <v>1116.53</v>
      </c>
      <c r="E81" s="10">
        <f>VLOOKUP(C81,데이터!$O:$Q,2,0)</f>
        <v>25.3203125</v>
      </c>
      <c r="F81" s="10">
        <f>VLOOKUP(C81,데이터!$O:$Q,3,0)</f>
        <v>58.81</v>
      </c>
      <c r="H81" s="6">
        <f t="shared" si="71"/>
        <v>1.1005311018442689</v>
      </c>
      <c r="I81" s="6">
        <f t="shared" si="72"/>
        <v>1.1300922367409685</v>
      </c>
      <c r="AM81" s="1">
        <f t="shared" si="64"/>
        <v>41353</v>
      </c>
      <c r="AN81" s="2">
        <f t="shared" si="65"/>
        <v>1116.53</v>
      </c>
      <c r="AO81" s="2">
        <f t="shared" si="66"/>
        <v>25.3203125</v>
      </c>
      <c r="AP81" s="2">
        <f t="shared" si="67"/>
        <v>58.81</v>
      </c>
      <c r="AR81" s="39">
        <f t="shared" si="68"/>
        <v>1.2272199713402987E-2</v>
      </c>
      <c r="AS81" s="39">
        <f t="shared" si="69"/>
        <v>1.326671261199186E-2</v>
      </c>
      <c r="AU81" s="41">
        <f t="shared" si="70"/>
        <v>9.8905590545964181E-7</v>
      </c>
    </row>
    <row r="82" spans="2:47" x14ac:dyDescent="0.3">
      <c r="B82" s="6">
        <f t="shared" si="63"/>
        <v>2013</v>
      </c>
      <c r="C82" s="5">
        <v>41354</v>
      </c>
      <c r="D82" s="10">
        <v>1116.05</v>
      </c>
      <c r="E82" s="10">
        <f>VLOOKUP(C82,데이터!$O:$Q,2,0)</f>
        <v>25.007187500000004</v>
      </c>
      <c r="F82" s="10">
        <f>VLOOKUP(C82,데이터!$O:$Q,3,0)</f>
        <v>57.86</v>
      </c>
      <c r="H82" s="6">
        <f t="shared" si="71"/>
        <v>1.0869213250587344</v>
      </c>
      <c r="I82" s="6">
        <f t="shared" si="72"/>
        <v>1.111837048424289</v>
      </c>
      <c r="AM82" s="1">
        <f t="shared" si="64"/>
        <v>41354</v>
      </c>
      <c r="AN82" s="2">
        <f t="shared" si="65"/>
        <v>1116.05</v>
      </c>
      <c r="AO82" s="2">
        <f t="shared" si="66"/>
        <v>25.007187500000004</v>
      </c>
      <c r="AP82" s="2">
        <f t="shared" si="67"/>
        <v>57.86</v>
      </c>
      <c r="AR82" s="39">
        <f t="shared" si="68"/>
        <v>-1.2366553532860092E-2</v>
      </c>
      <c r="AS82" s="39">
        <f t="shared" si="69"/>
        <v>-1.6153715354531584E-2</v>
      </c>
      <c r="AU82" s="41">
        <f t="shared" si="70"/>
        <v>1.4342594663526133E-5</v>
      </c>
    </row>
    <row r="83" spans="2:47" x14ac:dyDescent="0.3">
      <c r="B83" s="6">
        <f t="shared" si="63"/>
        <v>2013</v>
      </c>
      <c r="C83" s="5">
        <v>41355</v>
      </c>
      <c r="D83" s="10">
        <v>1119.22</v>
      </c>
      <c r="E83" s="10">
        <f>VLOOKUP(C83,데이터!$O:$Q,2,0)</f>
        <v>25.247375000000002</v>
      </c>
      <c r="F83" s="10">
        <f>VLOOKUP(C83,데이터!$O:$Q,3,0)</f>
        <v>58.5</v>
      </c>
      <c r="H83" s="6">
        <f t="shared" si="71"/>
        <v>1.0973609203056027</v>
      </c>
      <c r="I83" s="6">
        <f t="shared" si="72"/>
        <v>1.1241352805534204</v>
      </c>
      <c r="AM83" s="1">
        <f t="shared" si="64"/>
        <v>41355</v>
      </c>
      <c r="AN83" s="2">
        <f t="shared" si="65"/>
        <v>1119.22</v>
      </c>
      <c r="AO83" s="2">
        <f t="shared" si="66"/>
        <v>25.247375000000002</v>
      </c>
      <c r="AP83" s="2">
        <f t="shared" si="67"/>
        <v>58.5</v>
      </c>
      <c r="AR83" s="39">
        <f t="shared" si="68"/>
        <v>9.6047386376416632E-3</v>
      </c>
      <c r="AS83" s="39">
        <f t="shared" si="69"/>
        <v>1.1061182163843775E-2</v>
      </c>
      <c r="AU83" s="41">
        <f t="shared" si="70"/>
        <v>2.1212277450160401E-6</v>
      </c>
    </row>
    <row r="84" spans="2:47" x14ac:dyDescent="0.3">
      <c r="B84" s="6">
        <f t="shared" si="63"/>
        <v>2013</v>
      </c>
      <c r="C84" s="5">
        <v>41356</v>
      </c>
      <c r="D84" s="10">
        <v>1119.22</v>
      </c>
      <c r="E84" s="10">
        <f>VLOOKUP(C84,데이터!$O:$Q,2,0)</f>
        <v>25.247375000000002</v>
      </c>
      <c r="F84" s="10">
        <f>VLOOKUP(C84,데이터!$O:$Q,3,0)</f>
        <v>58.5</v>
      </c>
      <c r="H84" s="6">
        <f t="shared" si="71"/>
        <v>1.0973609203056027</v>
      </c>
      <c r="I84" s="6">
        <f t="shared" si="72"/>
        <v>1.1241352805534204</v>
      </c>
      <c r="AM84" s="1">
        <f t="shared" si="64"/>
        <v>41356</v>
      </c>
      <c r="AN84" s="2">
        <f t="shared" si="65"/>
        <v>1119.22</v>
      </c>
      <c r="AO84" s="2">
        <f t="shared" si="66"/>
        <v>25.247375000000002</v>
      </c>
      <c r="AP84" s="2">
        <f t="shared" si="67"/>
        <v>58.5</v>
      </c>
      <c r="AR84" s="39">
        <f t="shared" si="68"/>
        <v>0</v>
      </c>
      <c r="AS84" s="39">
        <f t="shared" si="69"/>
        <v>0</v>
      </c>
      <c r="AU84" s="41">
        <f t="shared" si="70"/>
        <v>0</v>
      </c>
    </row>
    <row r="85" spans="2:47" x14ac:dyDescent="0.3">
      <c r="B85" s="6">
        <f t="shared" si="63"/>
        <v>2013</v>
      </c>
      <c r="C85" s="5">
        <v>41357</v>
      </c>
      <c r="D85" s="10">
        <v>1119.22</v>
      </c>
      <c r="E85" s="10">
        <f>VLOOKUP(C85,데이터!$O:$Q,2,0)</f>
        <v>25.247375000000002</v>
      </c>
      <c r="F85" s="10">
        <f>VLOOKUP(C85,데이터!$O:$Q,3,0)</f>
        <v>58.5</v>
      </c>
      <c r="H85" s="6">
        <f t="shared" si="71"/>
        <v>1.0973609203056027</v>
      </c>
      <c r="I85" s="6">
        <f t="shared" si="72"/>
        <v>1.1241352805534204</v>
      </c>
      <c r="AM85" s="1">
        <f t="shared" si="64"/>
        <v>41357</v>
      </c>
      <c r="AN85" s="2">
        <f t="shared" si="65"/>
        <v>1119.22</v>
      </c>
      <c r="AO85" s="2">
        <f t="shared" si="66"/>
        <v>25.247375000000002</v>
      </c>
      <c r="AP85" s="2">
        <f t="shared" si="67"/>
        <v>58.5</v>
      </c>
      <c r="AR85" s="39">
        <f t="shared" si="68"/>
        <v>0</v>
      </c>
      <c r="AS85" s="39">
        <f t="shared" si="69"/>
        <v>0</v>
      </c>
      <c r="AU85" s="41">
        <f t="shared" si="70"/>
        <v>0</v>
      </c>
    </row>
    <row r="86" spans="2:47" x14ac:dyDescent="0.3">
      <c r="B86" s="6">
        <f t="shared" si="63"/>
        <v>2013</v>
      </c>
      <c r="C86" s="5">
        <v>41358</v>
      </c>
      <c r="D86" s="10">
        <v>1110.8</v>
      </c>
      <c r="E86" s="10">
        <f>VLOOKUP(C86,데이터!$O:$Q,2,0)</f>
        <v>25.165156250000003</v>
      </c>
      <c r="F86" s="10">
        <f>VLOOKUP(C86,데이터!$O:$Q,3,0)</f>
        <v>58.24</v>
      </c>
      <c r="H86" s="6">
        <f t="shared" si="71"/>
        <v>1.0937873352035328</v>
      </c>
      <c r="I86" s="6">
        <f t="shared" si="72"/>
        <v>1.1191391237509609</v>
      </c>
      <c r="AM86" s="1">
        <f t="shared" si="64"/>
        <v>41358</v>
      </c>
      <c r="AN86" s="2">
        <f t="shared" si="65"/>
        <v>1110.8</v>
      </c>
      <c r="AO86" s="2">
        <f t="shared" si="66"/>
        <v>25.165156250000003</v>
      </c>
      <c r="AP86" s="2">
        <f t="shared" si="67"/>
        <v>58.24</v>
      </c>
      <c r="AR86" s="39">
        <f t="shared" si="68"/>
        <v>-3.2565266686139793E-3</v>
      </c>
      <c r="AS86" s="39">
        <f t="shared" si="69"/>
        <v>-4.444444444444362E-3</v>
      </c>
      <c r="AU86" s="41">
        <f t="shared" si="70"/>
        <v>1.4111486421338034E-6</v>
      </c>
    </row>
    <row r="87" spans="2:47" x14ac:dyDescent="0.3">
      <c r="B87" s="6">
        <f t="shared" si="63"/>
        <v>2013</v>
      </c>
      <c r="C87" s="5">
        <v>41359</v>
      </c>
      <c r="D87" s="10">
        <v>1105.25</v>
      </c>
      <c r="E87" s="10">
        <f>VLOOKUP(C87,데이터!$O:$Q,2,0)</f>
        <v>25.380187500000002</v>
      </c>
      <c r="F87" s="10">
        <f>VLOOKUP(C87,데이터!$O:$Q,3,0)</f>
        <v>58.69</v>
      </c>
      <c r="H87" s="6">
        <f t="shared" si="71"/>
        <v>1.1031335302196272</v>
      </c>
      <c r="I87" s="6">
        <f t="shared" si="72"/>
        <v>1.1277863182167565</v>
      </c>
      <c r="AM87" s="1">
        <f t="shared" si="64"/>
        <v>41359</v>
      </c>
      <c r="AN87" s="2">
        <f t="shared" si="65"/>
        <v>1105.25</v>
      </c>
      <c r="AO87" s="2">
        <f t="shared" si="66"/>
        <v>25.380187500000002</v>
      </c>
      <c r="AP87" s="2">
        <f t="shared" si="67"/>
        <v>58.69</v>
      </c>
      <c r="AR87" s="39">
        <f t="shared" si="68"/>
        <v>8.5448009089950094E-3</v>
      </c>
      <c r="AS87" s="39">
        <f t="shared" si="69"/>
        <v>7.7266483516482687E-3</v>
      </c>
      <c r="AU87" s="41">
        <f t="shared" si="70"/>
        <v>6.6937360709301192E-7</v>
      </c>
    </row>
    <row r="88" spans="2:47" x14ac:dyDescent="0.3">
      <c r="B88" s="6">
        <f t="shared" si="63"/>
        <v>2013</v>
      </c>
      <c r="C88" s="5">
        <v>41360</v>
      </c>
      <c r="D88" s="10">
        <v>1111.57</v>
      </c>
      <c r="E88" s="10">
        <f>VLOOKUP(C88,데이터!$O:$Q,2,0)</f>
        <v>25.35665625</v>
      </c>
      <c r="F88" s="10">
        <f>VLOOKUP(C88,데이터!$O:$Q,3,0)</f>
        <v>58.81</v>
      </c>
      <c r="H88" s="6">
        <f t="shared" si="71"/>
        <v>1.1021107595689776</v>
      </c>
      <c r="I88" s="6">
        <f t="shared" si="72"/>
        <v>1.1300922367409687</v>
      </c>
      <c r="AM88" s="1">
        <f t="shared" si="64"/>
        <v>41360</v>
      </c>
      <c r="AN88" s="2">
        <f t="shared" si="65"/>
        <v>1111.57</v>
      </c>
      <c r="AO88" s="2">
        <f t="shared" si="66"/>
        <v>25.35665625</v>
      </c>
      <c r="AP88" s="2">
        <f t="shared" si="67"/>
        <v>58.81</v>
      </c>
      <c r="AR88" s="39">
        <f t="shared" si="68"/>
        <v>-9.2715036088686364E-4</v>
      </c>
      <c r="AS88" s="39">
        <f t="shared" si="69"/>
        <v>2.0446413358323756E-3</v>
      </c>
      <c r="AU88" s="41">
        <f t="shared" si="70"/>
        <v>8.8315458886894142E-6</v>
      </c>
    </row>
    <row r="89" spans="2:47" x14ac:dyDescent="0.3">
      <c r="B89" s="6">
        <f t="shared" si="63"/>
        <v>2013</v>
      </c>
      <c r="C89" s="5">
        <v>41361</v>
      </c>
      <c r="D89" s="10">
        <v>1112.6500000000001</v>
      </c>
      <c r="E89" s="10">
        <f>VLOOKUP(C89,데이터!$O:$Q,2,0)</f>
        <v>25.562843750000003</v>
      </c>
      <c r="F89" s="10">
        <f>VLOOKUP(C89,데이터!$O:$Q,3,0)</f>
        <v>59.21</v>
      </c>
      <c r="H89" s="6">
        <f t="shared" si="71"/>
        <v>1.1110725666778558</v>
      </c>
      <c r="I89" s="6">
        <f t="shared" si="72"/>
        <v>1.1377786318216758</v>
      </c>
      <c r="AM89" s="1">
        <f t="shared" si="64"/>
        <v>41361</v>
      </c>
      <c r="AN89" s="2">
        <f t="shared" si="65"/>
        <v>1112.6500000000001</v>
      </c>
      <c r="AO89" s="2">
        <f t="shared" si="66"/>
        <v>25.562843750000003</v>
      </c>
      <c r="AP89" s="2">
        <f t="shared" si="67"/>
        <v>59.21</v>
      </c>
      <c r="AR89" s="39">
        <f t="shared" si="68"/>
        <v>8.1314940726855411E-3</v>
      </c>
      <c r="AS89" s="39">
        <f t="shared" si="69"/>
        <v>6.8015643598027253E-3</v>
      </c>
      <c r="AU89" s="41">
        <f t="shared" si="70"/>
        <v>1.7687130412085688E-6</v>
      </c>
    </row>
    <row r="90" spans="2:47" x14ac:dyDescent="0.3">
      <c r="B90" s="6">
        <f t="shared" si="63"/>
        <v>2013</v>
      </c>
      <c r="C90" s="5">
        <v>41362</v>
      </c>
      <c r="D90" s="10">
        <v>1111.3</v>
      </c>
      <c r="E90" s="10">
        <f>VLOOKUP(C90,데이터!$O:$Q,2,0)</f>
        <v>25.562843750000003</v>
      </c>
      <c r="F90" s="10">
        <f>VLOOKUP(C90,데이터!$O:$Q,3,0)</f>
        <v>59.21</v>
      </c>
      <c r="H90" s="6">
        <f t="shared" si="71"/>
        <v>1.1110725666778558</v>
      </c>
      <c r="I90" s="6">
        <f t="shared" si="72"/>
        <v>1.1377786318216758</v>
      </c>
      <c r="AM90" s="1">
        <f t="shared" si="64"/>
        <v>41362</v>
      </c>
      <c r="AN90" s="2">
        <f t="shared" si="65"/>
        <v>1111.3</v>
      </c>
      <c r="AO90" s="2">
        <f t="shared" si="66"/>
        <v>25.562843750000003</v>
      </c>
      <c r="AP90" s="2">
        <f t="shared" si="67"/>
        <v>59.21</v>
      </c>
      <c r="AR90" s="39">
        <f t="shared" si="68"/>
        <v>0</v>
      </c>
      <c r="AS90" s="39">
        <f t="shared" si="69"/>
        <v>0</v>
      </c>
      <c r="AU90" s="41">
        <f t="shared" si="70"/>
        <v>0</v>
      </c>
    </row>
    <row r="91" spans="2:47" x14ac:dyDescent="0.3">
      <c r="B91" s="6">
        <f t="shared" si="63"/>
        <v>2013</v>
      </c>
      <c r="C91" s="5">
        <v>41363</v>
      </c>
      <c r="D91" s="10">
        <v>1111.3</v>
      </c>
      <c r="E91" s="10">
        <f>VLOOKUP(C91,데이터!$O:$Q,2,0)</f>
        <v>25.562843750000003</v>
      </c>
      <c r="F91" s="10">
        <f>VLOOKUP(C91,데이터!$O:$Q,3,0)</f>
        <v>59.21</v>
      </c>
      <c r="H91" s="6">
        <f t="shared" si="71"/>
        <v>1.1110725666778558</v>
      </c>
      <c r="I91" s="6">
        <f t="shared" si="72"/>
        <v>1.1377786318216758</v>
      </c>
      <c r="AM91" s="1">
        <f t="shared" si="64"/>
        <v>41363</v>
      </c>
      <c r="AN91" s="2">
        <f t="shared" si="65"/>
        <v>1111.3</v>
      </c>
      <c r="AO91" s="2">
        <f t="shared" si="66"/>
        <v>25.562843750000003</v>
      </c>
      <c r="AP91" s="2">
        <f t="shared" si="67"/>
        <v>59.21</v>
      </c>
      <c r="AR91" s="39">
        <f t="shared" si="68"/>
        <v>0</v>
      </c>
      <c r="AS91" s="39">
        <f t="shared" si="69"/>
        <v>0</v>
      </c>
      <c r="AU91" s="41">
        <f t="shared" si="70"/>
        <v>0</v>
      </c>
    </row>
    <row r="92" spans="2:47" x14ac:dyDescent="0.3">
      <c r="B92" s="6">
        <f t="shared" si="63"/>
        <v>2013</v>
      </c>
      <c r="C92" s="5">
        <v>41364</v>
      </c>
      <c r="D92" s="10">
        <v>1111.3</v>
      </c>
      <c r="E92" s="10">
        <f>VLOOKUP(C92,데이터!$O:$Q,2,0)</f>
        <v>25.562843750000003</v>
      </c>
      <c r="F92" s="10">
        <f>VLOOKUP(C92,데이터!$O:$Q,3,0)</f>
        <v>59.21</v>
      </c>
      <c r="H92" s="6">
        <f t="shared" si="71"/>
        <v>1.1110725666778558</v>
      </c>
      <c r="I92" s="6">
        <f t="shared" si="72"/>
        <v>1.1377786318216758</v>
      </c>
      <c r="AM92" s="1">
        <f t="shared" si="64"/>
        <v>41364</v>
      </c>
      <c r="AN92" s="2">
        <f t="shared" si="65"/>
        <v>1111.3</v>
      </c>
      <c r="AO92" s="2">
        <f t="shared" si="66"/>
        <v>25.562843750000003</v>
      </c>
      <c r="AP92" s="2">
        <f t="shared" si="67"/>
        <v>59.21</v>
      </c>
      <c r="AR92" s="39">
        <f t="shared" si="68"/>
        <v>0</v>
      </c>
      <c r="AS92" s="39">
        <f t="shared" si="69"/>
        <v>0</v>
      </c>
      <c r="AU92" s="41">
        <f t="shared" si="70"/>
        <v>0</v>
      </c>
    </row>
    <row r="93" spans="2:47" x14ac:dyDescent="0.3">
      <c r="B93" s="6">
        <f t="shared" si="63"/>
        <v>2013</v>
      </c>
      <c r="C93" s="5">
        <v>41365</v>
      </c>
      <c r="D93" s="10">
        <v>1114.68</v>
      </c>
      <c r="E93" s="10">
        <f>VLOOKUP(C93,데이터!$O:$Q,2,0)</f>
        <v>25.14003125</v>
      </c>
      <c r="F93" s="10">
        <f>VLOOKUP(C93,데이터!$O:$Q,3,0)</f>
        <v>58</v>
      </c>
      <c r="H93" s="6">
        <f t="shared" si="71"/>
        <v>1.0926952932339149</v>
      </c>
      <c r="I93" s="6">
        <f t="shared" si="72"/>
        <v>1.1145272867025366</v>
      </c>
      <c r="AM93" s="1">
        <f t="shared" si="64"/>
        <v>41365</v>
      </c>
      <c r="AN93" s="2">
        <f t="shared" si="65"/>
        <v>1114.68</v>
      </c>
      <c r="AO93" s="2">
        <f t="shared" si="66"/>
        <v>25.14003125</v>
      </c>
      <c r="AP93" s="2">
        <f t="shared" si="67"/>
        <v>58</v>
      </c>
      <c r="AR93" s="39">
        <f t="shared" si="68"/>
        <v>-1.6540119876138681E-2</v>
      </c>
      <c r="AS93" s="39">
        <f t="shared" si="69"/>
        <v>-2.0435737206553006E-2</v>
      </c>
      <c r="AU93" s="41">
        <f t="shared" si="70"/>
        <v>1.5175834385024431E-5</v>
      </c>
    </row>
    <row r="94" spans="2:47" x14ac:dyDescent="0.3">
      <c r="B94" s="6">
        <f t="shared" si="63"/>
        <v>2013</v>
      </c>
      <c r="C94" s="5">
        <v>41366</v>
      </c>
      <c r="D94" s="10">
        <v>1118.05</v>
      </c>
      <c r="E94" s="10">
        <f>VLOOKUP(C94,데이터!$O:$Q,2,0)</f>
        <v>25.049914999999999</v>
      </c>
      <c r="F94" s="10">
        <f>VLOOKUP(C94,데이터!$O:$Q,3,0)</f>
        <v>57.49</v>
      </c>
      <c r="H94" s="6">
        <f t="shared" si="71"/>
        <v>1.0887784483724394</v>
      </c>
      <c r="I94" s="6">
        <f t="shared" si="72"/>
        <v>1.1047271329746351</v>
      </c>
      <c r="AM94" s="1">
        <f t="shared" si="64"/>
        <v>41366</v>
      </c>
      <c r="AN94" s="2">
        <f t="shared" si="65"/>
        <v>1118.05</v>
      </c>
      <c r="AO94" s="2">
        <f t="shared" si="66"/>
        <v>25.049914999999999</v>
      </c>
      <c r="AP94" s="2">
        <f t="shared" si="67"/>
        <v>57.49</v>
      </c>
      <c r="AR94" s="39">
        <f t="shared" si="68"/>
        <v>-3.5845719165524814E-3</v>
      </c>
      <c r="AS94" s="39">
        <f t="shared" si="69"/>
        <v>-8.7931034482757742E-3</v>
      </c>
      <c r="AU94" s="41">
        <f t="shared" si="70"/>
        <v>2.7128800716955792E-5</v>
      </c>
    </row>
    <row r="95" spans="2:47" x14ac:dyDescent="0.3">
      <c r="B95" s="6">
        <f t="shared" si="63"/>
        <v>2013</v>
      </c>
      <c r="C95" s="5">
        <v>41367</v>
      </c>
      <c r="D95" s="10">
        <v>1117.55</v>
      </c>
      <c r="E95" s="10">
        <f>VLOOKUP(C95,데이터!$O:$Q,2,0)</f>
        <v>24.74566875</v>
      </c>
      <c r="F95" s="10">
        <f>VLOOKUP(C95,데이터!$O:$Q,3,0)</f>
        <v>56.33</v>
      </c>
      <c r="H95" s="6">
        <f t="shared" si="71"/>
        <v>1.0755545807466158</v>
      </c>
      <c r="I95" s="6">
        <f t="shared" si="72"/>
        <v>1.0824365872405843</v>
      </c>
      <c r="AM95" s="1">
        <f t="shared" si="64"/>
        <v>41367</v>
      </c>
      <c r="AN95" s="2">
        <f t="shared" si="65"/>
        <v>1117.55</v>
      </c>
      <c r="AO95" s="2">
        <f t="shared" si="66"/>
        <v>24.74566875</v>
      </c>
      <c r="AP95" s="2">
        <f t="shared" si="67"/>
        <v>56.33</v>
      </c>
      <c r="AR95" s="39">
        <f t="shared" si="68"/>
        <v>-1.214560009485055E-2</v>
      </c>
      <c r="AS95" s="39">
        <f t="shared" si="69"/>
        <v>-2.0177422160375769E-2</v>
      </c>
      <c r="AU95" s="41">
        <f t="shared" si="70"/>
        <v>6.4510165692257783E-5</v>
      </c>
    </row>
    <row r="96" spans="2:47" x14ac:dyDescent="0.3">
      <c r="B96" s="6">
        <f t="shared" si="63"/>
        <v>2013</v>
      </c>
      <c r="C96" s="5">
        <v>41368</v>
      </c>
      <c r="D96" s="10">
        <v>1123.68</v>
      </c>
      <c r="E96" s="10">
        <f>VLOOKUP(C96,데이터!$O:$Q,2,0)</f>
        <v>24.8405725</v>
      </c>
      <c r="F96" s="10">
        <f>VLOOKUP(C96,데이터!$O:$Q,3,0)</f>
        <v>57.07</v>
      </c>
      <c r="H96" s="6">
        <f t="shared" si="71"/>
        <v>1.0796795112172273</v>
      </c>
      <c r="I96" s="6">
        <f t="shared" si="72"/>
        <v>1.0966564181398926</v>
      </c>
      <c r="AM96" s="1">
        <f t="shared" si="64"/>
        <v>41368</v>
      </c>
      <c r="AN96" s="2">
        <f t="shared" si="65"/>
        <v>1123.68</v>
      </c>
      <c r="AO96" s="2">
        <f t="shared" si="66"/>
        <v>24.8405725</v>
      </c>
      <c r="AP96" s="2">
        <f t="shared" si="67"/>
        <v>57.07</v>
      </c>
      <c r="AR96" s="39">
        <f t="shared" si="68"/>
        <v>3.835166103563159E-3</v>
      </c>
      <c r="AS96" s="39">
        <f t="shared" si="69"/>
        <v>1.3136872004260614E-2</v>
      </c>
      <c r="AU96" s="41">
        <f t="shared" si="70"/>
        <v>8.6521732663069842E-5</v>
      </c>
    </row>
    <row r="97" spans="2:47" x14ac:dyDescent="0.3">
      <c r="B97" s="6">
        <f t="shared" si="63"/>
        <v>2013</v>
      </c>
      <c r="C97" s="5">
        <v>41369</v>
      </c>
      <c r="D97" s="10">
        <v>1131.6500000000001</v>
      </c>
      <c r="E97" s="10">
        <f>VLOOKUP(C97,데이터!$O:$Q,2,0)</f>
        <v>24.708312500000002</v>
      </c>
      <c r="F97" s="10">
        <f>VLOOKUP(C97,데이터!$O:$Q,3,0)</f>
        <v>56.77</v>
      </c>
      <c r="H97" s="6">
        <f t="shared" si="71"/>
        <v>1.0739309153604455</v>
      </c>
      <c r="I97" s="6">
        <f t="shared" si="72"/>
        <v>1.0908916218293623</v>
      </c>
      <c r="AM97" s="1">
        <f t="shared" si="64"/>
        <v>41369</v>
      </c>
      <c r="AN97" s="2">
        <f t="shared" si="65"/>
        <v>1131.6500000000001</v>
      </c>
      <c r="AO97" s="2">
        <f t="shared" si="66"/>
        <v>24.708312500000002</v>
      </c>
      <c r="AP97" s="2">
        <f t="shared" si="67"/>
        <v>56.77</v>
      </c>
      <c r="AR97" s="39">
        <f t="shared" si="68"/>
        <v>-5.3243539374947524E-3</v>
      </c>
      <c r="AS97" s="39">
        <f t="shared" si="69"/>
        <v>-5.2567022954266296E-3</v>
      </c>
      <c r="AU97" s="41">
        <f t="shared" si="70"/>
        <v>4.5767446745134022E-9</v>
      </c>
    </row>
    <row r="98" spans="2:47" x14ac:dyDescent="0.3">
      <c r="B98" s="6">
        <f t="shared" si="63"/>
        <v>2013</v>
      </c>
      <c r="C98" s="5">
        <v>41370</v>
      </c>
      <c r="D98" s="10">
        <v>1131.6500000000001</v>
      </c>
      <c r="E98" s="10">
        <f>VLOOKUP(C98,데이터!$O:$Q,2,0)</f>
        <v>24.708312500000002</v>
      </c>
      <c r="F98" s="10">
        <f>VLOOKUP(C98,데이터!$O:$Q,3,0)</f>
        <v>56.77</v>
      </c>
      <c r="H98" s="6">
        <f t="shared" si="71"/>
        <v>1.0739309153604455</v>
      </c>
      <c r="I98" s="6">
        <f t="shared" si="72"/>
        <v>1.0908916218293623</v>
      </c>
      <c r="AM98" s="1">
        <f t="shared" si="64"/>
        <v>41370</v>
      </c>
      <c r="AN98" s="2">
        <f t="shared" si="65"/>
        <v>1131.6500000000001</v>
      </c>
      <c r="AO98" s="2">
        <f t="shared" si="66"/>
        <v>24.708312500000002</v>
      </c>
      <c r="AP98" s="2">
        <f t="shared" si="67"/>
        <v>56.77</v>
      </c>
      <c r="AR98" s="39">
        <f t="shared" si="68"/>
        <v>0</v>
      </c>
      <c r="AS98" s="39">
        <f t="shared" si="69"/>
        <v>0</v>
      </c>
      <c r="AU98" s="41">
        <f t="shared" si="70"/>
        <v>0</v>
      </c>
    </row>
    <row r="99" spans="2:47" x14ac:dyDescent="0.3">
      <c r="B99" s="6">
        <f t="shared" si="63"/>
        <v>2013</v>
      </c>
      <c r="C99" s="5">
        <v>41371</v>
      </c>
      <c r="D99" s="10">
        <v>1131.6500000000001</v>
      </c>
      <c r="E99" s="10">
        <f>VLOOKUP(C99,데이터!$O:$Q,2,0)</f>
        <v>24.708312500000002</v>
      </c>
      <c r="F99" s="10">
        <f>VLOOKUP(C99,데이터!$O:$Q,3,0)</f>
        <v>56.77</v>
      </c>
      <c r="H99" s="6">
        <f t="shared" si="71"/>
        <v>1.0739309153604455</v>
      </c>
      <c r="I99" s="6">
        <f t="shared" si="72"/>
        <v>1.0908916218293623</v>
      </c>
      <c r="AM99" s="1">
        <f t="shared" si="64"/>
        <v>41371</v>
      </c>
      <c r="AN99" s="2">
        <f t="shared" si="65"/>
        <v>1131.6500000000001</v>
      </c>
      <c r="AO99" s="2">
        <f t="shared" si="66"/>
        <v>24.708312500000002</v>
      </c>
      <c r="AP99" s="2">
        <f t="shared" si="67"/>
        <v>56.77</v>
      </c>
      <c r="AR99" s="39">
        <f t="shared" si="68"/>
        <v>0</v>
      </c>
      <c r="AS99" s="39">
        <f t="shared" si="69"/>
        <v>0</v>
      </c>
      <c r="AU99" s="41">
        <f t="shared" si="70"/>
        <v>0</v>
      </c>
    </row>
    <row r="100" spans="2:47" x14ac:dyDescent="0.3">
      <c r="B100" s="6">
        <f t="shared" si="63"/>
        <v>2013</v>
      </c>
      <c r="C100" s="5">
        <v>41372</v>
      </c>
      <c r="D100" s="10">
        <v>1140.1300000000001</v>
      </c>
      <c r="E100" s="10">
        <f>VLOOKUP(C100,데이터!$O:$Q,2,0)</f>
        <v>25.02359375</v>
      </c>
      <c r="F100" s="10">
        <f>VLOOKUP(C100,데이터!$O:$Q,3,0)</f>
        <v>57.46</v>
      </c>
      <c r="H100" s="6">
        <f t="shared" si="71"/>
        <v>1.0876344121657608</v>
      </c>
      <c r="I100" s="6">
        <f t="shared" si="72"/>
        <v>1.1041506533435819</v>
      </c>
      <c r="AM100" s="1">
        <f t="shared" si="64"/>
        <v>41372</v>
      </c>
      <c r="AN100" s="2">
        <f t="shared" si="65"/>
        <v>1140.1300000000001</v>
      </c>
      <c r="AO100" s="2">
        <f t="shared" si="66"/>
        <v>25.02359375</v>
      </c>
      <c r="AP100" s="2">
        <f t="shared" si="67"/>
        <v>57.46</v>
      </c>
      <c r="AR100" s="39">
        <f t="shared" si="68"/>
        <v>1.2760128802806747E-2</v>
      </c>
      <c r="AS100" s="39">
        <f t="shared" si="69"/>
        <v>1.2154306852210528E-2</v>
      </c>
      <c r="AU100" s="41">
        <f t="shared" si="70"/>
        <v>3.6702023582420792E-7</v>
      </c>
    </row>
    <row r="101" spans="2:47" x14ac:dyDescent="0.3">
      <c r="B101" s="6">
        <f t="shared" si="63"/>
        <v>2013</v>
      </c>
      <c r="C101" s="5">
        <v>41373</v>
      </c>
      <c r="D101" s="10">
        <v>1139.3</v>
      </c>
      <c r="E101" s="10">
        <f>VLOOKUP(C101,데이터!$O:$Q,2,0)</f>
        <v>25.161593750000002</v>
      </c>
      <c r="F101" s="10">
        <f>VLOOKUP(C101,데이터!$O:$Q,3,0)</f>
        <v>58.01</v>
      </c>
      <c r="H101" s="6">
        <f t="shared" si="71"/>
        <v>1.0936324934317212</v>
      </c>
      <c r="I101" s="6">
        <f t="shared" si="72"/>
        <v>1.114719446579554</v>
      </c>
      <c r="AM101" s="1">
        <f t="shared" si="64"/>
        <v>41373</v>
      </c>
      <c r="AN101" s="2">
        <f t="shared" si="65"/>
        <v>1139.3</v>
      </c>
      <c r="AO101" s="2">
        <f t="shared" si="66"/>
        <v>25.161593750000002</v>
      </c>
      <c r="AP101" s="2">
        <f t="shared" si="67"/>
        <v>58.01</v>
      </c>
      <c r="AR101" s="39">
        <f t="shared" si="68"/>
        <v>5.5147954118301978E-3</v>
      </c>
      <c r="AS101" s="39">
        <f t="shared" si="69"/>
        <v>9.5718760877130382E-3</v>
      </c>
      <c r="AU101" s="41">
        <f t="shared" si="70"/>
        <v>1.6459903610621965E-5</v>
      </c>
    </row>
    <row r="102" spans="2:47" x14ac:dyDescent="0.3">
      <c r="B102" s="6">
        <f t="shared" si="63"/>
        <v>2013</v>
      </c>
      <c r="C102" s="5">
        <v>41374</v>
      </c>
      <c r="D102" s="10">
        <v>1136.4000000000001</v>
      </c>
      <c r="E102" s="10">
        <f>VLOOKUP(C102,데이터!$O:$Q,2,0)</f>
        <v>25.711656250000001</v>
      </c>
      <c r="F102" s="10">
        <f>VLOOKUP(C102,데이터!$O:$Q,3,0)</f>
        <v>59.31</v>
      </c>
      <c r="H102" s="6">
        <f t="shared" si="71"/>
        <v>1.1175406063038751</v>
      </c>
      <c r="I102" s="6">
        <f t="shared" si="72"/>
        <v>1.1397002305918522</v>
      </c>
      <c r="AM102" s="1">
        <f t="shared" si="64"/>
        <v>41374</v>
      </c>
      <c r="AN102" s="2">
        <f t="shared" si="65"/>
        <v>1136.4000000000001</v>
      </c>
      <c r="AO102" s="2">
        <f t="shared" si="66"/>
        <v>25.711656250000001</v>
      </c>
      <c r="AP102" s="2">
        <f t="shared" si="67"/>
        <v>59.31</v>
      </c>
      <c r="AR102" s="39">
        <f t="shared" si="68"/>
        <v>2.1861194702740061E-2</v>
      </c>
      <c r="AS102" s="39">
        <f t="shared" si="69"/>
        <v>2.2409929322530608E-2</v>
      </c>
      <c r="AU102" s="41">
        <f t="shared" si="70"/>
        <v>3.0110968295667658E-7</v>
      </c>
    </row>
    <row r="103" spans="2:47" x14ac:dyDescent="0.3">
      <c r="B103" s="6">
        <f t="shared" si="63"/>
        <v>2013</v>
      </c>
      <c r="C103" s="5">
        <v>41375</v>
      </c>
      <c r="D103" s="10">
        <v>1129.18</v>
      </c>
      <c r="E103" s="10">
        <f>VLOOKUP(C103,데이터!$O:$Q,2,0)</f>
        <v>25.670031250000008</v>
      </c>
      <c r="F103" s="10">
        <f>VLOOKUP(C103,데이터!$O:$Q,3,0)</f>
        <v>59.03</v>
      </c>
      <c r="H103" s="6">
        <f t="shared" si="71"/>
        <v>1.1157314024437623</v>
      </c>
      <c r="I103" s="6">
        <f t="shared" si="72"/>
        <v>1.1343197540353573</v>
      </c>
      <c r="AM103" s="1">
        <f t="shared" si="64"/>
        <v>41375</v>
      </c>
      <c r="AN103" s="2">
        <f t="shared" si="65"/>
        <v>1129.18</v>
      </c>
      <c r="AO103" s="2">
        <f t="shared" si="66"/>
        <v>25.670031250000008</v>
      </c>
      <c r="AP103" s="2">
        <f t="shared" si="67"/>
        <v>59.03</v>
      </c>
      <c r="AR103" s="39">
        <f t="shared" si="68"/>
        <v>-1.6189155453566473E-3</v>
      </c>
      <c r="AS103" s="39">
        <f t="shared" si="69"/>
        <v>-4.7209576799864816E-3</v>
      </c>
      <c r="AU103" s="41">
        <f t="shared" si="70"/>
        <v>9.6226654050188202E-6</v>
      </c>
    </row>
    <row r="104" spans="2:47" x14ac:dyDescent="0.3">
      <c r="B104" s="6">
        <f t="shared" si="63"/>
        <v>2013</v>
      </c>
      <c r="C104" s="5">
        <v>41376</v>
      </c>
      <c r="D104" s="10">
        <v>1129.1500000000001</v>
      </c>
      <c r="E104" s="10">
        <f>VLOOKUP(C104,데이터!$O:$Q,2,0)</f>
        <v>25.52809375</v>
      </c>
      <c r="F104" s="10">
        <f>VLOOKUP(C104,데이터!$O:$Q,3,0)</f>
        <v>58.79</v>
      </c>
      <c r="H104" s="6">
        <f t="shared" si="71"/>
        <v>1.1095621802721154</v>
      </c>
      <c r="I104" s="6">
        <f t="shared" si="72"/>
        <v>1.1297079169869331</v>
      </c>
      <c r="AM104" s="1">
        <f t="shared" si="64"/>
        <v>41376</v>
      </c>
      <c r="AN104" s="2">
        <f t="shared" si="65"/>
        <v>1129.1500000000001</v>
      </c>
      <c r="AO104" s="2">
        <f t="shared" si="66"/>
        <v>25.52809375</v>
      </c>
      <c r="AP104" s="2">
        <f t="shared" si="67"/>
        <v>58.79</v>
      </c>
      <c r="AR104" s="39">
        <f t="shared" si="68"/>
        <v>-5.5293076435194433E-3</v>
      </c>
      <c r="AS104" s="39">
        <f t="shared" si="69"/>
        <v>-4.0657292901914444E-3</v>
      </c>
      <c r="AU104" s="41">
        <f t="shared" si="70"/>
        <v>2.1420615963302969E-6</v>
      </c>
    </row>
    <row r="105" spans="2:47" x14ac:dyDescent="0.3">
      <c r="B105" s="6">
        <f t="shared" si="63"/>
        <v>2013</v>
      </c>
      <c r="C105" s="5">
        <v>41377</v>
      </c>
      <c r="D105" s="10">
        <v>1129.1500000000001</v>
      </c>
      <c r="E105" s="10">
        <f>VLOOKUP(C105,데이터!$O:$Q,2,0)</f>
        <v>25.52809375</v>
      </c>
      <c r="F105" s="10">
        <f>VLOOKUP(C105,데이터!$O:$Q,3,0)</f>
        <v>58.79</v>
      </c>
      <c r="H105" s="6">
        <f t="shared" si="71"/>
        <v>1.1095621802721154</v>
      </c>
      <c r="I105" s="6">
        <f t="shared" si="72"/>
        <v>1.1297079169869331</v>
      </c>
      <c r="AM105" s="1">
        <f t="shared" si="64"/>
        <v>41377</v>
      </c>
      <c r="AN105" s="2">
        <f t="shared" si="65"/>
        <v>1129.1500000000001</v>
      </c>
      <c r="AO105" s="2">
        <f t="shared" si="66"/>
        <v>25.52809375</v>
      </c>
      <c r="AP105" s="2">
        <f t="shared" si="67"/>
        <v>58.79</v>
      </c>
      <c r="AR105" s="39">
        <f t="shared" si="68"/>
        <v>0</v>
      </c>
      <c r="AS105" s="39">
        <f t="shared" si="69"/>
        <v>0</v>
      </c>
      <c r="AU105" s="41">
        <f t="shared" si="70"/>
        <v>0</v>
      </c>
    </row>
    <row r="106" spans="2:47" x14ac:dyDescent="0.3">
      <c r="B106" s="6">
        <f t="shared" si="63"/>
        <v>2013</v>
      </c>
      <c r="C106" s="5">
        <v>41378</v>
      </c>
      <c r="D106" s="10">
        <v>1129.1500000000001</v>
      </c>
      <c r="E106" s="10">
        <f>VLOOKUP(C106,데이터!$O:$Q,2,0)</f>
        <v>25.52809375</v>
      </c>
      <c r="F106" s="10">
        <f>VLOOKUP(C106,데이터!$O:$Q,3,0)</f>
        <v>58.79</v>
      </c>
      <c r="H106" s="6">
        <f t="shared" si="71"/>
        <v>1.1095621802721154</v>
      </c>
      <c r="I106" s="6">
        <f t="shared" si="72"/>
        <v>1.1297079169869331</v>
      </c>
      <c r="AM106" s="1">
        <f t="shared" si="64"/>
        <v>41378</v>
      </c>
      <c r="AN106" s="2">
        <f t="shared" si="65"/>
        <v>1129.1500000000001</v>
      </c>
      <c r="AO106" s="2">
        <f t="shared" si="66"/>
        <v>25.52809375</v>
      </c>
      <c r="AP106" s="2">
        <f t="shared" si="67"/>
        <v>58.79</v>
      </c>
      <c r="AR106" s="39">
        <f t="shared" si="68"/>
        <v>0</v>
      </c>
      <c r="AS106" s="39">
        <f t="shared" si="69"/>
        <v>0</v>
      </c>
      <c r="AU106" s="41">
        <f t="shared" si="70"/>
        <v>0</v>
      </c>
    </row>
    <row r="107" spans="2:47" x14ac:dyDescent="0.3">
      <c r="B107" s="6">
        <f t="shared" si="63"/>
        <v>2013</v>
      </c>
      <c r="C107" s="5">
        <v>41379</v>
      </c>
      <c r="D107" s="10">
        <v>1120.5</v>
      </c>
      <c r="E107" s="10">
        <f>VLOOKUP(C107,데이터!$O:$Q,2,0)</f>
        <v>24.912437499999999</v>
      </c>
      <c r="F107" s="10">
        <f>VLOOKUP(C107,데이터!$O:$Q,3,0)</f>
        <v>57.36</v>
      </c>
      <c r="H107" s="6">
        <f t="shared" si="71"/>
        <v>1.0828030772330115</v>
      </c>
      <c r="I107" s="6">
        <f t="shared" si="72"/>
        <v>1.102229054573405</v>
      </c>
      <c r="AM107" s="1">
        <f t="shared" si="64"/>
        <v>41379</v>
      </c>
      <c r="AN107" s="2">
        <f t="shared" si="65"/>
        <v>1120.5</v>
      </c>
      <c r="AO107" s="2">
        <f t="shared" si="66"/>
        <v>24.912437499999999</v>
      </c>
      <c r="AP107" s="2">
        <f t="shared" si="67"/>
        <v>57.36</v>
      </c>
      <c r="AR107" s="39">
        <f t="shared" si="68"/>
        <v>-2.4116812482326444E-2</v>
      </c>
      <c r="AS107" s="39">
        <f t="shared" si="69"/>
        <v>-2.4323864602823653E-2</v>
      </c>
      <c r="AU107" s="41">
        <f t="shared" si="70"/>
        <v>4.2870580602390621E-8</v>
      </c>
    </row>
    <row r="108" spans="2:47" x14ac:dyDescent="0.3">
      <c r="B108" s="6">
        <f t="shared" si="63"/>
        <v>2013</v>
      </c>
      <c r="C108" s="5">
        <v>41380</v>
      </c>
      <c r="D108" s="10">
        <v>1115.18</v>
      </c>
      <c r="E108" s="10">
        <f>VLOOKUP(C108,데이터!$O:$Q,2,0)</f>
        <v>25.294125000000001</v>
      </c>
      <c r="F108" s="10">
        <f>VLOOKUP(C108,데이터!$O:$Q,3,0)</f>
        <v>58.54</v>
      </c>
      <c r="H108" s="6">
        <f t="shared" si="71"/>
        <v>1.0993928789953391</v>
      </c>
      <c r="I108" s="6">
        <f t="shared" si="72"/>
        <v>1.124903920061491</v>
      </c>
      <c r="AM108" s="1">
        <f t="shared" si="64"/>
        <v>41380</v>
      </c>
      <c r="AN108" s="2">
        <f t="shared" si="65"/>
        <v>1115.18</v>
      </c>
      <c r="AO108" s="2">
        <f t="shared" si="66"/>
        <v>25.294125000000001</v>
      </c>
      <c r="AP108" s="2">
        <f t="shared" si="67"/>
        <v>58.54</v>
      </c>
      <c r="AR108" s="39">
        <f t="shared" si="68"/>
        <v>1.5321162371205288E-2</v>
      </c>
      <c r="AS108" s="39">
        <f t="shared" si="69"/>
        <v>2.0571827057182634E-2</v>
      </c>
      <c r="AU108" s="41">
        <f t="shared" si="70"/>
        <v>2.7569479644569586E-5</v>
      </c>
    </row>
    <row r="109" spans="2:47" x14ac:dyDescent="0.3">
      <c r="B109" s="6">
        <f t="shared" si="63"/>
        <v>2013</v>
      </c>
      <c r="C109" s="5">
        <v>41381</v>
      </c>
      <c r="D109" s="10">
        <v>1118.48</v>
      </c>
      <c r="E109" s="10">
        <f>VLOOKUP(C109,데이터!$O:$Q,2,0)</f>
        <v>24.668708749999997</v>
      </c>
      <c r="F109" s="10">
        <f>VLOOKUP(C109,데이터!$O:$Q,3,0)</f>
        <v>56.58</v>
      </c>
      <c r="H109" s="6">
        <f t="shared" si="71"/>
        <v>1.0722095638319178</v>
      </c>
      <c r="I109" s="6">
        <f t="shared" si="72"/>
        <v>1.087240584166026</v>
      </c>
      <c r="AM109" s="1">
        <f t="shared" si="64"/>
        <v>41381</v>
      </c>
      <c r="AN109" s="2">
        <f t="shared" si="65"/>
        <v>1118.48</v>
      </c>
      <c r="AO109" s="2">
        <f t="shared" si="66"/>
        <v>24.668708749999997</v>
      </c>
      <c r="AP109" s="2">
        <f t="shared" si="67"/>
        <v>56.58</v>
      </c>
      <c r="AR109" s="39">
        <f t="shared" si="68"/>
        <v>-2.4725751533211882E-2</v>
      </c>
      <c r="AS109" s="39">
        <f t="shared" si="69"/>
        <v>-3.3481380252818549E-2</v>
      </c>
      <c r="AU109" s="41">
        <f t="shared" si="70"/>
        <v>7.6661034275601092E-5</v>
      </c>
    </row>
    <row r="110" spans="2:47" x14ac:dyDescent="0.3">
      <c r="B110" s="6">
        <f t="shared" si="63"/>
        <v>2013</v>
      </c>
      <c r="C110" s="5">
        <v>41382</v>
      </c>
      <c r="D110" s="10">
        <v>1123.9000000000001</v>
      </c>
      <c r="E110" s="10">
        <f>VLOOKUP(C110,데이터!$O:$Q,2,0)</f>
        <v>24.601062499999998</v>
      </c>
      <c r="F110" s="10">
        <f>VLOOKUP(C110,데이터!$O:$Q,3,0)</f>
        <v>56.1</v>
      </c>
      <c r="H110" s="6">
        <f t="shared" si="71"/>
        <v>1.0692693630722261</v>
      </c>
      <c r="I110" s="6">
        <f t="shared" si="72"/>
        <v>1.0780169100691774</v>
      </c>
      <c r="AM110" s="1">
        <f t="shared" si="64"/>
        <v>41382</v>
      </c>
      <c r="AN110" s="2">
        <f t="shared" si="65"/>
        <v>1123.9000000000001</v>
      </c>
      <c r="AO110" s="2">
        <f t="shared" si="66"/>
        <v>24.601062499999998</v>
      </c>
      <c r="AP110" s="2">
        <f t="shared" si="67"/>
        <v>56.1</v>
      </c>
      <c r="AR110" s="39">
        <f t="shared" si="68"/>
        <v>-2.7421885225346054E-3</v>
      </c>
      <c r="AS110" s="39">
        <f t="shared" si="69"/>
        <v>-8.483563096500446E-3</v>
      </c>
      <c r="AU110" s="41">
        <f t="shared" si="70"/>
        <v>3.2963381998581438E-5</v>
      </c>
    </row>
    <row r="111" spans="2:47" x14ac:dyDescent="0.3">
      <c r="B111" s="6">
        <f t="shared" si="63"/>
        <v>2013</v>
      </c>
      <c r="C111" s="5">
        <v>41383</v>
      </c>
      <c r="D111" s="10">
        <v>1116.2</v>
      </c>
      <c r="E111" s="10">
        <f>VLOOKUP(C111,데이터!$O:$Q,2,0)</f>
        <v>24.763906250000002</v>
      </c>
      <c r="F111" s="10">
        <f>VLOOKUP(C111,데이터!$O:$Q,3,0)</f>
        <v>56.52</v>
      </c>
      <c r="H111" s="6">
        <f t="shared" si="71"/>
        <v>1.0763472619573982</v>
      </c>
      <c r="I111" s="6">
        <f t="shared" si="72"/>
        <v>1.08608762490392</v>
      </c>
      <c r="AM111" s="1">
        <f t="shared" si="64"/>
        <v>41383</v>
      </c>
      <c r="AN111" s="2">
        <f t="shared" si="65"/>
        <v>1116.2</v>
      </c>
      <c r="AO111" s="2">
        <f t="shared" si="66"/>
        <v>24.763906250000002</v>
      </c>
      <c r="AP111" s="2">
        <f t="shared" si="67"/>
        <v>56.52</v>
      </c>
      <c r="AR111" s="39">
        <f t="shared" si="68"/>
        <v>6.6193787361827905E-3</v>
      </c>
      <c r="AS111" s="39">
        <f t="shared" si="69"/>
        <v>7.4866310160428551E-3</v>
      </c>
      <c r="AU111" s="41">
        <f t="shared" si="70"/>
        <v>7.5212651692247977E-7</v>
      </c>
    </row>
    <row r="112" spans="2:47" x14ac:dyDescent="0.3">
      <c r="B112" s="6">
        <f t="shared" si="63"/>
        <v>2013</v>
      </c>
      <c r="C112" s="5">
        <v>41384</v>
      </c>
      <c r="D112" s="10">
        <v>1116.2</v>
      </c>
      <c r="E112" s="10">
        <f>VLOOKUP(C112,데이터!$O:$Q,2,0)</f>
        <v>24.763906250000002</v>
      </c>
      <c r="F112" s="10">
        <f>VLOOKUP(C112,데이터!$O:$Q,3,0)</f>
        <v>56.52</v>
      </c>
      <c r="H112" s="6">
        <f t="shared" si="71"/>
        <v>1.0763472619573982</v>
      </c>
      <c r="I112" s="6">
        <f t="shared" si="72"/>
        <v>1.08608762490392</v>
      </c>
      <c r="AM112" s="1">
        <f t="shared" si="64"/>
        <v>41384</v>
      </c>
      <c r="AN112" s="2">
        <f t="shared" si="65"/>
        <v>1116.2</v>
      </c>
      <c r="AO112" s="2">
        <f t="shared" si="66"/>
        <v>24.763906250000002</v>
      </c>
      <c r="AP112" s="2">
        <f t="shared" si="67"/>
        <v>56.52</v>
      </c>
      <c r="AR112" s="39">
        <f t="shared" si="68"/>
        <v>0</v>
      </c>
      <c r="AS112" s="39">
        <f t="shared" si="69"/>
        <v>0</v>
      </c>
      <c r="AU112" s="41">
        <f t="shared" si="70"/>
        <v>0</v>
      </c>
    </row>
    <row r="113" spans="2:47" x14ac:dyDescent="0.3">
      <c r="B113" s="6">
        <f t="shared" si="63"/>
        <v>2013</v>
      </c>
      <c r="C113" s="5">
        <v>41385</v>
      </c>
      <c r="D113" s="10">
        <v>1116.2</v>
      </c>
      <c r="E113" s="10">
        <f>VLOOKUP(C113,데이터!$O:$Q,2,0)</f>
        <v>24.763906250000002</v>
      </c>
      <c r="F113" s="10">
        <f>VLOOKUP(C113,데이터!$O:$Q,3,0)</f>
        <v>56.52</v>
      </c>
      <c r="H113" s="6">
        <f t="shared" si="71"/>
        <v>1.0763472619573982</v>
      </c>
      <c r="I113" s="6">
        <f t="shared" si="72"/>
        <v>1.08608762490392</v>
      </c>
      <c r="AM113" s="1">
        <f t="shared" si="64"/>
        <v>41385</v>
      </c>
      <c r="AN113" s="2">
        <f t="shared" si="65"/>
        <v>1116.2</v>
      </c>
      <c r="AO113" s="2">
        <f t="shared" si="66"/>
        <v>24.763906250000002</v>
      </c>
      <c r="AP113" s="2">
        <f t="shared" si="67"/>
        <v>56.52</v>
      </c>
      <c r="AR113" s="39">
        <f t="shared" si="68"/>
        <v>0</v>
      </c>
      <c r="AS113" s="39">
        <f t="shared" si="69"/>
        <v>0</v>
      </c>
      <c r="AU113" s="41">
        <f t="shared" si="70"/>
        <v>0</v>
      </c>
    </row>
    <row r="114" spans="2:47" x14ac:dyDescent="0.3">
      <c r="B114" s="6">
        <f t="shared" si="63"/>
        <v>2013</v>
      </c>
      <c r="C114" s="5">
        <v>41386</v>
      </c>
      <c r="D114" s="10">
        <v>1118.95</v>
      </c>
      <c r="E114" s="10">
        <f>VLOOKUP(C114,데이터!$O:$Q,2,0)</f>
        <v>24.944843750000004</v>
      </c>
      <c r="F114" s="10">
        <f>VLOOKUP(C114,데이터!$O:$Q,3,0)</f>
        <v>57.130600000000001</v>
      </c>
      <c r="H114" s="6">
        <f t="shared" si="71"/>
        <v>1.0842115940520338</v>
      </c>
      <c r="I114" s="6">
        <f t="shared" si="72"/>
        <v>1.0978209069946194</v>
      </c>
      <c r="AM114" s="1">
        <f t="shared" si="64"/>
        <v>41386</v>
      </c>
      <c r="AN114" s="2">
        <f t="shared" si="65"/>
        <v>1118.95</v>
      </c>
      <c r="AO114" s="2">
        <f t="shared" si="66"/>
        <v>24.944843750000004</v>
      </c>
      <c r="AP114" s="2">
        <f t="shared" si="67"/>
        <v>57.130600000000001</v>
      </c>
      <c r="AR114" s="39">
        <f t="shared" si="68"/>
        <v>7.3065007666148762E-3</v>
      </c>
      <c r="AS114" s="39">
        <f t="shared" si="69"/>
        <v>1.0803255484784113E-2</v>
      </c>
      <c r="AU114" s="41">
        <f t="shared" si="70"/>
        <v>1.2227293559038821E-5</v>
      </c>
    </row>
    <row r="115" spans="2:47" x14ac:dyDescent="0.3">
      <c r="B115" s="6">
        <f t="shared" si="63"/>
        <v>2013</v>
      </c>
      <c r="C115" s="5">
        <v>41387</v>
      </c>
      <c r="D115" s="10">
        <v>1120.8499999999999</v>
      </c>
      <c r="E115" s="10">
        <f>VLOOKUP(C115,데이터!$O:$Q,2,0)</f>
        <v>25.396062500000003</v>
      </c>
      <c r="F115" s="10">
        <f>VLOOKUP(C115,데이터!$O:$Q,3,0)</f>
        <v>58.31</v>
      </c>
      <c r="H115" s="6">
        <f t="shared" si="71"/>
        <v>1.1038235268869974</v>
      </c>
      <c r="I115" s="6">
        <f t="shared" si="72"/>
        <v>1.1204842428900845</v>
      </c>
      <c r="AM115" s="1">
        <f t="shared" si="64"/>
        <v>41387</v>
      </c>
      <c r="AN115" s="2">
        <f t="shared" si="65"/>
        <v>1120.8499999999999</v>
      </c>
      <c r="AO115" s="2">
        <f t="shared" si="66"/>
        <v>25.396062500000003</v>
      </c>
      <c r="AP115" s="2">
        <f t="shared" si="67"/>
        <v>58.31</v>
      </c>
      <c r="AR115" s="39">
        <f t="shared" si="68"/>
        <v>1.8088658101937272E-2</v>
      </c>
      <c r="AS115" s="39">
        <f t="shared" si="69"/>
        <v>2.0643928122582311E-2</v>
      </c>
      <c r="AU115" s="41">
        <f t="shared" si="70"/>
        <v>6.5294048784073015E-6</v>
      </c>
    </row>
    <row r="116" spans="2:47" x14ac:dyDescent="0.3">
      <c r="B116" s="6">
        <f t="shared" si="63"/>
        <v>2013</v>
      </c>
      <c r="C116" s="5">
        <v>41388</v>
      </c>
      <c r="D116" s="10">
        <v>1117.68</v>
      </c>
      <c r="E116" s="10">
        <f>VLOOKUP(C116,데이터!$O:$Q,2,0)</f>
        <v>25.6685625</v>
      </c>
      <c r="F116" s="10">
        <f>VLOOKUP(C116,데이터!$O:$Q,3,0)</f>
        <v>59.06</v>
      </c>
      <c r="H116" s="6">
        <f t="shared" si="71"/>
        <v>1.1156675641694187</v>
      </c>
      <c r="I116" s="6">
        <f t="shared" si="72"/>
        <v>1.1348962336664103</v>
      </c>
      <c r="AM116" s="1">
        <f t="shared" si="64"/>
        <v>41388</v>
      </c>
      <c r="AN116" s="2">
        <f t="shared" si="65"/>
        <v>1117.68</v>
      </c>
      <c r="AO116" s="2">
        <f t="shared" si="66"/>
        <v>25.6685625</v>
      </c>
      <c r="AP116" s="2">
        <f t="shared" si="67"/>
        <v>59.06</v>
      </c>
      <c r="AR116" s="39">
        <f t="shared" si="68"/>
        <v>1.0730009819435393E-2</v>
      </c>
      <c r="AS116" s="39">
        <f t="shared" si="69"/>
        <v>1.2862287772251735E-2</v>
      </c>
      <c r="AU116" s="41">
        <f t="shared" si="70"/>
        <v>4.5466092680666488E-6</v>
      </c>
    </row>
    <row r="117" spans="2:47" x14ac:dyDescent="0.3">
      <c r="B117" s="6">
        <f t="shared" si="63"/>
        <v>2013</v>
      </c>
      <c r="C117" s="5">
        <v>41389</v>
      </c>
      <c r="D117" s="10">
        <v>1112.1500000000001</v>
      </c>
      <c r="E117" s="10">
        <f>VLOOKUP(C117,데이터!$O:$Q,2,0)</f>
        <v>25.405843750000006</v>
      </c>
      <c r="F117" s="10">
        <f>VLOOKUP(C117,데이터!$O:$Q,3,0)</f>
        <v>59.64</v>
      </c>
      <c r="H117" s="6">
        <f t="shared" si="71"/>
        <v>1.1042486626289008</v>
      </c>
      <c r="I117" s="6">
        <f t="shared" si="72"/>
        <v>1.1460415065334355</v>
      </c>
      <c r="AM117" s="1">
        <f t="shared" si="64"/>
        <v>41389</v>
      </c>
      <c r="AN117" s="2">
        <f t="shared" si="65"/>
        <v>1112.1500000000001</v>
      </c>
      <c r="AO117" s="2">
        <f t="shared" si="66"/>
        <v>25.405843750000006</v>
      </c>
      <c r="AP117" s="2">
        <f t="shared" si="67"/>
        <v>59.64</v>
      </c>
      <c r="AR117" s="39">
        <f t="shared" si="68"/>
        <v>-1.0235039457312634E-2</v>
      </c>
      <c r="AS117" s="39">
        <f t="shared" si="69"/>
        <v>9.8205215035556126E-3</v>
      </c>
      <c r="AU117" s="41">
        <f t="shared" si="70"/>
        <v>4.0222552545510242E-4</v>
      </c>
    </row>
    <row r="118" spans="2:47" x14ac:dyDescent="0.3">
      <c r="B118" s="6">
        <f t="shared" si="63"/>
        <v>2013</v>
      </c>
      <c r="C118" s="5">
        <v>41390</v>
      </c>
      <c r="D118" s="10">
        <v>1111.9000000000001</v>
      </c>
      <c r="E118" s="10">
        <f>VLOOKUP(C118,데이터!$O:$Q,2,0)</f>
        <v>25.124906250000002</v>
      </c>
      <c r="F118" s="10">
        <f>VLOOKUP(C118,데이터!$O:$Q,3,0)</f>
        <v>59.06</v>
      </c>
      <c r="H118" s="6">
        <f t="shared" si="71"/>
        <v>1.0920378948342939</v>
      </c>
      <c r="I118" s="6">
        <f t="shared" si="72"/>
        <v>1.1348962336664101</v>
      </c>
      <c r="AM118" s="1">
        <f t="shared" si="64"/>
        <v>41390</v>
      </c>
      <c r="AN118" s="2">
        <f t="shared" si="65"/>
        <v>1111.9000000000001</v>
      </c>
      <c r="AO118" s="2">
        <f t="shared" si="66"/>
        <v>25.124906250000002</v>
      </c>
      <c r="AP118" s="2">
        <f t="shared" si="67"/>
        <v>59.06</v>
      </c>
      <c r="AR118" s="39">
        <f t="shared" si="68"/>
        <v>-1.1057987397092628E-2</v>
      </c>
      <c r="AS118" s="39">
        <f t="shared" si="69"/>
        <v>-9.7250167672702226E-3</v>
      </c>
      <c r="AU118" s="41">
        <f t="shared" si="70"/>
        <v>1.77681069996914E-6</v>
      </c>
    </row>
    <row r="119" spans="2:47" x14ac:dyDescent="0.3">
      <c r="B119" s="6">
        <f t="shared" si="63"/>
        <v>2013</v>
      </c>
      <c r="C119" s="5">
        <v>41391</v>
      </c>
      <c r="D119" s="10">
        <v>1111.9000000000001</v>
      </c>
      <c r="E119" s="10">
        <f>VLOOKUP(C119,데이터!$O:$Q,2,0)</f>
        <v>25.124906250000002</v>
      </c>
      <c r="F119" s="10">
        <f>VLOOKUP(C119,데이터!$O:$Q,3,0)</f>
        <v>59.06</v>
      </c>
      <c r="H119" s="6">
        <f t="shared" si="71"/>
        <v>1.0920378948342939</v>
      </c>
      <c r="I119" s="6">
        <f t="shared" si="72"/>
        <v>1.1348962336664101</v>
      </c>
      <c r="AM119" s="1">
        <f t="shared" si="64"/>
        <v>41391</v>
      </c>
      <c r="AN119" s="2">
        <f t="shared" si="65"/>
        <v>1111.9000000000001</v>
      </c>
      <c r="AO119" s="2">
        <f t="shared" si="66"/>
        <v>25.124906250000002</v>
      </c>
      <c r="AP119" s="2">
        <f t="shared" si="67"/>
        <v>59.06</v>
      </c>
      <c r="AR119" s="39">
        <f t="shared" si="68"/>
        <v>0</v>
      </c>
      <c r="AS119" s="39">
        <f t="shared" si="69"/>
        <v>0</v>
      </c>
      <c r="AU119" s="41">
        <f t="shared" si="70"/>
        <v>0</v>
      </c>
    </row>
    <row r="120" spans="2:47" x14ac:dyDescent="0.3">
      <c r="B120" s="6">
        <f t="shared" si="63"/>
        <v>2013</v>
      </c>
      <c r="C120" s="5">
        <v>41392</v>
      </c>
      <c r="D120" s="10">
        <v>1111.9000000000001</v>
      </c>
      <c r="E120" s="10">
        <f>VLOOKUP(C120,데이터!$O:$Q,2,0)</f>
        <v>25.124906250000002</v>
      </c>
      <c r="F120" s="10">
        <f>VLOOKUP(C120,데이터!$O:$Q,3,0)</f>
        <v>59.06</v>
      </c>
      <c r="H120" s="6">
        <f t="shared" si="71"/>
        <v>1.0920378948342939</v>
      </c>
      <c r="I120" s="6">
        <f t="shared" si="72"/>
        <v>1.1348962336664101</v>
      </c>
      <c r="AM120" s="1">
        <f t="shared" si="64"/>
        <v>41392</v>
      </c>
      <c r="AN120" s="2">
        <f t="shared" si="65"/>
        <v>1111.9000000000001</v>
      </c>
      <c r="AO120" s="2">
        <f t="shared" si="66"/>
        <v>25.124906250000002</v>
      </c>
      <c r="AP120" s="2">
        <f t="shared" si="67"/>
        <v>59.06</v>
      </c>
      <c r="AR120" s="39">
        <f t="shared" si="68"/>
        <v>0</v>
      </c>
      <c r="AS120" s="39">
        <f t="shared" si="69"/>
        <v>0</v>
      </c>
      <c r="AU120" s="41">
        <f t="shared" si="70"/>
        <v>0</v>
      </c>
    </row>
    <row r="121" spans="2:47" x14ac:dyDescent="0.3">
      <c r="B121" s="6">
        <f t="shared" si="63"/>
        <v>2013</v>
      </c>
      <c r="C121" s="5">
        <v>41393</v>
      </c>
      <c r="D121" s="10">
        <v>1107.25</v>
      </c>
      <c r="E121" s="10">
        <f>VLOOKUP(C121,데이터!$O:$Q,2,0)</f>
        <v>25.334906250000003</v>
      </c>
      <c r="F121" s="10">
        <f>VLOOKUP(C121,데이터!$O:$Q,3,0)</f>
        <v>59.79</v>
      </c>
      <c r="H121" s="6">
        <f t="shared" si="71"/>
        <v>1.1011654098042334</v>
      </c>
      <c r="I121" s="6">
        <f t="shared" si="72"/>
        <v>1.1489239046887008</v>
      </c>
      <c r="AM121" s="1">
        <f t="shared" si="64"/>
        <v>41393</v>
      </c>
      <c r="AN121" s="2">
        <f t="shared" si="65"/>
        <v>1107.25</v>
      </c>
      <c r="AO121" s="2">
        <f t="shared" si="66"/>
        <v>25.334906250000003</v>
      </c>
      <c r="AP121" s="2">
        <f t="shared" si="67"/>
        <v>59.79</v>
      </c>
      <c r="AR121" s="39">
        <f t="shared" si="68"/>
        <v>8.3582401426871566E-3</v>
      </c>
      <c r="AS121" s="39">
        <f t="shared" si="69"/>
        <v>1.2360311547578773E-2</v>
      </c>
      <c r="AU121" s="41">
        <f t="shared" si="70"/>
        <v>1.6016575529851154E-5</v>
      </c>
    </row>
    <row r="122" spans="2:47" x14ac:dyDescent="0.3">
      <c r="B122" s="6">
        <f t="shared" si="63"/>
        <v>2013</v>
      </c>
      <c r="C122" s="5">
        <v>41394</v>
      </c>
      <c r="D122" s="10">
        <v>1101.0999999999999</v>
      </c>
      <c r="E122" s="10">
        <f>VLOOKUP(C122,데이터!$O:$Q,2,0)</f>
        <v>25.362656250000001</v>
      </c>
      <c r="F122" s="10">
        <f>VLOOKUP(C122,데이터!$O:$Q,3,0)</f>
        <v>60.25</v>
      </c>
      <c r="H122" s="6">
        <f t="shared" si="71"/>
        <v>1.1023715457109753</v>
      </c>
      <c r="I122" s="6">
        <f t="shared" si="72"/>
        <v>1.1577632590315139</v>
      </c>
      <c r="AM122" s="1">
        <f t="shared" si="64"/>
        <v>41394</v>
      </c>
      <c r="AN122" s="2">
        <f t="shared" si="65"/>
        <v>1101.0999999999999</v>
      </c>
      <c r="AO122" s="2">
        <f t="shared" si="66"/>
        <v>25.362656250000001</v>
      </c>
      <c r="AP122" s="2">
        <f t="shared" si="67"/>
        <v>60.25</v>
      </c>
      <c r="AR122" s="39">
        <f t="shared" si="68"/>
        <v>1.0953267293025704E-3</v>
      </c>
      <c r="AS122" s="39">
        <f t="shared" si="69"/>
        <v>7.6935942465294893E-3</v>
      </c>
      <c r="AU122" s="41">
        <f t="shared" si="70"/>
        <v>4.353713422889189E-5</v>
      </c>
    </row>
    <row r="123" spans="2:47" x14ac:dyDescent="0.3">
      <c r="B123" s="6">
        <f t="shared" si="63"/>
        <v>2013</v>
      </c>
      <c r="C123" s="5">
        <v>41395</v>
      </c>
      <c r="D123" s="10">
        <v>1101.95</v>
      </c>
      <c r="E123" s="10">
        <f>VLOOKUP(C123,데이터!$O:$Q,2,0)</f>
        <v>25.350031250000001</v>
      </c>
      <c r="F123" s="10">
        <f>VLOOKUP(C123,데이터!$O:$Q,3,0)</f>
        <v>59.78</v>
      </c>
      <c r="H123" s="6">
        <f t="shared" si="71"/>
        <v>1.1018228082038539</v>
      </c>
      <c r="I123" s="6">
        <f t="shared" si="72"/>
        <v>1.1487317448116829</v>
      </c>
      <c r="AM123" s="1">
        <f t="shared" si="64"/>
        <v>41395</v>
      </c>
      <c r="AN123" s="2">
        <f t="shared" si="65"/>
        <v>1101.95</v>
      </c>
      <c r="AO123" s="2">
        <f t="shared" si="66"/>
        <v>25.350031250000001</v>
      </c>
      <c r="AP123" s="2">
        <f t="shared" si="67"/>
        <v>59.78</v>
      </c>
      <c r="AR123" s="39">
        <f t="shared" si="68"/>
        <v>-4.9777909204595794E-4</v>
      </c>
      <c r="AS123" s="39">
        <f t="shared" si="69"/>
        <v>-7.8008298755186667E-3</v>
      </c>
      <c r="AU123" s="41">
        <f t="shared" si="70"/>
        <v>5.3334550745981347E-5</v>
      </c>
    </row>
    <row r="124" spans="2:47" x14ac:dyDescent="0.3">
      <c r="B124" s="6">
        <f t="shared" si="63"/>
        <v>2013</v>
      </c>
      <c r="C124" s="5">
        <v>41396</v>
      </c>
      <c r="D124" s="10">
        <v>1101.53</v>
      </c>
      <c r="E124" s="10">
        <f>VLOOKUP(C124,데이터!$O:$Q,2,0)</f>
        <v>25.782281250000004</v>
      </c>
      <c r="F124" s="10">
        <f>VLOOKUP(C124,데이터!$O:$Q,3,0)</f>
        <v>60.57</v>
      </c>
      <c r="H124" s="6">
        <f t="shared" si="71"/>
        <v>1.1206102765169794</v>
      </c>
      <c r="I124" s="6">
        <f t="shared" si="72"/>
        <v>1.1639123750960794</v>
      </c>
      <c r="AM124" s="1">
        <f t="shared" si="64"/>
        <v>41396</v>
      </c>
      <c r="AN124" s="2">
        <f t="shared" si="65"/>
        <v>1101.53</v>
      </c>
      <c r="AO124" s="2">
        <f t="shared" si="66"/>
        <v>25.782281250000004</v>
      </c>
      <c r="AP124" s="2">
        <f t="shared" si="67"/>
        <v>60.57</v>
      </c>
      <c r="AR124" s="39">
        <f t="shared" si="68"/>
        <v>1.7051261031483023E-2</v>
      </c>
      <c r="AS124" s="39">
        <f t="shared" si="69"/>
        <v>1.3215122114419442E-2</v>
      </c>
      <c r="AU124" s="41">
        <f t="shared" si="70"/>
        <v>1.4715961791009742E-5</v>
      </c>
    </row>
    <row r="125" spans="2:47" x14ac:dyDescent="0.3">
      <c r="B125" s="6">
        <f t="shared" si="63"/>
        <v>2013</v>
      </c>
      <c r="C125" s="5">
        <v>41397</v>
      </c>
      <c r="D125" s="10">
        <v>1097.5</v>
      </c>
      <c r="E125" s="10">
        <f>VLOOKUP(C125,데이터!$O:$Q,2,0)</f>
        <v>26.012093749999998</v>
      </c>
      <c r="F125" s="10">
        <f>VLOOKUP(C125,데이터!$O:$Q,3,0)</f>
        <v>61.04</v>
      </c>
      <c r="H125" s="6">
        <f t="shared" si="71"/>
        <v>1.1305989290599754</v>
      </c>
      <c r="I125" s="6">
        <f t="shared" si="72"/>
        <v>1.1729438893159103</v>
      </c>
      <c r="AM125" s="1">
        <f t="shared" si="64"/>
        <v>41397</v>
      </c>
      <c r="AN125" s="2">
        <f t="shared" si="65"/>
        <v>1097.5</v>
      </c>
      <c r="AO125" s="2">
        <f t="shared" si="66"/>
        <v>26.012093749999998</v>
      </c>
      <c r="AP125" s="2">
        <f t="shared" si="67"/>
        <v>61.04</v>
      </c>
      <c r="AR125" s="39">
        <f t="shared" si="68"/>
        <v>8.9135828506250459E-3</v>
      </c>
      <c r="AS125" s="39">
        <f t="shared" si="69"/>
        <v>7.759616972098371E-3</v>
      </c>
      <c r="AU125" s="41">
        <f t="shared" si="70"/>
        <v>1.3316372488038405E-6</v>
      </c>
    </row>
    <row r="126" spans="2:47" x14ac:dyDescent="0.3">
      <c r="B126" s="6">
        <f t="shared" si="63"/>
        <v>2013</v>
      </c>
      <c r="C126" s="5">
        <v>41398</v>
      </c>
      <c r="D126" s="10">
        <v>1097.5</v>
      </c>
      <c r="E126" s="10">
        <f>VLOOKUP(C126,데이터!$O:$Q,2,0)</f>
        <v>26.012093749999998</v>
      </c>
      <c r="F126" s="10">
        <f>VLOOKUP(C126,데이터!$O:$Q,3,0)</f>
        <v>61.04</v>
      </c>
      <c r="H126" s="6">
        <f t="shared" si="71"/>
        <v>1.1305989290599754</v>
      </c>
      <c r="I126" s="6">
        <f t="shared" si="72"/>
        <v>1.1729438893159103</v>
      </c>
      <c r="AM126" s="1">
        <f t="shared" si="64"/>
        <v>41398</v>
      </c>
      <c r="AN126" s="2">
        <f t="shared" si="65"/>
        <v>1097.5</v>
      </c>
      <c r="AO126" s="2">
        <f t="shared" si="66"/>
        <v>26.012093749999998</v>
      </c>
      <c r="AP126" s="2">
        <f t="shared" si="67"/>
        <v>61.04</v>
      </c>
      <c r="AR126" s="39">
        <f t="shared" si="68"/>
        <v>0</v>
      </c>
      <c r="AS126" s="39">
        <f t="shared" si="69"/>
        <v>0</v>
      </c>
      <c r="AU126" s="41">
        <f t="shared" si="70"/>
        <v>0</v>
      </c>
    </row>
    <row r="127" spans="2:47" x14ac:dyDescent="0.3">
      <c r="B127" s="6">
        <f t="shared" ref="B127:B190" si="73">YEAR(C127)</f>
        <v>2013</v>
      </c>
      <c r="C127" s="5">
        <v>41399</v>
      </c>
      <c r="D127" s="10">
        <v>1097.5</v>
      </c>
      <c r="E127" s="10">
        <f>VLOOKUP(C127,데이터!$O:$Q,2,0)</f>
        <v>26.012093749999998</v>
      </c>
      <c r="F127" s="10">
        <f>VLOOKUP(C127,데이터!$O:$Q,3,0)</f>
        <v>61.04</v>
      </c>
      <c r="H127" s="6">
        <f t="shared" si="71"/>
        <v>1.1305989290599754</v>
      </c>
      <c r="I127" s="6">
        <f t="shared" si="72"/>
        <v>1.1729438893159103</v>
      </c>
      <c r="AM127" s="1">
        <f t="shared" si="64"/>
        <v>41399</v>
      </c>
      <c r="AN127" s="2">
        <f t="shared" si="65"/>
        <v>1097.5</v>
      </c>
      <c r="AO127" s="2">
        <f t="shared" si="66"/>
        <v>26.012093749999998</v>
      </c>
      <c r="AP127" s="2">
        <f t="shared" si="67"/>
        <v>61.04</v>
      </c>
      <c r="AR127" s="39">
        <f t="shared" si="68"/>
        <v>0</v>
      </c>
      <c r="AS127" s="39">
        <f t="shared" si="69"/>
        <v>0</v>
      </c>
      <c r="AU127" s="41">
        <f t="shared" si="70"/>
        <v>0</v>
      </c>
    </row>
    <row r="128" spans="2:47" x14ac:dyDescent="0.3">
      <c r="B128" s="6">
        <f t="shared" si="73"/>
        <v>2013</v>
      </c>
      <c r="C128" s="5">
        <v>41400</v>
      </c>
      <c r="D128" s="10">
        <v>1094.45</v>
      </c>
      <c r="E128" s="10">
        <f>VLOOKUP(C128,데이터!$O:$Q,2,0)</f>
        <v>26.078843750000001</v>
      </c>
      <c r="F128" s="10">
        <f>VLOOKUP(C128,데이터!$O:$Q,3,0)</f>
        <v>61.52</v>
      </c>
      <c r="H128" s="6">
        <f t="shared" si="71"/>
        <v>1.1335001748897062</v>
      </c>
      <c r="I128" s="6">
        <f t="shared" si="72"/>
        <v>1.1821675634127591</v>
      </c>
      <c r="AM128" s="1">
        <f t="shared" ref="AM128:AM191" si="74">C128</f>
        <v>41400</v>
      </c>
      <c r="AN128" s="2">
        <f t="shared" ref="AN128:AN191" si="75">D128</f>
        <v>1094.45</v>
      </c>
      <c r="AO128" s="2">
        <f t="shared" ref="AO128:AO191" si="76">E128</f>
        <v>26.078843750000001</v>
      </c>
      <c r="AP128" s="2">
        <f t="shared" ref="AP128:AP191" si="77">F128</f>
        <v>61.52</v>
      </c>
      <c r="AR128" s="39">
        <f t="shared" si="68"/>
        <v>2.5661140791484183E-3</v>
      </c>
      <c r="AS128" s="39">
        <f t="shared" si="69"/>
        <v>7.8636959370905757E-3</v>
      </c>
      <c r="AU128" s="41">
        <f t="shared" si="70"/>
        <v>2.8064373541597879E-5</v>
      </c>
    </row>
    <row r="129" spans="2:47" x14ac:dyDescent="0.3">
      <c r="B129" s="6">
        <f t="shared" si="73"/>
        <v>2013</v>
      </c>
      <c r="C129" s="5">
        <v>41401</v>
      </c>
      <c r="D129" s="10">
        <v>1091.6500000000001</v>
      </c>
      <c r="E129" s="10">
        <f>VLOOKUP(C129,데이터!$O:$Q,2,0)</f>
        <v>26.126031250000004</v>
      </c>
      <c r="F129" s="10">
        <f>VLOOKUP(C129,데이터!$O:$Q,3,0)</f>
        <v>61.57</v>
      </c>
      <c r="H129" s="6">
        <f t="shared" si="71"/>
        <v>1.1355511492356303</v>
      </c>
      <c r="I129" s="6">
        <f t="shared" si="72"/>
        <v>1.1831283627978475</v>
      </c>
      <c r="AM129" s="1">
        <f t="shared" si="74"/>
        <v>41401</v>
      </c>
      <c r="AN129" s="2">
        <f t="shared" si="75"/>
        <v>1091.6500000000001</v>
      </c>
      <c r="AO129" s="2">
        <f t="shared" si="76"/>
        <v>26.126031250000004</v>
      </c>
      <c r="AP129" s="2">
        <f t="shared" si="77"/>
        <v>61.57</v>
      </c>
      <c r="AR129" s="39">
        <f t="shared" ref="AR129:AR192" si="78">AO129/AO128-1</f>
        <v>1.8094168764672958E-3</v>
      </c>
      <c r="AS129" s="39">
        <f t="shared" ref="AS129:AS192" si="79">AP129/AP128-1</f>
        <v>8.1274382314688864E-4</v>
      </c>
      <c r="AU129" s="41">
        <f t="shared" ref="AU129:AU192" si="80">(AR129-AS129)^2</f>
        <v>9.933571752150232E-7</v>
      </c>
    </row>
    <row r="130" spans="2:47" x14ac:dyDescent="0.3">
      <c r="B130" s="6">
        <f t="shared" si="73"/>
        <v>2013</v>
      </c>
      <c r="C130" s="5">
        <v>41402</v>
      </c>
      <c r="D130" s="10">
        <v>1086.8</v>
      </c>
      <c r="E130" s="10">
        <f>VLOOKUP(C130,데이터!$O:$Q,2,0)</f>
        <v>26.3683525</v>
      </c>
      <c r="F130" s="10">
        <f>VLOOKUP(C130,데이터!$O:$Q,3,0)</f>
        <v>62.23</v>
      </c>
      <c r="H130" s="6">
        <f t="shared" si="71"/>
        <v>1.1460834865542464</v>
      </c>
      <c r="I130" s="6">
        <f t="shared" si="72"/>
        <v>1.1958109146810141</v>
      </c>
      <c r="AM130" s="1">
        <f t="shared" si="74"/>
        <v>41402</v>
      </c>
      <c r="AN130" s="2">
        <f t="shared" si="75"/>
        <v>1086.8</v>
      </c>
      <c r="AO130" s="2">
        <f t="shared" si="76"/>
        <v>26.3683525</v>
      </c>
      <c r="AP130" s="2">
        <f t="shared" si="77"/>
        <v>62.23</v>
      </c>
      <c r="AR130" s="39">
        <f t="shared" si="78"/>
        <v>9.2750884235428543E-3</v>
      </c>
      <c r="AS130" s="39">
        <f t="shared" si="79"/>
        <v>1.0719506253045186E-2</v>
      </c>
      <c r="AU130" s="41">
        <f t="shared" si="80"/>
        <v>2.086342866184226E-6</v>
      </c>
    </row>
    <row r="131" spans="2:47" x14ac:dyDescent="0.3">
      <c r="B131" s="6">
        <f t="shared" si="73"/>
        <v>2013</v>
      </c>
      <c r="C131" s="5">
        <v>41403</v>
      </c>
      <c r="D131" s="10">
        <v>1091.28</v>
      </c>
      <c r="E131" s="10">
        <f>VLOOKUP(C131,데이터!$O:$Q,2,0)</f>
        <v>26.467331250000001</v>
      </c>
      <c r="F131" s="10">
        <f>VLOOKUP(C131,데이터!$O:$Q,3,0)</f>
        <v>62.69</v>
      </c>
      <c r="H131" s="6">
        <f t="shared" si="71"/>
        <v>1.1503855342796319</v>
      </c>
      <c r="I131" s="6">
        <f t="shared" si="72"/>
        <v>1.2046502690238274</v>
      </c>
      <c r="AM131" s="1">
        <f t="shared" si="74"/>
        <v>41403</v>
      </c>
      <c r="AN131" s="2">
        <f t="shared" si="75"/>
        <v>1091.28</v>
      </c>
      <c r="AO131" s="2">
        <f t="shared" si="76"/>
        <v>26.467331250000001</v>
      </c>
      <c r="AP131" s="2">
        <f t="shared" si="77"/>
        <v>62.69</v>
      </c>
      <c r="AR131" s="39">
        <f t="shared" si="78"/>
        <v>3.7536948885981136E-3</v>
      </c>
      <c r="AS131" s="39">
        <f t="shared" si="79"/>
        <v>7.3919331512133368E-3</v>
      </c>
      <c r="AU131" s="41">
        <f t="shared" si="80"/>
        <v>1.3236777655557438E-5</v>
      </c>
    </row>
    <row r="132" spans="2:47" x14ac:dyDescent="0.3">
      <c r="B132" s="6">
        <f t="shared" si="73"/>
        <v>2013</v>
      </c>
      <c r="C132" s="5">
        <v>41404</v>
      </c>
      <c r="D132" s="10">
        <v>1106.33</v>
      </c>
      <c r="E132" s="10">
        <f>VLOOKUP(C132,데이터!$O:$Q,2,0)</f>
        <v>26.705687500000007</v>
      </c>
      <c r="F132" s="10">
        <f>VLOOKUP(C132,데이터!$O:$Q,3,0)</f>
        <v>63.24</v>
      </c>
      <c r="H132" s="6">
        <f t="shared" si="71"/>
        <v>1.1607455354227445</v>
      </c>
      <c r="I132" s="6">
        <f t="shared" si="72"/>
        <v>1.2152190622598</v>
      </c>
      <c r="AM132" s="1">
        <f t="shared" si="74"/>
        <v>41404</v>
      </c>
      <c r="AN132" s="2">
        <f t="shared" si="75"/>
        <v>1106.33</v>
      </c>
      <c r="AO132" s="2">
        <f t="shared" si="76"/>
        <v>26.705687500000007</v>
      </c>
      <c r="AP132" s="2">
        <f t="shared" si="77"/>
        <v>63.24</v>
      </c>
      <c r="AR132" s="39">
        <f t="shared" si="78"/>
        <v>9.0056775180158422E-3</v>
      </c>
      <c r="AS132" s="39">
        <f t="shared" si="79"/>
        <v>8.7733290795981578E-3</v>
      </c>
      <c r="AU132" s="41">
        <f t="shared" si="80"/>
        <v>5.3985796835136468E-8</v>
      </c>
    </row>
    <row r="133" spans="2:47" x14ac:dyDescent="0.3">
      <c r="B133" s="6">
        <f t="shared" si="73"/>
        <v>2013</v>
      </c>
      <c r="C133" s="5">
        <v>41405</v>
      </c>
      <c r="D133" s="10">
        <v>1106.33</v>
      </c>
      <c r="E133" s="10">
        <f>VLOOKUP(C133,데이터!$O:$Q,2,0)</f>
        <v>26.705687500000007</v>
      </c>
      <c r="F133" s="10">
        <f>VLOOKUP(C133,데이터!$O:$Q,3,0)</f>
        <v>63.24</v>
      </c>
      <c r="H133" s="6">
        <f t="shared" si="71"/>
        <v>1.1607455354227445</v>
      </c>
      <c r="I133" s="6">
        <f t="shared" si="72"/>
        <v>1.2152190622598</v>
      </c>
      <c r="AM133" s="1">
        <f t="shared" si="74"/>
        <v>41405</v>
      </c>
      <c r="AN133" s="2">
        <f t="shared" si="75"/>
        <v>1106.33</v>
      </c>
      <c r="AO133" s="2">
        <f t="shared" si="76"/>
        <v>26.705687500000007</v>
      </c>
      <c r="AP133" s="2">
        <f t="shared" si="77"/>
        <v>63.24</v>
      </c>
      <c r="AR133" s="39">
        <f t="shared" si="78"/>
        <v>0</v>
      </c>
      <c r="AS133" s="39">
        <f t="shared" si="79"/>
        <v>0</v>
      </c>
      <c r="AU133" s="41">
        <f t="shared" si="80"/>
        <v>0</v>
      </c>
    </row>
    <row r="134" spans="2:47" x14ac:dyDescent="0.3">
      <c r="B134" s="6">
        <f t="shared" si="73"/>
        <v>2013</v>
      </c>
      <c r="C134" s="5">
        <v>41406</v>
      </c>
      <c r="D134" s="10">
        <v>1106.33</v>
      </c>
      <c r="E134" s="10">
        <f>VLOOKUP(C134,데이터!$O:$Q,2,0)</f>
        <v>26.705687500000007</v>
      </c>
      <c r="F134" s="10">
        <f>VLOOKUP(C134,데이터!$O:$Q,3,0)</f>
        <v>63.24</v>
      </c>
      <c r="H134" s="6">
        <f t="shared" si="71"/>
        <v>1.1607455354227445</v>
      </c>
      <c r="I134" s="6">
        <f t="shared" si="72"/>
        <v>1.2152190622598</v>
      </c>
      <c r="AM134" s="1">
        <f t="shared" si="74"/>
        <v>41406</v>
      </c>
      <c r="AN134" s="2">
        <f t="shared" si="75"/>
        <v>1106.33</v>
      </c>
      <c r="AO134" s="2">
        <f t="shared" si="76"/>
        <v>26.705687500000007</v>
      </c>
      <c r="AP134" s="2">
        <f t="shared" si="77"/>
        <v>63.24</v>
      </c>
      <c r="AR134" s="39">
        <f t="shared" si="78"/>
        <v>0</v>
      </c>
      <c r="AS134" s="39">
        <f t="shared" si="79"/>
        <v>0</v>
      </c>
      <c r="AU134" s="41">
        <f t="shared" si="80"/>
        <v>0</v>
      </c>
    </row>
    <row r="135" spans="2:47" x14ac:dyDescent="0.3">
      <c r="B135" s="6">
        <f t="shared" si="73"/>
        <v>2013</v>
      </c>
      <c r="C135" s="5">
        <v>41407</v>
      </c>
      <c r="D135" s="10">
        <v>1111.4000000000001</v>
      </c>
      <c r="E135" s="10">
        <f>VLOOKUP(C135,데이터!$O:$Q,2,0)</f>
        <v>26.489187500000003</v>
      </c>
      <c r="F135" s="10">
        <f>VLOOKUP(C135,데이터!$O:$Q,3,0)</f>
        <v>62.63</v>
      </c>
      <c r="H135" s="6">
        <f t="shared" si="71"/>
        <v>1.1513355021323066</v>
      </c>
      <c r="I135" s="6">
        <f t="shared" si="72"/>
        <v>1.2034973097617216</v>
      </c>
      <c r="AM135" s="1">
        <f t="shared" si="74"/>
        <v>41407</v>
      </c>
      <c r="AN135" s="2">
        <f t="shared" si="75"/>
        <v>1111.4000000000001</v>
      </c>
      <c r="AO135" s="2">
        <f t="shared" si="76"/>
        <v>26.489187500000003</v>
      </c>
      <c r="AP135" s="2">
        <f t="shared" si="77"/>
        <v>62.63</v>
      </c>
      <c r="AR135" s="39">
        <f t="shared" si="78"/>
        <v>-8.1068873437541988E-3</v>
      </c>
      <c r="AS135" s="39">
        <f t="shared" si="79"/>
        <v>-9.6457938013915223E-3</v>
      </c>
      <c r="AU135" s="41">
        <f t="shared" si="80"/>
        <v>2.3682330853578554E-6</v>
      </c>
    </row>
    <row r="136" spans="2:47" x14ac:dyDescent="0.3">
      <c r="B136" s="6">
        <f t="shared" si="73"/>
        <v>2013</v>
      </c>
      <c r="C136" s="5">
        <v>41408</v>
      </c>
      <c r="D136" s="10">
        <v>1106.55</v>
      </c>
      <c r="E136" s="10">
        <f>VLOOKUP(C136,데이터!$O:$Q,2,0)</f>
        <v>26.552781249999999</v>
      </c>
      <c r="F136" s="10">
        <f>VLOOKUP(C136,데이터!$O:$Q,3,0)</f>
        <v>62.924700000000001</v>
      </c>
      <c r="H136" s="6">
        <f t="shared" si="71"/>
        <v>1.1540995635852569</v>
      </c>
      <c r="I136" s="6">
        <f t="shared" si="72"/>
        <v>1.2091602613374326</v>
      </c>
      <c r="AM136" s="1">
        <f t="shared" si="74"/>
        <v>41408</v>
      </c>
      <c r="AN136" s="2">
        <f t="shared" si="75"/>
        <v>1106.55</v>
      </c>
      <c r="AO136" s="2">
        <f t="shared" si="76"/>
        <v>26.552781249999999</v>
      </c>
      <c r="AP136" s="2">
        <f t="shared" si="77"/>
        <v>62.924700000000001</v>
      </c>
      <c r="AR136" s="39">
        <f t="shared" si="78"/>
        <v>2.4007436996698051E-3</v>
      </c>
      <c r="AS136" s="39">
        <f t="shared" si="79"/>
        <v>4.7054127414976055E-3</v>
      </c>
      <c r="AU136" s="41">
        <f t="shared" si="80"/>
        <v>5.3114993923594717E-6</v>
      </c>
    </row>
    <row r="137" spans="2:47" x14ac:dyDescent="0.3">
      <c r="B137" s="6">
        <f t="shared" si="73"/>
        <v>2013</v>
      </c>
      <c r="C137" s="5">
        <v>41409</v>
      </c>
      <c r="D137" s="10">
        <v>1114.68</v>
      </c>
      <c r="E137" s="10">
        <f>VLOOKUP(C137,데이터!$O:$Q,2,0)</f>
        <v>26.792552499999999</v>
      </c>
      <c r="F137" s="10">
        <f>VLOOKUP(C137,데이터!$O:$Q,3,0)</f>
        <v>63.53</v>
      </c>
      <c r="H137" s="6">
        <f t="shared" si="71"/>
        <v>1.1645210667935242</v>
      </c>
      <c r="I137" s="6">
        <f t="shared" si="72"/>
        <v>1.2207916986933127</v>
      </c>
      <c r="AM137" s="1">
        <f t="shared" si="74"/>
        <v>41409</v>
      </c>
      <c r="AN137" s="2">
        <f t="shared" si="75"/>
        <v>1114.68</v>
      </c>
      <c r="AO137" s="2">
        <f t="shared" si="76"/>
        <v>26.792552499999999</v>
      </c>
      <c r="AP137" s="2">
        <f t="shared" si="77"/>
        <v>63.53</v>
      </c>
      <c r="AR137" s="39">
        <f t="shared" si="78"/>
        <v>9.0299862655631724E-3</v>
      </c>
      <c r="AS137" s="39">
        <f t="shared" si="79"/>
        <v>9.6194340219342145E-3</v>
      </c>
      <c r="AU137" s="41">
        <f t="shared" si="80"/>
        <v>3.4744865749085538E-7</v>
      </c>
    </row>
    <row r="138" spans="2:47" x14ac:dyDescent="0.3">
      <c r="B138" s="6">
        <f t="shared" si="73"/>
        <v>2013</v>
      </c>
      <c r="C138" s="5">
        <v>41410</v>
      </c>
      <c r="D138" s="10">
        <v>1116.5</v>
      </c>
      <c r="E138" s="10">
        <f>VLOOKUP(C138,데이터!$O:$Q,2,0)</f>
        <v>26.63715625</v>
      </c>
      <c r="F138" s="10">
        <f>VLOOKUP(C138,데이터!$O:$Q,3,0)</f>
        <v>63.08</v>
      </c>
      <c r="H138" s="6">
        <f t="shared" si="71"/>
        <v>1.1577668687071079</v>
      </c>
      <c r="I138" s="6">
        <f t="shared" si="72"/>
        <v>1.2121445042275172</v>
      </c>
      <c r="AM138" s="1">
        <f t="shared" si="74"/>
        <v>41410</v>
      </c>
      <c r="AN138" s="2">
        <f t="shared" si="75"/>
        <v>1116.5</v>
      </c>
      <c r="AO138" s="2">
        <f t="shared" si="76"/>
        <v>26.63715625</v>
      </c>
      <c r="AP138" s="2">
        <f t="shared" si="77"/>
        <v>63.08</v>
      </c>
      <c r="AR138" s="39">
        <f t="shared" si="78"/>
        <v>-5.7999793039501535E-3</v>
      </c>
      <c r="AS138" s="39">
        <f t="shared" si="79"/>
        <v>-7.0832677475208827E-3</v>
      </c>
      <c r="AU138" s="41">
        <f t="shared" si="80"/>
        <v>1.6468292294021847E-6</v>
      </c>
    </row>
    <row r="139" spans="2:47" x14ac:dyDescent="0.3">
      <c r="B139" s="6">
        <f t="shared" si="73"/>
        <v>2013</v>
      </c>
      <c r="C139" s="5">
        <v>41411</v>
      </c>
      <c r="D139" s="10">
        <v>1116.5</v>
      </c>
      <c r="E139" s="10">
        <f>VLOOKUP(C139,데이터!$O:$Q,2,0)</f>
        <v>26.963593750000001</v>
      </c>
      <c r="F139" s="10">
        <f>VLOOKUP(C139,데이터!$O:$Q,3,0)</f>
        <v>63.89</v>
      </c>
      <c r="H139" s="6">
        <f t="shared" ref="H139:H202" si="81">H138*(E139/E138)</f>
        <v>1.1719552647452014</v>
      </c>
      <c r="I139" s="6">
        <f t="shared" ref="I139:I202" si="82">I138*(F139/F138)</f>
        <v>1.227709454265949</v>
      </c>
      <c r="AM139" s="1">
        <f t="shared" si="74"/>
        <v>41411</v>
      </c>
      <c r="AN139" s="2">
        <f t="shared" si="75"/>
        <v>1116.5</v>
      </c>
      <c r="AO139" s="2">
        <f t="shared" si="76"/>
        <v>26.963593750000001</v>
      </c>
      <c r="AP139" s="2">
        <f t="shared" si="77"/>
        <v>63.89</v>
      </c>
      <c r="AR139" s="39">
        <f t="shared" si="78"/>
        <v>1.2254968095552599E-2</v>
      </c>
      <c r="AS139" s="39">
        <f t="shared" si="79"/>
        <v>1.2840837032339847E-2</v>
      </c>
      <c r="AU139" s="41">
        <f t="shared" si="80"/>
        <v>3.4324241109222072E-7</v>
      </c>
    </row>
    <row r="140" spans="2:47" x14ac:dyDescent="0.3">
      <c r="B140" s="6">
        <f t="shared" si="73"/>
        <v>2013</v>
      </c>
      <c r="C140" s="5">
        <v>41412</v>
      </c>
      <c r="D140" s="10">
        <v>1116.5</v>
      </c>
      <c r="E140" s="10">
        <f>VLOOKUP(C140,데이터!$O:$Q,2,0)</f>
        <v>26.963593750000001</v>
      </c>
      <c r="F140" s="10">
        <f>VLOOKUP(C140,데이터!$O:$Q,3,0)</f>
        <v>63.89</v>
      </c>
      <c r="H140" s="6">
        <f t="shared" si="81"/>
        <v>1.1719552647452014</v>
      </c>
      <c r="I140" s="6">
        <f t="shared" si="82"/>
        <v>1.227709454265949</v>
      </c>
      <c r="AM140" s="1">
        <f t="shared" si="74"/>
        <v>41412</v>
      </c>
      <c r="AN140" s="2">
        <f t="shared" si="75"/>
        <v>1116.5</v>
      </c>
      <c r="AO140" s="2">
        <f t="shared" si="76"/>
        <v>26.963593750000001</v>
      </c>
      <c r="AP140" s="2">
        <f t="shared" si="77"/>
        <v>63.89</v>
      </c>
      <c r="AR140" s="39">
        <f t="shared" si="78"/>
        <v>0</v>
      </c>
      <c r="AS140" s="39">
        <f t="shared" si="79"/>
        <v>0</v>
      </c>
      <c r="AU140" s="41">
        <f t="shared" si="80"/>
        <v>0</v>
      </c>
    </row>
    <row r="141" spans="2:47" x14ac:dyDescent="0.3">
      <c r="B141" s="6">
        <f t="shared" si="73"/>
        <v>2013</v>
      </c>
      <c r="C141" s="5">
        <v>41413</v>
      </c>
      <c r="D141" s="10">
        <v>1116.5</v>
      </c>
      <c r="E141" s="10">
        <f>VLOOKUP(C141,데이터!$O:$Q,2,0)</f>
        <v>26.963593750000001</v>
      </c>
      <c r="F141" s="10">
        <f>VLOOKUP(C141,데이터!$O:$Q,3,0)</f>
        <v>63.89</v>
      </c>
      <c r="H141" s="6">
        <f t="shared" si="81"/>
        <v>1.1719552647452014</v>
      </c>
      <c r="I141" s="6">
        <f t="shared" si="82"/>
        <v>1.227709454265949</v>
      </c>
      <c r="AM141" s="1">
        <f t="shared" si="74"/>
        <v>41413</v>
      </c>
      <c r="AN141" s="2">
        <f t="shared" si="75"/>
        <v>1116.5</v>
      </c>
      <c r="AO141" s="2">
        <f t="shared" si="76"/>
        <v>26.963593750000001</v>
      </c>
      <c r="AP141" s="2">
        <f t="shared" si="77"/>
        <v>63.89</v>
      </c>
      <c r="AR141" s="39">
        <f t="shared" si="78"/>
        <v>0</v>
      </c>
      <c r="AS141" s="39">
        <f t="shared" si="79"/>
        <v>0</v>
      </c>
      <c r="AU141" s="41">
        <f t="shared" si="80"/>
        <v>0</v>
      </c>
    </row>
    <row r="142" spans="2:47" x14ac:dyDescent="0.3">
      <c r="B142" s="6">
        <f t="shared" si="73"/>
        <v>2013</v>
      </c>
      <c r="C142" s="5">
        <v>41414</v>
      </c>
      <c r="D142" s="10">
        <v>1116.68</v>
      </c>
      <c r="E142" s="10">
        <f>VLOOKUP(C142,데이터!$O:$Q,2,0)</f>
        <v>26.925750000000001</v>
      </c>
      <c r="F142" s="10">
        <f>VLOOKUP(C142,데이터!$O:$Q,3,0)</f>
        <v>63.77</v>
      </c>
      <c r="H142" s="6">
        <f t="shared" si="81"/>
        <v>1.1703104104849935</v>
      </c>
      <c r="I142" s="6">
        <f t="shared" si="82"/>
        <v>1.225403535741737</v>
      </c>
      <c r="AM142" s="1">
        <f t="shared" si="74"/>
        <v>41414</v>
      </c>
      <c r="AN142" s="2">
        <f t="shared" si="75"/>
        <v>1116.68</v>
      </c>
      <c r="AO142" s="2">
        <f t="shared" si="76"/>
        <v>26.925750000000001</v>
      </c>
      <c r="AP142" s="2">
        <f t="shared" si="77"/>
        <v>63.77</v>
      </c>
      <c r="AR142" s="39">
        <f t="shared" si="78"/>
        <v>-1.4035128384917162E-3</v>
      </c>
      <c r="AS142" s="39">
        <f t="shared" si="79"/>
        <v>-1.8782282047268284E-3</v>
      </c>
      <c r="AU142" s="41">
        <f t="shared" si="80"/>
        <v>2.2535467893973672E-7</v>
      </c>
    </row>
    <row r="143" spans="2:47" x14ac:dyDescent="0.3">
      <c r="B143" s="6">
        <f t="shared" si="73"/>
        <v>2013</v>
      </c>
      <c r="C143" s="5">
        <v>41415</v>
      </c>
      <c r="D143" s="10">
        <v>1110.7</v>
      </c>
      <c r="E143" s="10">
        <f>VLOOKUP(C143,데이터!$O:$Q,2,0)</f>
        <v>26.960625</v>
      </c>
      <c r="F143" s="10">
        <f>VLOOKUP(C143,데이터!$O:$Q,3,0)</f>
        <v>63.76</v>
      </c>
      <c r="H143" s="6">
        <f t="shared" si="81"/>
        <v>1.1718262299353586</v>
      </c>
      <c r="I143" s="6">
        <f t="shared" si="82"/>
        <v>1.2252113758647192</v>
      </c>
      <c r="AM143" s="1">
        <f t="shared" si="74"/>
        <v>41415</v>
      </c>
      <c r="AN143" s="2">
        <f t="shared" si="75"/>
        <v>1110.7</v>
      </c>
      <c r="AO143" s="2">
        <f t="shared" si="76"/>
        <v>26.960625</v>
      </c>
      <c r="AP143" s="2">
        <f t="shared" si="77"/>
        <v>63.76</v>
      </c>
      <c r="AR143" s="39">
        <f t="shared" si="78"/>
        <v>1.2952285451659495E-3</v>
      </c>
      <c r="AS143" s="39">
        <f t="shared" si="79"/>
        <v>-1.5681354869068187E-4</v>
      </c>
      <c r="AU143" s="41">
        <f t="shared" si="80"/>
        <v>2.1084262423315504E-6</v>
      </c>
    </row>
    <row r="144" spans="2:47" x14ac:dyDescent="0.3">
      <c r="B144" s="6">
        <f t="shared" si="73"/>
        <v>2013</v>
      </c>
      <c r="C144" s="5">
        <v>41416</v>
      </c>
      <c r="D144" s="10">
        <v>1113.9000000000001</v>
      </c>
      <c r="E144" s="10">
        <f>VLOOKUP(C144,데이터!$O:$Q,2,0)</f>
        <v>26.64862500000001</v>
      </c>
      <c r="F144" s="10">
        <f>VLOOKUP(C144,데이터!$O:$Q,3,0)</f>
        <v>62.75</v>
      </c>
      <c r="H144" s="6">
        <f t="shared" si="81"/>
        <v>1.1582653505514489</v>
      </c>
      <c r="I144" s="6">
        <f t="shared" si="82"/>
        <v>1.2058032282859337</v>
      </c>
      <c r="AM144" s="1">
        <f t="shared" si="74"/>
        <v>41416</v>
      </c>
      <c r="AN144" s="2">
        <f t="shared" si="75"/>
        <v>1113.9000000000001</v>
      </c>
      <c r="AO144" s="2">
        <f t="shared" si="76"/>
        <v>26.64862500000001</v>
      </c>
      <c r="AP144" s="2">
        <f t="shared" si="77"/>
        <v>62.75</v>
      </c>
      <c r="AR144" s="39">
        <f t="shared" si="78"/>
        <v>-1.1572432018916112E-2</v>
      </c>
      <c r="AS144" s="39">
        <f t="shared" si="79"/>
        <v>-1.5840652446674985E-2</v>
      </c>
      <c r="AU144" s="41">
        <f t="shared" si="80"/>
        <v>1.8217705619938139E-5</v>
      </c>
    </row>
    <row r="145" spans="2:47" x14ac:dyDescent="0.3">
      <c r="B145" s="6">
        <f t="shared" si="73"/>
        <v>2013</v>
      </c>
      <c r="C145" s="5">
        <v>41417</v>
      </c>
      <c r="D145" s="10">
        <v>1128.55</v>
      </c>
      <c r="E145" s="10">
        <f>VLOOKUP(C145,데이터!$O:$Q,2,0)</f>
        <v>26.492968749999999</v>
      </c>
      <c r="F145" s="10">
        <f>VLOOKUP(C145,데이터!$O:$Q,3,0)</f>
        <v>62.76</v>
      </c>
      <c r="H145" s="6">
        <f t="shared" si="81"/>
        <v>1.1514998517322119</v>
      </c>
      <c r="I145" s="6">
        <f t="shared" si="82"/>
        <v>1.2059953881629515</v>
      </c>
      <c r="AM145" s="1">
        <f t="shared" si="74"/>
        <v>41417</v>
      </c>
      <c r="AN145" s="2">
        <f t="shared" si="75"/>
        <v>1128.55</v>
      </c>
      <c r="AO145" s="2">
        <f t="shared" si="76"/>
        <v>26.492968749999999</v>
      </c>
      <c r="AP145" s="2">
        <f t="shared" si="77"/>
        <v>62.76</v>
      </c>
      <c r="AR145" s="39">
        <f t="shared" si="78"/>
        <v>-5.8410612179806698E-3</v>
      </c>
      <c r="AS145" s="39">
        <f t="shared" si="79"/>
        <v>1.5936254980086773E-4</v>
      </c>
      <c r="AU145" s="41">
        <f t="shared" si="80"/>
        <v>3.6005085392957582E-5</v>
      </c>
    </row>
    <row r="146" spans="2:47" x14ac:dyDescent="0.3">
      <c r="B146" s="6">
        <f t="shared" si="73"/>
        <v>2013</v>
      </c>
      <c r="C146" s="5">
        <v>41418</v>
      </c>
      <c r="D146" s="10">
        <v>1127.1300000000001</v>
      </c>
      <c r="E146" s="10">
        <f>VLOOKUP(C146,데이터!$O:$Q,2,0)</f>
        <v>26.613400000000006</v>
      </c>
      <c r="F146" s="10">
        <f>VLOOKUP(C146,데이터!$O:$Q,3,0)</f>
        <v>62.74</v>
      </c>
      <c r="H146" s="6">
        <f t="shared" si="81"/>
        <v>1.1567343185761338</v>
      </c>
      <c r="I146" s="6">
        <f t="shared" si="82"/>
        <v>1.2056110684089163</v>
      </c>
      <c r="AM146" s="1">
        <f t="shared" si="74"/>
        <v>41418</v>
      </c>
      <c r="AN146" s="2">
        <f t="shared" si="75"/>
        <v>1127.1300000000001</v>
      </c>
      <c r="AO146" s="2">
        <f t="shared" si="76"/>
        <v>26.613400000000006</v>
      </c>
      <c r="AP146" s="2">
        <f t="shared" si="77"/>
        <v>62.74</v>
      </c>
      <c r="AR146" s="39">
        <f t="shared" si="78"/>
        <v>4.5457816047893562E-3</v>
      </c>
      <c r="AS146" s="39">
        <f t="shared" si="79"/>
        <v>-3.1867431485010922E-4</v>
      </c>
      <c r="AU146" s="41">
        <f t="shared" si="80"/>
        <v>2.3662931394115436E-5</v>
      </c>
    </row>
    <row r="147" spans="2:47" x14ac:dyDescent="0.3">
      <c r="B147" s="6">
        <f t="shared" si="73"/>
        <v>2013</v>
      </c>
      <c r="C147" s="5">
        <v>41419</v>
      </c>
      <c r="D147" s="10">
        <v>1127.1300000000001</v>
      </c>
      <c r="E147" s="10">
        <f>VLOOKUP(C147,데이터!$O:$Q,2,0)</f>
        <v>26.613400000000006</v>
      </c>
      <c r="F147" s="10">
        <f>VLOOKUP(C147,데이터!$O:$Q,3,0)</f>
        <v>62.74</v>
      </c>
      <c r="H147" s="6">
        <f t="shared" si="81"/>
        <v>1.1567343185761338</v>
      </c>
      <c r="I147" s="6">
        <f t="shared" si="82"/>
        <v>1.2056110684089163</v>
      </c>
      <c r="AM147" s="1">
        <f t="shared" si="74"/>
        <v>41419</v>
      </c>
      <c r="AN147" s="2">
        <f t="shared" si="75"/>
        <v>1127.1300000000001</v>
      </c>
      <c r="AO147" s="2">
        <f t="shared" si="76"/>
        <v>26.613400000000006</v>
      </c>
      <c r="AP147" s="2">
        <f t="shared" si="77"/>
        <v>62.74</v>
      </c>
      <c r="AR147" s="39">
        <f t="shared" si="78"/>
        <v>0</v>
      </c>
      <c r="AS147" s="39">
        <f t="shared" si="79"/>
        <v>0</v>
      </c>
      <c r="AU147" s="41">
        <f t="shared" si="80"/>
        <v>0</v>
      </c>
    </row>
    <row r="148" spans="2:47" x14ac:dyDescent="0.3">
      <c r="B148" s="6">
        <f t="shared" si="73"/>
        <v>2013</v>
      </c>
      <c r="C148" s="5">
        <v>41420</v>
      </c>
      <c r="D148" s="10">
        <v>1127.1300000000001</v>
      </c>
      <c r="E148" s="10">
        <f>VLOOKUP(C148,데이터!$O:$Q,2,0)</f>
        <v>26.613400000000006</v>
      </c>
      <c r="F148" s="10">
        <f>VLOOKUP(C148,데이터!$O:$Q,3,0)</f>
        <v>62.74</v>
      </c>
      <c r="H148" s="6">
        <f t="shared" si="81"/>
        <v>1.1567343185761338</v>
      </c>
      <c r="I148" s="6">
        <f t="shared" si="82"/>
        <v>1.2056110684089163</v>
      </c>
      <c r="AM148" s="1">
        <f t="shared" si="74"/>
        <v>41420</v>
      </c>
      <c r="AN148" s="2">
        <f t="shared" si="75"/>
        <v>1127.1300000000001</v>
      </c>
      <c r="AO148" s="2">
        <f t="shared" si="76"/>
        <v>26.613400000000006</v>
      </c>
      <c r="AP148" s="2">
        <f t="shared" si="77"/>
        <v>62.74</v>
      </c>
      <c r="AR148" s="39">
        <f t="shared" si="78"/>
        <v>0</v>
      </c>
      <c r="AS148" s="39">
        <f t="shared" si="79"/>
        <v>0</v>
      </c>
      <c r="AU148" s="41">
        <f t="shared" si="80"/>
        <v>0</v>
      </c>
    </row>
    <row r="149" spans="2:47" x14ac:dyDescent="0.3">
      <c r="B149" s="6">
        <f t="shared" si="73"/>
        <v>2013</v>
      </c>
      <c r="C149" s="5">
        <v>41421</v>
      </c>
      <c r="D149" s="10">
        <v>1122.45</v>
      </c>
      <c r="E149" s="10">
        <f>VLOOKUP(C149,데이터!$O:$Q,2,0)</f>
        <v>26.613400000000006</v>
      </c>
      <c r="F149" s="10">
        <f>VLOOKUP(C149,데이터!$O:$Q,3,0)</f>
        <v>62.74</v>
      </c>
      <c r="H149" s="6">
        <f t="shared" si="81"/>
        <v>1.1567343185761338</v>
      </c>
      <c r="I149" s="6">
        <f t="shared" si="82"/>
        <v>1.2056110684089163</v>
      </c>
      <c r="AM149" s="1">
        <f t="shared" si="74"/>
        <v>41421</v>
      </c>
      <c r="AN149" s="2">
        <f t="shared" si="75"/>
        <v>1122.45</v>
      </c>
      <c r="AO149" s="2">
        <f t="shared" si="76"/>
        <v>26.613400000000006</v>
      </c>
      <c r="AP149" s="2">
        <f t="shared" si="77"/>
        <v>62.74</v>
      </c>
      <c r="AR149" s="39">
        <f t="shared" si="78"/>
        <v>0</v>
      </c>
      <c r="AS149" s="39">
        <f t="shared" si="79"/>
        <v>0</v>
      </c>
      <c r="AU149" s="41">
        <f t="shared" si="80"/>
        <v>0</v>
      </c>
    </row>
    <row r="150" spans="2:47" x14ac:dyDescent="0.3">
      <c r="B150" s="6">
        <f t="shared" si="73"/>
        <v>2013</v>
      </c>
      <c r="C150" s="5">
        <v>41422</v>
      </c>
      <c r="D150" s="10">
        <v>1126.78</v>
      </c>
      <c r="E150" s="10">
        <f>VLOOKUP(C150,데이터!$O:$Q,2,0)</f>
        <v>26.882781250000001</v>
      </c>
      <c r="F150" s="10">
        <f>VLOOKUP(C150,데이터!$O:$Q,3,0)</f>
        <v>63.31</v>
      </c>
      <c r="H150" s="6">
        <f t="shared" si="81"/>
        <v>1.1684428013951624</v>
      </c>
      <c r="I150" s="6">
        <f t="shared" si="82"/>
        <v>1.2165641813989241</v>
      </c>
      <c r="AM150" s="1">
        <f t="shared" si="74"/>
        <v>41422</v>
      </c>
      <c r="AN150" s="2">
        <f t="shared" si="75"/>
        <v>1126.78</v>
      </c>
      <c r="AO150" s="2">
        <f t="shared" si="76"/>
        <v>26.882781250000001</v>
      </c>
      <c r="AP150" s="2">
        <f t="shared" si="77"/>
        <v>63.31</v>
      </c>
      <c r="AR150" s="39">
        <f t="shared" si="78"/>
        <v>1.0122015601163215E-2</v>
      </c>
      <c r="AS150" s="39">
        <f t="shared" si="79"/>
        <v>9.0851131654448025E-3</v>
      </c>
      <c r="AU150" s="41">
        <f t="shared" si="80"/>
        <v>1.0751666611987755E-6</v>
      </c>
    </row>
    <row r="151" spans="2:47" x14ac:dyDescent="0.3">
      <c r="B151" s="6">
        <f t="shared" si="73"/>
        <v>2013</v>
      </c>
      <c r="C151" s="5">
        <v>41423</v>
      </c>
      <c r="D151" s="10">
        <v>1132.95</v>
      </c>
      <c r="E151" s="10">
        <f>VLOOKUP(C151,데이터!$O:$Q,2,0)</f>
        <v>26.845999999999997</v>
      </c>
      <c r="F151" s="10">
        <f>VLOOKUP(C151,데이터!$O:$Q,3,0)</f>
        <v>63.55</v>
      </c>
      <c r="H151" s="6">
        <f t="shared" si="81"/>
        <v>1.1668441280142665</v>
      </c>
      <c r="I151" s="6">
        <f t="shared" si="82"/>
        <v>1.2211760184473484</v>
      </c>
      <c r="AM151" s="1">
        <f t="shared" si="74"/>
        <v>41423</v>
      </c>
      <c r="AN151" s="2">
        <f t="shared" si="75"/>
        <v>1132.95</v>
      </c>
      <c r="AO151" s="2">
        <f t="shared" si="76"/>
        <v>26.845999999999997</v>
      </c>
      <c r="AP151" s="2">
        <f t="shared" si="77"/>
        <v>63.55</v>
      </c>
      <c r="AR151" s="39">
        <f t="shared" si="78"/>
        <v>-1.3682085070719774E-3</v>
      </c>
      <c r="AS151" s="39">
        <f t="shared" si="79"/>
        <v>3.7908703206444017E-3</v>
      </c>
      <c r="AU151" s="41">
        <f t="shared" si="80"/>
        <v>2.6616094350591407E-5</v>
      </c>
    </row>
    <row r="152" spans="2:47" x14ac:dyDescent="0.3">
      <c r="B152" s="6">
        <f t="shared" si="73"/>
        <v>2013</v>
      </c>
      <c r="C152" s="5">
        <v>41424</v>
      </c>
      <c r="D152" s="10">
        <v>1127.45</v>
      </c>
      <c r="E152" s="10">
        <f>VLOOKUP(C152,데이터!$O:$Q,2,0)</f>
        <v>27.349718750000001</v>
      </c>
      <c r="F152" s="10">
        <f>VLOOKUP(C152,데이터!$O:$Q,3,0)</f>
        <v>64.53</v>
      </c>
      <c r="H152" s="6">
        <f t="shared" si="81"/>
        <v>1.1887379395917153</v>
      </c>
      <c r="I152" s="6">
        <f t="shared" si="82"/>
        <v>1.2400076863950809</v>
      </c>
      <c r="AM152" s="1">
        <f t="shared" si="74"/>
        <v>41424</v>
      </c>
      <c r="AN152" s="2">
        <f t="shared" si="75"/>
        <v>1127.45</v>
      </c>
      <c r="AO152" s="2">
        <f t="shared" si="76"/>
        <v>27.349718750000001</v>
      </c>
      <c r="AP152" s="2">
        <f t="shared" si="77"/>
        <v>64.53</v>
      </c>
      <c r="AR152" s="39">
        <f t="shared" si="78"/>
        <v>1.8763270133353327E-2</v>
      </c>
      <c r="AS152" s="39">
        <f t="shared" si="79"/>
        <v>1.5420928402832379E-2</v>
      </c>
      <c r="AU152" s="41">
        <f t="shared" si="80"/>
        <v>1.1171248243581765E-5</v>
      </c>
    </row>
    <row r="153" spans="2:47" x14ac:dyDescent="0.3">
      <c r="B153" s="6">
        <f t="shared" si="73"/>
        <v>2013</v>
      </c>
      <c r="C153" s="5">
        <v>41425</v>
      </c>
      <c r="D153" s="10">
        <v>1130.9000000000001</v>
      </c>
      <c r="E153" s="10">
        <f>VLOOKUP(C153,데이터!$O:$Q,2,0)</f>
        <v>27.034968750000001</v>
      </c>
      <c r="F153" s="10">
        <f>VLOOKUP(C153,데이터!$O:$Q,3,0)</f>
        <v>63.68</v>
      </c>
      <c r="H153" s="6">
        <f t="shared" si="81"/>
        <v>1.175057533226056</v>
      </c>
      <c r="I153" s="6">
        <f t="shared" si="82"/>
        <v>1.2236740968485782</v>
      </c>
      <c r="AM153" s="1">
        <f t="shared" si="74"/>
        <v>41425</v>
      </c>
      <c r="AN153" s="2">
        <f t="shared" si="75"/>
        <v>1130.9000000000001</v>
      </c>
      <c r="AO153" s="2">
        <f t="shared" si="76"/>
        <v>27.034968750000001</v>
      </c>
      <c r="AP153" s="2">
        <f t="shared" si="77"/>
        <v>63.68</v>
      </c>
      <c r="AR153" s="39">
        <f t="shared" si="78"/>
        <v>-1.1508345035540768E-2</v>
      </c>
      <c r="AS153" s="39">
        <f t="shared" si="79"/>
        <v>-1.3172167983883432E-2</v>
      </c>
      <c r="AU153" s="41">
        <f t="shared" si="80"/>
        <v>2.7683068034316739E-6</v>
      </c>
    </row>
    <row r="154" spans="2:47" x14ac:dyDescent="0.3">
      <c r="B154" s="6">
        <f t="shared" si="73"/>
        <v>2013</v>
      </c>
      <c r="C154" s="5">
        <v>41426</v>
      </c>
      <c r="D154" s="10">
        <v>1130.9000000000001</v>
      </c>
      <c r="E154" s="10">
        <f>VLOOKUP(C154,데이터!$O:$Q,2,0)</f>
        <v>27.034968750000001</v>
      </c>
      <c r="F154" s="10">
        <f>VLOOKUP(C154,데이터!$O:$Q,3,0)</f>
        <v>63.68</v>
      </c>
      <c r="H154" s="6">
        <f t="shared" si="81"/>
        <v>1.175057533226056</v>
      </c>
      <c r="I154" s="6">
        <f t="shared" si="82"/>
        <v>1.2236740968485782</v>
      </c>
      <c r="AM154" s="1">
        <f t="shared" si="74"/>
        <v>41426</v>
      </c>
      <c r="AN154" s="2">
        <f t="shared" si="75"/>
        <v>1130.9000000000001</v>
      </c>
      <c r="AO154" s="2">
        <f t="shared" si="76"/>
        <v>27.034968750000001</v>
      </c>
      <c r="AP154" s="2">
        <f t="shared" si="77"/>
        <v>63.68</v>
      </c>
      <c r="AR154" s="39">
        <f t="shared" si="78"/>
        <v>0</v>
      </c>
      <c r="AS154" s="39">
        <f t="shared" si="79"/>
        <v>0</v>
      </c>
      <c r="AU154" s="41">
        <f t="shared" si="80"/>
        <v>0</v>
      </c>
    </row>
    <row r="155" spans="2:47" x14ac:dyDescent="0.3">
      <c r="B155" s="6">
        <f t="shared" si="73"/>
        <v>2013</v>
      </c>
      <c r="C155" s="5">
        <v>41427</v>
      </c>
      <c r="D155" s="10">
        <v>1130.9000000000001</v>
      </c>
      <c r="E155" s="10">
        <f>VLOOKUP(C155,데이터!$O:$Q,2,0)</f>
        <v>27.034968750000001</v>
      </c>
      <c r="F155" s="10">
        <f>VLOOKUP(C155,데이터!$O:$Q,3,0)</f>
        <v>63.68</v>
      </c>
      <c r="H155" s="6">
        <f t="shared" si="81"/>
        <v>1.175057533226056</v>
      </c>
      <c r="I155" s="6">
        <f t="shared" si="82"/>
        <v>1.2236740968485782</v>
      </c>
      <c r="AM155" s="1">
        <f t="shared" si="74"/>
        <v>41427</v>
      </c>
      <c r="AN155" s="2">
        <f t="shared" si="75"/>
        <v>1130.9000000000001</v>
      </c>
      <c r="AO155" s="2">
        <f t="shared" si="76"/>
        <v>27.034968750000001</v>
      </c>
      <c r="AP155" s="2">
        <f t="shared" si="77"/>
        <v>63.68</v>
      </c>
      <c r="AR155" s="39">
        <f t="shared" si="78"/>
        <v>0</v>
      </c>
      <c r="AS155" s="39">
        <f t="shared" si="79"/>
        <v>0</v>
      </c>
      <c r="AU155" s="41">
        <f t="shared" si="80"/>
        <v>0</v>
      </c>
    </row>
    <row r="156" spans="2:47" x14ac:dyDescent="0.3">
      <c r="B156" s="6">
        <f t="shared" si="73"/>
        <v>2013</v>
      </c>
      <c r="C156" s="5">
        <v>41428</v>
      </c>
      <c r="D156" s="10">
        <v>1128.18</v>
      </c>
      <c r="E156" s="10">
        <f>VLOOKUP(C156,데이터!$O:$Q,2,0)</f>
        <v>27.13040625</v>
      </c>
      <c r="F156" s="10">
        <f>VLOOKUP(C156,데이터!$O:$Q,3,0)</f>
        <v>63.91</v>
      </c>
      <c r="H156" s="6">
        <f t="shared" si="81"/>
        <v>1.1792056627972158</v>
      </c>
      <c r="I156" s="6">
        <f t="shared" si="82"/>
        <v>1.2280937740199849</v>
      </c>
      <c r="AM156" s="1">
        <f t="shared" si="74"/>
        <v>41428</v>
      </c>
      <c r="AN156" s="2">
        <f t="shared" si="75"/>
        <v>1128.18</v>
      </c>
      <c r="AO156" s="2">
        <f t="shared" si="76"/>
        <v>27.13040625</v>
      </c>
      <c r="AP156" s="2">
        <f t="shared" si="77"/>
        <v>63.91</v>
      </c>
      <c r="AR156" s="39">
        <f t="shared" si="78"/>
        <v>3.5301501874307473E-3</v>
      </c>
      <c r="AS156" s="39">
        <f t="shared" si="79"/>
        <v>3.6118090452261775E-3</v>
      </c>
      <c r="AU156" s="41">
        <f t="shared" si="80"/>
        <v>6.6681690564542999E-9</v>
      </c>
    </row>
    <row r="157" spans="2:47" x14ac:dyDescent="0.3">
      <c r="B157" s="6">
        <f t="shared" si="73"/>
        <v>2013</v>
      </c>
      <c r="C157" s="5">
        <v>41429</v>
      </c>
      <c r="D157" s="10">
        <v>1122.3</v>
      </c>
      <c r="E157" s="10">
        <f>VLOOKUP(C157,데이터!$O:$Q,2,0)</f>
        <v>27.255593750000003</v>
      </c>
      <c r="F157" s="10">
        <f>VLOOKUP(C157,데이터!$O:$Q,3,0)</f>
        <v>64.2</v>
      </c>
      <c r="H157" s="6">
        <f t="shared" si="81"/>
        <v>1.1846468569891175</v>
      </c>
      <c r="I157" s="6">
        <f t="shared" si="82"/>
        <v>1.2336664104534978</v>
      </c>
      <c r="AM157" s="1">
        <f t="shared" si="74"/>
        <v>41429</v>
      </c>
      <c r="AN157" s="2">
        <f t="shared" si="75"/>
        <v>1122.3</v>
      </c>
      <c r="AO157" s="2">
        <f t="shared" si="76"/>
        <v>27.255593750000003</v>
      </c>
      <c r="AP157" s="2">
        <f t="shared" si="77"/>
        <v>64.2</v>
      </c>
      <c r="AR157" s="39">
        <f t="shared" si="78"/>
        <v>4.6142877053307885E-3</v>
      </c>
      <c r="AS157" s="39">
        <f t="shared" si="79"/>
        <v>4.5376310436553435E-3</v>
      </c>
      <c r="AU157" s="41">
        <f t="shared" si="80"/>
        <v>5.8762437792236284E-9</v>
      </c>
    </row>
    <row r="158" spans="2:47" x14ac:dyDescent="0.3">
      <c r="B158" s="6">
        <f t="shared" si="73"/>
        <v>2013</v>
      </c>
      <c r="C158" s="5">
        <v>41430</v>
      </c>
      <c r="D158" s="10">
        <v>1116.03</v>
      </c>
      <c r="E158" s="10">
        <f>VLOOKUP(C158,데이터!$O:$Q,2,0)</f>
        <v>26.802187500000006</v>
      </c>
      <c r="F158" s="10">
        <f>VLOOKUP(C158,데이터!$O:$Q,3,0)</f>
        <v>63.22</v>
      </c>
      <c r="H158" s="6">
        <f t="shared" si="81"/>
        <v>1.164939845873217</v>
      </c>
      <c r="I158" s="6">
        <f t="shared" si="82"/>
        <v>1.2148347425057653</v>
      </c>
      <c r="AM158" s="1">
        <f t="shared" si="74"/>
        <v>41430</v>
      </c>
      <c r="AN158" s="2">
        <f t="shared" si="75"/>
        <v>1116.03</v>
      </c>
      <c r="AO158" s="2">
        <f t="shared" si="76"/>
        <v>26.802187500000006</v>
      </c>
      <c r="AP158" s="2">
        <f t="shared" si="77"/>
        <v>63.22</v>
      </c>
      <c r="AR158" s="39">
        <f t="shared" si="78"/>
        <v>-1.6635346643292137E-2</v>
      </c>
      <c r="AS158" s="39">
        <f t="shared" si="79"/>
        <v>-1.5264797507788197E-2</v>
      </c>
      <c r="AU158" s="41">
        <f t="shared" si="80"/>
        <v>1.8784049328305975E-6</v>
      </c>
    </row>
    <row r="159" spans="2:47" x14ac:dyDescent="0.3">
      <c r="B159" s="6">
        <f t="shared" si="73"/>
        <v>2013</v>
      </c>
      <c r="C159" s="5">
        <v>41431</v>
      </c>
      <c r="D159" s="10">
        <v>1116.03</v>
      </c>
      <c r="E159" s="10">
        <f>VLOOKUP(C159,데이터!$O:$Q,2,0)</f>
        <v>26.827781250000005</v>
      </c>
      <c r="F159" s="10">
        <f>VLOOKUP(C159,데이터!$O:$Q,3,0)</f>
        <v>63.13</v>
      </c>
      <c r="H159" s="6">
        <f t="shared" si="81"/>
        <v>1.1660522617601783</v>
      </c>
      <c r="I159" s="6">
        <f t="shared" si="82"/>
        <v>1.2131053036126063</v>
      </c>
      <c r="AM159" s="1">
        <f t="shared" si="74"/>
        <v>41431</v>
      </c>
      <c r="AN159" s="2">
        <f t="shared" si="75"/>
        <v>1116.03</v>
      </c>
      <c r="AO159" s="2">
        <f t="shared" si="76"/>
        <v>26.827781250000005</v>
      </c>
      <c r="AP159" s="2">
        <f t="shared" si="77"/>
        <v>63.13</v>
      </c>
      <c r="AR159" s="39">
        <f t="shared" si="78"/>
        <v>9.5491272867187504E-4</v>
      </c>
      <c r="AS159" s="39">
        <f t="shared" si="79"/>
        <v>-1.4236001265421905E-3</v>
      </c>
      <c r="AU159" s="41">
        <f t="shared" si="80"/>
        <v>5.6573234024185664E-6</v>
      </c>
    </row>
    <row r="160" spans="2:47" x14ac:dyDescent="0.3">
      <c r="B160" s="6">
        <f t="shared" si="73"/>
        <v>2013</v>
      </c>
      <c r="C160" s="5">
        <v>41432</v>
      </c>
      <c r="D160" s="10">
        <v>1116.8499999999999</v>
      </c>
      <c r="E160" s="10">
        <f>VLOOKUP(C160,데이터!$O:$Q,2,0)</f>
        <v>26.993896250000002</v>
      </c>
      <c r="F160" s="10">
        <f>VLOOKUP(C160,데이터!$O:$Q,3,0)</f>
        <v>64.069999999999993</v>
      </c>
      <c r="H160" s="6">
        <f t="shared" si="81"/>
        <v>1.1732723434231855</v>
      </c>
      <c r="I160" s="6">
        <f t="shared" si="82"/>
        <v>1.2311683320522679</v>
      </c>
      <c r="AM160" s="1">
        <f t="shared" si="74"/>
        <v>41432</v>
      </c>
      <c r="AN160" s="2">
        <f t="shared" si="75"/>
        <v>1116.8499999999999</v>
      </c>
      <c r="AO160" s="2">
        <f t="shared" si="76"/>
        <v>26.993896250000002</v>
      </c>
      <c r="AP160" s="2">
        <f t="shared" si="77"/>
        <v>64.069999999999993</v>
      </c>
      <c r="AR160" s="39">
        <f t="shared" si="78"/>
        <v>6.1919022841294691E-3</v>
      </c>
      <c r="AS160" s="39">
        <f t="shared" si="79"/>
        <v>1.4889909710121829E-2</v>
      </c>
      <c r="AU160" s="41">
        <f t="shared" si="80"/>
        <v>7.5655333182618248E-5</v>
      </c>
    </row>
    <row r="161" spans="2:47" x14ac:dyDescent="0.3">
      <c r="B161" s="6">
        <f t="shared" si="73"/>
        <v>2013</v>
      </c>
      <c r="C161" s="5">
        <v>41433</v>
      </c>
      <c r="D161" s="10">
        <v>1116.8499999999999</v>
      </c>
      <c r="E161" s="10">
        <f>VLOOKUP(C161,데이터!$O:$Q,2,0)</f>
        <v>26.993896250000002</v>
      </c>
      <c r="F161" s="10">
        <f>VLOOKUP(C161,데이터!$O:$Q,3,0)</f>
        <v>64.069999999999993</v>
      </c>
      <c r="H161" s="6">
        <f t="shared" si="81"/>
        <v>1.1732723434231855</v>
      </c>
      <c r="I161" s="6">
        <f t="shared" si="82"/>
        <v>1.2311683320522679</v>
      </c>
      <c r="AM161" s="1">
        <f t="shared" si="74"/>
        <v>41433</v>
      </c>
      <c r="AN161" s="2">
        <f t="shared" si="75"/>
        <v>1116.8499999999999</v>
      </c>
      <c r="AO161" s="2">
        <f t="shared" si="76"/>
        <v>26.993896250000002</v>
      </c>
      <c r="AP161" s="2">
        <f t="shared" si="77"/>
        <v>64.069999999999993</v>
      </c>
      <c r="AR161" s="39">
        <f t="shared" si="78"/>
        <v>0</v>
      </c>
      <c r="AS161" s="39">
        <f t="shared" si="79"/>
        <v>0</v>
      </c>
      <c r="AU161" s="41">
        <f t="shared" si="80"/>
        <v>0</v>
      </c>
    </row>
    <row r="162" spans="2:47" x14ac:dyDescent="0.3">
      <c r="B162" s="6">
        <f t="shared" si="73"/>
        <v>2013</v>
      </c>
      <c r="C162" s="5">
        <v>41434</v>
      </c>
      <c r="D162" s="10">
        <v>1116.8499999999999</v>
      </c>
      <c r="E162" s="10">
        <f>VLOOKUP(C162,데이터!$O:$Q,2,0)</f>
        <v>26.993896250000002</v>
      </c>
      <c r="F162" s="10">
        <f>VLOOKUP(C162,데이터!$O:$Q,3,0)</f>
        <v>64.069999999999993</v>
      </c>
      <c r="H162" s="6">
        <f t="shared" si="81"/>
        <v>1.1732723434231855</v>
      </c>
      <c r="I162" s="6">
        <f t="shared" si="82"/>
        <v>1.2311683320522679</v>
      </c>
      <c r="AM162" s="1">
        <f t="shared" si="74"/>
        <v>41434</v>
      </c>
      <c r="AN162" s="2">
        <f t="shared" si="75"/>
        <v>1116.8499999999999</v>
      </c>
      <c r="AO162" s="2">
        <f t="shared" si="76"/>
        <v>26.993896250000002</v>
      </c>
      <c r="AP162" s="2">
        <f t="shared" si="77"/>
        <v>64.069999999999993</v>
      </c>
      <c r="AR162" s="39">
        <f t="shared" si="78"/>
        <v>0</v>
      </c>
      <c r="AS162" s="39">
        <f t="shared" si="79"/>
        <v>0</v>
      </c>
      <c r="AU162" s="41">
        <f t="shared" si="80"/>
        <v>0</v>
      </c>
    </row>
    <row r="163" spans="2:47" x14ac:dyDescent="0.3">
      <c r="B163" s="6">
        <f t="shared" si="73"/>
        <v>2013</v>
      </c>
      <c r="C163" s="5">
        <v>41435</v>
      </c>
      <c r="D163" s="10">
        <v>1127.4000000000001</v>
      </c>
      <c r="E163" s="10">
        <f>VLOOKUP(C163,데이터!$O:$Q,2,0)</f>
        <v>27.088124999999998</v>
      </c>
      <c r="F163" s="10">
        <f>VLOOKUP(C163,데이터!$O:$Q,3,0)</f>
        <v>64.459999999999994</v>
      </c>
      <c r="H163" s="6">
        <f t="shared" si="81"/>
        <v>1.1773679354528219</v>
      </c>
      <c r="I163" s="6">
        <f t="shared" si="82"/>
        <v>1.2386625672559572</v>
      </c>
      <c r="AM163" s="1">
        <f t="shared" si="74"/>
        <v>41435</v>
      </c>
      <c r="AN163" s="2">
        <f t="shared" si="75"/>
        <v>1127.4000000000001</v>
      </c>
      <c r="AO163" s="2">
        <f t="shared" si="76"/>
        <v>27.088124999999998</v>
      </c>
      <c r="AP163" s="2">
        <f t="shared" si="77"/>
        <v>64.459999999999994</v>
      </c>
      <c r="AR163" s="39">
        <f t="shared" si="78"/>
        <v>3.4907428378367911E-3</v>
      </c>
      <c r="AS163" s="39">
        <f t="shared" si="79"/>
        <v>6.0870922428593044E-3</v>
      </c>
      <c r="AU163" s="41">
        <f t="shared" si="80"/>
        <v>6.7410302329607589E-6</v>
      </c>
    </row>
    <row r="164" spans="2:47" x14ac:dyDescent="0.3">
      <c r="B164" s="6">
        <f t="shared" si="73"/>
        <v>2013</v>
      </c>
      <c r="C164" s="5">
        <v>41436</v>
      </c>
      <c r="D164" s="10">
        <v>1133.95</v>
      </c>
      <c r="E164" s="10">
        <f>VLOOKUP(C164,데이터!$O:$Q,2,0)</f>
        <v>26.65653125</v>
      </c>
      <c r="F164" s="10">
        <f>VLOOKUP(C164,데이터!$O:$Q,3,0)</f>
        <v>63.01</v>
      </c>
      <c r="H164" s="6">
        <f t="shared" si="81"/>
        <v>1.1586089906239776</v>
      </c>
      <c r="I164" s="6">
        <f t="shared" si="82"/>
        <v>1.2107993850883938</v>
      </c>
      <c r="AM164" s="1">
        <f t="shared" si="74"/>
        <v>41436</v>
      </c>
      <c r="AN164" s="2">
        <f t="shared" si="75"/>
        <v>1133.95</v>
      </c>
      <c r="AO164" s="2">
        <f t="shared" si="76"/>
        <v>26.65653125</v>
      </c>
      <c r="AP164" s="2">
        <f t="shared" si="77"/>
        <v>63.01</v>
      </c>
      <c r="AR164" s="39">
        <f t="shared" si="78"/>
        <v>-1.5932950324173301E-2</v>
      </c>
      <c r="AS164" s="39">
        <f t="shared" si="79"/>
        <v>-2.2494570276140213E-2</v>
      </c>
      <c r="AU164" s="41">
        <f t="shared" si="80"/>
        <v>4.3054856394050271E-5</v>
      </c>
    </row>
    <row r="165" spans="2:47" x14ac:dyDescent="0.3">
      <c r="B165" s="6">
        <f t="shared" si="73"/>
        <v>2013</v>
      </c>
      <c r="C165" s="5">
        <v>41437</v>
      </c>
      <c r="D165" s="10">
        <v>1133.6500000000001</v>
      </c>
      <c r="E165" s="10">
        <f>VLOOKUP(C165,데이터!$O:$Q,2,0)</f>
        <v>26.394793750000002</v>
      </c>
      <c r="F165" s="10">
        <f>VLOOKUP(C165,데이터!$O:$Q,3,0)</f>
        <v>62.28</v>
      </c>
      <c r="H165" s="6">
        <f t="shared" si="81"/>
        <v>1.1472327384837655</v>
      </c>
      <c r="I165" s="6">
        <f t="shared" si="82"/>
        <v>1.1967717140661034</v>
      </c>
      <c r="AM165" s="1">
        <f t="shared" si="74"/>
        <v>41437</v>
      </c>
      <c r="AN165" s="2">
        <f t="shared" si="75"/>
        <v>1133.6500000000001</v>
      </c>
      <c r="AO165" s="2">
        <f t="shared" si="76"/>
        <v>26.394793750000002</v>
      </c>
      <c r="AP165" s="2">
        <f t="shared" si="77"/>
        <v>62.28</v>
      </c>
      <c r="AR165" s="39">
        <f t="shared" si="78"/>
        <v>-9.8188881946145168E-3</v>
      </c>
      <c r="AS165" s="39">
        <f t="shared" si="79"/>
        <v>-1.1585462624980059E-2</v>
      </c>
      <c r="AU165" s="41">
        <f t="shared" si="80"/>
        <v>3.1207852180213382E-6</v>
      </c>
    </row>
    <row r="166" spans="2:47" x14ac:dyDescent="0.3">
      <c r="B166" s="6">
        <f t="shared" si="73"/>
        <v>2013</v>
      </c>
      <c r="C166" s="5">
        <v>41438</v>
      </c>
      <c r="D166" s="10">
        <v>1134.5</v>
      </c>
      <c r="E166" s="10">
        <f>VLOOKUP(C166,데이터!$O:$Q,2,0)</f>
        <v>26.926656250000001</v>
      </c>
      <c r="F166" s="10">
        <f>VLOOKUP(C166,데이터!$O:$Q,3,0)</f>
        <v>63.55</v>
      </c>
      <c r="H166" s="6">
        <f t="shared" si="81"/>
        <v>1.1703498000585246</v>
      </c>
      <c r="I166" s="6">
        <f t="shared" si="82"/>
        <v>1.2211760184473484</v>
      </c>
      <c r="AM166" s="1">
        <f t="shared" si="74"/>
        <v>41438</v>
      </c>
      <c r="AN166" s="2">
        <f t="shared" si="75"/>
        <v>1134.5</v>
      </c>
      <c r="AO166" s="2">
        <f t="shared" si="76"/>
        <v>26.926656250000001</v>
      </c>
      <c r="AP166" s="2">
        <f t="shared" si="77"/>
        <v>63.55</v>
      </c>
      <c r="AR166" s="39">
        <f t="shared" si="78"/>
        <v>2.0150280583268287E-2</v>
      </c>
      <c r="AS166" s="39">
        <f t="shared" si="79"/>
        <v>2.0391779062299165E-2</v>
      </c>
      <c r="AU166" s="41">
        <f t="shared" si="80"/>
        <v>5.8321515374227023E-8</v>
      </c>
    </row>
    <row r="167" spans="2:47" x14ac:dyDescent="0.3">
      <c r="B167" s="6">
        <f t="shared" si="73"/>
        <v>2013</v>
      </c>
      <c r="C167" s="5">
        <v>41439</v>
      </c>
      <c r="D167" s="10">
        <v>1126.4000000000001</v>
      </c>
      <c r="E167" s="10">
        <f>VLOOKUP(C167,데이터!$O:$Q,2,0)</f>
        <v>26.833093750000003</v>
      </c>
      <c r="F167" s="10">
        <f>VLOOKUP(C167,데이터!$O:$Q,3,0)</f>
        <v>63.29</v>
      </c>
      <c r="H167" s="6">
        <f t="shared" si="81"/>
        <v>1.1662831661567392</v>
      </c>
      <c r="I167" s="6">
        <f t="shared" si="82"/>
        <v>1.2161798616448887</v>
      </c>
      <c r="AM167" s="1">
        <f t="shared" si="74"/>
        <v>41439</v>
      </c>
      <c r="AN167" s="2">
        <f t="shared" si="75"/>
        <v>1126.4000000000001</v>
      </c>
      <c r="AO167" s="2">
        <f t="shared" si="76"/>
        <v>26.833093750000003</v>
      </c>
      <c r="AP167" s="2">
        <f t="shared" si="77"/>
        <v>63.29</v>
      </c>
      <c r="AR167" s="39">
        <f t="shared" si="78"/>
        <v>-3.4747166202635515E-3</v>
      </c>
      <c r="AS167" s="39">
        <f t="shared" si="79"/>
        <v>-4.0912667191187468E-3</v>
      </c>
      <c r="AU167" s="41">
        <f t="shared" si="80"/>
        <v>3.8013402439835111E-7</v>
      </c>
    </row>
    <row r="168" spans="2:47" x14ac:dyDescent="0.3">
      <c r="B168" s="6">
        <f t="shared" si="73"/>
        <v>2013</v>
      </c>
      <c r="C168" s="5">
        <v>41440</v>
      </c>
      <c r="D168" s="10">
        <v>1126.4000000000001</v>
      </c>
      <c r="E168" s="10">
        <f>VLOOKUP(C168,데이터!$O:$Q,2,0)</f>
        <v>26.833093750000003</v>
      </c>
      <c r="F168" s="10">
        <f>VLOOKUP(C168,데이터!$O:$Q,3,0)</f>
        <v>63.29</v>
      </c>
      <c r="H168" s="6">
        <f t="shared" si="81"/>
        <v>1.1662831661567392</v>
      </c>
      <c r="I168" s="6">
        <f t="shared" si="82"/>
        <v>1.2161798616448887</v>
      </c>
      <c r="AM168" s="1">
        <f t="shared" si="74"/>
        <v>41440</v>
      </c>
      <c r="AN168" s="2">
        <f t="shared" si="75"/>
        <v>1126.4000000000001</v>
      </c>
      <c r="AO168" s="2">
        <f t="shared" si="76"/>
        <v>26.833093750000003</v>
      </c>
      <c r="AP168" s="2">
        <f t="shared" si="77"/>
        <v>63.29</v>
      </c>
      <c r="AR168" s="39">
        <f t="shared" si="78"/>
        <v>0</v>
      </c>
      <c r="AS168" s="39">
        <f t="shared" si="79"/>
        <v>0</v>
      </c>
      <c r="AU168" s="41">
        <f t="shared" si="80"/>
        <v>0</v>
      </c>
    </row>
    <row r="169" spans="2:47" x14ac:dyDescent="0.3">
      <c r="B169" s="6">
        <f t="shared" si="73"/>
        <v>2013</v>
      </c>
      <c r="C169" s="5">
        <v>41441</v>
      </c>
      <c r="D169" s="10">
        <v>1126.4000000000001</v>
      </c>
      <c r="E169" s="10">
        <f>VLOOKUP(C169,데이터!$O:$Q,2,0)</f>
        <v>26.833093750000003</v>
      </c>
      <c r="F169" s="10">
        <f>VLOOKUP(C169,데이터!$O:$Q,3,0)</f>
        <v>63.29</v>
      </c>
      <c r="H169" s="6">
        <f t="shared" si="81"/>
        <v>1.1662831661567392</v>
      </c>
      <c r="I169" s="6">
        <f t="shared" si="82"/>
        <v>1.2161798616448887</v>
      </c>
      <c r="AM169" s="1">
        <f t="shared" si="74"/>
        <v>41441</v>
      </c>
      <c r="AN169" s="2">
        <f t="shared" si="75"/>
        <v>1126.4000000000001</v>
      </c>
      <c r="AO169" s="2">
        <f t="shared" si="76"/>
        <v>26.833093750000003</v>
      </c>
      <c r="AP169" s="2">
        <f t="shared" si="77"/>
        <v>63.29</v>
      </c>
      <c r="AR169" s="39">
        <f t="shared" si="78"/>
        <v>0</v>
      </c>
      <c r="AS169" s="39">
        <f t="shared" si="79"/>
        <v>0</v>
      </c>
      <c r="AU169" s="41">
        <f t="shared" si="80"/>
        <v>0</v>
      </c>
    </row>
    <row r="170" spans="2:47" x14ac:dyDescent="0.3">
      <c r="B170" s="6">
        <f t="shared" si="73"/>
        <v>2013</v>
      </c>
      <c r="C170" s="5">
        <v>41442</v>
      </c>
      <c r="D170" s="10">
        <v>1126.23</v>
      </c>
      <c r="E170" s="10">
        <f>VLOOKUP(C170,데이터!$O:$Q,2,0)</f>
        <v>27.114406250000002</v>
      </c>
      <c r="F170" s="10">
        <f>VLOOKUP(C170,데이터!$O:$Q,3,0)</f>
        <v>64.209999999999994</v>
      </c>
      <c r="H170" s="6">
        <f t="shared" si="81"/>
        <v>1.1785102330852204</v>
      </c>
      <c r="I170" s="6">
        <f t="shared" si="82"/>
        <v>1.2338585703305149</v>
      </c>
      <c r="AM170" s="1">
        <f t="shared" si="74"/>
        <v>41442</v>
      </c>
      <c r="AN170" s="2">
        <f t="shared" si="75"/>
        <v>1126.23</v>
      </c>
      <c r="AO170" s="2">
        <f t="shared" si="76"/>
        <v>27.114406250000002</v>
      </c>
      <c r="AP170" s="2">
        <f t="shared" si="77"/>
        <v>64.209999999999994</v>
      </c>
      <c r="AR170" s="39">
        <f t="shared" si="78"/>
        <v>1.0483789257434983E-2</v>
      </c>
      <c r="AS170" s="39">
        <f t="shared" si="79"/>
        <v>1.4536261652709603E-2</v>
      </c>
      <c r="AU170" s="41">
        <f t="shared" si="80"/>
        <v>1.6422532514462816E-5</v>
      </c>
    </row>
    <row r="171" spans="2:47" x14ac:dyDescent="0.3">
      <c r="B171" s="6">
        <f t="shared" si="73"/>
        <v>2013</v>
      </c>
      <c r="C171" s="5">
        <v>41443</v>
      </c>
      <c r="D171" s="10">
        <v>1131</v>
      </c>
      <c r="E171" s="10">
        <f>VLOOKUP(C171,데이터!$O:$Q,2,0)</f>
        <v>27.453062500000001</v>
      </c>
      <c r="F171" s="10">
        <f>VLOOKUP(C171,데이터!$O:$Q,3,0)</f>
        <v>65.27</v>
      </c>
      <c r="H171" s="6">
        <f t="shared" si="81"/>
        <v>1.1932297092354041</v>
      </c>
      <c r="I171" s="6">
        <f t="shared" si="82"/>
        <v>1.2542275172943891</v>
      </c>
      <c r="AM171" s="1">
        <f t="shared" si="74"/>
        <v>41443</v>
      </c>
      <c r="AN171" s="2">
        <f t="shared" si="75"/>
        <v>1131</v>
      </c>
      <c r="AO171" s="2">
        <f t="shared" si="76"/>
        <v>27.453062500000001</v>
      </c>
      <c r="AP171" s="2">
        <f t="shared" si="77"/>
        <v>65.27</v>
      </c>
      <c r="AR171" s="39">
        <f t="shared" si="78"/>
        <v>1.2489901009726134E-2</v>
      </c>
      <c r="AS171" s="39">
        <f t="shared" si="79"/>
        <v>1.6508332035508611E-2</v>
      </c>
      <c r="AU171" s="41">
        <f t="shared" si="80"/>
        <v>1.6147787908971204E-5</v>
      </c>
    </row>
    <row r="172" spans="2:47" x14ac:dyDescent="0.3">
      <c r="B172" s="6">
        <f t="shared" si="73"/>
        <v>2013</v>
      </c>
      <c r="C172" s="5">
        <v>41444</v>
      </c>
      <c r="D172" s="10">
        <v>1130.7</v>
      </c>
      <c r="E172" s="10">
        <f>VLOOKUP(C172,데이터!$O:$Q,2,0)</f>
        <v>27.19425</v>
      </c>
      <c r="F172" s="10">
        <f>VLOOKUP(C172,데이터!$O:$Q,3,0)</f>
        <v>64.5</v>
      </c>
      <c r="H172" s="6">
        <f t="shared" si="81"/>
        <v>1.181980590339416</v>
      </c>
      <c r="I172" s="6">
        <f t="shared" si="82"/>
        <v>1.2394312067640278</v>
      </c>
      <c r="AM172" s="1">
        <f t="shared" si="74"/>
        <v>41444</v>
      </c>
      <c r="AN172" s="2">
        <f t="shared" si="75"/>
        <v>1130.7</v>
      </c>
      <c r="AO172" s="2">
        <f t="shared" si="76"/>
        <v>27.19425</v>
      </c>
      <c r="AP172" s="2">
        <f t="shared" si="77"/>
        <v>64.5</v>
      </c>
      <c r="AR172" s="39">
        <f t="shared" si="78"/>
        <v>-9.4274545872614635E-3</v>
      </c>
      <c r="AS172" s="39">
        <f t="shared" si="79"/>
        <v>-1.1797150298758941E-2</v>
      </c>
      <c r="AU172" s="41">
        <f t="shared" si="80"/>
        <v>5.6154577650895338E-6</v>
      </c>
    </row>
    <row r="173" spans="2:47" x14ac:dyDescent="0.3">
      <c r="B173" s="6">
        <f t="shared" si="73"/>
        <v>2013</v>
      </c>
      <c r="C173" s="5">
        <v>41445</v>
      </c>
      <c r="D173" s="10">
        <v>1145.57</v>
      </c>
      <c r="E173" s="10">
        <f>VLOOKUP(C173,데이터!$O:$Q,2,0)</f>
        <v>26.422437500000001</v>
      </c>
      <c r="F173" s="10">
        <f>VLOOKUP(C173,데이터!$O:$Q,3,0)</f>
        <v>62.46</v>
      </c>
      <c r="H173" s="6">
        <f t="shared" si="81"/>
        <v>1.148434256302576</v>
      </c>
      <c r="I173" s="6">
        <f t="shared" si="82"/>
        <v>1.2002305918524214</v>
      </c>
      <c r="AM173" s="1">
        <f t="shared" si="74"/>
        <v>41445</v>
      </c>
      <c r="AN173" s="2">
        <f t="shared" si="75"/>
        <v>1145.57</v>
      </c>
      <c r="AO173" s="2">
        <f t="shared" si="76"/>
        <v>26.422437500000001</v>
      </c>
      <c r="AP173" s="2">
        <f t="shared" si="77"/>
        <v>62.46</v>
      </c>
      <c r="AR173" s="39">
        <f t="shared" si="78"/>
        <v>-2.8381459315848012E-2</v>
      </c>
      <c r="AS173" s="39">
        <f t="shared" si="79"/>
        <v>-3.1627906976744224E-2</v>
      </c>
      <c r="AU173" s="41">
        <f t="shared" si="80"/>
        <v>1.0539422414938488E-5</v>
      </c>
    </row>
    <row r="174" spans="2:47" x14ac:dyDescent="0.3">
      <c r="B174" s="6">
        <f t="shared" si="73"/>
        <v>2013</v>
      </c>
      <c r="C174" s="5">
        <v>41446</v>
      </c>
      <c r="D174" s="10">
        <v>1153.75</v>
      </c>
      <c r="E174" s="10">
        <f>VLOOKUP(C174,데이터!$O:$Q,2,0)</f>
        <v>26.479552499999997</v>
      </c>
      <c r="F174" s="10">
        <f>VLOOKUP(C174,데이터!$O:$Q,3,0)</f>
        <v>62.73</v>
      </c>
      <c r="H174" s="6">
        <f t="shared" si="81"/>
        <v>1.1509167230526143</v>
      </c>
      <c r="I174" s="6">
        <f t="shared" si="82"/>
        <v>1.2054189085318987</v>
      </c>
      <c r="AM174" s="1">
        <f t="shared" si="74"/>
        <v>41446</v>
      </c>
      <c r="AN174" s="2">
        <f t="shared" si="75"/>
        <v>1153.75</v>
      </c>
      <c r="AO174" s="2">
        <f t="shared" si="76"/>
        <v>26.479552499999997</v>
      </c>
      <c r="AP174" s="2">
        <f t="shared" si="77"/>
        <v>62.73</v>
      </c>
      <c r="AR174" s="39">
        <f t="shared" si="78"/>
        <v>2.1616098060595057E-3</v>
      </c>
      <c r="AS174" s="39">
        <f t="shared" si="79"/>
        <v>4.3227665706051521E-3</v>
      </c>
      <c r="AU174" s="41">
        <f t="shared" si="80"/>
        <v>4.6705985609414065E-6</v>
      </c>
    </row>
    <row r="175" spans="2:47" x14ac:dyDescent="0.3">
      <c r="B175" s="6">
        <f t="shared" si="73"/>
        <v>2013</v>
      </c>
      <c r="C175" s="5">
        <v>41447</v>
      </c>
      <c r="D175" s="10">
        <v>1153.75</v>
      </c>
      <c r="E175" s="10">
        <f>VLOOKUP(C175,데이터!$O:$Q,2,0)</f>
        <v>26.479552499999997</v>
      </c>
      <c r="F175" s="10">
        <f>VLOOKUP(C175,데이터!$O:$Q,3,0)</f>
        <v>62.73</v>
      </c>
      <c r="H175" s="6">
        <f t="shared" si="81"/>
        <v>1.1509167230526143</v>
      </c>
      <c r="I175" s="6">
        <f t="shared" si="82"/>
        <v>1.2054189085318987</v>
      </c>
      <c r="AM175" s="1">
        <f t="shared" si="74"/>
        <v>41447</v>
      </c>
      <c r="AN175" s="2">
        <f t="shared" si="75"/>
        <v>1153.75</v>
      </c>
      <c r="AO175" s="2">
        <f t="shared" si="76"/>
        <v>26.479552499999997</v>
      </c>
      <c r="AP175" s="2">
        <f t="shared" si="77"/>
        <v>62.73</v>
      </c>
      <c r="AR175" s="39">
        <f t="shared" si="78"/>
        <v>0</v>
      </c>
      <c r="AS175" s="39">
        <f t="shared" si="79"/>
        <v>0</v>
      </c>
      <c r="AU175" s="41">
        <f t="shared" si="80"/>
        <v>0</v>
      </c>
    </row>
    <row r="176" spans="2:47" x14ac:dyDescent="0.3">
      <c r="B176" s="6">
        <f t="shared" si="73"/>
        <v>2013</v>
      </c>
      <c r="C176" s="5">
        <v>41448</v>
      </c>
      <c r="D176" s="10">
        <v>1153.75</v>
      </c>
      <c r="E176" s="10">
        <f>VLOOKUP(C176,데이터!$O:$Q,2,0)</f>
        <v>26.479552499999997</v>
      </c>
      <c r="F176" s="10">
        <f>VLOOKUP(C176,데이터!$O:$Q,3,0)</f>
        <v>62.73</v>
      </c>
      <c r="H176" s="6">
        <f t="shared" si="81"/>
        <v>1.1509167230526143</v>
      </c>
      <c r="I176" s="6">
        <f t="shared" si="82"/>
        <v>1.2054189085318987</v>
      </c>
      <c r="AM176" s="1">
        <f t="shared" si="74"/>
        <v>41448</v>
      </c>
      <c r="AN176" s="2">
        <f t="shared" si="75"/>
        <v>1153.75</v>
      </c>
      <c r="AO176" s="2">
        <f t="shared" si="76"/>
        <v>26.479552499999997</v>
      </c>
      <c r="AP176" s="2">
        <f t="shared" si="77"/>
        <v>62.73</v>
      </c>
      <c r="AR176" s="39">
        <f t="shared" si="78"/>
        <v>0</v>
      </c>
      <c r="AS176" s="39">
        <f t="shared" si="79"/>
        <v>0</v>
      </c>
      <c r="AU176" s="41">
        <f t="shared" si="80"/>
        <v>0</v>
      </c>
    </row>
    <row r="177" spans="2:47" x14ac:dyDescent="0.3">
      <c r="B177" s="6">
        <f t="shared" si="73"/>
        <v>2013</v>
      </c>
      <c r="C177" s="5">
        <v>41449</v>
      </c>
      <c r="D177" s="10">
        <v>1161.28</v>
      </c>
      <c r="E177" s="10">
        <f>VLOOKUP(C177,데이터!$O:$Q,2,0)</f>
        <v>25.988062499999998</v>
      </c>
      <c r="F177" s="10">
        <f>VLOOKUP(C177,데이터!$O:$Q,3,0)</f>
        <v>61.39</v>
      </c>
      <c r="H177" s="6">
        <f t="shared" si="81"/>
        <v>1.1295544262308259</v>
      </c>
      <c r="I177" s="6">
        <f t="shared" si="82"/>
        <v>1.1796694850115299</v>
      </c>
      <c r="AM177" s="1">
        <f t="shared" si="74"/>
        <v>41449</v>
      </c>
      <c r="AN177" s="2">
        <f t="shared" si="75"/>
        <v>1161.28</v>
      </c>
      <c r="AO177" s="2">
        <f t="shared" si="76"/>
        <v>25.988062499999998</v>
      </c>
      <c r="AP177" s="2">
        <f t="shared" si="77"/>
        <v>61.39</v>
      </c>
      <c r="AR177" s="39">
        <f t="shared" si="78"/>
        <v>-1.8561114278649482E-2</v>
      </c>
      <c r="AS177" s="39">
        <f t="shared" si="79"/>
        <v>-2.1361390084489007E-2</v>
      </c>
      <c r="AU177" s="41">
        <f t="shared" si="80"/>
        <v>7.8415445887702009E-6</v>
      </c>
    </row>
    <row r="178" spans="2:47" x14ac:dyDescent="0.3">
      <c r="B178" s="6">
        <f t="shared" si="73"/>
        <v>2013</v>
      </c>
      <c r="C178" s="5">
        <v>41450</v>
      </c>
      <c r="D178" s="10">
        <v>1159.57</v>
      </c>
      <c r="E178" s="10">
        <f>VLOOKUP(C178,데이터!$O:$Q,2,0)</f>
        <v>26.549187499999999</v>
      </c>
      <c r="F178" s="10">
        <f>VLOOKUP(C178,데이터!$O:$Q,3,0)</f>
        <v>62.89</v>
      </c>
      <c r="H178" s="6">
        <f t="shared" si="81"/>
        <v>1.1539433635522893</v>
      </c>
      <c r="I178" s="6">
        <f t="shared" si="82"/>
        <v>1.2084934665641818</v>
      </c>
      <c r="AM178" s="1">
        <f t="shared" si="74"/>
        <v>41450</v>
      </c>
      <c r="AN178" s="2">
        <f t="shared" si="75"/>
        <v>1159.57</v>
      </c>
      <c r="AO178" s="2">
        <f t="shared" si="76"/>
        <v>26.549187499999999</v>
      </c>
      <c r="AP178" s="2">
        <f t="shared" si="77"/>
        <v>62.89</v>
      </c>
      <c r="AR178" s="39">
        <f t="shared" si="78"/>
        <v>2.1591644240504637E-2</v>
      </c>
      <c r="AS178" s="39">
        <f t="shared" si="79"/>
        <v>2.4433946896888825E-2</v>
      </c>
      <c r="AU178" s="41">
        <f t="shared" si="80"/>
        <v>8.0786843904886116E-6</v>
      </c>
    </row>
    <row r="179" spans="2:47" x14ac:dyDescent="0.3">
      <c r="B179" s="6">
        <f t="shared" si="73"/>
        <v>2013</v>
      </c>
      <c r="C179" s="5">
        <v>41451</v>
      </c>
      <c r="D179" s="10">
        <v>1154.4000000000001</v>
      </c>
      <c r="E179" s="10">
        <f>VLOOKUP(C179,데이터!$O:$Q,2,0)</f>
        <v>26.582250000000002</v>
      </c>
      <c r="F179" s="10">
        <f>VLOOKUP(C179,데이터!$O:$Q,3,0)</f>
        <v>63.08</v>
      </c>
      <c r="H179" s="6">
        <f t="shared" si="81"/>
        <v>1.1553804038555926</v>
      </c>
      <c r="I179" s="6">
        <f t="shared" si="82"/>
        <v>1.2121445042275174</v>
      </c>
      <c r="AM179" s="1">
        <f t="shared" si="74"/>
        <v>41451</v>
      </c>
      <c r="AN179" s="2">
        <f t="shared" si="75"/>
        <v>1154.4000000000001</v>
      </c>
      <c r="AO179" s="2">
        <f t="shared" si="76"/>
        <v>26.582250000000002</v>
      </c>
      <c r="AP179" s="2">
        <f t="shared" si="77"/>
        <v>63.08</v>
      </c>
      <c r="AR179" s="39">
        <f t="shared" si="78"/>
        <v>1.2453300124535271E-3</v>
      </c>
      <c r="AS179" s="39">
        <f t="shared" si="79"/>
        <v>3.0211480362536403E-3</v>
      </c>
      <c r="AU179" s="41">
        <f t="shared" si="80"/>
        <v>3.1535296536533392E-6</v>
      </c>
    </row>
    <row r="180" spans="2:47" x14ac:dyDescent="0.3">
      <c r="B180" s="6">
        <f t="shared" si="73"/>
        <v>2013</v>
      </c>
      <c r="C180" s="5">
        <v>41452</v>
      </c>
      <c r="D180" s="10">
        <v>1149.68</v>
      </c>
      <c r="E180" s="10">
        <f>VLOOKUP(C180,데이터!$O:$Q,2,0)</f>
        <v>26.638906250000005</v>
      </c>
      <c r="F180" s="10">
        <f>VLOOKUP(C180,데이터!$O:$Q,3,0)</f>
        <v>63.3</v>
      </c>
      <c r="H180" s="6">
        <f t="shared" si="81"/>
        <v>1.1578429313318577</v>
      </c>
      <c r="I180" s="6">
        <f t="shared" si="82"/>
        <v>1.2163720215219063</v>
      </c>
      <c r="AM180" s="1">
        <f t="shared" si="74"/>
        <v>41452</v>
      </c>
      <c r="AN180" s="2">
        <f t="shared" si="75"/>
        <v>1149.68</v>
      </c>
      <c r="AO180" s="2">
        <f t="shared" si="76"/>
        <v>26.638906250000005</v>
      </c>
      <c r="AP180" s="2">
        <f t="shared" si="77"/>
        <v>63.3</v>
      </c>
      <c r="AR180" s="39">
        <f t="shared" si="78"/>
        <v>2.1313564502629667E-3</v>
      </c>
      <c r="AS180" s="39">
        <f t="shared" si="79"/>
        <v>3.4876347495242932E-3</v>
      </c>
      <c r="AU180" s="41">
        <f t="shared" si="80"/>
        <v>1.8394908250471962E-6</v>
      </c>
    </row>
    <row r="181" spans="2:47" x14ac:dyDescent="0.3">
      <c r="B181" s="6">
        <f t="shared" si="73"/>
        <v>2013</v>
      </c>
      <c r="C181" s="5">
        <v>41453</v>
      </c>
      <c r="D181" s="10">
        <v>1142.05</v>
      </c>
      <c r="E181" s="10">
        <f>VLOOKUP(C181,데이터!$O:$Q,2,0)</f>
        <v>26.740375</v>
      </c>
      <c r="F181" s="10">
        <f>VLOOKUP(C181,데이터!$O:$Q,3,0)</f>
        <v>63.52</v>
      </c>
      <c r="H181" s="6">
        <f t="shared" si="81"/>
        <v>1.162253205306172</v>
      </c>
      <c r="I181" s="6">
        <f t="shared" si="82"/>
        <v>1.2205995388162953</v>
      </c>
      <c r="AM181" s="1">
        <f t="shared" si="74"/>
        <v>41453</v>
      </c>
      <c r="AN181" s="2">
        <f t="shared" si="75"/>
        <v>1142.05</v>
      </c>
      <c r="AO181" s="2">
        <f t="shared" si="76"/>
        <v>26.740375</v>
      </c>
      <c r="AP181" s="2">
        <f t="shared" si="77"/>
        <v>63.52</v>
      </c>
      <c r="AR181" s="39">
        <f t="shared" si="78"/>
        <v>3.8090433986941452E-3</v>
      </c>
      <c r="AS181" s="39">
        <f t="shared" si="79"/>
        <v>3.4755134281201361E-3</v>
      </c>
      <c r="AU181" s="41">
        <f t="shared" si="80"/>
        <v>1.1124224127109939E-7</v>
      </c>
    </row>
    <row r="182" spans="2:47" x14ac:dyDescent="0.3">
      <c r="B182" s="6">
        <f t="shared" si="73"/>
        <v>2013</v>
      </c>
      <c r="C182" s="5">
        <v>41454</v>
      </c>
      <c r="D182" s="10">
        <v>1142.05</v>
      </c>
      <c r="E182" s="10">
        <f>VLOOKUP(C182,데이터!$O:$Q,2,0)</f>
        <v>26.740375</v>
      </c>
      <c r="F182" s="10">
        <f>VLOOKUP(C182,데이터!$O:$Q,3,0)</f>
        <v>63.52</v>
      </c>
      <c r="H182" s="6">
        <f t="shared" si="81"/>
        <v>1.162253205306172</v>
      </c>
      <c r="I182" s="6">
        <f t="shared" si="82"/>
        <v>1.2205995388162953</v>
      </c>
      <c r="AM182" s="1">
        <f t="shared" si="74"/>
        <v>41454</v>
      </c>
      <c r="AN182" s="2">
        <f t="shared" si="75"/>
        <v>1142.05</v>
      </c>
      <c r="AO182" s="2">
        <f t="shared" si="76"/>
        <v>26.740375</v>
      </c>
      <c r="AP182" s="2">
        <f t="shared" si="77"/>
        <v>63.52</v>
      </c>
      <c r="AR182" s="39">
        <f t="shared" si="78"/>
        <v>0</v>
      </c>
      <c r="AS182" s="39">
        <f t="shared" si="79"/>
        <v>0</v>
      </c>
      <c r="AU182" s="41">
        <f t="shared" si="80"/>
        <v>0</v>
      </c>
    </row>
    <row r="183" spans="2:47" x14ac:dyDescent="0.3">
      <c r="B183" s="6">
        <f t="shared" si="73"/>
        <v>2013</v>
      </c>
      <c r="C183" s="5">
        <v>41455</v>
      </c>
      <c r="D183" s="10">
        <v>1142.05</v>
      </c>
      <c r="E183" s="10">
        <f>VLOOKUP(C183,데이터!$O:$Q,2,0)</f>
        <v>26.740375</v>
      </c>
      <c r="F183" s="10">
        <f>VLOOKUP(C183,데이터!$O:$Q,3,0)</f>
        <v>63.52</v>
      </c>
      <c r="H183" s="6">
        <f t="shared" si="81"/>
        <v>1.162253205306172</v>
      </c>
      <c r="I183" s="6">
        <f t="shared" si="82"/>
        <v>1.2205995388162953</v>
      </c>
      <c r="AM183" s="1">
        <f t="shared" si="74"/>
        <v>41455</v>
      </c>
      <c r="AN183" s="2">
        <f t="shared" si="75"/>
        <v>1142.05</v>
      </c>
      <c r="AO183" s="2">
        <f t="shared" si="76"/>
        <v>26.740375</v>
      </c>
      <c r="AP183" s="2">
        <f t="shared" si="77"/>
        <v>63.52</v>
      </c>
      <c r="AR183" s="39">
        <f t="shared" si="78"/>
        <v>0</v>
      </c>
      <c r="AS183" s="39">
        <f t="shared" si="79"/>
        <v>0</v>
      </c>
      <c r="AU183" s="41">
        <f t="shared" si="80"/>
        <v>0</v>
      </c>
    </row>
    <row r="184" spans="2:47" x14ac:dyDescent="0.3">
      <c r="B184" s="6">
        <f t="shared" si="73"/>
        <v>2013</v>
      </c>
      <c r="C184" s="5">
        <v>41456</v>
      </c>
      <c r="D184" s="10">
        <v>1132.3</v>
      </c>
      <c r="E184" s="10">
        <f>VLOOKUP(C184,데이터!$O:$Q,2,0)</f>
        <v>26.6912375</v>
      </c>
      <c r="F184" s="10">
        <f>VLOOKUP(C184,데이터!$O:$Q,3,0)</f>
        <v>63.44</v>
      </c>
      <c r="H184" s="6">
        <f t="shared" si="81"/>
        <v>1.1601174754640988</v>
      </c>
      <c r="I184" s="6">
        <f t="shared" si="82"/>
        <v>1.2190622598001539</v>
      </c>
      <c r="AM184" s="1">
        <f t="shared" si="74"/>
        <v>41456</v>
      </c>
      <c r="AN184" s="2">
        <f t="shared" si="75"/>
        <v>1132.3</v>
      </c>
      <c r="AO184" s="2">
        <f t="shared" si="76"/>
        <v>26.6912375</v>
      </c>
      <c r="AP184" s="2">
        <f t="shared" si="77"/>
        <v>63.44</v>
      </c>
      <c r="AR184" s="39">
        <f t="shared" si="78"/>
        <v>-1.8375770721240636E-3</v>
      </c>
      <c r="AS184" s="39">
        <f t="shared" si="79"/>
        <v>-1.2594458438287548E-3</v>
      </c>
      <c r="AU184" s="41">
        <f t="shared" si="80"/>
        <v>3.3423571713024252E-7</v>
      </c>
    </row>
    <row r="185" spans="2:47" x14ac:dyDescent="0.3">
      <c r="B185" s="6">
        <f t="shared" si="73"/>
        <v>2013</v>
      </c>
      <c r="C185" s="5">
        <v>41457</v>
      </c>
      <c r="D185" s="10">
        <v>1134.05</v>
      </c>
      <c r="E185" s="10">
        <f>VLOOKUP(C185,데이터!$O:$Q,2,0)</f>
        <v>26.777156250000004</v>
      </c>
      <c r="F185" s="10">
        <f>VLOOKUP(C185,데이터!$O:$Q,3,0)</f>
        <v>63.53</v>
      </c>
      <c r="H185" s="6">
        <f t="shared" si="81"/>
        <v>1.163851878687068</v>
      </c>
      <c r="I185" s="6">
        <f t="shared" si="82"/>
        <v>1.2207916986933132</v>
      </c>
      <c r="AM185" s="1">
        <f t="shared" si="74"/>
        <v>41457</v>
      </c>
      <c r="AN185" s="2">
        <f t="shared" si="75"/>
        <v>1134.05</v>
      </c>
      <c r="AO185" s="2">
        <f t="shared" si="76"/>
        <v>26.777156250000004</v>
      </c>
      <c r="AP185" s="2">
        <f t="shared" si="77"/>
        <v>63.53</v>
      </c>
      <c r="AR185" s="39">
        <f t="shared" si="78"/>
        <v>3.2189871301397943E-3</v>
      </c>
      <c r="AS185" s="39">
        <f t="shared" si="79"/>
        <v>1.4186633039092733E-3</v>
      </c>
      <c r="AU185" s="41">
        <f t="shared" si="80"/>
        <v>3.2411658792933034E-6</v>
      </c>
    </row>
    <row r="186" spans="2:47" x14ac:dyDescent="0.3">
      <c r="B186" s="6">
        <f t="shared" si="73"/>
        <v>2013</v>
      </c>
      <c r="C186" s="5">
        <v>41458</v>
      </c>
      <c r="D186" s="10">
        <v>1143.7</v>
      </c>
      <c r="E186" s="10">
        <f>VLOOKUP(C186,데이터!$O:$Q,2,0)</f>
        <v>26.879756249999996</v>
      </c>
      <c r="F186" s="10">
        <f>VLOOKUP(C186,데이터!$O:$Q,3,0)</f>
        <v>63.82</v>
      </c>
      <c r="H186" s="6">
        <f t="shared" si="81"/>
        <v>1.1683113217152381</v>
      </c>
      <c r="I186" s="6">
        <f t="shared" si="82"/>
        <v>1.2263643351268259</v>
      </c>
      <c r="AM186" s="1">
        <f t="shared" si="74"/>
        <v>41458</v>
      </c>
      <c r="AN186" s="2">
        <f t="shared" si="75"/>
        <v>1143.7</v>
      </c>
      <c r="AO186" s="2">
        <f t="shared" si="76"/>
        <v>26.879756249999996</v>
      </c>
      <c r="AP186" s="2">
        <f t="shared" si="77"/>
        <v>63.82</v>
      </c>
      <c r="AR186" s="39">
        <f t="shared" si="78"/>
        <v>3.831624203932904E-3</v>
      </c>
      <c r="AS186" s="39">
        <f t="shared" si="79"/>
        <v>4.5647725484023738E-3</v>
      </c>
      <c r="AU186" s="41">
        <f t="shared" si="80"/>
        <v>5.3750649499832424E-7</v>
      </c>
    </row>
    <row r="187" spans="2:47" x14ac:dyDescent="0.3">
      <c r="B187" s="6">
        <f t="shared" si="73"/>
        <v>2013</v>
      </c>
      <c r="C187" s="5">
        <v>41459</v>
      </c>
      <c r="D187" s="10">
        <v>1138.5</v>
      </c>
      <c r="E187" s="10">
        <f>VLOOKUP(C187,데이터!$O:$Q,2,0)</f>
        <v>26.879756249999996</v>
      </c>
      <c r="F187" s="10">
        <f>VLOOKUP(C187,데이터!$O:$Q,3,0)</f>
        <v>63.82</v>
      </c>
      <c r="H187" s="6">
        <f t="shared" si="81"/>
        <v>1.1683113217152381</v>
      </c>
      <c r="I187" s="6">
        <f t="shared" si="82"/>
        <v>1.2263643351268259</v>
      </c>
      <c r="AM187" s="1">
        <f t="shared" si="74"/>
        <v>41459</v>
      </c>
      <c r="AN187" s="2">
        <f t="shared" si="75"/>
        <v>1138.5</v>
      </c>
      <c r="AO187" s="2">
        <f t="shared" si="76"/>
        <v>26.879756249999996</v>
      </c>
      <c r="AP187" s="2">
        <f t="shared" si="77"/>
        <v>63.82</v>
      </c>
      <c r="AR187" s="39">
        <f t="shared" si="78"/>
        <v>0</v>
      </c>
      <c r="AS187" s="39">
        <f t="shared" si="79"/>
        <v>0</v>
      </c>
      <c r="AU187" s="41">
        <f t="shared" si="80"/>
        <v>0</v>
      </c>
    </row>
    <row r="188" spans="2:47" x14ac:dyDescent="0.3">
      <c r="B188" s="6">
        <f t="shared" si="73"/>
        <v>2013</v>
      </c>
      <c r="C188" s="5">
        <v>41460</v>
      </c>
      <c r="D188" s="10">
        <v>1142.45</v>
      </c>
      <c r="E188" s="10">
        <f>VLOOKUP(C188,데이터!$O:$Q,2,0)</f>
        <v>27.175750000000001</v>
      </c>
      <c r="F188" s="10">
        <f>VLOOKUP(C188,데이터!$O:$Q,3,0)</f>
        <v>64.650000000000006</v>
      </c>
      <c r="H188" s="6">
        <f t="shared" si="81"/>
        <v>1.1811764997349219</v>
      </c>
      <c r="I188" s="6">
        <f t="shared" si="82"/>
        <v>1.2423136049192933</v>
      </c>
      <c r="AM188" s="1">
        <f t="shared" si="74"/>
        <v>41460</v>
      </c>
      <c r="AN188" s="2">
        <f t="shared" si="75"/>
        <v>1142.45</v>
      </c>
      <c r="AO188" s="2">
        <f t="shared" si="76"/>
        <v>27.175750000000001</v>
      </c>
      <c r="AP188" s="2">
        <f t="shared" si="77"/>
        <v>64.650000000000006</v>
      </c>
      <c r="AR188" s="39">
        <f t="shared" si="78"/>
        <v>1.1011772102658357E-2</v>
      </c>
      <c r="AS188" s="39">
        <f t="shared" si="79"/>
        <v>1.3005327483547546E-2</v>
      </c>
      <c r="AU188" s="41">
        <f t="shared" si="80"/>
        <v>3.9742630566722401E-6</v>
      </c>
    </row>
    <row r="189" spans="2:47" x14ac:dyDescent="0.3">
      <c r="B189" s="6">
        <f t="shared" si="73"/>
        <v>2013</v>
      </c>
      <c r="C189" s="5">
        <v>41461</v>
      </c>
      <c r="D189" s="10">
        <v>1142.45</v>
      </c>
      <c r="E189" s="10">
        <f>VLOOKUP(C189,데이터!$O:$Q,2,0)</f>
        <v>27.175750000000001</v>
      </c>
      <c r="F189" s="10">
        <f>VLOOKUP(C189,데이터!$O:$Q,3,0)</f>
        <v>64.650000000000006</v>
      </c>
      <c r="H189" s="6">
        <f t="shared" si="81"/>
        <v>1.1811764997349219</v>
      </c>
      <c r="I189" s="6">
        <f t="shared" si="82"/>
        <v>1.2423136049192933</v>
      </c>
      <c r="AM189" s="1">
        <f t="shared" si="74"/>
        <v>41461</v>
      </c>
      <c r="AN189" s="2">
        <f t="shared" si="75"/>
        <v>1142.45</v>
      </c>
      <c r="AO189" s="2">
        <f t="shared" si="76"/>
        <v>27.175750000000001</v>
      </c>
      <c r="AP189" s="2">
        <f t="shared" si="77"/>
        <v>64.650000000000006</v>
      </c>
      <c r="AR189" s="39">
        <f t="shared" si="78"/>
        <v>0</v>
      </c>
      <c r="AS189" s="39">
        <f t="shared" si="79"/>
        <v>0</v>
      </c>
      <c r="AU189" s="41">
        <f t="shared" si="80"/>
        <v>0</v>
      </c>
    </row>
    <row r="190" spans="2:47" x14ac:dyDescent="0.3">
      <c r="B190" s="6">
        <f t="shared" si="73"/>
        <v>2013</v>
      </c>
      <c r="C190" s="5">
        <v>41462</v>
      </c>
      <c r="D190" s="10">
        <v>1142.45</v>
      </c>
      <c r="E190" s="10">
        <f>VLOOKUP(C190,데이터!$O:$Q,2,0)</f>
        <v>27.175750000000001</v>
      </c>
      <c r="F190" s="10">
        <f>VLOOKUP(C190,데이터!$O:$Q,3,0)</f>
        <v>64.650000000000006</v>
      </c>
      <c r="H190" s="6">
        <f t="shared" si="81"/>
        <v>1.1811764997349219</v>
      </c>
      <c r="I190" s="6">
        <f t="shared" si="82"/>
        <v>1.2423136049192933</v>
      </c>
      <c r="AM190" s="1">
        <f t="shared" si="74"/>
        <v>41462</v>
      </c>
      <c r="AN190" s="2">
        <f t="shared" si="75"/>
        <v>1142.45</v>
      </c>
      <c r="AO190" s="2">
        <f t="shared" si="76"/>
        <v>27.175750000000001</v>
      </c>
      <c r="AP190" s="2">
        <f t="shared" si="77"/>
        <v>64.650000000000006</v>
      </c>
      <c r="AR190" s="39">
        <f t="shared" si="78"/>
        <v>0</v>
      </c>
      <c r="AS190" s="39">
        <f t="shared" si="79"/>
        <v>0</v>
      </c>
      <c r="AU190" s="41">
        <f t="shared" si="80"/>
        <v>0</v>
      </c>
    </row>
    <row r="191" spans="2:47" x14ac:dyDescent="0.3">
      <c r="B191" s="6">
        <f t="shared" ref="B191:B254" si="83">YEAR(C191)</f>
        <v>2013</v>
      </c>
      <c r="C191" s="5">
        <v>41463</v>
      </c>
      <c r="D191" s="10">
        <v>1152.17</v>
      </c>
      <c r="E191" s="10">
        <f>VLOOKUP(C191,데이터!$O:$Q,2,0)</f>
        <v>26.651708750000001</v>
      </c>
      <c r="F191" s="10">
        <f>VLOOKUP(C191,데이터!$O:$Q,3,0)</f>
        <v>63.36</v>
      </c>
      <c r="H191" s="6">
        <f t="shared" si="81"/>
        <v>1.1583993837623465</v>
      </c>
      <c r="I191" s="6">
        <f t="shared" si="82"/>
        <v>1.2175249807840127</v>
      </c>
      <c r="AM191" s="1">
        <f t="shared" si="74"/>
        <v>41463</v>
      </c>
      <c r="AN191" s="2">
        <f t="shared" si="75"/>
        <v>1152.17</v>
      </c>
      <c r="AO191" s="2">
        <f t="shared" si="76"/>
        <v>26.651708750000001</v>
      </c>
      <c r="AP191" s="2">
        <f t="shared" si="77"/>
        <v>63.36</v>
      </c>
      <c r="AR191" s="39">
        <f t="shared" si="78"/>
        <v>-1.9283414441183755E-2</v>
      </c>
      <c r="AS191" s="39">
        <f t="shared" si="79"/>
        <v>-1.9953596287703101E-2</v>
      </c>
      <c r="AU191" s="41">
        <f t="shared" si="80"/>
        <v>4.4914370740408094E-7</v>
      </c>
    </row>
    <row r="192" spans="2:47" x14ac:dyDescent="0.3">
      <c r="B192" s="6">
        <f t="shared" si="83"/>
        <v>2013</v>
      </c>
      <c r="C192" s="5">
        <v>41464</v>
      </c>
      <c r="D192" s="10">
        <v>1141.73</v>
      </c>
      <c r="E192" s="10">
        <f>VLOOKUP(C192,데이터!$O:$Q,2,0)</f>
        <v>26.682908750000003</v>
      </c>
      <c r="F192" s="10">
        <f>VLOOKUP(C192,데이터!$O:$Q,3,0)</f>
        <v>64.040000000000006</v>
      </c>
      <c r="H192" s="6">
        <f t="shared" si="81"/>
        <v>1.1597554717007377</v>
      </c>
      <c r="I192" s="6">
        <f t="shared" si="82"/>
        <v>1.2305918524212149</v>
      </c>
      <c r="AM192" s="1">
        <f t="shared" ref="AM192:AM255" si="84">C192</f>
        <v>41464</v>
      </c>
      <c r="AN192" s="2">
        <f t="shared" ref="AN192:AN255" si="85">D192</f>
        <v>1141.73</v>
      </c>
      <c r="AO192" s="2">
        <f t="shared" ref="AO192:AO255" si="86">E192</f>
        <v>26.682908750000003</v>
      </c>
      <c r="AP192" s="2">
        <f t="shared" ref="AP192:AP255" si="87">F192</f>
        <v>64.040000000000006</v>
      </c>
      <c r="AR192" s="39">
        <f t="shared" si="78"/>
        <v>1.1706566469213975E-3</v>
      </c>
      <c r="AS192" s="39">
        <f t="shared" si="79"/>
        <v>1.0732323232323315E-2</v>
      </c>
      <c r="AU192" s="41">
        <f t="shared" si="80"/>
        <v>9.1425467890391565E-5</v>
      </c>
    </row>
    <row r="193" spans="2:47" x14ac:dyDescent="0.3">
      <c r="B193" s="6">
        <f t="shared" si="83"/>
        <v>2013</v>
      </c>
      <c r="C193" s="5">
        <v>41465</v>
      </c>
      <c r="D193" s="10">
        <v>1135.93</v>
      </c>
      <c r="E193" s="10">
        <f>VLOOKUP(C193,데이터!$O:$Q,2,0)</f>
        <v>27.02734375</v>
      </c>
      <c r="F193" s="10">
        <f>VLOOKUP(C193,데이터!$O:$Q,3,0)</f>
        <v>64.7</v>
      </c>
      <c r="H193" s="6">
        <f t="shared" si="81"/>
        <v>1.1747261175039334</v>
      </c>
      <c r="I193" s="6">
        <f t="shared" si="82"/>
        <v>1.2432744043043817</v>
      </c>
      <c r="AM193" s="1">
        <f t="shared" si="84"/>
        <v>41465</v>
      </c>
      <c r="AN193" s="2">
        <f t="shared" si="85"/>
        <v>1135.93</v>
      </c>
      <c r="AO193" s="2">
        <f t="shared" si="86"/>
        <v>27.02734375</v>
      </c>
      <c r="AP193" s="2">
        <f t="shared" si="87"/>
        <v>64.7</v>
      </c>
      <c r="AR193" s="39">
        <f t="shared" ref="AR193:AR256" si="88">AO193/AO192-1</f>
        <v>1.2908450245327829E-2</v>
      </c>
      <c r="AS193" s="39">
        <f t="shared" ref="AS193:AS256" si="89">AP193/AP192-1</f>
        <v>1.0306058713304145E-2</v>
      </c>
      <c r="AU193" s="41">
        <f t="shared" ref="AU193:AU256" si="90">(AR193-AS193)^2</f>
        <v>6.7724416859485804E-6</v>
      </c>
    </row>
    <row r="194" spans="2:47" x14ac:dyDescent="0.3">
      <c r="B194" s="6">
        <f t="shared" si="83"/>
        <v>2013</v>
      </c>
      <c r="C194" s="5">
        <v>41466</v>
      </c>
      <c r="D194" s="10">
        <v>1122.33</v>
      </c>
      <c r="E194" s="10">
        <f>VLOOKUP(C194,데이터!$O:$Q,2,0)</f>
        <v>27.608093750000002</v>
      </c>
      <c r="F194" s="10">
        <f>VLOOKUP(C194,데이터!$O:$Q,3,0)</f>
        <v>66.105000000000004</v>
      </c>
      <c r="H194" s="6">
        <f t="shared" si="81"/>
        <v>1.1999680428315163</v>
      </c>
      <c r="I194" s="6">
        <f t="shared" si="82"/>
        <v>1.2702728670253658</v>
      </c>
      <c r="AM194" s="1">
        <f t="shared" si="84"/>
        <v>41466</v>
      </c>
      <c r="AN194" s="2">
        <f t="shared" si="85"/>
        <v>1122.33</v>
      </c>
      <c r="AO194" s="2">
        <f t="shared" si="86"/>
        <v>27.608093750000002</v>
      </c>
      <c r="AP194" s="2">
        <f t="shared" si="87"/>
        <v>66.105000000000004</v>
      </c>
      <c r="AR194" s="39">
        <f t="shared" si="88"/>
        <v>2.1487498193380583E-2</v>
      </c>
      <c r="AS194" s="39">
        <f t="shared" si="89"/>
        <v>2.1715610510046446E-2</v>
      </c>
      <c r="AU194" s="41">
        <f t="shared" si="90"/>
        <v>5.2035229014666838E-8</v>
      </c>
    </row>
    <row r="195" spans="2:47" x14ac:dyDescent="0.3">
      <c r="B195" s="6">
        <f t="shared" si="83"/>
        <v>2013</v>
      </c>
      <c r="C195" s="5">
        <v>41467</v>
      </c>
      <c r="D195" s="10">
        <v>1124.5999999999999</v>
      </c>
      <c r="E195" s="10">
        <f>VLOOKUP(C195,데이터!$O:$Q,2,0)</f>
        <v>27.744625000000003</v>
      </c>
      <c r="F195" s="10">
        <f>VLOOKUP(C195,데이터!$O:$Q,3,0)</f>
        <v>66.47</v>
      </c>
      <c r="H195" s="6">
        <f t="shared" si="81"/>
        <v>1.2059022858231332</v>
      </c>
      <c r="I195" s="6">
        <f t="shared" si="82"/>
        <v>1.2772867025365111</v>
      </c>
      <c r="AM195" s="1">
        <f t="shared" si="84"/>
        <v>41467</v>
      </c>
      <c r="AN195" s="2">
        <f t="shared" si="85"/>
        <v>1124.5999999999999</v>
      </c>
      <c r="AO195" s="2">
        <f t="shared" si="86"/>
        <v>27.744625000000003</v>
      </c>
      <c r="AP195" s="2">
        <f t="shared" si="87"/>
        <v>66.47</v>
      </c>
      <c r="AR195" s="39">
        <f t="shared" si="88"/>
        <v>4.9453341920790983E-3</v>
      </c>
      <c r="AS195" s="39">
        <f t="shared" si="89"/>
        <v>5.5215187958550516E-3</v>
      </c>
      <c r="AU195" s="41">
        <f t="shared" si="90"/>
        <v>3.3198869762845227E-7</v>
      </c>
    </row>
    <row r="196" spans="2:47" x14ac:dyDescent="0.3">
      <c r="B196" s="6">
        <f t="shared" si="83"/>
        <v>2013</v>
      </c>
      <c r="C196" s="5">
        <v>41468</v>
      </c>
      <c r="D196" s="10">
        <v>1124.5999999999999</v>
      </c>
      <c r="E196" s="10">
        <f>VLOOKUP(C196,데이터!$O:$Q,2,0)</f>
        <v>27.744625000000003</v>
      </c>
      <c r="F196" s="10">
        <f>VLOOKUP(C196,데이터!$O:$Q,3,0)</f>
        <v>66.47</v>
      </c>
      <c r="H196" s="6">
        <f t="shared" si="81"/>
        <v>1.2059022858231332</v>
      </c>
      <c r="I196" s="6">
        <f t="shared" si="82"/>
        <v>1.2772867025365111</v>
      </c>
      <c r="AM196" s="1">
        <f t="shared" si="84"/>
        <v>41468</v>
      </c>
      <c r="AN196" s="2">
        <f t="shared" si="85"/>
        <v>1124.5999999999999</v>
      </c>
      <c r="AO196" s="2">
        <f t="shared" si="86"/>
        <v>27.744625000000003</v>
      </c>
      <c r="AP196" s="2">
        <f t="shared" si="87"/>
        <v>66.47</v>
      </c>
      <c r="AR196" s="39">
        <f t="shared" si="88"/>
        <v>0</v>
      </c>
      <c r="AS196" s="39">
        <f t="shared" si="89"/>
        <v>0</v>
      </c>
      <c r="AU196" s="41">
        <f t="shared" si="90"/>
        <v>0</v>
      </c>
    </row>
    <row r="197" spans="2:47" x14ac:dyDescent="0.3">
      <c r="B197" s="6">
        <f t="shared" si="83"/>
        <v>2013</v>
      </c>
      <c r="C197" s="5">
        <v>41469</v>
      </c>
      <c r="D197" s="10">
        <v>1124.5999999999999</v>
      </c>
      <c r="E197" s="10">
        <f>VLOOKUP(C197,데이터!$O:$Q,2,0)</f>
        <v>27.744625000000003</v>
      </c>
      <c r="F197" s="10">
        <f>VLOOKUP(C197,데이터!$O:$Q,3,0)</f>
        <v>66.47</v>
      </c>
      <c r="H197" s="6">
        <f t="shared" si="81"/>
        <v>1.2059022858231332</v>
      </c>
      <c r="I197" s="6">
        <f t="shared" si="82"/>
        <v>1.2772867025365111</v>
      </c>
      <c r="AM197" s="1">
        <f t="shared" si="84"/>
        <v>41469</v>
      </c>
      <c r="AN197" s="2">
        <f t="shared" si="85"/>
        <v>1124.5999999999999</v>
      </c>
      <c r="AO197" s="2">
        <f t="shared" si="86"/>
        <v>27.744625000000003</v>
      </c>
      <c r="AP197" s="2">
        <f t="shared" si="87"/>
        <v>66.47</v>
      </c>
      <c r="AR197" s="39">
        <f t="shared" si="88"/>
        <v>0</v>
      </c>
      <c r="AS197" s="39">
        <f t="shared" si="89"/>
        <v>0</v>
      </c>
      <c r="AU197" s="41">
        <f t="shared" si="90"/>
        <v>0</v>
      </c>
    </row>
    <row r="198" spans="2:47" x14ac:dyDescent="0.3">
      <c r="B198" s="6">
        <f t="shared" si="83"/>
        <v>2013</v>
      </c>
      <c r="C198" s="5">
        <v>41470</v>
      </c>
      <c r="D198" s="10">
        <v>1121.95</v>
      </c>
      <c r="E198" s="10">
        <f>VLOOKUP(C198,데이터!$O:$Q,2,0)</f>
        <v>27.609906249999998</v>
      </c>
      <c r="F198" s="10">
        <f>VLOOKUP(C198,데이터!$O:$Q,3,0)</f>
        <v>66.47</v>
      </c>
      <c r="H198" s="6">
        <f t="shared" si="81"/>
        <v>1.200046821978578</v>
      </c>
      <c r="I198" s="6">
        <f t="shared" si="82"/>
        <v>1.2772867025365111</v>
      </c>
      <c r="AM198" s="1">
        <f t="shared" si="84"/>
        <v>41470</v>
      </c>
      <c r="AN198" s="2">
        <f t="shared" si="85"/>
        <v>1121.95</v>
      </c>
      <c r="AO198" s="2">
        <f t="shared" si="86"/>
        <v>27.609906249999998</v>
      </c>
      <c r="AP198" s="2">
        <f t="shared" si="87"/>
        <v>66.47</v>
      </c>
      <c r="AR198" s="39">
        <f t="shared" si="88"/>
        <v>-4.8556702424344955E-3</v>
      </c>
      <c r="AS198" s="39">
        <f t="shared" si="89"/>
        <v>0</v>
      </c>
      <c r="AU198" s="41">
        <f t="shared" si="90"/>
        <v>2.3577533503263873E-5</v>
      </c>
    </row>
    <row r="199" spans="2:47" x14ac:dyDescent="0.3">
      <c r="B199" s="6">
        <f t="shared" si="83"/>
        <v>2013</v>
      </c>
      <c r="C199" s="5">
        <v>41471</v>
      </c>
      <c r="D199" s="10">
        <v>1118.18</v>
      </c>
      <c r="E199" s="10">
        <f>VLOOKUP(C199,데이터!$O:$Q,2,0)</f>
        <v>27.90384375</v>
      </c>
      <c r="F199" s="10">
        <f>VLOOKUP(C199,데이터!$O:$Q,3,0)</f>
        <v>66.73</v>
      </c>
      <c r="H199" s="6">
        <f t="shared" si="81"/>
        <v>1.212822626414181</v>
      </c>
      <c r="I199" s="6">
        <f t="shared" si="82"/>
        <v>1.2822828593389708</v>
      </c>
      <c r="AM199" s="1">
        <f t="shared" si="84"/>
        <v>41471</v>
      </c>
      <c r="AN199" s="2">
        <f t="shared" si="85"/>
        <v>1118.18</v>
      </c>
      <c r="AO199" s="2">
        <f t="shared" si="86"/>
        <v>27.90384375</v>
      </c>
      <c r="AP199" s="2">
        <f t="shared" si="87"/>
        <v>66.73</v>
      </c>
      <c r="AR199" s="39">
        <f t="shared" si="88"/>
        <v>1.0646088303903678E-2</v>
      </c>
      <c r="AS199" s="39">
        <f t="shared" si="89"/>
        <v>3.9115390401684991E-3</v>
      </c>
      <c r="AU199" s="41">
        <f t="shared" si="90"/>
        <v>4.535415378567604E-5</v>
      </c>
    </row>
    <row r="200" spans="2:47" x14ac:dyDescent="0.3">
      <c r="B200" s="6">
        <f t="shared" si="83"/>
        <v>2013</v>
      </c>
      <c r="C200" s="5">
        <v>41472</v>
      </c>
      <c r="D200" s="10">
        <v>1121.57</v>
      </c>
      <c r="E200" s="10">
        <f>VLOOKUP(C200,데이터!$O:$Q,2,0)</f>
        <v>28.088406249999998</v>
      </c>
      <c r="F200" s="10">
        <f>VLOOKUP(C200,데이터!$O:$Q,3,0)</f>
        <v>66.75</v>
      </c>
      <c r="H200" s="6">
        <f t="shared" si="81"/>
        <v>1.2208445168029403</v>
      </c>
      <c r="I200" s="6">
        <f t="shared" si="82"/>
        <v>1.282667179093006</v>
      </c>
      <c r="AM200" s="1">
        <f t="shared" si="84"/>
        <v>41472</v>
      </c>
      <c r="AN200" s="2">
        <f t="shared" si="85"/>
        <v>1121.57</v>
      </c>
      <c r="AO200" s="2">
        <f t="shared" si="86"/>
        <v>28.088406249999998</v>
      </c>
      <c r="AP200" s="2">
        <f t="shared" si="87"/>
        <v>66.75</v>
      </c>
      <c r="AR200" s="39">
        <f t="shared" si="88"/>
        <v>6.6142321342377297E-3</v>
      </c>
      <c r="AS200" s="39">
        <f t="shared" si="89"/>
        <v>2.9971527049288404E-4</v>
      </c>
      <c r="AU200" s="41">
        <f t="shared" si="90"/>
        <v>3.9873123222518041E-5</v>
      </c>
    </row>
    <row r="201" spans="2:47" x14ac:dyDescent="0.3">
      <c r="B201" s="6">
        <f t="shared" si="83"/>
        <v>2013</v>
      </c>
      <c r="C201" s="5">
        <v>41473</v>
      </c>
      <c r="D201" s="10">
        <v>1126.22</v>
      </c>
      <c r="E201" s="10">
        <f>VLOOKUP(C201,데이터!$O:$Q,2,0)</f>
        <v>27.579231250000003</v>
      </c>
      <c r="F201" s="10">
        <f>VLOOKUP(C201,데이터!$O:$Q,3,0)</f>
        <v>66.19</v>
      </c>
      <c r="H201" s="6">
        <f t="shared" si="81"/>
        <v>1.198713552827612</v>
      </c>
      <c r="I201" s="6">
        <f t="shared" si="82"/>
        <v>1.271906225980016</v>
      </c>
      <c r="AM201" s="1">
        <f t="shared" si="84"/>
        <v>41473</v>
      </c>
      <c r="AN201" s="2">
        <f t="shared" si="85"/>
        <v>1126.22</v>
      </c>
      <c r="AO201" s="2">
        <f t="shared" si="86"/>
        <v>27.579231250000003</v>
      </c>
      <c r="AP201" s="2">
        <f t="shared" si="87"/>
        <v>66.19</v>
      </c>
      <c r="AR201" s="39">
        <f t="shared" si="88"/>
        <v>-1.8127586003566676E-2</v>
      </c>
      <c r="AS201" s="39">
        <f t="shared" si="89"/>
        <v>-8.3895131086142438E-3</v>
      </c>
      <c r="AU201" s="41">
        <f t="shared" si="90"/>
        <v>9.4830063707407241E-5</v>
      </c>
    </row>
    <row r="202" spans="2:47" x14ac:dyDescent="0.3">
      <c r="B202" s="6">
        <f t="shared" si="83"/>
        <v>2013</v>
      </c>
      <c r="C202" s="5">
        <v>41474</v>
      </c>
      <c r="D202" s="10">
        <v>1121.6500000000001</v>
      </c>
      <c r="E202" s="10">
        <f>VLOOKUP(C202,데이터!$O:$Q,2,0)</f>
        <v>27.494625000000003</v>
      </c>
      <c r="F202" s="10">
        <f>VLOOKUP(C202,데이터!$O:$Q,3,0)</f>
        <v>66.02</v>
      </c>
      <c r="H202" s="6">
        <f t="shared" si="81"/>
        <v>1.1950361965732053</v>
      </c>
      <c r="I202" s="6">
        <f t="shared" si="82"/>
        <v>1.2686395080707156</v>
      </c>
      <c r="AM202" s="1">
        <f t="shared" si="84"/>
        <v>41474</v>
      </c>
      <c r="AN202" s="2">
        <f t="shared" si="85"/>
        <v>1121.6500000000001</v>
      </c>
      <c r="AO202" s="2">
        <f t="shared" si="86"/>
        <v>27.494625000000003</v>
      </c>
      <c r="AP202" s="2">
        <f t="shared" si="87"/>
        <v>66.02</v>
      </c>
      <c r="AR202" s="39">
        <f t="shared" si="88"/>
        <v>-3.0677522963951098E-3</v>
      </c>
      <c r="AS202" s="39">
        <f t="shared" si="89"/>
        <v>-2.5683638011784193E-3</v>
      </c>
      <c r="AU202" s="41">
        <f t="shared" si="90"/>
        <v>2.4938886915479052E-7</v>
      </c>
    </row>
    <row r="203" spans="2:47" x14ac:dyDescent="0.3">
      <c r="B203" s="6">
        <f t="shared" si="83"/>
        <v>2013</v>
      </c>
      <c r="C203" s="5">
        <v>41475</v>
      </c>
      <c r="D203" s="10">
        <v>1121.6500000000001</v>
      </c>
      <c r="E203" s="10">
        <f>VLOOKUP(C203,데이터!$O:$Q,2,0)</f>
        <v>27.494625000000003</v>
      </c>
      <c r="F203" s="10">
        <f>VLOOKUP(C203,데이터!$O:$Q,3,0)</f>
        <v>66.02</v>
      </c>
      <c r="H203" s="6">
        <f t="shared" ref="H203:H266" si="91">H202*(E203/E202)</f>
        <v>1.1950361965732053</v>
      </c>
      <c r="I203" s="6">
        <f t="shared" ref="I203:I266" si="92">I202*(F203/F202)</f>
        <v>1.2686395080707156</v>
      </c>
      <c r="AM203" s="1">
        <f t="shared" si="84"/>
        <v>41475</v>
      </c>
      <c r="AN203" s="2">
        <f t="shared" si="85"/>
        <v>1121.6500000000001</v>
      </c>
      <c r="AO203" s="2">
        <f t="shared" si="86"/>
        <v>27.494625000000003</v>
      </c>
      <c r="AP203" s="2">
        <f t="shared" si="87"/>
        <v>66.02</v>
      </c>
      <c r="AR203" s="39">
        <f t="shared" si="88"/>
        <v>0</v>
      </c>
      <c r="AS203" s="39">
        <f t="shared" si="89"/>
        <v>0</v>
      </c>
      <c r="AU203" s="41">
        <f t="shared" si="90"/>
        <v>0</v>
      </c>
    </row>
    <row r="204" spans="2:47" x14ac:dyDescent="0.3">
      <c r="B204" s="6">
        <f t="shared" si="83"/>
        <v>2013</v>
      </c>
      <c r="C204" s="5">
        <v>41476</v>
      </c>
      <c r="D204" s="10">
        <v>1121.6500000000001</v>
      </c>
      <c r="E204" s="10">
        <f>VLOOKUP(C204,데이터!$O:$Q,2,0)</f>
        <v>27.494625000000003</v>
      </c>
      <c r="F204" s="10">
        <f>VLOOKUP(C204,데이터!$O:$Q,3,0)</f>
        <v>66.02</v>
      </c>
      <c r="H204" s="6">
        <f t="shared" si="91"/>
        <v>1.1950361965732053</v>
      </c>
      <c r="I204" s="6">
        <f t="shared" si="92"/>
        <v>1.2686395080707156</v>
      </c>
      <c r="AM204" s="1">
        <f t="shared" si="84"/>
        <v>41476</v>
      </c>
      <c r="AN204" s="2">
        <f t="shared" si="85"/>
        <v>1121.6500000000001</v>
      </c>
      <c r="AO204" s="2">
        <f t="shared" si="86"/>
        <v>27.494625000000003</v>
      </c>
      <c r="AP204" s="2">
        <f t="shared" si="87"/>
        <v>66.02</v>
      </c>
      <c r="AR204" s="39">
        <f t="shared" si="88"/>
        <v>0</v>
      </c>
      <c r="AS204" s="39">
        <f t="shared" si="89"/>
        <v>0</v>
      </c>
      <c r="AU204" s="41">
        <f t="shared" si="90"/>
        <v>0</v>
      </c>
    </row>
    <row r="205" spans="2:47" x14ac:dyDescent="0.3">
      <c r="B205" s="6">
        <f t="shared" si="83"/>
        <v>2013</v>
      </c>
      <c r="C205" s="5">
        <v>41477</v>
      </c>
      <c r="D205" s="10">
        <v>1118.7</v>
      </c>
      <c r="E205" s="10">
        <f>VLOOKUP(C205,데이터!$O:$Q,2,0)</f>
        <v>27.519093750000003</v>
      </c>
      <c r="F205" s="10">
        <f>VLOOKUP(C205,데이터!$O:$Q,3,0)</f>
        <v>65.89</v>
      </c>
      <c r="H205" s="6">
        <f t="shared" si="91"/>
        <v>1.1960997150585422</v>
      </c>
      <c r="I205" s="6">
        <f t="shared" si="92"/>
        <v>1.2661414296694857</v>
      </c>
      <c r="AM205" s="1">
        <f t="shared" si="84"/>
        <v>41477</v>
      </c>
      <c r="AN205" s="2">
        <f t="shared" si="85"/>
        <v>1118.7</v>
      </c>
      <c r="AO205" s="2">
        <f t="shared" si="86"/>
        <v>27.519093750000003</v>
      </c>
      <c r="AP205" s="2">
        <f t="shared" si="87"/>
        <v>65.89</v>
      </c>
      <c r="AR205" s="39">
        <f t="shared" si="88"/>
        <v>8.8994667139496997E-4</v>
      </c>
      <c r="AS205" s="39">
        <f t="shared" si="89"/>
        <v>-1.9691002726446305E-3</v>
      </c>
      <c r="AU205" s="41">
        <f t="shared" si="90"/>
        <v>8.174149428222178E-6</v>
      </c>
    </row>
    <row r="206" spans="2:47" x14ac:dyDescent="0.3">
      <c r="B206" s="6">
        <f t="shared" si="83"/>
        <v>2013</v>
      </c>
      <c r="C206" s="5">
        <v>41478</v>
      </c>
      <c r="D206" s="10">
        <v>1117.1500000000001</v>
      </c>
      <c r="E206" s="10">
        <f>VLOOKUP(C206,데이터!$O:$Q,2,0)</f>
        <v>27.619531250000001</v>
      </c>
      <c r="F206" s="10">
        <f>VLOOKUP(C206,데이터!$O:$Q,3,0)</f>
        <v>65.7</v>
      </c>
      <c r="H206" s="6">
        <f t="shared" si="91"/>
        <v>1.2004651664147006</v>
      </c>
      <c r="I206" s="6">
        <f t="shared" si="92"/>
        <v>1.2624903920061499</v>
      </c>
      <c r="AM206" s="1">
        <f t="shared" si="84"/>
        <v>41478</v>
      </c>
      <c r="AN206" s="2">
        <f t="shared" si="85"/>
        <v>1117.1500000000001</v>
      </c>
      <c r="AO206" s="2">
        <f t="shared" si="86"/>
        <v>27.619531250000001</v>
      </c>
      <c r="AP206" s="2">
        <f t="shared" si="87"/>
        <v>65.7</v>
      </c>
      <c r="AR206" s="39">
        <f t="shared" si="88"/>
        <v>3.6497386473708371E-3</v>
      </c>
      <c r="AS206" s="39">
        <f t="shared" si="89"/>
        <v>-2.8835938685688456E-3</v>
      </c>
      <c r="AU206" s="41">
        <f t="shared" si="90"/>
        <v>4.2684433763834746E-5</v>
      </c>
    </row>
    <row r="207" spans="2:47" x14ac:dyDescent="0.3">
      <c r="B207" s="6">
        <f t="shared" si="83"/>
        <v>2013</v>
      </c>
      <c r="C207" s="5">
        <v>41479</v>
      </c>
      <c r="D207" s="10">
        <v>1112.75</v>
      </c>
      <c r="E207" s="10">
        <f>VLOOKUP(C207,데이터!$O:$Q,2,0)</f>
        <v>27.38084375</v>
      </c>
      <c r="F207" s="10">
        <f>VLOOKUP(C207,데이터!$O:$Q,3,0)</f>
        <v>64.47</v>
      </c>
      <c r="H207" s="6">
        <f t="shared" si="91"/>
        <v>1.1900907677033319</v>
      </c>
      <c r="I207" s="6">
        <f t="shared" si="92"/>
        <v>1.2388547271329753</v>
      </c>
      <c r="AM207" s="1">
        <f t="shared" si="84"/>
        <v>41479</v>
      </c>
      <c r="AN207" s="2">
        <f t="shared" si="85"/>
        <v>1112.75</v>
      </c>
      <c r="AO207" s="2">
        <f t="shared" si="86"/>
        <v>27.38084375</v>
      </c>
      <c r="AP207" s="2">
        <f t="shared" si="87"/>
        <v>64.47</v>
      </c>
      <c r="AR207" s="39">
        <f t="shared" si="88"/>
        <v>-8.641982292874717E-3</v>
      </c>
      <c r="AS207" s="39">
        <f t="shared" si="89"/>
        <v>-1.8721461187214627E-2</v>
      </c>
      <c r="AU207" s="41">
        <f t="shared" si="90"/>
        <v>1.015958947814437E-4</v>
      </c>
    </row>
    <row r="208" spans="2:47" x14ac:dyDescent="0.3">
      <c r="B208" s="6">
        <f t="shared" si="83"/>
        <v>2013</v>
      </c>
      <c r="C208" s="5">
        <v>41480</v>
      </c>
      <c r="D208" s="10">
        <v>1116.0999999999999</v>
      </c>
      <c r="E208" s="10">
        <f>VLOOKUP(C208,데이터!$O:$Q,2,0)</f>
        <v>27.765437500000001</v>
      </c>
      <c r="F208" s="10">
        <f>VLOOKUP(C208,데이터!$O:$Q,3,0)</f>
        <v>64.8</v>
      </c>
      <c r="H208" s="6">
        <f t="shared" si="91"/>
        <v>1.2068068877531899</v>
      </c>
      <c r="I208" s="6">
        <f t="shared" si="92"/>
        <v>1.2451960030745588</v>
      </c>
      <c r="AM208" s="1">
        <f t="shared" si="84"/>
        <v>41480</v>
      </c>
      <c r="AN208" s="2">
        <f t="shared" si="85"/>
        <v>1116.0999999999999</v>
      </c>
      <c r="AO208" s="2">
        <f t="shared" si="86"/>
        <v>27.765437500000001</v>
      </c>
      <c r="AP208" s="2">
        <f t="shared" si="87"/>
        <v>64.8</v>
      </c>
      <c r="AR208" s="39">
        <f t="shared" si="88"/>
        <v>1.4046088335024409E-2</v>
      </c>
      <c r="AS208" s="39">
        <f t="shared" si="89"/>
        <v>5.1186598417869433E-3</v>
      </c>
      <c r="AU208" s="41">
        <f t="shared" si="90"/>
        <v>7.9698979501868173E-5</v>
      </c>
    </row>
    <row r="209" spans="2:47" x14ac:dyDescent="0.3">
      <c r="B209" s="6">
        <f t="shared" si="83"/>
        <v>2013</v>
      </c>
      <c r="C209" s="5">
        <v>41481</v>
      </c>
      <c r="D209" s="10">
        <v>1111.43</v>
      </c>
      <c r="E209" s="10">
        <f>VLOOKUP(C209,데이터!$O:$Q,2,0)</f>
        <v>27.787124999999996</v>
      </c>
      <c r="F209" s="10">
        <f>VLOOKUP(C209,데이터!$O:$Q,3,0)</f>
        <v>64.290000000000006</v>
      </c>
      <c r="H209" s="6">
        <f t="shared" si="91"/>
        <v>1.2077495209956211</v>
      </c>
      <c r="I209" s="6">
        <f t="shared" si="92"/>
        <v>1.2353958493466575</v>
      </c>
      <c r="AM209" s="1">
        <f t="shared" si="84"/>
        <v>41481</v>
      </c>
      <c r="AN209" s="2">
        <f t="shared" si="85"/>
        <v>1111.43</v>
      </c>
      <c r="AO209" s="2">
        <f t="shared" si="86"/>
        <v>27.787124999999996</v>
      </c>
      <c r="AP209" s="2">
        <f t="shared" si="87"/>
        <v>64.290000000000006</v>
      </c>
      <c r="AR209" s="39">
        <f t="shared" si="88"/>
        <v>7.8109700234318957E-4</v>
      </c>
      <c r="AS209" s="39">
        <f t="shared" si="89"/>
        <v>-7.8703703703701944E-3</v>
      </c>
      <c r="AU209" s="41">
        <f t="shared" si="90"/>
        <v>7.4847887701124221E-5</v>
      </c>
    </row>
    <row r="210" spans="2:47" x14ac:dyDescent="0.3">
      <c r="B210" s="6">
        <f t="shared" si="83"/>
        <v>2013</v>
      </c>
      <c r="C210" s="5">
        <v>41482</v>
      </c>
      <c r="D210" s="10">
        <v>1111.43</v>
      </c>
      <c r="E210" s="10">
        <f>VLOOKUP(C210,데이터!$O:$Q,2,0)</f>
        <v>27.787124999999996</v>
      </c>
      <c r="F210" s="10">
        <f>VLOOKUP(C210,데이터!$O:$Q,3,0)</f>
        <v>64.290000000000006</v>
      </c>
      <c r="H210" s="6">
        <f t="shared" si="91"/>
        <v>1.2077495209956211</v>
      </c>
      <c r="I210" s="6">
        <f t="shared" si="92"/>
        <v>1.2353958493466575</v>
      </c>
      <c r="AM210" s="1">
        <f t="shared" si="84"/>
        <v>41482</v>
      </c>
      <c r="AN210" s="2">
        <f t="shared" si="85"/>
        <v>1111.43</v>
      </c>
      <c r="AO210" s="2">
        <f t="shared" si="86"/>
        <v>27.787124999999996</v>
      </c>
      <c r="AP210" s="2">
        <f t="shared" si="87"/>
        <v>64.290000000000006</v>
      </c>
      <c r="AR210" s="39">
        <f t="shared" si="88"/>
        <v>0</v>
      </c>
      <c r="AS210" s="39">
        <f t="shared" si="89"/>
        <v>0</v>
      </c>
      <c r="AU210" s="41">
        <f t="shared" si="90"/>
        <v>0</v>
      </c>
    </row>
    <row r="211" spans="2:47" x14ac:dyDescent="0.3">
      <c r="B211" s="6">
        <f t="shared" si="83"/>
        <v>2013</v>
      </c>
      <c r="C211" s="5">
        <v>41483</v>
      </c>
      <c r="D211" s="10">
        <v>1111.43</v>
      </c>
      <c r="E211" s="10">
        <f>VLOOKUP(C211,데이터!$O:$Q,2,0)</f>
        <v>27.787124999999996</v>
      </c>
      <c r="F211" s="10">
        <f>VLOOKUP(C211,데이터!$O:$Q,3,0)</f>
        <v>64.290000000000006</v>
      </c>
      <c r="H211" s="6">
        <f t="shared" si="91"/>
        <v>1.2077495209956211</v>
      </c>
      <c r="I211" s="6">
        <f t="shared" si="92"/>
        <v>1.2353958493466575</v>
      </c>
      <c r="AM211" s="1">
        <f t="shared" si="84"/>
        <v>41483</v>
      </c>
      <c r="AN211" s="2">
        <f t="shared" si="85"/>
        <v>1111.43</v>
      </c>
      <c r="AO211" s="2">
        <f t="shared" si="86"/>
        <v>27.787124999999996</v>
      </c>
      <c r="AP211" s="2">
        <f t="shared" si="87"/>
        <v>64.290000000000006</v>
      </c>
      <c r="AR211" s="39">
        <f t="shared" si="88"/>
        <v>0</v>
      </c>
      <c r="AS211" s="39">
        <f t="shared" si="89"/>
        <v>0</v>
      </c>
      <c r="AU211" s="41">
        <f t="shared" si="90"/>
        <v>0</v>
      </c>
    </row>
    <row r="212" spans="2:47" x14ac:dyDescent="0.3">
      <c r="B212" s="6">
        <f t="shared" si="83"/>
        <v>2013</v>
      </c>
      <c r="C212" s="5">
        <v>41484</v>
      </c>
      <c r="D212" s="10">
        <v>1110.75</v>
      </c>
      <c r="E212" s="10">
        <f>VLOOKUP(C212,데이터!$O:$Q,2,0)</f>
        <v>27.631781250000007</v>
      </c>
      <c r="F212" s="10">
        <f>VLOOKUP(C212,데이터!$O:$Q,3,0)</f>
        <v>63.88</v>
      </c>
      <c r="H212" s="6">
        <f t="shared" si="91"/>
        <v>1.2009976047879474</v>
      </c>
      <c r="I212" s="6">
        <f t="shared" si="92"/>
        <v>1.2275172943889325</v>
      </c>
      <c r="AM212" s="1">
        <f t="shared" si="84"/>
        <v>41484</v>
      </c>
      <c r="AN212" s="2">
        <f t="shared" si="85"/>
        <v>1110.75</v>
      </c>
      <c r="AO212" s="2">
        <f t="shared" si="86"/>
        <v>27.631781250000007</v>
      </c>
      <c r="AP212" s="2">
        <f t="shared" si="87"/>
        <v>63.88</v>
      </c>
      <c r="AR212" s="39">
        <f t="shared" si="88"/>
        <v>-5.5904937988363601E-3</v>
      </c>
      <c r="AS212" s="39">
        <f t="shared" si="89"/>
        <v>-6.3773526209364162E-3</v>
      </c>
      <c r="AU212" s="41">
        <f t="shared" si="90"/>
        <v>6.1914680591668773E-7</v>
      </c>
    </row>
    <row r="213" spans="2:47" x14ac:dyDescent="0.3">
      <c r="B213" s="6">
        <f t="shared" si="83"/>
        <v>2013</v>
      </c>
      <c r="C213" s="5">
        <v>41485</v>
      </c>
      <c r="D213" s="10">
        <v>1113.77</v>
      </c>
      <c r="E213" s="10">
        <f>VLOOKUP(C213,데이터!$O:$Q,2,0)</f>
        <v>27.829656250000003</v>
      </c>
      <c r="F213" s="10">
        <f>VLOOKUP(C213,데이터!$O:$Q,3,0)</f>
        <v>64.650000000000006</v>
      </c>
      <c r="H213" s="6">
        <f t="shared" si="91"/>
        <v>1.2095981144292651</v>
      </c>
      <c r="I213" s="6">
        <f t="shared" si="92"/>
        <v>1.242313604919294</v>
      </c>
      <c r="AM213" s="1">
        <f t="shared" si="84"/>
        <v>41485</v>
      </c>
      <c r="AN213" s="2">
        <f t="shared" si="85"/>
        <v>1113.77</v>
      </c>
      <c r="AO213" s="2">
        <f t="shared" si="86"/>
        <v>27.829656250000003</v>
      </c>
      <c r="AP213" s="2">
        <f t="shared" si="87"/>
        <v>64.650000000000006</v>
      </c>
      <c r="AR213" s="39">
        <f t="shared" si="88"/>
        <v>7.1611380464295937E-3</v>
      </c>
      <c r="AS213" s="39">
        <f t="shared" si="89"/>
        <v>1.2053850970569879E-2</v>
      </c>
      <c r="AU213" s="41">
        <f t="shared" si="90"/>
        <v>2.3938639758049383E-5</v>
      </c>
    </row>
    <row r="214" spans="2:47" x14ac:dyDescent="0.3">
      <c r="B214" s="6">
        <f t="shared" si="83"/>
        <v>2013</v>
      </c>
      <c r="C214" s="5">
        <v>41486</v>
      </c>
      <c r="D214" s="10">
        <v>1122.95</v>
      </c>
      <c r="E214" s="10">
        <f>VLOOKUP(C214,데이터!$O:$Q,2,0)</f>
        <v>27.924215</v>
      </c>
      <c r="F214" s="10">
        <f>VLOOKUP(C214,데이터!$O:$Q,3,0)</f>
        <v>64.97</v>
      </c>
      <c r="H214" s="6">
        <f t="shared" si="91"/>
        <v>1.2137080496967116</v>
      </c>
      <c r="I214" s="6">
        <f t="shared" si="92"/>
        <v>1.2484627209838597</v>
      </c>
      <c r="AM214" s="1">
        <f t="shared" si="84"/>
        <v>41486</v>
      </c>
      <c r="AN214" s="2">
        <f t="shared" si="85"/>
        <v>1122.95</v>
      </c>
      <c r="AO214" s="2">
        <f t="shared" si="86"/>
        <v>27.924215</v>
      </c>
      <c r="AP214" s="2">
        <f t="shared" si="87"/>
        <v>64.97</v>
      </c>
      <c r="AR214" s="39">
        <f t="shared" si="88"/>
        <v>3.397769241220816E-3</v>
      </c>
      <c r="AS214" s="39">
        <f t="shared" si="89"/>
        <v>4.9497293116782526E-3</v>
      </c>
      <c r="AU214" s="41">
        <f t="shared" si="90"/>
        <v>2.4085800602942514E-6</v>
      </c>
    </row>
    <row r="215" spans="2:47" x14ac:dyDescent="0.3">
      <c r="B215" s="6">
        <f t="shared" si="83"/>
        <v>2013</v>
      </c>
      <c r="C215" s="5">
        <v>41487</v>
      </c>
      <c r="D215" s="10">
        <v>1123.47</v>
      </c>
      <c r="E215" s="10">
        <f>VLOOKUP(C215,데이터!$O:$Q,2,0)</f>
        <v>28.284812500000001</v>
      </c>
      <c r="F215" s="10">
        <f>VLOOKUP(C215,데이터!$O:$Q,3,0)</f>
        <v>66.099999999999994</v>
      </c>
      <c r="H215" s="6">
        <f t="shared" si="91"/>
        <v>1.2293811881699153</v>
      </c>
      <c r="I215" s="6">
        <f t="shared" si="92"/>
        <v>1.2701767870868574</v>
      </c>
      <c r="AM215" s="1">
        <f t="shared" si="84"/>
        <v>41487</v>
      </c>
      <c r="AN215" s="2">
        <f t="shared" si="85"/>
        <v>1123.47</v>
      </c>
      <c r="AO215" s="2">
        <f t="shared" si="86"/>
        <v>28.284812500000001</v>
      </c>
      <c r="AP215" s="2">
        <f t="shared" si="87"/>
        <v>66.099999999999994</v>
      </c>
      <c r="AR215" s="39">
        <f t="shared" si="88"/>
        <v>1.2913433734842661E-2</v>
      </c>
      <c r="AS215" s="39">
        <f t="shared" si="89"/>
        <v>1.7392642758196075E-2</v>
      </c>
      <c r="AU215" s="41">
        <f t="shared" si="90"/>
        <v>2.0063313474890649E-5</v>
      </c>
    </row>
    <row r="216" spans="2:47" x14ac:dyDescent="0.3">
      <c r="B216" s="6">
        <f t="shared" si="83"/>
        <v>2013</v>
      </c>
      <c r="C216" s="5">
        <v>41488</v>
      </c>
      <c r="D216" s="10">
        <v>1123.75</v>
      </c>
      <c r="E216" s="10">
        <f>VLOOKUP(C216,데이터!$O:$Q,2,0)</f>
        <v>28.466374999999996</v>
      </c>
      <c r="F216" s="10">
        <f>VLOOKUP(C216,데이터!$O:$Q,3,0)</f>
        <v>65.739999999999995</v>
      </c>
      <c r="H216" s="6">
        <f t="shared" si="91"/>
        <v>1.2372726854876752</v>
      </c>
      <c r="I216" s="6">
        <f t="shared" si="92"/>
        <v>1.2632590315142211</v>
      </c>
      <c r="AM216" s="1">
        <f t="shared" si="84"/>
        <v>41488</v>
      </c>
      <c r="AN216" s="2">
        <f t="shared" si="85"/>
        <v>1123.75</v>
      </c>
      <c r="AO216" s="2">
        <f t="shared" si="86"/>
        <v>28.466374999999996</v>
      </c>
      <c r="AP216" s="2">
        <f t="shared" si="87"/>
        <v>65.739999999999995</v>
      </c>
      <c r="AR216" s="39">
        <f t="shared" si="88"/>
        <v>6.4190809113546798E-3</v>
      </c>
      <c r="AS216" s="39">
        <f t="shared" si="89"/>
        <v>-5.4462934947049346E-3</v>
      </c>
      <c r="AU216" s="41">
        <f t="shared" si="90"/>
        <v>1.4078710979597455E-4</v>
      </c>
    </row>
    <row r="217" spans="2:47" x14ac:dyDescent="0.3">
      <c r="B217" s="6">
        <f t="shared" si="83"/>
        <v>2013</v>
      </c>
      <c r="C217" s="5">
        <v>41489</v>
      </c>
      <c r="D217" s="10">
        <v>1123.75</v>
      </c>
      <c r="E217" s="10">
        <f>VLOOKUP(C217,데이터!$O:$Q,2,0)</f>
        <v>28.466374999999996</v>
      </c>
      <c r="F217" s="10">
        <f>VLOOKUP(C217,데이터!$O:$Q,3,0)</f>
        <v>65.739999999999995</v>
      </c>
      <c r="H217" s="6">
        <f t="shared" si="91"/>
        <v>1.2372726854876752</v>
      </c>
      <c r="I217" s="6">
        <f t="shared" si="92"/>
        <v>1.2632590315142211</v>
      </c>
      <c r="AM217" s="1">
        <f t="shared" si="84"/>
        <v>41489</v>
      </c>
      <c r="AN217" s="2">
        <f t="shared" si="85"/>
        <v>1123.75</v>
      </c>
      <c r="AO217" s="2">
        <f t="shared" si="86"/>
        <v>28.466374999999996</v>
      </c>
      <c r="AP217" s="2">
        <f t="shared" si="87"/>
        <v>65.739999999999995</v>
      </c>
      <c r="AR217" s="39">
        <f t="shared" si="88"/>
        <v>0</v>
      </c>
      <c r="AS217" s="39">
        <f t="shared" si="89"/>
        <v>0</v>
      </c>
      <c r="AU217" s="41">
        <f t="shared" si="90"/>
        <v>0</v>
      </c>
    </row>
    <row r="218" spans="2:47" x14ac:dyDescent="0.3">
      <c r="B218" s="6">
        <f t="shared" si="83"/>
        <v>2013</v>
      </c>
      <c r="C218" s="5">
        <v>41490</v>
      </c>
      <c r="D218" s="10">
        <v>1123.75</v>
      </c>
      <c r="E218" s="10">
        <f>VLOOKUP(C218,데이터!$O:$Q,2,0)</f>
        <v>28.466374999999996</v>
      </c>
      <c r="F218" s="10">
        <f>VLOOKUP(C218,데이터!$O:$Q,3,0)</f>
        <v>65.739999999999995</v>
      </c>
      <c r="H218" s="6">
        <f t="shared" si="91"/>
        <v>1.2372726854876752</v>
      </c>
      <c r="I218" s="6">
        <f t="shared" si="92"/>
        <v>1.2632590315142211</v>
      </c>
      <c r="AM218" s="1">
        <f t="shared" si="84"/>
        <v>41490</v>
      </c>
      <c r="AN218" s="2">
        <f t="shared" si="85"/>
        <v>1123.75</v>
      </c>
      <c r="AO218" s="2">
        <f t="shared" si="86"/>
        <v>28.466374999999996</v>
      </c>
      <c r="AP218" s="2">
        <f t="shared" si="87"/>
        <v>65.739999999999995</v>
      </c>
      <c r="AR218" s="39">
        <f t="shared" si="88"/>
        <v>0</v>
      </c>
      <c r="AS218" s="39">
        <f t="shared" si="89"/>
        <v>0</v>
      </c>
      <c r="AU218" s="41">
        <f t="shared" si="90"/>
        <v>0</v>
      </c>
    </row>
    <row r="219" spans="2:47" x14ac:dyDescent="0.3">
      <c r="B219" s="6">
        <f t="shared" si="83"/>
        <v>2013</v>
      </c>
      <c r="C219" s="5">
        <v>41491</v>
      </c>
      <c r="D219" s="10">
        <v>1113.8800000000001</v>
      </c>
      <c r="E219" s="10">
        <f>VLOOKUP(C219,데이터!$O:$Q,2,0)</f>
        <v>28.375743749999998</v>
      </c>
      <c r="F219" s="10">
        <f>VLOOKUP(C219,데이터!$O:$Q,3,0)</f>
        <v>65.599999999999994</v>
      </c>
      <c r="H219" s="6">
        <f t="shared" si="91"/>
        <v>1.233333456482345</v>
      </c>
      <c r="I219" s="6">
        <f t="shared" si="92"/>
        <v>1.2605687932359737</v>
      </c>
      <c r="AM219" s="1">
        <f t="shared" si="84"/>
        <v>41491</v>
      </c>
      <c r="AN219" s="2">
        <f t="shared" si="85"/>
        <v>1113.8800000000001</v>
      </c>
      <c r="AO219" s="2">
        <f t="shared" si="86"/>
        <v>28.375743749999998</v>
      </c>
      <c r="AP219" s="2">
        <f t="shared" si="87"/>
        <v>65.599999999999994</v>
      </c>
      <c r="AR219" s="39">
        <f t="shared" si="88"/>
        <v>-3.1838001853062847E-3</v>
      </c>
      <c r="AS219" s="39">
        <f t="shared" si="89"/>
        <v>-2.1296014602981694E-3</v>
      </c>
      <c r="AU219" s="41">
        <f t="shared" si="90"/>
        <v>1.1113349518087359E-6</v>
      </c>
    </row>
    <row r="220" spans="2:47" x14ac:dyDescent="0.3">
      <c r="B220" s="6">
        <f t="shared" si="83"/>
        <v>2013</v>
      </c>
      <c r="C220" s="5">
        <v>41492</v>
      </c>
      <c r="D220" s="10">
        <v>1115.48</v>
      </c>
      <c r="E220" s="10">
        <f>VLOOKUP(C220,데이터!$O:$Q,2,0)</f>
        <v>28.230906250000004</v>
      </c>
      <c r="F220" s="10">
        <f>VLOOKUP(C220,데이터!$O:$Q,3,0)</f>
        <v>65.2</v>
      </c>
      <c r="H220" s="6">
        <f t="shared" si="91"/>
        <v>1.2270381876753995</v>
      </c>
      <c r="I220" s="6">
        <f t="shared" si="92"/>
        <v>1.2528823981552666</v>
      </c>
      <c r="AM220" s="1">
        <f t="shared" si="84"/>
        <v>41492</v>
      </c>
      <c r="AN220" s="2">
        <f t="shared" si="85"/>
        <v>1115.48</v>
      </c>
      <c r="AO220" s="2">
        <f t="shared" si="86"/>
        <v>28.230906250000004</v>
      </c>
      <c r="AP220" s="2">
        <f t="shared" si="87"/>
        <v>65.2</v>
      </c>
      <c r="AR220" s="39">
        <f t="shared" si="88"/>
        <v>-5.1042714959671498E-3</v>
      </c>
      <c r="AS220" s="39">
        <f t="shared" si="89"/>
        <v>-6.0975609756096505E-3</v>
      </c>
      <c r="AU220" s="41">
        <f t="shared" si="90"/>
        <v>9.8662399036846971E-7</v>
      </c>
    </row>
    <row r="221" spans="2:47" x14ac:dyDescent="0.3">
      <c r="B221" s="6">
        <f t="shared" si="83"/>
        <v>2013</v>
      </c>
      <c r="C221" s="5">
        <v>41493</v>
      </c>
      <c r="D221" s="10">
        <v>1118.52</v>
      </c>
      <c r="E221" s="10">
        <f>VLOOKUP(C221,데이터!$O:$Q,2,0)</f>
        <v>28.096124999999997</v>
      </c>
      <c r="F221" s="10">
        <f>VLOOKUP(C221,데이터!$O:$Q,3,0)</f>
        <v>64.489999999999995</v>
      </c>
      <c r="H221" s="6">
        <f t="shared" si="91"/>
        <v>1.2211800073085317</v>
      </c>
      <c r="I221" s="6">
        <f t="shared" si="92"/>
        <v>1.2392390468870111</v>
      </c>
      <c r="AM221" s="1">
        <f t="shared" si="84"/>
        <v>41493</v>
      </c>
      <c r="AN221" s="2">
        <f t="shared" si="85"/>
        <v>1118.52</v>
      </c>
      <c r="AO221" s="2">
        <f t="shared" si="86"/>
        <v>28.096124999999997</v>
      </c>
      <c r="AP221" s="2">
        <f t="shared" si="87"/>
        <v>64.489999999999995</v>
      </c>
      <c r="AR221" s="39">
        <f t="shared" si="88"/>
        <v>-4.7742445391744104E-3</v>
      </c>
      <c r="AS221" s="39">
        <f t="shared" si="89"/>
        <v>-1.0889570552147343E-2</v>
      </c>
      <c r="AU221" s="41">
        <f t="shared" si="90"/>
        <v>3.7397212244943424E-5</v>
      </c>
    </row>
    <row r="222" spans="2:47" x14ac:dyDescent="0.3">
      <c r="B222" s="6">
        <f t="shared" si="83"/>
        <v>2013</v>
      </c>
      <c r="C222" s="5">
        <v>41494</v>
      </c>
      <c r="D222" s="10">
        <v>1113</v>
      </c>
      <c r="E222" s="10">
        <f>VLOOKUP(C222,데이터!$O:$Q,2,0)</f>
        <v>28.214915000000005</v>
      </c>
      <c r="F222" s="10">
        <f>VLOOKUP(C222,데이터!$O:$Q,3,0)</f>
        <v>64.52</v>
      </c>
      <c r="H222" s="6">
        <f t="shared" si="91"/>
        <v>1.2263431382765277</v>
      </c>
      <c r="I222" s="6">
        <f t="shared" si="92"/>
        <v>1.2398155265180641</v>
      </c>
      <c r="AM222" s="1">
        <f t="shared" si="84"/>
        <v>41494</v>
      </c>
      <c r="AN222" s="2">
        <f t="shared" si="85"/>
        <v>1113</v>
      </c>
      <c r="AO222" s="2">
        <f t="shared" si="86"/>
        <v>28.214915000000005</v>
      </c>
      <c r="AP222" s="2">
        <f t="shared" si="87"/>
        <v>64.52</v>
      </c>
      <c r="AR222" s="39">
        <f t="shared" si="88"/>
        <v>4.2279851758919573E-3</v>
      </c>
      <c r="AS222" s="39">
        <f t="shared" si="89"/>
        <v>4.651884013024965E-4</v>
      </c>
      <c r="AU222" s="41">
        <f t="shared" si="90"/>
        <v>1.4158639566860849E-5</v>
      </c>
    </row>
    <row r="223" spans="2:47" x14ac:dyDescent="0.3">
      <c r="B223" s="6">
        <f t="shared" si="83"/>
        <v>2013</v>
      </c>
      <c r="C223" s="5">
        <v>41495</v>
      </c>
      <c r="D223" s="10">
        <v>1112.3</v>
      </c>
      <c r="E223" s="10">
        <f>VLOOKUP(C223,데이터!$O:$Q,2,0)</f>
        <v>28.145781250000006</v>
      </c>
      <c r="F223" s="10">
        <f>VLOOKUP(C223,데이터!$O:$Q,3,0)</f>
        <v>64.19</v>
      </c>
      <c r="H223" s="6">
        <f t="shared" si="91"/>
        <v>1.2233382842857989</v>
      </c>
      <c r="I223" s="6">
        <f t="shared" si="92"/>
        <v>1.2334742505764809</v>
      </c>
      <c r="AM223" s="1">
        <f t="shared" si="84"/>
        <v>41495</v>
      </c>
      <c r="AN223" s="2">
        <f t="shared" si="85"/>
        <v>1112.3</v>
      </c>
      <c r="AO223" s="2">
        <f t="shared" si="86"/>
        <v>28.145781250000006</v>
      </c>
      <c r="AP223" s="2">
        <f t="shared" si="87"/>
        <v>64.19</v>
      </c>
      <c r="AR223" s="39">
        <f t="shared" si="88"/>
        <v>-2.4502554765803986E-3</v>
      </c>
      <c r="AS223" s="39">
        <f t="shared" si="89"/>
        <v>-5.1146931184128386E-3</v>
      </c>
      <c r="AU223" s="41">
        <f t="shared" si="90"/>
        <v>7.0992279472136136E-6</v>
      </c>
    </row>
    <row r="224" spans="2:47" x14ac:dyDescent="0.3">
      <c r="B224" s="6">
        <f t="shared" si="83"/>
        <v>2013</v>
      </c>
      <c r="C224" s="5">
        <v>41496</v>
      </c>
      <c r="D224" s="10">
        <v>1112.3</v>
      </c>
      <c r="E224" s="10">
        <f>VLOOKUP(C224,데이터!$O:$Q,2,0)</f>
        <v>28.145781250000006</v>
      </c>
      <c r="F224" s="10">
        <f>VLOOKUP(C224,데이터!$O:$Q,3,0)</f>
        <v>64.19</v>
      </c>
      <c r="H224" s="6">
        <f t="shared" si="91"/>
        <v>1.2233382842857989</v>
      </c>
      <c r="I224" s="6">
        <f t="shared" si="92"/>
        <v>1.2334742505764809</v>
      </c>
      <c r="AM224" s="1">
        <f t="shared" si="84"/>
        <v>41496</v>
      </c>
      <c r="AN224" s="2">
        <f t="shared" si="85"/>
        <v>1112.3</v>
      </c>
      <c r="AO224" s="2">
        <f t="shared" si="86"/>
        <v>28.145781250000006</v>
      </c>
      <c r="AP224" s="2">
        <f t="shared" si="87"/>
        <v>64.19</v>
      </c>
      <c r="AR224" s="39">
        <f t="shared" si="88"/>
        <v>0</v>
      </c>
      <c r="AS224" s="39">
        <f t="shared" si="89"/>
        <v>0</v>
      </c>
      <c r="AU224" s="41">
        <f t="shared" si="90"/>
        <v>0</v>
      </c>
    </row>
    <row r="225" spans="2:47" x14ac:dyDescent="0.3">
      <c r="B225" s="6">
        <f t="shared" si="83"/>
        <v>2013</v>
      </c>
      <c r="C225" s="5">
        <v>41497</v>
      </c>
      <c r="D225" s="10">
        <v>1112.3</v>
      </c>
      <c r="E225" s="10">
        <f>VLOOKUP(C225,데이터!$O:$Q,2,0)</f>
        <v>28.145781250000006</v>
      </c>
      <c r="F225" s="10">
        <f>VLOOKUP(C225,데이터!$O:$Q,3,0)</f>
        <v>64.19</v>
      </c>
      <c r="H225" s="6">
        <f t="shared" si="91"/>
        <v>1.2233382842857989</v>
      </c>
      <c r="I225" s="6">
        <f t="shared" si="92"/>
        <v>1.2334742505764809</v>
      </c>
      <c r="AM225" s="1">
        <f t="shared" si="84"/>
        <v>41497</v>
      </c>
      <c r="AN225" s="2">
        <f t="shared" si="85"/>
        <v>1112.3</v>
      </c>
      <c r="AO225" s="2">
        <f t="shared" si="86"/>
        <v>28.145781250000006</v>
      </c>
      <c r="AP225" s="2">
        <f t="shared" si="87"/>
        <v>64.19</v>
      </c>
      <c r="AR225" s="39">
        <f t="shared" si="88"/>
        <v>0</v>
      </c>
      <c r="AS225" s="39">
        <f t="shared" si="89"/>
        <v>0</v>
      </c>
      <c r="AU225" s="41">
        <f t="shared" si="90"/>
        <v>0</v>
      </c>
    </row>
    <row r="226" spans="2:47" x14ac:dyDescent="0.3">
      <c r="B226" s="6">
        <f t="shared" si="83"/>
        <v>2013</v>
      </c>
      <c r="C226" s="5">
        <v>41498</v>
      </c>
      <c r="D226" s="10">
        <v>1113.55</v>
      </c>
      <c r="E226" s="10">
        <f>VLOOKUP(C226,데이터!$O:$Q,2,0)</f>
        <v>28.236156250000001</v>
      </c>
      <c r="F226" s="10">
        <f>VLOOKUP(C226,데이터!$O:$Q,3,0)</f>
        <v>64.430000000000007</v>
      </c>
      <c r="H226" s="6">
        <f t="shared" si="91"/>
        <v>1.2272663755496478</v>
      </c>
      <c r="I226" s="6">
        <f t="shared" si="92"/>
        <v>1.2380860876249054</v>
      </c>
      <c r="AM226" s="1">
        <f t="shared" si="84"/>
        <v>41498</v>
      </c>
      <c r="AN226" s="2">
        <f t="shared" si="85"/>
        <v>1113.55</v>
      </c>
      <c r="AO226" s="2">
        <f t="shared" si="86"/>
        <v>28.236156250000001</v>
      </c>
      <c r="AP226" s="2">
        <f t="shared" si="87"/>
        <v>64.430000000000007</v>
      </c>
      <c r="AR226" s="39">
        <f t="shared" si="88"/>
        <v>3.2109607900827619E-3</v>
      </c>
      <c r="AS226" s="39">
        <f t="shared" si="89"/>
        <v>3.738900140208834E-3</v>
      </c>
      <c r="AU226" s="41">
        <f t="shared" si="90"/>
        <v>2.7871995741153932E-7</v>
      </c>
    </row>
    <row r="227" spans="2:47" x14ac:dyDescent="0.3">
      <c r="B227" s="6">
        <f t="shared" si="83"/>
        <v>2013</v>
      </c>
      <c r="C227" s="5">
        <v>41499</v>
      </c>
      <c r="D227" s="10">
        <v>1115.03</v>
      </c>
      <c r="E227" s="10">
        <f>VLOOKUP(C227,데이터!$O:$Q,2,0)</f>
        <v>28.540312500000006</v>
      </c>
      <c r="F227" s="10">
        <f>VLOOKUP(C227,데이터!$O:$Q,3,0)</f>
        <v>65.19</v>
      </c>
      <c r="H227" s="6">
        <f t="shared" si="91"/>
        <v>1.2404863313833416</v>
      </c>
      <c r="I227" s="6">
        <f t="shared" si="92"/>
        <v>1.2526902382782485</v>
      </c>
      <c r="AM227" s="1">
        <f t="shared" si="84"/>
        <v>41499</v>
      </c>
      <c r="AN227" s="2">
        <f t="shared" si="85"/>
        <v>1115.03</v>
      </c>
      <c r="AO227" s="2">
        <f t="shared" si="86"/>
        <v>28.540312500000006</v>
      </c>
      <c r="AP227" s="2">
        <f t="shared" si="87"/>
        <v>65.19</v>
      </c>
      <c r="AR227" s="39">
        <f t="shared" si="88"/>
        <v>1.0771871614076556E-2</v>
      </c>
      <c r="AS227" s="39">
        <f t="shared" si="89"/>
        <v>1.1795747322675521E-2</v>
      </c>
      <c r="AU227" s="41">
        <f t="shared" si="90"/>
        <v>1.048321466659032E-6</v>
      </c>
    </row>
    <row r="228" spans="2:47" x14ac:dyDescent="0.3">
      <c r="B228" s="6">
        <f t="shared" si="83"/>
        <v>2013</v>
      </c>
      <c r="C228" s="5">
        <v>41500</v>
      </c>
      <c r="D228" s="10">
        <v>1118.73</v>
      </c>
      <c r="E228" s="10">
        <f>VLOOKUP(C228,데이터!$O:$Q,2,0)</f>
        <v>28.407843749999998</v>
      </c>
      <c r="F228" s="10">
        <f>VLOOKUP(C228,데이터!$O:$Q,3,0)</f>
        <v>64.2</v>
      </c>
      <c r="H228" s="6">
        <f t="shared" si="91"/>
        <v>1.2347286623420357</v>
      </c>
      <c r="I228" s="6">
        <f t="shared" si="92"/>
        <v>1.2336664104534985</v>
      </c>
      <c r="AM228" s="1">
        <f t="shared" si="84"/>
        <v>41500</v>
      </c>
      <c r="AN228" s="2">
        <f t="shared" si="85"/>
        <v>1118.73</v>
      </c>
      <c r="AO228" s="2">
        <f t="shared" si="86"/>
        <v>28.407843749999998</v>
      </c>
      <c r="AP228" s="2">
        <f t="shared" si="87"/>
        <v>64.2</v>
      </c>
      <c r="AR228" s="39">
        <f t="shared" si="88"/>
        <v>-4.6414610912199894E-3</v>
      </c>
      <c r="AS228" s="39">
        <f t="shared" si="89"/>
        <v>-1.5186378278877033E-2</v>
      </c>
      <c r="AU228" s="41">
        <f t="shared" si="90"/>
        <v>1.1119527849454494E-4</v>
      </c>
    </row>
    <row r="229" spans="2:47" x14ac:dyDescent="0.3">
      <c r="B229" s="6">
        <f t="shared" si="83"/>
        <v>2013</v>
      </c>
      <c r="C229" s="5">
        <v>41501</v>
      </c>
      <c r="D229" s="10">
        <v>1118.73</v>
      </c>
      <c r="E229" s="10">
        <f>VLOOKUP(C229,데이터!$O:$Q,2,0)</f>
        <v>27.91783375</v>
      </c>
      <c r="F229" s="10">
        <f>VLOOKUP(C229,데이터!$O:$Q,3,0)</f>
        <v>62.75</v>
      </c>
      <c r="H229" s="6">
        <f t="shared" si="91"/>
        <v>1.2134306927686069</v>
      </c>
      <c r="I229" s="6">
        <f t="shared" si="92"/>
        <v>1.205803228285935</v>
      </c>
      <c r="AM229" s="1">
        <f t="shared" si="84"/>
        <v>41501</v>
      </c>
      <c r="AN229" s="2">
        <f t="shared" si="85"/>
        <v>1118.73</v>
      </c>
      <c r="AO229" s="2">
        <f t="shared" si="86"/>
        <v>27.91783375</v>
      </c>
      <c r="AP229" s="2">
        <f t="shared" si="87"/>
        <v>62.75</v>
      </c>
      <c r="AR229" s="39">
        <f t="shared" si="88"/>
        <v>-1.7249109235895399E-2</v>
      </c>
      <c r="AS229" s="39">
        <f t="shared" si="89"/>
        <v>-2.258566978193155E-2</v>
      </c>
      <c r="AU229" s="41">
        <f t="shared" si="90"/>
        <v>2.8478878461509661E-5</v>
      </c>
    </row>
    <row r="230" spans="2:47" x14ac:dyDescent="0.3">
      <c r="B230" s="6">
        <f t="shared" si="83"/>
        <v>2013</v>
      </c>
      <c r="C230" s="5">
        <v>41502</v>
      </c>
      <c r="D230" s="10">
        <v>1113.7</v>
      </c>
      <c r="E230" s="10">
        <f>VLOOKUP(C230,데이터!$O:$Q,2,0)</f>
        <v>27.968321250000002</v>
      </c>
      <c r="F230" s="10">
        <f>VLOOKUP(C230,데이터!$O:$Q,3,0)</f>
        <v>62.97</v>
      </c>
      <c r="H230" s="6">
        <f t="shared" si="91"/>
        <v>1.2156250994926299</v>
      </c>
      <c r="I230" s="6">
        <f t="shared" si="92"/>
        <v>1.2100307455803239</v>
      </c>
      <c r="AM230" s="1">
        <f t="shared" si="84"/>
        <v>41502</v>
      </c>
      <c r="AN230" s="2">
        <f t="shared" si="85"/>
        <v>1113.7</v>
      </c>
      <c r="AO230" s="2">
        <f t="shared" si="86"/>
        <v>27.968321250000002</v>
      </c>
      <c r="AP230" s="2">
        <f t="shared" si="87"/>
        <v>62.97</v>
      </c>
      <c r="AR230" s="39">
        <f t="shared" si="88"/>
        <v>1.808431859438242E-3</v>
      </c>
      <c r="AS230" s="39">
        <f t="shared" si="89"/>
        <v>3.5059760956175356E-3</v>
      </c>
      <c r="AU230" s="41">
        <f t="shared" si="90"/>
        <v>2.8816564337855414E-6</v>
      </c>
    </row>
    <row r="231" spans="2:47" x14ac:dyDescent="0.3">
      <c r="B231" s="6">
        <f t="shared" si="83"/>
        <v>2013</v>
      </c>
      <c r="C231" s="5">
        <v>41503</v>
      </c>
      <c r="D231" s="10">
        <v>1113.7</v>
      </c>
      <c r="E231" s="10">
        <f>VLOOKUP(C231,데이터!$O:$Q,2,0)</f>
        <v>27.968321250000002</v>
      </c>
      <c r="F231" s="10">
        <f>VLOOKUP(C231,데이터!$O:$Q,3,0)</f>
        <v>62.97</v>
      </c>
      <c r="H231" s="6">
        <f t="shared" si="91"/>
        <v>1.2156250994926299</v>
      </c>
      <c r="I231" s="6">
        <f t="shared" si="92"/>
        <v>1.2100307455803239</v>
      </c>
      <c r="AM231" s="1">
        <f t="shared" si="84"/>
        <v>41503</v>
      </c>
      <c r="AN231" s="2">
        <f t="shared" si="85"/>
        <v>1113.7</v>
      </c>
      <c r="AO231" s="2">
        <f t="shared" si="86"/>
        <v>27.968321250000002</v>
      </c>
      <c r="AP231" s="2">
        <f t="shared" si="87"/>
        <v>62.97</v>
      </c>
      <c r="AR231" s="39">
        <f t="shared" si="88"/>
        <v>0</v>
      </c>
      <c r="AS231" s="39">
        <f t="shared" si="89"/>
        <v>0</v>
      </c>
      <c r="AU231" s="41">
        <f t="shared" si="90"/>
        <v>0</v>
      </c>
    </row>
    <row r="232" spans="2:47" x14ac:dyDescent="0.3">
      <c r="B232" s="6">
        <f t="shared" si="83"/>
        <v>2013</v>
      </c>
      <c r="C232" s="5">
        <v>41504</v>
      </c>
      <c r="D232" s="10">
        <v>1113.7</v>
      </c>
      <c r="E232" s="10">
        <f>VLOOKUP(C232,데이터!$O:$Q,2,0)</f>
        <v>27.968321250000002</v>
      </c>
      <c r="F232" s="10">
        <f>VLOOKUP(C232,데이터!$O:$Q,3,0)</f>
        <v>62.97</v>
      </c>
      <c r="H232" s="6">
        <f t="shared" si="91"/>
        <v>1.2156250994926299</v>
      </c>
      <c r="I232" s="6">
        <f t="shared" si="92"/>
        <v>1.2100307455803239</v>
      </c>
      <c r="AM232" s="1">
        <f t="shared" si="84"/>
        <v>41504</v>
      </c>
      <c r="AN232" s="2">
        <f t="shared" si="85"/>
        <v>1113.7</v>
      </c>
      <c r="AO232" s="2">
        <f t="shared" si="86"/>
        <v>27.968321250000002</v>
      </c>
      <c r="AP232" s="2">
        <f t="shared" si="87"/>
        <v>62.97</v>
      </c>
      <c r="AR232" s="39">
        <f t="shared" si="88"/>
        <v>0</v>
      </c>
      <c r="AS232" s="39">
        <f t="shared" si="89"/>
        <v>0</v>
      </c>
      <c r="AU232" s="41">
        <f t="shared" si="90"/>
        <v>0</v>
      </c>
    </row>
    <row r="233" spans="2:47" x14ac:dyDescent="0.3">
      <c r="B233" s="6">
        <f t="shared" si="83"/>
        <v>2013</v>
      </c>
      <c r="C233" s="5">
        <v>41505</v>
      </c>
      <c r="D233" s="10">
        <v>1115.72</v>
      </c>
      <c r="E233" s="10">
        <f>VLOOKUP(C233,데이터!$O:$Q,2,0)</f>
        <v>27.828093750000008</v>
      </c>
      <c r="F233" s="10">
        <f>VLOOKUP(C233,데이터!$O:$Q,3,0)</f>
        <v>62.52</v>
      </c>
      <c r="H233" s="6">
        <f t="shared" si="91"/>
        <v>1.2095302013714528</v>
      </c>
      <c r="I233" s="6">
        <f t="shared" si="92"/>
        <v>1.2013835511145283</v>
      </c>
      <c r="AM233" s="1">
        <f t="shared" si="84"/>
        <v>41505</v>
      </c>
      <c r="AN233" s="2">
        <f t="shared" si="85"/>
        <v>1115.72</v>
      </c>
      <c r="AO233" s="2">
        <f t="shared" si="86"/>
        <v>27.828093750000008</v>
      </c>
      <c r="AP233" s="2">
        <f t="shared" si="87"/>
        <v>62.52</v>
      </c>
      <c r="AR233" s="39">
        <f t="shared" si="88"/>
        <v>-5.0137975299463511E-3</v>
      </c>
      <c r="AS233" s="39">
        <f t="shared" si="89"/>
        <v>-7.1462601238684309E-3</v>
      </c>
      <c r="AU233" s="41">
        <f t="shared" si="90"/>
        <v>4.5473967144768851E-6</v>
      </c>
    </row>
    <row r="234" spans="2:47" x14ac:dyDescent="0.3">
      <c r="B234" s="6">
        <f t="shared" si="83"/>
        <v>2013</v>
      </c>
      <c r="C234" s="5">
        <v>41506</v>
      </c>
      <c r="D234" s="10">
        <v>1120.82</v>
      </c>
      <c r="E234" s="10">
        <f>VLOOKUP(C234,데이터!$O:$Q,2,0)</f>
        <v>27.975306249999999</v>
      </c>
      <c r="F234" s="10">
        <f>VLOOKUP(C234,데이터!$O:$Q,3,0)</f>
        <v>62.96</v>
      </c>
      <c r="H234" s="6">
        <f t="shared" si="91"/>
        <v>1.2159286980262725</v>
      </c>
      <c r="I234" s="6">
        <f t="shared" si="92"/>
        <v>1.2098385857033063</v>
      </c>
      <c r="AM234" s="1">
        <f t="shared" si="84"/>
        <v>41506</v>
      </c>
      <c r="AN234" s="2">
        <f t="shared" si="85"/>
        <v>1120.82</v>
      </c>
      <c r="AO234" s="2">
        <f t="shared" si="86"/>
        <v>27.975306249999999</v>
      </c>
      <c r="AP234" s="2">
        <f t="shared" si="87"/>
        <v>62.96</v>
      </c>
      <c r="AR234" s="39">
        <f t="shared" si="88"/>
        <v>5.2900677036129551E-3</v>
      </c>
      <c r="AS234" s="39">
        <f t="shared" si="89"/>
        <v>7.0377479206653604E-3</v>
      </c>
      <c r="AU234" s="41">
        <f t="shared" si="90"/>
        <v>3.0543861410763426E-6</v>
      </c>
    </row>
    <row r="235" spans="2:47" x14ac:dyDescent="0.3">
      <c r="B235" s="6">
        <f t="shared" si="83"/>
        <v>2013</v>
      </c>
      <c r="C235" s="5">
        <v>41507</v>
      </c>
      <c r="D235" s="10">
        <v>1117.3</v>
      </c>
      <c r="E235" s="10">
        <f>VLOOKUP(C235,데이터!$O:$Q,2,0)</f>
        <v>27.831125000000004</v>
      </c>
      <c r="F235" s="10">
        <f>VLOOKUP(C235,데이터!$O:$Q,3,0)</f>
        <v>62.48</v>
      </c>
      <c r="H235" s="6">
        <f t="shared" si="91"/>
        <v>1.2096619527036079</v>
      </c>
      <c r="I235" s="6">
        <f t="shared" si="92"/>
        <v>1.2006149116064577</v>
      </c>
      <c r="AM235" s="1">
        <f t="shared" si="84"/>
        <v>41507</v>
      </c>
      <c r="AN235" s="2">
        <f t="shared" si="85"/>
        <v>1117.3</v>
      </c>
      <c r="AO235" s="2">
        <f t="shared" si="86"/>
        <v>27.831125000000004</v>
      </c>
      <c r="AP235" s="2">
        <f t="shared" si="87"/>
        <v>62.48</v>
      </c>
      <c r="AR235" s="39">
        <f t="shared" si="88"/>
        <v>-5.1538756613253023E-3</v>
      </c>
      <c r="AS235" s="39">
        <f t="shared" si="89"/>
        <v>-7.6238881829733263E-3</v>
      </c>
      <c r="AU235" s="41">
        <f t="shared" si="90"/>
        <v>6.1009618570980302E-6</v>
      </c>
    </row>
    <row r="236" spans="2:47" x14ac:dyDescent="0.3">
      <c r="B236" s="6">
        <f t="shared" si="83"/>
        <v>2013</v>
      </c>
      <c r="C236" s="5">
        <v>41508</v>
      </c>
      <c r="D236" s="10">
        <v>1122.8</v>
      </c>
      <c r="E236" s="10">
        <f>VLOOKUP(C236,데이터!$O:$Q,2,0)</f>
        <v>28.035374999999998</v>
      </c>
      <c r="F236" s="10">
        <f>VLOOKUP(C236,데이터!$O:$Q,3,0)</f>
        <v>63.17</v>
      </c>
      <c r="H236" s="6">
        <f t="shared" si="91"/>
        <v>1.218539547620799</v>
      </c>
      <c r="I236" s="6">
        <f t="shared" si="92"/>
        <v>1.2138739431206775</v>
      </c>
      <c r="AM236" s="1">
        <f t="shared" si="84"/>
        <v>41508</v>
      </c>
      <c r="AN236" s="2">
        <f t="shared" si="85"/>
        <v>1122.8</v>
      </c>
      <c r="AO236" s="2">
        <f t="shared" si="86"/>
        <v>28.035374999999998</v>
      </c>
      <c r="AP236" s="2">
        <f t="shared" si="87"/>
        <v>63.17</v>
      </c>
      <c r="AR236" s="39">
        <f t="shared" si="88"/>
        <v>7.3389056317341161E-3</v>
      </c>
      <c r="AS236" s="39">
        <f t="shared" si="89"/>
        <v>1.1043533930857885E-2</v>
      </c>
      <c r="AU236" s="41">
        <f t="shared" si="90"/>
        <v>1.372427083466867E-5</v>
      </c>
    </row>
    <row r="237" spans="2:47" x14ac:dyDescent="0.3">
      <c r="B237" s="6">
        <f t="shared" si="83"/>
        <v>2013</v>
      </c>
      <c r="C237" s="5">
        <v>41509</v>
      </c>
      <c r="D237" s="10">
        <v>1117.03</v>
      </c>
      <c r="E237" s="10">
        <f>VLOOKUP(C237,데이터!$O:$Q,2,0)</f>
        <v>28.107875</v>
      </c>
      <c r="F237" s="10">
        <f>VLOOKUP(C237,데이터!$O:$Q,3,0)</f>
        <v>63.17</v>
      </c>
      <c r="H237" s="6">
        <f t="shared" si="91"/>
        <v>1.221690713503278</v>
      </c>
      <c r="I237" s="6">
        <f t="shared" si="92"/>
        <v>1.2138739431206775</v>
      </c>
      <c r="AM237" s="1">
        <f t="shared" si="84"/>
        <v>41509</v>
      </c>
      <c r="AN237" s="2">
        <f t="shared" si="85"/>
        <v>1117.03</v>
      </c>
      <c r="AO237" s="2">
        <f t="shared" si="86"/>
        <v>28.107875</v>
      </c>
      <c r="AP237" s="2">
        <f t="shared" si="87"/>
        <v>63.17</v>
      </c>
      <c r="AR237" s="39">
        <f t="shared" si="88"/>
        <v>2.5860185569124283E-3</v>
      </c>
      <c r="AS237" s="39">
        <f t="shared" si="89"/>
        <v>0</v>
      </c>
      <c r="AU237" s="41">
        <f t="shared" si="90"/>
        <v>6.6874919766954382E-6</v>
      </c>
    </row>
    <row r="238" spans="2:47" x14ac:dyDescent="0.3">
      <c r="B238" s="6">
        <f t="shared" si="83"/>
        <v>2013</v>
      </c>
      <c r="C238" s="5">
        <v>41510</v>
      </c>
      <c r="D238" s="10">
        <v>1117.03</v>
      </c>
      <c r="E238" s="10">
        <f>VLOOKUP(C238,데이터!$O:$Q,2,0)</f>
        <v>28.107875</v>
      </c>
      <c r="F238" s="10">
        <f>VLOOKUP(C238,데이터!$O:$Q,3,0)</f>
        <v>63.17</v>
      </c>
      <c r="H238" s="6">
        <f t="shared" si="91"/>
        <v>1.221690713503278</v>
      </c>
      <c r="I238" s="6">
        <f t="shared" si="92"/>
        <v>1.2138739431206775</v>
      </c>
      <c r="AM238" s="1">
        <f t="shared" si="84"/>
        <v>41510</v>
      </c>
      <c r="AN238" s="2">
        <f t="shared" si="85"/>
        <v>1117.03</v>
      </c>
      <c r="AO238" s="2">
        <f t="shared" si="86"/>
        <v>28.107875</v>
      </c>
      <c r="AP238" s="2">
        <f t="shared" si="87"/>
        <v>63.17</v>
      </c>
      <c r="AR238" s="39">
        <f t="shared" si="88"/>
        <v>0</v>
      </c>
      <c r="AS238" s="39">
        <f t="shared" si="89"/>
        <v>0</v>
      </c>
      <c r="AU238" s="41">
        <f t="shared" si="90"/>
        <v>0</v>
      </c>
    </row>
    <row r="239" spans="2:47" x14ac:dyDescent="0.3">
      <c r="B239" s="6">
        <f t="shared" si="83"/>
        <v>2013</v>
      </c>
      <c r="C239" s="5">
        <v>41511</v>
      </c>
      <c r="D239" s="10">
        <v>1117.03</v>
      </c>
      <c r="E239" s="10">
        <f>VLOOKUP(C239,데이터!$O:$Q,2,0)</f>
        <v>28.107875</v>
      </c>
      <c r="F239" s="10">
        <f>VLOOKUP(C239,데이터!$O:$Q,3,0)</f>
        <v>63.17</v>
      </c>
      <c r="H239" s="6">
        <f t="shared" si="91"/>
        <v>1.221690713503278</v>
      </c>
      <c r="I239" s="6">
        <f t="shared" si="92"/>
        <v>1.2138739431206775</v>
      </c>
      <c r="AM239" s="1">
        <f t="shared" si="84"/>
        <v>41511</v>
      </c>
      <c r="AN239" s="2">
        <f t="shared" si="85"/>
        <v>1117.03</v>
      </c>
      <c r="AO239" s="2">
        <f t="shared" si="86"/>
        <v>28.107875</v>
      </c>
      <c r="AP239" s="2">
        <f t="shared" si="87"/>
        <v>63.17</v>
      </c>
      <c r="AR239" s="39">
        <f t="shared" si="88"/>
        <v>0</v>
      </c>
      <c r="AS239" s="39">
        <f t="shared" si="89"/>
        <v>0</v>
      </c>
      <c r="AU239" s="41">
        <f t="shared" si="90"/>
        <v>0</v>
      </c>
    </row>
    <row r="240" spans="2:47" x14ac:dyDescent="0.3">
      <c r="B240" s="6">
        <f t="shared" si="83"/>
        <v>2013</v>
      </c>
      <c r="C240" s="5">
        <v>41512</v>
      </c>
      <c r="D240" s="10">
        <v>1112.6500000000001</v>
      </c>
      <c r="E240" s="10">
        <f>VLOOKUP(C240,데이터!$O:$Q,2,0)</f>
        <v>28.117552500000002</v>
      </c>
      <c r="F240" s="10">
        <f>VLOOKUP(C240,데이터!$O:$Q,3,0)</f>
        <v>63.05</v>
      </c>
      <c r="H240" s="6">
        <f t="shared" si="91"/>
        <v>1.2221113398181429</v>
      </c>
      <c r="I240" s="6">
        <f t="shared" si="92"/>
        <v>1.2115680245964653</v>
      </c>
      <c r="AM240" s="1">
        <f t="shared" si="84"/>
        <v>41512</v>
      </c>
      <c r="AN240" s="2">
        <f t="shared" si="85"/>
        <v>1112.6500000000001</v>
      </c>
      <c r="AO240" s="2">
        <f t="shared" si="86"/>
        <v>28.117552500000002</v>
      </c>
      <c r="AP240" s="2">
        <f t="shared" si="87"/>
        <v>63.05</v>
      </c>
      <c r="AR240" s="39">
        <f t="shared" si="88"/>
        <v>3.4429852843742559E-4</v>
      </c>
      <c r="AS240" s="39">
        <f t="shared" si="89"/>
        <v>-1.8996359031185905E-3</v>
      </c>
      <c r="AU240" s="41">
        <f t="shared" si="90"/>
        <v>5.0352417331226209E-6</v>
      </c>
    </row>
    <row r="241" spans="2:47" x14ac:dyDescent="0.3">
      <c r="B241" s="6">
        <f t="shared" si="83"/>
        <v>2013</v>
      </c>
      <c r="C241" s="5">
        <v>41513</v>
      </c>
      <c r="D241" s="10">
        <v>1116.3</v>
      </c>
      <c r="E241" s="10">
        <f>VLOOKUP(C241,데이터!$O:$Q,2,0)</f>
        <v>27.51008375</v>
      </c>
      <c r="F241" s="10">
        <f>VLOOKUP(C241,데이터!$O:$Q,3,0)</f>
        <v>61.5</v>
      </c>
      <c r="H241" s="6">
        <f t="shared" si="91"/>
        <v>1.1957081012019741</v>
      </c>
      <c r="I241" s="6">
        <f t="shared" si="92"/>
        <v>1.1817832436587252</v>
      </c>
      <c r="AM241" s="1">
        <f t="shared" si="84"/>
        <v>41513</v>
      </c>
      <c r="AN241" s="2">
        <f t="shared" si="85"/>
        <v>1116.3</v>
      </c>
      <c r="AO241" s="2">
        <f t="shared" si="86"/>
        <v>27.51008375</v>
      </c>
      <c r="AP241" s="2">
        <f t="shared" si="87"/>
        <v>61.5</v>
      </c>
      <c r="AR241" s="39">
        <f t="shared" si="88"/>
        <v>-2.1604609789561247E-2</v>
      </c>
      <c r="AS241" s="39">
        <f t="shared" si="89"/>
        <v>-2.4583663758921404E-2</v>
      </c>
      <c r="AU241" s="41">
        <f t="shared" si="90"/>
        <v>8.8747625523605064E-6</v>
      </c>
    </row>
    <row r="242" spans="2:47" x14ac:dyDescent="0.3">
      <c r="B242" s="6">
        <f t="shared" si="83"/>
        <v>2013</v>
      </c>
      <c r="C242" s="5">
        <v>41514</v>
      </c>
      <c r="D242" s="10">
        <v>1115.3</v>
      </c>
      <c r="E242" s="10">
        <f>VLOOKUP(C242,데이터!$O:$Q,2,0)</f>
        <v>27.826000000000004</v>
      </c>
      <c r="F242" s="10">
        <f>VLOOKUP(C242,데이터!$O:$Q,3,0)</f>
        <v>62.3</v>
      </c>
      <c r="H242" s="6">
        <f t="shared" si="91"/>
        <v>1.2094391978739847</v>
      </c>
      <c r="I242" s="6">
        <f t="shared" si="92"/>
        <v>1.1971560338201395</v>
      </c>
      <c r="AM242" s="1">
        <f t="shared" si="84"/>
        <v>41514</v>
      </c>
      <c r="AN242" s="2">
        <f t="shared" si="85"/>
        <v>1115.3</v>
      </c>
      <c r="AO242" s="2">
        <f t="shared" si="86"/>
        <v>27.826000000000004</v>
      </c>
      <c r="AP242" s="2">
        <f t="shared" si="87"/>
        <v>62.3</v>
      </c>
      <c r="AR242" s="39">
        <f t="shared" si="88"/>
        <v>1.1483652789679555E-2</v>
      </c>
      <c r="AS242" s="39">
        <f t="shared" si="89"/>
        <v>1.3008130081300751E-2</v>
      </c>
      <c r="AU242" s="41">
        <f t="shared" si="90"/>
        <v>2.324031012668696E-6</v>
      </c>
    </row>
    <row r="243" spans="2:47" x14ac:dyDescent="0.3">
      <c r="B243" s="6">
        <f t="shared" si="83"/>
        <v>2013</v>
      </c>
      <c r="C243" s="5">
        <v>41515</v>
      </c>
      <c r="D243" s="10">
        <v>1109.75</v>
      </c>
      <c r="E243" s="10">
        <f>VLOOKUP(C243,데이터!$O:$Q,2,0)</f>
        <v>27.967156250000002</v>
      </c>
      <c r="F243" s="10">
        <f>VLOOKUP(C243,데이터!$O:$Q,3,0)</f>
        <v>62.95</v>
      </c>
      <c r="H243" s="6">
        <f t="shared" si="91"/>
        <v>1.2155744635167254</v>
      </c>
      <c r="I243" s="6">
        <f t="shared" si="92"/>
        <v>1.2096464258262889</v>
      </c>
      <c r="AM243" s="1">
        <f t="shared" si="84"/>
        <v>41515</v>
      </c>
      <c r="AN243" s="2">
        <f t="shared" si="85"/>
        <v>1109.75</v>
      </c>
      <c r="AO243" s="2">
        <f t="shared" si="86"/>
        <v>27.967156250000002</v>
      </c>
      <c r="AP243" s="2">
        <f t="shared" si="87"/>
        <v>62.95</v>
      </c>
      <c r="AR243" s="39">
        <f t="shared" si="88"/>
        <v>5.0728185869330922E-3</v>
      </c>
      <c r="AS243" s="39">
        <f t="shared" si="89"/>
        <v>1.043338683788142E-2</v>
      </c>
      <c r="AU243" s="41">
        <f t="shared" si="90"/>
        <v>2.8735691973075213E-5</v>
      </c>
    </row>
    <row r="244" spans="2:47" x14ac:dyDescent="0.3">
      <c r="B244" s="6">
        <f t="shared" si="83"/>
        <v>2013</v>
      </c>
      <c r="C244" s="5">
        <v>41516</v>
      </c>
      <c r="D244" s="10">
        <v>1110.23</v>
      </c>
      <c r="E244" s="10">
        <f>VLOOKUP(C244,데이터!$O:$Q,2,0)</f>
        <v>27.738093750000004</v>
      </c>
      <c r="F244" s="10">
        <f>VLOOKUP(C244,데이터!$O:$Q,3,0)</f>
        <v>62.41</v>
      </c>
      <c r="H244" s="6">
        <f t="shared" si="91"/>
        <v>1.205618409241479</v>
      </c>
      <c r="I244" s="6">
        <f t="shared" si="92"/>
        <v>1.1992697924673341</v>
      </c>
      <c r="AM244" s="1">
        <f t="shared" si="84"/>
        <v>41516</v>
      </c>
      <c r="AN244" s="2">
        <f t="shared" si="85"/>
        <v>1110.23</v>
      </c>
      <c r="AO244" s="2">
        <f t="shared" si="86"/>
        <v>27.738093750000004</v>
      </c>
      <c r="AP244" s="2">
        <f t="shared" si="87"/>
        <v>62.41</v>
      </c>
      <c r="AR244" s="39">
        <f t="shared" si="88"/>
        <v>-8.1904108502270923E-3</v>
      </c>
      <c r="AS244" s="39">
        <f t="shared" si="89"/>
        <v>-8.5782366957903866E-3</v>
      </c>
      <c r="AU244" s="41">
        <f t="shared" si="90"/>
        <v>1.5040888648688424E-7</v>
      </c>
    </row>
    <row r="245" spans="2:47" x14ac:dyDescent="0.3">
      <c r="B245" s="6">
        <f t="shared" si="83"/>
        <v>2013</v>
      </c>
      <c r="C245" s="5">
        <v>41517</v>
      </c>
      <c r="D245" s="10">
        <v>1110.23</v>
      </c>
      <c r="E245" s="10">
        <f>VLOOKUP(C245,데이터!$O:$Q,2,0)</f>
        <v>27.738093750000004</v>
      </c>
      <c r="F245" s="10">
        <f>VLOOKUP(C245,데이터!$O:$Q,3,0)</f>
        <v>62.41</v>
      </c>
      <c r="H245" s="6">
        <f t="shared" si="91"/>
        <v>1.205618409241479</v>
      </c>
      <c r="I245" s="6">
        <f t="shared" si="92"/>
        <v>1.1992697924673341</v>
      </c>
      <c r="AM245" s="1">
        <f t="shared" si="84"/>
        <v>41517</v>
      </c>
      <c r="AN245" s="2">
        <f t="shared" si="85"/>
        <v>1110.23</v>
      </c>
      <c r="AO245" s="2">
        <f t="shared" si="86"/>
        <v>27.738093750000004</v>
      </c>
      <c r="AP245" s="2">
        <f t="shared" si="87"/>
        <v>62.41</v>
      </c>
      <c r="AR245" s="39">
        <f t="shared" si="88"/>
        <v>0</v>
      </c>
      <c r="AS245" s="39">
        <f t="shared" si="89"/>
        <v>0</v>
      </c>
      <c r="AU245" s="41">
        <f t="shared" si="90"/>
        <v>0</v>
      </c>
    </row>
    <row r="246" spans="2:47" x14ac:dyDescent="0.3">
      <c r="B246" s="6">
        <f t="shared" si="83"/>
        <v>2013</v>
      </c>
      <c r="C246" s="5">
        <v>41518</v>
      </c>
      <c r="D246" s="10">
        <v>1110.23</v>
      </c>
      <c r="E246" s="10">
        <f>VLOOKUP(C246,데이터!$O:$Q,2,0)</f>
        <v>27.738093750000004</v>
      </c>
      <c r="F246" s="10">
        <f>VLOOKUP(C246,데이터!$O:$Q,3,0)</f>
        <v>62.41</v>
      </c>
      <c r="H246" s="6">
        <f t="shared" si="91"/>
        <v>1.205618409241479</v>
      </c>
      <c r="I246" s="6">
        <f t="shared" si="92"/>
        <v>1.1992697924673341</v>
      </c>
      <c r="AM246" s="1">
        <f t="shared" si="84"/>
        <v>41518</v>
      </c>
      <c r="AN246" s="2">
        <f t="shared" si="85"/>
        <v>1110.23</v>
      </c>
      <c r="AO246" s="2">
        <f t="shared" si="86"/>
        <v>27.738093750000004</v>
      </c>
      <c r="AP246" s="2">
        <f t="shared" si="87"/>
        <v>62.41</v>
      </c>
      <c r="AR246" s="39">
        <f t="shared" si="88"/>
        <v>0</v>
      </c>
      <c r="AS246" s="39">
        <f t="shared" si="89"/>
        <v>0</v>
      </c>
      <c r="AU246" s="41">
        <f t="shared" si="90"/>
        <v>0</v>
      </c>
    </row>
    <row r="247" spans="2:47" x14ac:dyDescent="0.3">
      <c r="B247" s="6">
        <f t="shared" si="83"/>
        <v>2013</v>
      </c>
      <c r="C247" s="5">
        <v>41519</v>
      </c>
      <c r="D247" s="10">
        <v>1100.5999999999999</v>
      </c>
      <c r="E247" s="10">
        <f>VLOOKUP(C247,데이터!$O:$Q,2,0)</f>
        <v>27.738093750000004</v>
      </c>
      <c r="F247" s="10">
        <f>VLOOKUP(C247,데이터!$O:$Q,3,0)</f>
        <v>62.41</v>
      </c>
      <c r="H247" s="6">
        <f t="shared" si="91"/>
        <v>1.205618409241479</v>
      </c>
      <c r="I247" s="6">
        <f t="shared" si="92"/>
        <v>1.1992697924673341</v>
      </c>
      <c r="AM247" s="1">
        <f t="shared" si="84"/>
        <v>41519</v>
      </c>
      <c r="AN247" s="2">
        <f t="shared" si="85"/>
        <v>1100.5999999999999</v>
      </c>
      <c r="AO247" s="2">
        <f t="shared" si="86"/>
        <v>27.738093750000004</v>
      </c>
      <c r="AP247" s="2">
        <f t="shared" si="87"/>
        <v>62.41</v>
      </c>
      <c r="AR247" s="39">
        <f t="shared" si="88"/>
        <v>0</v>
      </c>
      <c r="AS247" s="39">
        <f t="shared" si="89"/>
        <v>0</v>
      </c>
      <c r="AU247" s="41">
        <f t="shared" si="90"/>
        <v>0</v>
      </c>
    </row>
    <row r="248" spans="2:47" x14ac:dyDescent="0.3">
      <c r="B248" s="6">
        <f t="shared" si="83"/>
        <v>2013</v>
      </c>
      <c r="C248" s="5">
        <v>41520</v>
      </c>
      <c r="D248" s="10">
        <v>1097.8800000000001</v>
      </c>
      <c r="E248" s="10">
        <f>VLOOKUP(C248,데이터!$O:$Q,2,0)</f>
        <v>27.976787499999997</v>
      </c>
      <c r="F248" s="10">
        <f>VLOOKUP(C248,데이터!$O:$Q,3,0)</f>
        <v>62.93</v>
      </c>
      <c r="H248" s="6">
        <f t="shared" si="91"/>
        <v>1.2159930796050786</v>
      </c>
      <c r="I248" s="6">
        <f t="shared" si="92"/>
        <v>1.2092621060722533</v>
      </c>
      <c r="AM248" s="1">
        <f t="shared" si="84"/>
        <v>41520</v>
      </c>
      <c r="AN248" s="2">
        <f t="shared" si="85"/>
        <v>1097.8800000000001</v>
      </c>
      <c r="AO248" s="2">
        <f t="shared" si="86"/>
        <v>27.976787499999997</v>
      </c>
      <c r="AP248" s="2">
        <f t="shared" si="87"/>
        <v>62.93</v>
      </c>
      <c r="AR248" s="39">
        <f t="shared" si="88"/>
        <v>8.6052687019990692E-3</v>
      </c>
      <c r="AS248" s="39">
        <f t="shared" si="89"/>
        <v>8.331998077231173E-3</v>
      </c>
      <c r="AU248" s="41">
        <f t="shared" si="90"/>
        <v>7.4676834361036327E-8</v>
      </c>
    </row>
    <row r="249" spans="2:47" x14ac:dyDescent="0.3">
      <c r="B249" s="6">
        <f t="shared" si="83"/>
        <v>2013</v>
      </c>
      <c r="C249" s="5">
        <v>41521</v>
      </c>
      <c r="D249" s="10">
        <v>1094.55</v>
      </c>
      <c r="E249" s="10">
        <f>VLOOKUP(C249,데이터!$O:$Q,2,0)</f>
        <v>28.460650000000005</v>
      </c>
      <c r="F249" s="10">
        <f>VLOOKUP(C249,데이터!$O:$Q,3,0)</f>
        <v>64.52</v>
      </c>
      <c r="H249" s="6">
        <f t="shared" si="91"/>
        <v>1.2370238520438519</v>
      </c>
      <c r="I249" s="6">
        <f t="shared" si="92"/>
        <v>1.2398155265180641</v>
      </c>
      <c r="AM249" s="1">
        <f t="shared" si="84"/>
        <v>41521</v>
      </c>
      <c r="AN249" s="2">
        <f t="shared" si="85"/>
        <v>1094.55</v>
      </c>
      <c r="AO249" s="2">
        <f t="shared" si="86"/>
        <v>28.460650000000005</v>
      </c>
      <c r="AP249" s="2">
        <f t="shared" si="87"/>
        <v>64.52</v>
      </c>
      <c r="AR249" s="39">
        <f t="shared" si="88"/>
        <v>1.7295141552617688E-2</v>
      </c>
      <c r="AS249" s="39">
        <f t="shared" si="89"/>
        <v>2.526616875893839E-2</v>
      </c>
      <c r="AU249" s="41">
        <f t="shared" si="90"/>
        <v>6.3537274723904824E-5</v>
      </c>
    </row>
    <row r="250" spans="2:47" x14ac:dyDescent="0.3">
      <c r="B250" s="6">
        <f t="shared" si="83"/>
        <v>2013</v>
      </c>
      <c r="C250" s="5">
        <v>41522</v>
      </c>
      <c r="D250" s="10">
        <v>1098.3</v>
      </c>
      <c r="E250" s="10">
        <f>VLOOKUP(C250,데이터!$O:$Q,2,0)</f>
        <v>28.59835</v>
      </c>
      <c r="F250" s="10">
        <f>VLOOKUP(C250,데이터!$O:$Q,3,0)</f>
        <v>65.010000000000005</v>
      </c>
      <c r="H250" s="6">
        <f t="shared" si="91"/>
        <v>1.243008894002712</v>
      </c>
      <c r="I250" s="6">
        <f t="shared" si="92"/>
        <v>1.2492313604919305</v>
      </c>
      <c r="AM250" s="1">
        <f t="shared" si="84"/>
        <v>41522</v>
      </c>
      <c r="AN250" s="2">
        <f t="shared" si="85"/>
        <v>1098.3</v>
      </c>
      <c r="AO250" s="2">
        <f t="shared" si="86"/>
        <v>28.59835</v>
      </c>
      <c r="AP250" s="2">
        <f t="shared" si="87"/>
        <v>65.010000000000005</v>
      </c>
      <c r="AR250" s="39">
        <f t="shared" si="88"/>
        <v>4.8382591402513775E-3</v>
      </c>
      <c r="AS250" s="39">
        <f t="shared" si="89"/>
        <v>7.5945443273404134E-3</v>
      </c>
      <c r="AU250" s="41">
        <f t="shared" si="90"/>
        <v>7.5971080325664414E-6</v>
      </c>
    </row>
    <row r="251" spans="2:47" x14ac:dyDescent="0.3">
      <c r="B251" s="6">
        <f t="shared" si="83"/>
        <v>2013</v>
      </c>
      <c r="C251" s="5">
        <v>41523</v>
      </c>
      <c r="D251" s="10">
        <v>1093.05</v>
      </c>
      <c r="E251" s="10">
        <f>VLOOKUP(C251,데이터!$O:$Q,2,0)</f>
        <v>28.519125000000003</v>
      </c>
      <c r="F251" s="10">
        <f>VLOOKUP(C251,데이터!$O:$Q,3,0)</f>
        <v>64.709999999999994</v>
      </c>
      <c r="H251" s="6">
        <f t="shared" si="91"/>
        <v>1.2395654303194099</v>
      </c>
      <c r="I251" s="6">
        <f t="shared" si="92"/>
        <v>1.2434665641813998</v>
      </c>
      <c r="AM251" s="1">
        <f t="shared" si="84"/>
        <v>41523</v>
      </c>
      <c r="AN251" s="2">
        <f t="shared" si="85"/>
        <v>1093.05</v>
      </c>
      <c r="AO251" s="2">
        <f t="shared" si="86"/>
        <v>28.519125000000003</v>
      </c>
      <c r="AP251" s="2">
        <f t="shared" si="87"/>
        <v>64.709999999999994</v>
      </c>
      <c r="AR251" s="39">
        <f t="shared" si="88"/>
        <v>-2.770264718069293E-3</v>
      </c>
      <c r="AS251" s="39">
        <f t="shared" si="89"/>
        <v>-4.6146746654363024E-3</v>
      </c>
      <c r="AU251" s="41">
        <f t="shared" si="90"/>
        <v>3.4018480539463746E-6</v>
      </c>
    </row>
    <row r="252" spans="2:47" x14ac:dyDescent="0.3">
      <c r="B252" s="6">
        <f t="shared" si="83"/>
        <v>2013</v>
      </c>
      <c r="C252" s="5">
        <v>41524</v>
      </c>
      <c r="D252" s="10">
        <v>1093.05</v>
      </c>
      <c r="E252" s="10">
        <f>VLOOKUP(C252,데이터!$O:$Q,2,0)</f>
        <v>28.519125000000003</v>
      </c>
      <c r="F252" s="10">
        <f>VLOOKUP(C252,데이터!$O:$Q,3,0)</f>
        <v>64.709999999999994</v>
      </c>
      <c r="H252" s="6">
        <f t="shared" si="91"/>
        <v>1.2395654303194099</v>
      </c>
      <c r="I252" s="6">
        <f t="shared" si="92"/>
        <v>1.2434665641813998</v>
      </c>
      <c r="AM252" s="1">
        <f t="shared" si="84"/>
        <v>41524</v>
      </c>
      <c r="AN252" s="2">
        <f t="shared" si="85"/>
        <v>1093.05</v>
      </c>
      <c r="AO252" s="2">
        <f t="shared" si="86"/>
        <v>28.519125000000003</v>
      </c>
      <c r="AP252" s="2">
        <f t="shared" si="87"/>
        <v>64.709999999999994</v>
      </c>
      <c r="AR252" s="39">
        <f t="shared" si="88"/>
        <v>0</v>
      </c>
      <c r="AS252" s="39">
        <f t="shared" si="89"/>
        <v>0</v>
      </c>
      <c r="AU252" s="41">
        <f t="shared" si="90"/>
        <v>0</v>
      </c>
    </row>
    <row r="253" spans="2:47" x14ac:dyDescent="0.3">
      <c r="B253" s="6">
        <f t="shared" si="83"/>
        <v>2013</v>
      </c>
      <c r="C253" s="5">
        <v>41525</v>
      </c>
      <c r="D253" s="10">
        <v>1093.05</v>
      </c>
      <c r="E253" s="10">
        <f>VLOOKUP(C253,데이터!$O:$Q,2,0)</f>
        <v>28.519125000000003</v>
      </c>
      <c r="F253" s="10">
        <f>VLOOKUP(C253,데이터!$O:$Q,3,0)</f>
        <v>64.709999999999994</v>
      </c>
      <c r="H253" s="6">
        <f t="shared" si="91"/>
        <v>1.2395654303194099</v>
      </c>
      <c r="I253" s="6">
        <f t="shared" si="92"/>
        <v>1.2434665641813998</v>
      </c>
      <c r="AM253" s="1">
        <f t="shared" si="84"/>
        <v>41525</v>
      </c>
      <c r="AN253" s="2">
        <f t="shared" si="85"/>
        <v>1093.05</v>
      </c>
      <c r="AO253" s="2">
        <f t="shared" si="86"/>
        <v>28.519125000000003</v>
      </c>
      <c r="AP253" s="2">
        <f t="shared" si="87"/>
        <v>64.709999999999994</v>
      </c>
      <c r="AR253" s="39">
        <f t="shared" si="88"/>
        <v>0</v>
      </c>
      <c r="AS253" s="39">
        <f t="shared" si="89"/>
        <v>0</v>
      </c>
      <c r="AU253" s="41">
        <f t="shared" si="90"/>
        <v>0</v>
      </c>
    </row>
    <row r="254" spans="2:47" x14ac:dyDescent="0.3">
      <c r="B254" s="6">
        <f t="shared" si="83"/>
        <v>2013</v>
      </c>
      <c r="C254" s="5">
        <v>41526</v>
      </c>
      <c r="D254" s="10">
        <v>1086.8499999999999</v>
      </c>
      <c r="E254" s="10">
        <f>VLOOKUP(C254,데이터!$O:$Q,2,0)</f>
        <v>28.894533750000001</v>
      </c>
      <c r="F254" s="10">
        <f>VLOOKUP(C254,데이터!$O:$Q,3,0)</f>
        <v>65.569999999999993</v>
      </c>
      <c r="H254" s="6">
        <f t="shared" si="91"/>
        <v>1.2558823302502256</v>
      </c>
      <c r="I254" s="6">
        <f t="shared" si="92"/>
        <v>1.2599923136049203</v>
      </c>
      <c r="AM254" s="1">
        <f t="shared" si="84"/>
        <v>41526</v>
      </c>
      <c r="AN254" s="2">
        <f t="shared" si="85"/>
        <v>1086.8499999999999</v>
      </c>
      <c r="AO254" s="2">
        <f t="shared" si="86"/>
        <v>28.894533750000001</v>
      </c>
      <c r="AP254" s="2">
        <f t="shared" si="87"/>
        <v>65.569999999999993</v>
      </c>
      <c r="AR254" s="39">
        <f t="shared" si="88"/>
        <v>1.3163403505542348E-2</v>
      </c>
      <c r="AS254" s="39">
        <f t="shared" si="89"/>
        <v>1.3290063359604476E-2</v>
      </c>
      <c r="AU254" s="41">
        <f t="shared" si="90"/>
        <v>1.6042718631039502E-8</v>
      </c>
    </row>
    <row r="255" spans="2:47" x14ac:dyDescent="0.3">
      <c r="B255" s="6">
        <f t="shared" ref="B255:B318" si="93">YEAR(C255)</f>
        <v>2013</v>
      </c>
      <c r="C255" s="5">
        <v>41527</v>
      </c>
      <c r="D255" s="10">
        <v>1084.1300000000001</v>
      </c>
      <c r="E255" s="10">
        <f>VLOOKUP(C255,데이터!$O:$Q,2,0)</f>
        <v>29.35696875</v>
      </c>
      <c r="F255" s="10">
        <f>VLOOKUP(C255,데이터!$O:$Q,3,0)</f>
        <v>66.849999999999994</v>
      </c>
      <c r="H255" s="6">
        <f t="shared" si="91"/>
        <v>1.2759817701793872</v>
      </c>
      <c r="I255" s="6">
        <f t="shared" si="92"/>
        <v>1.2845887778631833</v>
      </c>
      <c r="AM255" s="1">
        <f t="shared" si="84"/>
        <v>41527</v>
      </c>
      <c r="AN255" s="2">
        <f t="shared" si="85"/>
        <v>1084.1300000000001</v>
      </c>
      <c r="AO255" s="2">
        <f t="shared" si="86"/>
        <v>29.35696875</v>
      </c>
      <c r="AP255" s="2">
        <f t="shared" si="87"/>
        <v>66.849999999999994</v>
      </c>
      <c r="AR255" s="39">
        <f t="shared" si="88"/>
        <v>1.6004238171865248E-2</v>
      </c>
      <c r="AS255" s="39">
        <f t="shared" si="89"/>
        <v>1.952112246454174E-2</v>
      </c>
      <c r="AU255" s="41">
        <f t="shared" si="90"/>
        <v>1.2368475128074629E-5</v>
      </c>
    </row>
    <row r="256" spans="2:47" x14ac:dyDescent="0.3">
      <c r="B256" s="6">
        <f t="shared" si="93"/>
        <v>2013</v>
      </c>
      <c r="C256" s="5">
        <v>41528</v>
      </c>
      <c r="D256" s="10">
        <v>1086.52</v>
      </c>
      <c r="E256" s="10">
        <f>VLOOKUP(C256,데이터!$O:$Q,2,0)</f>
        <v>29.007593749999998</v>
      </c>
      <c r="F256" s="10">
        <f>VLOOKUP(C256,데이터!$O:$Q,3,0)</f>
        <v>66.67</v>
      </c>
      <c r="H256" s="6">
        <f t="shared" si="91"/>
        <v>1.2607964104526126</v>
      </c>
      <c r="I256" s="6">
        <f t="shared" si="92"/>
        <v>1.2811299000768652</v>
      </c>
      <c r="AM256" s="1">
        <f t="shared" ref="AM256:AM319" si="94">C256</f>
        <v>41528</v>
      </c>
      <c r="AN256" s="2">
        <f t="shared" ref="AN256:AN319" si="95">D256</f>
        <v>1086.52</v>
      </c>
      <c r="AO256" s="2">
        <f t="shared" ref="AO256:AO319" si="96">E256</f>
        <v>29.007593749999998</v>
      </c>
      <c r="AP256" s="2">
        <f t="shared" ref="AP256:AP319" si="97">F256</f>
        <v>66.67</v>
      </c>
      <c r="AR256" s="39">
        <f t="shared" si="88"/>
        <v>-1.1900922161795169E-2</v>
      </c>
      <c r="AS256" s="39">
        <f t="shared" si="89"/>
        <v>-2.692595362752348E-3</v>
      </c>
      <c r="AU256" s="41">
        <f t="shared" si="90"/>
        <v>8.4793282437970201E-5</v>
      </c>
    </row>
    <row r="257" spans="2:47" x14ac:dyDescent="0.3">
      <c r="B257" s="6">
        <f t="shared" si="93"/>
        <v>2013</v>
      </c>
      <c r="C257" s="5">
        <v>41529</v>
      </c>
      <c r="D257" s="10">
        <v>1085.05</v>
      </c>
      <c r="E257" s="10">
        <f>VLOOKUP(C257,데이터!$O:$Q,2,0)</f>
        <v>29.142750000000003</v>
      </c>
      <c r="F257" s="10">
        <f>VLOOKUP(C257,데이터!$O:$Q,3,0)</f>
        <v>66.23</v>
      </c>
      <c r="H257" s="6">
        <f t="shared" si="91"/>
        <v>1.2666708899533552</v>
      </c>
      <c r="I257" s="6">
        <f t="shared" si="92"/>
        <v>1.2726748654880873</v>
      </c>
      <c r="AM257" s="1">
        <f t="shared" si="94"/>
        <v>41529</v>
      </c>
      <c r="AN257" s="2">
        <f t="shared" si="95"/>
        <v>1085.05</v>
      </c>
      <c r="AO257" s="2">
        <f t="shared" si="96"/>
        <v>29.142750000000003</v>
      </c>
      <c r="AP257" s="2">
        <f t="shared" si="97"/>
        <v>66.23</v>
      </c>
      <c r="AR257" s="39">
        <f t="shared" ref="AR257:AR320" si="98">AO257/AO256-1</f>
        <v>4.6593402805086281E-3</v>
      </c>
      <c r="AS257" s="39">
        <f t="shared" ref="AS257:AS320" si="99">AP257/AP256-1</f>
        <v>-6.5996700164991928E-3</v>
      </c>
      <c r="AU257" s="41">
        <f t="shared" ref="AU257:AU320" si="100">(AR257-AS257)^2</f>
        <v>1.2676531286812814E-4</v>
      </c>
    </row>
    <row r="258" spans="2:47" x14ac:dyDescent="0.3">
      <c r="B258" s="6">
        <f t="shared" si="93"/>
        <v>2013</v>
      </c>
      <c r="C258" s="5">
        <v>41530</v>
      </c>
      <c r="D258" s="10">
        <v>1086.9000000000001</v>
      </c>
      <c r="E258" s="10">
        <f>VLOOKUP(C258,데이터!$O:$Q,2,0)</f>
        <v>29.271812499999996</v>
      </c>
      <c r="F258" s="10">
        <f>VLOOKUP(C258,데이터!$O:$Q,3,0)</f>
        <v>66.540000000000006</v>
      </c>
      <c r="H258" s="6">
        <f t="shared" si="91"/>
        <v>1.2722805085286302</v>
      </c>
      <c r="I258" s="6">
        <f t="shared" si="92"/>
        <v>1.2786318216756354</v>
      </c>
      <c r="AM258" s="1">
        <f t="shared" si="94"/>
        <v>41530</v>
      </c>
      <c r="AN258" s="2">
        <f t="shared" si="95"/>
        <v>1086.9000000000001</v>
      </c>
      <c r="AO258" s="2">
        <f t="shared" si="96"/>
        <v>29.271812499999996</v>
      </c>
      <c r="AP258" s="2">
        <f t="shared" si="97"/>
        <v>66.540000000000006</v>
      </c>
      <c r="AR258" s="39">
        <f t="shared" si="98"/>
        <v>4.4286314778114733E-3</v>
      </c>
      <c r="AS258" s="39">
        <f t="shared" si="99"/>
        <v>4.6806583119431977E-3</v>
      </c>
      <c r="AU258" s="41">
        <f t="shared" si="100"/>
        <v>6.3517525122459746E-8</v>
      </c>
    </row>
    <row r="259" spans="2:47" x14ac:dyDescent="0.3">
      <c r="B259" s="6">
        <f t="shared" si="93"/>
        <v>2013</v>
      </c>
      <c r="C259" s="5">
        <v>41531</v>
      </c>
      <c r="D259" s="10">
        <v>1086.9000000000001</v>
      </c>
      <c r="E259" s="10">
        <f>VLOOKUP(C259,데이터!$O:$Q,2,0)</f>
        <v>29.271812499999996</v>
      </c>
      <c r="F259" s="10">
        <f>VLOOKUP(C259,데이터!$O:$Q,3,0)</f>
        <v>66.540000000000006</v>
      </c>
      <c r="H259" s="6">
        <f t="shared" si="91"/>
        <v>1.2722805085286302</v>
      </c>
      <c r="I259" s="6">
        <f t="shared" si="92"/>
        <v>1.2786318216756354</v>
      </c>
      <c r="AM259" s="1">
        <f t="shared" si="94"/>
        <v>41531</v>
      </c>
      <c r="AN259" s="2">
        <f t="shared" si="95"/>
        <v>1086.9000000000001</v>
      </c>
      <c r="AO259" s="2">
        <f t="shared" si="96"/>
        <v>29.271812499999996</v>
      </c>
      <c r="AP259" s="2">
        <f t="shared" si="97"/>
        <v>66.540000000000006</v>
      </c>
      <c r="AR259" s="39">
        <f t="shared" si="98"/>
        <v>0</v>
      </c>
      <c r="AS259" s="39">
        <f t="shared" si="99"/>
        <v>0</v>
      </c>
      <c r="AU259" s="41">
        <f t="shared" si="100"/>
        <v>0</v>
      </c>
    </row>
    <row r="260" spans="2:47" x14ac:dyDescent="0.3">
      <c r="B260" s="6">
        <f t="shared" si="93"/>
        <v>2013</v>
      </c>
      <c r="C260" s="5">
        <v>41532</v>
      </c>
      <c r="D260" s="10">
        <v>1086.9000000000001</v>
      </c>
      <c r="E260" s="10">
        <f>VLOOKUP(C260,데이터!$O:$Q,2,0)</f>
        <v>29.271812499999996</v>
      </c>
      <c r="F260" s="10">
        <f>VLOOKUP(C260,데이터!$O:$Q,3,0)</f>
        <v>66.540000000000006</v>
      </c>
      <c r="H260" s="6">
        <f t="shared" si="91"/>
        <v>1.2722805085286302</v>
      </c>
      <c r="I260" s="6">
        <f t="shared" si="92"/>
        <v>1.2786318216756354</v>
      </c>
      <c r="AM260" s="1">
        <f t="shared" si="94"/>
        <v>41532</v>
      </c>
      <c r="AN260" s="2">
        <f t="shared" si="95"/>
        <v>1086.9000000000001</v>
      </c>
      <c r="AO260" s="2">
        <f t="shared" si="96"/>
        <v>29.271812499999996</v>
      </c>
      <c r="AP260" s="2">
        <f t="shared" si="97"/>
        <v>66.540000000000006</v>
      </c>
      <c r="AR260" s="39">
        <f t="shared" si="98"/>
        <v>0</v>
      </c>
      <c r="AS260" s="39">
        <f t="shared" si="99"/>
        <v>0</v>
      </c>
      <c r="AU260" s="41">
        <f t="shared" si="100"/>
        <v>0</v>
      </c>
    </row>
    <row r="261" spans="2:47" x14ac:dyDescent="0.3">
      <c r="B261" s="6">
        <f t="shared" si="93"/>
        <v>2013</v>
      </c>
      <c r="C261" s="5">
        <v>41533</v>
      </c>
      <c r="D261" s="10">
        <v>1082.2</v>
      </c>
      <c r="E261" s="10">
        <f>VLOOKUP(C261,데이터!$O:$Q,2,0)</f>
        <v>29.300406250000002</v>
      </c>
      <c r="F261" s="10">
        <f>VLOOKUP(C261,데이터!$O:$Q,3,0)</f>
        <v>66.760000000000005</v>
      </c>
      <c r="H261" s="6">
        <f t="shared" si="91"/>
        <v>1.273523317486591</v>
      </c>
      <c r="I261" s="6">
        <f t="shared" si="92"/>
        <v>1.2828593389700242</v>
      </c>
      <c r="AM261" s="1">
        <f t="shared" si="94"/>
        <v>41533</v>
      </c>
      <c r="AN261" s="2">
        <f t="shared" si="95"/>
        <v>1082.2</v>
      </c>
      <c r="AO261" s="2">
        <f t="shared" si="96"/>
        <v>29.300406250000002</v>
      </c>
      <c r="AP261" s="2">
        <f t="shared" si="97"/>
        <v>66.760000000000005</v>
      </c>
      <c r="AR261" s="39">
        <f t="shared" si="98"/>
        <v>9.7683565033790387E-4</v>
      </c>
      <c r="AS261" s="39">
        <f t="shared" si="99"/>
        <v>3.306281935677724E-3</v>
      </c>
      <c r="AU261" s="41">
        <f t="shared" si="100"/>
        <v>5.4263199962834868E-6</v>
      </c>
    </row>
    <row r="262" spans="2:47" x14ac:dyDescent="0.3">
      <c r="B262" s="6">
        <f t="shared" si="93"/>
        <v>2013</v>
      </c>
      <c r="C262" s="5">
        <v>41534</v>
      </c>
      <c r="D262" s="10">
        <v>1084.1500000000001</v>
      </c>
      <c r="E262" s="10">
        <f>VLOOKUP(C262,데이터!$O:$Q,2,0)</f>
        <v>29.668624999999999</v>
      </c>
      <c r="F262" s="10">
        <f>VLOOKUP(C262,데이터!$O:$Q,3,0)</f>
        <v>67.22</v>
      </c>
      <c r="H262" s="6">
        <f t="shared" si="91"/>
        <v>1.2895277086905783</v>
      </c>
      <c r="I262" s="6">
        <f t="shared" si="92"/>
        <v>1.2916986933128374</v>
      </c>
      <c r="AM262" s="1">
        <f t="shared" si="94"/>
        <v>41534</v>
      </c>
      <c r="AN262" s="2">
        <f t="shared" si="95"/>
        <v>1084.1500000000001</v>
      </c>
      <c r="AO262" s="2">
        <f t="shared" si="96"/>
        <v>29.668624999999999</v>
      </c>
      <c r="AP262" s="2">
        <f t="shared" si="97"/>
        <v>67.22</v>
      </c>
      <c r="AR262" s="39">
        <f t="shared" si="98"/>
        <v>1.256701858869258E-2</v>
      </c>
      <c r="AS262" s="39">
        <f t="shared" si="99"/>
        <v>6.8903535050928166E-3</v>
      </c>
      <c r="AU262" s="41">
        <f t="shared" si="100"/>
        <v>3.222452647136071E-5</v>
      </c>
    </row>
    <row r="263" spans="2:47" x14ac:dyDescent="0.3">
      <c r="B263" s="6">
        <f t="shared" si="93"/>
        <v>2013</v>
      </c>
      <c r="C263" s="5">
        <v>41535</v>
      </c>
      <c r="D263" s="10">
        <v>1084.1500000000001</v>
      </c>
      <c r="E263" s="10">
        <f>VLOOKUP(C263,데이터!$O:$Q,2,0)</f>
        <v>29.970852499999999</v>
      </c>
      <c r="F263" s="10">
        <f>VLOOKUP(C263,데이터!$O:$Q,3,0)</f>
        <v>67.819999999999993</v>
      </c>
      <c r="H263" s="6">
        <f t="shared" si="91"/>
        <v>1.302663832645709</v>
      </c>
      <c r="I263" s="6">
        <f t="shared" si="92"/>
        <v>1.3032282859338979</v>
      </c>
      <c r="AM263" s="1">
        <f t="shared" si="94"/>
        <v>41535</v>
      </c>
      <c r="AN263" s="2">
        <f t="shared" si="95"/>
        <v>1084.1500000000001</v>
      </c>
      <c r="AO263" s="2">
        <f t="shared" si="96"/>
        <v>29.970852499999999</v>
      </c>
      <c r="AP263" s="2">
        <f t="shared" si="97"/>
        <v>67.819999999999993</v>
      </c>
      <c r="AR263" s="39">
        <f t="shared" si="98"/>
        <v>1.0186771378855708E-2</v>
      </c>
      <c r="AS263" s="39">
        <f t="shared" si="99"/>
        <v>8.9259149062776988E-3</v>
      </c>
      <c r="AU263" s="41">
        <f t="shared" si="100"/>
        <v>1.5897590444418599E-6</v>
      </c>
    </row>
    <row r="264" spans="2:47" x14ac:dyDescent="0.3">
      <c r="B264" s="6">
        <f t="shared" si="93"/>
        <v>2013</v>
      </c>
      <c r="C264" s="5">
        <v>41536</v>
      </c>
      <c r="D264" s="10">
        <v>1084.1500000000001</v>
      </c>
      <c r="E264" s="10">
        <f>VLOOKUP(C264,데이터!$O:$Q,2,0)</f>
        <v>29.97294625</v>
      </c>
      <c r="F264" s="10">
        <f>VLOOKUP(C264,데이터!$O:$Q,3,0)</f>
        <v>67.62</v>
      </c>
      <c r="H264" s="6">
        <f t="shared" si="91"/>
        <v>1.3027548361431771</v>
      </c>
      <c r="I264" s="6">
        <f t="shared" si="92"/>
        <v>1.2993850883935445</v>
      </c>
      <c r="AM264" s="1">
        <f t="shared" si="94"/>
        <v>41536</v>
      </c>
      <c r="AN264" s="2">
        <f t="shared" si="95"/>
        <v>1084.1500000000001</v>
      </c>
      <c r="AO264" s="2">
        <f t="shared" si="96"/>
        <v>29.97294625</v>
      </c>
      <c r="AP264" s="2">
        <f t="shared" si="97"/>
        <v>67.62</v>
      </c>
      <c r="AR264" s="39">
        <f t="shared" si="98"/>
        <v>6.9859541032446515E-5</v>
      </c>
      <c r="AS264" s="39">
        <f t="shared" si="99"/>
        <v>-2.9489826010025144E-3</v>
      </c>
      <c r="AU264" s="41">
        <f t="shared" si="100"/>
        <v>9.1134078785262309E-6</v>
      </c>
    </row>
    <row r="265" spans="2:47" x14ac:dyDescent="0.3">
      <c r="B265" s="6">
        <f t="shared" si="93"/>
        <v>2013</v>
      </c>
      <c r="C265" s="5">
        <v>41537</v>
      </c>
      <c r="D265" s="10">
        <v>1084.1500000000001</v>
      </c>
      <c r="E265" s="10">
        <f>VLOOKUP(C265,데이터!$O:$Q,2,0)</f>
        <v>30.028527500000003</v>
      </c>
      <c r="F265" s="10">
        <f>VLOOKUP(C265,데이터!$O:$Q,3,0)</f>
        <v>67.25</v>
      </c>
      <c r="H265" s="6">
        <f t="shared" si="91"/>
        <v>1.3051706394356675</v>
      </c>
      <c r="I265" s="6">
        <f t="shared" si="92"/>
        <v>1.2922751729438904</v>
      </c>
      <c r="AM265" s="1">
        <f t="shared" si="94"/>
        <v>41537</v>
      </c>
      <c r="AN265" s="2">
        <f t="shared" si="95"/>
        <v>1084.1500000000001</v>
      </c>
      <c r="AO265" s="2">
        <f t="shared" si="96"/>
        <v>30.028527500000003</v>
      </c>
      <c r="AP265" s="2">
        <f t="shared" si="97"/>
        <v>67.25</v>
      </c>
      <c r="AR265" s="39">
        <f t="shared" si="98"/>
        <v>1.8543805983037842E-3</v>
      </c>
      <c r="AS265" s="39">
        <f t="shared" si="99"/>
        <v>-5.4717539189589326E-3</v>
      </c>
      <c r="AU265" s="41">
        <f t="shared" si="100"/>
        <v>5.3672246965028218E-5</v>
      </c>
    </row>
    <row r="266" spans="2:47" x14ac:dyDescent="0.3">
      <c r="B266" s="6">
        <f t="shared" si="93"/>
        <v>2013</v>
      </c>
      <c r="C266" s="5">
        <v>41538</v>
      </c>
      <c r="D266" s="10">
        <v>1084.1500000000001</v>
      </c>
      <c r="E266" s="10">
        <f>VLOOKUP(C266,데이터!$O:$Q,2,0)</f>
        <v>30.028527500000003</v>
      </c>
      <c r="F266" s="10">
        <f>VLOOKUP(C266,데이터!$O:$Q,3,0)</f>
        <v>67.25</v>
      </c>
      <c r="H266" s="6">
        <f t="shared" si="91"/>
        <v>1.3051706394356675</v>
      </c>
      <c r="I266" s="6">
        <f t="shared" si="92"/>
        <v>1.2922751729438904</v>
      </c>
      <c r="AM266" s="1">
        <f t="shared" si="94"/>
        <v>41538</v>
      </c>
      <c r="AN266" s="2">
        <f t="shared" si="95"/>
        <v>1084.1500000000001</v>
      </c>
      <c r="AO266" s="2">
        <f t="shared" si="96"/>
        <v>30.028527500000003</v>
      </c>
      <c r="AP266" s="2">
        <f t="shared" si="97"/>
        <v>67.25</v>
      </c>
      <c r="AR266" s="39">
        <f t="shared" si="98"/>
        <v>0</v>
      </c>
      <c r="AS266" s="39">
        <f t="shared" si="99"/>
        <v>0</v>
      </c>
      <c r="AU266" s="41">
        <f t="shared" si="100"/>
        <v>0</v>
      </c>
    </row>
    <row r="267" spans="2:47" x14ac:dyDescent="0.3">
      <c r="B267" s="6">
        <f t="shared" si="93"/>
        <v>2013</v>
      </c>
      <c r="C267" s="5">
        <v>41539</v>
      </c>
      <c r="D267" s="10">
        <v>1084.1500000000001</v>
      </c>
      <c r="E267" s="10">
        <f>VLOOKUP(C267,데이터!$O:$Q,2,0)</f>
        <v>30.028527500000003</v>
      </c>
      <c r="F267" s="10">
        <f>VLOOKUP(C267,데이터!$O:$Q,3,0)</f>
        <v>67.25</v>
      </c>
      <c r="H267" s="6">
        <f t="shared" ref="H267:H330" si="101">H266*(E267/E266)</f>
        <v>1.3051706394356675</v>
      </c>
      <c r="I267" s="6">
        <f t="shared" ref="I267:I330" si="102">I266*(F267/F266)</f>
        <v>1.2922751729438904</v>
      </c>
      <c r="AM267" s="1">
        <f t="shared" si="94"/>
        <v>41539</v>
      </c>
      <c r="AN267" s="2">
        <f t="shared" si="95"/>
        <v>1084.1500000000001</v>
      </c>
      <c r="AO267" s="2">
        <f t="shared" si="96"/>
        <v>30.028527500000003</v>
      </c>
      <c r="AP267" s="2">
        <f t="shared" si="97"/>
        <v>67.25</v>
      </c>
      <c r="AR267" s="39">
        <f t="shared" si="98"/>
        <v>0</v>
      </c>
      <c r="AS267" s="39">
        <f t="shared" si="99"/>
        <v>0</v>
      </c>
      <c r="AU267" s="41">
        <f t="shared" si="100"/>
        <v>0</v>
      </c>
    </row>
    <row r="268" spans="2:47" x14ac:dyDescent="0.3">
      <c r="B268" s="6">
        <f t="shared" si="93"/>
        <v>2013</v>
      </c>
      <c r="C268" s="5">
        <v>41540</v>
      </c>
      <c r="D268" s="10">
        <v>1073.3800000000001</v>
      </c>
      <c r="E268" s="10">
        <f>VLOOKUP(C268,데이터!$O:$Q,2,0)</f>
        <v>29.9406125</v>
      </c>
      <c r="F268" s="10">
        <f>VLOOKUP(C268,데이터!$O:$Q,3,0)</f>
        <v>66.97</v>
      </c>
      <c r="H268" s="6">
        <f t="shared" si="101"/>
        <v>1.3013494704900377</v>
      </c>
      <c r="I268" s="6">
        <f t="shared" si="102"/>
        <v>1.2868946963873953</v>
      </c>
      <c r="AM268" s="1">
        <f t="shared" si="94"/>
        <v>41540</v>
      </c>
      <c r="AN268" s="2">
        <f t="shared" si="95"/>
        <v>1073.3800000000001</v>
      </c>
      <c r="AO268" s="2">
        <f t="shared" si="96"/>
        <v>29.9406125</v>
      </c>
      <c r="AP268" s="2">
        <f t="shared" si="97"/>
        <v>66.97</v>
      </c>
      <c r="AR268" s="39">
        <f t="shared" si="98"/>
        <v>-2.9277159860736646E-3</v>
      </c>
      <c r="AS268" s="39">
        <f t="shared" si="99"/>
        <v>-4.1635687732342053E-3</v>
      </c>
      <c r="AU268" s="41">
        <f t="shared" si="100"/>
        <v>1.5273321115324768E-6</v>
      </c>
    </row>
    <row r="269" spans="2:47" x14ac:dyDescent="0.3">
      <c r="B269" s="6">
        <f t="shared" si="93"/>
        <v>2013</v>
      </c>
      <c r="C269" s="5">
        <v>41541</v>
      </c>
      <c r="D269" s="10">
        <v>1072.4000000000001</v>
      </c>
      <c r="E269" s="10">
        <f>VLOOKUP(C269,데이터!$O:$Q,2,0)</f>
        <v>30.179374999999997</v>
      </c>
      <c r="F269" s="10">
        <f>VLOOKUP(C269,데이터!$O:$Q,3,0)</f>
        <v>67.09</v>
      </c>
      <c r="H269" s="6">
        <f t="shared" si="101"/>
        <v>1.3117271290281811</v>
      </c>
      <c r="I269" s="6">
        <f t="shared" si="102"/>
        <v>1.2892006149116075</v>
      </c>
      <c r="AM269" s="1">
        <f t="shared" si="94"/>
        <v>41541</v>
      </c>
      <c r="AN269" s="2">
        <f t="shared" si="95"/>
        <v>1072.4000000000001</v>
      </c>
      <c r="AO269" s="2">
        <f t="shared" si="96"/>
        <v>30.179374999999997</v>
      </c>
      <c r="AP269" s="2">
        <f t="shared" si="97"/>
        <v>67.09</v>
      </c>
      <c r="AR269" s="39">
        <f t="shared" si="98"/>
        <v>7.9745362590692981E-3</v>
      </c>
      <c r="AS269" s="39">
        <f t="shared" si="99"/>
        <v>1.7918470957145605E-3</v>
      </c>
      <c r="AU269" s="41">
        <f t="shared" si="100"/>
        <v>3.8225645290664104E-5</v>
      </c>
    </row>
    <row r="270" spans="2:47" x14ac:dyDescent="0.3">
      <c r="B270" s="6">
        <f t="shared" si="93"/>
        <v>2013</v>
      </c>
      <c r="C270" s="5">
        <v>41542</v>
      </c>
      <c r="D270" s="10">
        <v>1077.25</v>
      </c>
      <c r="E270" s="10">
        <f>VLOOKUP(C270,데이터!$O:$Q,2,0)</f>
        <v>30.239908750000005</v>
      </c>
      <c r="F270" s="10">
        <f>VLOOKUP(C270,데이터!$O:$Q,3,0)</f>
        <v>67.16</v>
      </c>
      <c r="H270" s="6">
        <f t="shared" si="101"/>
        <v>1.3143581895487126</v>
      </c>
      <c r="I270" s="6">
        <f t="shared" si="102"/>
        <v>1.2905457340507311</v>
      </c>
      <c r="AM270" s="1">
        <f t="shared" si="94"/>
        <v>41542</v>
      </c>
      <c r="AN270" s="2">
        <f t="shared" si="95"/>
        <v>1077.25</v>
      </c>
      <c r="AO270" s="2">
        <f t="shared" si="96"/>
        <v>30.239908750000005</v>
      </c>
      <c r="AP270" s="2">
        <f t="shared" si="97"/>
        <v>67.16</v>
      </c>
      <c r="AR270" s="39">
        <f t="shared" si="98"/>
        <v>2.0057986621659918E-3</v>
      </c>
      <c r="AS270" s="39">
        <f t="shared" si="99"/>
        <v>1.0433745714710785E-3</v>
      </c>
      <c r="AU270" s="41">
        <f t="shared" si="100"/>
        <v>9.2626013034993073E-7</v>
      </c>
    </row>
    <row r="271" spans="2:47" x14ac:dyDescent="0.3">
      <c r="B271" s="6">
        <f t="shared" si="93"/>
        <v>2013</v>
      </c>
      <c r="C271" s="5">
        <v>41543</v>
      </c>
      <c r="D271" s="10">
        <v>1075.07</v>
      </c>
      <c r="E271" s="10">
        <f>VLOOKUP(C271,데이터!$O:$Q,2,0)</f>
        <v>30.271968750000003</v>
      </c>
      <c r="F271" s="10">
        <f>VLOOKUP(C271,데이터!$O:$Q,3,0)</f>
        <v>67.12</v>
      </c>
      <c r="H271" s="6">
        <f t="shared" si="101"/>
        <v>1.3157516568341232</v>
      </c>
      <c r="I271" s="6">
        <f t="shared" si="102"/>
        <v>1.2897770945426605</v>
      </c>
      <c r="AM271" s="1">
        <f t="shared" si="94"/>
        <v>41543</v>
      </c>
      <c r="AN271" s="2">
        <f t="shared" si="95"/>
        <v>1075.07</v>
      </c>
      <c r="AO271" s="2">
        <f t="shared" si="96"/>
        <v>30.271968750000003</v>
      </c>
      <c r="AP271" s="2">
        <f t="shared" si="97"/>
        <v>67.12</v>
      </c>
      <c r="AR271" s="39">
        <f t="shared" si="98"/>
        <v>1.0601883843315285E-3</v>
      </c>
      <c r="AS271" s="39">
        <f t="shared" si="99"/>
        <v>-5.9559261465147451E-4</v>
      </c>
      <c r="AU271" s="41">
        <f t="shared" si="100"/>
        <v>2.7416107165931514E-6</v>
      </c>
    </row>
    <row r="272" spans="2:47" x14ac:dyDescent="0.3">
      <c r="B272" s="6">
        <f t="shared" si="93"/>
        <v>2013</v>
      </c>
      <c r="C272" s="5">
        <v>41544</v>
      </c>
      <c r="D272" s="10">
        <v>1073.8800000000001</v>
      </c>
      <c r="E272" s="10">
        <f>VLOOKUP(C272,데이터!$O:$Q,2,0)</f>
        <v>30.0979375</v>
      </c>
      <c r="F272" s="10">
        <f>VLOOKUP(C272,데이터!$O:$Q,3,0)</f>
        <v>66.58</v>
      </c>
      <c r="H272" s="6">
        <f t="shared" si="101"/>
        <v>1.308187500455017</v>
      </c>
      <c r="I272" s="6">
        <f t="shared" si="102"/>
        <v>1.2794004611837058</v>
      </c>
      <c r="AM272" s="1">
        <f t="shared" si="94"/>
        <v>41544</v>
      </c>
      <c r="AN272" s="2">
        <f t="shared" si="95"/>
        <v>1073.8800000000001</v>
      </c>
      <c r="AO272" s="2">
        <f t="shared" si="96"/>
        <v>30.0979375</v>
      </c>
      <c r="AP272" s="2">
        <f t="shared" si="97"/>
        <v>66.58</v>
      </c>
      <c r="AR272" s="39">
        <f t="shared" si="98"/>
        <v>-5.7489240768326955E-3</v>
      </c>
      <c r="AS272" s="39">
        <f t="shared" si="99"/>
        <v>-8.0452920143028184E-3</v>
      </c>
      <c r="AU272" s="41">
        <f t="shared" si="100"/>
        <v>5.2733057042407864E-6</v>
      </c>
    </row>
    <row r="273" spans="2:47" x14ac:dyDescent="0.3">
      <c r="B273" s="6">
        <f t="shared" si="93"/>
        <v>2013</v>
      </c>
      <c r="C273" s="5">
        <v>41545</v>
      </c>
      <c r="D273" s="10">
        <v>1073.8800000000001</v>
      </c>
      <c r="E273" s="10">
        <f>VLOOKUP(C273,데이터!$O:$Q,2,0)</f>
        <v>30.0979375</v>
      </c>
      <c r="F273" s="10">
        <f>VLOOKUP(C273,데이터!$O:$Q,3,0)</f>
        <v>66.58</v>
      </c>
      <c r="H273" s="6">
        <f t="shared" si="101"/>
        <v>1.308187500455017</v>
      </c>
      <c r="I273" s="6">
        <f t="shared" si="102"/>
        <v>1.2794004611837058</v>
      </c>
      <c r="AM273" s="1">
        <f t="shared" si="94"/>
        <v>41545</v>
      </c>
      <c r="AN273" s="2">
        <f t="shared" si="95"/>
        <v>1073.8800000000001</v>
      </c>
      <c r="AO273" s="2">
        <f t="shared" si="96"/>
        <v>30.0979375</v>
      </c>
      <c r="AP273" s="2">
        <f t="shared" si="97"/>
        <v>66.58</v>
      </c>
      <c r="AR273" s="39">
        <f t="shared" si="98"/>
        <v>0</v>
      </c>
      <c r="AS273" s="39">
        <f t="shared" si="99"/>
        <v>0</v>
      </c>
      <c r="AU273" s="41">
        <f t="shared" si="100"/>
        <v>0</v>
      </c>
    </row>
    <row r="274" spans="2:47" x14ac:dyDescent="0.3">
      <c r="B274" s="6">
        <f t="shared" si="93"/>
        <v>2013</v>
      </c>
      <c r="C274" s="5">
        <v>41546</v>
      </c>
      <c r="D274" s="10">
        <v>1073.8800000000001</v>
      </c>
      <c r="E274" s="10">
        <f>VLOOKUP(C274,데이터!$O:$Q,2,0)</f>
        <v>30.0979375</v>
      </c>
      <c r="F274" s="10">
        <f>VLOOKUP(C274,데이터!$O:$Q,3,0)</f>
        <v>66.58</v>
      </c>
      <c r="H274" s="6">
        <f t="shared" si="101"/>
        <v>1.308187500455017</v>
      </c>
      <c r="I274" s="6">
        <f t="shared" si="102"/>
        <v>1.2794004611837058</v>
      </c>
      <c r="AM274" s="1">
        <f t="shared" si="94"/>
        <v>41546</v>
      </c>
      <c r="AN274" s="2">
        <f t="shared" si="95"/>
        <v>1073.8800000000001</v>
      </c>
      <c r="AO274" s="2">
        <f t="shared" si="96"/>
        <v>30.0979375</v>
      </c>
      <c r="AP274" s="2">
        <f t="shared" si="97"/>
        <v>66.58</v>
      </c>
      <c r="AR274" s="39">
        <f t="shared" si="98"/>
        <v>0</v>
      </c>
      <c r="AS274" s="39">
        <f t="shared" si="99"/>
        <v>0</v>
      </c>
      <c r="AU274" s="41">
        <f t="shared" si="100"/>
        <v>0</v>
      </c>
    </row>
    <row r="275" spans="2:47" x14ac:dyDescent="0.3">
      <c r="B275" s="6">
        <f t="shared" si="93"/>
        <v>2013</v>
      </c>
      <c r="C275" s="5">
        <v>41547</v>
      </c>
      <c r="D275" s="10">
        <v>1074.57</v>
      </c>
      <c r="E275" s="10">
        <f>VLOOKUP(C275,데이터!$O:$Q,2,0)</f>
        <v>30.120987499999998</v>
      </c>
      <c r="F275" s="10">
        <f>VLOOKUP(C275,데이터!$O:$Q,3,0)</f>
        <v>66.650000000000006</v>
      </c>
      <c r="H275" s="6">
        <f t="shared" si="101"/>
        <v>1.3091893538838602</v>
      </c>
      <c r="I275" s="6">
        <f t="shared" si="102"/>
        <v>1.2807455803228296</v>
      </c>
      <c r="AM275" s="1">
        <f t="shared" si="94"/>
        <v>41547</v>
      </c>
      <c r="AN275" s="2">
        <f t="shared" si="95"/>
        <v>1074.57</v>
      </c>
      <c r="AO275" s="2">
        <f t="shared" si="96"/>
        <v>30.120987499999998</v>
      </c>
      <c r="AP275" s="2">
        <f t="shared" si="97"/>
        <v>66.650000000000006</v>
      </c>
      <c r="AR275" s="39">
        <f t="shared" si="98"/>
        <v>7.6583320700951418E-4</v>
      </c>
      <c r="AS275" s="39">
        <f t="shared" si="99"/>
        <v>1.0513667768099477E-3</v>
      </c>
      <c r="AU275" s="41">
        <f t="shared" si="100"/>
        <v>8.1529419482979046E-8</v>
      </c>
    </row>
    <row r="276" spans="2:47" x14ac:dyDescent="0.3">
      <c r="B276" s="6">
        <f t="shared" si="93"/>
        <v>2013</v>
      </c>
      <c r="C276" s="5">
        <v>41548</v>
      </c>
      <c r="D276" s="10">
        <v>1073.55</v>
      </c>
      <c r="E276" s="10">
        <f>VLOOKUP(C276,데이터!$O:$Q,2,0)</f>
        <v>30.325343749999998</v>
      </c>
      <c r="F276" s="10">
        <f>VLOOKUP(C276,데이터!$O:$Q,3,0)</f>
        <v>67.290000000000006</v>
      </c>
      <c r="H276" s="6">
        <f t="shared" si="101"/>
        <v>1.3180715668889826</v>
      </c>
      <c r="I276" s="6">
        <f t="shared" si="102"/>
        <v>1.293043812451961</v>
      </c>
      <c r="AM276" s="1">
        <f t="shared" si="94"/>
        <v>41548</v>
      </c>
      <c r="AN276" s="2">
        <f t="shared" si="95"/>
        <v>1073.55</v>
      </c>
      <c r="AO276" s="2">
        <f t="shared" si="96"/>
        <v>30.325343749999998</v>
      </c>
      <c r="AP276" s="2">
        <f t="shared" si="97"/>
        <v>67.290000000000006</v>
      </c>
      <c r="AR276" s="39">
        <f t="shared" si="98"/>
        <v>6.7845136219388813E-3</v>
      </c>
      <c r="AS276" s="39">
        <f t="shared" si="99"/>
        <v>9.6024006001500517E-3</v>
      </c>
      <c r="AU276" s="41">
        <f t="shared" si="100"/>
        <v>7.9404870219720811E-6</v>
      </c>
    </row>
    <row r="277" spans="2:47" x14ac:dyDescent="0.3">
      <c r="B277" s="6">
        <f t="shared" si="93"/>
        <v>2013</v>
      </c>
      <c r="C277" s="5">
        <v>41549</v>
      </c>
      <c r="D277" s="10">
        <v>1074.05</v>
      </c>
      <c r="E277" s="10">
        <f>VLOOKUP(C277,데이터!$O:$Q,2,0)</f>
        <v>30.340937500000003</v>
      </c>
      <c r="F277" s="10">
        <f>VLOOKUP(C277,데이터!$O:$Q,3,0)</f>
        <v>67.17</v>
      </c>
      <c r="H277" s="6">
        <f t="shared" si="101"/>
        <v>1.3187493392059471</v>
      </c>
      <c r="I277" s="6">
        <f t="shared" si="102"/>
        <v>1.2907378939277487</v>
      </c>
      <c r="AM277" s="1">
        <f t="shared" si="94"/>
        <v>41549</v>
      </c>
      <c r="AN277" s="2">
        <f t="shared" si="95"/>
        <v>1074.05</v>
      </c>
      <c r="AO277" s="2">
        <f t="shared" si="96"/>
        <v>30.340937500000003</v>
      </c>
      <c r="AP277" s="2">
        <f t="shared" si="97"/>
        <v>67.17</v>
      </c>
      <c r="AR277" s="39">
        <f t="shared" si="98"/>
        <v>5.1421511091698235E-4</v>
      </c>
      <c r="AS277" s="39">
        <f t="shared" si="99"/>
        <v>-1.78332590280883E-3</v>
      </c>
      <c r="AU277" s="41">
        <f t="shared" si="100"/>
        <v>5.2786947097522332E-6</v>
      </c>
    </row>
    <row r="278" spans="2:47" x14ac:dyDescent="0.3">
      <c r="B278" s="6">
        <f t="shared" si="93"/>
        <v>2013</v>
      </c>
      <c r="C278" s="5">
        <v>41550</v>
      </c>
      <c r="D278" s="10">
        <v>1074.05</v>
      </c>
      <c r="E278" s="10">
        <f>VLOOKUP(C278,데이터!$O:$Q,2,0)</f>
        <v>30.248612500000004</v>
      </c>
      <c r="F278" s="10">
        <f>VLOOKUP(C278,데이터!$O:$Q,3,0)</f>
        <v>67</v>
      </c>
      <c r="H278" s="6">
        <f t="shared" si="101"/>
        <v>1.3147364924459486</v>
      </c>
      <c r="I278" s="6">
        <f t="shared" si="102"/>
        <v>1.2874711760184483</v>
      </c>
      <c r="AM278" s="1">
        <f t="shared" si="94"/>
        <v>41550</v>
      </c>
      <c r="AN278" s="2">
        <f t="shared" si="95"/>
        <v>1074.05</v>
      </c>
      <c r="AO278" s="2">
        <f t="shared" si="96"/>
        <v>30.248612500000004</v>
      </c>
      <c r="AP278" s="2">
        <f t="shared" si="97"/>
        <v>67</v>
      </c>
      <c r="AR278" s="39">
        <f t="shared" si="98"/>
        <v>-3.0429184991399572E-3</v>
      </c>
      <c r="AS278" s="39">
        <f t="shared" si="99"/>
        <v>-2.5308917671579279E-3</v>
      </c>
      <c r="AU278" s="41">
        <f t="shared" si="100"/>
        <v>2.6217137426419686E-7</v>
      </c>
    </row>
    <row r="279" spans="2:47" x14ac:dyDescent="0.3">
      <c r="B279" s="6">
        <f t="shared" si="93"/>
        <v>2013</v>
      </c>
      <c r="C279" s="5">
        <v>41551</v>
      </c>
      <c r="D279" s="10">
        <v>1069.8800000000001</v>
      </c>
      <c r="E279" s="10">
        <f>VLOOKUP(C279,데이터!$O:$Q,2,0)</f>
        <v>30.469093749999992</v>
      </c>
      <c r="F279" s="10">
        <f>VLOOKUP(C279,데이터!$O:$Q,3,0)</f>
        <v>67.510000000000005</v>
      </c>
      <c r="H279" s="6">
        <f t="shared" si="101"/>
        <v>1.3243195682076909</v>
      </c>
      <c r="I279" s="6">
        <f t="shared" si="102"/>
        <v>1.2972713297463501</v>
      </c>
      <c r="AM279" s="1">
        <f t="shared" si="94"/>
        <v>41551</v>
      </c>
      <c r="AN279" s="2">
        <f t="shared" si="95"/>
        <v>1069.8800000000001</v>
      </c>
      <c r="AO279" s="2">
        <f t="shared" si="96"/>
        <v>30.469093749999992</v>
      </c>
      <c r="AP279" s="2">
        <f t="shared" si="97"/>
        <v>67.510000000000005</v>
      </c>
      <c r="AR279" s="39">
        <f t="shared" si="98"/>
        <v>7.2889706924570419E-3</v>
      </c>
      <c r="AS279" s="39">
        <f t="shared" si="99"/>
        <v>7.6119402985075357E-3</v>
      </c>
      <c r="AU279" s="41">
        <f t="shared" si="100"/>
        <v>1.043093664324112E-7</v>
      </c>
    </row>
    <row r="280" spans="2:47" x14ac:dyDescent="0.3">
      <c r="B280" s="6">
        <f t="shared" si="93"/>
        <v>2013</v>
      </c>
      <c r="C280" s="5">
        <v>41552</v>
      </c>
      <c r="D280" s="10">
        <v>1069.8800000000001</v>
      </c>
      <c r="E280" s="10">
        <f>VLOOKUP(C280,데이터!$O:$Q,2,0)</f>
        <v>30.469093749999992</v>
      </c>
      <c r="F280" s="10">
        <f>VLOOKUP(C280,데이터!$O:$Q,3,0)</f>
        <v>67.510000000000005</v>
      </c>
      <c r="H280" s="6">
        <f t="shared" si="101"/>
        <v>1.3243195682076909</v>
      </c>
      <c r="I280" s="6">
        <f t="shared" si="102"/>
        <v>1.2972713297463501</v>
      </c>
      <c r="AM280" s="1">
        <f t="shared" si="94"/>
        <v>41552</v>
      </c>
      <c r="AN280" s="2">
        <f t="shared" si="95"/>
        <v>1069.8800000000001</v>
      </c>
      <c r="AO280" s="2">
        <f t="shared" si="96"/>
        <v>30.469093749999992</v>
      </c>
      <c r="AP280" s="2">
        <f t="shared" si="97"/>
        <v>67.510000000000005</v>
      </c>
      <c r="AR280" s="39">
        <f t="shared" si="98"/>
        <v>0</v>
      </c>
      <c r="AS280" s="39">
        <f t="shared" si="99"/>
        <v>0</v>
      </c>
      <c r="AU280" s="41">
        <f t="shared" si="100"/>
        <v>0</v>
      </c>
    </row>
    <row r="281" spans="2:47" x14ac:dyDescent="0.3">
      <c r="B281" s="6">
        <f t="shared" si="93"/>
        <v>2013</v>
      </c>
      <c r="C281" s="5">
        <v>41553</v>
      </c>
      <c r="D281" s="10">
        <v>1069.8800000000001</v>
      </c>
      <c r="E281" s="10">
        <f>VLOOKUP(C281,데이터!$O:$Q,2,0)</f>
        <v>30.469093749999992</v>
      </c>
      <c r="F281" s="10">
        <f>VLOOKUP(C281,데이터!$O:$Q,3,0)</f>
        <v>67.510000000000005</v>
      </c>
      <c r="H281" s="6">
        <f t="shared" si="101"/>
        <v>1.3243195682076909</v>
      </c>
      <c r="I281" s="6">
        <f t="shared" si="102"/>
        <v>1.2972713297463501</v>
      </c>
      <c r="AM281" s="1">
        <f t="shared" si="94"/>
        <v>41553</v>
      </c>
      <c r="AN281" s="2">
        <f t="shared" si="95"/>
        <v>1069.8800000000001</v>
      </c>
      <c r="AO281" s="2">
        <f t="shared" si="96"/>
        <v>30.469093749999992</v>
      </c>
      <c r="AP281" s="2">
        <f t="shared" si="97"/>
        <v>67.510000000000005</v>
      </c>
      <c r="AR281" s="39">
        <f t="shared" si="98"/>
        <v>0</v>
      </c>
      <c r="AS281" s="39">
        <f t="shared" si="99"/>
        <v>0</v>
      </c>
      <c r="AU281" s="41">
        <f t="shared" si="100"/>
        <v>0</v>
      </c>
    </row>
    <row r="282" spans="2:47" x14ac:dyDescent="0.3">
      <c r="B282" s="6">
        <f t="shared" si="93"/>
        <v>2013</v>
      </c>
      <c r="C282" s="5">
        <v>41554</v>
      </c>
      <c r="D282" s="10">
        <v>1071.45</v>
      </c>
      <c r="E282" s="10">
        <f>VLOOKUP(C282,데이터!$O:$Q,2,0)</f>
        <v>30.25496875</v>
      </c>
      <c r="F282" s="10">
        <f>VLOOKUP(C282,데이터!$O:$Q,3,0)</f>
        <v>67.17</v>
      </c>
      <c r="H282" s="6">
        <f t="shared" si="101"/>
        <v>1.315012762765128</v>
      </c>
      <c r="I282" s="6">
        <f t="shared" si="102"/>
        <v>1.290737893927749</v>
      </c>
      <c r="AM282" s="1">
        <f t="shared" si="94"/>
        <v>41554</v>
      </c>
      <c r="AN282" s="2">
        <f t="shared" si="95"/>
        <v>1071.45</v>
      </c>
      <c r="AO282" s="2">
        <f t="shared" si="96"/>
        <v>30.25496875</v>
      </c>
      <c r="AP282" s="2">
        <f t="shared" si="97"/>
        <v>67.17</v>
      </c>
      <c r="AR282" s="39">
        <f t="shared" si="98"/>
        <v>-7.0276130218015487E-3</v>
      </c>
      <c r="AS282" s="39">
        <f t="shared" si="99"/>
        <v>-5.0362909198637951E-3</v>
      </c>
      <c r="AU282" s="41">
        <f t="shared" si="100"/>
        <v>3.9653637136657935E-6</v>
      </c>
    </row>
    <row r="283" spans="2:47" x14ac:dyDescent="0.3">
      <c r="B283" s="6">
        <f t="shared" si="93"/>
        <v>2013</v>
      </c>
      <c r="C283" s="5">
        <v>41555</v>
      </c>
      <c r="D283" s="10">
        <v>1073.75</v>
      </c>
      <c r="E283" s="10">
        <f>VLOOKUP(C283,데이터!$O:$Q,2,0)</f>
        <v>29.784062500000005</v>
      </c>
      <c r="F283" s="10">
        <f>VLOOKUP(C283,데이터!$O:$Q,3,0)</f>
        <v>66.099999999999994</v>
      </c>
      <c r="H283" s="6">
        <f t="shared" si="101"/>
        <v>1.2945451254017326</v>
      </c>
      <c r="I283" s="6">
        <f t="shared" si="102"/>
        <v>1.2701767870868572</v>
      </c>
      <c r="AM283" s="1">
        <f t="shared" si="94"/>
        <v>41555</v>
      </c>
      <c r="AN283" s="2">
        <f t="shared" si="95"/>
        <v>1073.75</v>
      </c>
      <c r="AO283" s="2">
        <f t="shared" si="96"/>
        <v>29.784062500000005</v>
      </c>
      <c r="AP283" s="2">
        <f t="shared" si="97"/>
        <v>66.099999999999994</v>
      </c>
      <c r="AR283" s="39">
        <f t="shared" si="98"/>
        <v>-1.5564592179590164E-2</v>
      </c>
      <c r="AS283" s="39">
        <f t="shared" si="99"/>
        <v>-1.5929730534464892E-2</v>
      </c>
      <c r="AU283" s="41">
        <f t="shared" si="100"/>
        <v>1.3332601820062264E-7</v>
      </c>
    </row>
    <row r="284" spans="2:47" x14ac:dyDescent="0.3">
      <c r="B284" s="6">
        <f t="shared" si="93"/>
        <v>2013</v>
      </c>
      <c r="C284" s="5">
        <v>41556</v>
      </c>
      <c r="D284" s="10">
        <v>1073.75</v>
      </c>
      <c r="E284" s="10">
        <f>VLOOKUP(C284,데이터!$O:$Q,2,0)</f>
        <v>29.600187500000001</v>
      </c>
      <c r="F284" s="10">
        <f>VLOOKUP(C284,데이터!$O:$Q,3,0)</f>
        <v>65.86</v>
      </c>
      <c r="H284" s="6">
        <f t="shared" si="101"/>
        <v>1.2865531167584103</v>
      </c>
      <c r="I284" s="6">
        <f t="shared" si="102"/>
        <v>1.2655649500384329</v>
      </c>
      <c r="AM284" s="1">
        <f t="shared" si="94"/>
        <v>41556</v>
      </c>
      <c r="AN284" s="2">
        <f t="shared" si="95"/>
        <v>1073.75</v>
      </c>
      <c r="AO284" s="2">
        <f t="shared" si="96"/>
        <v>29.600187500000001</v>
      </c>
      <c r="AP284" s="2">
        <f t="shared" si="97"/>
        <v>65.86</v>
      </c>
      <c r="AR284" s="39">
        <f t="shared" si="98"/>
        <v>-6.1736037520068177E-3</v>
      </c>
      <c r="AS284" s="39">
        <f t="shared" si="99"/>
        <v>-3.6308623298032527E-3</v>
      </c>
      <c r="AU284" s="41">
        <f t="shared" si="100"/>
        <v>6.4655339401898083E-6</v>
      </c>
    </row>
    <row r="285" spans="2:47" x14ac:dyDescent="0.3">
      <c r="B285" s="6">
        <f t="shared" si="93"/>
        <v>2013</v>
      </c>
      <c r="C285" s="5">
        <v>41557</v>
      </c>
      <c r="D285" s="10">
        <v>1073.5</v>
      </c>
      <c r="E285" s="10">
        <f>VLOOKUP(C285,데이터!$O:$Q,2,0)</f>
        <v>30.240046249999999</v>
      </c>
      <c r="F285" s="10">
        <f>VLOOKUP(C285,데이터!$O:$Q,3,0)</f>
        <v>67.33</v>
      </c>
      <c r="H285" s="6">
        <f t="shared" si="101"/>
        <v>1.3143641658977998</v>
      </c>
      <c r="I285" s="6">
        <f t="shared" si="102"/>
        <v>1.2938124519600318</v>
      </c>
      <c r="AM285" s="1">
        <f t="shared" si="94"/>
        <v>41557</v>
      </c>
      <c r="AN285" s="2">
        <f t="shared" si="95"/>
        <v>1073.5</v>
      </c>
      <c r="AO285" s="2">
        <f t="shared" si="96"/>
        <v>30.240046249999999</v>
      </c>
      <c r="AP285" s="2">
        <f t="shared" si="97"/>
        <v>67.33</v>
      </c>
      <c r="AR285" s="39">
        <f t="shared" si="98"/>
        <v>2.1616712731971743E-2</v>
      </c>
      <c r="AS285" s="39">
        <f t="shared" si="99"/>
        <v>2.2320072881870656E-2</v>
      </c>
      <c r="AU285" s="41">
        <f t="shared" si="100"/>
        <v>4.9471550046582112E-7</v>
      </c>
    </row>
    <row r="286" spans="2:47" x14ac:dyDescent="0.3">
      <c r="B286" s="6">
        <f t="shared" si="93"/>
        <v>2013</v>
      </c>
      <c r="C286" s="5">
        <v>41558</v>
      </c>
      <c r="D286" s="10">
        <v>1071.43</v>
      </c>
      <c r="E286" s="10">
        <f>VLOOKUP(C286,데이터!$O:$Q,2,0)</f>
        <v>30.206500000000002</v>
      </c>
      <c r="F286" s="10">
        <f>VLOOKUP(C286,데이터!$O:$Q,3,0)</f>
        <v>67.459999999999994</v>
      </c>
      <c r="H286" s="6">
        <f t="shared" si="101"/>
        <v>1.3129060997117983</v>
      </c>
      <c r="I286" s="6">
        <f t="shared" si="102"/>
        <v>1.2963105303612616</v>
      </c>
      <c r="AM286" s="1">
        <f t="shared" si="94"/>
        <v>41558</v>
      </c>
      <c r="AN286" s="2">
        <f t="shared" si="95"/>
        <v>1071.43</v>
      </c>
      <c r="AO286" s="2">
        <f t="shared" si="96"/>
        <v>30.206500000000002</v>
      </c>
      <c r="AP286" s="2">
        <f t="shared" si="97"/>
        <v>67.459999999999994</v>
      </c>
      <c r="AR286" s="39">
        <f t="shared" si="98"/>
        <v>-1.1093319673741719E-3</v>
      </c>
      <c r="AS286" s="39">
        <f t="shared" si="99"/>
        <v>1.9307886529036367E-3</v>
      </c>
      <c r="AU286" s="41">
        <f t="shared" si="100"/>
        <v>9.242333385838327E-6</v>
      </c>
    </row>
    <row r="287" spans="2:47" x14ac:dyDescent="0.3">
      <c r="B287" s="6">
        <f t="shared" si="93"/>
        <v>2013</v>
      </c>
      <c r="C287" s="5">
        <v>41559</v>
      </c>
      <c r="D287" s="10">
        <v>1071.43</v>
      </c>
      <c r="E287" s="10">
        <f>VLOOKUP(C287,데이터!$O:$Q,2,0)</f>
        <v>30.206500000000002</v>
      </c>
      <c r="F287" s="10">
        <f>VLOOKUP(C287,데이터!$O:$Q,3,0)</f>
        <v>67.459999999999994</v>
      </c>
      <c r="H287" s="6">
        <f t="shared" si="101"/>
        <v>1.3129060997117983</v>
      </c>
      <c r="I287" s="6">
        <f t="shared" si="102"/>
        <v>1.2963105303612616</v>
      </c>
      <c r="AM287" s="1">
        <f t="shared" si="94"/>
        <v>41559</v>
      </c>
      <c r="AN287" s="2">
        <f t="shared" si="95"/>
        <v>1071.43</v>
      </c>
      <c r="AO287" s="2">
        <f t="shared" si="96"/>
        <v>30.206500000000002</v>
      </c>
      <c r="AP287" s="2">
        <f t="shared" si="97"/>
        <v>67.459999999999994</v>
      </c>
      <c r="AR287" s="39">
        <f t="shared" si="98"/>
        <v>0</v>
      </c>
      <c r="AS287" s="39">
        <f t="shared" si="99"/>
        <v>0</v>
      </c>
      <c r="AU287" s="41">
        <f t="shared" si="100"/>
        <v>0</v>
      </c>
    </row>
    <row r="288" spans="2:47" x14ac:dyDescent="0.3">
      <c r="B288" s="6">
        <f t="shared" si="93"/>
        <v>2013</v>
      </c>
      <c r="C288" s="5">
        <v>41560</v>
      </c>
      <c r="D288" s="10">
        <v>1071.43</v>
      </c>
      <c r="E288" s="10">
        <f>VLOOKUP(C288,데이터!$O:$Q,2,0)</f>
        <v>30.206500000000002</v>
      </c>
      <c r="F288" s="10">
        <f>VLOOKUP(C288,데이터!$O:$Q,3,0)</f>
        <v>67.459999999999994</v>
      </c>
      <c r="H288" s="6">
        <f t="shared" si="101"/>
        <v>1.3129060997117983</v>
      </c>
      <c r="I288" s="6">
        <f t="shared" si="102"/>
        <v>1.2963105303612616</v>
      </c>
      <c r="AM288" s="1">
        <f t="shared" si="94"/>
        <v>41560</v>
      </c>
      <c r="AN288" s="2">
        <f t="shared" si="95"/>
        <v>1071.43</v>
      </c>
      <c r="AO288" s="2">
        <f t="shared" si="96"/>
        <v>30.206500000000002</v>
      </c>
      <c r="AP288" s="2">
        <f t="shared" si="97"/>
        <v>67.459999999999994</v>
      </c>
      <c r="AR288" s="39">
        <f t="shared" si="98"/>
        <v>0</v>
      </c>
      <c r="AS288" s="39">
        <f t="shared" si="99"/>
        <v>0</v>
      </c>
      <c r="AU288" s="41">
        <f t="shared" si="100"/>
        <v>0</v>
      </c>
    </row>
    <row r="289" spans="2:47" x14ac:dyDescent="0.3">
      <c r="B289" s="6">
        <f t="shared" si="93"/>
        <v>2013</v>
      </c>
      <c r="C289" s="5">
        <v>41561</v>
      </c>
      <c r="D289" s="10">
        <v>1071.5</v>
      </c>
      <c r="E289" s="10">
        <f>VLOOKUP(C289,데이터!$O:$Q,2,0)</f>
        <v>30.390656249999999</v>
      </c>
      <c r="F289" s="10">
        <f>VLOOKUP(C289,데이터!$O:$Q,3,0)</f>
        <v>67.989999999999995</v>
      </c>
      <c r="H289" s="6">
        <f t="shared" si="101"/>
        <v>1.3209103327055263</v>
      </c>
      <c r="I289" s="6">
        <f t="shared" si="102"/>
        <v>1.3064950038431986</v>
      </c>
      <c r="AM289" s="1">
        <f t="shared" si="94"/>
        <v>41561</v>
      </c>
      <c r="AN289" s="2">
        <f t="shared" si="95"/>
        <v>1071.5</v>
      </c>
      <c r="AO289" s="2">
        <f t="shared" si="96"/>
        <v>30.390656249999999</v>
      </c>
      <c r="AP289" s="2">
        <f t="shared" si="97"/>
        <v>67.989999999999995</v>
      </c>
      <c r="AR289" s="39">
        <f t="shared" si="98"/>
        <v>6.0965768957010891E-3</v>
      </c>
      <c r="AS289" s="39">
        <f t="shared" si="99"/>
        <v>7.8565075600356415E-3</v>
      </c>
      <c r="AU289" s="41">
        <f t="shared" si="100"/>
        <v>3.0973559432650592E-6</v>
      </c>
    </row>
    <row r="290" spans="2:47" x14ac:dyDescent="0.3">
      <c r="B290" s="6">
        <f t="shared" si="93"/>
        <v>2013</v>
      </c>
      <c r="C290" s="5">
        <v>41562</v>
      </c>
      <c r="D290" s="10">
        <v>1066.77</v>
      </c>
      <c r="E290" s="10">
        <f>VLOOKUP(C290,데이터!$O:$Q,2,0)</f>
        <v>30.208331250000001</v>
      </c>
      <c r="F290" s="10">
        <f>VLOOKUP(C290,데이터!$O:$Q,3,0)</f>
        <v>67.38</v>
      </c>
      <c r="H290" s="6">
        <f t="shared" si="101"/>
        <v>1.312985693815554</v>
      </c>
      <c r="I290" s="6">
        <f t="shared" si="102"/>
        <v>1.2947732513451202</v>
      </c>
      <c r="AM290" s="1">
        <f t="shared" si="94"/>
        <v>41562</v>
      </c>
      <c r="AN290" s="2">
        <f t="shared" si="95"/>
        <v>1066.77</v>
      </c>
      <c r="AO290" s="2">
        <f t="shared" si="96"/>
        <v>30.208331250000001</v>
      </c>
      <c r="AP290" s="2">
        <f t="shared" si="97"/>
        <v>67.38</v>
      </c>
      <c r="AR290" s="39">
        <f t="shared" si="98"/>
        <v>-5.9993768643938905E-3</v>
      </c>
      <c r="AS290" s="39">
        <f t="shared" si="99"/>
        <v>-8.971907633475551E-3</v>
      </c>
      <c r="AU290" s="41">
        <f t="shared" si="100"/>
        <v>8.8359391731372084E-6</v>
      </c>
    </row>
    <row r="291" spans="2:47" x14ac:dyDescent="0.3">
      <c r="B291" s="6">
        <f t="shared" si="93"/>
        <v>2013</v>
      </c>
      <c r="C291" s="5">
        <v>41563</v>
      </c>
      <c r="D291" s="10">
        <v>1065.68</v>
      </c>
      <c r="E291" s="10">
        <f>VLOOKUP(C291,데이터!$O:$Q,2,0)</f>
        <v>30.494337500000011</v>
      </c>
      <c r="F291" s="10">
        <f>VLOOKUP(C291,데이터!$O:$Q,3,0)</f>
        <v>68.02</v>
      </c>
      <c r="H291" s="6">
        <f t="shared" si="101"/>
        <v>1.3254167715697032</v>
      </c>
      <c r="I291" s="6">
        <f t="shared" si="102"/>
        <v>1.3070714834742518</v>
      </c>
      <c r="AM291" s="1">
        <f t="shared" si="94"/>
        <v>41563</v>
      </c>
      <c r="AN291" s="2">
        <f t="shared" si="95"/>
        <v>1065.68</v>
      </c>
      <c r="AO291" s="2">
        <f t="shared" si="96"/>
        <v>30.494337500000011</v>
      </c>
      <c r="AP291" s="2">
        <f t="shared" si="97"/>
        <v>68.02</v>
      </c>
      <c r="AR291" s="39">
        <f t="shared" si="98"/>
        <v>9.4677937563998338E-3</v>
      </c>
      <c r="AS291" s="39">
        <f t="shared" si="99"/>
        <v>9.4983674680915176E-3</v>
      </c>
      <c r="AU291" s="41">
        <f t="shared" si="100"/>
        <v>9.3475184660620086E-10</v>
      </c>
    </row>
    <row r="292" spans="2:47" x14ac:dyDescent="0.3">
      <c r="B292" s="6">
        <f t="shared" si="93"/>
        <v>2013</v>
      </c>
      <c r="C292" s="5">
        <v>41564</v>
      </c>
      <c r="D292" s="10">
        <v>1063.6300000000001</v>
      </c>
      <c r="E292" s="10">
        <f>VLOOKUP(C292,데이터!$O:$Q,2,0)</f>
        <v>30.553656250000003</v>
      </c>
      <c r="F292" s="10">
        <f>VLOOKUP(C292,데이터!$O:$Q,3,0)</f>
        <v>68.52</v>
      </c>
      <c r="H292" s="6">
        <f t="shared" si="101"/>
        <v>1.3279950228964794</v>
      </c>
      <c r="I292" s="6">
        <f t="shared" si="102"/>
        <v>1.3166794773251358</v>
      </c>
      <c r="AM292" s="1">
        <f t="shared" si="94"/>
        <v>41564</v>
      </c>
      <c r="AN292" s="2">
        <f t="shared" si="95"/>
        <v>1063.6300000000001</v>
      </c>
      <c r="AO292" s="2">
        <f t="shared" si="96"/>
        <v>30.553656250000003</v>
      </c>
      <c r="AP292" s="2">
        <f t="shared" si="97"/>
        <v>68.52</v>
      </c>
      <c r="AR292" s="39">
        <f t="shared" si="98"/>
        <v>1.9452381938118712E-3</v>
      </c>
      <c r="AS292" s="39">
        <f t="shared" si="99"/>
        <v>7.3507791825933033E-3</v>
      </c>
      <c r="AU292" s="41">
        <f t="shared" si="100"/>
        <v>2.9219873381396141E-5</v>
      </c>
    </row>
    <row r="293" spans="2:47" x14ac:dyDescent="0.3">
      <c r="B293" s="6">
        <f t="shared" si="93"/>
        <v>2013</v>
      </c>
      <c r="C293" s="5">
        <v>41565</v>
      </c>
      <c r="D293" s="10">
        <v>1060.8499999999999</v>
      </c>
      <c r="E293" s="10">
        <f>VLOOKUP(C293,데이터!$O:$Q,2,0)</f>
        <v>30.527056250000005</v>
      </c>
      <c r="F293" s="10">
        <f>VLOOKUP(C293,데이터!$O:$Q,3,0)</f>
        <v>68.709999999999994</v>
      </c>
      <c r="H293" s="6">
        <f t="shared" si="101"/>
        <v>1.3268388710002872</v>
      </c>
      <c r="I293" s="6">
        <f t="shared" si="102"/>
        <v>1.3203305149884716</v>
      </c>
      <c r="AM293" s="1">
        <f t="shared" si="94"/>
        <v>41565</v>
      </c>
      <c r="AN293" s="2">
        <f t="shared" si="95"/>
        <v>1060.8499999999999</v>
      </c>
      <c r="AO293" s="2">
        <f t="shared" si="96"/>
        <v>30.527056250000005</v>
      </c>
      <c r="AP293" s="2">
        <f t="shared" si="97"/>
        <v>68.709999999999994</v>
      </c>
      <c r="AR293" s="39">
        <f t="shared" si="98"/>
        <v>-8.7059957022328494E-4</v>
      </c>
      <c r="AS293" s="39">
        <f t="shared" si="99"/>
        <v>2.7729130180969008E-3</v>
      </c>
      <c r="AU293" s="41">
        <f t="shared" si="100"/>
        <v>1.3275183981247659E-5</v>
      </c>
    </row>
    <row r="294" spans="2:47" x14ac:dyDescent="0.3">
      <c r="B294" s="6">
        <f t="shared" si="93"/>
        <v>2013</v>
      </c>
      <c r="C294" s="5">
        <v>41566</v>
      </c>
      <c r="D294" s="10">
        <v>1060.8499999999999</v>
      </c>
      <c r="E294" s="10">
        <f>VLOOKUP(C294,데이터!$O:$Q,2,0)</f>
        <v>30.527056250000005</v>
      </c>
      <c r="F294" s="10">
        <f>VLOOKUP(C294,데이터!$O:$Q,3,0)</f>
        <v>68.709999999999994</v>
      </c>
      <c r="H294" s="6">
        <f t="shared" si="101"/>
        <v>1.3268388710002872</v>
      </c>
      <c r="I294" s="6">
        <f t="shared" si="102"/>
        <v>1.3203305149884716</v>
      </c>
      <c r="AM294" s="1">
        <f t="shared" si="94"/>
        <v>41566</v>
      </c>
      <c r="AN294" s="2">
        <f t="shared" si="95"/>
        <v>1060.8499999999999</v>
      </c>
      <c r="AO294" s="2">
        <f t="shared" si="96"/>
        <v>30.527056250000005</v>
      </c>
      <c r="AP294" s="2">
        <f t="shared" si="97"/>
        <v>68.709999999999994</v>
      </c>
      <c r="AR294" s="39">
        <f t="shared" si="98"/>
        <v>0</v>
      </c>
      <c r="AS294" s="39">
        <f t="shared" si="99"/>
        <v>0</v>
      </c>
      <c r="AU294" s="41">
        <f t="shared" si="100"/>
        <v>0</v>
      </c>
    </row>
    <row r="295" spans="2:47" x14ac:dyDescent="0.3">
      <c r="B295" s="6">
        <f t="shared" si="93"/>
        <v>2013</v>
      </c>
      <c r="C295" s="5">
        <v>41567</v>
      </c>
      <c r="D295" s="10">
        <v>1060.8499999999999</v>
      </c>
      <c r="E295" s="10">
        <f>VLOOKUP(C295,데이터!$O:$Q,2,0)</f>
        <v>30.527056250000005</v>
      </c>
      <c r="F295" s="10">
        <f>VLOOKUP(C295,데이터!$O:$Q,3,0)</f>
        <v>68.709999999999994</v>
      </c>
      <c r="H295" s="6">
        <f t="shared" si="101"/>
        <v>1.3268388710002872</v>
      </c>
      <c r="I295" s="6">
        <f t="shared" si="102"/>
        <v>1.3203305149884716</v>
      </c>
      <c r="AM295" s="1">
        <f t="shared" si="94"/>
        <v>41567</v>
      </c>
      <c r="AN295" s="2">
        <f t="shared" si="95"/>
        <v>1060.8499999999999</v>
      </c>
      <c r="AO295" s="2">
        <f t="shared" si="96"/>
        <v>30.527056250000005</v>
      </c>
      <c r="AP295" s="2">
        <f t="shared" si="97"/>
        <v>68.709999999999994</v>
      </c>
      <c r="AR295" s="39">
        <f t="shared" si="98"/>
        <v>0</v>
      </c>
      <c r="AS295" s="39">
        <f t="shared" si="99"/>
        <v>0</v>
      </c>
      <c r="AU295" s="41">
        <f t="shared" si="100"/>
        <v>0</v>
      </c>
    </row>
    <row r="296" spans="2:47" x14ac:dyDescent="0.3">
      <c r="B296" s="6">
        <f t="shared" si="93"/>
        <v>2013</v>
      </c>
      <c r="C296" s="5">
        <v>41568</v>
      </c>
      <c r="D296" s="10">
        <v>1062.3</v>
      </c>
      <c r="E296" s="10">
        <f>VLOOKUP(C296,데이터!$O:$Q,2,0)</f>
        <v>30.661156250000001</v>
      </c>
      <c r="F296" s="10">
        <f>VLOOKUP(C296,데이터!$O:$Q,3,0)</f>
        <v>68.88</v>
      </c>
      <c r="H296" s="6">
        <f t="shared" si="101"/>
        <v>1.3326674412739483</v>
      </c>
      <c r="I296" s="6">
        <f t="shared" si="102"/>
        <v>1.3235972328977721</v>
      </c>
      <c r="AM296" s="1">
        <f t="shared" si="94"/>
        <v>41568</v>
      </c>
      <c r="AN296" s="2">
        <f t="shared" si="95"/>
        <v>1062.3</v>
      </c>
      <c r="AO296" s="2">
        <f t="shared" si="96"/>
        <v>30.661156250000001</v>
      </c>
      <c r="AP296" s="2">
        <f t="shared" si="97"/>
        <v>68.88</v>
      </c>
      <c r="AR296" s="39">
        <f t="shared" si="98"/>
        <v>4.3928244800870431E-3</v>
      </c>
      <c r="AS296" s="39">
        <f t="shared" si="99"/>
        <v>2.4741667879493168E-3</v>
      </c>
      <c r="AU296" s="41">
        <f t="shared" si="100"/>
        <v>3.681247339599266E-6</v>
      </c>
    </row>
    <row r="297" spans="2:47" x14ac:dyDescent="0.3">
      <c r="B297" s="6">
        <f t="shared" si="93"/>
        <v>2013</v>
      </c>
      <c r="C297" s="5">
        <v>41569</v>
      </c>
      <c r="D297" s="10">
        <v>1060.77</v>
      </c>
      <c r="E297" s="10">
        <f>VLOOKUP(C297,데이터!$O:$Q,2,0)</f>
        <v>30.649131250000003</v>
      </c>
      <c r="F297" s="10">
        <f>VLOOKUP(C297,데이터!$O:$Q,3,0)</f>
        <v>68.72</v>
      </c>
      <c r="H297" s="6">
        <f t="shared" si="101"/>
        <v>1.3321447823810268</v>
      </c>
      <c r="I297" s="6">
        <f t="shared" si="102"/>
        <v>1.3205226748654892</v>
      </c>
      <c r="AM297" s="1">
        <f t="shared" si="94"/>
        <v>41569</v>
      </c>
      <c r="AN297" s="2">
        <f t="shared" si="95"/>
        <v>1060.77</v>
      </c>
      <c r="AO297" s="2">
        <f t="shared" si="96"/>
        <v>30.649131250000003</v>
      </c>
      <c r="AP297" s="2">
        <f t="shared" si="97"/>
        <v>68.72</v>
      </c>
      <c r="AR297" s="39">
        <f t="shared" si="98"/>
        <v>-3.9219003686452591E-4</v>
      </c>
      <c r="AS297" s="39">
        <f t="shared" si="99"/>
        <v>-2.3228803716608404E-3</v>
      </c>
      <c r="AU297" s="41">
        <f t="shared" si="100"/>
        <v>3.7275651688759049E-6</v>
      </c>
    </row>
    <row r="298" spans="2:47" x14ac:dyDescent="0.3">
      <c r="B298" s="6">
        <f t="shared" si="93"/>
        <v>2013</v>
      </c>
      <c r="C298" s="5">
        <v>41570</v>
      </c>
      <c r="D298" s="10">
        <v>1056.03</v>
      </c>
      <c r="E298" s="10">
        <f>VLOOKUP(C298,데이터!$O:$Q,2,0)</f>
        <v>29.998896250000005</v>
      </c>
      <c r="F298" s="10">
        <f>VLOOKUP(C298,데이터!$O:$Q,3,0)</f>
        <v>66.45</v>
      </c>
      <c r="H298" s="6">
        <f t="shared" si="101"/>
        <v>1.3038827362073193</v>
      </c>
      <c r="I298" s="6">
        <f t="shared" si="102"/>
        <v>1.2769023827824761</v>
      </c>
      <c r="AM298" s="1">
        <f t="shared" si="94"/>
        <v>41570</v>
      </c>
      <c r="AN298" s="2">
        <f t="shared" si="95"/>
        <v>1056.03</v>
      </c>
      <c r="AO298" s="2">
        <f t="shared" si="96"/>
        <v>29.998896250000005</v>
      </c>
      <c r="AP298" s="2">
        <f t="shared" si="97"/>
        <v>66.45</v>
      </c>
      <c r="AR298" s="39">
        <f t="shared" si="98"/>
        <v>-2.1215446359511336E-2</v>
      </c>
      <c r="AS298" s="39">
        <f t="shared" si="99"/>
        <v>-3.3032596041909112E-2</v>
      </c>
      <c r="AU298" s="41">
        <f t="shared" si="100"/>
        <v>1.3964502661619385E-4</v>
      </c>
    </row>
    <row r="299" spans="2:47" x14ac:dyDescent="0.3">
      <c r="B299" s="6">
        <f t="shared" si="93"/>
        <v>2013</v>
      </c>
      <c r="C299" s="5">
        <v>41571</v>
      </c>
      <c r="D299" s="10">
        <v>1061</v>
      </c>
      <c r="E299" s="10">
        <f>VLOOKUP(C299,데이터!$O:$Q,2,0)</f>
        <v>30.142833750000001</v>
      </c>
      <c r="F299" s="10">
        <f>VLOOKUP(C299,데이터!$O:$Q,3,0)</f>
        <v>67.040000000000006</v>
      </c>
      <c r="H299" s="6">
        <f t="shared" si="101"/>
        <v>1.3101388870929653</v>
      </c>
      <c r="I299" s="6">
        <f t="shared" si="102"/>
        <v>1.2882398155265193</v>
      </c>
      <c r="AM299" s="1">
        <f t="shared" si="94"/>
        <v>41571</v>
      </c>
      <c r="AN299" s="2">
        <f t="shared" si="95"/>
        <v>1061</v>
      </c>
      <c r="AO299" s="2">
        <f t="shared" si="96"/>
        <v>30.142833750000001</v>
      </c>
      <c r="AP299" s="2">
        <f t="shared" si="97"/>
        <v>67.040000000000006</v>
      </c>
      <c r="AR299" s="39">
        <f t="shared" si="98"/>
        <v>4.7980931965121432E-3</v>
      </c>
      <c r="AS299" s="39">
        <f t="shared" si="99"/>
        <v>8.8788562829196227E-3</v>
      </c>
      <c r="AU299" s="41">
        <f t="shared" si="100"/>
        <v>1.6652627367385898E-5</v>
      </c>
    </row>
    <row r="300" spans="2:47" x14ac:dyDescent="0.3">
      <c r="B300" s="6">
        <f t="shared" si="93"/>
        <v>2013</v>
      </c>
      <c r="C300" s="5">
        <v>41572</v>
      </c>
      <c r="D300" s="10">
        <v>1062</v>
      </c>
      <c r="E300" s="10">
        <f>VLOOKUP(C300,데이터!$O:$Q,2,0)</f>
        <v>30.366499999999998</v>
      </c>
      <c r="F300" s="10">
        <f>VLOOKUP(C300,데이터!$O:$Q,3,0)</f>
        <v>67.25</v>
      </c>
      <c r="H300" s="6">
        <f t="shared" si="101"/>
        <v>1.3198603968317519</v>
      </c>
      <c r="I300" s="6">
        <f t="shared" si="102"/>
        <v>1.2922751729438904</v>
      </c>
      <c r="AM300" s="1">
        <f t="shared" si="94"/>
        <v>41572</v>
      </c>
      <c r="AN300" s="2">
        <f t="shared" si="95"/>
        <v>1062</v>
      </c>
      <c r="AO300" s="2">
        <f t="shared" si="96"/>
        <v>30.366499999999998</v>
      </c>
      <c r="AP300" s="2">
        <f t="shared" si="97"/>
        <v>67.25</v>
      </c>
      <c r="AR300" s="39">
        <f t="shared" si="98"/>
        <v>7.4202131045491004E-3</v>
      </c>
      <c r="AS300" s="39">
        <f t="shared" si="99"/>
        <v>3.1324582338900786E-3</v>
      </c>
      <c r="AU300" s="41">
        <f t="shared" si="100"/>
        <v>1.8384841830860164E-5</v>
      </c>
    </row>
    <row r="301" spans="2:47" x14ac:dyDescent="0.3">
      <c r="B301" s="6">
        <f t="shared" si="93"/>
        <v>2013</v>
      </c>
      <c r="C301" s="5">
        <v>41573</v>
      </c>
      <c r="D301" s="10">
        <v>1062</v>
      </c>
      <c r="E301" s="10">
        <f>VLOOKUP(C301,데이터!$O:$Q,2,0)</f>
        <v>30.366499999999998</v>
      </c>
      <c r="F301" s="10">
        <f>VLOOKUP(C301,데이터!$O:$Q,3,0)</f>
        <v>67.25</v>
      </c>
      <c r="H301" s="6">
        <f t="shared" si="101"/>
        <v>1.3198603968317519</v>
      </c>
      <c r="I301" s="6">
        <f t="shared" si="102"/>
        <v>1.2922751729438904</v>
      </c>
      <c r="AM301" s="1">
        <f t="shared" si="94"/>
        <v>41573</v>
      </c>
      <c r="AN301" s="2">
        <f t="shared" si="95"/>
        <v>1062</v>
      </c>
      <c r="AO301" s="2">
        <f t="shared" si="96"/>
        <v>30.366499999999998</v>
      </c>
      <c r="AP301" s="2">
        <f t="shared" si="97"/>
        <v>67.25</v>
      </c>
      <c r="AR301" s="39">
        <f t="shared" si="98"/>
        <v>0</v>
      </c>
      <c r="AS301" s="39">
        <f t="shared" si="99"/>
        <v>0</v>
      </c>
      <c r="AU301" s="41">
        <f t="shared" si="100"/>
        <v>0</v>
      </c>
    </row>
    <row r="302" spans="2:47" x14ac:dyDescent="0.3">
      <c r="B302" s="6">
        <f t="shared" si="93"/>
        <v>2013</v>
      </c>
      <c r="C302" s="5">
        <v>41574</v>
      </c>
      <c r="D302" s="10">
        <v>1062</v>
      </c>
      <c r="E302" s="10">
        <f>VLOOKUP(C302,데이터!$O:$Q,2,0)</f>
        <v>30.366499999999998</v>
      </c>
      <c r="F302" s="10">
        <f>VLOOKUP(C302,데이터!$O:$Q,3,0)</f>
        <v>67.25</v>
      </c>
      <c r="H302" s="6">
        <f t="shared" si="101"/>
        <v>1.3198603968317519</v>
      </c>
      <c r="I302" s="6">
        <f t="shared" si="102"/>
        <v>1.2922751729438904</v>
      </c>
      <c r="AM302" s="1">
        <f t="shared" si="94"/>
        <v>41574</v>
      </c>
      <c r="AN302" s="2">
        <f t="shared" si="95"/>
        <v>1062</v>
      </c>
      <c r="AO302" s="2">
        <f t="shared" si="96"/>
        <v>30.366499999999998</v>
      </c>
      <c r="AP302" s="2">
        <f t="shared" si="97"/>
        <v>67.25</v>
      </c>
      <c r="AR302" s="39">
        <f t="shared" si="98"/>
        <v>0</v>
      </c>
      <c r="AS302" s="39">
        <f t="shared" si="99"/>
        <v>0</v>
      </c>
      <c r="AU302" s="41">
        <f t="shared" si="100"/>
        <v>0</v>
      </c>
    </row>
    <row r="303" spans="2:47" x14ac:dyDescent="0.3">
      <c r="B303" s="6">
        <f t="shared" si="93"/>
        <v>2013</v>
      </c>
      <c r="C303" s="5">
        <v>41575</v>
      </c>
      <c r="D303" s="10">
        <v>1061.03</v>
      </c>
      <c r="E303" s="10">
        <f>VLOOKUP(C303,데이터!$O:$Q,2,0)</f>
        <v>30.508656249999998</v>
      </c>
      <c r="F303" s="10">
        <f>VLOOKUP(C303,데이터!$O:$Q,3,0)</f>
        <v>67.709999999999994</v>
      </c>
      <c r="H303" s="6">
        <f t="shared" si="101"/>
        <v>1.3260391268314924</v>
      </c>
      <c r="I303" s="6">
        <f t="shared" si="102"/>
        <v>1.3011145272867035</v>
      </c>
      <c r="AM303" s="1">
        <f t="shared" si="94"/>
        <v>41575</v>
      </c>
      <c r="AN303" s="2">
        <f t="shared" si="95"/>
        <v>1061.03</v>
      </c>
      <c r="AO303" s="2">
        <f t="shared" si="96"/>
        <v>30.508656249999998</v>
      </c>
      <c r="AP303" s="2">
        <f t="shared" si="97"/>
        <v>67.709999999999994</v>
      </c>
      <c r="AR303" s="39">
        <f t="shared" si="98"/>
        <v>4.6813511599954616E-3</v>
      </c>
      <c r="AS303" s="39">
        <f t="shared" si="99"/>
        <v>6.8401486988847182E-3</v>
      </c>
      <c r="AU303" s="41">
        <f t="shared" si="100"/>
        <v>4.6604068139143114E-6</v>
      </c>
    </row>
    <row r="304" spans="2:47" x14ac:dyDescent="0.3">
      <c r="B304" s="6">
        <f t="shared" si="93"/>
        <v>2013</v>
      </c>
      <c r="C304" s="5">
        <v>41576</v>
      </c>
      <c r="D304" s="10">
        <v>1060.55</v>
      </c>
      <c r="E304" s="10">
        <f>VLOOKUP(C304,데이터!$O:$Q,2,0)</f>
        <v>30.809181250000002</v>
      </c>
      <c r="F304" s="10">
        <f>VLOOKUP(C304,데이터!$O:$Q,3,0)</f>
        <v>68.8</v>
      </c>
      <c r="H304" s="6">
        <f t="shared" si="101"/>
        <v>1.3391012527188308</v>
      </c>
      <c r="I304" s="6">
        <f t="shared" si="102"/>
        <v>1.3220599538816307</v>
      </c>
      <c r="AM304" s="1">
        <f t="shared" si="94"/>
        <v>41576</v>
      </c>
      <c r="AN304" s="2">
        <f t="shared" si="95"/>
        <v>1060.55</v>
      </c>
      <c r="AO304" s="2">
        <f t="shared" si="96"/>
        <v>30.809181250000002</v>
      </c>
      <c r="AP304" s="2">
        <f t="shared" si="97"/>
        <v>68.8</v>
      </c>
      <c r="AR304" s="39">
        <f t="shared" si="98"/>
        <v>9.8504830084085171E-3</v>
      </c>
      <c r="AS304" s="39">
        <f t="shared" si="99"/>
        <v>1.6098065278393303E-2</v>
      </c>
      <c r="AU304" s="41">
        <f t="shared" si="100"/>
        <v>3.9032284220228253E-5</v>
      </c>
    </row>
    <row r="305" spans="2:47" x14ac:dyDescent="0.3">
      <c r="B305" s="6">
        <f t="shared" si="93"/>
        <v>2013</v>
      </c>
      <c r="C305" s="5">
        <v>41577</v>
      </c>
      <c r="D305" s="10">
        <v>1060.0999999999999</v>
      </c>
      <c r="E305" s="10">
        <f>VLOOKUP(C305,데이터!$O:$Q,2,0)</f>
        <v>30.689437500000004</v>
      </c>
      <c r="F305" s="10">
        <f>VLOOKUP(C305,데이터!$O:$Q,3,0)</f>
        <v>68.42</v>
      </c>
      <c r="H305" s="6">
        <f t="shared" si="101"/>
        <v>1.3338966676203468</v>
      </c>
      <c r="I305" s="6">
        <f t="shared" si="102"/>
        <v>1.314757878554959</v>
      </c>
      <c r="AM305" s="1">
        <f t="shared" si="94"/>
        <v>41577</v>
      </c>
      <c r="AN305" s="2">
        <f t="shared" si="95"/>
        <v>1060.0999999999999</v>
      </c>
      <c r="AO305" s="2">
        <f t="shared" si="96"/>
        <v>30.689437500000004</v>
      </c>
      <c r="AP305" s="2">
        <f t="shared" si="97"/>
        <v>68.42</v>
      </c>
      <c r="AR305" s="39">
        <f t="shared" si="98"/>
        <v>-3.8866255168659158E-3</v>
      </c>
      <c r="AS305" s="39">
        <f t="shared" si="99"/>
        <v>-5.5232558139534094E-3</v>
      </c>
      <c r="AU305" s="41">
        <f t="shared" si="100"/>
        <v>2.6785587293446973E-6</v>
      </c>
    </row>
    <row r="306" spans="2:47" x14ac:dyDescent="0.3">
      <c r="B306" s="6">
        <f t="shared" si="93"/>
        <v>2013</v>
      </c>
      <c r="C306" s="5">
        <v>41578</v>
      </c>
      <c r="D306" s="10">
        <v>1060.75</v>
      </c>
      <c r="E306" s="10">
        <f>VLOOKUP(C306,데이터!$O:$Q,2,0)</f>
        <v>30.87182125</v>
      </c>
      <c r="F306" s="10">
        <f>VLOOKUP(C306,데이터!$O:$Q,3,0)</f>
        <v>68.87</v>
      </c>
      <c r="H306" s="6">
        <f t="shared" si="101"/>
        <v>1.3418238600412928</v>
      </c>
      <c r="I306" s="6">
        <f t="shared" si="102"/>
        <v>1.3234050730207547</v>
      </c>
      <c r="AM306" s="1">
        <f t="shared" si="94"/>
        <v>41578</v>
      </c>
      <c r="AN306" s="2">
        <f t="shared" si="95"/>
        <v>1060.75</v>
      </c>
      <c r="AO306" s="2">
        <f t="shared" si="96"/>
        <v>30.87182125</v>
      </c>
      <c r="AP306" s="2">
        <f t="shared" si="97"/>
        <v>68.87</v>
      </c>
      <c r="AR306" s="39">
        <f t="shared" si="98"/>
        <v>5.9428834432040389E-3</v>
      </c>
      <c r="AS306" s="39">
        <f t="shared" si="99"/>
        <v>6.577024261911868E-3</v>
      </c>
      <c r="AU306" s="41">
        <f t="shared" si="100"/>
        <v>4.0213457795143568E-7</v>
      </c>
    </row>
    <row r="307" spans="2:47" x14ac:dyDescent="0.3">
      <c r="B307" s="6">
        <f t="shared" si="93"/>
        <v>2013</v>
      </c>
      <c r="C307" s="5">
        <v>41579</v>
      </c>
      <c r="D307" s="10">
        <v>1060.8</v>
      </c>
      <c r="E307" s="10">
        <f>VLOOKUP(C307,데이터!$O:$Q,2,0)</f>
        <v>30.685552500000007</v>
      </c>
      <c r="F307" s="10">
        <f>VLOOKUP(C307,데이터!$O:$Q,3,0)</f>
        <v>68.569999999999993</v>
      </c>
      <c r="H307" s="6">
        <f t="shared" si="101"/>
        <v>1.333727808593403</v>
      </c>
      <c r="I307" s="6">
        <f t="shared" si="102"/>
        <v>1.3176402767102242</v>
      </c>
      <c r="AM307" s="1">
        <f t="shared" si="94"/>
        <v>41579</v>
      </c>
      <c r="AN307" s="2">
        <f t="shared" si="95"/>
        <v>1060.8</v>
      </c>
      <c r="AO307" s="2">
        <f t="shared" si="96"/>
        <v>30.685552500000007</v>
      </c>
      <c r="AP307" s="2">
        <f t="shared" si="97"/>
        <v>68.569999999999993</v>
      </c>
      <c r="AR307" s="39">
        <f t="shared" si="98"/>
        <v>-6.0336171452791687E-3</v>
      </c>
      <c r="AS307" s="39">
        <f t="shared" si="99"/>
        <v>-4.3560331058517532E-3</v>
      </c>
      <c r="AU307" s="41">
        <f t="shared" si="100"/>
        <v>2.8142882093416044E-6</v>
      </c>
    </row>
    <row r="308" spans="2:47" x14ac:dyDescent="0.3">
      <c r="B308" s="6">
        <f t="shared" si="93"/>
        <v>2013</v>
      </c>
      <c r="C308" s="5">
        <v>41580</v>
      </c>
      <c r="D308" s="10">
        <v>1060.8</v>
      </c>
      <c r="E308" s="10">
        <f>VLOOKUP(C308,데이터!$O:$Q,2,0)</f>
        <v>30.685552500000007</v>
      </c>
      <c r="F308" s="10">
        <f>VLOOKUP(C308,데이터!$O:$Q,3,0)</f>
        <v>68.569999999999993</v>
      </c>
      <c r="H308" s="6">
        <f t="shared" si="101"/>
        <v>1.333727808593403</v>
      </c>
      <c r="I308" s="6">
        <f t="shared" si="102"/>
        <v>1.3176402767102242</v>
      </c>
      <c r="AM308" s="1">
        <f t="shared" si="94"/>
        <v>41580</v>
      </c>
      <c r="AN308" s="2">
        <f t="shared" si="95"/>
        <v>1060.8</v>
      </c>
      <c r="AO308" s="2">
        <f t="shared" si="96"/>
        <v>30.685552500000007</v>
      </c>
      <c r="AP308" s="2">
        <f t="shared" si="97"/>
        <v>68.569999999999993</v>
      </c>
      <c r="AR308" s="39">
        <f t="shared" si="98"/>
        <v>0</v>
      </c>
      <c r="AS308" s="39">
        <f t="shared" si="99"/>
        <v>0</v>
      </c>
      <c r="AU308" s="41">
        <f t="shared" si="100"/>
        <v>0</v>
      </c>
    </row>
    <row r="309" spans="2:47" x14ac:dyDescent="0.3">
      <c r="B309" s="6">
        <f t="shared" si="93"/>
        <v>2013</v>
      </c>
      <c r="C309" s="5">
        <v>41581</v>
      </c>
      <c r="D309" s="10">
        <v>1060.8</v>
      </c>
      <c r="E309" s="10">
        <f>VLOOKUP(C309,데이터!$O:$Q,2,0)</f>
        <v>30.685552500000007</v>
      </c>
      <c r="F309" s="10">
        <f>VLOOKUP(C309,데이터!$O:$Q,3,0)</f>
        <v>68.569999999999993</v>
      </c>
      <c r="H309" s="6">
        <f t="shared" si="101"/>
        <v>1.333727808593403</v>
      </c>
      <c r="I309" s="6">
        <f t="shared" si="102"/>
        <v>1.3176402767102242</v>
      </c>
      <c r="AM309" s="1">
        <f t="shared" si="94"/>
        <v>41581</v>
      </c>
      <c r="AN309" s="2">
        <f t="shared" si="95"/>
        <v>1060.8</v>
      </c>
      <c r="AO309" s="2">
        <f t="shared" si="96"/>
        <v>30.685552500000007</v>
      </c>
      <c r="AP309" s="2">
        <f t="shared" si="97"/>
        <v>68.569999999999993</v>
      </c>
      <c r="AR309" s="39">
        <f t="shared" si="98"/>
        <v>0</v>
      </c>
      <c r="AS309" s="39">
        <f t="shared" si="99"/>
        <v>0</v>
      </c>
      <c r="AU309" s="41">
        <f t="shared" si="100"/>
        <v>0</v>
      </c>
    </row>
    <row r="310" spans="2:47" x14ac:dyDescent="0.3">
      <c r="B310" s="6">
        <f t="shared" si="93"/>
        <v>2013</v>
      </c>
      <c r="C310" s="5">
        <v>41582</v>
      </c>
      <c r="D310" s="10">
        <v>1062.8800000000001</v>
      </c>
      <c r="E310" s="10">
        <f>VLOOKUP(C310,데이터!$O:$Q,2,0)</f>
        <v>30.651499999999999</v>
      </c>
      <c r="F310" s="10">
        <f>VLOOKUP(C310,데이터!$O:$Q,3,0)</f>
        <v>68.52</v>
      </c>
      <c r="H310" s="6">
        <f t="shared" si="101"/>
        <v>1.33224773857667</v>
      </c>
      <c r="I310" s="6">
        <f t="shared" si="102"/>
        <v>1.3166794773251358</v>
      </c>
      <c r="AM310" s="1">
        <f t="shared" si="94"/>
        <v>41582</v>
      </c>
      <c r="AN310" s="2">
        <f t="shared" si="95"/>
        <v>1062.8800000000001</v>
      </c>
      <c r="AO310" s="2">
        <f t="shared" si="96"/>
        <v>30.651499999999999</v>
      </c>
      <c r="AP310" s="2">
        <f t="shared" si="97"/>
        <v>68.52</v>
      </c>
      <c r="AR310" s="39">
        <f t="shared" si="98"/>
        <v>-1.1097241934948654E-3</v>
      </c>
      <c r="AS310" s="39">
        <f t="shared" si="99"/>
        <v>-7.2918185795534107E-4</v>
      </c>
      <c r="AU310" s="41">
        <f t="shared" si="100"/>
        <v>1.4481246913787591E-7</v>
      </c>
    </row>
    <row r="311" spans="2:47" x14ac:dyDescent="0.3">
      <c r="B311" s="6">
        <f t="shared" si="93"/>
        <v>2013</v>
      </c>
      <c r="C311" s="5">
        <v>41583</v>
      </c>
      <c r="D311" s="10">
        <v>1061.1500000000001</v>
      </c>
      <c r="E311" s="10">
        <f>VLOOKUP(C311,데이터!$O:$Q,2,0)</f>
        <v>30.453375000000001</v>
      </c>
      <c r="F311" s="10">
        <f>VLOOKUP(C311,데이터!$O:$Q,3,0)</f>
        <v>68.36</v>
      </c>
      <c r="H311" s="6">
        <f t="shared" si="101"/>
        <v>1.3236363628461023</v>
      </c>
      <c r="I311" s="6">
        <f t="shared" si="102"/>
        <v>1.3136049192928529</v>
      </c>
      <c r="AM311" s="1">
        <f t="shared" si="94"/>
        <v>41583</v>
      </c>
      <c r="AN311" s="2">
        <f t="shared" si="95"/>
        <v>1061.1500000000001</v>
      </c>
      <c r="AO311" s="2">
        <f t="shared" si="96"/>
        <v>30.453375000000001</v>
      </c>
      <c r="AP311" s="2">
        <f t="shared" si="97"/>
        <v>68.36</v>
      </c>
      <c r="AR311" s="39">
        <f t="shared" si="98"/>
        <v>-6.4637945940654307E-3</v>
      </c>
      <c r="AS311" s="39">
        <f t="shared" si="99"/>
        <v>-2.3350846468184194E-3</v>
      </c>
      <c r="AU311" s="41">
        <f t="shared" si="100"/>
        <v>1.704624582849642E-5</v>
      </c>
    </row>
    <row r="312" spans="2:47" x14ac:dyDescent="0.3">
      <c r="B312" s="6">
        <f t="shared" si="93"/>
        <v>2013</v>
      </c>
      <c r="C312" s="5">
        <v>41584</v>
      </c>
      <c r="D312" s="10">
        <v>1060.9000000000001</v>
      </c>
      <c r="E312" s="10">
        <f>VLOOKUP(C312,데이터!$O:$Q,2,0)</f>
        <v>30.636000000000003</v>
      </c>
      <c r="F312" s="10">
        <f>VLOOKUP(C312,데이터!$O:$Q,3,0)</f>
        <v>68.5</v>
      </c>
      <c r="H312" s="6">
        <f t="shared" si="101"/>
        <v>1.3315740410431747</v>
      </c>
      <c r="I312" s="6">
        <f t="shared" si="102"/>
        <v>1.3162951575711004</v>
      </c>
      <c r="AM312" s="1">
        <f t="shared" si="94"/>
        <v>41584</v>
      </c>
      <c r="AN312" s="2">
        <f t="shared" si="95"/>
        <v>1060.9000000000001</v>
      </c>
      <c r="AO312" s="2">
        <f t="shared" si="96"/>
        <v>30.636000000000003</v>
      </c>
      <c r="AP312" s="2">
        <f t="shared" si="97"/>
        <v>68.5</v>
      </c>
      <c r="AR312" s="39">
        <f t="shared" si="98"/>
        <v>5.9968722678520603E-3</v>
      </c>
      <c r="AS312" s="39">
        <f t="shared" si="99"/>
        <v>2.0479812755997973E-3</v>
      </c>
      <c r="AU312" s="41">
        <f t="shared" si="100"/>
        <v>1.5593740068691064E-5</v>
      </c>
    </row>
    <row r="313" spans="2:47" x14ac:dyDescent="0.3">
      <c r="B313" s="6">
        <f t="shared" si="93"/>
        <v>2013</v>
      </c>
      <c r="C313" s="5">
        <v>41585</v>
      </c>
      <c r="D313" s="10">
        <v>1061.45</v>
      </c>
      <c r="E313" s="10">
        <f>VLOOKUP(C313,데이터!$O:$Q,2,0)</f>
        <v>29.84817125</v>
      </c>
      <c r="F313" s="10">
        <f>VLOOKUP(C313,데이터!$O:$Q,3,0)</f>
        <v>67.290000000000006</v>
      </c>
      <c r="H313" s="6">
        <f t="shared" si="101"/>
        <v>1.2973315709985376</v>
      </c>
      <c r="I313" s="6">
        <f t="shared" si="102"/>
        <v>1.2930438124519614</v>
      </c>
      <c r="AM313" s="1">
        <f t="shared" si="94"/>
        <v>41585</v>
      </c>
      <c r="AN313" s="2">
        <f t="shared" si="95"/>
        <v>1061.45</v>
      </c>
      <c r="AO313" s="2">
        <f t="shared" si="96"/>
        <v>29.84817125</v>
      </c>
      <c r="AP313" s="2">
        <f t="shared" si="97"/>
        <v>67.290000000000006</v>
      </c>
      <c r="AR313" s="39">
        <f t="shared" si="98"/>
        <v>-2.5715783718501251E-2</v>
      </c>
      <c r="AS313" s="39">
        <f t="shared" si="99"/>
        <v>-1.7664233576642263E-2</v>
      </c>
      <c r="AU313" s="41">
        <f t="shared" si="100"/>
        <v>6.4827459686869483E-5</v>
      </c>
    </row>
    <row r="314" spans="2:47" x14ac:dyDescent="0.3">
      <c r="B314" s="6">
        <f t="shared" si="93"/>
        <v>2013</v>
      </c>
      <c r="C314" s="5">
        <v>41586</v>
      </c>
      <c r="D314" s="10">
        <v>1064.8800000000001</v>
      </c>
      <c r="E314" s="10">
        <f>VLOOKUP(C314,데이터!$O:$Q,2,0)</f>
        <v>30.118562500000007</v>
      </c>
      <c r="F314" s="10">
        <f>VLOOKUP(C314,데이터!$O:$Q,3,0)</f>
        <v>68.02</v>
      </c>
      <c r="H314" s="6">
        <f t="shared" si="101"/>
        <v>1.3090839528181364</v>
      </c>
      <c r="I314" s="6">
        <f t="shared" si="102"/>
        <v>1.3070714834742516</v>
      </c>
      <c r="AM314" s="1">
        <f t="shared" si="94"/>
        <v>41586</v>
      </c>
      <c r="AN314" s="2">
        <f t="shared" si="95"/>
        <v>1064.8800000000001</v>
      </c>
      <c r="AO314" s="2">
        <f t="shared" si="96"/>
        <v>30.118562500000007</v>
      </c>
      <c r="AP314" s="2">
        <f t="shared" si="97"/>
        <v>68.02</v>
      </c>
      <c r="AR314" s="39">
        <f t="shared" si="98"/>
        <v>9.0588883230160455E-3</v>
      </c>
      <c r="AS314" s="39">
        <f t="shared" si="99"/>
        <v>1.0848565908752938E-2</v>
      </c>
      <c r="AU314" s="41">
        <f t="shared" si="100"/>
        <v>3.2029458608890337E-6</v>
      </c>
    </row>
    <row r="315" spans="2:47" x14ac:dyDescent="0.3">
      <c r="B315" s="6">
        <f t="shared" si="93"/>
        <v>2013</v>
      </c>
      <c r="C315" s="5">
        <v>41587</v>
      </c>
      <c r="D315" s="10">
        <v>1064.8800000000001</v>
      </c>
      <c r="E315" s="10">
        <f>VLOOKUP(C315,데이터!$O:$Q,2,0)</f>
        <v>30.118562500000007</v>
      </c>
      <c r="F315" s="10">
        <f>VLOOKUP(C315,데이터!$O:$Q,3,0)</f>
        <v>68.02</v>
      </c>
      <c r="H315" s="6">
        <f t="shared" si="101"/>
        <v>1.3090839528181364</v>
      </c>
      <c r="I315" s="6">
        <f t="shared" si="102"/>
        <v>1.3070714834742516</v>
      </c>
      <c r="AM315" s="1">
        <f t="shared" si="94"/>
        <v>41587</v>
      </c>
      <c r="AN315" s="2">
        <f t="shared" si="95"/>
        <v>1064.8800000000001</v>
      </c>
      <c r="AO315" s="2">
        <f t="shared" si="96"/>
        <v>30.118562500000007</v>
      </c>
      <c r="AP315" s="2">
        <f t="shared" si="97"/>
        <v>68.02</v>
      </c>
      <c r="AR315" s="39">
        <f t="shared" si="98"/>
        <v>0</v>
      </c>
      <c r="AS315" s="39">
        <f t="shared" si="99"/>
        <v>0</v>
      </c>
      <c r="AU315" s="41">
        <f t="shared" si="100"/>
        <v>0</v>
      </c>
    </row>
    <row r="316" spans="2:47" x14ac:dyDescent="0.3">
      <c r="B316" s="6">
        <f t="shared" si="93"/>
        <v>2013</v>
      </c>
      <c r="C316" s="5">
        <v>41588</v>
      </c>
      <c r="D316" s="10">
        <v>1064.8800000000001</v>
      </c>
      <c r="E316" s="10">
        <f>VLOOKUP(C316,데이터!$O:$Q,2,0)</f>
        <v>30.118562500000007</v>
      </c>
      <c r="F316" s="10">
        <f>VLOOKUP(C316,데이터!$O:$Q,3,0)</f>
        <v>68.02</v>
      </c>
      <c r="H316" s="6">
        <f t="shared" si="101"/>
        <v>1.3090839528181364</v>
      </c>
      <c r="I316" s="6">
        <f t="shared" si="102"/>
        <v>1.3070714834742516</v>
      </c>
      <c r="AM316" s="1">
        <f t="shared" si="94"/>
        <v>41588</v>
      </c>
      <c r="AN316" s="2">
        <f t="shared" si="95"/>
        <v>1064.8800000000001</v>
      </c>
      <c r="AO316" s="2">
        <f t="shared" si="96"/>
        <v>30.118562500000007</v>
      </c>
      <c r="AP316" s="2">
        <f t="shared" si="97"/>
        <v>68.02</v>
      </c>
      <c r="AR316" s="39">
        <f t="shared" si="98"/>
        <v>0</v>
      </c>
      <c r="AS316" s="39">
        <f t="shared" si="99"/>
        <v>0</v>
      </c>
      <c r="AU316" s="41">
        <f t="shared" si="100"/>
        <v>0</v>
      </c>
    </row>
    <row r="317" spans="2:47" x14ac:dyDescent="0.3">
      <c r="B317" s="6">
        <f t="shared" si="93"/>
        <v>2013</v>
      </c>
      <c r="C317" s="5">
        <v>41589</v>
      </c>
      <c r="D317" s="10">
        <v>1072.5</v>
      </c>
      <c r="E317" s="10">
        <f>VLOOKUP(C317,데이터!$O:$Q,2,0)</f>
        <v>30.131668750000006</v>
      </c>
      <c r="F317" s="10">
        <f>VLOOKUP(C317,데이터!$O:$Q,3,0)</f>
        <v>68.02</v>
      </c>
      <c r="H317" s="6">
        <f t="shared" si="101"/>
        <v>1.3096536075470639</v>
      </c>
      <c r="I317" s="6">
        <f t="shared" si="102"/>
        <v>1.3070714834742516</v>
      </c>
      <c r="AM317" s="1">
        <f t="shared" si="94"/>
        <v>41589</v>
      </c>
      <c r="AN317" s="2">
        <f t="shared" si="95"/>
        <v>1072.5</v>
      </c>
      <c r="AO317" s="2">
        <f t="shared" si="96"/>
        <v>30.131668750000006</v>
      </c>
      <c r="AP317" s="2">
        <f t="shared" si="97"/>
        <v>68.02</v>
      </c>
      <c r="AR317" s="39">
        <f t="shared" si="98"/>
        <v>4.3515523026704805E-4</v>
      </c>
      <c r="AS317" s="39">
        <f t="shared" si="99"/>
        <v>0</v>
      </c>
      <c r="AU317" s="41">
        <f t="shared" si="100"/>
        <v>1.8936007442876763E-7</v>
      </c>
    </row>
    <row r="318" spans="2:47" x14ac:dyDescent="0.3">
      <c r="B318" s="6">
        <f t="shared" si="93"/>
        <v>2013</v>
      </c>
      <c r="C318" s="5">
        <v>41590</v>
      </c>
      <c r="D318" s="10">
        <v>1071.3800000000001</v>
      </c>
      <c r="E318" s="10">
        <f>VLOOKUP(C318,데이터!$O:$Q,2,0)</f>
        <v>30.387865000000005</v>
      </c>
      <c r="F318" s="10">
        <f>VLOOKUP(C318,데이터!$O:$Q,3,0)</f>
        <v>68.44</v>
      </c>
      <c r="H318" s="6">
        <f t="shared" si="101"/>
        <v>1.3207890128190514</v>
      </c>
      <c r="I318" s="6">
        <f t="shared" si="102"/>
        <v>1.3151421983089941</v>
      </c>
      <c r="AM318" s="1">
        <f t="shared" si="94"/>
        <v>41590</v>
      </c>
      <c r="AN318" s="2">
        <f t="shared" si="95"/>
        <v>1071.3800000000001</v>
      </c>
      <c r="AO318" s="2">
        <f t="shared" si="96"/>
        <v>30.387865000000005</v>
      </c>
      <c r="AP318" s="2">
        <f t="shared" si="97"/>
        <v>68.44</v>
      </c>
      <c r="AR318" s="39">
        <f t="shared" si="98"/>
        <v>8.5025576288402238E-3</v>
      </c>
      <c r="AS318" s="39">
        <f t="shared" si="99"/>
        <v>6.174654513378508E-3</v>
      </c>
      <c r="AU318" s="41">
        <f t="shared" si="100"/>
        <v>5.4191329149763623E-6</v>
      </c>
    </row>
    <row r="319" spans="2:47" x14ac:dyDescent="0.3">
      <c r="B319" s="6">
        <f t="shared" ref="B319:B382" si="103">YEAR(C319)</f>
        <v>2013</v>
      </c>
      <c r="C319" s="5">
        <v>41591</v>
      </c>
      <c r="D319" s="10">
        <v>1072.42</v>
      </c>
      <c r="E319" s="10">
        <f>VLOOKUP(C319,데이터!$O:$Q,2,0)</f>
        <v>30.753343749999999</v>
      </c>
      <c r="F319" s="10">
        <f>VLOOKUP(C319,데이터!$O:$Q,3,0)</f>
        <v>68.989999999999995</v>
      </c>
      <c r="H319" s="6">
        <f t="shared" si="101"/>
        <v>1.3366743116848596</v>
      </c>
      <c r="I319" s="6">
        <f t="shared" si="102"/>
        <v>1.3257109915449665</v>
      </c>
      <c r="AM319" s="1">
        <f t="shared" si="94"/>
        <v>41591</v>
      </c>
      <c r="AN319" s="2">
        <f t="shared" si="95"/>
        <v>1072.42</v>
      </c>
      <c r="AO319" s="2">
        <f t="shared" si="96"/>
        <v>30.753343749999999</v>
      </c>
      <c r="AP319" s="2">
        <f t="shared" si="97"/>
        <v>68.989999999999995</v>
      </c>
      <c r="AR319" s="39">
        <f t="shared" si="98"/>
        <v>1.2027128263206288E-2</v>
      </c>
      <c r="AS319" s="39">
        <f t="shared" si="99"/>
        <v>8.0362361192285459E-3</v>
      </c>
      <c r="AU319" s="41">
        <f t="shared" si="100"/>
        <v>1.5927220104863262E-5</v>
      </c>
    </row>
    <row r="320" spans="2:47" x14ac:dyDescent="0.3">
      <c r="B320" s="6">
        <f t="shared" si="103"/>
        <v>2013</v>
      </c>
      <c r="C320" s="5">
        <v>41592</v>
      </c>
      <c r="D320" s="10">
        <v>1067.8499999999999</v>
      </c>
      <c r="E320" s="10">
        <f>VLOOKUP(C320,데이터!$O:$Q,2,0)</f>
        <v>30.689875000000001</v>
      </c>
      <c r="F320" s="10">
        <f>VLOOKUP(C320,데이터!$O:$Q,3,0)</f>
        <v>68.7</v>
      </c>
      <c r="H320" s="6">
        <f t="shared" si="101"/>
        <v>1.3339156832765342</v>
      </c>
      <c r="I320" s="6">
        <f t="shared" si="102"/>
        <v>1.3201383551114541</v>
      </c>
      <c r="AM320" s="1">
        <f t="shared" ref="AM320:AM383" si="104">C320</f>
        <v>41592</v>
      </c>
      <c r="AN320" s="2">
        <f t="shared" ref="AN320:AN383" si="105">D320</f>
        <v>1067.8499999999999</v>
      </c>
      <c r="AO320" s="2">
        <f t="shared" ref="AO320:AO383" si="106">E320</f>
        <v>30.689875000000001</v>
      </c>
      <c r="AP320" s="2">
        <f t="shared" ref="AP320:AP383" si="107">F320</f>
        <v>68.7</v>
      </c>
      <c r="AR320" s="39">
        <f t="shared" si="98"/>
        <v>-2.0637999729703482E-3</v>
      </c>
      <c r="AS320" s="39">
        <f t="shared" si="99"/>
        <v>-4.2035077547469824E-3</v>
      </c>
      <c r="AU320" s="41">
        <f t="shared" si="100"/>
        <v>4.5783493913954839E-6</v>
      </c>
    </row>
    <row r="321" spans="2:47" x14ac:dyDescent="0.3">
      <c r="B321" s="6">
        <f t="shared" si="103"/>
        <v>2013</v>
      </c>
      <c r="C321" s="5">
        <v>41593</v>
      </c>
      <c r="D321" s="10">
        <v>1063.5</v>
      </c>
      <c r="E321" s="10">
        <f>VLOOKUP(C321,데이터!$O:$Q,2,0)</f>
        <v>31.071518750000003</v>
      </c>
      <c r="F321" s="10">
        <f>VLOOKUP(C321,데이터!$O:$Q,3,0)</f>
        <v>69.14</v>
      </c>
      <c r="H321" s="6">
        <f t="shared" si="101"/>
        <v>1.3505035834732433</v>
      </c>
      <c r="I321" s="6">
        <f t="shared" si="102"/>
        <v>1.3285933897002318</v>
      </c>
      <c r="AM321" s="1">
        <f t="shared" si="104"/>
        <v>41593</v>
      </c>
      <c r="AN321" s="2">
        <f t="shared" si="105"/>
        <v>1063.5</v>
      </c>
      <c r="AO321" s="2">
        <f t="shared" si="106"/>
        <v>31.071518750000003</v>
      </c>
      <c r="AP321" s="2">
        <f t="shared" si="107"/>
        <v>69.14</v>
      </c>
      <c r="AR321" s="39">
        <f t="shared" ref="AR321:AR384" si="108">AO321/AO320-1</f>
        <v>1.2435493790704744E-2</v>
      </c>
      <c r="AS321" s="39">
        <f t="shared" ref="AS321:AS384" si="109">AP321/AP320-1</f>
        <v>6.4046579330421238E-3</v>
      </c>
      <c r="AU321" s="41">
        <f t="shared" ref="AU321:AU384" si="110">(AR321-AS321)^2</f>
        <v>3.6370981142069227E-5</v>
      </c>
    </row>
    <row r="322" spans="2:47" x14ac:dyDescent="0.3">
      <c r="B322" s="6">
        <f t="shared" si="103"/>
        <v>2013</v>
      </c>
      <c r="C322" s="5">
        <v>41594</v>
      </c>
      <c r="D322" s="10">
        <v>1063.5</v>
      </c>
      <c r="E322" s="10">
        <f>VLOOKUP(C322,데이터!$O:$Q,2,0)</f>
        <v>31.071518750000003</v>
      </c>
      <c r="F322" s="10">
        <f>VLOOKUP(C322,데이터!$O:$Q,3,0)</f>
        <v>69.14</v>
      </c>
      <c r="H322" s="6">
        <f t="shared" si="101"/>
        <v>1.3505035834732433</v>
      </c>
      <c r="I322" s="6">
        <f t="shared" si="102"/>
        <v>1.3285933897002318</v>
      </c>
      <c r="AM322" s="1">
        <f t="shared" si="104"/>
        <v>41594</v>
      </c>
      <c r="AN322" s="2">
        <f t="shared" si="105"/>
        <v>1063.5</v>
      </c>
      <c r="AO322" s="2">
        <f t="shared" si="106"/>
        <v>31.071518750000003</v>
      </c>
      <c r="AP322" s="2">
        <f t="shared" si="107"/>
        <v>69.14</v>
      </c>
      <c r="AR322" s="39">
        <f t="shared" si="108"/>
        <v>0</v>
      </c>
      <c r="AS322" s="39">
        <f t="shared" si="109"/>
        <v>0</v>
      </c>
      <c r="AU322" s="41">
        <f t="shared" si="110"/>
        <v>0</v>
      </c>
    </row>
    <row r="323" spans="2:47" x14ac:dyDescent="0.3">
      <c r="B323" s="6">
        <f t="shared" si="103"/>
        <v>2013</v>
      </c>
      <c r="C323" s="5">
        <v>41595</v>
      </c>
      <c r="D323" s="10">
        <v>1063.5</v>
      </c>
      <c r="E323" s="10">
        <f>VLOOKUP(C323,데이터!$O:$Q,2,0)</f>
        <v>31.071518750000003</v>
      </c>
      <c r="F323" s="10">
        <f>VLOOKUP(C323,데이터!$O:$Q,3,0)</f>
        <v>69.14</v>
      </c>
      <c r="H323" s="6">
        <f t="shared" si="101"/>
        <v>1.3505035834732433</v>
      </c>
      <c r="I323" s="6">
        <f t="shared" si="102"/>
        <v>1.3285933897002318</v>
      </c>
      <c r="AM323" s="1">
        <f t="shared" si="104"/>
        <v>41595</v>
      </c>
      <c r="AN323" s="2">
        <f t="shared" si="105"/>
        <v>1063.5</v>
      </c>
      <c r="AO323" s="2">
        <f t="shared" si="106"/>
        <v>31.071518750000003</v>
      </c>
      <c r="AP323" s="2">
        <f t="shared" si="107"/>
        <v>69.14</v>
      </c>
      <c r="AR323" s="39">
        <f t="shared" si="108"/>
        <v>0</v>
      </c>
      <c r="AS323" s="39">
        <f t="shared" si="109"/>
        <v>0</v>
      </c>
      <c r="AU323" s="41">
        <f t="shared" si="110"/>
        <v>0</v>
      </c>
    </row>
    <row r="324" spans="2:47" x14ac:dyDescent="0.3">
      <c r="B324" s="6">
        <f t="shared" si="103"/>
        <v>2013</v>
      </c>
      <c r="C324" s="5">
        <v>41596</v>
      </c>
      <c r="D324" s="10">
        <v>1057.9000000000001</v>
      </c>
      <c r="E324" s="10">
        <f>VLOOKUP(C324,데이터!$O:$Q,2,0)</f>
        <v>30.8188125</v>
      </c>
      <c r="F324" s="10">
        <f>VLOOKUP(C324,데이터!$O:$Q,3,0)</f>
        <v>68.52</v>
      </c>
      <c r="H324" s="6">
        <f t="shared" si="101"/>
        <v>1.3395198688071848</v>
      </c>
      <c r="I324" s="6">
        <f t="shared" si="102"/>
        <v>1.3166794773251356</v>
      </c>
      <c r="AM324" s="1">
        <f t="shared" si="104"/>
        <v>41596</v>
      </c>
      <c r="AN324" s="2">
        <f t="shared" si="105"/>
        <v>1057.9000000000001</v>
      </c>
      <c r="AO324" s="2">
        <f t="shared" si="106"/>
        <v>30.8188125</v>
      </c>
      <c r="AP324" s="2">
        <f t="shared" si="107"/>
        <v>68.52</v>
      </c>
      <c r="AR324" s="39">
        <f t="shared" si="108"/>
        <v>-8.133051108098921E-3</v>
      </c>
      <c r="AS324" s="39">
        <f t="shared" si="109"/>
        <v>-8.9673126988719654E-3</v>
      </c>
      <c r="AU324" s="41">
        <f t="shared" si="110"/>
        <v>6.9599240183917063E-7</v>
      </c>
    </row>
    <row r="325" spans="2:47" x14ac:dyDescent="0.3">
      <c r="B325" s="6">
        <f t="shared" si="103"/>
        <v>2013</v>
      </c>
      <c r="C325" s="5">
        <v>41597</v>
      </c>
      <c r="D325" s="10">
        <v>1055.82</v>
      </c>
      <c r="E325" s="10">
        <f>VLOOKUP(C325,데이터!$O:$Q,2,0)</f>
        <v>30.624699999999997</v>
      </c>
      <c r="F325" s="10">
        <f>VLOOKUP(C325,데이터!$O:$Q,3,0)</f>
        <v>67.73</v>
      </c>
      <c r="H325" s="6">
        <f t="shared" si="101"/>
        <v>1.331082893809078</v>
      </c>
      <c r="I325" s="6">
        <f t="shared" si="102"/>
        <v>1.3014988470407391</v>
      </c>
      <c r="AM325" s="1">
        <f t="shared" si="104"/>
        <v>41597</v>
      </c>
      <c r="AN325" s="2">
        <f t="shared" si="105"/>
        <v>1055.82</v>
      </c>
      <c r="AO325" s="2">
        <f t="shared" si="106"/>
        <v>30.624699999999997</v>
      </c>
      <c r="AP325" s="2">
        <f t="shared" si="107"/>
        <v>67.73</v>
      </c>
      <c r="AR325" s="39">
        <f t="shared" si="108"/>
        <v>-6.2985067967821218E-3</v>
      </c>
      <c r="AS325" s="39">
        <f t="shared" si="109"/>
        <v>-1.1529480443665974E-2</v>
      </c>
      <c r="AU325" s="41">
        <f t="shared" si="110"/>
        <v>2.7363085294393346E-5</v>
      </c>
    </row>
    <row r="326" spans="2:47" x14ac:dyDescent="0.3">
      <c r="B326" s="6">
        <f t="shared" si="103"/>
        <v>2013</v>
      </c>
      <c r="C326" s="5">
        <v>41598</v>
      </c>
      <c r="D326" s="10">
        <v>1057.9000000000001</v>
      </c>
      <c r="E326" s="10">
        <f>VLOOKUP(C326,데이터!$O:$Q,2,0)</f>
        <v>30.389656249999994</v>
      </c>
      <c r="F326" s="10">
        <f>VLOOKUP(C326,데이터!$O:$Q,3,0)</f>
        <v>67.37</v>
      </c>
      <c r="H326" s="6">
        <f t="shared" si="101"/>
        <v>1.3208668683485267</v>
      </c>
      <c r="I326" s="6">
        <f t="shared" si="102"/>
        <v>1.2945810914681026</v>
      </c>
      <c r="AM326" s="1">
        <f t="shared" si="104"/>
        <v>41598</v>
      </c>
      <c r="AN326" s="2">
        <f t="shared" si="105"/>
        <v>1057.9000000000001</v>
      </c>
      <c r="AO326" s="2">
        <f t="shared" si="106"/>
        <v>30.389656249999994</v>
      </c>
      <c r="AP326" s="2">
        <f t="shared" si="107"/>
        <v>67.37</v>
      </c>
      <c r="AR326" s="39">
        <f t="shared" si="108"/>
        <v>-7.6749731425941325E-3</v>
      </c>
      <c r="AS326" s="39">
        <f t="shared" si="109"/>
        <v>-5.3152222058172605E-3</v>
      </c>
      <c r="AU326" s="41">
        <f t="shared" si="110"/>
        <v>5.568424483619325E-6</v>
      </c>
    </row>
    <row r="327" spans="2:47" x14ac:dyDescent="0.3">
      <c r="B327" s="6">
        <f t="shared" si="103"/>
        <v>2013</v>
      </c>
      <c r="C327" s="5">
        <v>41599</v>
      </c>
      <c r="D327" s="10">
        <v>1062.75</v>
      </c>
      <c r="E327" s="10">
        <f>VLOOKUP(C327,데이터!$O:$Q,2,0)</f>
        <v>30.871843750000004</v>
      </c>
      <c r="F327" s="10">
        <f>VLOOKUP(C327,데이터!$O:$Q,3,0)</f>
        <v>68.59</v>
      </c>
      <c r="H327" s="6">
        <f t="shared" si="101"/>
        <v>1.3418248379893256</v>
      </c>
      <c r="I327" s="6">
        <f t="shared" si="102"/>
        <v>1.3180245964642594</v>
      </c>
      <c r="AM327" s="1">
        <f t="shared" si="104"/>
        <v>41599</v>
      </c>
      <c r="AN327" s="2">
        <f t="shared" si="105"/>
        <v>1062.75</v>
      </c>
      <c r="AO327" s="2">
        <f t="shared" si="106"/>
        <v>30.871843750000004</v>
      </c>
      <c r="AP327" s="2">
        <f t="shared" si="107"/>
        <v>68.59</v>
      </c>
      <c r="AR327" s="39">
        <f t="shared" si="108"/>
        <v>1.5866829688144568E-2</v>
      </c>
      <c r="AS327" s="39">
        <f t="shared" si="109"/>
        <v>1.8108950571470883E-2</v>
      </c>
      <c r="AU327" s="41">
        <f t="shared" si="110"/>
        <v>5.0271060554479756E-6</v>
      </c>
    </row>
    <row r="328" spans="2:47" x14ac:dyDescent="0.3">
      <c r="B328" s="6">
        <f t="shared" si="103"/>
        <v>2013</v>
      </c>
      <c r="C328" s="5">
        <v>41600</v>
      </c>
      <c r="D328" s="10">
        <v>1060.3</v>
      </c>
      <c r="E328" s="10">
        <f>VLOOKUP(C328,데이터!$O:$Q,2,0)</f>
        <v>31.018812500000003</v>
      </c>
      <c r="F328" s="10">
        <f>VLOOKUP(C328,데이터!$O:$Q,3,0)</f>
        <v>68.680000000000007</v>
      </c>
      <c r="H328" s="6">
        <f t="shared" si="101"/>
        <v>1.3482127402071269</v>
      </c>
      <c r="I328" s="6">
        <f t="shared" si="102"/>
        <v>1.3197540353574186</v>
      </c>
      <c r="AM328" s="1">
        <f t="shared" si="104"/>
        <v>41600</v>
      </c>
      <c r="AN328" s="2">
        <f t="shared" si="105"/>
        <v>1060.3</v>
      </c>
      <c r="AO328" s="2">
        <f t="shared" si="106"/>
        <v>31.018812500000003</v>
      </c>
      <c r="AP328" s="2">
        <f t="shared" si="107"/>
        <v>68.680000000000007</v>
      </c>
      <c r="AR328" s="39">
        <f t="shared" si="108"/>
        <v>4.7606081188460436E-3</v>
      </c>
      <c r="AS328" s="39">
        <f t="shared" si="109"/>
        <v>1.3121446274968473E-3</v>
      </c>
      <c r="AU328" s="41">
        <f t="shared" si="110"/>
        <v>1.1891900451168288E-5</v>
      </c>
    </row>
    <row r="329" spans="2:47" x14ac:dyDescent="0.3">
      <c r="B329" s="6">
        <f t="shared" si="103"/>
        <v>2013</v>
      </c>
      <c r="C329" s="5">
        <v>41601</v>
      </c>
      <c r="D329" s="10">
        <v>1060.3</v>
      </c>
      <c r="E329" s="10">
        <f>VLOOKUP(C329,데이터!$O:$Q,2,0)</f>
        <v>31.018812500000003</v>
      </c>
      <c r="F329" s="10">
        <f>VLOOKUP(C329,데이터!$O:$Q,3,0)</f>
        <v>68.680000000000007</v>
      </c>
      <c r="H329" s="6">
        <f t="shared" si="101"/>
        <v>1.3482127402071269</v>
      </c>
      <c r="I329" s="6">
        <f t="shared" si="102"/>
        <v>1.3197540353574186</v>
      </c>
      <c r="AM329" s="1">
        <f t="shared" si="104"/>
        <v>41601</v>
      </c>
      <c r="AN329" s="2">
        <f t="shared" si="105"/>
        <v>1060.3</v>
      </c>
      <c r="AO329" s="2">
        <f t="shared" si="106"/>
        <v>31.018812500000003</v>
      </c>
      <c r="AP329" s="2">
        <f t="shared" si="107"/>
        <v>68.680000000000007</v>
      </c>
      <c r="AR329" s="39">
        <f t="shared" si="108"/>
        <v>0</v>
      </c>
      <c r="AS329" s="39">
        <f t="shared" si="109"/>
        <v>0</v>
      </c>
      <c r="AU329" s="41">
        <f t="shared" si="110"/>
        <v>0</v>
      </c>
    </row>
    <row r="330" spans="2:47" x14ac:dyDescent="0.3">
      <c r="B330" s="6">
        <f t="shared" si="103"/>
        <v>2013</v>
      </c>
      <c r="C330" s="5">
        <v>41602</v>
      </c>
      <c r="D330" s="10">
        <v>1060.3</v>
      </c>
      <c r="E330" s="10">
        <f>VLOOKUP(C330,데이터!$O:$Q,2,0)</f>
        <v>31.018812500000003</v>
      </c>
      <c r="F330" s="10">
        <f>VLOOKUP(C330,데이터!$O:$Q,3,0)</f>
        <v>68.680000000000007</v>
      </c>
      <c r="H330" s="6">
        <f t="shared" si="101"/>
        <v>1.3482127402071269</v>
      </c>
      <c r="I330" s="6">
        <f t="shared" si="102"/>
        <v>1.3197540353574186</v>
      </c>
      <c r="AM330" s="1">
        <f t="shared" si="104"/>
        <v>41602</v>
      </c>
      <c r="AN330" s="2">
        <f t="shared" si="105"/>
        <v>1060.3</v>
      </c>
      <c r="AO330" s="2">
        <f t="shared" si="106"/>
        <v>31.018812500000003</v>
      </c>
      <c r="AP330" s="2">
        <f t="shared" si="107"/>
        <v>68.680000000000007</v>
      </c>
      <c r="AR330" s="39">
        <f t="shared" si="108"/>
        <v>0</v>
      </c>
      <c r="AS330" s="39">
        <f t="shared" si="109"/>
        <v>0</v>
      </c>
      <c r="AU330" s="41">
        <f t="shared" si="110"/>
        <v>0</v>
      </c>
    </row>
    <row r="331" spans="2:47" x14ac:dyDescent="0.3">
      <c r="B331" s="6">
        <f t="shared" si="103"/>
        <v>2013</v>
      </c>
      <c r="C331" s="5">
        <v>41603</v>
      </c>
      <c r="D331" s="10">
        <v>1061.97</v>
      </c>
      <c r="E331" s="10">
        <f>VLOOKUP(C331,데이터!$O:$Q,2,0)</f>
        <v>30.988468749999996</v>
      </c>
      <c r="F331" s="10">
        <f>VLOOKUP(C331,데이터!$O:$Q,3,0)</f>
        <v>68.59</v>
      </c>
      <c r="H331" s="6">
        <f t="shared" ref="H331:H394" si="111">H330*(E331/E330)</f>
        <v>1.3468938686244167</v>
      </c>
      <c r="I331" s="6">
        <f t="shared" ref="I331:I394" si="112">I330*(F331/F330)</f>
        <v>1.3180245964642594</v>
      </c>
      <c r="AM331" s="1">
        <f t="shared" si="104"/>
        <v>41603</v>
      </c>
      <c r="AN331" s="2">
        <f t="shared" si="105"/>
        <v>1061.97</v>
      </c>
      <c r="AO331" s="2">
        <f t="shared" si="106"/>
        <v>30.988468749999996</v>
      </c>
      <c r="AP331" s="2">
        <f t="shared" si="107"/>
        <v>68.59</v>
      </c>
      <c r="AR331" s="39">
        <f t="shared" si="108"/>
        <v>-9.7823699730625879E-4</v>
      </c>
      <c r="AS331" s="39">
        <f t="shared" si="109"/>
        <v>-1.3104251601631089E-3</v>
      </c>
      <c r="AU331" s="41">
        <f t="shared" si="110"/>
        <v>1.103489755422092E-7</v>
      </c>
    </row>
    <row r="332" spans="2:47" x14ac:dyDescent="0.3">
      <c r="B332" s="6">
        <f t="shared" si="103"/>
        <v>2013</v>
      </c>
      <c r="C332" s="5">
        <v>41604</v>
      </c>
      <c r="D332" s="10">
        <v>1059.8</v>
      </c>
      <c r="E332" s="10">
        <f>VLOOKUP(C332,데이터!$O:$Q,2,0)</f>
        <v>31.379250000000003</v>
      </c>
      <c r="F332" s="10">
        <f>VLOOKUP(C332,데이터!$O:$Q,3,0)</f>
        <v>69.17</v>
      </c>
      <c r="H332" s="6">
        <f t="shared" si="111"/>
        <v>1.3638789243832108</v>
      </c>
      <c r="I332" s="6">
        <f t="shared" si="112"/>
        <v>1.3291698693312848</v>
      </c>
      <c r="AM332" s="1">
        <f t="shared" si="104"/>
        <v>41604</v>
      </c>
      <c r="AN332" s="2">
        <f t="shared" si="105"/>
        <v>1059.8</v>
      </c>
      <c r="AO332" s="2">
        <f t="shared" si="106"/>
        <v>31.379250000000003</v>
      </c>
      <c r="AP332" s="2">
        <f t="shared" si="107"/>
        <v>69.17</v>
      </c>
      <c r="AR332" s="39">
        <f t="shared" si="108"/>
        <v>1.2610537589083259E-2</v>
      </c>
      <c r="AS332" s="39">
        <f t="shared" si="109"/>
        <v>8.4560431549789428E-3</v>
      </c>
      <c r="AU332" s="41">
        <f t="shared" si="110"/>
        <v>1.7259824003003748E-5</v>
      </c>
    </row>
    <row r="333" spans="2:47" x14ac:dyDescent="0.3">
      <c r="B333" s="6">
        <f t="shared" si="103"/>
        <v>2013</v>
      </c>
      <c r="C333" s="5">
        <v>41605</v>
      </c>
      <c r="D333" s="10">
        <v>1061.05</v>
      </c>
      <c r="E333" s="10">
        <f>VLOOKUP(C333,데이터!$O:$Q,2,0)</f>
        <v>31.507187500000004</v>
      </c>
      <c r="F333" s="10">
        <f>VLOOKUP(C333,데이터!$O:$Q,3,0)</f>
        <v>69.36</v>
      </c>
      <c r="H333" s="6">
        <f t="shared" si="111"/>
        <v>1.3694396455568614</v>
      </c>
      <c r="I333" s="6">
        <f t="shared" si="112"/>
        <v>1.3328209069946206</v>
      </c>
      <c r="AM333" s="1">
        <f t="shared" si="104"/>
        <v>41605</v>
      </c>
      <c r="AN333" s="2">
        <f t="shared" si="105"/>
        <v>1061.05</v>
      </c>
      <c r="AO333" s="2">
        <f t="shared" si="106"/>
        <v>31.507187500000004</v>
      </c>
      <c r="AP333" s="2">
        <f t="shared" si="107"/>
        <v>69.36</v>
      </c>
      <c r="AR333" s="39">
        <f t="shared" si="108"/>
        <v>4.0771369615271169E-3</v>
      </c>
      <c r="AS333" s="39">
        <f t="shared" si="109"/>
        <v>2.7468555732252931E-3</v>
      </c>
      <c r="AU333" s="41">
        <f t="shared" si="110"/>
        <v>1.7696485720622279E-6</v>
      </c>
    </row>
    <row r="334" spans="2:47" x14ac:dyDescent="0.3">
      <c r="B334" s="6">
        <f t="shared" si="103"/>
        <v>2013</v>
      </c>
      <c r="C334" s="5">
        <v>41606</v>
      </c>
      <c r="D334" s="10">
        <v>1061.28</v>
      </c>
      <c r="E334" s="10">
        <f>VLOOKUP(C334,데이터!$O:$Q,2,0)</f>
        <v>31.507187500000004</v>
      </c>
      <c r="F334" s="10">
        <f>VLOOKUP(C334,데이터!$O:$Q,3,0)</f>
        <v>69.36</v>
      </c>
      <c r="H334" s="6">
        <f t="shared" si="111"/>
        <v>1.3694396455568614</v>
      </c>
      <c r="I334" s="6">
        <f t="shared" si="112"/>
        <v>1.3328209069946206</v>
      </c>
      <c r="AM334" s="1">
        <f t="shared" si="104"/>
        <v>41606</v>
      </c>
      <c r="AN334" s="2">
        <f t="shared" si="105"/>
        <v>1061.28</v>
      </c>
      <c r="AO334" s="2">
        <f t="shared" si="106"/>
        <v>31.507187500000004</v>
      </c>
      <c r="AP334" s="2">
        <f t="shared" si="107"/>
        <v>69.36</v>
      </c>
      <c r="AR334" s="39">
        <f t="shared" si="108"/>
        <v>0</v>
      </c>
      <c r="AS334" s="39">
        <f t="shared" si="109"/>
        <v>0</v>
      </c>
      <c r="AU334" s="41">
        <f t="shared" si="110"/>
        <v>0</v>
      </c>
    </row>
    <row r="335" spans="2:47" x14ac:dyDescent="0.3">
      <c r="B335" s="6">
        <f t="shared" si="103"/>
        <v>2013</v>
      </c>
      <c r="C335" s="5">
        <v>41607</v>
      </c>
      <c r="D335" s="10">
        <v>1058.18</v>
      </c>
      <c r="E335" s="10">
        <f>VLOOKUP(C335,데이터!$O:$Q,2,0)</f>
        <v>31.553124999999998</v>
      </c>
      <c r="F335" s="10">
        <f>VLOOKUP(C335,데이터!$O:$Q,3,0)</f>
        <v>69.47</v>
      </c>
      <c r="H335" s="6">
        <f t="shared" si="111"/>
        <v>1.3714362894565353</v>
      </c>
      <c r="I335" s="6">
        <f t="shared" si="112"/>
        <v>1.3349346656418151</v>
      </c>
      <c r="AM335" s="1">
        <f t="shared" si="104"/>
        <v>41607</v>
      </c>
      <c r="AN335" s="2">
        <f t="shared" si="105"/>
        <v>1058.18</v>
      </c>
      <c r="AO335" s="2">
        <f t="shared" si="106"/>
        <v>31.553124999999998</v>
      </c>
      <c r="AP335" s="2">
        <f t="shared" si="107"/>
        <v>69.47</v>
      </c>
      <c r="AR335" s="39">
        <f t="shared" si="108"/>
        <v>1.4580006546123236E-3</v>
      </c>
      <c r="AS335" s="39">
        <f t="shared" si="109"/>
        <v>1.5859284890427094E-3</v>
      </c>
      <c r="AU335" s="41">
        <f t="shared" si="110"/>
        <v>1.6365530822048203E-8</v>
      </c>
    </row>
    <row r="336" spans="2:47" x14ac:dyDescent="0.3">
      <c r="B336" s="6">
        <f t="shared" si="103"/>
        <v>2013</v>
      </c>
      <c r="C336" s="5">
        <v>41608</v>
      </c>
      <c r="D336" s="10">
        <v>1058.18</v>
      </c>
      <c r="E336" s="10">
        <f>VLOOKUP(C336,데이터!$O:$Q,2,0)</f>
        <v>31.553124999999998</v>
      </c>
      <c r="F336" s="10">
        <f>VLOOKUP(C336,데이터!$O:$Q,3,0)</f>
        <v>69.47</v>
      </c>
      <c r="H336" s="6">
        <f t="shared" si="111"/>
        <v>1.3714362894565353</v>
      </c>
      <c r="I336" s="6">
        <f t="shared" si="112"/>
        <v>1.3349346656418151</v>
      </c>
      <c r="AM336" s="1">
        <f t="shared" si="104"/>
        <v>41608</v>
      </c>
      <c r="AN336" s="2">
        <f t="shared" si="105"/>
        <v>1058.18</v>
      </c>
      <c r="AO336" s="2">
        <f t="shared" si="106"/>
        <v>31.553124999999998</v>
      </c>
      <c r="AP336" s="2">
        <f t="shared" si="107"/>
        <v>69.47</v>
      </c>
      <c r="AR336" s="39">
        <f t="shared" si="108"/>
        <v>0</v>
      </c>
      <c r="AS336" s="39">
        <f t="shared" si="109"/>
        <v>0</v>
      </c>
      <c r="AU336" s="41">
        <f t="shared" si="110"/>
        <v>0</v>
      </c>
    </row>
    <row r="337" spans="2:47" x14ac:dyDescent="0.3">
      <c r="B337" s="6">
        <f t="shared" si="103"/>
        <v>2013</v>
      </c>
      <c r="C337" s="5">
        <v>41609</v>
      </c>
      <c r="D337" s="10">
        <v>1058.18</v>
      </c>
      <c r="E337" s="10">
        <f>VLOOKUP(C337,데이터!$O:$Q,2,0)</f>
        <v>31.553124999999998</v>
      </c>
      <c r="F337" s="10">
        <f>VLOOKUP(C337,데이터!$O:$Q,3,0)</f>
        <v>69.47</v>
      </c>
      <c r="H337" s="6">
        <f t="shared" si="111"/>
        <v>1.3714362894565353</v>
      </c>
      <c r="I337" s="6">
        <f t="shared" si="112"/>
        <v>1.3349346656418151</v>
      </c>
      <c r="AM337" s="1">
        <f t="shared" si="104"/>
        <v>41609</v>
      </c>
      <c r="AN337" s="2">
        <f t="shared" si="105"/>
        <v>1058.18</v>
      </c>
      <c r="AO337" s="2">
        <f t="shared" si="106"/>
        <v>31.553124999999998</v>
      </c>
      <c r="AP337" s="2">
        <f t="shared" si="107"/>
        <v>69.47</v>
      </c>
      <c r="AR337" s="39">
        <f t="shared" si="108"/>
        <v>0</v>
      </c>
      <c r="AS337" s="39">
        <f t="shared" si="109"/>
        <v>0</v>
      </c>
      <c r="AU337" s="41">
        <f t="shared" si="110"/>
        <v>0</v>
      </c>
    </row>
    <row r="338" spans="2:47" x14ac:dyDescent="0.3">
      <c r="B338" s="6">
        <f t="shared" si="103"/>
        <v>2013</v>
      </c>
      <c r="C338" s="5">
        <v>41610</v>
      </c>
      <c r="D338" s="10">
        <v>1057.1300000000001</v>
      </c>
      <c r="E338" s="10">
        <f>VLOOKUP(C338,데이터!$O:$Q,2,0)</f>
        <v>31.53634375</v>
      </c>
      <c r="F338" s="10">
        <f>VLOOKUP(C338,데이터!$O:$Q,3,0)</f>
        <v>69.3</v>
      </c>
      <c r="H338" s="6">
        <f t="shared" si="111"/>
        <v>1.370706903215634</v>
      </c>
      <c r="I338" s="6">
        <f t="shared" si="112"/>
        <v>1.3316679477325144</v>
      </c>
      <c r="AM338" s="1">
        <f t="shared" si="104"/>
        <v>41610</v>
      </c>
      <c r="AN338" s="2">
        <f t="shared" si="105"/>
        <v>1057.1300000000001</v>
      </c>
      <c r="AO338" s="2">
        <f t="shared" si="106"/>
        <v>31.53634375</v>
      </c>
      <c r="AP338" s="2">
        <f t="shared" si="107"/>
        <v>69.3</v>
      </c>
      <c r="AR338" s="39">
        <f t="shared" si="108"/>
        <v>-5.3184114093285384E-4</v>
      </c>
      <c r="AS338" s="39">
        <f t="shared" si="109"/>
        <v>-2.4470994673960744E-3</v>
      </c>
      <c r="AU338" s="41">
        <f t="shared" si="110"/>
        <v>3.6682144570866965E-6</v>
      </c>
    </row>
    <row r="339" spans="2:47" x14ac:dyDescent="0.3">
      <c r="B339" s="6">
        <f t="shared" si="103"/>
        <v>2013</v>
      </c>
      <c r="C339" s="5">
        <v>41611</v>
      </c>
      <c r="D339" s="10">
        <v>1061.1500000000001</v>
      </c>
      <c r="E339" s="10">
        <f>VLOOKUP(C339,데이터!$O:$Q,2,0)</f>
        <v>31.551312500000002</v>
      </c>
      <c r="F339" s="10">
        <f>VLOOKUP(C339,데이터!$O:$Q,3,0)</f>
        <v>69.540000000000006</v>
      </c>
      <c r="H339" s="6">
        <f t="shared" si="111"/>
        <v>1.3713575103094735</v>
      </c>
      <c r="I339" s="6">
        <f t="shared" si="112"/>
        <v>1.3362797847809389</v>
      </c>
      <c r="AM339" s="1">
        <f t="shared" si="104"/>
        <v>41611</v>
      </c>
      <c r="AN339" s="2">
        <f t="shared" si="105"/>
        <v>1061.1500000000001</v>
      </c>
      <c r="AO339" s="2">
        <f t="shared" si="106"/>
        <v>31.551312500000002</v>
      </c>
      <c r="AP339" s="2">
        <f t="shared" si="107"/>
        <v>69.540000000000006</v>
      </c>
      <c r="AR339" s="39">
        <f t="shared" si="108"/>
        <v>4.7465077494912578E-4</v>
      </c>
      <c r="AS339" s="39">
        <f t="shared" si="109"/>
        <v>3.4632034632036124E-3</v>
      </c>
      <c r="AU339" s="41">
        <f t="shared" si="110"/>
        <v>8.9314471704731183E-6</v>
      </c>
    </row>
    <row r="340" spans="2:47" x14ac:dyDescent="0.3">
      <c r="B340" s="6">
        <f t="shared" si="103"/>
        <v>2013</v>
      </c>
      <c r="C340" s="5">
        <v>41612</v>
      </c>
      <c r="D340" s="10">
        <v>1060.3499999999999</v>
      </c>
      <c r="E340" s="10">
        <f>VLOOKUP(C340,데이터!$O:$Q,2,0)</f>
        <v>31.301137500000003</v>
      </c>
      <c r="F340" s="10">
        <f>VLOOKUP(C340,데이터!$O:$Q,3,0)</f>
        <v>69.22</v>
      </c>
      <c r="H340" s="6">
        <f t="shared" si="111"/>
        <v>1.3604838147970706</v>
      </c>
      <c r="I340" s="6">
        <f t="shared" si="112"/>
        <v>1.330130668716373</v>
      </c>
      <c r="AM340" s="1">
        <f t="shared" si="104"/>
        <v>41612</v>
      </c>
      <c r="AN340" s="2">
        <f t="shared" si="105"/>
        <v>1060.3499999999999</v>
      </c>
      <c r="AO340" s="2">
        <f t="shared" si="106"/>
        <v>31.301137500000003</v>
      </c>
      <c r="AP340" s="2">
        <f t="shared" si="107"/>
        <v>69.22</v>
      </c>
      <c r="AR340" s="39">
        <f t="shared" si="108"/>
        <v>-7.9291471630538179E-3</v>
      </c>
      <c r="AS340" s="39">
        <f t="shared" si="109"/>
        <v>-4.6016681046880947E-3</v>
      </c>
      <c r="AU340" s="41">
        <f t="shared" si="110"/>
        <v>1.107211688386244E-5</v>
      </c>
    </row>
    <row r="341" spans="2:47" x14ac:dyDescent="0.3">
      <c r="B341" s="6">
        <f t="shared" si="103"/>
        <v>2013</v>
      </c>
      <c r="C341" s="5">
        <v>41613</v>
      </c>
      <c r="D341" s="10">
        <v>1059.52</v>
      </c>
      <c r="E341" s="10">
        <f>VLOOKUP(C341,데이터!$O:$Q,2,0)</f>
        <v>31.690687500000003</v>
      </c>
      <c r="F341" s="10">
        <f>VLOOKUP(C341,데이터!$O:$Q,3,0)</f>
        <v>69.36</v>
      </c>
      <c r="H341" s="6">
        <f t="shared" si="111"/>
        <v>1.3774153550663084</v>
      </c>
      <c r="I341" s="6">
        <f t="shared" si="112"/>
        <v>1.3328209069946204</v>
      </c>
      <c r="AM341" s="1">
        <f t="shared" si="104"/>
        <v>41613</v>
      </c>
      <c r="AN341" s="2">
        <f t="shared" si="105"/>
        <v>1059.52</v>
      </c>
      <c r="AO341" s="2">
        <f t="shared" si="106"/>
        <v>31.690687500000003</v>
      </c>
      <c r="AP341" s="2">
        <f t="shared" si="107"/>
        <v>69.36</v>
      </c>
      <c r="AR341" s="39">
        <f t="shared" si="108"/>
        <v>1.2445234618071011E-2</v>
      </c>
      <c r="AS341" s="39">
        <f t="shared" si="109"/>
        <v>2.0225368390638376E-3</v>
      </c>
      <c r="AU341" s="41">
        <f t="shared" si="110"/>
        <v>1.0863262899252106E-4</v>
      </c>
    </row>
    <row r="342" spans="2:47" x14ac:dyDescent="0.3">
      <c r="B342" s="6">
        <f t="shared" si="103"/>
        <v>2013</v>
      </c>
      <c r="C342" s="5">
        <v>41614</v>
      </c>
      <c r="D342" s="10">
        <v>1057.8499999999999</v>
      </c>
      <c r="E342" s="10">
        <f>VLOOKUP(C342,데이터!$O:$Q,2,0)</f>
        <v>31.969468750000001</v>
      </c>
      <c r="F342" s="10">
        <f>VLOOKUP(C342,데이터!$O:$Q,3,0)</f>
        <v>70.17</v>
      </c>
      <c r="H342" s="6">
        <f t="shared" si="111"/>
        <v>1.3895324028411342</v>
      </c>
      <c r="I342" s="6">
        <f t="shared" si="112"/>
        <v>1.3483858570330525</v>
      </c>
      <c r="AM342" s="1">
        <f t="shared" si="104"/>
        <v>41614</v>
      </c>
      <c r="AN342" s="2">
        <f t="shared" si="105"/>
        <v>1057.8499999999999</v>
      </c>
      <c r="AO342" s="2">
        <f t="shared" si="106"/>
        <v>31.969468750000001</v>
      </c>
      <c r="AP342" s="2">
        <f t="shared" si="107"/>
        <v>70.17</v>
      </c>
      <c r="AR342" s="39">
        <f t="shared" si="108"/>
        <v>8.7969454749126097E-3</v>
      </c>
      <c r="AS342" s="39">
        <f t="shared" si="109"/>
        <v>1.1678200692041507E-2</v>
      </c>
      <c r="AU342" s="41">
        <f t="shared" si="110"/>
        <v>8.3016316262324898E-6</v>
      </c>
    </row>
    <row r="343" spans="2:47" x14ac:dyDescent="0.3">
      <c r="B343" s="6">
        <f t="shared" si="103"/>
        <v>2013</v>
      </c>
      <c r="C343" s="5">
        <v>41615</v>
      </c>
      <c r="D343" s="10">
        <v>1057.8499999999999</v>
      </c>
      <c r="E343" s="10">
        <f>VLOOKUP(C343,데이터!$O:$Q,2,0)</f>
        <v>31.969468750000001</v>
      </c>
      <c r="F343" s="10">
        <f>VLOOKUP(C343,데이터!$O:$Q,3,0)</f>
        <v>70.17</v>
      </c>
      <c r="H343" s="6">
        <f t="shared" si="111"/>
        <v>1.3895324028411342</v>
      </c>
      <c r="I343" s="6">
        <f t="shared" si="112"/>
        <v>1.3483858570330525</v>
      </c>
      <c r="AM343" s="1">
        <f t="shared" si="104"/>
        <v>41615</v>
      </c>
      <c r="AN343" s="2">
        <f t="shared" si="105"/>
        <v>1057.8499999999999</v>
      </c>
      <c r="AO343" s="2">
        <f t="shared" si="106"/>
        <v>31.969468750000001</v>
      </c>
      <c r="AP343" s="2">
        <f t="shared" si="107"/>
        <v>70.17</v>
      </c>
      <c r="AR343" s="39">
        <f t="shared" si="108"/>
        <v>0</v>
      </c>
      <c r="AS343" s="39">
        <f t="shared" si="109"/>
        <v>0</v>
      </c>
      <c r="AU343" s="41">
        <f t="shared" si="110"/>
        <v>0</v>
      </c>
    </row>
    <row r="344" spans="2:47" x14ac:dyDescent="0.3">
      <c r="B344" s="6">
        <f t="shared" si="103"/>
        <v>2013</v>
      </c>
      <c r="C344" s="5">
        <v>41616</v>
      </c>
      <c r="D344" s="10">
        <v>1057.8499999999999</v>
      </c>
      <c r="E344" s="10">
        <f>VLOOKUP(C344,데이터!$O:$Q,2,0)</f>
        <v>31.969468750000001</v>
      </c>
      <c r="F344" s="10">
        <f>VLOOKUP(C344,데이터!$O:$Q,3,0)</f>
        <v>70.17</v>
      </c>
      <c r="H344" s="6">
        <f t="shared" si="111"/>
        <v>1.3895324028411342</v>
      </c>
      <c r="I344" s="6">
        <f t="shared" si="112"/>
        <v>1.3483858570330525</v>
      </c>
      <c r="AM344" s="1">
        <f t="shared" si="104"/>
        <v>41616</v>
      </c>
      <c r="AN344" s="2">
        <f t="shared" si="105"/>
        <v>1057.8499999999999</v>
      </c>
      <c r="AO344" s="2">
        <f t="shared" si="106"/>
        <v>31.969468750000001</v>
      </c>
      <c r="AP344" s="2">
        <f t="shared" si="107"/>
        <v>70.17</v>
      </c>
      <c r="AR344" s="39">
        <f t="shared" si="108"/>
        <v>0</v>
      </c>
      <c r="AS344" s="39">
        <f t="shared" si="109"/>
        <v>0</v>
      </c>
      <c r="AU344" s="41">
        <f t="shared" si="110"/>
        <v>0</v>
      </c>
    </row>
    <row r="345" spans="2:47" x14ac:dyDescent="0.3">
      <c r="B345" s="6">
        <f t="shared" si="103"/>
        <v>2013</v>
      </c>
      <c r="C345" s="5">
        <v>41617</v>
      </c>
      <c r="D345" s="10">
        <v>1052.8800000000001</v>
      </c>
      <c r="E345" s="10">
        <f>VLOOKUP(C345,데이터!$O:$Q,2,0)</f>
        <v>32.08952124999999</v>
      </c>
      <c r="F345" s="10">
        <f>VLOOKUP(C345,데이터!$O:$Q,3,0)</f>
        <v>70.33</v>
      </c>
      <c r="H345" s="6">
        <f t="shared" si="111"/>
        <v>1.3947504075598416</v>
      </c>
      <c r="I345" s="6">
        <f t="shared" si="112"/>
        <v>1.3514604150653353</v>
      </c>
      <c r="AM345" s="1">
        <f t="shared" si="104"/>
        <v>41617</v>
      </c>
      <c r="AN345" s="2">
        <f t="shared" si="105"/>
        <v>1052.8800000000001</v>
      </c>
      <c r="AO345" s="2">
        <f t="shared" si="106"/>
        <v>32.08952124999999</v>
      </c>
      <c r="AP345" s="2">
        <f t="shared" si="107"/>
        <v>70.33</v>
      </c>
      <c r="AR345" s="39">
        <f t="shared" si="108"/>
        <v>3.7552234895985581E-3</v>
      </c>
      <c r="AS345" s="39">
        <f t="shared" si="109"/>
        <v>2.2801767136952922E-3</v>
      </c>
      <c r="AU345" s="41">
        <f t="shared" si="110"/>
        <v>2.1757629911026198E-6</v>
      </c>
    </row>
    <row r="346" spans="2:47" x14ac:dyDescent="0.3">
      <c r="B346" s="6">
        <f t="shared" si="103"/>
        <v>2013</v>
      </c>
      <c r="C346" s="5">
        <v>41618</v>
      </c>
      <c r="D346" s="10">
        <v>1052.2</v>
      </c>
      <c r="E346" s="10">
        <f>VLOOKUP(C346,데이터!$O:$Q,2,0)</f>
        <v>31.946874999999999</v>
      </c>
      <c r="F346" s="10">
        <f>VLOOKUP(C346,데이터!$O:$Q,3,0)</f>
        <v>70.14</v>
      </c>
      <c r="H346" s="6">
        <f t="shared" si="111"/>
        <v>1.3885503800251717</v>
      </c>
      <c r="I346" s="6">
        <f t="shared" si="112"/>
        <v>1.3478093774019995</v>
      </c>
      <c r="AM346" s="1">
        <f t="shared" si="104"/>
        <v>41618</v>
      </c>
      <c r="AN346" s="2">
        <f t="shared" si="105"/>
        <v>1052.2</v>
      </c>
      <c r="AO346" s="2">
        <f t="shared" si="106"/>
        <v>31.946874999999999</v>
      </c>
      <c r="AP346" s="2">
        <f t="shared" si="107"/>
        <v>70.14</v>
      </c>
      <c r="AR346" s="39">
        <f t="shared" si="108"/>
        <v>-4.4452595253346994E-3</v>
      </c>
      <c r="AS346" s="39">
        <f t="shared" si="109"/>
        <v>-2.7015498364850732E-3</v>
      </c>
      <c r="AU346" s="41">
        <f t="shared" si="110"/>
        <v>3.0405234789880603E-6</v>
      </c>
    </row>
    <row r="347" spans="2:47" x14ac:dyDescent="0.3">
      <c r="B347" s="6">
        <f t="shared" si="103"/>
        <v>2013</v>
      </c>
      <c r="C347" s="5">
        <v>41619</v>
      </c>
      <c r="D347" s="10">
        <v>1052.23</v>
      </c>
      <c r="E347" s="10">
        <f>VLOOKUP(C347,데이터!$O:$Q,2,0)</f>
        <v>31.665406250000004</v>
      </c>
      <c r="F347" s="10">
        <f>VLOOKUP(C347,데이터!$O:$Q,3,0)</f>
        <v>69.53</v>
      </c>
      <c r="H347" s="6">
        <f t="shared" si="111"/>
        <v>1.3763165217909092</v>
      </c>
      <c r="I347" s="6">
        <f t="shared" si="112"/>
        <v>1.3360876249039211</v>
      </c>
      <c r="AM347" s="1">
        <f t="shared" si="104"/>
        <v>41619</v>
      </c>
      <c r="AN347" s="2">
        <f t="shared" si="105"/>
        <v>1052.23</v>
      </c>
      <c r="AO347" s="2">
        <f t="shared" si="106"/>
        <v>31.665406250000004</v>
      </c>
      <c r="AP347" s="2">
        <f t="shared" si="107"/>
        <v>69.53</v>
      </c>
      <c r="AR347" s="39">
        <f t="shared" si="108"/>
        <v>-8.8105252861193639E-3</v>
      </c>
      <c r="AS347" s="39">
        <f t="shared" si="109"/>
        <v>-8.6968919304248882E-3</v>
      </c>
      <c r="AU347" s="41">
        <f t="shared" si="110"/>
        <v>1.2912539526387244E-8</v>
      </c>
    </row>
    <row r="348" spans="2:47" x14ac:dyDescent="0.3">
      <c r="B348" s="6">
        <f t="shared" si="103"/>
        <v>2013</v>
      </c>
      <c r="C348" s="5">
        <v>41620</v>
      </c>
      <c r="D348" s="10">
        <v>1051.05</v>
      </c>
      <c r="E348" s="10">
        <f>VLOOKUP(C348,데이터!$O:$Q,2,0)</f>
        <v>31.435468750000002</v>
      </c>
      <c r="F348" s="10">
        <f>VLOOKUP(C348,데이터!$O:$Q,3,0)</f>
        <v>68.959999999999994</v>
      </c>
      <c r="H348" s="6">
        <f t="shared" si="111"/>
        <v>1.3663224362032877</v>
      </c>
      <c r="I348" s="6">
        <f t="shared" si="112"/>
        <v>1.3251345119139133</v>
      </c>
      <c r="AM348" s="1">
        <f t="shared" si="104"/>
        <v>41620</v>
      </c>
      <c r="AN348" s="2">
        <f t="shared" si="105"/>
        <v>1051.05</v>
      </c>
      <c r="AO348" s="2">
        <f t="shared" si="106"/>
        <v>31.435468750000002</v>
      </c>
      <c r="AP348" s="2">
        <f t="shared" si="107"/>
        <v>68.959999999999994</v>
      </c>
      <c r="AR348" s="39">
        <f t="shared" si="108"/>
        <v>-7.2614732362703549E-3</v>
      </c>
      <c r="AS348" s="39">
        <f t="shared" si="109"/>
        <v>-8.1979001869697532E-3</v>
      </c>
      <c r="AU348" s="41">
        <f t="shared" si="110"/>
        <v>8.7689543399617329E-7</v>
      </c>
    </row>
    <row r="349" spans="2:47" x14ac:dyDescent="0.3">
      <c r="B349" s="6">
        <f t="shared" si="103"/>
        <v>2013</v>
      </c>
      <c r="C349" s="5">
        <v>41621</v>
      </c>
      <c r="D349" s="10">
        <v>1052.7</v>
      </c>
      <c r="E349" s="10">
        <f>VLOOKUP(C349,데이터!$O:$Q,2,0)</f>
        <v>31.3246875</v>
      </c>
      <c r="F349" s="10">
        <f>VLOOKUP(C349,데이터!$O:$Q,3,0)</f>
        <v>68.819999999999993</v>
      </c>
      <c r="H349" s="6">
        <f t="shared" si="111"/>
        <v>1.3615074004044134</v>
      </c>
      <c r="I349" s="6">
        <f t="shared" si="112"/>
        <v>1.3224442736356659</v>
      </c>
      <c r="AM349" s="1">
        <f t="shared" si="104"/>
        <v>41621</v>
      </c>
      <c r="AN349" s="2">
        <f t="shared" si="105"/>
        <v>1052.7</v>
      </c>
      <c r="AO349" s="2">
        <f t="shared" si="106"/>
        <v>31.3246875</v>
      </c>
      <c r="AP349" s="2">
        <f t="shared" si="107"/>
        <v>68.819999999999993</v>
      </c>
      <c r="AR349" s="39">
        <f t="shared" si="108"/>
        <v>-3.5240845581474556E-3</v>
      </c>
      <c r="AS349" s="39">
        <f t="shared" si="109"/>
        <v>-2.0301624129930307E-3</v>
      </c>
      <c r="AU349" s="41">
        <f t="shared" si="110"/>
        <v>2.2318033757827987E-6</v>
      </c>
    </row>
    <row r="350" spans="2:47" x14ac:dyDescent="0.3">
      <c r="B350" s="6">
        <f t="shared" si="103"/>
        <v>2013</v>
      </c>
      <c r="C350" s="5">
        <v>41622</v>
      </c>
      <c r="D350" s="10">
        <v>1052.7</v>
      </c>
      <c r="E350" s="10">
        <f>VLOOKUP(C350,데이터!$O:$Q,2,0)</f>
        <v>31.3246875</v>
      </c>
      <c r="F350" s="10">
        <f>VLOOKUP(C350,데이터!$O:$Q,3,0)</f>
        <v>68.819999999999993</v>
      </c>
      <c r="H350" s="6">
        <f t="shared" si="111"/>
        <v>1.3615074004044134</v>
      </c>
      <c r="I350" s="6">
        <f t="shared" si="112"/>
        <v>1.3224442736356659</v>
      </c>
      <c r="AM350" s="1">
        <f t="shared" si="104"/>
        <v>41622</v>
      </c>
      <c r="AN350" s="2">
        <f t="shared" si="105"/>
        <v>1052.7</v>
      </c>
      <c r="AO350" s="2">
        <f t="shared" si="106"/>
        <v>31.3246875</v>
      </c>
      <c r="AP350" s="2">
        <f t="shared" si="107"/>
        <v>68.819999999999993</v>
      </c>
      <c r="AR350" s="39">
        <f t="shared" si="108"/>
        <v>0</v>
      </c>
      <c r="AS350" s="39">
        <f t="shared" si="109"/>
        <v>0</v>
      </c>
      <c r="AU350" s="41">
        <f t="shared" si="110"/>
        <v>0</v>
      </c>
    </row>
    <row r="351" spans="2:47" x14ac:dyDescent="0.3">
      <c r="B351" s="6">
        <f t="shared" si="103"/>
        <v>2013</v>
      </c>
      <c r="C351" s="5">
        <v>41623</v>
      </c>
      <c r="D351" s="10">
        <v>1052.7</v>
      </c>
      <c r="E351" s="10">
        <f>VLOOKUP(C351,데이터!$O:$Q,2,0)</f>
        <v>31.3246875</v>
      </c>
      <c r="F351" s="10">
        <f>VLOOKUP(C351,데이터!$O:$Q,3,0)</f>
        <v>68.819999999999993</v>
      </c>
      <c r="H351" s="6">
        <f t="shared" si="111"/>
        <v>1.3615074004044134</v>
      </c>
      <c r="I351" s="6">
        <f t="shared" si="112"/>
        <v>1.3224442736356659</v>
      </c>
      <c r="AM351" s="1">
        <f t="shared" si="104"/>
        <v>41623</v>
      </c>
      <c r="AN351" s="2">
        <f t="shared" si="105"/>
        <v>1052.7</v>
      </c>
      <c r="AO351" s="2">
        <f t="shared" si="106"/>
        <v>31.3246875</v>
      </c>
      <c r="AP351" s="2">
        <f t="shared" si="107"/>
        <v>68.819999999999993</v>
      </c>
      <c r="AR351" s="39">
        <f t="shared" si="108"/>
        <v>0</v>
      </c>
      <c r="AS351" s="39">
        <f t="shared" si="109"/>
        <v>0</v>
      </c>
      <c r="AU351" s="41">
        <f t="shared" si="110"/>
        <v>0</v>
      </c>
    </row>
    <row r="352" spans="2:47" x14ac:dyDescent="0.3">
      <c r="B352" s="6">
        <f t="shared" si="103"/>
        <v>2013</v>
      </c>
      <c r="C352" s="5">
        <v>41624</v>
      </c>
      <c r="D352" s="10">
        <v>1051.53</v>
      </c>
      <c r="E352" s="10">
        <f>VLOOKUP(C352,데이터!$O:$Q,2,0)</f>
        <v>31.8620625</v>
      </c>
      <c r="F352" s="10">
        <f>VLOOKUP(C352,데이터!$O:$Q,3,0)</f>
        <v>69.67</v>
      </c>
      <c r="H352" s="6">
        <f t="shared" si="111"/>
        <v>1.3848640592471335</v>
      </c>
      <c r="I352" s="6">
        <f t="shared" si="112"/>
        <v>1.3387778631821687</v>
      </c>
      <c r="AM352" s="1">
        <f t="shared" si="104"/>
        <v>41624</v>
      </c>
      <c r="AN352" s="2">
        <f t="shared" si="105"/>
        <v>1051.53</v>
      </c>
      <c r="AO352" s="2">
        <f t="shared" si="106"/>
        <v>31.8620625</v>
      </c>
      <c r="AP352" s="2">
        <f t="shared" si="107"/>
        <v>69.67</v>
      </c>
      <c r="AR352" s="39">
        <f t="shared" si="108"/>
        <v>1.7154999551072914E-2</v>
      </c>
      <c r="AS352" s="39">
        <f t="shared" si="109"/>
        <v>1.2351060738157615E-2</v>
      </c>
      <c r="AU352" s="41">
        <f t="shared" si="110"/>
        <v>2.3077828118234044E-5</v>
      </c>
    </row>
    <row r="353" spans="2:47" x14ac:dyDescent="0.3">
      <c r="B353" s="6">
        <f t="shared" si="103"/>
        <v>2013</v>
      </c>
      <c r="C353" s="5">
        <v>41625</v>
      </c>
      <c r="D353" s="10">
        <v>1051.05</v>
      </c>
      <c r="E353" s="10">
        <f>VLOOKUP(C353,데이터!$O:$Q,2,0)</f>
        <v>32.329656250000006</v>
      </c>
      <c r="F353" s="10">
        <f>VLOOKUP(C353,데이터!$O:$Q,3,0)</f>
        <v>70.400000000000006</v>
      </c>
      <c r="H353" s="6">
        <f t="shared" si="111"/>
        <v>1.4051877209279677</v>
      </c>
      <c r="I353" s="6">
        <f t="shared" si="112"/>
        <v>1.3528055342044591</v>
      </c>
      <c r="AM353" s="1">
        <f t="shared" si="104"/>
        <v>41625</v>
      </c>
      <c r="AN353" s="2">
        <f t="shared" si="105"/>
        <v>1051.05</v>
      </c>
      <c r="AO353" s="2">
        <f t="shared" si="106"/>
        <v>32.329656250000006</v>
      </c>
      <c r="AP353" s="2">
        <f t="shared" si="107"/>
        <v>70.400000000000006</v>
      </c>
      <c r="AR353" s="39">
        <f t="shared" si="108"/>
        <v>1.4675564395745022E-2</v>
      </c>
      <c r="AS353" s="39">
        <f t="shared" si="109"/>
        <v>1.0477967561360657E-2</v>
      </c>
      <c r="AU353" s="41">
        <f t="shared" si="110"/>
        <v>1.7619819184033641E-5</v>
      </c>
    </row>
    <row r="354" spans="2:47" x14ac:dyDescent="0.3">
      <c r="B354" s="6">
        <f t="shared" si="103"/>
        <v>2013</v>
      </c>
      <c r="C354" s="5">
        <v>41626</v>
      </c>
      <c r="D354" s="10">
        <v>1051.25</v>
      </c>
      <c r="E354" s="10">
        <f>VLOOKUP(C354,데이터!$O:$Q,2,0)</f>
        <v>32.440250000000006</v>
      </c>
      <c r="F354" s="10">
        <f>VLOOKUP(C354,데이터!$O:$Q,3,0)</f>
        <v>70.77</v>
      </c>
      <c r="H354" s="6">
        <f t="shared" si="111"/>
        <v>1.4099946071599048</v>
      </c>
      <c r="I354" s="6">
        <f t="shared" si="112"/>
        <v>1.359915449654113</v>
      </c>
      <c r="AM354" s="1">
        <f t="shared" si="104"/>
        <v>41626</v>
      </c>
      <c r="AN354" s="2">
        <f t="shared" si="105"/>
        <v>1051.25</v>
      </c>
      <c r="AO354" s="2">
        <f t="shared" si="106"/>
        <v>32.440250000000006</v>
      </c>
      <c r="AP354" s="2">
        <f t="shared" si="107"/>
        <v>70.77</v>
      </c>
      <c r="AR354" s="39">
        <f t="shared" si="108"/>
        <v>3.4208142871918756E-3</v>
      </c>
      <c r="AS354" s="39">
        <f t="shared" si="109"/>
        <v>5.2556818181817011E-3</v>
      </c>
      <c r="AU354" s="41">
        <f t="shared" si="110"/>
        <v>3.3667388562806981E-6</v>
      </c>
    </row>
    <row r="355" spans="2:47" x14ac:dyDescent="0.3">
      <c r="B355" s="6">
        <f t="shared" si="103"/>
        <v>2013</v>
      </c>
      <c r="C355" s="5">
        <v>41627</v>
      </c>
      <c r="D355" s="10">
        <v>1059.72</v>
      </c>
      <c r="E355" s="10">
        <f>VLOOKUP(C355,데이터!$O:$Q,2,0)</f>
        <v>32.109312500000001</v>
      </c>
      <c r="F355" s="10">
        <f>VLOOKUP(C355,데이터!$O:$Q,3,0)</f>
        <v>70.48</v>
      </c>
      <c r="H355" s="6">
        <f t="shared" si="111"/>
        <v>1.3956106215153126</v>
      </c>
      <c r="I355" s="6">
        <f t="shared" si="112"/>
        <v>1.3543428132206006</v>
      </c>
      <c r="AM355" s="1">
        <f t="shared" si="104"/>
        <v>41627</v>
      </c>
      <c r="AN355" s="2">
        <f t="shared" si="105"/>
        <v>1059.72</v>
      </c>
      <c r="AO355" s="2">
        <f t="shared" si="106"/>
        <v>32.109312500000001</v>
      </c>
      <c r="AP355" s="2">
        <f t="shared" si="107"/>
        <v>70.48</v>
      </c>
      <c r="AR355" s="39">
        <f t="shared" si="108"/>
        <v>-1.0201447276146247E-2</v>
      </c>
      <c r="AS355" s="39">
        <f t="shared" si="109"/>
        <v>-4.0977815458526079E-3</v>
      </c>
      <c r="AU355" s="41">
        <f t="shared" si="110"/>
        <v>3.7254735347160983E-5</v>
      </c>
    </row>
    <row r="356" spans="2:47" x14ac:dyDescent="0.3">
      <c r="B356" s="6">
        <f t="shared" si="103"/>
        <v>2013</v>
      </c>
      <c r="C356" s="5">
        <v>41628</v>
      </c>
      <c r="D356" s="10">
        <v>1061.3499999999999</v>
      </c>
      <c r="E356" s="10">
        <f>VLOOKUP(C356,데이터!$O:$Q,2,0)</f>
        <v>32.358958749999999</v>
      </c>
      <c r="F356" s="10">
        <f>VLOOKUP(C356,데이터!$O:$Q,3,0)</f>
        <v>71.11</v>
      </c>
      <c r="H356" s="6">
        <f t="shared" si="111"/>
        <v>1.4064613352489517</v>
      </c>
      <c r="I356" s="6">
        <f t="shared" si="112"/>
        <v>1.3664488854727144</v>
      </c>
      <c r="AM356" s="1">
        <f t="shared" si="104"/>
        <v>41628</v>
      </c>
      <c r="AN356" s="2">
        <f t="shared" si="105"/>
        <v>1061.3499999999999</v>
      </c>
      <c r="AO356" s="2">
        <f t="shared" si="106"/>
        <v>32.358958749999999</v>
      </c>
      <c r="AP356" s="2">
        <f t="shared" si="107"/>
        <v>71.11</v>
      </c>
      <c r="AR356" s="39">
        <f t="shared" si="108"/>
        <v>7.774886179827023E-3</v>
      </c>
      <c r="AS356" s="39">
        <f t="shared" si="109"/>
        <v>8.9387060158909737E-3</v>
      </c>
      <c r="AU356" s="41">
        <f t="shared" si="110"/>
        <v>1.354476610815921E-6</v>
      </c>
    </row>
    <row r="357" spans="2:47" x14ac:dyDescent="0.3">
      <c r="B357" s="6">
        <f t="shared" si="103"/>
        <v>2013</v>
      </c>
      <c r="C357" s="5">
        <v>41629</v>
      </c>
      <c r="D357" s="10">
        <v>1061.3499999999999</v>
      </c>
      <c r="E357" s="10">
        <f>VLOOKUP(C357,데이터!$O:$Q,2,0)</f>
        <v>32.358958749999999</v>
      </c>
      <c r="F357" s="10">
        <f>VLOOKUP(C357,데이터!$O:$Q,3,0)</f>
        <v>71.11</v>
      </c>
      <c r="H357" s="6">
        <f t="shared" si="111"/>
        <v>1.4064613352489517</v>
      </c>
      <c r="I357" s="6">
        <f t="shared" si="112"/>
        <v>1.3664488854727144</v>
      </c>
      <c r="AM357" s="1">
        <f t="shared" si="104"/>
        <v>41629</v>
      </c>
      <c r="AN357" s="2">
        <f t="shared" si="105"/>
        <v>1061.3499999999999</v>
      </c>
      <c r="AO357" s="2">
        <f t="shared" si="106"/>
        <v>32.358958749999999</v>
      </c>
      <c r="AP357" s="2">
        <f t="shared" si="107"/>
        <v>71.11</v>
      </c>
      <c r="AR357" s="39">
        <f t="shared" si="108"/>
        <v>0</v>
      </c>
      <c r="AS357" s="39">
        <f t="shared" si="109"/>
        <v>0</v>
      </c>
      <c r="AU357" s="41">
        <f t="shared" si="110"/>
        <v>0</v>
      </c>
    </row>
    <row r="358" spans="2:47" x14ac:dyDescent="0.3">
      <c r="B358" s="6">
        <f t="shared" si="103"/>
        <v>2013</v>
      </c>
      <c r="C358" s="5">
        <v>41630</v>
      </c>
      <c r="D358" s="10">
        <v>1061.3499999999999</v>
      </c>
      <c r="E358" s="10">
        <f>VLOOKUP(C358,데이터!$O:$Q,2,0)</f>
        <v>32.358958749999999</v>
      </c>
      <c r="F358" s="10">
        <f>VLOOKUP(C358,데이터!$O:$Q,3,0)</f>
        <v>71.11</v>
      </c>
      <c r="H358" s="6">
        <f t="shared" si="111"/>
        <v>1.4064613352489517</v>
      </c>
      <c r="I358" s="6">
        <f t="shared" si="112"/>
        <v>1.3664488854727144</v>
      </c>
      <c r="AM358" s="1">
        <f t="shared" si="104"/>
        <v>41630</v>
      </c>
      <c r="AN358" s="2">
        <f t="shared" si="105"/>
        <v>1061.3499999999999</v>
      </c>
      <c r="AO358" s="2">
        <f t="shared" si="106"/>
        <v>32.358958749999999</v>
      </c>
      <c r="AP358" s="2">
        <f t="shared" si="107"/>
        <v>71.11</v>
      </c>
      <c r="AR358" s="39">
        <f t="shared" si="108"/>
        <v>0</v>
      </c>
      <c r="AS358" s="39">
        <f t="shared" si="109"/>
        <v>0</v>
      </c>
      <c r="AU358" s="41">
        <f t="shared" si="110"/>
        <v>0</v>
      </c>
    </row>
    <row r="359" spans="2:47" x14ac:dyDescent="0.3">
      <c r="B359" s="6">
        <f t="shared" si="103"/>
        <v>2013</v>
      </c>
      <c r="C359" s="5">
        <v>41631</v>
      </c>
      <c r="D359" s="10">
        <v>1060.75</v>
      </c>
      <c r="E359" s="10">
        <f>VLOOKUP(C359,데이터!$O:$Q,2,0)</f>
        <v>32.499937500000009</v>
      </c>
      <c r="F359" s="10">
        <f>VLOOKUP(C359,데이터!$O:$Q,3,0)</f>
        <v>71.41</v>
      </c>
      <c r="H359" s="6">
        <f t="shared" si="111"/>
        <v>1.4125888859683251</v>
      </c>
      <c r="I359" s="6">
        <f t="shared" si="112"/>
        <v>1.3722136817832447</v>
      </c>
      <c r="AM359" s="1">
        <f t="shared" si="104"/>
        <v>41631</v>
      </c>
      <c r="AN359" s="2">
        <f t="shared" si="105"/>
        <v>1060.75</v>
      </c>
      <c r="AO359" s="2">
        <f t="shared" si="106"/>
        <v>32.499937500000009</v>
      </c>
      <c r="AP359" s="2">
        <f t="shared" si="107"/>
        <v>71.41</v>
      </c>
      <c r="AR359" s="39">
        <f t="shared" si="108"/>
        <v>4.3567146609748697E-3</v>
      </c>
      <c r="AS359" s="39">
        <f t="shared" si="109"/>
        <v>4.2188159189986418E-3</v>
      </c>
      <c r="AU359" s="41">
        <f t="shared" si="110"/>
        <v>1.9016063038626271E-8</v>
      </c>
    </row>
    <row r="360" spans="2:47" x14ac:dyDescent="0.3">
      <c r="B360" s="6">
        <f t="shared" si="103"/>
        <v>2013</v>
      </c>
      <c r="C360" s="5">
        <v>41632</v>
      </c>
      <c r="D360" s="10">
        <v>1059.3</v>
      </c>
      <c r="E360" s="10">
        <f>VLOOKUP(C360,데이터!$O:$Q,2,0)</f>
        <v>32.655687499999999</v>
      </c>
      <c r="F360" s="10">
        <f>VLOOKUP(C360,데이터!$O:$Q,3,0)</f>
        <v>71.569999999999993</v>
      </c>
      <c r="H360" s="6">
        <f t="shared" si="111"/>
        <v>1.4193584595710298</v>
      </c>
      <c r="I360" s="6">
        <f t="shared" si="112"/>
        <v>1.3752882398155275</v>
      </c>
      <c r="AM360" s="1">
        <f t="shared" si="104"/>
        <v>41632</v>
      </c>
      <c r="AN360" s="2">
        <f t="shared" si="105"/>
        <v>1059.3</v>
      </c>
      <c r="AO360" s="2">
        <f t="shared" si="106"/>
        <v>32.655687499999999</v>
      </c>
      <c r="AP360" s="2">
        <f t="shared" si="107"/>
        <v>71.569999999999993</v>
      </c>
      <c r="AR360" s="39">
        <f t="shared" si="108"/>
        <v>4.7923169083015082E-3</v>
      </c>
      <c r="AS360" s="39">
        <f t="shared" si="109"/>
        <v>2.2405825514633104E-3</v>
      </c>
      <c r="AU360" s="41">
        <f t="shared" si="110"/>
        <v>6.5113482278684514E-6</v>
      </c>
    </row>
    <row r="361" spans="2:47" x14ac:dyDescent="0.3">
      <c r="B361" s="6">
        <f t="shared" si="103"/>
        <v>2013</v>
      </c>
      <c r="C361" s="5">
        <v>41633</v>
      </c>
      <c r="D361" s="10">
        <v>1059.3</v>
      </c>
      <c r="E361" s="10">
        <f>VLOOKUP(C361,데이터!$O:$Q,2,0)</f>
        <v>32.655687499999999</v>
      </c>
      <c r="F361" s="10">
        <f>VLOOKUP(C361,데이터!$O:$Q,3,0)</f>
        <v>71.569999999999993</v>
      </c>
      <c r="H361" s="6">
        <f t="shared" si="111"/>
        <v>1.4193584595710298</v>
      </c>
      <c r="I361" s="6">
        <f t="shared" si="112"/>
        <v>1.3752882398155275</v>
      </c>
      <c r="AM361" s="1">
        <f t="shared" si="104"/>
        <v>41633</v>
      </c>
      <c r="AN361" s="2">
        <f t="shared" si="105"/>
        <v>1059.3</v>
      </c>
      <c r="AO361" s="2">
        <f t="shared" si="106"/>
        <v>32.655687499999999</v>
      </c>
      <c r="AP361" s="2">
        <f t="shared" si="107"/>
        <v>71.569999999999993</v>
      </c>
      <c r="AR361" s="39">
        <f t="shared" si="108"/>
        <v>0</v>
      </c>
      <c r="AS361" s="39">
        <f t="shared" si="109"/>
        <v>0</v>
      </c>
      <c r="AU361" s="41">
        <f t="shared" si="110"/>
        <v>0</v>
      </c>
    </row>
    <row r="362" spans="2:47" x14ac:dyDescent="0.3">
      <c r="B362" s="6">
        <f t="shared" si="103"/>
        <v>2013</v>
      </c>
      <c r="C362" s="5">
        <v>41634</v>
      </c>
      <c r="D362" s="10">
        <v>1059.17</v>
      </c>
      <c r="E362" s="10">
        <f>VLOOKUP(C362,데이터!$O:$Q,2,0)</f>
        <v>32.80109375</v>
      </c>
      <c r="F362" s="10">
        <f>VLOOKUP(C362,데이터!$O:$Q,3,0)</f>
        <v>71.849999999999994</v>
      </c>
      <c r="H362" s="6">
        <f t="shared" si="111"/>
        <v>1.4256784487310192</v>
      </c>
      <c r="I362" s="6">
        <f t="shared" si="112"/>
        <v>1.3806687163720224</v>
      </c>
      <c r="AM362" s="1">
        <f t="shared" si="104"/>
        <v>41634</v>
      </c>
      <c r="AN362" s="2">
        <f t="shared" si="105"/>
        <v>1059.17</v>
      </c>
      <c r="AO362" s="2">
        <f t="shared" si="106"/>
        <v>32.80109375</v>
      </c>
      <c r="AP362" s="2">
        <f t="shared" si="107"/>
        <v>71.849999999999994</v>
      </c>
      <c r="AR362" s="39">
        <f t="shared" si="108"/>
        <v>4.4527082763148318E-3</v>
      </c>
      <c r="AS362" s="39">
        <f t="shared" si="109"/>
        <v>3.9122537375995137E-3</v>
      </c>
      <c r="AU362" s="41">
        <f t="shared" si="110"/>
        <v>2.9209110841798732E-7</v>
      </c>
    </row>
    <row r="363" spans="2:47" x14ac:dyDescent="0.3">
      <c r="B363" s="6">
        <f t="shared" si="103"/>
        <v>2013</v>
      </c>
      <c r="C363" s="5">
        <v>41635</v>
      </c>
      <c r="D363" s="10">
        <v>1054.3499999999999</v>
      </c>
      <c r="E363" s="10">
        <f>VLOOKUP(C363,데이터!$O:$Q,2,0)</f>
        <v>32.85</v>
      </c>
      <c r="F363" s="10">
        <f>VLOOKUP(C363,데이터!$O:$Q,3,0)</f>
        <v>71.91</v>
      </c>
      <c r="H363" s="6">
        <f t="shared" si="111"/>
        <v>1.4278041274405364</v>
      </c>
      <c r="I363" s="6">
        <f t="shared" si="112"/>
        <v>1.3818216756341284</v>
      </c>
      <c r="AM363" s="1">
        <f t="shared" si="104"/>
        <v>41635</v>
      </c>
      <c r="AN363" s="2">
        <f t="shared" si="105"/>
        <v>1054.3499999999999</v>
      </c>
      <c r="AO363" s="2">
        <f t="shared" si="106"/>
        <v>32.85</v>
      </c>
      <c r="AP363" s="2">
        <f t="shared" si="107"/>
        <v>71.91</v>
      </c>
      <c r="AR363" s="39">
        <f t="shared" si="108"/>
        <v>1.4909944885603821E-3</v>
      </c>
      <c r="AS363" s="39">
        <f t="shared" si="109"/>
        <v>8.3507306889352151E-4</v>
      </c>
      <c r="AU363" s="41">
        <f t="shared" si="110"/>
        <v>4.3023290877778983E-7</v>
      </c>
    </row>
    <row r="364" spans="2:47" x14ac:dyDescent="0.3">
      <c r="B364" s="6">
        <f t="shared" si="103"/>
        <v>2013</v>
      </c>
      <c r="C364" s="5">
        <v>41636</v>
      </c>
      <c r="D364" s="10">
        <v>1054.3499999999999</v>
      </c>
      <c r="E364" s="10">
        <f>VLOOKUP(C364,데이터!$O:$Q,2,0)</f>
        <v>32.85</v>
      </c>
      <c r="F364" s="10">
        <f>VLOOKUP(C364,데이터!$O:$Q,3,0)</f>
        <v>71.91</v>
      </c>
      <c r="H364" s="6">
        <f t="shared" si="111"/>
        <v>1.4278041274405364</v>
      </c>
      <c r="I364" s="6">
        <f t="shared" si="112"/>
        <v>1.3818216756341284</v>
      </c>
      <c r="AM364" s="1">
        <f t="shared" si="104"/>
        <v>41636</v>
      </c>
      <c r="AN364" s="2">
        <f t="shared" si="105"/>
        <v>1054.3499999999999</v>
      </c>
      <c r="AO364" s="2">
        <f t="shared" si="106"/>
        <v>32.85</v>
      </c>
      <c r="AP364" s="2">
        <f t="shared" si="107"/>
        <v>71.91</v>
      </c>
      <c r="AR364" s="39">
        <f t="shared" si="108"/>
        <v>0</v>
      </c>
      <c r="AS364" s="39">
        <f t="shared" si="109"/>
        <v>0</v>
      </c>
      <c r="AU364" s="41">
        <f t="shared" si="110"/>
        <v>0</v>
      </c>
    </row>
    <row r="365" spans="2:47" x14ac:dyDescent="0.3">
      <c r="B365" s="6">
        <f t="shared" si="103"/>
        <v>2013</v>
      </c>
      <c r="C365" s="5">
        <v>41637</v>
      </c>
      <c r="D365" s="10">
        <v>1054.3499999999999</v>
      </c>
      <c r="E365" s="10">
        <f>VLOOKUP(C365,데이터!$O:$Q,2,0)</f>
        <v>32.85</v>
      </c>
      <c r="F365" s="10">
        <f>VLOOKUP(C365,데이터!$O:$Q,3,0)</f>
        <v>71.91</v>
      </c>
      <c r="H365" s="6">
        <f t="shared" si="111"/>
        <v>1.4278041274405364</v>
      </c>
      <c r="I365" s="6">
        <f t="shared" si="112"/>
        <v>1.3818216756341284</v>
      </c>
      <c r="AM365" s="1">
        <f t="shared" si="104"/>
        <v>41637</v>
      </c>
      <c r="AN365" s="2">
        <f t="shared" si="105"/>
        <v>1054.3499999999999</v>
      </c>
      <c r="AO365" s="2">
        <f t="shared" si="106"/>
        <v>32.85</v>
      </c>
      <c r="AP365" s="2">
        <f t="shared" si="107"/>
        <v>71.91</v>
      </c>
      <c r="AR365" s="39">
        <f t="shared" si="108"/>
        <v>0</v>
      </c>
      <c r="AS365" s="39">
        <f t="shared" si="109"/>
        <v>0</v>
      </c>
      <c r="AU365" s="41">
        <f t="shared" si="110"/>
        <v>0</v>
      </c>
    </row>
    <row r="366" spans="2:47" x14ac:dyDescent="0.3">
      <c r="B366" s="6">
        <f t="shared" si="103"/>
        <v>2013</v>
      </c>
      <c r="C366" s="5">
        <v>41638</v>
      </c>
      <c r="D366" s="10">
        <v>1055.45</v>
      </c>
      <c r="E366" s="10">
        <f>VLOOKUP(C366,데이터!$O:$Q,2,0)</f>
        <v>32.849406250000001</v>
      </c>
      <c r="F366" s="10">
        <f>VLOOKUP(C366,데이터!$O:$Q,3,0)</f>
        <v>72.03</v>
      </c>
      <c r="H366" s="6">
        <f t="shared" si="111"/>
        <v>1.4277783204785679</v>
      </c>
      <c r="I366" s="6">
        <f t="shared" si="112"/>
        <v>1.3841275941583404</v>
      </c>
      <c r="AM366" s="1">
        <f t="shared" si="104"/>
        <v>41638</v>
      </c>
      <c r="AN366" s="2">
        <f t="shared" si="105"/>
        <v>1055.45</v>
      </c>
      <c r="AO366" s="2">
        <f t="shared" si="106"/>
        <v>32.849406250000001</v>
      </c>
      <c r="AP366" s="2">
        <f t="shared" si="107"/>
        <v>72.03</v>
      </c>
      <c r="AR366" s="39">
        <f t="shared" si="108"/>
        <v>-1.8074581430771453E-5</v>
      </c>
      <c r="AS366" s="39">
        <f t="shared" si="109"/>
        <v>1.6687526074259385E-3</v>
      </c>
      <c r="AU366" s="41">
        <f t="shared" si="110"/>
        <v>2.8453859650662305E-6</v>
      </c>
    </row>
    <row r="367" spans="2:47" x14ac:dyDescent="0.3">
      <c r="B367" s="6">
        <f t="shared" si="103"/>
        <v>2013</v>
      </c>
      <c r="C367" s="5">
        <v>41639</v>
      </c>
      <c r="D367" s="10">
        <v>1055.45</v>
      </c>
      <c r="E367" s="10">
        <f>VLOOKUP(C367,데이터!$O:$Q,2,0)</f>
        <v>33.040637500000003</v>
      </c>
      <c r="F367" s="10">
        <f>VLOOKUP(C367,데이터!$O:$Q,3,0)</f>
        <v>72.709999999999994</v>
      </c>
      <c r="H367" s="6">
        <f t="shared" si="111"/>
        <v>1.4360900637980691</v>
      </c>
      <c r="I367" s="6">
        <f t="shared" si="112"/>
        <v>1.3971944657955424</v>
      </c>
      <c r="AM367" s="1">
        <f t="shared" si="104"/>
        <v>41639</v>
      </c>
      <c r="AN367" s="2">
        <f t="shared" si="105"/>
        <v>1055.45</v>
      </c>
      <c r="AO367" s="2">
        <f t="shared" si="106"/>
        <v>33.040637500000003</v>
      </c>
      <c r="AP367" s="2">
        <f t="shared" si="107"/>
        <v>72.709999999999994</v>
      </c>
      <c r="AR367" s="39">
        <f t="shared" si="108"/>
        <v>5.8214522522763712E-3</v>
      </c>
      <c r="AS367" s="39">
        <f t="shared" si="109"/>
        <v>9.4405108982367203E-3</v>
      </c>
      <c r="AU367" s="41">
        <f t="shared" si="110"/>
        <v>1.3097585482900355E-5</v>
      </c>
    </row>
    <row r="368" spans="2:47" x14ac:dyDescent="0.3">
      <c r="B368" s="6">
        <f t="shared" si="103"/>
        <v>2014</v>
      </c>
      <c r="C368" s="5">
        <v>41640</v>
      </c>
      <c r="D368" s="10">
        <v>1055.45</v>
      </c>
      <c r="E368" s="10">
        <f>VLOOKUP(C368,데이터!$O:$Q,2,0)</f>
        <v>33.040637500000003</v>
      </c>
      <c r="F368" s="10">
        <f>VLOOKUP(C368,데이터!$O:$Q,3,0)</f>
        <v>72.709999999999994</v>
      </c>
      <c r="H368" s="6">
        <f t="shared" si="111"/>
        <v>1.4360900637980691</v>
      </c>
      <c r="I368" s="6">
        <f t="shared" si="112"/>
        <v>1.3971944657955424</v>
      </c>
      <c r="AM368" s="1">
        <f t="shared" si="104"/>
        <v>41640</v>
      </c>
      <c r="AN368" s="2">
        <f t="shared" si="105"/>
        <v>1055.45</v>
      </c>
      <c r="AO368" s="2">
        <f t="shared" si="106"/>
        <v>33.040637500000003</v>
      </c>
      <c r="AP368" s="2">
        <f t="shared" si="107"/>
        <v>72.709999999999994</v>
      </c>
      <c r="AR368" s="39">
        <f t="shared" si="108"/>
        <v>0</v>
      </c>
      <c r="AS368" s="39">
        <f t="shared" si="109"/>
        <v>0</v>
      </c>
      <c r="AU368" s="41">
        <f t="shared" si="110"/>
        <v>0</v>
      </c>
    </row>
    <row r="369" spans="2:47" x14ac:dyDescent="0.3">
      <c r="B369" s="6">
        <f t="shared" si="103"/>
        <v>2014</v>
      </c>
      <c r="C369" s="5">
        <v>41641</v>
      </c>
      <c r="D369" s="10">
        <v>1050.32</v>
      </c>
      <c r="E369" s="10">
        <f>VLOOKUP(C369,데이터!$O:$Q,2,0)</f>
        <v>32.69881250000001</v>
      </c>
      <c r="F369" s="10">
        <f>VLOOKUP(C369,데이터!$O:$Q,3,0)</f>
        <v>71.709999999999994</v>
      </c>
      <c r="H369" s="6">
        <f t="shared" si="111"/>
        <v>1.4212328599666428</v>
      </c>
      <c r="I369" s="6">
        <f t="shared" si="112"/>
        <v>1.3779784780937745</v>
      </c>
      <c r="AM369" s="1">
        <f t="shared" si="104"/>
        <v>41641</v>
      </c>
      <c r="AN369" s="2">
        <f t="shared" si="105"/>
        <v>1050.32</v>
      </c>
      <c r="AO369" s="2">
        <f t="shared" si="106"/>
        <v>32.69881250000001</v>
      </c>
      <c r="AP369" s="2">
        <f t="shared" si="107"/>
        <v>71.709999999999994</v>
      </c>
      <c r="AR369" s="39">
        <f t="shared" si="108"/>
        <v>-1.0345593362113381E-2</v>
      </c>
      <c r="AS369" s="39">
        <f t="shared" si="109"/>
        <v>-1.3753266400770237E-2</v>
      </c>
      <c r="AU369" s="41">
        <f t="shared" si="110"/>
        <v>1.1612235538388847E-5</v>
      </c>
    </row>
    <row r="370" spans="2:47" x14ac:dyDescent="0.3">
      <c r="B370" s="6">
        <f t="shared" si="103"/>
        <v>2014</v>
      </c>
      <c r="C370" s="5">
        <v>41642</v>
      </c>
      <c r="D370" s="10">
        <v>1055.25</v>
      </c>
      <c r="E370" s="10">
        <f>VLOOKUP(C370,데이터!$O:$Q,2,0)</f>
        <v>32.58534375</v>
      </c>
      <c r="F370" s="10">
        <f>VLOOKUP(C370,데이터!$O:$Q,3,0)</f>
        <v>71.5</v>
      </c>
      <c r="H370" s="6">
        <f t="shared" si="111"/>
        <v>1.4163010137083312</v>
      </c>
      <c r="I370" s="6">
        <f t="shared" si="112"/>
        <v>1.3739431206764035</v>
      </c>
      <c r="AM370" s="1">
        <f t="shared" si="104"/>
        <v>41642</v>
      </c>
      <c r="AN370" s="2">
        <f t="shared" si="105"/>
        <v>1055.25</v>
      </c>
      <c r="AO370" s="2">
        <f t="shared" si="106"/>
        <v>32.58534375</v>
      </c>
      <c r="AP370" s="2">
        <f t="shared" si="107"/>
        <v>71.5</v>
      </c>
      <c r="AR370" s="39">
        <f t="shared" si="108"/>
        <v>-3.4701183720360351E-3</v>
      </c>
      <c r="AS370" s="39">
        <f t="shared" si="109"/>
        <v>-2.9284618602704038E-3</v>
      </c>
      <c r="AU370" s="41">
        <f t="shared" si="110"/>
        <v>2.9339177673811154E-7</v>
      </c>
    </row>
    <row r="371" spans="2:47" x14ac:dyDescent="0.3">
      <c r="B371" s="6">
        <f t="shared" si="103"/>
        <v>2014</v>
      </c>
      <c r="C371" s="5">
        <v>41643</v>
      </c>
      <c r="D371" s="10">
        <v>1055.25</v>
      </c>
      <c r="E371" s="10">
        <f>VLOOKUP(C371,데이터!$O:$Q,2,0)</f>
        <v>32.58534375</v>
      </c>
      <c r="F371" s="10">
        <f>VLOOKUP(C371,데이터!$O:$Q,3,0)</f>
        <v>71.5</v>
      </c>
      <c r="H371" s="6">
        <f t="shared" si="111"/>
        <v>1.4163010137083312</v>
      </c>
      <c r="I371" s="6">
        <f t="shared" si="112"/>
        <v>1.3739431206764035</v>
      </c>
      <c r="AM371" s="1">
        <f t="shared" si="104"/>
        <v>41643</v>
      </c>
      <c r="AN371" s="2">
        <f t="shared" si="105"/>
        <v>1055.25</v>
      </c>
      <c r="AO371" s="2">
        <f t="shared" si="106"/>
        <v>32.58534375</v>
      </c>
      <c r="AP371" s="2">
        <f t="shared" si="107"/>
        <v>71.5</v>
      </c>
      <c r="AR371" s="39">
        <f t="shared" si="108"/>
        <v>0</v>
      </c>
      <c r="AS371" s="39">
        <f t="shared" si="109"/>
        <v>0</v>
      </c>
      <c r="AU371" s="41">
        <f t="shared" si="110"/>
        <v>0</v>
      </c>
    </row>
    <row r="372" spans="2:47" x14ac:dyDescent="0.3">
      <c r="B372" s="6">
        <f t="shared" si="103"/>
        <v>2014</v>
      </c>
      <c r="C372" s="5">
        <v>41644</v>
      </c>
      <c r="D372" s="10">
        <v>1055.25</v>
      </c>
      <c r="E372" s="10">
        <f>VLOOKUP(C372,데이터!$O:$Q,2,0)</f>
        <v>32.58534375</v>
      </c>
      <c r="F372" s="10">
        <f>VLOOKUP(C372,데이터!$O:$Q,3,0)</f>
        <v>71.5</v>
      </c>
      <c r="H372" s="6">
        <f t="shared" si="111"/>
        <v>1.4163010137083312</v>
      </c>
      <c r="I372" s="6">
        <f t="shared" si="112"/>
        <v>1.3739431206764035</v>
      </c>
      <c r="AM372" s="1">
        <f t="shared" si="104"/>
        <v>41644</v>
      </c>
      <c r="AN372" s="2">
        <f t="shared" si="105"/>
        <v>1055.25</v>
      </c>
      <c r="AO372" s="2">
        <f t="shared" si="106"/>
        <v>32.58534375</v>
      </c>
      <c r="AP372" s="2">
        <f t="shared" si="107"/>
        <v>71.5</v>
      </c>
      <c r="AR372" s="39">
        <f t="shared" si="108"/>
        <v>0</v>
      </c>
      <c r="AS372" s="39">
        <f t="shared" si="109"/>
        <v>0</v>
      </c>
      <c r="AU372" s="41">
        <f t="shared" si="110"/>
        <v>0</v>
      </c>
    </row>
    <row r="373" spans="2:47" x14ac:dyDescent="0.3">
      <c r="B373" s="6">
        <f t="shared" si="103"/>
        <v>2014</v>
      </c>
      <c r="C373" s="5">
        <v>41645</v>
      </c>
      <c r="D373" s="10">
        <v>1065.3</v>
      </c>
      <c r="E373" s="10">
        <f>VLOOKUP(C373,데이터!$O:$Q,2,0)</f>
        <v>32.312000000000005</v>
      </c>
      <c r="F373" s="10">
        <f>VLOOKUP(C373,데이터!$O:$Q,3,0)</f>
        <v>71.150000000000006</v>
      </c>
      <c r="H373" s="6">
        <f t="shared" si="111"/>
        <v>1.4044203033746914</v>
      </c>
      <c r="I373" s="6">
        <f t="shared" si="112"/>
        <v>1.3672175249807847</v>
      </c>
      <c r="AM373" s="1">
        <f t="shared" si="104"/>
        <v>41645</v>
      </c>
      <c r="AN373" s="2">
        <f t="shared" si="105"/>
        <v>1065.3</v>
      </c>
      <c r="AO373" s="2">
        <f t="shared" si="106"/>
        <v>32.312000000000005</v>
      </c>
      <c r="AP373" s="2">
        <f t="shared" si="107"/>
        <v>71.150000000000006</v>
      </c>
      <c r="AR373" s="39">
        <f t="shared" si="108"/>
        <v>-8.3885489162591753E-3</v>
      </c>
      <c r="AS373" s="39">
        <f t="shared" si="109"/>
        <v>-4.8951048951048071E-3</v>
      </c>
      <c r="AU373" s="41">
        <f t="shared" si="110"/>
        <v>1.2204151128939203E-5</v>
      </c>
    </row>
    <row r="374" spans="2:47" x14ac:dyDescent="0.3">
      <c r="B374" s="6">
        <f t="shared" si="103"/>
        <v>2014</v>
      </c>
      <c r="C374" s="5">
        <v>41646</v>
      </c>
      <c r="D374" s="10">
        <v>1068.3499999999999</v>
      </c>
      <c r="E374" s="10">
        <f>VLOOKUP(C374,데이터!$O:$Q,2,0)</f>
        <v>32.521325000000004</v>
      </c>
      <c r="F374" s="10">
        <f>VLOOKUP(C374,데이터!$O:$Q,3,0)</f>
        <v>71.64</v>
      </c>
      <c r="H374" s="6">
        <f t="shared" si="111"/>
        <v>1.4135184799036562</v>
      </c>
      <c r="I374" s="6">
        <f t="shared" si="112"/>
        <v>1.3766333589546509</v>
      </c>
      <c r="AM374" s="1">
        <f t="shared" si="104"/>
        <v>41646</v>
      </c>
      <c r="AN374" s="2">
        <f t="shared" si="105"/>
        <v>1068.3499999999999</v>
      </c>
      <c r="AO374" s="2">
        <f t="shared" si="106"/>
        <v>32.521325000000004</v>
      </c>
      <c r="AP374" s="2">
        <f t="shared" si="107"/>
        <v>71.64</v>
      </c>
      <c r="AR374" s="39">
        <f t="shared" si="108"/>
        <v>6.4782433770735892E-3</v>
      </c>
      <c r="AS374" s="39">
        <f t="shared" si="109"/>
        <v>6.8868587491215383E-3</v>
      </c>
      <c r="AU374" s="41">
        <f t="shared" si="110"/>
        <v>1.6696652227388384E-7</v>
      </c>
    </row>
    <row r="375" spans="2:47" x14ac:dyDescent="0.3">
      <c r="B375" s="6">
        <f t="shared" si="103"/>
        <v>2014</v>
      </c>
      <c r="C375" s="5">
        <v>41647</v>
      </c>
      <c r="D375" s="10">
        <v>1064.6300000000001</v>
      </c>
      <c r="E375" s="10">
        <f>VLOOKUP(C375,데이터!$O:$Q,2,0)</f>
        <v>32.981750000000005</v>
      </c>
      <c r="F375" s="10">
        <f>VLOOKUP(C375,데이터!$O:$Q,3,0)</f>
        <v>72.709999999999994</v>
      </c>
      <c r="H375" s="6">
        <f t="shared" si="111"/>
        <v>1.4335305564752487</v>
      </c>
      <c r="I375" s="6">
        <f t="shared" si="112"/>
        <v>1.3971944657955426</v>
      </c>
      <c r="AM375" s="1">
        <f t="shared" si="104"/>
        <v>41647</v>
      </c>
      <c r="AN375" s="2">
        <f t="shared" si="105"/>
        <v>1064.6300000000001</v>
      </c>
      <c r="AO375" s="2">
        <f t="shared" si="106"/>
        <v>32.981750000000005</v>
      </c>
      <c r="AP375" s="2">
        <f t="shared" si="107"/>
        <v>72.709999999999994</v>
      </c>
      <c r="AR375" s="39">
        <f t="shared" si="108"/>
        <v>1.4157633491255428E-2</v>
      </c>
      <c r="AS375" s="39">
        <f t="shared" si="109"/>
        <v>1.4935790061418208E-2</v>
      </c>
      <c r="AU375" s="41">
        <f t="shared" si="110"/>
        <v>6.0552764768750179E-7</v>
      </c>
    </row>
    <row r="376" spans="2:47" x14ac:dyDescent="0.3">
      <c r="B376" s="6">
        <f t="shared" si="103"/>
        <v>2014</v>
      </c>
      <c r="C376" s="5">
        <v>41648</v>
      </c>
      <c r="D376" s="10">
        <v>1062.68</v>
      </c>
      <c r="E376" s="10">
        <f>VLOOKUP(C376,데이터!$O:$Q,2,0)</f>
        <v>32.814968750000006</v>
      </c>
      <c r="F376" s="10">
        <f>VLOOKUP(C376,데이터!$O:$Q,3,0)</f>
        <v>72.17</v>
      </c>
      <c r="H376" s="6">
        <f t="shared" si="111"/>
        <v>1.4262815166843905</v>
      </c>
      <c r="I376" s="6">
        <f t="shared" si="112"/>
        <v>1.3868178324365881</v>
      </c>
      <c r="AM376" s="1">
        <f t="shared" si="104"/>
        <v>41648</v>
      </c>
      <c r="AN376" s="2">
        <f t="shared" si="105"/>
        <v>1062.68</v>
      </c>
      <c r="AO376" s="2">
        <f t="shared" si="106"/>
        <v>32.814968750000006</v>
      </c>
      <c r="AP376" s="2">
        <f t="shared" si="107"/>
        <v>72.17</v>
      </c>
      <c r="AR376" s="39">
        <f t="shared" si="108"/>
        <v>-5.0567738218862957E-3</v>
      </c>
      <c r="AS376" s="39">
        <f t="shared" si="109"/>
        <v>-7.42676385641583E-3</v>
      </c>
      <c r="AU376" s="41">
        <f t="shared" si="110"/>
        <v>5.6168527637693035E-6</v>
      </c>
    </row>
    <row r="377" spans="2:47" x14ac:dyDescent="0.3">
      <c r="B377" s="6">
        <f t="shared" si="103"/>
        <v>2014</v>
      </c>
      <c r="C377" s="5">
        <v>41649</v>
      </c>
      <c r="D377" s="10">
        <v>1061.3499999999999</v>
      </c>
      <c r="E377" s="10">
        <f>VLOOKUP(C377,데이터!$O:$Q,2,0)</f>
        <v>32.971406249999994</v>
      </c>
      <c r="F377" s="10">
        <f>VLOOKUP(C377,데이터!$O:$Q,3,0)</f>
        <v>72.5</v>
      </c>
      <c r="H377" s="6">
        <f t="shared" si="111"/>
        <v>1.4330809720325324</v>
      </c>
      <c r="I377" s="6">
        <f t="shared" si="112"/>
        <v>1.3931591083781714</v>
      </c>
      <c r="AM377" s="1">
        <f t="shared" si="104"/>
        <v>41649</v>
      </c>
      <c r="AN377" s="2">
        <f t="shared" si="105"/>
        <v>1061.3499999999999</v>
      </c>
      <c r="AO377" s="2">
        <f t="shared" si="106"/>
        <v>32.971406249999994</v>
      </c>
      <c r="AP377" s="2">
        <f t="shared" si="107"/>
        <v>72.5</v>
      </c>
      <c r="AR377" s="39">
        <f t="shared" si="108"/>
        <v>4.7672603680291026E-3</v>
      </c>
      <c r="AS377" s="39">
        <f t="shared" si="109"/>
        <v>4.5725370652625053E-3</v>
      </c>
      <c r="AU377" s="41">
        <f t="shared" si="110"/>
        <v>3.7917164640331928E-8</v>
      </c>
    </row>
    <row r="378" spans="2:47" x14ac:dyDescent="0.3">
      <c r="B378" s="6">
        <f t="shared" si="103"/>
        <v>2014</v>
      </c>
      <c r="C378" s="5">
        <v>41650</v>
      </c>
      <c r="D378" s="10">
        <v>1061.3499999999999</v>
      </c>
      <c r="E378" s="10">
        <f>VLOOKUP(C378,데이터!$O:$Q,2,0)</f>
        <v>32.971406249999994</v>
      </c>
      <c r="F378" s="10">
        <f>VLOOKUP(C378,데이터!$O:$Q,3,0)</f>
        <v>72.5</v>
      </c>
      <c r="H378" s="6">
        <f t="shared" si="111"/>
        <v>1.4330809720325324</v>
      </c>
      <c r="I378" s="6">
        <f t="shared" si="112"/>
        <v>1.3931591083781714</v>
      </c>
      <c r="AM378" s="1">
        <f t="shared" si="104"/>
        <v>41650</v>
      </c>
      <c r="AN378" s="2">
        <f t="shared" si="105"/>
        <v>1061.3499999999999</v>
      </c>
      <c r="AO378" s="2">
        <f t="shared" si="106"/>
        <v>32.971406249999994</v>
      </c>
      <c r="AP378" s="2">
        <f t="shared" si="107"/>
        <v>72.5</v>
      </c>
      <c r="AR378" s="39">
        <f t="shared" si="108"/>
        <v>0</v>
      </c>
      <c r="AS378" s="39">
        <f t="shared" si="109"/>
        <v>0</v>
      </c>
      <c r="AU378" s="41">
        <f t="shared" si="110"/>
        <v>0</v>
      </c>
    </row>
    <row r="379" spans="2:47" x14ac:dyDescent="0.3">
      <c r="B379" s="6">
        <f t="shared" si="103"/>
        <v>2014</v>
      </c>
      <c r="C379" s="5">
        <v>41651</v>
      </c>
      <c r="D379" s="10">
        <v>1061.3499999999999</v>
      </c>
      <c r="E379" s="10">
        <f>VLOOKUP(C379,데이터!$O:$Q,2,0)</f>
        <v>32.971406249999994</v>
      </c>
      <c r="F379" s="10">
        <f>VLOOKUP(C379,데이터!$O:$Q,3,0)</f>
        <v>72.5</v>
      </c>
      <c r="H379" s="6">
        <f t="shared" si="111"/>
        <v>1.4330809720325324</v>
      </c>
      <c r="I379" s="6">
        <f t="shared" si="112"/>
        <v>1.3931591083781714</v>
      </c>
      <c r="AM379" s="1">
        <f t="shared" si="104"/>
        <v>41651</v>
      </c>
      <c r="AN379" s="2">
        <f t="shared" si="105"/>
        <v>1061.3499999999999</v>
      </c>
      <c r="AO379" s="2">
        <f t="shared" si="106"/>
        <v>32.971406249999994</v>
      </c>
      <c r="AP379" s="2">
        <f t="shared" si="107"/>
        <v>72.5</v>
      </c>
      <c r="AR379" s="39">
        <f t="shared" si="108"/>
        <v>0</v>
      </c>
      <c r="AS379" s="39">
        <f t="shared" si="109"/>
        <v>0</v>
      </c>
      <c r="AU379" s="41">
        <f t="shared" si="110"/>
        <v>0</v>
      </c>
    </row>
    <row r="380" spans="2:47" x14ac:dyDescent="0.3">
      <c r="B380" s="6">
        <f t="shared" si="103"/>
        <v>2014</v>
      </c>
      <c r="C380" s="5">
        <v>41652</v>
      </c>
      <c r="D380" s="10">
        <v>1056.8</v>
      </c>
      <c r="E380" s="10">
        <f>VLOOKUP(C380,데이터!$O:$Q,2,0)</f>
        <v>32.613250000000001</v>
      </c>
      <c r="F380" s="10">
        <f>VLOOKUP(C380,데이터!$O:$Q,3,0)</f>
        <v>71.680000000000007</v>
      </c>
      <c r="H380" s="6">
        <f t="shared" si="111"/>
        <v>1.4175139409208546</v>
      </c>
      <c r="I380" s="6">
        <f t="shared" si="112"/>
        <v>1.3774019984627219</v>
      </c>
      <c r="AM380" s="1">
        <f t="shared" si="104"/>
        <v>41652</v>
      </c>
      <c r="AN380" s="2">
        <f t="shared" si="105"/>
        <v>1056.8</v>
      </c>
      <c r="AO380" s="2">
        <f t="shared" si="106"/>
        <v>32.613250000000001</v>
      </c>
      <c r="AP380" s="2">
        <f t="shared" si="107"/>
        <v>71.680000000000007</v>
      </c>
      <c r="AR380" s="39">
        <f t="shared" si="108"/>
        <v>-1.0862631920650734E-2</v>
      </c>
      <c r="AS380" s="39">
        <f t="shared" si="109"/>
        <v>-1.1310344827586083E-2</v>
      </c>
      <c r="AU380" s="41">
        <f t="shared" si="110"/>
        <v>2.004468470365006E-7</v>
      </c>
    </row>
    <row r="381" spans="2:47" x14ac:dyDescent="0.3">
      <c r="B381" s="6">
        <f t="shared" si="103"/>
        <v>2014</v>
      </c>
      <c r="C381" s="5">
        <v>41653</v>
      </c>
      <c r="D381" s="10">
        <v>1059.1500000000001</v>
      </c>
      <c r="E381" s="10">
        <f>VLOOKUP(C381,데이터!$O:$Q,2,0)</f>
        <v>33.336374999999997</v>
      </c>
      <c r="F381" s="10">
        <f>VLOOKUP(C381,데이터!$O:$Q,3,0)</f>
        <v>73.22</v>
      </c>
      <c r="H381" s="6">
        <f t="shared" si="111"/>
        <v>1.4489441040762712</v>
      </c>
      <c r="I381" s="6">
        <f t="shared" si="112"/>
        <v>1.4069946195234442</v>
      </c>
      <c r="AM381" s="1">
        <f t="shared" si="104"/>
        <v>41653</v>
      </c>
      <c r="AN381" s="2">
        <f t="shared" si="105"/>
        <v>1059.1500000000001</v>
      </c>
      <c r="AO381" s="2">
        <f t="shared" si="106"/>
        <v>33.336374999999997</v>
      </c>
      <c r="AP381" s="2">
        <f t="shared" si="107"/>
        <v>73.22</v>
      </c>
      <c r="AR381" s="39">
        <f t="shared" si="108"/>
        <v>2.2172736541129723E-2</v>
      </c>
      <c r="AS381" s="39">
        <f t="shared" si="109"/>
        <v>2.1484374999999778E-2</v>
      </c>
      <c r="AU381" s="41">
        <f t="shared" si="110"/>
        <v>4.7384161130679277E-7</v>
      </c>
    </row>
    <row r="382" spans="2:47" x14ac:dyDescent="0.3">
      <c r="B382" s="6">
        <f t="shared" si="103"/>
        <v>2014</v>
      </c>
      <c r="C382" s="5">
        <v>41654</v>
      </c>
      <c r="D382" s="10">
        <v>1062.5999999999999</v>
      </c>
      <c r="E382" s="10">
        <f>VLOOKUP(C382,데이터!$O:$Q,2,0)</f>
        <v>33.635031250000004</v>
      </c>
      <c r="F382" s="10">
        <f>VLOOKUP(C382,데이터!$O:$Q,3,0)</f>
        <v>73.87</v>
      </c>
      <c r="H382" s="6">
        <f t="shared" si="111"/>
        <v>1.4619250059464668</v>
      </c>
      <c r="I382" s="6">
        <f t="shared" si="112"/>
        <v>1.4194850115295934</v>
      </c>
      <c r="AM382" s="1">
        <f t="shared" si="104"/>
        <v>41654</v>
      </c>
      <c r="AN382" s="2">
        <f t="shared" si="105"/>
        <v>1062.5999999999999</v>
      </c>
      <c r="AO382" s="2">
        <f t="shared" si="106"/>
        <v>33.635031250000004</v>
      </c>
      <c r="AP382" s="2">
        <f t="shared" si="107"/>
        <v>73.87</v>
      </c>
      <c r="AR382" s="39">
        <f t="shared" si="108"/>
        <v>8.9588700031124624E-3</v>
      </c>
      <c r="AS382" s="39">
        <f t="shared" si="109"/>
        <v>8.8773559136847702E-3</v>
      </c>
      <c r="AU382" s="41">
        <f t="shared" si="110"/>
        <v>6.6445467752258054E-9</v>
      </c>
    </row>
    <row r="383" spans="2:47" x14ac:dyDescent="0.3">
      <c r="B383" s="6">
        <f t="shared" ref="B383:B446" si="113">YEAR(C383)</f>
        <v>2014</v>
      </c>
      <c r="C383" s="5">
        <v>41655</v>
      </c>
      <c r="D383" s="10">
        <v>1063.3499999999999</v>
      </c>
      <c r="E383" s="10">
        <f>VLOOKUP(C383,데이터!$O:$Q,2,0)</f>
        <v>33.205187500000001</v>
      </c>
      <c r="F383" s="10">
        <f>VLOOKUP(C383,데이터!$O:$Q,3,0)</f>
        <v>73.489999999999995</v>
      </c>
      <c r="H383" s="6">
        <f t="shared" si="111"/>
        <v>1.4432421237423718</v>
      </c>
      <c r="I383" s="6">
        <f t="shared" si="112"/>
        <v>1.4121829362029215</v>
      </c>
      <c r="AM383" s="1">
        <f t="shared" si="104"/>
        <v>41655</v>
      </c>
      <c r="AN383" s="2">
        <f t="shared" si="105"/>
        <v>1063.3499999999999</v>
      </c>
      <c r="AO383" s="2">
        <f t="shared" si="106"/>
        <v>33.205187500000001</v>
      </c>
      <c r="AP383" s="2">
        <f t="shared" si="107"/>
        <v>73.489999999999995</v>
      </c>
      <c r="AR383" s="39">
        <f t="shared" si="108"/>
        <v>-1.2779644734238316E-2</v>
      </c>
      <c r="AS383" s="39">
        <f t="shared" si="109"/>
        <v>-5.1441721943956686E-3</v>
      </c>
      <c r="AU383" s="41">
        <f t="shared" si="110"/>
        <v>5.8300440906691122E-5</v>
      </c>
    </row>
    <row r="384" spans="2:47" x14ac:dyDescent="0.3">
      <c r="B384" s="6">
        <f t="shared" si="113"/>
        <v>2014</v>
      </c>
      <c r="C384" s="5">
        <v>41656</v>
      </c>
      <c r="D384" s="10">
        <v>1059.6500000000001</v>
      </c>
      <c r="E384" s="10">
        <f>VLOOKUP(C384,데이터!$O:$Q,2,0)</f>
        <v>33.039718749999999</v>
      </c>
      <c r="F384" s="10">
        <f>VLOOKUP(C384,데이터!$O:$Q,3,0)</f>
        <v>73.09</v>
      </c>
      <c r="H384" s="6">
        <f t="shared" si="111"/>
        <v>1.4360501309200757</v>
      </c>
      <c r="I384" s="6">
        <f t="shared" si="112"/>
        <v>1.4044965411222146</v>
      </c>
      <c r="AM384" s="1">
        <f t="shared" ref="AM384:AM447" si="114">C384</f>
        <v>41656</v>
      </c>
      <c r="AN384" s="2">
        <f t="shared" ref="AN384:AN447" si="115">D384</f>
        <v>1059.6500000000001</v>
      </c>
      <c r="AO384" s="2">
        <f t="shared" ref="AO384:AO447" si="116">E384</f>
        <v>33.039718749999999</v>
      </c>
      <c r="AP384" s="2">
        <f t="shared" ref="AP384:AP447" si="117">F384</f>
        <v>73.09</v>
      </c>
      <c r="AR384" s="39">
        <f t="shared" si="108"/>
        <v>-4.9832198658719129E-3</v>
      </c>
      <c r="AS384" s="39">
        <f t="shared" si="109"/>
        <v>-5.4429174037282646E-3</v>
      </c>
      <c r="AU384" s="41">
        <f t="shared" si="110"/>
        <v>2.1132182631119191E-7</v>
      </c>
    </row>
    <row r="385" spans="2:47" x14ac:dyDescent="0.3">
      <c r="B385" s="6">
        <f t="shared" si="113"/>
        <v>2014</v>
      </c>
      <c r="C385" s="5">
        <v>41657</v>
      </c>
      <c r="D385" s="10">
        <v>1059.6500000000001</v>
      </c>
      <c r="E385" s="10">
        <f>VLOOKUP(C385,데이터!$O:$Q,2,0)</f>
        <v>33.039718749999999</v>
      </c>
      <c r="F385" s="10">
        <f>VLOOKUP(C385,데이터!$O:$Q,3,0)</f>
        <v>73.09</v>
      </c>
      <c r="H385" s="6">
        <f t="shared" si="111"/>
        <v>1.4360501309200757</v>
      </c>
      <c r="I385" s="6">
        <f t="shared" si="112"/>
        <v>1.4044965411222146</v>
      </c>
      <c r="AM385" s="1">
        <f t="shared" si="114"/>
        <v>41657</v>
      </c>
      <c r="AN385" s="2">
        <f t="shared" si="115"/>
        <v>1059.6500000000001</v>
      </c>
      <c r="AO385" s="2">
        <f t="shared" si="116"/>
        <v>33.039718749999999</v>
      </c>
      <c r="AP385" s="2">
        <f t="shared" si="117"/>
        <v>73.09</v>
      </c>
      <c r="AR385" s="39">
        <f t="shared" ref="AR385:AR448" si="118">AO385/AO384-1</f>
        <v>0</v>
      </c>
      <c r="AS385" s="39">
        <f t="shared" ref="AS385:AS448" si="119">AP385/AP384-1</f>
        <v>0</v>
      </c>
      <c r="AU385" s="41">
        <f t="shared" ref="AU385:AU448" si="120">(AR385-AS385)^2</f>
        <v>0</v>
      </c>
    </row>
    <row r="386" spans="2:47" x14ac:dyDescent="0.3">
      <c r="B386" s="6">
        <f t="shared" si="113"/>
        <v>2014</v>
      </c>
      <c r="C386" s="5">
        <v>41658</v>
      </c>
      <c r="D386" s="10">
        <v>1059.6500000000001</v>
      </c>
      <c r="E386" s="10">
        <f>VLOOKUP(C386,데이터!$O:$Q,2,0)</f>
        <v>33.039718749999999</v>
      </c>
      <c r="F386" s="10">
        <f>VLOOKUP(C386,데이터!$O:$Q,3,0)</f>
        <v>73.09</v>
      </c>
      <c r="H386" s="6">
        <f t="shared" si="111"/>
        <v>1.4360501309200757</v>
      </c>
      <c r="I386" s="6">
        <f t="shared" si="112"/>
        <v>1.4044965411222146</v>
      </c>
      <c r="AM386" s="1">
        <f t="shared" si="114"/>
        <v>41658</v>
      </c>
      <c r="AN386" s="2">
        <f t="shared" si="115"/>
        <v>1059.6500000000001</v>
      </c>
      <c r="AO386" s="2">
        <f t="shared" si="116"/>
        <v>33.039718749999999</v>
      </c>
      <c r="AP386" s="2">
        <f t="shared" si="117"/>
        <v>73.09</v>
      </c>
      <c r="AR386" s="39">
        <f t="shared" si="118"/>
        <v>0</v>
      </c>
      <c r="AS386" s="39">
        <f t="shared" si="119"/>
        <v>0</v>
      </c>
      <c r="AU386" s="41">
        <f t="shared" si="120"/>
        <v>0</v>
      </c>
    </row>
    <row r="387" spans="2:47" x14ac:dyDescent="0.3">
      <c r="B387" s="6">
        <f t="shared" si="113"/>
        <v>2014</v>
      </c>
      <c r="C387" s="5">
        <v>41659</v>
      </c>
      <c r="D387" s="10">
        <v>1063.55</v>
      </c>
      <c r="E387" s="10">
        <f>VLOOKUP(C387,데이터!$O:$Q,2,0)</f>
        <v>33.039718749999999</v>
      </c>
      <c r="F387" s="10">
        <f>VLOOKUP(C387,데이터!$O:$Q,3,0)</f>
        <v>73.09</v>
      </c>
      <c r="H387" s="6">
        <f t="shared" si="111"/>
        <v>1.4360501309200757</v>
      </c>
      <c r="I387" s="6">
        <f t="shared" si="112"/>
        <v>1.4044965411222146</v>
      </c>
      <c r="AM387" s="1">
        <f t="shared" si="114"/>
        <v>41659</v>
      </c>
      <c r="AN387" s="2">
        <f t="shared" si="115"/>
        <v>1063.55</v>
      </c>
      <c r="AO387" s="2">
        <f t="shared" si="116"/>
        <v>33.039718749999999</v>
      </c>
      <c r="AP387" s="2">
        <f t="shared" si="117"/>
        <v>73.09</v>
      </c>
      <c r="AR387" s="39">
        <f t="shared" si="118"/>
        <v>0</v>
      </c>
      <c r="AS387" s="39">
        <f t="shared" si="119"/>
        <v>0</v>
      </c>
      <c r="AU387" s="41">
        <f t="shared" si="120"/>
        <v>0</v>
      </c>
    </row>
    <row r="388" spans="2:47" x14ac:dyDescent="0.3">
      <c r="B388" s="6">
        <f t="shared" si="113"/>
        <v>2014</v>
      </c>
      <c r="C388" s="5">
        <v>41660</v>
      </c>
      <c r="D388" s="10">
        <v>1065.3</v>
      </c>
      <c r="E388" s="10">
        <f>VLOOKUP(C388,데이터!$O:$Q,2,0)</f>
        <v>33.358281249999997</v>
      </c>
      <c r="F388" s="10">
        <f>VLOOKUP(C388,데이터!$O:$Q,3,0)</f>
        <v>73.489999999999995</v>
      </c>
      <c r="H388" s="6">
        <f t="shared" si="111"/>
        <v>1.4498962451467963</v>
      </c>
      <c r="I388" s="6">
        <f t="shared" si="112"/>
        <v>1.4121829362029215</v>
      </c>
      <c r="AM388" s="1">
        <f t="shared" si="114"/>
        <v>41660</v>
      </c>
      <c r="AN388" s="2">
        <f t="shared" si="115"/>
        <v>1065.3</v>
      </c>
      <c r="AO388" s="2">
        <f t="shared" si="116"/>
        <v>33.358281249999997</v>
      </c>
      <c r="AP388" s="2">
        <f t="shared" si="117"/>
        <v>73.489999999999995</v>
      </c>
      <c r="AR388" s="39">
        <f t="shared" si="118"/>
        <v>9.6418042299466489E-3</v>
      </c>
      <c r="AS388" s="39">
        <f t="shared" si="119"/>
        <v>5.4727048843890014E-3</v>
      </c>
      <c r="AU388" s="41">
        <f t="shared" si="120"/>
        <v>1.7381389353129204E-5</v>
      </c>
    </row>
    <row r="389" spans="2:47" x14ac:dyDescent="0.3">
      <c r="B389" s="6">
        <f t="shared" si="113"/>
        <v>2014</v>
      </c>
      <c r="C389" s="5">
        <v>41661</v>
      </c>
      <c r="D389" s="10">
        <v>1067.1300000000001</v>
      </c>
      <c r="E389" s="10">
        <f>VLOOKUP(C389,데이터!$O:$Q,2,0)</f>
        <v>33.794218749999999</v>
      </c>
      <c r="F389" s="10">
        <f>VLOOKUP(C389,데이터!$O:$Q,3,0)</f>
        <v>74.28</v>
      </c>
      <c r="H389" s="6">
        <f t="shared" si="111"/>
        <v>1.4688439882763584</v>
      </c>
      <c r="I389" s="6">
        <f t="shared" si="112"/>
        <v>1.4273635664873183</v>
      </c>
      <c r="AM389" s="1">
        <f t="shared" si="114"/>
        <v>41661</v>
      </c>
      <c r="AN389" s="2">
        <f t="shared" si="115"/>
        <v>1067.1300000000001</v>
      </c>
      <c r="AO389" s="2">
        <f t="shared" si="116"/>
        <v>33.794218749999999</v>
      </c>
      <c r="AP389" s="2">
        <f t="shared" si="117"/>
        <v>74.28</v>
      </c>
      <c r="AR389" s="39">
        <f t="shared" si="118"/>
        <v>1.3068344161166978E-2</v>
      </c>
      <c r="AS389" s="39">
        <f t="shared" si="119"/>
        <v>1.0749761872363761E-2</v>
      </c>
      <c r="AU389" s="41">
        <f t="shared" si="120"/>
        <v>5.3758238299519644E-6</v>
      </c>
    </row>
    <row r="390" spans="2:47" x14ac:dyDescent="0.3">
      <c r="B390" s="6">
        <f t="shared" si="113"/>
        <v>2014</v>
      </c>
      <c r="C390" s="5">
        <v>41662</v>
      </c>
      <c r="D390" s="10">
        <v>1073.8499999999999</v>
      </c>
      <c r="E390" s="10">
        <f>VLOOKUP(C390,데이터!$O:$Q,2,0)</f>
        <v>33.420781250000005</v>
      </c>
      <c r="F390" s="10">
        <f>VLOOKUP(C390,데이터!$O:$Q,3,0)</f>
        <v>73.540000000000006</v>
      </c>
      <c r="H390" s="6">
        <f t="shared" si="111"/>
        <v>1.4526127674592788</v>
      </c>
      <c r="I390" s="6">
        <f t="shared" si="112"/>
        <v>1.4131437355880103</v>
      </c>
      <c r="AM390" s="1">
        <f t="shared" si="114"/>
        <v>41662</v>
      </c>
      <c r="AN390" s="2">
        <f t="shared" si="115"/>
        <v>1073.8499999999999</v>
      </c>
      <c r="AO390" s="2">
        <f t="shared" si="116"/>
        <v>33.420781250000005</v>
      </c>
      <c r="AP390" s="2">
        <f t="shared" si="117"/>
        <v>73.540000000000006</v>
      </c>
      <c r="AR390" s="39">
        <f t="shared" si="118"/>
        <v>-1.1050336827212348E-2</v>
      </c>
      <c r="AS390" s="39">
        <f t="shared" si="119"/>
        <v>-9.9623047926762354E-3</v>
      </c>
      <c r="AU390" s="41">
        <f t="shared" si="120"/>
        <v>1.1838137081767929E-6</v>
      </c>
    </row>
    <row r="391" spans="2:47" x14ac:dyDescent="0.3">
      <c r="B391" s="6">
        <f t="shared" si="113"/>
        <v>2014</v>
      </c>
      <c r="C391" s="5">
        <v>41663</v>
      </c>
      <c r="D391" s="10">
        <v>1080.3800000000001</v>
      </c>
      <c r="E391" s="10">
        <f>VLOOKUP(C391,데이터!$O:$Q,2,0)</f>
        <v>32.683250000000001</v>
      </c>
      <c r="F391" s="10">
        <f>VLOOKUP(C391,데이터!$O:$Q,3,0)</f>
        <v>71.83</v>
      </c>
      <c r="H391" s="6">
        <f t="shared" si="111"/>
        <v>1.4205564459108349</v>
      </c>
      <c r="I391" s="6">
        <f t="shared" si="112"/>
        <v>1.380284396617987</v>
      </c>
      <c r="AM391" s="1">
        <f t="shared" si="114"/>
        <v>41663</v>
      </c>
      <c r="AN391" s="2">
        <f t="shared" si="115"/>
        <v>1080.3800000000001</v>
      </c>
      <c r="AO391" s="2">
        <f t="shared" si="116"/>
        <v>32.683250000000001</v>
      </c>
      <c r="AP391" s="2">
        <f t="shared" si="117"/>
        <v>71.83</v>
      </c>
      <c r="AR391" s="39">
        <f t="shared" si="118"/>
        <v>-2.2068043367478252E-2</v>
      </c>
      <c r="AS391" s="39">
        <f t="shared" si="119"/>
        <v>-2.3252651618167142E-2</v>
      </c>
      <c r="AU391" s="41">
        <f t="shared" si="120"/>
        <v>1.4032967076001921E-6</v>
      </c>
    </row>
    <row r="392" spans="2:47" x14ac:dyDescent="0.3">
      <c r="B392" s="6">
        <f t="shared" si="113"/>
        <v>2014</v>
      </c>
      <c r="C392" s="5">
        <v>41664</v>
      </c>
      <c r="D392" s="10">
        <v>1080.3800000000001</v>
      </c>
      <c r="E392" s="10">
        <f>VLOOKUP(C392,데이터!$O:$Q,2,0)</f>
        <v>32.683250000000001</v>
      </c>
      <c r="F392" s="10">
        <f>VLOOKUP(C392,데이터!$O:$Q,3,0)</f>
        <v>71.83</v>
      </c>
      <c r="H392" s="6">
        <f t="shared" si="111"/>
        <v>1.4205564459108349</v>
      </c>
      <c r="I392" s="6">
        <f t="shared" si="112"/>
        <v>1.380284396617987</v>
      </c>
      <c r="AM392" s="1">
        <f t="shared" si="114"/>
        <v>41664</v>
      </c>
      <c r="AN392" s="2">
        <f t="shared" si="115"/>
        <v>1080.3800000000001</v>
      </c>
      <c r="AO392" s="2">
        <f t="shared" si="116"/>
        <v>32.683250000000001</v>
      </c>
      <c r="AP392" s="2">
        <f t="shared" si="117"/>
        <v>71.83</v>
      </c>
      <c r="AR392" s="39">
        <f t="shared" si="118"/>
        <v>0</v>
      </c>
      <c r="AS392" s="39">
        <f t="shared" si="119"/>
        <v>0</v>
      </c>
      <c r="AU392" s="41">
        <f t="shared" si="120"/>
        <v>0</v>
      </c>
    </row>
    <row r="393" spans="2:47" x14ac:dyDescent="0.3">
      <c r="B393" s="6">
        <f t="shared" si="113"/>
        <v>2014</v>
      </c>
      <c r="C393" s="5">
        <v>41665</v>
      </c>
      <c r="D393" s="10">
        <v>1080.3800000000001</v>
      </c>
      <c r="E393" s="10">
        <f>VLOOKUP(C393,데이터!$O:$Q,2,0)</f>
        <v>32.683250000000001</v>
      </c>
      <c r="F393" s="10">
        <f>VLOOKUP(C393,데이터!$O:$Q,3,0)</f>
        <v>71.83</v>
      </c>
      <c r="H393" s="6">
        <f t="shared" si="111"/>
        <v>1.4205564459108349</v>
      </c>
      <c r="I393" s="6">
        <f t="shared" si="112"/>
        <v>1.380284396617987</v>
      </c>
      <c r="AM393" s="1">
        <f t="shared" si="114"/>
        <v>41665</v>
      </c>
      <c r="AN393" s="2">
        <f t="shared" si="115"/>
        <v>1080.3800000000001</v>
      </c>
      <c r="AO393" s="2">
        <f t="shared" si="116"/>
        <v>32.683250000000001</v>
      </c>
      <c r="AP393" s="2">
        <f t="shared" si="117"/>
        <v>71.83</v>
      </c>
      <c r="AR393" s="39">
        <f t="shared" si="118"/>
        <v>0</v>
      </c>
      <c r="AS393" s="39">
        <f t="shared" si="119"/>
        <v>0</v>
      </c>
      <c r="AU393" s="41">
        <f t="shared" si="120"/>
        <v>0</v>
      </c>
    </row>
    <row r="394" spans="2:47" x14ac:dyDescent="0.3">
      <c r="B394" s="6">
        <f t="shared" si="113"/>
        <v>2014</v>
      </c>
      <c r="C394" s="5">
        <v>41666</v>
      </c>
      <c r="D394" s="10">
        <v>1083.6500000000001</v>
      </c>
      <c r="E394" s="10">
        <f>VLOOKUP(C394,데이터!$O:$Q,2,0)</f>
        <v>32.4528125</v>
      </c>
      <c r="F394" s="10">
        <f>VLOOKUP(C394,데이터!$O:$Q,3,0)</f>
        <v>71.33</v>
      </c>
      <c r="H394" s="6">
        <f t="shared" si="111"/>
        <v>1.4105406281447137</v>
      </c>
      <c r="I394" s="6">
        <f t="shared" si="112"/>
        <v>1.370676402767103</v>
      </c>
      <c r="AM394" s="1">
        <f t="shared" si="114"/>
        <v>41666</v>
      </c>
      <c r="AN394" s="2">
        <f t="shared" si="115"/>
        <v>1083.6500000000001</v>
      </c>
      <c r="AO394" s="2">
        <f t="shared" si="116"/>
        <v>32.4528125</v>
      </c>
      <c r="AP394" s="2">
        <f t="shared" si="117"/>
        <v>71.33</v>
      </c>
      <c r="AR394" s="39">
        <f t="shared" si="118"/>
        <v>-7.0506299098161973E-3</v>
      </c>
      <c r="AS394" s="39">
        <f t="shared" si="119"/>
        <v>-6.960879855213653E-3</v>
      </c>
      <c r="AU394" s="41">
        <f t="shared" si="120"/>
        <v>8.0550723011596757E-9</v>
      </c>
    </row>
    <row r="395" spans="2:47" x14ac:dyDescent="0.3">
      <c r="B395" s="6">
        <f t="shared" si="113"/>
        <v>2014</v>
      </c>
      <c r="C395" s="5">
        <v>41667</v>
      </c>
      <c r="D395" s="10">
        <v>1081.1500000000001</v>
      </c>
      <c r="E395" s="10">
        <f>VLOOKUP(C395,데이터!$O:$Q,2,0)</f>
        <v>32.377156249999999</v>
      </c>
      <c r="F395" s="10">
        <f>VLOOKUP(C395,데이터!$O:$Q,3,0)</f>
        <v>71.62</v>
      </c>
      <c r="H395" s="6">
        <f t="shared" ref="H395:H458" si="121">H394*(E395/E394)</f>
        <v>1.4072522778854542</v>
      </c>
      <c r="I395" s="6">
        <f t="shared" ref="I395:I458" si="122">I394*(F395/F394)</f>
        <v>1.3762490392006157</v>
      </c>
      <c r="AM395" s="1">
        <f t="shared" si="114"/>
        <v>41667</v>
      </c>
      <c r="AN395" s="2">
        <f t="shared" si="115"/>
        <v>1081.1500000000001</v>
      </c>
      <c r="AO395" s="2">
        <f t="shared" si="116"/>
        <v>32.377156249999999</v>
      </c>
      <c r="AP395" s="2">
        <f t="shared" si="117"/>
        <v>71.62</v>
      </c>
      <c r="AR395" s="39">
        <f t="shared" si="118"/>
        <v>-2.3312694392820799E-3</v>
      </c>
      <c r="AS395" s="39">
        <f t="shared" si="119"/>
        <v>4.0656105425487254E-3</v>
      </c>
      <c r="AU395" s="41">
        <f t="shared" si="120"/>
        <v>4.0920073501947687E-5</v>
      </c>
    </row>
    <row r="396" spans="2:47" x14ac:dyDescent="0.3">
      <c r="B396" s="6">
        <f t="shared" si="113"/>
        <v>2014</v>
      </c>
      <c r="C396" s="5">
        <v>41668</v>
      </c>
      <c r="D396" s="10">
        <v>1070.3</v>
      </c>
      <c r="E396" s="10">
        <f>VLOOKUP(C396,데이터!$O:$Q,2,0)</f>
        <v>32.026687500000001</v>
      </c>
      <c r="F396" s="10">
        <f>VLOOKUP(C396,데이터!$O:$Q,3,0)</f>
        <v>71.349999999999994</v>
      </c>
      <c r="H396" s="6">
        <f t="shared" si="121"/>
        <v>1.3920193790182116</v>
      </c>
      <c r="I396" s="6">
        <f t="shared" si="122"/>
        <v>1.3710607225211382</v>
      </c>
      <c r="AM396" s="1">
        <f t="shared" si="114"/>
        <v>41668</v>
      </c>
      <c r="AN396" s="2">
        <f t="shared" si="115"/>
        <v>1070.3</v>
      </c>
      <c r="AO396" s="2">
        <f t="shared" si="116"/>
        <v>32.026687500000001</v>
      </c>
      <c r="AP396" s="2">
        <f t="shared" si="117"/>
        <v>71.349999999999994</v>
      </c>
      <c r="AR396" s="39">
        <f t="shared" si="118"/>
        <v>-1.0824568633942211E-2</v>
      </c>
      <c r="AS396" s="39">
        <f t="shared" si="119"/>
        <v>-3.7698966769060815E-3</v>
      </c>
      <c r="AU396" s="41">
        <f t="shared" si="120"/>
        <v>4.9768396421391971E-5</v>
      </c>
    </row>
    <row r="397" spans="2:47" x14ac:dyDescent="0.3">
      <c r="B397" s="6">
        <f t="shared" si="113"/>
        <v>2014</v>
      </c>
      <c r="C397" s="5">
        <v>41669</v>
      </c>
      <c r="D397" s="10">
        <v>1070.3</v>
      </c>
      <c r="E397" s="10">
        <f>VLOOKUP(C397,데이터!$O:$Q,2,0)</f>
        <v>32.498750000000008</v>
      </c>
      <c r="F397" s="10">
        <f>VLOOKUP(C397,데이터!$O:$Q,3,0)</f>
        <v>72.25</v>
      </c>
      <c r="H397" s="6">
        <f t="shared" si="121"/>
        <v>1.4125372720443885</v>
      </c>
      <c r="I397" s="6">
        <f t="shared" si="122"/>
        <v>1.3883551114527293</v>
      </c>
      <c r="AM397" s="1">
        <f t="shared" si="114"/>
        <v>41669</v>
      </c>
      <c r="AN397" s="2">
        <f t="shared" si="115"/>
        <v>1070.3</v>
      </c>
      <c r="AO397" s="2">
        <f t="shared" si="116"/>
        <v>32.498750000000008</v>
      </c>
      <c r="AP397" s="2">
        <f t="shared" si="117"/>
        <v>72.25</v>
      </c>
      <c r="AR397" s="39">
        <f t="shared" si="118"/>
        <v>1.4739660478468419E-2</v>
      </c>
      <c r="AS397" s="39">
        <f t="shared" si="119"/>
        <v>1.261387526278912E-2</v>
      </c>
      <c r="AU397" s="41">
        <f t="shared" si="120"/>
        <v>4.5189627832006838E-6</v>
      </c>
    </row>
    <row r="398" spans="2:47" x14ac:dyDescent="0.3">
      <c r="B398" s="6">
        <f t="shared" si="113"/>
        <v>2014</v>
      </c>
      <c r="C398" s="5">
        <v>41670</v>
      </c>
      <c r="D398" s="10">
        <v>1070.3</v>
      </c>
      <c r="E398" s="10">
        <f>VLOOKUP(C398,데이터!$O:$Q,2,0)</f>
        <v>32.416406250000001</v>
      </c>
      <c r="F398" s="10">
        <f>VLOOKUP(C398,데이터!$O:$Q,3,0)</f>
        <v>71.92</v>
      </c>
      <c r="H398" s="6">
        <f t="shared" si="121"/>
        <v>1.4089582538976932</v>
      </c>
      <c r="I398" s="6">
        <f t="shared" si="122"/>
        <v>1.3820138355111458</v>
      </c>
      <c r="AM398" s="1">
        <f t="shared" si="114"/>
        <v>41670</v>
      </c>
      <c r="AN398" s="2">
        <f t="shared" si="115"/>
        <v>1070.3</v>
      </c>
      <c r="AO398" s="2">
        <f t="shared" si="116"/>
        <v>32.416406250000001</v>
      </c>
      <c r="AP398" s="2">
        <f t="shared" si="117"/>
        <v>71.92</v>
      </c>
      <c r="AR398" s="39">
        <f t="shared" si="118"/>
        <v>-2.5337512981270516E-3</v>
      </c>
      <c r="AS398" s="39">
        <f t="shared" si="119"/>
        <v>-4.5674740484429321E-3</v>
      </c>
      <c r="AU398" s="41">
        <f t="shared" si="120"/>
        <v>4.1360282251523898E-6</v>
      </c>
    </row>
    <row r="399" spans="2:47" x14ac:dyDescent="0.3">
      <c r="B399" s="6">
        <f t="shared" si="113"/>
        <v>2014</v>
      </c>
      <c r="C399" s="5">
        <v>41671</v>
      </c>
      <c r="D399" s="10">
        <v>1070.3</v>
      </c>
      <c r="E399" s="10">
        <f>VLOOKUP(C399,데이터!$O:$Q,2,0)</f>
        <v>32.416406250000001</v>
      </c>
      <c r="F399" s="10">
        <f>VLOOKUP(C399,데이터!$O:$Q,3,0)</f>
        <v>71.92</v>
      </c>
      <c r="H399" s="6">
        <f t="shared" si="121"/>
        <v>1.4089582538976932</v>
      </c>
      <c r="I399" s="6">
        <f t="shared" si="122"/>
        <v>1.3820138355111458</v>
      </c>
      <c r="AM399" s="1">
        <f t="shared" si="114"/>
        <v>41671</v>
      </c>
      <c r="AN399" s="2">
        <f t="shared" si="115"/>
        <v>1070.3</v>
      </c>
      <c r="AO399" s="2">
        <f t="shared" si="116"/>
        <v>32.416406250000001</v>
      </c>
      <c r="AP399" s="2">
        <f t="shared" si="117"/>
        <v>71.92</v>
      </c>
      <c r="AR399" s="39">
        <f t="shared" si="118"/>
        <v>0</v>
      </c>
      <c r="AS399" s="39">
        <f t="shared" si="119"/>
        <v>0</v>
      </c>
      <c r="AU399" s="41">
        <f t="shared" si="120"/>
        <v>0</v>
      </c>
    </row>
    <row r="400" spans="2:47" x14ac:dyDescent="0.3">
      <c r="B400" s="6">
        <f t="shared" si="113"/>
        <v>2014</v>
      </c>
      <c r="C400" s="5">
        <v>41672</v>
      </c>
      <c r="D400" s="10">
        <v>1070.3</v>
      </c>
      <c r="E400" s="10">
        <f>VLOOKUP(C400,데이터!$O:$Q,2,0)</f>
        <v>32.416406250000001</v>
      </c>
      <c r="F400" s="10">
        <f>VLOOKUP(C400,데이터!$O:$Q,3,0)</f>
        <v>71.92</v>
      </c>
      <c r="H400" s="6">
        <f t="shared" si="121"/>
        <v>1.4089582538976932</v>
      </c>
      <c r="I400" s="6">
        <f t="shared" si="122"/>
        <v>1.3820138355111458</v>
      </c>
      <c r="AM400" s="1">
        <f t="shared" si="114"/>
        <v>41672</v>
      </c>
      <c r="AN400" s="2">
        <f t="shared" si="115"/>
        <v>1070.3</v>
      </c>
      <c r="AO400" s="2">
        <f t="shared" si="116"/>
        <v>32.416406250000001</v>
      </c>
      <c r="AP400" s="2">
        <f t="shared" si="117"/>
        <v>71.92</v>
      </c>
      <c r="AR400" s="39">
        <f t="shared" si="118"/>
        <v>0</v>
      </c>
      <c r="AS400" s="39">
        <f t="shared" si="119"/>
        <v>0</v>
      </c>
      <c r="AU400" s="41">
        <f t="shared" si="120"/>
        <v>0</v>
      </c>
    </row>
    <row r="401" spans="2:47" x14ac:dyDescent="0.3">
      <c r="B401" s="6">
        <f t="shared" si="113"/>
        <v>2014</v>
      </c>
      <c r="C401" s="5">
        <v>41673</v>
      </c>
      <c r="D401" s="10">
        <v>1084.45</v>
      </c>
      <c r="E401" s="10">
        <f>VLOOKUP(C401,데이터!$O:$Q,2,0)</f>
        <v>31.931781250000004</v>
      </c>
      <c r="F401" s="10">
        <f>VLOOKUP(C401,데이터!$O:$Q,3,0)</f>
        <v>70.31</v>
      </c>
      <c r="H401" s="6">
        <f t="shared" si="121"/>
        <v>1.3878943398867079</v>
      </c>
      <c r="I401" s="6">
        <f t="shared" si="122"/>
        <v>1.3510760953112995</v>
      </c>
      <c r="AM401" s="1">
        <f t="shared" si="114"/>
        <v>41673</v>
      </c>
      <c r="AN401" s="2">
        <f t="shared" si="115"/>
        <v>1084.45</v>
      </c>
      <c r="AO401" s="2">
        <f t="shared" si="116"/>
        <v>31.931781250000004</v>
      </c>
      <c r="AP401" s="2">
        <f t="shared" si="117"/>
        <v>70.31</v>
      </c>
      <c r="AR401" s="39">
        <f t="shared" si="118"/>
        <v>-1.4949991564842224E-2</v>
      </c>
      <c r="AS401" s="39">
        <f t="shared" si="119"/>
        <v>-2.2385984427141237E-2</v>
      </c>
      <c r="AU401" s="41">
        <f t="shared" si="120"/>
        <v>5.5293989848161859E-5</v>
      </c>
    </row>
    <row r="402" spans="2:47" x14ac:dyDescent="0.3">
      <c r="B402" s="6">
        <f t="shared" si="113"/>
        <v>2014</v>
      </c>
      <c r="C402" s="5">
        <v>41674</v>
      </c>
      <c r="D402" s="10">
        <v>1083.8</v>
      </c>
      <c r="E402" s="10">
        <f>VLOOKUP(C402,데이터!$O:$Q,2,0)</f>
        <v>31.847437499999998</v>
      </c>
      <c r="F402" s="10">
        <f>VLOOKUP(C402,데이터!$O:$Q,3,0)</f>
        <v>70.430000000000007</v>
      </c>
      <c r="H402" s="6">
        <f t="shared" si="121"/>
        <v>1.3842283930260131</v>
      </c>
      <c r="I402" s="6">
        <f t="shared" si="122"/>
        <v>1.3533820138355115</v>
      </c>
      <c r="AM402" s="1">
        <f t="shared" si="114"/>
        <v>41674</v>
      </c>
      <c r="AN402" s="2">
        <f t="shared" si="115"/>
        <v>1083.8</v>
      </c>
      <c r="AO402" s="2">
        <f t="shared" si="116"/>
        <v>31.847437499999998</v>
      </c>
      <c r="AP402" s="2">
        <f t="shared" si="117"/>
        <v>70.430000000000007</v>
      </c>
      <c r="AR402" s="39">
        <f t="shared" si="118"/>
        <v>-2.6413731617307423E-3</v>
      </c>
      <c r="AS402" s="39">
        <f t="shared" si="119"/>
        <v>1.7067273503057478E-3</v>
      </c>
      <c r="AU402" s="41">
        <f t="shared" si="120"/>
        <v>1.8905978062771987E-5</v>
      </c>
    </row>
    <row r="403" spans="2:47" x14ac:dyDescent="0.3">
      <c r="B403" s="6">
        <f t="shared" si="113"/>
        <v>2014</v>
      </c>
      <c r="C403" s="5">
        <v>41675</v>
      </c>
      <c r="D403" s="10">
        <v>1076.8499999999999</v>
      </c>
      <c r="E403" s="10">
        <f>VLOOKUP(C403,데이터!$O:$Q,2,0)</f>
        <v>31.879625000000004</v>
      </c>
      <c r="F403" s="10">
        <f>VLOOKUP(C403,데이터!$O:$Q,3,0)</f>
        <v>70.52</v>
      </c>
      <c r="H403" s="6">
        <f t="shared" si="121"/>
        <v>1.3856274020169415</v>
      </c>
      <c r="I403" s="6">
        <f t="shared" si="122"/>
        <v>1.3551114527286705</v>
      </c>
      <c r="AM403" s="1">
        <f t="shared" si="114"/>
        <v>41675</v>
      </c>
      <c r="AN403" s="2">
        <f t="shared" si="115"/>
        <v>1076.8499999999999</v>
      </c>
      <c r="AO403" s="2">
        <f t="shared" si="116"/>
        <v>31.879625000000004</v>
      </c>
      <c r="AP403" s="2">
        <f t="shared" si="117"/>
        <v>70.52</v>
      </c>
      <c r="AR403" s="39">
        <f t="shared" si="118"/>
        <v>1.0106778606600031E-3</v>
      </c>
      <c r="AS403" s="39">
        <f t="shared" si="119"/>
        <v>1.2778645463580318E-3</v>
      </c>
      <c r="AU403" s="41">
        <f t="shared" si="120"/>
        <v>7.1388725014297188E-8</v>
      </c>
    </row>
    <row r="404" spans="2:47" x14ac:dyDescent="0.3">
      <c r="B404" s="6">
        <f t="shared" si="113"/>
        <v>2014</v>
      </c>
      <c r="C404" s="5">
        <v>41676</v>
      </c>
      <c r="D404" s="10">
        <v>1078.98</v>
      </c>
      <c r="E404" s="10">
        <f>VLOOKUP(C404,데이터!$O:$Q,2,0)</f>
        <v>32.432250000000003</v>
      </c>
      <c r="F404" s="10">
        <f>VLOOKUP(C404,데이터!$O:$Q,3,0)</f>
        <v>71.64</v>
      </c>
      <c r="H404" s="6">
        <f t="shared" si="121"/>
        <v>1.4096468923039072</v>
      </c>
      <c r="I404" s="6">
        <f t="shared" si="122"/>
        <v>1.3766333589546507</v>
      </c>
      <c r="AM404" s="1">
        <f t="shared" si="114"/>
        <v>41676</v>
      </c>
      <c r="AN404" s="2">
        <f t="shared" si="115"/>
        <v>1078.98</v>
      </c>
      <c r="AO404" s="2">
        <f t="shared" si="116"/>
        <v>32.432250000000003</v>
      </c>
      <c r="AP404" s="2">
        <f t="shared" si="117"/>
        <v>71.64</v>
      </c>
      <c r="AR404" s="39">
        <f t="shared" si="118"/>
        <v>1.733473966522503E-2</v>
      </c>
      <c r="AS404" s="39">
        <f t="shared" si="119"/>
        <v>1.5882019285309301E-2</v>
      </c>
      <c r="AU404" s="41">
        <f t="shared" si="120"/>
        <v>2.1103965022224986E-6</v>
      </c>
    </row>
    <row r="405" spans="2:47" x14ac:dyDescent="0.3">
      <c r="B405" s="6">
        <f t="shared" si="113"/>
        <v>2014</v>
      </c>
      <c r="C405" s="5">
        <v>41677</v>
      </c>
      <c r="D405" s="10">
        <v>1074.32</v>
      </c>
      <c r="E405" s="10">
        <f>VLOOKUP(C405,데이터!$O:$Q,2,0)</f>
        <v>32.940531249999999</v>
      </c>
      <c r="F405" s="10">
        <f>VLOOKUP(C405,데이터!$O:$Q,3,0)</f>
        <v>72.77</v>
      </c>
      <c r="H405" s="6">
        <f t="shared" si="121"/>
        <v>1.4317390100101668</v>
      </c>
      <c r="I405" s="6">
        <f t="shared" si="122"/>
        <v>1.3983474250576482</v>
      </c>
      <c r="AM405" s="1">
        <f t="shared" si="114"/>
        <v>41677</v>
      </c>
      <c r="AN405" s="2">
        <f t="shared" si="115"/>
        <v>1074.32</v>
      </c>
      <c r="AO405" s="2">
        <f t="shared" si="116"/>
        <v>32.940531249999999</v>
      </c>
      <c r="AP405" s="2">
        <f t="shared" si="117"/>
        <v>72.77</v>
      </c>
      <c r="AR405" s="39">
        <f t="shared" si="118"/>
        <v>1.567209336385833E-2</v>
      </c>
      <c r="AS405" s="39">
        <f t="shared" si="119"/>
        <v>1.577331099944157E-2</v>
      </c>
      <c r="AU405" s="41">
        <f t="shared" si="120"/>
        <v>1.0245009753061467E-8</v>
      </c>
    </row>
    <row r="406" spans="2:47" x14ac:dyDescent="0.3">
      <c r="B406" s="6">
        <f t="shared" si="113"/>
        <v>2014</v>
      </c>
      <c r="C406" s="5">
        <v>41678</v>
      </c>
      <c r="D406" s="10">
        <v>1074.32</v>
      </c>
      <c r="E406" s="10">
        <f>VLOOKUP(C406,데이터!$O:$Q,2,0)</f>
        <v>32.940531249999999</v>
      </c>
      <c r="F406" s="10">
        <f>VLOOKUP(C406,데이터!$O:$Q,3,0)</f>
        <v>72.77</v>
      </c>
      <c r="H406" s="6">
        <f t="shared" si="121"/>
        <v>1.4317390100101668</v>
      </c>
      <c r="I406" s="6">
        <f t="shared" si="122"/>
        <v>1.3983474250576482</v>
      </c>
      <c r="AM406" s="1">
        <f t="shared" si="114"/>
        <v>41678</v>
      </c>
      <c r="AN406" s="2">
        <f t="shared" si="115"/>
        <v>1074.32</v>
      </c>
      <c r="AO406" s="2">
        <f t="shared" si="116"/>
        <v>32.940531249999999</v>
      </c>
      <c r="AP406" s="2">
        <f t="shared" si="117"/>
        <v>72.77</v>
      </c>
      <c r="AR406" s="39">
        <f t="shared" si="118"/>
        <v>0</v>
      </c>
      <c r="AS406" s="39">
        <f t="shared" si="119"/>
        <v>0</v>
      </c>
      <c r="AU406" s="41">
        <f t="shared" si="120"/>
        <v>0</v>
      </c>
    </row>
    <row r="407" spans="2:47" x14ac:dyDescent="0.3">
      <c r="B407" s="6">
        <f t="shared" si="113"/>
        <v>2014</v>
      </c>
      <c r="C407" s="5">
        <v>41679</v>
      </c>
      <c r="D407" s="10">
        <v>1074.32</v>
      </c>
      <c r="E407" s="10">
        <f>VLOOKUP(C407,데이터!$O:$Q,2,0)</f>
        <v>32.940531249999999</v>
      </c>
      <c r="F407" s="10">
        <f>VLOOKUP(C407,데이터!$O:$Q,3,0)</f>
        <v>72.77</v>
      </c>
      <c r="H407" s="6">
        <f t="shared" si="121"/>
        <v>1.4317390100101668</v>
      </c>
      <c r="I407" s="6">
        <f t="shared" si="122"/>
        <v>1.3983474250576482</v>
      </c>
      <c r="AM407" s="1">
        <f t="shared" si="114"/>
        <v>41679</v>
      </c>
      <c r="AN407" s="2">
        <f t="shared" si="115"/>
        <v>1074.32</v>
      </c>
      <c r="AO407" s="2">
        <f t="shared" si="116"/>
        <v>32.940531249999999</v>
      </c>
      <c r="AP407" s="2">
        <f t="shared" si="117"/>
        <v>72.77</v>
      </c>
      <c r="AR407" s="39">
        <f t="shared" si="118"/>
        <v>0</v>
      </c>
      <c r="AS407" s="39">
        <f t="shared" si="119"/>
        <v>0</v>
      </c>
      <c r="AU407" s="41">
        <f t="shared" si="120"/>
        <v>0</v>
      </c>
    </row>
    <row r="408" spans="2:47" x14ac:dyDescent="0.3">
      <c r="B408" s="6">
        <f t="shared" si="113"/>
        <v>2014</v>
      </c>
      <c r="C408" s="5">
        <v>41680</v>
      </c>
      <c r="D408" s="10">
        <v>1071.23</v>
      </c>
      <c r="E408" s="10">
        <f>VLOOKUP(C408,데이터!$O:$Q,2,0)</f>
        <v>33.070250000000001</v>
      </c>
      <c r="F408" s="10">
        <f>VLOOKUP(C408,데이터!$O:$Q,3,0)</f>
        <v>73.14</v>
      </c>
      <c r="H408" s="6">
        <f t="shared" si="121"/>
        <v>1.4373771520697232</v>
      </c>
      <c r="I408" s="6">
        <f t="shared" si="122"/>
        <v>1.4054573405073023</v>
      </c>
      <c r="AM408" s="1">
        <f t="shared" si="114"/>
        <v>41680</v>
      </c>
      <c r="AN408" s="2">
        <f t="shared" si="115"/>
        <v>1071.23</v>
      </c>
      <c r="AO408" s="2">
        <f t="shared" si="116"/>
        <v>33.070250000000001</v>
      </c>
      <c r="AP408" s="2">
        <f t="shared" si="117"/>
        <v>73.14</v>
      </c>
      <c r="AR408" s="39">
        <f t="shared" si="118"/>
        <v>3.9379677581854455E-3</v>
      </c>
      <c r="AS408" s="39">
        <f t="shared" si="119"/>
        <v>5.0845128487013724E-3</v>
      </c>
      <c r="AU408" s="41">
        <f t="shared" si="120"/>
        <v>1.3145656445861749E-6</v>
      </c>
    </row>
    <row r="409" spans="2:47" x14ac:dyDescent="0.3">
      <c r="B409" s="6">
        <f t="shared" si="113"/>
        <v>2014</v>
      </c>
      <c r="C409" s="5">
        <v>41681</v>
      </c>
      <c r="D409" s="10">
        <v>1070.8499999999999</v>
      </c>
      <c r="E409" s="10">
        <f>VLOOKUP(C409,데이터!$O:$Q,2,0)</f>
        <v>33.648531250000005</v>
      </c>
      <c r="F409" s="10">
        <f>VLOOKUP(C409,데이터!$O:$Q,3,0)</f>
        <v>74.099999999999994</v>
      </c>
      <c r="H409" s="6">
        <f t="shared" si="121"/>
        <v>1.4625117747659631</v>
      </c>
      <c r="I409" s="6">
        <f t="shared" si="122"/>
        <v>1.4239046887009994</v>
      </c>
      <c r="AM409" s="1">
        <f t="shared" si="114"/>
        <v>41681</v>
      </c>
      <c r="AN409" s="2">
        <f t="shared" si="115"/>
        <v>1070.8499999999999</v>
      </c>
      <c r="AO409" s="2">
        <f t="shared" si="116"/>
        <v>33.648531250000005</v>
      </c>
      <c r="AP409" s="2">
        <f t="shared" si="117"/>
        <v>74.099999999999994</v>
      </c>
      <c r="AR409" s="39">
        <f t="shared" si="118"/>
        <v>1.7486449301109097E-2</v>
      </c>
      <c r="AS409" s="39">
        <f t="shared" si="119"/>
        <v>1.3125512715340459E-2</v>
      </c>
      <c r="AU409" s="41">
        <f t="shared" si="120"/>
        <v>1.9017767905095422E-5</v>
      </c>
    </row>
    <row r="410" spans="2:47" x14ac:dyDescent="0.3">
      <c r="B410" s="6">
        <f t="shared" si="113"/>
        <v>2014</v>
      </c>
      <c r="C410" s="5">
        <v>41682</v>
      </c>
      <c r="D410" s="10">
        <v>1062.7</v>
      </c>
      <c r="E410" s="10">
        <f>VLOOKUP(C410,데이터!$O:$Q,2,0)</f>
        <v>33.830093750000003</v>
      </c>
      <c r="F410" s="10">
        <f>VLOOKUP(C410,데이터!$O:$Q,3,0)</f>
        <v>74.75</v>
      </c>
      <c r="H410" s="6">
        <f t="shared" si="121"/>
        <v>1.470403272083723</v>
      </c>
      <c r="I410" s="6">
        <f t="shared" si="122"/>
        <v>1.4363950807071486</v>
      </c>
      <c r="AM410" s="1">
        <f t="shared" si="114"/>
        <v>41682</v>
      </c>
      <c r="AN410" s="2">
        <f t="shared" si="115"/>
        <v>1062.7</v>
      </c>
      <c r="AO410" s="2">
        <f t="shared" si="116"/>
        <v>33.830093750000003</v>
      </c>
      <c r="AP410" s="2">
        <f t="shared" si="117"/>
        <v>74.75</v>
      </c>
      <c r="AR410" s="39">
        <f t="shared" si="118"/>
        <v>5.3958521592230024E-3</v>
      </c>
      <c r="AS410" s="39">
        <f t="shared" si="119"/>
        <v>8.7719298245614308E-3</v>
      </c>
      <c r="AU410" s="41">
        <f t="shared" si="120"/>
        <v>1.1397900402396972E-5</v>
      </c>
    </row>
    <row r="411" spans="2:47" x14ac:dyDescent="0.3">
      <c r="B411" s="6">
        <f t="shared" si="113"/>
        <v>2014</v>
      </c>
      <c r="C411" s="5">
        <v>41683</v>
      </c>
      <c r="D411" s="10">
        <v>1066.7</v>
      </c>
      <c r="E411" s="10">
        <f>VLOOKUP(C411,데이터!$O:$Q,2,0)</f>
        <v>34.071250000000006</v>
      </c>
      <c r="F411" s="10">
        <f>VLOOKUP(C411,데이터!$O:$Q,3,0)</f>
        <v>75.599999999999994</v>
      </c>
      <c r="H411" s="6">
        <f t="shared" si="121"/>
        <v>1.4808849734264349</v>
      </c>
      <c r="I411" s="6">
        <f t="shared" si="122"/>
        <v>1.452728670253651</v>
      </c>
      <c r="AM411" s="1">
        <f t="shared" si="114"/>
        <v>41683</v>
      </c>
      <c r="AN411" s="2">
        <f t="shared" si="115"/>
        <v>1066.7</v>
      </c>
      <c r="AO411" s="2">
        <f t="shared" si="116"/>
        <v>34.071250000000006</v>
      </c>
      <c r="AP411" s="2">
        <f t="shared" si="117"/>
        <v>75.599999999999994</v>
      </c>
      <c r="AR411" s="39">
        <f t="shared" si="118"/>
        <v>7.1284534941615796E-3</v>
      </c>
      <c r="AS411" s="39">
        <f t="shared" si="119"/>
        <v>1.1371237458193795E-2</v>
      </c>
      <c r="AU411" s="41">
        <f t="shared" si="120"/>
        <v>1.8001215765448916E-5</v>
      </c>
    </row>
    <row r="412" spans="2:47" x14ac:dyDescent="0.3">
      <c r="B412" s="6">
        <f t="shared" si="113"/>
        <v>2014</v>
      </c>
      <c r="C412" s="5">
        <v>41684</v>
      </c>
      <c r="D412" s="10">
        <v>1063.48</v>
      </c>
      <c r="E412" s="10">
        <f>VLOOKUP(C412,데이터!$O:$Q,2,0)</f>
        <v>34.061531250000002</v>
      </c>
      <c r="F412" s="10">
        <f>VLOOKUP(C412,데이터!$O:$Q,3,0)</f>
        <v>76.09</v>
      </c>
      <c r="H412" s="6">
        <f t="shared" si="121"/>
        <v>1.4804625542068437</v>
      </c>
      <c r="I412" s="6">
        <f t="shared" si="122"/>
        <v>1.4621445042275174</v>
      </c>
      <c r="AM412" s="1">
        <f t="shared" si="114"/>
        <v>41684</v>
      </c>
      <c r="AN412" s="2">
        <f t="shared" si="115"/>
        <v>1063.48</v>
      </c>
      <c r="AO412" s="2">
        <f t="shared" si="116"/>
        <v>34.061531250000002</v>
      </c>
      <c r="AP412" s="2">
        <f t="shared" si="117"/>
        <v>76.09</v>
      </c>
      <c r="AR412" s="39">
        <f t="shared" si="118"/>
        <v>-2.8524782624661515E-4</v>
      </c>
      <c r="AS412" s="39">
        <f t="shared" si="119"/>
        <v>6.4814814814815325E-3</v>
      </c>
      <c r="AU412" s="41">
        <f t="shared" si="120"/>
        <v>4.5788625524067056E-5</v>
      </c>
    </row>
    <row r="413" spans="2:47" x14ac:dyDescent="0.3">
      <c r="B413" s="6">
        <f t="shared" si="113"/>
        <v>2014</v>
      </c>
      <c r="C413" s="5">
        <v>41685</v>
      </c>
      <c r="D413" s="10">
        <v>1063.48</v>
      </c>
      <c r="E413" s="10">
        <f>VLOOKUP(C413,데이터!$O:$Q,2,0)</f>
        <v>34.061531250000002</v>
      </c>
      <c r="F413" s="10">
        <f>VLOOKUP(C413,데이터!$O:$Q,3,0)</f>
        <v>76.09</v>
      </c>
      <c r="H413" s="6">
        <f t="shared" si="121"/>
        <v>1.4804625542068437</v>
      </c>
      <c r="I413" s="6">
        <f t="shared" si="122"/>
        <v>1.4621445042275174</v>
      </c>
      <c r="AM413" s="1">
        <f t="shared" si="114"/>
        <v>41685</v>
      </c>
      <c r="AN413" s="2">
        <f t="shared" si="115"/>
        <v>1063.48</v>
      </c>
      <c r="AO413" s="2">
        <f t="shared" si="116"/>
        <v>34.061531250000002</v>
      </c>
      <c r="AP413" s="2">
        <f t="shared" si="117"/>
        <v>76.09</v>
      </c>
      <c r="AR413" s="39">
        <f t="shared" si="118"/>
        <v>0</v>
      </c>
      <c r="AS413" s="39">
        <f t="shared" si="119"/>
        <v>0</v>
      </c>
      <c r="AU413" s="41">
        <f t="shared" si="120"/>
        <v>0</v>
      </c>
    </row>
    <row r="414" spans="2:47" x14ac:dyDescent="0.3">
      <c r="B414" s="6">
        <f t="shared" si="113"/>
        <v>2014</v>
      </c>
      <c r="C414" s="5">
        <v>41686</v>
      </c>
      <c r="D414" s="10">
        <v>1063.48</v>
      </c>
      <c r="E414" s="10">
        <f>VLOOKUP(C414,데이터!$O:$Q,2,0)</f>
        <v>34.061531250000002</v>
      </c>
      <c r="F414" s="10">
        <f>VLOOKUP(C414,데이터!$O:$Q,3,0)</f>
        <v>76.09</v>
      </c>
      <c r="H414" s="6">
        <f t="shared" si="121"/>
        <v>1.4804625542068437</v>
      </c>
      <c r="I414" s="6">
        <f t="shared" si="122"/>
        <v>1.4621445042275174</v>
      </c>
      <c r="AM414" s="1">
        <f t="shared" si="114"/>
        <v>41686</v>
      </c>
      <c r="AN414" s="2">
        <f t="shared" si="115"/>
        <v>1063.48</v>
      </c>
      <c r="AO414" s="2">
        <f t="shared" si="116"/>
        <v>34.061531250000002</v>
      </c>
      <c r="AP414" s="2">
        <f t="shared" si="117"/>
        <v>76.09</v>
      </c>
      <c r="AR414" s="39">
        <f t="shared" si="118"/>
        <v>0</v>
      </c>
      <c r="AS414" s="39">
        <f t="shared" si="119"/>
        <v>0</v>
      </c>
      <c r="AU414" s="41">
        <f t="shared" si="120"/>
        <v>0</v>
      </c>
    </row>
    <row r="415" spans="2:47" x14ac:dyDescent="0.3">
      <c r="B415" s="6">
        <f t="shared" si="113"/>
        <v>2014</v>
      </c>
      <c r="C415" s="5">
        <v>41687</v>
      </c>
      <c r="D415" s="10">
        <v>1060.55</v>
      </c>
      <c r="E415" s="10">
        <f>VLOOKUP(C415,데이터!$O:$Q,2,0)</f>
        <v>34.061531250000002</v>
      </c>
      <c r="F415" s="10">
        <f>VLOOKUP(C415,데이터!$O:$Q,3,0)</f>
        <v>76.09</v>
      </c>
      <c r="H415" s="6">
        <f t="shared" si="121"/>
        <v>1.4804625542068437</v>
      </c>
      <c r="I415" s="6">
        <f t="shared" si="122"/>
        <v>1.4621445042275174</v>
      </c>
      <c r="AM415" s="1">
        <f t="shared" si="114"/>
        <v>41687</v>
      </c>
      <c r="AN415" s="2">
        <f t="shared" si="115"/>
        <v>1060.55</v>
      </c>
      <c r="AO415" s="2">
        <f t="shared" si="116"/>
        <v>34.061531250000002</v>
      </c>
      <c r="AP415" s="2">
        <f t="shared" si="117"/>
        <v>76.09</v>
      </c>
      <c r="AR415" s="39">
        <f t="shared" si="118"/>
        <v>0</v>
      </c>
      <c r="AS415" s="39">
        <f t="shared" si="119"/>
        <v>0</v>
      </c>
      <c r="AU415" s="41">
        <f t="shared" si="120"/>
        <v>0</v>
      </c>
    </row>
    <row r="416" spans="2:47" x14ac:dyDescent="0.3">
      <c r="B416" s="6">
        <f t="shared" si="113"/>
        <v>2014</v>
      </c>
      <c r="C416" s="5">
        <v>41688</v>
      </c>
      <c r="D416" s="10">
        <v>1066.25</v>
      </c>
      <c r="E416" s="10">
        <f>VLOOKUP(C416,데이터!$O:$Q,2,0)</f>
        <v>34.081812500000005</v>
      </c>
      <c r="F416" s="10">
        <f>VLOOKUP(C416,데이터!$O:$Q,3,0)</f>
        <v>76.290000000000006</v>
      </c>
      <c r="H416" s="6">
        <f t="shared" si="121"/>
        <v>1.4813440656972443</v>
      </c>
      <c r="I416" s="6">
        <f t="shared" si="122"/>
        <v>1.4659877017678711</v>
      </c>
      <c r="AM416" s="1">
        <f t="shared" si="114"/>
        <v>41688</v>
      </c>
      <c r="AN416" s="2">
        <f t="shared" si="115"/>
        <v>1066.25</v>
      </c>
      <c r="AO416" s="2">
        <f t="shared" si="116"/>
        <v>34.081812500000005</v>
      </c>
      <c r="AP416" s="2">
        <f t="shared" si="117"/>
        <v>76.290000000000006</v>
      </c>
      <c r="AR416" s="39">
        <f t="shared" si="118"/>
        <v>5.9542977827820032E-4</v>
      </c>
      <c r="AS416" s="39">
        <f t="shared" si="119"/>
        <v>2.6284662899198619E-3</v>
      </c>
      <c r="AU416" s="41">
        <f t="shared" si="120"/>
        <v>4.1332374576680959E-6</v>
      </c>
    </row>
    <row r="417" spans="2:47" x14ac:dyDescent="0.3">
      <c r="B417" s="6">
        <f t="shared" si="113"/>
        <v>2014</v>
      </c>
      <c r="C417" s="5">
        <v>41689</v>
      </c>
      <c r="D417" s="10">
        <v>1065.6300000000001</v>
      </c>
      <c r="E417" s="10">
        <f>VLOOKUP(C417,데이터!$O:$Q,2,0)</f>
        <v>33.909562500000007</v>
      </c>
      <c r="F417" s="10">
        <f>VLOOKUP(C417,데이터!$O:$Q,3,0)</f>
        <v>76.22</v>
      </c>
      <c r="H417" s="6">
        <f t="shared" si="121"/>
        <v>1.4738573302040441</v>
      </c>
      <c r="I417" s="6">
        <f t="shared" si="122"/>
        <v>1.464642582628747</v>
      </c>
      <c r="AM417" s="1">
        <f t="shared" si="114"/>
        <v>41689</v>
      </c>
      <c r="AN417" s="2">
        <f t="shared" si="115"/>
        <v>1065.6300000000001</v>
      </c>
      <c r="AO417" s="2">
        <f t="shared" si="116"/>
        <v>33.909562500000007</v>
      </c>
      <c r="AP417" s="2">
        <f t="shared" si="117"/>
        <v>76.22</v>
      </c>
      <c r="AR417" s="39">
        <f t="shared" si="118"/>
        <v>-5.0540152464014776E-3</v>
      </c>
      <c r="AS417" s="39">
        <f t="shared" si="119"/>
        <v>-9.175514484206504E-4</v>
      </c>
      <c r="AU417" s="41">
        <f t="shared" si="120"/>
        <v>1.711033275200597E-5</v>
      </c>
    </row>
    <row r="418" spans="2:47" x14ac:dyDescent="0.3">
      <c r="B418" s="6">
        <f t="shared" si="113"/>
        <v>2014</v>
      </c>
      <c r="C418" s="5">
        <v>41690</v>
      </c>
      <c r="D418" s="10">
        <v>1072.1500000000001</v>
      </c>
      <c r="E418" s="10">
        <f>VLOOKUP(C418,데이터!$O:$Q,2,0)</f>
        <v>34.213437500000005</v>
      </c>
      <c r="F418" s="10">
        <f>VLOOKUP(C418,데이터!$O:$Q,3,0)</f>
        <v>76.739999999999995</v>
      </c>
      <c r="H418" s="6">
        <f t="shared" si="121"/>
        <v>1.4870650616873313</v>
      </c>
      <c r="I418" s="6">
        <f t="shared" si="122"/>
        <v>1.4746348962336662</v>
      </c>
      <c r="AM418" s="1">
        <f t="shared" si="114"/>
        <v>41690</v>
      </c>
      <c r="AN418" s="2">
        <f t="shared" si="115"/>
        <v>1072.1500000000001</v>
      </c>
      <c r="AO418" s="2">
        <f t="shared" si="116"/>
        <v>34.213437500000005</v>
      </c>
      <c r="AP418" s="2">
        <f t="shared" si="117"/>
        <v>76.739999999999995</v>
      </c>
      <c r="AR418" s="39">
        <f t="shared" si="118"/>
        <v>8.9613364961578235E-3</v>
      </c>
      <c r="AS418" s="39">
        <f t="shared" si="119"/>
        <v>6.8223563369194107E-3</v>
      </c>
      <c r="AU418" s="41">
        <f t="shared" si="120"/>
        <v>4.5752361216155853E-6</v>
      </c>
    </row>
    <row r="419" spans="2:47" x14ac:dyDescent="0.3">
      <c r="B419" s="6">
        <f t="shared" si="113"/>
        <v>2014</v>
      </c>
      <c r="C419" s="5">
        <v>41691</v>
      </c>
      <c r="D419" s="10">
        <v>1072.05</v>
      </c>
      <c r="E419" s="10">
        <f>VLOOKUP(C419,데이터!$O:$Q,2,0)</f>
        <v>34.049250000000001</v>
      </c>
      <c r="F419" s="10">
        <f>VLOOKUP(C419,데이터!$O:$Q,3,0)</f>
        <v>76.41</v>
      </c>
      <c r="H419" s="6">
        <f t="shared" si="121"/>
        <v>1.4799287575724409</v>
      </c>
      <c r="I419" s="6">
        <f t="shared" si="122"/>
        <v>1.4682936202920829</v>
      </c>
      <c r="AM419" s="1">
        <f t="shared" si="114"/>
        <v>41691</v>
      </c>
      <c r="AN419" s="2">
        <f t="shared" si="115"/>
        <v>1072.05</v>
      </c>
      <c r="AO419" s="2">
        <f t="shared" si="116"/>
        <v>34.049250000000001</v>
      </c>
      <c r="AP419" s="2">
        <f t="shared" si="117"/>
        <v>76.41</v>
      </c>
      <c r="AR419" s="39">
        <f t="shared" si="118"/>
        <v>-4.7989185535655121E-3</v>
      </c>
      <c r="AS419" s="39">
        <f t="shared" si="119"/>
        <v>-4.3002345582485724E-3</v>
      </c>
      <c r="AU419" s="41">
        <f t="shared" si="120"/>
        <v>2.4868572718526558E-7</v>
      </c>
    </row>
    <row r="420" spans="2:47" x14ac:dyDescent="0.3">
      <c r="B420" s="6">
        <f t="shared" si="113"/>
        <v>2014</v>
      </c>
      <c r="C420" s="5">
        <v>41692</v>
      </c>
      <c r="D420" s="10">
        <v>1072.05</v>
      </c>
      <c r="E420" s="10">
        <f>VLOOKUP(C420,데이터!$O:$Q,2,0)</f>
        <v>34.049250000000001</v>
      </c>
      <c r="F420" s="10">
        <f>VLOOKUP(C420,데이터!$O:$Q,3,0)</f>
        <v>76.41</v>
      </c>
      <c r="H420" s="6">
        <f t="shared" si="121"/>
        <v>1.4799287575724409</v>
      </c>
      <c r="I420" s="6">
        <f t="shared" si="122"/>
        <v>1.4682936202920829</v>
      </c>
      <c r="AM420" s="1">
        <f t="shared" si="114"/>
        <v>41692</v>
      </c>
      <c r="AN420" s="2">
        <f t="shared" si="115"/>
        <v>1072.05</v>
      </c>
      <c r="AO420" s="2">
        <f t="shared" si="116"/>
        <v>34.049250000000001</v>
      </c>
      <c r="AP420" s="2">
        <f t="shared" si="117"/>
        <v>76.41</v>
      </c>
      <c r="AR420" s="39">
        <f t="shared" si="118"/>
        <v>0</v>
      </c>
      <c r="AS420" s="39">
        <f t="shared" si="119"/>
        <v>0</v>
      </c>
      <c r="AU420" s="41">
        <f t="shared" si="120"/>
        <v>0</v>
      </c>
    </row>
    <row r="421" spans="2:47" x14ac:dyDescent="0.3">
      <c r="B421" s="6">
        <f t="shared" si="113"/>
        <v>2014</v>
      </c>
      <c r="C421" s="5">
        <v>41693</v>
      </c>
      <c r="D421" s="10">
        <v>1072.05</v>
      </c>
      <c r="E421" s="10">
        <f>VLOOKUP(C421,데이터!$O:$Q,2,0)</f>
        <v>34.049250000000001</v>
      </c>
      <c r="F421" s="10">
        <f>VLOOKUP(C421,데이터!$O:$Q,3,0)</f>
        <v>76.41</v>
      </c>
      <c r="H421" s="6">
        <f t="shared" si="121"/>
        <v>1.4799287575724409</v>
      </c>
      <c r="I421" s="6">
        <f t="shared" si="122"/>
        <v>1.4682936202920829</v>
      </c>
      <c r="AM421" s="1">
        <f t="shared" si="114"/>
        <v>41693</v>
      </c>
      <c r="AN421" s="2">
        <f t="shared" si="115"/>
        <v>1072.05</v>
      </c>
      <c r="AO421" s="2">
        <f t="shared" si="116"/>
        <v>34.049250000000001</v>
      </c>
      <c r="AP421" s="2">
        <f t="shared" si="117"/>
        <v>76.41</v>
      </c>
      <c r="AR421" s="39">
        <f t="shared" si="118"/>
        <v>0</v>
      </c>
      <c r="AS421" s="39">
        <f t="shared" si="119"/>
        <v>0</v>
      </c>
      <c r="AU421" s="41">
        <f t="shared" si="120"/>
        <v>0</v>
      </c>
    </row>
    <row r="422" spans="2:47" x14ac:dyDescent="0.3">
      <c r="B422" s="6">
        <f t="shared" si="113"/>
        <v>2014</v>
      </c>
      <c r="C422" s="5">
        <v>41694</v>
      </c>
      <c r="D422" s="10">
        <v>1074.55</v>
      </c>
      <c r="E422" s="10">
        <f>VLOOKUP(C422,데이터!$O:$Q,2,0)</f>
        <v>34.189468749999996</v>
      </c>
      <c r="F422" s="10">
        <f>VLOOKUP(C422,데이터!$O:$Q,3,0)</f>
        <v>76.709999999999994</v>
      </c>
      <c r="H422" s="6">
        <f t="shared" si="121"/>
        <v>1.4860232753804943</v>
      </c>
      <c r="I422" s="6">
        <f t="shared" si="122"/>
        <v>1.4740584166026132</v>
      </c>
      <c r="AM422" s="1">
        <f t="shared" si="114"/>
        <v>41694</v>
      </c>
      <c r="AN422" s="2">
        <f t="shared" si="115"/>
        <v>1074.55</v>
      </c>
      <c r="AO422" s="2">
        <f t="shared" si="116"/>
        <v>34.189468749999996</v>
      </c>
      <c r="AP422" s="2">
        <f t="shared" si="117"/>
        <v>76.709999999999994</v>
      </c>
      <c r="AR422" s="39">
        <f t="shared" si="118"/>
        <v>4.1181156706828759E-3</v>
      </c>
      <c r="AS422" s="39">
        <f t="shared" si="119"/>
        <v>3.9261876717706645E-3</v>
      </c>
      <c r="AU422" s="41">
        <f t="shared" si="120"/>
        <v>3.6836356766445803E-8</v>
      </c>
    </row>
    <row r="423" spans="2:47" x14ac:dyDescent="0.3">
      <c r="B423" s="6">
        <f t="shared" si="113"/>
        <v>2014</v>
      </c>
      <c r="C423" s="5">
        <v>41695</v>
      </c>
      <c r="D423" s="10">
        <v>1072.8499999999999</v>
      </c>
      <c r="E423" s="10">
        <f>VLOOKUP(C423,데이터!$O:$Q,2,0)</f>
        <v>33.860624999999999</v>
      </c>
      <c r="F423" s="10">
        <f>VLOOKUP(C423,데이터!$O:$Q,3,0)</f>
        <v>76.3</v>
      </c>
      <c r="H423" s="6">
        <f t="shared" si="121"/>
        <v>1.4717302932333705</v>
      </c>
      <c r="I423" s="6">
        <f t="shared" si="122"/>
        <v>1.4661798616448884</v>
      </c>
      <c r="AM423" s="1">
        <f t="shared" si="114"/>
        <v>41695</v>
      </c>
      <c r="AN423" s="2">
        <f t="shared" si="115"/>
        <v>1072.8499999999999</v>
      </c>
      <c r="AO423" s="2">
        <f t="shared" si="116"/>
        <v>33.860624999999999</v>
      </c>
      <c r="AP423" s="2">
        <f t="shared" si="117"/>
        <v>76.3</v>
      </c>
      <c r="AR423" s="39">
        <f t="shared" si="118"/>
        <v>-9.6182760956178281E-3</v>
      </c>
      <c r="AS423" s="39">
        <f t="shared" si="119"/>
        <v>-5.3448051101551153E-3</v>
      </c>
      <c r="AU423" s="41">
        <f t="shared" si="120"/>
        <v>1.826255426359165E-5</v>
      </c>
    </row>
    <row r="424" spans="2:47" x14ac:dyDescent="0.3">
      <c r="B424" s="6">
        <f t="shared" si="113"/>
        <v>2014</v>
      </c>
      <c r="C424" s="5">
        <v>41696</v>
      </c>
      <c r="D424" s="10">
        <v>1065.25</v>
      </c>
      <c r="E424" s="10">
        <f>VLOOKUP(C424,데이터!$O:$Q,2,0)</f>
        <v>34.221218750000006</v>
      </c>
      <c r="F424" s="10">
        <f>VLOOKUP(C424,데이터!$O:$Q,3,0)</f>
        <v>76.819999999999993</v>
      </c>
      <c r="H424" s="6">
        <f t="shared" si="121"/>
        <v>1.4874032687152356</v>
      </c>
      <c r="I424" s="6">
        <f t="shared" si="122"/>
        <v>1.4761721752498076</v>
      </c>
      <c r="AM424" s="1">
        <f t="shared" si="114"/>
        <v>41696</v>
      </c>
      <c r="AN424" s="2">
        <f t="shared" si="115"/>
        <v>1065.25</v>
      </c>
      <c r="AO424" s="2">
        <f t="shared" si="116"/>
        <v>34.221218750000006</v>
      </c>
      <c r="AP424" s="2">
        <f t="shared" si="117"/>
        <v>76.819999999999993</v>
      </c>
      <c r="AR424" s="39">
        <f t="shared" si="118"/>
        <v>1.0649353046495946E-2</v>
      </c>
      <c r="AS424" s="39">
        <f t="shared" si="119"/>
        <v>6.8152031454782325E-3</v>
      </c>
      <c r="AU424" s="41">
        <f t="shared" si="120"/>
        <v>1.4700705463474145E-5</v>
      </c>
    </row>
    <row r="425" spans="2:47" x14ac:dyDescent="0.3">
      <c r="B425" s="6">
        <f t="shared" si="113"/>
        <v>2014</v>
      </c>
      <c r="C425" s="5">
        <v>41697</v>
      </c>
      <c r="D425" s="10">
        <v>1069</v>
      </c>
      <c r="E425" s="10">
        <f>VLOOKUP(C425,데이터!$O:$Q,2,0)</f>
        <v>34.186562500000008</v>
      </c>
      <c r="F425" s="10">
        <f>VLOOKUP(C425,데이터!$O:$Q,3,0)</f>
        <v>76.81</v>
      </c>
      <c r="H425" s="6">
        <f t="shared" si="121"/>
        <v>1.4858969570929643</v>
      </c>
      <c r="I425" s="6">
        <f t="shared" si="122"/>
        <v>1.47598001537279</v>
      </c>
      <c r="AM425" s="1">
        <f t="shared" si="114"/>
        <v>41697</v>
      </c>
      <c r="AN425" s="2">
        <f t="shared" si="115"/>
        <v>1069</v>
      </c>
      <c r="AO425" s="2">
        <f t="shared" si="116"/>
        <v>34.186562500000008</v>
      </c>
      <c r="AP425" s="2">
        <f t="shared" si="117"/>
        <v>76.81</v>
      </c>
      <c r="AR425" s="39">
        <f t="shared" si="118"/>
        <v>-1.0127123248642178E-3</v>
      </c>
      <c r="AS425" s="39">
        <f t="shared" si="119"/>
        <v>-1.3017443374108151E-4</v>
      </c>
      <c r="AU425" s="41">
        <f t="shared" si="120"/>
        <v>7.7887312926807281E-7</v>
      </c>
    </row>
    <row r="426" spans="2:47" x14ac:dyDescent="0.3">
      <c r="B426" s="6">
        <f t="shared" si="113"/>
        <v>2014</v>
      </c>
      <c r="C426" s="5">
        <v>41698</v>
      </c>
      <c r="D426" s="10">
        <v>1067.4000000000001</v>
      </c>
      <c r="E426" s="10">
        <f>VLOOKUP(C426,데이터!$O:$Q,2,0)</f>
        <v>34.254062500000003</v>
      </c>
      <c r="F426" s="10">
        <f>VLOOKUP(C426,데이터!$O:$Q,3,0)</f>
        <v>76.75</v>
      </c>
      <c r="H426" s="6">
        <f t="shared" si="121"/>
        <v>1.4888308011904448</v>
      </c>
      <c r="I426" s="6">
        <f t="shared" si="122"/>
        <v>1.474827056110684</v>
      </c>
      <c r="AM426" s="1">
        <f t="shared" si="114"/>
        <v>41698</v>
      </c>
      <c r="AN426" s="2">
        <f t="shared" si="115"/>
        <v>1067.4000000000001</v>
      </c>
      <c r="AO426" s="2">
        <f t="shared" si="116"/>
        <v>34.254062500000003</v>
      </c>
      <c r="AP426" s="2">
        <f t="shared" si="117"/>
        <v>76.75</v>
      </c>
      <c r="AR426" s="39">
        <f t="shared" si="118"/>
        <v>1.9744599943325447E-3</v>
      </c>
      <c r="AS426" s="39">
        <f t="shared" si="119"/>
        <v>-7.8114828798336866E-4</v>
      </c>
      <c r="AU426" s="41">
        <f t="shared" si="120"/>
        <v>7.5933770055680588E-6</v>
      </c>
    </row>
    <row r="427" spans="2:47" x14ac:dyDescent="0.3">
      <c r="B427" s="6">
        <f t="shared" si="113"/>
        <v>2014</v>
      </c>
      <c r="C427" s="5">
        <v>41699</v>
      </c>
      <c r="D427" s="10">
        <v>1067.4000000000001</v>
      </c>
      <c r="E427" s="10">
        <f>VLOOKUP(C427,데이터!$O:$Q,2,0)</f>
        <v>34.254062500000003</v>
      </c>
      <c r="F427" s="10">
        <f>VLOOKUP(C427,데이터!$O:$Q,3,0)</f>
        <v>76.75</v>
      </c>
      <c r="H427" s="6">
        <f t="shared" si="121"/>
        <v>1.4888308011904448</v>
      </c>
      <c r="I427" s="6">
        <f t="shared" si="122"/>
        <v>1.474827056110684</v>
      </c>
      <c r="AM427" s="1">
        <f t="shared" si="114"/>
        <v>41699</v>
      </c>
      <c r="AN427" s="2">
        <f t="shared" si="115"/>
        <v>1067.4000000000001</v>
      </c>
      <c r="AO427" s="2">
        <f t="shared" si="116"/>
        <v>34.254062500000003</v>
      </c>
      <c r="AP427" s="2">
        <f t="shared" si="117"/>
        <v>76.75</v>
      </c>
      <c r="AR427" s="39">
        <f t="shared" si="118"/>
        <v>0</v>
      </c>
      <c r="AS427" s="39">
        <f t="shared" si="119"/>
        <v>0</v>
      </c>
      <c r="AU427" s="41">
        <f t="shared" si="120"/>
        <v>0</v>
      </c>
    </row>
    <row r="428" spans="2:47" x14ac:dyDescent="0.3">
      <c r="B428" s="6">
        <f t="shared" si="113"/>
        <v>2014</v>
      </c>
      <c r="C428" s="5">
        <v>41700</v>
      </c>
      <c r="D428" s="10">
        <v>1067.4000000000001</v>
      </c>
      <c r="E428" s="10">
        <f>VLOOKUP(C428,데이터!$O:$Q,2,0)</f>
        <v>34.254062500000003</v>
      </c>
      <c r="F428" s="10">
        <f>VLOOKUP(C428,데이터!$O:$Q,3,0)</f>
        <v>76.75</v>
      </c>
      <c r="H428" s="6">
        <f t="shared" si="121"/>
        <v>1.4888308011904448</v>
      </c>
      <c r="I428" s="6">
        <f t="shared" si="122"/>
        <v>1.474827056110684</v>
      </c>
      <c r="AM428" s="1">
        <f t="shared" si="114"/>
        <v>41700</v>
      </c>
      <c r="AN428" s="2">
        <f t="shared" si="115"/>
        <v>1067.4000000000001</v>
      </c>
      <c r="AO428" s="2">
        <f t="shared" si="116"/>
        <v>34.254062500000003</v>
      </c>
      <c r="AP428" s="2">
        <f t="shared" si="117"/>
        <v>76.75</v>
      </c>
      <c r="AR428" s="39">
        <f t="shared" si="118"/>
        <v>0</v>
      </c>
      <c r="AS428" s="39">
        <f t="shared" si="119"/>
        <v>0</v>
      </c>
      <c r="AU428" s="41">
        <f t="shared" si="120"/>
        <v>0</v>
      </c>
    </row>
    <row r="429" spans="2:47" x14ac:dyDescent="0.3">
      <c r="B429" s="6">
        <f t="shared" si="113"/>
        <v>2014</v>
      </c>
      <c r="C429" s="5">
        <v>41701</v>
      </c>
      <c r="D429" s="10">
        <v>1070</v>
      </c>
      <c r="E429" s="10">
        <f>VLOOKUP(C429,데이터!$O:$Q,2,0)</f>
        <v>33.98828125</v>
      </c>
      <c r="F429" s="10">
        <f>VLOOKUP(C429,데이터!$O:$Q,3,0)</f>
        <v>76.27</v>
      </c>
      <c r="H429" s="6">
        <f t="shared" si="121"/>
        <v>1.4772787900566149</v>
      </c>
      <c r="I429" s="6">
        <f t="shared" si="122"/>
        <v>1.4656033820138354</v>
      </c>
      <c r="AM429" s="1">
        <f t="shared" si="114"/>
        <v>41701</v>
      </c>
      <c r="AN429" s="2">
        <f t="shared" si="115"/>
        <v>1070</v>
      </c>
      <c r="AO429" s="2">
        <f t="shared" si="116"/>
        <v>33.98828125</v>
      </c>
      <c r="AP429" s="2">
        <f t="shared" si="117"/>
        <v>76.27</v>
      </c>
      <c r="AR429" s="39">
        <f t="shared" si="118"/>
        <v>-7.7591161632288852E-3</v>
      </c>
      <c r="AS429" s="39">
        <f t="shared" si="119"/>
        <v>-6.2540716612378144E-3</v>
      </c>
      <c r="AU429" s="41">
        <f t="shared" si="120"/>
        <v>2.2651589529735501E-6</v>
      </c>
    </row>
    <row r="430" spans="2:47" x14ac:dyDescent="0.3">
      <c r="B430" s="6">
        <f t="shared" si="113"/>
        <v>2014</v>
      </c>
      <c r="C430" s="5">
        <v>41702</v>
      </c>
      <c r="D430" s="10">
        <v>1073.53</v>
      </c>
      <c r="E430" s="10">
        <f>VLOOKUP(C430,데이터!$O:$Q,2,0)</f>
        <v>34.800999999999995</v>
      </c>
      <c r="F430" s="10">
        <f>VLOOKUP(C430,데이터!$O:$Q,3,0)</f>
        <v>77.62</v>
      </c>
      <c r="H430" s="6">
        <f t="shared" si="121"/>
        <v>1.5126030879469745</v>
      </c>
      <c r="I430" s="6">
        <f t="shared" si="122"/>
        <v>1.4915449654112223</v>
      </c>
      <c r="AM430" s="1">
        <f t="shared" si="114"/>
        <v>41702</v>
      </c>
      <c r="AN430" s="2">
        <f t="shared" si="115"/>
        <v>1073.53</v>
      </c>
      <c r="AO430" s="2">
        <f t="shared" si="116"/>
        <v>34.800999999999995</v>
      </c>
      <c r="AP430" s="2">
        <f t="shared" si="117"/>
        <v>77.62</v>
      </c>
      <c r="AR430" s="39">
        <f t="shared" si="118"/>
        <v>2.3911734283415642E-2</v>
      </c>
      <c r="AS430" s="39">
        <f t="shared" si="119"/>
        <v>1.7700275337616533E-2</v>
      </c>
      <c r="AU430" s="41">
        <f t="shared" si="120"/>
        <v>3.8582222235347777E-5</v>
      </c>
    </row>
    <row r="431" spans="2:47" x14ac:dyDescent="0.3">
      <c r="B431" s="6">
        <f t="shared" si="113"/>
        <v>2014</v>
      </c>
      <c r="C431" s="5">
        <v>41703</v>
      </c>
      <c r="D431" s="10">
        <v>1070.9000000000001</v>
      </c>
      <c r="E431" s="10">
        <f>VLOOKUP(C431,데이터!$O:$Q,2,0)</f>
        <v>34.865500000000004</v>
      </c>
      <c r="F431" s="10">
        <f>VLOOKUP(C431,데이터!$O:$Q,3,0)</f>
        <v>77.77</v>
      </c>
      <c r="H431" s="6">
        <f t="shared" si="121"/>
        <v>1.5154065389734566</v>
      </c>
      <c r="I431" s="6">
        <f t="shared" si="122"/>
        <v>1.4944273635664875</v>
      </c>
      <c r="AM431" s="1">
        <f t="shared" si="114"/>
        <v>41703</v>
      </c>
      <c r="AN431" s="2">
        <f t="shared" si="115"/>
        <v>1070.9000000000001</v>
      </c>
      <c r="AO431" s="2">
        <f t="shared" si="116"/>
        <v>34.865500000000004</v>
      </c>
      <c r="AP431" s="2">
        <f t="shared" si="117"/>
        <v>77.77</v>
      </c>
      <c r="AR431" s="39">
        <f t="shared" si="118"/>
        <v>1.8533950173849068E-3</v>
      </c>
      <c r="AS431" s="39">
        <f t="shared" si="119"/>
        <v>1.9324916258696145E-3</v>
      </c>
      <c r="AU431" s="41">
        <f t="shared" si="120"/>
        <v>6.2562734737831476E-9</v>
      </c>
    </row>
    <row r="432" spans="2:47" x14ac:dyDescent="0.3">
      <c r="B432" s="6">
        <f t="shared" si="113"/>
        <v>2014</v>
      </c>
      <c r="C432" s="5">
        <v>41704</v>
      </c>
      <c r="D432" s="10">
        <v>1064.0999999999999</v>
      </c>
      <c r="E432" s="10">
        <f>VLOOKUP(C432,데이터!$O:$Q,2,0)</f>
        <v>35.155312500000001</v>
      </c>
      <c r="F432" s="10">
        <f>VLOOKUP(C432,데이터!$O:$Q,3,0)</f>
        <v>78.31</v>
      </c>
      <c r="H432" s="6">
        <f t="shared" si="121"/>
        <v>1.5280030529364355</v>
      </c>
      <c r="I432" s="6">
        <f t="shared" si="122"/>
        <v>1.5048039969254423</v>
      </c>
      <c r="AM432" s="1">
        <f t="shared" si="114"/>
        <v>41704</v>
      </c>
      <c r="AN432" s="2">
        <f t="shared" si="115"/>
        <v>1064.0999999999999</v>
      </c>
      <c r="AO432" s="2">
        <f t="shared" si="116"/>
        <v>35.155312500000001</v>
      </c>
      <c r="AP432" s="2">
        <f t="shared" si="117"/>
        <v>78.31</v>
      </c>
      <c r="AR432" s="39">
        <f t="shared" si="118"/>
        <v>8.3123001247651374E-3</v>
      </c>
      <c r="AS432" s="39">
        <f t="shared" si="119"/>
        <v>6.9435514980069613E-3</v>
      </c>
      <c r="AU432" s="41">
        <f t="shared" si="120"/>
        <v>1.8734728032523928E-6</v>
      </c>
    </row>
    <row r="433" spans="2:47" x14ac:dyDescent="0.3">
      <c r="B433" s="6">
        <f t="shared" si="113"/>
        <v>2014</v>
      </c>
      <c r="C433" s="5">
        <v>41705</v>
      </c>
      <c r="D433" s="10">
        <v>1060.75</v>
      </c>
      <c r="E433" s="10">
        <f>VLOOKUP(C433,데이터!$O:$Q,2,0)</f>
        <v>35.040875000000007</v>
      </c>
      <c r="F433" s="10">
        <f>VLOOKUP(C433,데이터!$O:$Q,3,0)</f>
        <v>78.22</v>
      </c>
      <c r="H433" s="6">
        <f t="shared" si="121"/>
        <v>1.5230291005822811</v>
      </c>
      <c r="I433" s="6">
        <f t="shared" si="122"/>
        <v>1.5030745580322833</v>
      </c>
      <c r="AM433" s="1">
        <f t="shared" si="114"/>
        <v>41705</v>
      </c>
      <c r="AN433" s="2">
        <f t="shared" si="115"/>
        <v>1060.75</v>
      </c>
      <c r="AO433" s="2">
        <f t="shared" si="116"/>
        <v>35.040875000000007</v>
      </c>
      <c r="AP433" s="2">
        <f t="shared" si="117"/>
        <v>78.22</v>
      </c>
      <c r="AR433" s="39">
        <f t="shared" si="118"/>
        <v>-3.2551979163887301E-3</v>
      </c>
      <c r="AS433" s="39">
        <f t="shared" si="119"/>
        <v>-1.1492785084918911E-3</v>
      </c>
      <c r="AU433" s="41">
        <f t="shared" si="120"/>
        <v>4.4348965525565734E-6</v>
      </c>
    </row>
    <row r="434" spans="2:47" x14ac:dyDescent="0.3">
      <c r="B434" s="6">
        <f t="shared" si="113"/>
        <v>2014</v>
      </c>
      <c r="C434" s="5">
        <v>41706</v>
      </c>
      <c r="D434" s="10">
        <v>1060.75</v>
      </c>
      <c r="E434" s="10">
        <f>VLOOKUP(C434,데이터!$O:$Q,2,0)</f>
        <v>35.040875000000007</v>
      </c>
      <c r="F434" s="10">
        <f>VLOOKUP(C434,데이터!$O:$Q,3,0)</f>
        <v>78.22</v>
      </c>
      <c r="H434" s="6">
        <f t="shared" si="121"/>
        <v>1.5230291005822811</v>
      </c>
      <c r="I434" s="6">
        <f t="shared" si="122"/>
        <v>1.5030745580322833</v>
      </c>
      <c r="AM434" s="1">
        <f t="shared" si="114"/>
        <v>41706</v>
      </c>
      <c r="AN434" s="2">
        <f t="shared" si="115"/>
        <v>1060.75</v>
      </c>
      <c r="AO434" s="2">
        <f t="shared" si="116"/>
        <v>35.040875000000007</v>
      </c>
      <c r="AP434" s="2">
        <f t="shared" si="117"/>
        <v>78.22</v>
      </c>
      <c r="AR434" s="39">
        <f t="shared" si="118"/>
        <v>0</v>
      </c>
      <c r="AS434" s="39">
        <f t="shared" si="119"/>
        <v>0</v>
      </c>
      <c r="AU434" s="41">
        <f t="shared" si="120"/>
        <v>0</v>
      </c>
    </row>
    <row r="435" spans="2:47" x14ac:dyDescent="0.3">
      <c r="B435" s="6">
        <f t="shared" si="113"/>
        <v>2014</v>
      </c>
      <c r="C435" s="5">
        <v>41707</v>
      </c>
      <c r="D435" s="10">
        <v>1060.75</v>
      </c>
      <c r="E435" s="10">
        <f>VLOOKUP(C435,데이터!$O:$Q,2,0)</f>
        <v>35.040875000000007</v>
      </c>
      <c r="F435" s="10">
        <f>VLOOKUP(C435,데이터!$O:$Q,3,0)</f>
        <v>78.22</v>
      </c>
      <c r="H435" s="6">
        <f t="shared" si="121"/>
        <v>1.5230291005822811</v>
      </c>
      <c r="I435" s="6">
        <f t="shared" si="122"/>
        <v>1.5030745580322833</v>
      </c>
      <c r="AM435" s="1">
        <f t="shared" si="114"/>
        <v>41707</v>
      </c>
      <c r="AN435" s="2">
        <f t="shared" si="115"/>
        <v>1060.75</v>
      </c>
      <c r="AO435" s="2">
        <f t="shared" si="116"/>
        <v>35.040875000000007</v>
      </c>
      <c r="AP435" s="2">
        <f t="shared" si="117"/>
        <v>78.22</v>
      </c>
      <c r="AR435" s="39">
        <f t="shared" si="118"/>
        <v>0</v>
      </c>
      <c r="AS435" s="39">
        <f t="shared" si="119"/>
        <v>0</v>
      </c>
      <c r="AU435" s="41">
        <f t="shared" si="120"/>
        <v>0</v>
      </c>
    </row>
    <row r="436" spans="2:47" x14ac:dyDescent="0.3">
      <c r="B436" s="6">
        <f t="shared" si="113"/>
        <v>2014</v>
      </c>
      <c r="C436" s="5">
        <v>41708</v>
      </c>
      <c r="D436" s="10">
        <v>1066.47</v>
      </c>
      <c r="E436" s="10">
        <f>VLOOKUP(C436,데이터!$O:$Q,2,0)</f>
        <v>35.085531250000003</v>
      </c>
      <c r="F436" s="10">
        <f>VLOOKUP(C436,데이터!$O:$Q,3,0)</f>
        <v>78.09</v>
      </c>
      <c r="H436" s="6">
        <f t="shared" si="121"/>
        <v>1.5249700557745494</v>
      </c>
      <c r="I436" s="6">
        <f t="shared" si="122"/>
        <v>1.5005764796310537</v>
      </c>
      <c r="AM436" s="1">
        <f t="shared" si="114"/>
        <v>41708</v>
      </c>
      <c r="AN436" s="2">
        <f t="shared" si="115"/>
        <v>1066.47</v>
      </c>
      <c r="AO436" s="2">
        <f t="shared" si="116"/>
        <v>35.085531250000003</v>
      </c>
      <c r="AP436" s="2">
        <f t="shared" si="117"/>
        <v>78.09</v>
      </c>
      <c r="AR436" s="39">
        <f t="shared" si="118"/>
        <v>1.2744045347039545E-3</v>
      </c>
      <c r="AS436" s="39">
        <f t="shared" si="119"/>
        <v>-1.6619790334951867E-3</v>
      </c>
      <c r="AU436" s="41">
        <f t="shared" si="120"/>
        <v>8.6223484595899213E-6</v>
      </c>
    </row>
    <row r="437" spans="2:47" x14ac:dyDescent="0.3">
      <c r="B437" s="6">
        <f t="shared" si="113"/>
        <v>2014</v>
      </c>
      <c r="C437" s="5">
        <v>41709</v>
      </c>
      <c r="D437" s="10">
        <v>1065.05</v>
      </c>
      <c r="E437" s="10">
        <f>VLOOKUP(C437,데이터!$O:$Q,2,0)</f>
        <v>34.855093750000002</v>
      </c>
      <c r="F437" s="10">
        <f>VLOOKUP(C437,데이터!$O:$Q,3,0)</f>
        <v>77.66</v>
      </c>
      <c r="H437" s="6">
        <f t="shared" si="121"/>
        <v>1.5149542380084282</v>
      </c>
      <c r="I437" s="6">
        <f t="shared" si="122"/>
        <v>1.4923136049192933</v>
      </c>
      <c r="AM437" s="1">
        <f t="shared" si="114"/>
        <v>41709</v>
      </c>
      <c r="AN437" s="2">
        <f t="shared" si="115"/>
        <v>1065.05</v>
      </c>
      <c r="AO437" s="2">
        <f t="shared" si="116"/>
        <v>34.855093750000002</v>
      </c>
      <c r="AP437" s="2">
        <f t="shared" si="117"/>
        <v>77.66</v>
      </c>
      <c r="AR437" s="39">
        <f t="shared" si="118"/>
        <v>-6.5678783187870238E-3</v>
      </c>
      <c r="AS437" s="39">
        <f t="shared" si="119"/>
        <v>-5.5064668971700481E-3</v>
      </c>
      <c r="AU437" s="41">
        <f t="shared" si="120"/>
        <v>1.1265942059389693E-6</v>
      </c>
    </row>
    <row r="438" spans="2:47" x14ac:dyDescent="0.3">
      <c r="B438" s="6">
        <f t="shared" si="113"/>
        <v>2014</v>
      </c>
      <c r="C438" s="5">
        <v>41710</v>
      </c>
      <c r="D438" s="10">
        <v>1070.45</v>
      </c>
      <c r="E438" s="10">
        <f>VLOOKUP(C438,데이터!$O:$Q,2,0)</f>
        <v>35.238749999999996</v>
      </c>
      <c r="F438" s="10">
        <f>VLOOKUP(C438,데이터!$O:$Q,3,0)</f>
        <v>78.28</v>
      </c>
      <c r="H438" s="6">
        <f t="shared" si="121"/>
        <v>1.5316296102235987</v>
      </c>
      <c r="I438" s="6">
        <f t="shared" si="122"/>
        <v>1.5042275172943895</v>
      </c>
      <c r="AM438" s="1">
        <f t="shared" si="114"/>
        <v>41710</v>
      </c>
      <c r="AN438" s="2">
        <f t="shared" si="115"/>
        <v>1070.45</v>
      </c>
      <c r="AO438" s="2">
        <f t="shared" si="116"/>
        <v>35.238749999999996</v>
      </c>
      <c r="AP438" s="2">
        <f t="shared" si="117"/>
        <v>78.28</v>
      </c>
      <c r="AR438" s="39">
        <f t="shared" si="118"/>
        <v>1.1007178828775777E-2</v>
      </c>
      <c r="AS438" s="39">
        <f t="shared" si="119"/>
        <v>7.9835178985321331E-3</v>
      </c>
      <c r="AU438" s="41">
        <f t="shared" si="120"/>
        <v>9.1425254210818546E-6</v>
      </c>
    </row>
    <row r="439" spans="2:47" x14ac:dyDescent="0.3">
      <c r="B439" s="6">
        <f t="shared" si="113"/>
        <v>2014</v>
      </c>
      <c r="C439" s="5">
        <v>41711</v>
      </c>
      <c r="D439" s="10">
        <v>1069.23</v>
      </c>
      <c r="E439" s="10">
        <f>VLOOKUP(C439,데이터!$O:$Q,2,0)</f>
        <v>34.609937499999994</v>
      </c>
      <c r="F439" s="10">
        <f>VLOOKUP(C439,데이터!$O:$Q,3,0)</f>
        <v>77.010000000000005</v>
      </c>
      <c r="H439" s="6">
        <f t="shared" si="121"/>
        <v>1.5042986792377171</v>
      </c>
      <c r="I439" s="6">
        <f t="shared" si="122"/>
        <v>1.4798232129131443</v>
      </c>
      <c r="AM439" s="1">
        <f t="shared" si="114"/>
        <v>41711</v>
      </c>
      <c r="AN439" s="2">
        <f t="shared" si="115"/>
        <v>1069.23</v>
      </c>
      <c r="AO439" s="2">
        <f t="shared" si="116"/>
        <v>34.609937499999994</v>
      </c>
      <c r="AP439" s="2">
        <f t="shared" si="117"/>
        <v>77.010000000000005</v>
      </c>
      <c r="AR439" s="39">
        <f t="shared" si="118"/>
        <v>-1.7844347486786649E-2</v>
      </c>
      <c r="AS439" s="39">
        <f t="shared" si="119"/>
        <v>-1.6223811957077117E-2</v>
      </c>
      <c r="AU439" s="41">
        <f t="shared" si="120"/>
        <v>2.6261354030509553E-6</v>
      </c>
    </row>
    <row r="440" spans="2:47" x14ac:dyDescent="0.3">
      <c r="B440" s="6">
        <f t="shared" si="113"/>
        <v>2014</v>
      </c>
      <c r="C440" s="5">
        <v>41712</v>
      </c>
      <c r="D440" s="10">
        <v>1072.82</v>
      </c>
      <c r="E440" s="10">
        <f>VLOOKUP(C440,데이터!$O:$Q,2,0)</f>
        <v>34.355687499999995</v>
      </c>
      <c r="F440" s="10">
        <f>VLOOKUP(C440,데이터!$O:$Q,3,0)</f>
        <v>76.569999999999993</v>
      </c>
      <c r="H440" s="6">
        <f t="shared" si="121"/>
        <v>1.4932478664705402</v>
      </c>
      <c r="I440" s="6">
        <f t="shared" si="122"/>
        <v>1.4713681783243664</v>
      </c>
      <c r="AM440" s="1">
        <f t="shared" si="114"/>
        <v>41712</v>
      </c>
      <c r="AN440" s="2">
        <f t="shared" si="115"/>
        <v>1072.82</v>
      </c>
      <c r="AO440" s="2">
        <f t="shared" si="116"/>
        <v>34.355687499999995</v>
      </c>
      <c r="AP440" s="2">
        <f t="shared" si="117"/>
        <v>76.569999999999993</v>
      </c>
      <c r="AR440" s="39">
        <f t="shared" si="118"/>
        <v>-7.346155999270465E-3</v>
      </c>
      <c r="AS440" s="39">
        <f t="shared" si="119"/>
        <v>-5.713543695624046E-3</v>
      </c>
      <c r="AU440" s="41">
        <f t="shared" si="120"/>
        <v>2.6654229340176673E-6</v>
      </c>
    </row>
    <row r="441" spans="2:47" x14ac:dyDescent="0.3">
      <c r="B441" s="6">
        <f t="shared" si="113"/>
        <v>2014</v>
      </c>
      <c r="C441" s="5">
        <v>41713</v>
      </c>
      <c r="D441" s="10">
        <v>1072.82</v>
      </c>
      <c r="E441" s="10">
        <f>VLOOKUP(C441,데이터!$O:$Q,2,0)</f>
        <v>34.355687499999995</v>
      </c>
      <c r="F441" s="10">
        <f>VLOOKUP(C441,데이터!$O:$Q,3,0)</f>
        <v>76.569999999999993</v>
      </c>
      <c r="H441" s="6">
        <f t="shared" si="121"/>
        <v>1.4932478664705402</v>
      </c>
      <c r="I441" s="6">
        <f t="shared" si="122"/>
        <v>1.4713681783243664</v>
      </c>
      <c r="AM441" s="1">
        <f t="shared" si="114"/>
        <v>41713</v>
      </c>
      <c r="AN441" s="2">
        <f t="shared" si="115"/>
        <v>1072.82</v>
      </c>
      <c r="AO441" s="2">
        <f t="shared" si="116"/>
        <v>34.355687499999995</v>
      </c>
      <c r="AP441" s="2">
        <f t="shared" si="117"/>
        <v>76.569999999999993</v>
      </c>
      <c r="AR441" s="39">
        <f t="shared" si="118"/>
        <v>0</v>
      </c>
      <c r="AS441" s="39">
        <f t="shared" si="119"/>
        <v>0</v>
      </c>
      <c r="AU441" s="41">
        <f t="shared" si="120"/>
        <v>0</v>
      </c>
    </row>
    <row r="442" spans="2:47" x14ac:dyDescent="0.3">
      <c r="B442" s="6">
        <f t="shared" si="113"/>
        <v>2014</v>
      </c>
      <c r="C442" s="5">
        <v>41714</v>
      </c>
      <c r="D442" s="10">
        <v>1072.82</v>
      </c>
      <c r="E442" s="10">
        <f>VLOOKUP(C442,데이터!$O:$Q,2,0)</f>
        <v>34.355687499999995</v>
      </c>
      <c r="F442" s="10">
        <f>VLOOKUP(C442,데이터!$O:$Q,3,0)</f>
        <v>76.569999999999993</v>
      </c>
      <c r="H442" s="6">
        <f t="shared" si="121"/>
        <v>1.4932478664705402</v>
      </c>
      <c r="I442" s="6">
        <f t="shared" si="122"/>
        <v>1.4713681783243664</v>
      </c>
      <c r="AM442" s="1">
        <f t="shared" si="114"/>
        <v>41714</v>
      </c>
      <c r="AN442" s="2">
        <f t="shared" si="115"/>
        <v>1072.82</v>
      </c>
      <c r="AO442" s="2">
        <f t="shared" si="116"/>
        <v>34.355687499999995</v>
      </c>
      <c r="AP442" s="2">
        <f t="shared" si="117"/>
        <v>76.569999999999993</v>
      </c>
      <c r="AR442" s="39">
        <f t="shared" si="118"/>
        <v>0</v>
      </c>
      <c r="AS442" s="39">
        <f t="shared" si="119"/>
        <v>0</v>
      </c>
      <c r="AU442" s="41">
        <f t="shared" si="120"/>
        <v>0</v>
      </c>
    </row>
    <row r="443" spans="2:47" x14ac:dyDescent="0.3">
      <c r="B443" s="6">
        <f t="shared" si="113"/>
        <v>2014</v>
      </c>
      <c r="C443" s="5">
        <v>41715</v>
      </c>
      <c r="D443" s="10">
        <v>1067.4000000000001</v>
      </c>
      <c r="E443" s="10">
        <f>VLOOKUP(C443,데이터!$O:$Q,2,0)</f>
        <v>34.913062500000002</v>
      </c>
      <c r="F443" s="10">
        <f>VLOOKUP(C443,데이터!$O:$Q,3,0)</f>
        <v>77.52</v>
      </c>
      <c r="H443" s="6">
        <f t="shared" si="121"/>
        <v>1.517473812453255</v>
      </c>
      <c r="I443" s="6">
        <f t="shared" si="122"/>
        <v>1.4896233666410459</v>
      </c>
      <c r="AM443" s="1">
        <f t="shared" si="114"/>
        <v>41715</v>
      </c>
      <c r="AN443" s="2">
        <f t="shared" si="115"/>
        <v>1067.4000000000001</v>
      </c>
      <c r="AO443" s="2">
        <f t="shared" si="116"/>
        <v>34.913062500000002</v>
      </c>
      <c r="AP443" s="2">
        <f t="shared" si="117"/>
        <v>77.52</v>
      </c>
      <c r="AR443" s="39">
        <f t="shared" si="118"/>
        <v>1.6223660201822643E-2</v>
      </c>
      <c r="AS443" s="39">
        <f t="shared" si="119"/>
        <v>1.2406947890818865E-2</v>
      </c>
      <c r="AU443" s="41">
        <f t="shared" si="120"/>
        <v>1.4567292864967801E-5</v>
      </c>
    </row>
    <row r="444" spans="2:47" x14ac:dyDescent="0.3">
      <c r="B444" s="6">
        <f t="shared" si="113"/>
        <v>2014</v>
      </c>
      <c r="C444" s="5">
        <v>41716</v>
      </c>
      <c r="D444" s="10">
        <v>1069.2</v>
      </c>
      <c r="E444" s="10">
        <f>VLOOKUP(C444,데이터!$O:$Q,2,0)</f>
        <v>35.222500000000004</v>
      </c>
      <c r="F444" s="10">
        <f>VLOOKUP(C444,데이터!$O:$Q,3,0)</f>
        <v>78.64</v>
      </c>
      <c r="H444" s="6">
        <f t="shared" si="121"/>
        <v>1.5309233144223535</v>
      </c>
      <c r="I444" s="6">
        <f t="shared" si="122"/>
        <v>1.511145272867026</v>
      </c>
      <c r="AM444" s="1">
        <f t="shared" si="114"/>
        <v>41716</v>
      </c>
      <c r="AN444" s="2">
        <f t="shared" si="115"/>
        <v>1069.2</v>
      </c>
      <c r="AO444" s="2">
        <f t="shared" si="116"/>
        <v>35.222500000000004</v>
      </c>
      <c r="AP444" s="2">
        <f t="shared" si="117"/>
        <v>78.64</v>
      </c>
      <c r="AR444" s="39">
        <f t="shared" si="118"/>
        <v>8.8630867028638427E-3</v>
      </c>
      <c r="AS444" s="39">
        <f t="shared" si="119"/>
        <v>1.4447884416924683E-2</v>
      </c>
      <c r="AU444" s="41">
        <f t="shared" si="120"/>
        <v>3.1189965506979193E-5</v>
      </c>
    </row>
    <row r="445" spans="2:47" x14ac:dyDescent="0.3">
      <c r="B445" s="6">
        <f t="shared" si="113"/>
        <v>2014</v>
      </c>
      <c r="C445" s="5">
        <v>41717</v>
      </c>
      <c r="D445" s="10">
        <v>1070.0999999999999</v>
      </c>
      <c r="E445" s="10">
        <f>VLOOKUP(C445,데이터!$O:$Q,2,0)</f>
        <v>35.173677499999997</v>
      </c>
      <c r="F445" s="10">
        <f>VLOOKUP(C445,데이터!$O:$Q,3,0)</f>
        <v>78.569999999999993</v>
      </c>
      <c r="H445" s="6">
        <f t="shared" si="121"/>
        <v>1.5288012758527347</v>
      </c>
      <c r="I445" s="6">
        <f t="shared" si="122"/>
        <v>1.509800153727902</v>
      </c>
      <c r="AM445" s="1">
        <f t="shared" si="114"/>
        <v>41717</v>
      </c>
      <c r="AN445" s="2">
        <f t="shared" si="115"/>
        <v>1070.0999999999999</v>
      </c>
      <c r="AO445" s="2">
        <f t="shared" si="116"/>
        <v>35.173677499999997</v>
      </c>
      <c r="AP445" s="2">
        <f t="shared" si="117"/>
        <v>78.569999999999993</v>
      </c>
      <c r="AR445" s="39">
        <f t="shared" si="118"/>
        <v>-1.3861168287317982E-3</v>
      </c>
      <c r="AS445" s="39">
        <f t="shared" si="119"/>
        <v>-8.9013224821987702E-4</v>
      </c>
      <c r="AU445" s="41">
        <f t="shared" si="120"/>
        <v>2.4600070410558643E-7</v>
      </c>
    </row>
    <row r="446" spans="2:47" x14ac:dyDescent="0.3">
      <c r="B446" s="6">
        <f t="shared" si="113"/>
        <v>2014</v>
      </c>
      <c r="C446" s="5">
        <v>41718</v>
      </c>
      <c r="D446" s="10">
        <v>1076.08</v>
      </c>
      <c r="E446" s="10">
        <f>VLOOKUP(C446,데이터!$O:$Q,2,0)</f>
        <v>35.792718749999999</v>
      </c>
      <c r="F446" s="10">
        <f>VLOOKUP(C446,데이터!$O:$Q,3,0)</f>
        <v>80.02</v>
      </c>
      <c r="H446" s="6">
        <f t="shared" si="121"/>
        <v>1.5557075057402827</v>
      </c>
      <c r="I446" s="6">
        <f t="shared" si="122"/>
        <v>1.5376633358954657</v>
      </c>
      <c r="AM446" s="1">
        <f t="shared" si="114"/>
        <v>41718</v>
      </c>
      <c r="AN446" s="2">
        <f t="shared" si="115"/>
        <v>1076.08</v>
      </c>
      <c r="AO446" s="2">
        <f t="shared" si="116"/>
        <v>35.792718749999999</v>
      </c>
      <c r="AP446" s="2">
        <f t="shared" si="117"/>
        <v>80.02</v>
      </c>
      <c r="AR446" s="39">
        <f t="shared" si="118"/>
        <v>1.7599560068747522E-2</v>
      </c>
      <c r="AS446" s="39">
        <f t="shared" si="119"/>
        <v>1.8454880997836431E-2</v>
      </c>
      <c r="AU446" s="41">
        <f t="shared" si="120"/>
        <v>7.3157389173751568E-7</v>
      </c>
    </row>
    <row r="447" spans="2:47" x14ac:dyDescent="0.3">
      <c r="B447" s="6">
        <f t="shared" ref="B447:B510" si="123">YEAR(C447)</f>
        <v>2014</v>
      </c>
      <c r="C447" s="5">
        <v>41719</v>
      </c>
      <c r="D447" s="10">
        <v>1080.3</v>
      </c>
      <c r="E447" s="10">
        <f>VLOOKUP(C447,데이터!$O:$Q,2,0)</f>
        <v>35.5739375</v>
      </c>
      <c r="F447" s="10">
        <f>VLOOKUP(C447,데이터!$O:$Q,3,0)</f>
        <v>79.319999999999993</v>
      </c>
      <c r="H447" s="6">
        <f t="shared" si="121"/>
        <v>1.5461983193854394</v>
      </c>
      <c r="I447" s="6">
        <f t="shared" si="122"/>
        <v>1.524212144504228</v>
      </c>
      <c r="AM447" s="1">
        <f t="shared" si="114"/>
        <v>41719</v>
      </c>
      <c r="AN447" s="2">
        <f t="shared" si="115"/>
        <v>1080.3</v>
      </c>
      <c r="AO447" s="2">
        <f t="shared" si="116"/>
        <v>35.5739375</v>
      </c>
      <c r="AP447" s="2">
        <f t="shared" si="117"/>
        <v>79.319999999999993</v>
      </c>
      <c r="AR447" s="39">
        <f t="shared" si="118"/>
        <v>-6.1124512929043862E-3</v>
      </c>
      <c r="AS447" s="39">
        <f t="shared" si="119"/>
        <v>-8.7478130467383286E-3</v>
      </c>
      <c r="AU447" s="41">
        <f t="shared" si="120"/>
        <v>6.9451315735707129E-6</v>
      </c>
    </row>
    <row r="448" spans="2:47" x14ac:dyDescent="0.3">
      <c r="B448" s="6">
        <f t="shared" si="123"/>
        <v>2014</v>
      </c>
      <c r="C448" s="5">
        <v>41720</v>
      </c>
      <c r="D448" s="10">
        <v>1080.3</v>
      </c>
      <c r="E448" s="10">
        <f>VLOOKUP(C448,데이터!$O:$Q,2,0)</f>
        <v>35.5739375</v>
      </c>
      <c r="F448" s="10">
        <f>VLOOKUP(C448,데이터!$O:$Q,3,0)</f>
        <v>79.319999999999993</v>
      </c>
      <c r="H448" s="6">
        <f t="shared" si="121"/>
        <v>1.5461983193854394</v>
      </c>
      <c r="I448" s="6">
        <f t="shared" si="122"/>
        <v>1.524212144504228</v>
      </c>
      <c r="AM448" s="1">
        <f t="shared" ref="AM448:AM511" si="124">C448</f>
        <v>41720</v>
      </c>
      <c r="AN448" s="2">
        <f t="shared" ref="AN448:AN511" si="125">D448</f>
        <v>1080.3</v>
      </c>
      <c r="AO448" s="2">
        <f t="shared" ref="AO448:AO511" si="126">E448</f>
        <v>35.5739375</v>
      </c>
      <c r="AP448" s="2">
        <f t="shared" ref="AP448:AP511" si="127">F448</f>
        <v>79.319999999999993</v>
      </c>
      <c r="AR448" s="39">
        <f t="shared" si="118"/>
        <v>0</v>
      </c>
      <c r="AS448" s="39">
        <f t="shared" si="119"/>
        <v>0</v>
      </c>
      <c r="AU448" s="41">
        <f t="shared" si="120"/>
        <v>0</v>
      </c>
    </row>
    <row r="449" spans="2:47" x14ac:dyDescent="0.3">
      <c r="B449" s="6">
        <f t="shared" si="123"/>
        <v>2014</v>
      </c>
      <c r="C449" s="5">
        <v>41721</v>
      </c>
      <c r="D449" s="10">
        <v>1080.3</v>
      </c>
      <c r="E449" s="10">
        <f>VLOOKUP(C449,데이터!$O:$Q,2,0)</f>
        <v>35.5739375</v>
      </c>
      <c r="F449" s="10">
        <f>VLOOKUP(C449,데이터!$O:$Q,3,0)</f>
        <v>79.319999999999993</v>
      </c>
      <c r="H449" s="6">
        <f t="shared" si="121"/>
        <v>1.5461983193854394</v>
      </c>
      <c r="I449" s="6">
        <f t="shared" si="122"/>
        <v>1.524212144504228</v>
      </c>
      <c r="AM449" s="1">
        <f t="shared" si="124"/>
        <v>41721</v>
      </c>
      <c r="AN449" s="2">
        <f t="shared" si="125"/>
        <v>1080.3</v>
      </c>
      <c r="AO449" s="2">
        <f t="shared" si="126"/>
        <v>35.5739375</v>
      </c>
      <c r="AP449" s="2">
        <f t="shared" si="127"/>
        <v>79.319999999999993</v>
      </c>
      <c r="AR449" s="39">
        <f t="shared" ref="AR449:AR512" si="128">AO449/AO448-1</f>
        <v>0</v>
      </c>
      <c r="AS449" s="39">
        <f t="shared" ref="AS449:AS512" si="129">AP449/AP448-1</f>
        <v>0</v>
      </c>
      <c r="AU449" s="41">
        <f t="shared" ref="AU449:AU512" si="130">(AR449-AS449)^2</f>
        <v>0</v>
      </c>
    </row>
    <row r="450" spans="2:47" x14ac:dyDescent="0.3">
      <c r="B450" s="6">
        <f t="shared" si="123"/>
        <v>2014</v>
      </c>
      <c r="C450" s="5">
        <v>41722</v>
      </c>
      <c r="D450" s="10">
        <v>1077.7</v>
      </c>
      <c r="E450" s="10">
        <f>VLOOKUP(C450,데이터!$O:$Q,2,0)</f>
        <v>35.281156250000002</v>
      </c>
      <c r="F450" s="10">
        <f>VLOOKUP(C450,데이터!$O:$Q,3,0)</f>
        <v>79</v>
      </c>
      <c r="H450" s="6">
        <f t="shared" si="121"/>
        <v>1.5334727706126177</v>
      </c>
      <c r="I450" s="6">
        <f t="shared" si="122"/>
        <v>1.5180630284396623</v>
      </c>
      <c r="AM450" s="1">
        <f t="shared" si="124"/>
        <v>41722</v>
      </c>
      <c r="AN450" s="2">
        <f t="shared" si="125"/>
        <v>1077.7</v>
      </c>
      <c r="AO450" s="2">
        <f t="shared" si="126"/>
        <v>35.281156250000002</v>
      </c>
      <c r="AP450" s="2">
        <f t="shared" si="127"/>
        <v>79</v>
      </c>
      <c r="AR450" s="39">
        <f t="shared" si="128"/>
        <v>-8.2302176979985875E-3</v>
      </c>
      <c r="AS450" s="39">
        <f t="shared" si="129"/>
        <v>-4.034291477559182E-3</v>
      </c>
      <c r="AU450" s="41">
        <f t="shared" si="130"/>
        <v>1.7605796847370913E-5</v>
      </c>
    </row>
    <row r="451" spans="2:47" x14ac:dyDescent="0.3">
      <c r="B451" s="6">
        <f t="shared" si="123"/>
        <v>2014</v>
      </c>
      <c r="C451" s="5">
        <v>41723</v>
      </c>
      <c r="D451" s="10">
        <v>1079.3</v>
      </c>
      <c r="E451" s="10">
        <f>VLOOKUP(C451,데이터!$O:$Q,2,0)</f>
        <v>35.622031250000006</v>
      </c>
      <c r="F451" s="10">
        <f>VLOOKUP(C451,데이터!$O:$Q,3,0)</f>
        <v>79.38</v>
      </c>
      <c r="H451" s="6">
        <f t="shared" si="121"/>
        <v>1.5482886833048946</v>
      </c>
      <c r="I451" s="6">
        <f t="shared" si="122"/>
        <v>1.5253651037663341</v>
      </c>
      <c r="AM451" s="1">
        <f t="shared" si="124"/>
        <v>41723</v>
      </c>
      <c r="AN451" s="2">
        <f t="shared" si="125"/>
        <v>1079.3</v>
      </c>
      <c r="AO451" s="2">
        <f t="shared" si="126"/>
        <v>35.622031250000006</v>
      </c>
      <c r="AP451" s="2">
        <f t="shared" si="127"/>
        <v>79.38</v>
      </c>
      <c r="AR451" s="39">
        <f t="shared" si="128"/>
        <v>9.6616731488214924E-3</v>
      </c>
      <c r="AS451" s="39">
        <f t="shared" si="129"/>
        <v>4.8101265822784178E-3</v>
      </c>
      <c r="AU451" s="41">
        <f t="shared" si="130"/>
        <v>2.3537504087335897E-5</v>
      </c>
    </row>
    <row r="452" spans="2:47" x14ac:dyDescent="0.3">
      <c r="B452" s="6">
        <f t="shared" si="123"/>
        <v>2014</v>
      </c>
      <c r="C452" s="5">
        <v>41724</v>
      </c>
      <c r="D452" s="10">
        <v>1075.02</v>
      </c>
      <c r="E452" s="10">
        <f>VLOOKUP(C452,데이터!$O:$Q,2,0)</f>
        <v>35.283653749999999</v>
      </c>
      <c r="F452" s="10">
        <f>VLOOKUP(C452,데이터!$O:$Q,3,0)</f>
        <v>78.48</v>
      </c>
      <c r="H452" s="6">
        <f t="shared" si="121"/>
        <v>1.5335813228442241</v>
      </c>
      <c r="I452" s="6">
        <f t="shared" si="122"/>
        <v>1.5080707148347432</v>
      </c>
      <c r="AM452" s="1">
        <f t="shared" si="124"/>
        <v>41724</v>
      </c>
      <c r="AN452" s="2">
        <f t="shared" si="125"/>
        <v>1075.02</v>
      </c>
      <c r="AO452" s="2">
        <f t="shared" si="126"/>
        <v>35.283653749999999</v>
      </c>
      <c r="AP452" s="2">
        <f t="shared" si="127"/>
        <v>78.48</v>
      </c>
      <c r="AR452" s="39">
        <f t="shared" si="128"/>
        <v>-9.4991073817557448E-3</v>
      </c>
      <c r="AS452" s="39">
        <f t="shared" si="129"/>
        <v>-1.1337868480725488E-2</v>
      </c>
      <c r="AU452" s="41">
        <f t="shared" si="130"/>
        <v>3.3810423790844183E-6</v>
      </c>
    </row>
    <row r="453" spans="2:47" x14ac:dyDescent="0.3">
      <c r="B453" s="6">
        <f t="shared" si="123"/>
        <v>2014</v>
      </c>
      <c r="C453" s="5">
        <v>41725</v>
      </c>
      <c r="D453" s="10">
        <v>1071.48</v>
      </c>
      <c r="E453" s="10">
        <f>VLOOKUP(C453,데이터!$O:$Q,2,0)</f>
        <v>35.214093749999996</v>
      </c>
      <c r="F453" s="10">
        <f>VLOOKUP(C453,데이터!$O:$Q,3,0)</f>
        <v>77.900000000000006</v>
      </c>
      <c r="H453" s="6">
        <f t="shared" si="121"/>
        <v>1.530557942171324</v>
      </c>
      <c r="I453" s="6">
        <f t="shared" si="122"/>
        <v>1.496925441967718</v>
      </c>
      <c r="AM453" s="1">
        <f t="shared" si="124"/>
        <v>41725</v>
      </c>
      <c r="AN453" s="2">
        <f t="shared" si="125"/>
        <v>1071.48</v>
      </c>
      <c r="AO453" s="2">
        <f t="shared" si="126"/>
        <v>35.214093749999996</v>
      </c>
      <c r="AP453" s="2">
        <f t="shared" si="127"/>
        <v>77.900000000000006</v>
      </c>
      <c r="AR453" s="39">
        <f t="shared" si="128"/>
        <v>-1.9714511567556769E-3</v>
      </c>
      <c r="AS453" s="39">
        <f t="shared" si="129"/>
        <v>-7.3904179408765813E-3</v>
      </c>
      <c r="AU453" s="41">
        <f t="shared" si="130"/>
        <v>2.9365201007405657E-5</v>
      </c>
    </row>
    <row r="454" spans="2:47" x14ac:dyDescent="0.3">
      <c r="B454" s="6">
        <f t="shared" si="123"/>
        <v>2014</v>
      </c>
      <c r="C454" s="5">
        <v>41726</v>
      </c>
      <c r="D454" s="10">
        <v>1069.2</v>
      </c>
      <c r="E454" s="10">
        <f>VLOOKUP(C454,데이터!$O:$Q,2,0)</f>
        <v>35.509187499999996</v>
      </c>
      <c r="F454" s="10">
        <f>VLOOKUP(C454,데이터!$O:$Q,3,0)</f>
        <v>78.41</v>
      </c>
      <c r="H454" s="6">
        <f t="shared" si="121"/>
        <v>1.5433840022697078</v>
      </c>
      <c r="I454" s="6">
        <f t="shared" si="122"/>
        <v>1.5067255956956196</v>
      </c>
      <c r="AM454" s="1">
        <f t="shared" si="124"/>
        <v>41726</v>
      </c>
      <c r="AN454" s="2">
        <f t="shared" si="125"/>
        <v>1069.2</v>
      </c>
      <c r="AO454" s="2">
        <f t="shared" si="126"/>
        <v>35.509187499999996</v>
      </c>
      <c r="AP454" s="2">
        <f t="shared" si="127"/>
        <v>78.41</v>
      </c>
      <c r="AR454" s="39">
        <f t="shared" si="128"/>
        <v>8.3799899010605916E-3</v>
      </c>
      <c r="AS454" s="39">
        <f t="shared" si="129"/>
        <v>6.5468549422336153E-3</v>
      </c>
      <c r="AU454" s="41">
        <f t="shared" si="130"/>
        <v>3.3603837772735802E-6</v>
      </c>
    </row>
    <row r="455" spans="2:47" x14ac:dyDescent="0.3">
      <c r="B455" s="6">
        <f t="shared" si="123"/>
        <v>2014</v>
      </c>
      <c r="C455" s="5">
        <v>41727</v>
      </c>
      <c r="D455" s="10">
        <v>1069.2</v>
      </c>
      <c r="E455" s="10">
        <f>VLOOKUP(C455,데이터!$O:$Q,2,0)</f>
        <v>35.509187499999996</v>
      </c>
      <c r="F455" s="10">
        <f>VLOOKUP(C455,데이터!$O:$Q,3,0)</f>
        <v>78.41</v>
      </c>
      <c r="H455" s="6">
        <f t="shared" si="121"/>
        <v>1.5433840022697078</v>
      </c>
      <c r="I455" s="6">
        <f t="shared" si="122"/>
        <v>1.5067255956956196</v>
      </c>
      <c r="AM455" s="1">
        <f t="shared" si="124"/>
        <v>41727</v>
      </c>
      <c r="AN455" s="2">
        <f t="shared" si="125"/>
        <v>1069.2</v>
      </c>
      <c r="AO455" s="2">
        <f t="shared" si="126"/>
        <v>35.509187499999996</v>
      </c>
      <c r="AP455" s="2">
        <f t="shared" si="127"/>
        <v>78.41</v>
      </c>
      <c r="AR455" s="39">
        <f t="shared" si="128"/>
        <v>0</v>
      </c>
      <c r="AS455" s="39">
        <f t="shared" si="129"/>
        <v>0</v>
      </c>
      <c r="AU455" s="41">
        <f t="shared" si="130"/>
        <v>0</v>
      </c>
    </row>
    <row r="456" spans="2:47" x14ac:dyDescent="0.3">
      <c r="B456" s="6">
        <f t="shared" si="123"/>
        <v>2014</v>
      </c>
      <c r="C456" s="5">
        <v>41728</v>
      </c>
      <c r="D456" s="10">
        <v>1069.2</v>
      </c>
      <c r="E456" s="10">
        <f>VLOOKUP(C456,데이터!$O:$Q,2,0)</f>
        <v>35.509187499999996</v>
      </c>
      <c r="F456" s="10">
        <f>VLOOKUP(C456,데이터!$O:$Q,3,0)</f>
        <v>78.41</v>
      </c>
      <c r="H456" s="6">
        <f t="shared" si="121"/>
        <v>1.5433840022697078</v>
      </c>
      <c r="I456" s="6">
        <f t="shared" si="122"/>
        <v>1.5067255956956196</v>
      </c>
      <c r="AM456" s="1">
        <f t="shared" si="124"/>
        <v>41728</v>
      </c>
      <c r="AN456" s="2">
        <f t="shared" si="125"/>
        <v>1069.2</v>
      </c>
      <c r="AO456" s="2">
        <f t="shared" si="126"/>
        <v>35.509187499999996</v>
      </c>
      <c r="AP456" s="2">
        <f t="shared" si="127"/>
        <v>78.41</v>
      </c>
      <c r="AR456" s="39">
        <f t="shared" si="128"/>
        <v>0</v>
      </c>
      <c r="AS456" s="39">
        <f t="shared" si="129"/>
        <v>0</v>
      </c>
      <c r="AU456" s="41">
        <f t="shared" si="130"/>
        <v>0</v>
      </c>
    </row>
    <row r="457" spans="2:47" x14ac:dyDescent="0.3">
      <c r="B457" s="6">
        <f t="shared" si="123"/>
        <v>2014</v>
      </c>
      <c r="C457" s="5">
        <v>41729</v>
      </c>
      <c r="D457" s="10">
        <v>1064.55</v>
      </c>
      <c r="E457" s="10">
        <f>VLOOKUP(C457,데이터!$O:$Q,2,0)</f>
        <v>35.909731250000007</v>
      </c>
      <c r="F457" s="10">
        <f>VLOOKUP(C457,데이터!$O:$Q,3,0)</f>
        <v>79.69</v>
      </c>
      <c r="H457" s="6">
        <f t="shared" si="121"/>
        <v>1.5607933788137116</v>
      </c>
      <c r="I457" s="6">
        <f t="shared" si="122"/>
        <v>1.5313220599538824</v>
      </c>
      <c r="AM457" s="1">
        <f t="shared" si="124"/>
        <v>41729</v>
      </c>
      <c r="AN457" s="2">
        <f t="shared" si="125"/>
        <v>1064.55</v>
      </c>
      <c r="AO457" s="2">
        <f t="shared" si="126"/>
        <v>35.909731250000007</v>
      </c>
      <c r="AP457" s="2">
        <f t="shared" si="127"/>
        <v>79.69</v>
      </c>
      <c r="AR457" s="39">
        <f t="shared" si="128"/>
        <v>1.1280003238598679E-2</v>
      </c>
      <c r="AS457" s="39">
        <f t="shared" si="129"/>
        <v>1.6324448412192272E-2</v>
      </c>
      <c r="AU457" s="41">
        <f t="shared" si="130"/>
        <v>2.5446427109391687E-5</v>
      </c>
    </row>
    <row r="458" spans="2:47" x14ac:dyDescent="0.3">
      <c r="B458" s="6">
        <f t="shared" si="123"/>
        <v>2014</v>
      </c>
      <c r="C458" s="5">
        <v>41730</v>
      </c>
      <c r="D458" s="10">
        <v>1058.7</v>
      </c>
      <c r="E458" s="10">
        <f>VLOOKUP(C458,데이터!$O:$Q,2,0)</f>
        <v>36.346531250000005</v>
      </c>
      <c r="F458" s="10">
        <f>VLOOKUP(C458,데이터!$O:$Q,3,0)</f>
        <v>80.959999999999994</v>
      </c>
      <c r="H458" s="6">
        <f t="shared" si="121"/>
        <v>1.5797786099511859</v>
      </c>
      <c r="I458" s="6">
        <f t="shared" si="122"/>
        <v>1.5557263643351273</v>
      </c>
      <c r="AM458" s="1">
        <f t="shared" si="124"/>
        <v>41730</v>
      </c>
      <c r="AN458" s="2">
        <f t="shared" si="125"/>
        <v>1058.7</v>
      </c>
      <c r="AO458" s="2">
        <f t="shared" si="126"/>
        <v>36.346531250000005</v>
      </c>
      <c r="AP458" s="2">
        <f t="shared" si="127"/>
        <v>80.959999999999994</v>
      </c>
      <c r="AR458" s="39">
        <f t="shared" si="128"/>
        <v>1.2163833724041062E-2</v>
      </c>
      <c r="AS458" s="39">
        <f t="shared" si="129"/>
        <v>1.5936754925335528E-2</v>
      </c>
      <c r="AU458" s="41">
        <f t="shared" si="130"/>
        <v>1.4234934391177274E-5</v>
      </c>
    </row>
    <row r="459" spans="2:47" x14ac:dyDescent="0.3">
      <c r="B459" s="6">
        <f t="shared" si="123"/>
        <v>2014</v>
      </c>
      <c r="C459" s="5">
        <v>41731</v>
      </c>
      <c r="D459" s="10">
        <v>1056.68</v>
      </c>
      <c r="E459" s="10">
        <f>VLOOKUP(C459,데이터!$O:$Q,2,0)</f>
        <v>36.276281249999997</v>
      </c>
      <c r="F459" s="10">
        <f>VLOOKUP(C459,데이터!$O:$Q,3,0)</f>
        <v>80.84</v>
      </c>
      <c r="H459" s="6">
        <f t="shared" ref="H459:H522" si="131">H458*(E459/E458)</f>
        <v>1.5767252388719557</v>
      </c>
      <c r="I459" s="6">
        <f t="shared" ref="I459:I522" si="132">I458*(F459/F458)</f>
        <v>1.5534204458109153</v>
      </c>
      <c r="AM459" s="1">
        <f t="shared" si="124"/>
        <v>41731</v>
      </c>
      <c r="AN459" s="2">
        <f t="shared" si="125"/>
        <v>1056.68</v>
      </c>
      <c r="AO459" s="2">
        <f t="shared" si="126"/>
        <v>36.276281249999997</v>
      </c>
      <c r="AP459" s="2">
        <f t="shared" si="127"/>
        <v>80.84</v>
      </c>
      <c r="AR459" s="39">
        <f t="shared" si="128"/>
        <v>-1.9327841635509158E-3</v>
      </c>
      <c r="AS459" s="39">
        <f t="shared" si="129"/>
        <v>-1.4822134387351138E-3</v>
      </c>
      <c r="AU459" s="41">
        <f t="shared" si="130"/>
        <v>2.0301397806103713E-7</v>
      </c>
    </row>
    <row r="460" spans="2:47" x14ac:dyDescent="0.3">
      <c r="B460" s="6">
        <f t="shared" si="123"/>
        <v>2014</v>
      </c>
      <c r="C460" s="5">
        <v>41732</v>
      </c>
      <c r="D460" s="10">
        <v>1057.8499999999999</v>
      </c>
      <c r="E460" s="10">
        <f>VLOOKUP(C460,데이터!$O:$Q,2,0)</f>
        <v>36.217031249999998</v>
      </c>
      <c r="F460" s="10">
        <f>VLOOKUP(C460,데이터!$O:$Q,3,0)</f>
        <v>80.959999999999994</v>
      </c>
      <c r="H460" s="6">
        <f t="shared" si="131"/>
        <v>1.5741499757197228</v>
      </c>
      <c r="I460" s="6">
        <f t="shared" si="132"/>
        <v>1.5557263643351271</v>
      </c>
      <c r="AM460" s="1">
        <f t="shared" si="124"/>
        <v>41732</v>
      </c>
      <c r="AN460" s="2">
        <f t="shared" si="125"/>
        <v>1057.8499999999999</v>
      </c>
      <c r="AO460" s="2">
        <f t="shared" si="126"/>
        <v>36.217031249999998</v>
      </c>
      <c r="AP460" s="2">
        <f t="shared" si="127"/>
        <v>80.959999999999994</v>
      </c>
      <c r="AR460" s="39">
        <f t="shared" si="128"/>
        <v>-1.6332986171232466E-3</v>
      </c>
      <c r="AS460" s="39">
        <f t="shared" si="129"/>
        <v>1.4844136566054544E-3</v>
      </c>
      <c r="AU460" s="41">
        <f t="shared" si="130"/>
        <v>9.7201298217585866E-6</v>
      </c>
    </row>
    <row r="461" spans="2:47" x14ac:dyDescent="0.3">
      <c r="B461" s="6">
        <f t="shared" si="123"/>
        <v>2014</v>
      </c>
      <c r="C461" s="5">
        <v>41733</v>
      </c>
      <c r="D461" s="10">
        <v>1053.57</v>
      </c>
      <c r="E461" s="10">
        <f>VLOOKUP(C461,데이터!$O:$Q,2,0)</f>
        <v>35.252843749999997</v>
      </c>
      <c r="F461" s="10">
        <f>VLOOKUP(C461,데이터!$O:$Q,3,0)</f>
        <v>78.67</v>
      </c>
      <c r="H461" s="6">
        <f t="shared" si="131"/>
        <v>1.532242186005063</v>
      </c>
      <c r="I461" s="6">
        <f t="shared" si="132"/>
        <v>1.5117217524980788</v>
      </c>
      <c r="AM461" s="1">
        <f t="shared" si="124"/>
        <v>41733</v>
      </c>
      <c r="AN461" s="2">
        <f t="shared" si="125"/>
        <v>1053.57</v>
      </c>
      <c r="AO461" s="2">
        <f t="shared" si="126"/>
        <v>35.252843749999997</v>
      </c>
      <c r="AP461" s="2">
        <f t="shared" si="127"/>
        <v>78.67</v>
      </c>
      <c r="AR461" s="39">
        <f t="shared" si="128"/>
        <v>-2.662248855640259E-2</v>
      </c>
      <c r="AS461" s="39">
        <f t="shared" si="129"/>
        <v>-2.828557312252955E-2</v>
      </c>
      <c r="AU461" s="41">
        <f t="shared" si="130"/>
        <v>2.7658502740896986E-6</v>
      </c>
    </row>
    <row r="462" spans="2:47" x14ac:dyDescent="0.3">
      <c r="B462" s="6">
        <f t="shared" si="123"/>
        <v>2014</v>
      </c>
      <c r="C462" s="5">
        <v>41734</v>
      </c>
      <c r="D462" s="10">
        <v>1053.57</v>
      </c>
      <c r="E462" s="10">
        <f>VLOOKUP(C462,데이터!$O:$Q,2,0)</f>
        <v>35.252843749999997</v>
      </c>
      <c r="F462" s="10">
        <f>VLOOKUP(C462,데이터!$O:$Q,3,0)</f>
        <v>78.67</v>
      </c>
      <c r="H462" s="6">
        <f t="shared" si="131"/>
        <v>1.532242186005063</v>
      </c>
      <c r="I462" s="6">
        <f t="shared" si="132"/>
        <v>1.5117217524980788</v>
      </c>
      <c r="AM462" s="1">
        <f t="shared" si="124"/>
        <v>41734</v>
      </c>
      <c r="AN462" s="2">
        <f t="shared" si="125"/>
        <v>1053.57</v>
      </c>
      <c r="AO462" s="2">
        <f t="shared" si="126"/>
        <v>35.252843749999997</v>
      </c>
      <c r="AP462" s="2">
        <f t="shared" si="127"/>
        <v>78.67</v>
      </c>
      <c r="AR462" s="39">
        <f t="shared" si="128"/>
        <v>0</v>
      </c>
      <c r="AS462" s="39">
        <f t="shared" si="129"/>
        <v>0</v>
      </c>
      <c r="AU462" s="41">
        <f t="shared" si="130"/>
        <v>0</v>
      </c>
    </row>
    <row r="463" spans="2:47" x14ac:dyDescent="0.3">
      <c r="B463" s="6">
        <f t="shared" si="123"/>
        <v>2014</v>
      </c>
      <c r="C463" s="5">
        <v>41735</v>
      </c>
      <c r="D463" s="10">
        <v>1053.57</v>
      </c>
      <c r="E463" s="10">
        <f>VLOOKUP(C463,데이터!$O:$Q,2,0)</f>
        <v>35.252843749999997</v>
      </c>
      <c r="F463" s="10">
        <f>VLOOKUP(C463,데이터!$O:$Q,3,0)</f>
        <v>78.67</v>
      </c>
      <c r="H463" s="6">
        <f t="shared" si="131"/>
        <v>1.532242186005063</v>
      </c>
      <c r="I463" s="6">
        <f t="shared" si="132"/>
        <v>1.5117217524980788</v>
      </c>
      <c r="AM463" s="1">
        <f t="shared" si="124"/>
        <v>41735</v>
      </c>
      <c r="AN463" s="2">
        <f t="shared" si="125"/>
        <v>1053.57</v>
      </c>
      <c r="AO463" s="2">
        <f t="shared" si="126"/>
        <v>35.252843749999997</v>
      </c>
      <c r="AP463" s="2">
        <f t="shared" si="127"/>
        <v>78.67</v>
      </c>
      <c r="AR463" s="39">
        <f t="shared" si="128"/>
        <v>0</v>
      </c>
      <c r="AS463" s="39">
        <f t="shared" si="129"/>
        <v>0</v>
      </c>
      <c r="AU463" s="41">
        <f t="shared" si="130"/>
        <v>0</v>
      </c>
    </row>
    <row r="464" spans="2:47" x14ac:dyDescent="0.3">
      <c r="B464" s="6">
        <f t="shared" si="123"/>
        <v>2014</v>
      </c>
      <c r="C464" s="5">
        <v>41736</v>
      </c>
      <c r="D464" s="10">
        <v>1055.43</v>
      </c>
      <c r="E464" s="10">
        <f>VLOOKUP(C464,데이터!$O:$Q,2,0)</f>
        <v>34.887093750000005</v>
      </c>
      <c r="F464" s="10">
        <f>VLOOKUP(C464,데이터!$O:$Q,3,0)</f>
        <v>77.959999999999994</v>
      </c>
      <c r="H464" s="6">
        <f t="shared" si="131"/>
        <v>1.5163450974324186</v>
      </c>
      <c r="I464" s="6">
        <f t="shared" si="132"/>
        <v>1.4980784012298234</v>
      </c>
      <c r="AM464" s="1">
        <f t="shared" si="124"/>
        <v>41736</v>
      </c>
      <c r="AN464" s="2">
        <f t="shared" si="125"/>
        <v>1055.43</v>
      </c>
      <c r="AO464" s="2">
        <f t="shared" si="126"/>
        <v>34.887093750000005</v>
      </c>
      <c r="AP464" s="2">
        <f t="shared" si="127"/>
        <v>77.959999999999994</v>
      </c>
      <c r="AR464" s="39">
        <f t="shared" si="128"/>
        <v>-1.037504953057844E-2</v>
      </c>
      <c r="AS464" s="39">
        <f t="shared" si="129"/>
        <v>-9.0250413118089234E-3</v>
      </c>
      <c r="AU464" s="41">
        <f t="shared" si="130"/>
        <v>1.8225221907452418E-6</v>
      </c>
    </row>
    <row r="465" spans="2:47" x14ac:dyDescent="0.3">
      <c r="B465" s="6">
        <f t="shared" si="123"/>
        <v>2014</v>
      </c>
      <c r="C465" s="5">
        <v>41737</v>
      </c>
      <c r="D465" s="10">
        <v>1052.27</v>
      </c>
      <c r="E465" s="10">
        <f>VLOOKUP(C465,데이터!$O:$Q,2,0)</f>
        <v>35.121312500000002</v>
      </c>
      <c r="F465" s="10">
        <f>VLOOKUP(C465,데이터!$O:$Q,3,0)</f>
        <v>78.98</v>
      </c>
      <c r="H465" s="6">
        <f t="shared" si="131"/>
        <v>1.5265252647984446</v>
      </c>
      <c r="I465" s="6">
        <f t="shared" si="132"/>
        <v>1.5176787086856267</v>
      </c>
      <c r="AM465" s="1">
        <f t="shared" si="124"/>
        <v>41737</v>
      </c>
      <c r="AN465" s="2">
        <f t="shared" si="125"/>
        <v>1052.27</v>
      </c>
      <c r="AO465" s="2">
        <f t="shared" si="126"/>
        <v>35.121312500000002</v>
      </c>
      <c r="AP465" s="2">
        <f t="shared" si="127"/>
        <v>78.98</v>
      </c>
      <c r="AR465" s="39">
        <f t="shared" si="128"/>
        <v>6.71362171003409E-3</v>
      </c>
      <c r="AS465" s="39">
        <f t="shared" si="129"/>
        <v>1.3083632632119091E-2</v>
      </c>
      <c r="AU465" s="41">
        <f t="shared" si="130"/>
        <v>4.0577039147482207E-5</v>
      </c>
    </row>
    <row r="466" spans="2:47" x14ac:dyDescent="0.3">
      <c r="B466" s="6">
        <f t="shared" si="123"/>
        <v>2014</v>
      </c>
      <c r="C466" s="5">
        <v>41738</v>
      </c>
      <c r="D466" s="10">
        <v>1041.3</v>
      </c>
      <c r="E466" s="10">
        <f>VLOOKUP(C466,데이터!$O:$Q,2,0)</f>
        <v>35.766249999999999</v>
      </c>
      <c r="F466" s="10">
        <f>VLOOKUP(C466,데이터!$O:$Q,3,0)</f>
        <v>79.81</v>
      </c>
      <c r="H466" s="6">
        <f t="shared" si="131"/>
        <v>1.5545570585409463</v>
      </c>
      <c r="I466" s="6">
        <f t="shared" si="132"/>
        <v>1.533627978478094</v>
      </c>
      <c r="AM466" s="1">
        <f t="shared" si="124"/>
        <v>41738</v>
      </c>
      <c r="AN466" s="2">
        <f t="shared" si="125"/>
        <v>1041.3</v>
      </c>
      <c r="AO466" s="2">
        <f t="shared" si="126"/>
        <v>35.766249999999999</v>
      </c>
      <c r="AP466" s="2">
        <f t="shared" si="127"/>
        <v>79.81</v>
      </c>
      <c r="AR466" s="39">
        <f t="shared" si="128"/>
        <v>1.8363137767132054E-2</v>
      </c>
      <c r="AS466" s="39">
        <f t="shared" si="129"/>
        <v>1.0508989617624698E-2</v>
      </c>
      <c r="AU466" s="41">
        <f t="shared" si="130"/>
        <v>6.1687643154409823E-5</v>
      </c>
    </row>
    <row r="467" spans="2:47" x14ac:dyDescent="0.3">
      <c r="B467" s="6">
        <f t="shared" si="123"/>
        <v>2014</v>
      </c>
      <c r="C467" s="5">
        <v>41739</v>
      </c>
      <c r="D467" s="10">
        <v>1040.05</v>
      </c>
      <c r="E467" s="10">
        <f>VLOOKUP(C467,데이터!$O:$Q,2,0)</f>
        <v>34.634250000000002</v>
      </c>
      <c r="F467" s="10">
        <f>VLOOKUP(C467,데이터!$O:$Q,3,0)</f>
        <v>77.34</v>
      </c>
      <c r="H467" s="6">
        <f t="shared" si="131"/>
        <v>1.5053554064172725</v>
      </c>
      <c r="I467" s="6">
        <f t="shared" si="132"/>
        <v>1.4861644888547272</v>
      </c>
      <c r="AM467" s="1">
        <f t="shared" si="124"/>
        <v>41739</v>
      </c>
      <c r="AN467" s="2">
        <f t="shared" si="125"/>
        <v>1040.05</v>
      </c>
      <c r="AO467" s="2">
        <f t="shared" si="126"/>
        <v>34.634250000000002</v>
      </c>
      <c r="AP467" s="2">
        <f t="shared" si="127"/>
        <v>77.34</v>
      </c>
      <c r="AR467" s="39">
        <f t="shared" si="128"/>
        <v>-3.1649949323733884E-2</v>
      </c>
      <c r="AS467" s="39">
        <f t="shared" si="129"/>
        <v>-3.0948502693898039E-2</v>
      </c>
      <c r="AU467" s="41">
        <f t="shared" si="130"/>
        <v>4.9202737450806444E-7</v>
      </c>
    </row>
    <row r="468" spans="2:47" x14ac:dyDescent="0.3">
      <c r="B468" s="6">
        <f t="shared" si="123"/>
        <v>2014</v>
      </c>
      <c r="C468" s="5">
        <v>41740</v>
      </c>
      <c r="D468" s="10">
        <v>1034.8800000000001</v>
      </c>
      <c r="E468" s="10">
        <f>VLOOKUP(C468,데이터!$O:$Q,2,0)</f>
        <v>34.175613749999997</v>
      </c>
      <c r="F468" s="10">
        <f>VLOOKUP(C468,데이터!$O:$Q,3,0)</f>
        <v>76.13</v>
      </c>
      <c r="H468" s="6">
        <f t="shared" si="131"/>
        <v>1.485421076714263</v>
      </c>
      <c r="I468" s="6">
        <f t="shared" si="132"/>
        <v>1.462913143735588</v>
      </c>
      <c r="AM468" s="1">
        <f t="shared" si="124"/>
        <v>41740</v>
      </c>
      <c r="AN468" s="2">
        <f t="shared" si="125"/>
        <v>1034.8800000000001</v>
      </c>
      <c r="AO468" s="2">
        <f t="shared" si="126"/>
        <v>34.175613749999997</v>
      </c>
      <c r="AP468" s="2">
        <f t="shared" si="127"/>
        <v>76.13</v>
      </c>
      <c r="AR468" s="39">
        <f t="shared" si="128"/>
        <v>-1.3242274626995121E-2</v>
      </c>
      <c r="AS468" s="39">
        <f t="shared" si="129"/>
        <v>-1.5645202999741481E-2</v>
      </c>
      <c r="AU468" s="41">
        <f t="shared" si="130"/>
        <v>5.7740647645494703E-6</v>
      </c>
    </row>
    <row r="469" spans="2:47" x14ac:dyDescent="0.3">
      <c r="B469" s="6">
        <f t="shared" si="123"/>
        <v>2014</v>
      </c>
      <c r="C469" s="5">
        <v>41741</v>
      </c>
      <c r="D469" s="10">
        <v>1034.8800000000001</v>
      </c>
      <c r="E469" s="10">
        <f>VLOOKUP(C469,데이터!$O:$Q,2,0)</f>
        <v>34.175613749999997</v>
      </c>
      <c r="F469" s="10">
        <f>VLOOKUP(C469,데이터!$O:$Q,3,0)</f>
        <v>76.13</v>
      </c>
      <c r="H469" s="6">
        <f t="shared" si="131"/>
        <v>1.485421076714263</v>
      </c>
      <c r="I469" s="6">
        <f t="shared" si="132"/>
        <v>1.462913143735588</v>
      </c>
      <c r="AM469" s="1">
        <f t="shared" si="124"/>
        <v>41741</v>
      </c>
      <c r="AN469" s="2">
        <f t="shared" si="125"/>
        <v>1034.8800000000001</v>
      </c>
      <c r="AO469" s="2">
        <f t="shared" si="126"/>
        <v>34.175613749999997</v>
      </c>
      <c r="AP469" s="2">
        <f t="shared" si="127"/>
        <v>76.13</v>
      </c>
      <c r="AR469" s="39">
        <f t="shared" si="128"/>
        <v>0</v>
      </c>
      <c r="AS469" s="39">
        <f t="shared" si="129"/>
        <v>0</v>
      </c>
      <c r="AU469" s="41">
        <f t="shared" si="130"/>
        <v>0</v>
      </c>
    </row>
    <row r="470" spans="2:47" x14ac:dyDescent="0.3">
      <c r="B470" s="6">
        <f t="shared" si="123"/>
        <v>2014</v>
      </c>
      <c r="C470" s="5">
        <v>41742</v>
      </c>
      <c r="D470" s="10">
        <v>1034.8800000000001</v>
      </c>
      <c r="E470" s="10">
        <f>VLOOKUP(C470,데이터!$O:$Q,2,0)</f>
        <v>34.175613749999997</v>
      </c>
      <c r="F470" s="10">
        <f>VLOOKUP(C470,데이터!$O:$Q,3,0)</f>
        <v>76.13</v>
      </c>
      <c r="H470" s="6">
        <f t="shared" si="131"/>
        <v>1.485421076714263</v>
      </c>
      <c r="I470" s="6">
        <f t="shared" si="132"/>
        <v>1.462913143735588</v>
      </c>
      <c r="AM470" s="1">
        <f t="shared" si="124"/>
        <v>41742</v>
      </c>
      <c r="AN470" s="2">
        <f t="shared" si="125"/>
        <v>1034.8800000000001</v>
      </c>
      <c r="AO470" s="2">
        <f t="shared" si="126"/>
        <v>34.175613749999997</v>
      </c>
      <c r="AP470" s="2">
        <f t="shared" si="127"/>
        <v>76.13</v>
      </c>
      <c r="AR470" s="39">
        <f t="shared" si="128"/>
        <v>0</v>
      </c>
      <c r="AS470" s="39">
        <f t="shared" si="129"/>
        <v>0</v>
      </c>
      <c r="AU470" s="41">
        <f t="shared" si="130"/>
        <v>0</v>
      </c>
    </row>
    <row r="471" spans="2:47" x14ac:dyDescent="0.3">
      <c r="B471" s="6">
        <f t="shared" si="123"/>
        <v>2014</v>
      </c>
      <c r="C471" s="5">
        <v>41743</v>
      </c>
      <c r="D471" s="10">
        <v>1038.93</v>
      </c>
      <c r="E471" s="10">
        <f>VLOOKUP(C471,데이터!$O:$Q,2,0)</f>
        <v>34.484625000000001</v>
      </c>
      <c r="F471" s="10">
        <f>VLOOKUP(C471,데이터!$O:$Q,3,0)</f>
        <v>76.739999999999995</v>
      </c>
      <c r="H471" s="6">
        <f t="shared" si="131"/>
        <v>1.4988520520011905</v>
      </c>
      <c r="I471" s="6">
        <f t="shared" si="132"/>
        <v>1.4746348962336664</v>
      </c>
      <c r="AM471" s="1">
        <f t="shared" si="124"/>
        <v>41743</v>
      </c>
      <c r="AN471" s="2">
        <f t="shared" si="125"/>
        <v>1038.93</v>
      </c>
      <c r="AO471" s="2">
        <f t="shared" si="126"/>
        <v>34.484625000000001</v>
      </c>
      <c r="AP471" s="2">
        <f t="shared" si="127"/>
        <v>76.739999999999995</v>
      </c>
      <c r="AR471" s="39">
        <f t="shared" si="128"/>
        <v>9.0418639518947685E-3</v>
      </c>
      <c r="AS471" s="39">
        <f t="shared" si="129"/>
        <v>8.0126100091948427E-3</v>
      </c>
      <c r="AU471" s="41">
        <f t="shared" si="130"/>
        <v>1.0593636785633423E-6</v>
      </c>
    </row>
    <row r="472" spans="2:47" x14ac:dyDescent="0.3">
      <c r="B472" s="6">
        <f t="shared" si="123"/>
        <v>2014</v>
      </c>
      <c r="C472" s="5">
        <v>41744</v>
      </c>
      <c r="D472" s="10">
        <v>1040.6500000000001</v>
      </c>
      <c r="E472" s="10">
        <f>VLOOKUP(C472,데이터!$O:$Q,2,0)</f>
        <v>34.582281250000001</v>
      </c>
      <c r="F472" s="10">
        <f>VLOOKUP(C472,데이터!$O:$Q,3,0)</f>
        <v>77.239999999999995</v>
      </c>
      <c r="H472" s="6">
        <f t="shared" si="131"/>
        <v>1.5030966181144436</v>
      </c>
      <c r="I472" s="6">
        <f t="shared" si="132"/>
        <v>1.4842428900845503</v>
      </c>
      <c r="AM472" s="1">
        <f t="shared" si="124"/>
        <v>41744</v>
      </c>
      <c r="AN472" s="2">
        <f t="shared" si="125"/>
        <v>1040.6500000000001</v>
      </c>
      <c r="AO472" s="2">
        <f t="shared" si="126"/>
        <v>34.582281250000001</v>
      </c>
      <c r="AP472" s="2">
        <f t="shared" si="127"/>
        <v>77.239999999999995</v>
      </c>
      <c r="AR472" s="39">
        <f t="shared" si="128"/>
        <v>2.8318779746046019E-3</v>
      </c>
      <c r="AS472" s="39">
        <f t="shared" si="129"/>
        <v>6.5155069064373183E-3</v>
      </c>
      <c r="AU472" s="41">
        <f t="shared" si="130"/>
        <v>1.3569122107435039E-5</v>
      </c>
    </row>
    <row r="473" spans="2:47" x14ac:dyDescent="0.3">
      <c r="B473" s="6">
        <f t="shared" si="123"/>
        <v>2014</v>
      </c>
      <c r="C473" s="5">
        <v>41745</v>
      </c>
      <c r="D473" s="10">
        <v>1037.6500000000001</v>
      </c>
      <c r="E473" s="10">
        <f>VLOOKUP(C473,데이터!$O:$Q,2,0)</f>
        <v>34.527906250000001</v>
      </c>
      <c r="F473" s="10">
        <f>VLOOKUP(C473,데이터!$O:$Q,3,0)</f>
        <v>77.11</v>
      </c>
      <c r="H473" s="6">
        <f t="shared" si="131"/>
        <v>1.5007332437025842</v>
      </c>
      <c r="I473" s="6">
        <f t="shared" si="132"/>
        <v>1.4817448116833205</v>
      </c>
      <c r="AM473" s="1">
        <f t="shared" si="124"/>
        <v>41745</v>
      </c>
      <c r="AN473" s="2">
        <f t="shared" si="125"/>
        <v>1037.6500000000001</v>
      </c>
      <c r="AO473" s="2">
        <f t="shared" si="126"/>
        <v>34.527906250000001</v>
      </c>
      <c r="AP473" s="2">
        <f t="shared" si="127"/>
        <v>77.11</v>
      </c>
      <c r="AR473" s="39">
        <f t="shared" si="128"/>
        <v>-1.5723369897698847E-3</v>
      </c>
      <c r="AS473" s="39">
        <f t="shared" si="129"/>
        <v>-1.6830657690315443E-3</v>
      </c>
      <c r="AU473" s="41">
        <f t="shared" si="130"/>
        <v>1.2260862556777334E-8</v>
      </c>
    </row>
    <row r="474" spans="2:47" x14ac:dyDescent="0.3">
      <c r="B474" s="6">
        <f t="shared" si="123"/>
        <v>2014</v>
      </c>
      <c r="C474" s="5">
        <v>41746</v>
      </c>
      <c r="D474" s="10">
        <v>1038.82</v>
      </c>
      <c r="E474" s="10">
        <f>VLOOKUP(C474,데이터!$O:$Q,2,0)</f>
        <v>35.078375000000001</v>
      </c>
      <c r="F474" s="10">
        <f>VLOOKUP(C474,데이터!$O:$Q,3,0)</f>
        <v>78.56</v>
      </c>
      <c r="H474" s="6">
        <f t="shared" si="131"/>
        <v>1.5246590139697693</v>
      </c>
      <c r="I474" s="6">
        <f t="shared" si="132"/>
        <v>1.509607993850884</v>
      </c>
      <c r="AM474" s="1">
        <f t="shared" si="124"/>
        <v>41746</v>
      </c>
      <c r="AN474" s="2">
        <f t="shared" si="125"/>
        <v>1038.82</v>
      </c>
      <c r="AO474" s="2">
        <f t="shared" si="126"/>
        <v>35.078375000000001</v>
      </c>
      <c r="AP474" s="2">
        <f t="shared" si="127"/>
        <v>78.56</v>
      </c>
      <c r="AR474" s="39">
        <f t="shared" si="128"/>
        <v>1.594272024530885E-2</v>
      </c>
      <c r="AS474" s="39">
        <f t="shared" si="129"/>
        <v>1.8804305537543753E-2</v>
      </c>
      <c r="AU474" s="41">
        <f t="shared" si="130"/>
        <v>8.1886703847351138E-6</v>
      </c>
    </row>
    <row r="475" spans="2:47" x14ac:dyDescent="0.3">
      <c r="B475" s="6">
        <f t="shared" si="123"/>
        <v>2014</v>
      </c>
      <c r="C475" s="5">
        <v>41747</v>
      </c>
      <c r="D475" s="10">
        <v>1037.45</v>
      </c>
      <c r="E475" s="10">
        <f>VLOOKUP(C475,데이터!$O:$Q,2,0)</f>
        <v>35.078375000000001</v>
      </c>
      <c r="F475" s="10">
        <f>VLOOKUP(C475,데이터!$O:$Q,3,0)</f>
        <v>78.56</v>
      </c>
      <c r="H475" s="6">
        <f t="shared" si="131"/>
        <v>1.5246590139697693</v>
      </c>
      <c r="I475" s="6">
        <f t="shared" si="132"/>
        <v>1.509607993850884</v>
      </c>
      <c r="AM475" s="1">
        <f t="shared" si="124"/>
        <v>41747</v>
      </c>
      <c r="AN475" s="2">
        <f t="shared" si="125"/>
        <v>1037.45</v>
      </c>
      <c r="AO475" s="2">
        <f t="shared" si="126"/>
        <v>35.078375000000001</v>
      </c>
      <c r="AP475" s="2">
        <f t="shared" si="127"/>
        <v>78.56</v>
      </c>
      <c r="AR475" s="39">
        <f t="shared" si="128"/>
        <v>0</v>
      </c>
      <c r="AS475" s="39">
        <f t="shared" si="129"/>
        <v>0</v>
      </c>
      <c r="AU475" s="41">
        <f t="shared" si="130"/>
        <v>0</v>
      </c>
    </row>
    <row r="476" spans="2:47" x14ac:dyDescent="0.3">
      <c r="B476" s="6">
        <f t="shared" si="123"/>
        <v>2014</v>
      </c>
      <c r="C476" s="5">
        <v>41748</v>
      </c>
      <c r="D476" s="10">
        <v>1037.45</v>
      </c>
      <c r="E476" s="10">
        <f>VLOOKUP(C476,데이터!$O:$Q,2,0)</f>
        <v>35.078375000000001</v>
      </c>
      <c r="F476" s="10">
        <f>VLOOKUP(C476,데이터!$O:$Q,3,0)</f>
        <v>78.56</v>
      </c>
      <c r="H476" s="6">
        <f t="shared" si="131"/>
        <v>1.5246590139697693</v>
      </c>
      <c r="I476" s="6">
        <f t="shared" si="132"/>
        <v>1.509607993850884</v>
      </c>
      <c r="AM476" s="1">
        <f t="shared" si="124"/>
        <v>41748</v>
      </c>
      <c r="AN476" s="2">
        <f t="shared" si="125"/>
        <v>1037.45</v>
      </c>
      <c r="AO476" s="2">
        <f t="shared" si="126"/>
        <v>35.078375000000001</v>
      </c>
      <c r="AP476" s="2">
        <f t="shared" si="127"/>
        <v>78.56</v>
      </c>
      <c r="AR476" s="39">
        <f t="shared" si="128"/>
        <v>0</v>
      </c>
      <c r="AS476" s="39">
        <f t="shared" si="129"/>
        <v>0</v>
      </c>
      <c r="AU476" s="41">
        <f t="shared" si="130"/>
        <v>0</v>
      </c>
    </row>
    <row r="477" spans="2:47" x14ac:dyDescent="0.3">
      <c r="B477" s="6">
        <f t="shared" si="123"/>
        <v>2014</v>
      </c>
      <c r="C477" s="5">
        <v>41749</v>
      </c>
      <c r="D477" s="10">
        <v>1037.45</v>
      </c>
      <c r="E477" s="10">
        <f>VLOOKUP(C477,데이터!$O:$Q,2,0)</f>
        <v>35.078375000000001</v>
      </c>
      <c r="F477" s="10">
        <f>VLOOKUP(C477,데이터!$O:$Q,3,0)</f>
        <v>78.56</v>
      </c>
      <c r="H477" s="6">
        <f t="shared" si="131"/>
        <v>1.5246590139697693</v>
      </c>
      <c r="I477" s="6">
        <f t="shared" si="132"/>
        <v>1.509607993850884</v>
      </c>
      <c r="AM477" s="1">
        <f t="shared" si="124"/>
        <v>41749</v>
      </c>
      <c r="AN477" s="2">
        <f t="shared" si="125"/>
        <v>1037.45</v>
      </c>
      <c r="AO477" s="2">
        <f t="shared" si="126"/>
        <v>35.078375000000001</v>
      </c>
      <c r="AP477" s="2">
        <f t="shared" si="127"/>
        <v>78.56</v>
      </c>
      <c r="AR477" s="39">
        <f t="shared" si="128"/>
        <v>0</v>
      </c>
      <c r="AS477" s="39">
        <f t="shared" si="129"/>
        <v>0</v>
      </c>
      <c r="AU477" s="41">
        <f t="shared" si="130"/>
        <v>0</v>
      </c>
    </row>
    <row r="478" spans="2:47" x14ac:dyDescent="0.3">
      <c r="B478" s="6">
        <f t="shared" si="123"/>
        <v>2014</v>
      </c>
      <c r="C478" s="5">
        <v>41750</v>
      </c>
      <c r="D478" s="10">
        <v>1039.08</v>
      </c>
      <c r="E478" s="10">
        <f>VLOOKUP(C478,데이터!$O:$Q,2,0)</f>
        <v>35.388468750000001</v>
      </c>
      <c r="F478" s="10">
        <f>VLOOKUP(C478,데이터!$O:$Q,3,0)</f>
        <v>79.27</v>
      </c>
      <c r="H478" s="6">
        <f t="shared" si="131"/>
        <v>1.5381370394231486</v>
      </c>
      <c r="I478" s="6">
        <f t="shared" si="132"/>
        <v>1.5232513451191392</v>
      </c>
      <c r="AM478" s="1">
        <f t="shared" si="124"/>
        <v>41750</v>
      </c>
      <c r="AN478" s="2">
        <f t="shared" si="125"/>
        <v>1039.08</v>
      </c>
      <c r="AO478" s="2">
        <f t="shared" si="126"/>
        <v>35.388468750000001</v>
      </c>
      <c r="AP478" s="2">
        <f t="shared" si="127"/>
        <v>79.27</v>
      </c>
      <c r="AR478" s="39">
        <f t="shared" si="128"/>
        <v>8.8400260844465617E-3</v>
      </c>
      <c r="AS478" s="39">
        <f t="shared" si="129"/>
        <v>9.0376782077392637E-3</v>
      </c>
      <c r="AU478" s="41">
        <f t="shared" si="130"/>
        <v>3.9066361842113466E-8</v>
      </c>
    </row>
    <row r="479" spans="2:47" x14ac:dyDescent="0.3">
      <c r="B479" s="6">
        <f t="shared" si="123"/>
        <v>2014</v>
      </c>
      <c r="C479" s="5">
        <v>41751</v>
      </c>
      <c r="D479" s="10">
        <v>1037.7</v>
      </c>
      <c r="E479" s="10">
        <f>VLOOKUP(C479,데이터!$O:$Q,2,0)</f>
        <v>35.716218750000003</v>
      </c>
      <c r="F479" s="10">
        <f>VLOOKUP(C479,데이터!$O:$Q,3,0)</f>
        <v>79.98</v>
      </c>
      <c r="H479" s="6">
        <f t="shared" si="131"/>
        <v>1.5523824824298043</v>
      </c>
      <c r="I479" s="6">
        <f t="shared" si="132"/>
        <v>1.5368946963873946</v>
      </c>
      <c r="AM479" s="1">
        <f t="shared" si="124"/>
        <v>41751</v>
      </c>
      <c r="AN479" s="2">
        <f t="shared" si="125"/>
        <v>1037.7</v>
      </c>
      <c r="AO479" s="2">
        <f t="shared" si="126"/>
        <v>35.716218750000003</v>
      </c>
      <c r="AP479" s="2">
        <f t="shared" si="127"/>
        <v>79.98</v>
      </c>
      <c r="AR479" s="39">
        <f t="shared" si="128"/>
        <v>9.2614914286168748E-3</v>
      </c>
      <c r="AS479" s="39">
        <f t="shared" si="129"/>
        <v>8.956730162735127E-3</v>
      </c>
      <c r="AU479" s="41">
        <f t="shared" si="130"/>
        <v>9.2879429181845363E-8</v>
      </c>
    </row>
    <row r="480" spans="2:47" x14ac:dyDescent="0.3">
      <c r="B480" s="6">
        <f t="shared" si="123"/>
        <v>2014</v>
      </c>
      <c r="C480" s="5">
        <v>41752</v>
      </c>
      <c r="D480" s="10">
        <v>1039.7</v>
      </c>
      <c r="E480" s="10">
        <f>VLOOKUP(C480,데이터!$O:$Q,2,0)</f>
        <v>35.837781249999992</v>
      </c>
      <c r="F480" s="10">
        <f>VLOOKUP(C480,데이터!$O:$Q,3,0)</f>
        <v>79.91</v>
      </c>
      <c r="H480" s="6">
        <f t="shared" si="131"/>
        <v>1.5576661183275813</v>
      </c>
      <c r="I480" s="6">
        <f t="shared" si="132"/>
        <v>1.5355495772482706</v>
      </c>
      <c r="AM480" s="1">
        <f t="shared" si="124"/>
        <v>41752</v>
      </c>
      <c r="AN480" s="2">
        <f t="shared" si="125"/>
        <v>1039.7</v>
      </c>
      <c r="AO480" s="2">
        <f t="shared" si="126"/>
        <v>35.837781249999992</v>
      </c>
      <c r="AP480" s="2">
        <f t="shared" si="127"/>
        <v>79.91</v>
      </c>
      <c r="AR480" s="39">
        <f t="shared" si="128"/>
        <v>3.4035657820017384E-3</v>
      </c>
      <c r="AS480" s="39">
        <f t="shared" si="129"/>
        <v>-8.7521880470131652E-4</v>
      </c>
      <c r="AU480" s="41">
        <f t="shared" si="130"/>
        <v>1.8307997539407633E-5</v>
      </c>
    </row>
    <row r="481" spans="2:47" x14ac:dyDescent="0.3">
      <c r="B481" s="6">
        <f t="shared" si="123"/>
        <v>2014</v>
      </c>
      <c r="C481" s="5">
        <v>41753</v>
      </c>
      <c r="D481" s="10">
        <v>1039.2</v>
      </c>
      <c r="E481" s="10">
        <f>VLOOKUP(C481,데이터!$O:$Q,2,0)</f>
        <v>35.959687500000001</v>
      </c>
      <c r="F481" s="10">
        <f>VLOOKUP(C481,데이터!$O:$Q,3,0)</f>
        <v>80.36</v>
      </c>
      <c r="H481" s="6">
        <f t="shared" si="131"/>
        <v>1.5629646950980778</v>
      </c>
      <c r="I481" s="6">
        <f t="shared" si="132"/>
        <v>1.5441967717140661</v>
      </c>
      <c r="AM481" s="1">
        <f t="shared" si="124"/>
        <v>41753</v>
      </c>
      <c r="AN481" s="2">
        <f t="shared" si="125"/>
        <v>1039.2</v>
      </c>
      <c r="AO481" s="2">
        <f t="shared" si="126"/>
        <v>35.959687500000001</v>
      </c>
      <c r="AP481" s="2">
        <f t="shared" si="127"/>
        <v>80.36</v>
      </c>
      <c r="AR481" s="39">
        <f t="shared" si="128"/>
        <v>3.4016126486626774E-3</v>
      </c>
      <c r="AS481" s="39">
        <f t="shared" si="129"/>
        <v>5.6313352521586424E-3</v>
      </c>
      <c r="AU481" s="41">
        <f t="shared" si="130"/>
        <v>4.971662888540824E-6</v>
      </c>
    </row>
    <row r="482" spans="2:47" x14ac:dyDescent="0.3">
      <c r="B482" s="6">
        <f t="shared" si="123"/>
        <v>2014</v>
      </c>
      <c r="C482" s="5">
        <v>41754</v>
      </c>
      <c r="D482" s="10">
        <v>1041.5</v>
      </c>
      <c r="E482" s="10">
        <f>VLOOKUP(C482,데이터!$O:$Q,2,0)</f>
        <v>34.910281250000004</v>
      </c>
      <c r="F482" s="10">
        <f>VLOOKUP(C482,데이터!$O:$Q,3,0)</f>
        <v>77.73</v>
      </c>
      <c r="H482" s="6">
        <f t="shared" si="131"/>
        <v>1.517352927210349</v>
      </c>
      <c r="I482" s="6">
        <f t="shared" si="132"/>
        <v>1.4936587240584167</v>
      </c>
      <c r="AM482" s="1">
        <f t="shared" si="124"/>
        <v>41754</v>
      </c>
      <c r="AN482" s="2">
        <f t="shared" si="125"/>
        <v>1041.5</v>
      </c>
      <c r="AO482" s="2">
        <f t="shared" si="126"/>
        <v>34.910281250000004</v>
      </c>
      <c r="AP482" s="2">
        <f t="shared" si="127"/>
        <v>77.73</v>
      </c>
      <c r="AR482" s="39">
        <f t="shared" si="128"/>
        <v>-2.9182852325955189E-2</v>
      </c>
      <c r="AS482" s="39">
        <f t="shared" si="129"/>
        <v>-3.2727725236435967E-2</v>
      </c>
      <c r="AU482" s="41">
        <f t="shared" si="130"/>
        <v>1.2566123951460466E-5</v>
      </c>
    </row>
    <row r="483" spans="2:47" x14ac:dyDescent="0.3">
      <c r="B483" s="6">
        <f t="shared" si="123"/>
        <v>2014</v>
      </c>
      <c r="C483" s="5">
        <v>41755</v>
      </c>
      <c r="D483" s="10">
        <v>1041.5</v>
      </c>
      <c r="E483" s="10">
        <f>VLOOKUP(C483,데이터!$O:$Q,2,0)</f>
        <v>34.910281250000004</v>
      </c>
      <c r="F483" s="10">
        <f>VLOOKUP(C483,데이터!$O:$Q,3,0)</f>
        <v>77.73</v>
      </c>
      <c r="H483" s="6">
        <f t="shared" si="131"/>
        <v>1.517352927210349</v>
      </c>
      <c r="I483" s="6">
        <f t="shared" si="132"/>
        <v>1.4936587240584167</v>
      </c>
      <c r="AM483" s="1">
        <f t="shared" si="124"/>
        <v>41755</v>
      </c>
      <c r="AN483" s="2">
        <f t="shared" si="125"/>
        <v>1041.5</v>
      </c>
      <c r="AO483" s="2">
        <f t="shared" si="126"/>
        <v>34.910281250000004</v>
      </c>
      <c r="AP483" s="2">
        <f t="shared" si="127"/>
        <v>77.73</v>
      </c>
      <c r="AR483" s="39">
        <f t="shared" si="128"/>
        <v>0</v>
      </c>
      <c r="AS483" s="39">
        <f t="shared" si="129"/>
        <v>0</v>
      </c>
      <c r="AU483" s="41">
        <f t="shared" si="130"/>
        <v>0</v>
      </c>
    </row>
    <row r="484" spans="2:47" x14ac:dyDescent="0.3">
      <c r="B484" s="6">
        <f t="shared" si="123"/>
        <v>2014</v>
      </c>
      <c r="C484" s="5">
        <v>41756</v>
      </c>
      <c r="D484" s="10">
        <v>1041.5</v>
      </c>
      <c r="E484" s="10">
        <f>VLOOKUP(C484,데이터!$O:$Q,2,0)</f>
        <v>34.910281250000004</v>
      </c>
      <c r="F484" s="10">
        <f>VLOOKUP(C484,데이터!$O:$Q,3,0)</f>
        <v>77.73</v>
      </c>
      <c r="H484" s="6">
        <f t="shared" si="131"/>
        <v>1.517352927210349</v>
      </c>
      <c r="I484" s="6">
        <f t="shared" si="132"/>
        <v>1.4936587240584167</v>
      </c>
      <c r="AM484" s="1">
        <f t="shared" si="124"/>
        <v>41756</v>
      </c>
      <c r="AN484" s="2">
        <f t="shared" si="125"/>
        <v>1041.5</v>
      </c>
      <c r="AO484" s="2">
        <f t="shared" si="126"/>
        <v>34.910281250000004</v>
      </c>
      <c r="AP484" s="2">
        <f t="shared" si="127"/>
        <v>77.73</v>
      </c>
      <c r="AR484" s="39">
        <f t="shared" si="128"/>
        <v>0</v>
      </c>
      <c r="AS484" s="39">
        <f t="shared" si="129"/>
        <v>0</v>
      </c>
      <c r="AU484" s="41">
        <f t="shared" si="130"/>
        <v>0</v>
      </c>
    </row>
    <row r="485" spans="2:47" x14ac:dyDescent="0.3">
      <c r="B485" s="6">
        <f t="shared" si="123"/>
        <v>2014</v>
      </c>
      <c r="C485" s="5">
        <v>41757</v>
      </c>
      <c r="D485" s="10">
        <v>1035.18</v>
      </c>
      <c r="E485" s="10">
        <f>VLOOKUP(C485,데이터!$O:$Q,2,0)</f>
        <v>34.661281250000002</v>
      </c>
      <c r="F485" s="10">
        <f>VLOOKUP(C485,데이터!$O:$Q,3,0)</f>
        <v>77.290000000000006</v>
      </c>
      <c r="H485" s="6">
        <f t="shared" si="131"/>
        <v>1.5065303023174206</v>
      </c>
      <c r="I485" s="6">
        <f t="shared" si="132"/>
        <v>1.485203689469639</v>
      </c>
      <c r="AM485" s="1">
        <f t="shared" si="124"/>
        <v>41757</v>
      </c>
      <c r="AN485" s="2">
        <f t="shared" si="125"/>
        <v>1035.18</v>
      </c>
      <c r="AO485" s="2">
        <f t="shared" si="126"/>
        <v>34.661281250000002</v>
      </c>
      <c r="AP485" s="2">
        <f t="shared" si="127"/>
        <v>77.290000000000006</v>
      </c>
      <c r="AR485" s="39">
        <f t="shared" si="128"/>
        <v>-7.1325692914605554E-3</v>
      </c>
      <c r="AS485" s="39">
        <f t="shared" si="129"/>
        <v>-5.6606200952012964E-3</v>
      </c>
      <c r="AU485" s="41">
        <f t="shared" si="130"/>
        <v>2.1666344363682786E-6</v>
      </c>
    </row>
    <row r="486" spans="2:47" x14ac:dyDescent="0.3">
      <c r="B486" s="6">
        <f t="shared" si="123"/>
        <v>2014</v>
      </c>
      <c r="C486" s="5">
        <v>41758</v>
      </c>
      <c r="D486" s="10">
        <v>1030.55</v>
      </c>
      <c r="E486" s="10">
        <f>VLOOKUP(C486,데이터!$O:$Q,2,0)</f>
        <v>34.913656250000003</v>
      </c>
      <c r="F486" s="10">
        <f>VLOOKUP(C486,데이터!$O:$Q,3,0)</f>
        <v>77.819999999999993</v>
      </c>
      <c r="H486" s="6">
        <f t="shared" si="131"/>
        <v>1.5174996194152228</v>
      </c>
      <c r="I486" s="6">
        <f t="shared" si="132"/>
        <v>1.4953881629515759</v>
      </c>
      <c r="AM486" s="1">
        <f t="shared" si="124"/>
        <v>41758</v>
      </c>
      <c r="AN486" s="2">
        <f t="shared" si="125"/>
        <v>1030.55</v>
      </c>
      <c r="AO486" s="2">
        <f t="shared" si="126"/>
        <v>34.913656250000003</v>
      </c>
      <c r="AP486" s="2">
        <f t="shared" si="127"/>
        <v>77.819999999999993</v>
      </c>
      <c r="AR486" s="39">
        <f t="shared" si="128"/>
        <v>7.2811791976097329E-3</v>
      </c>
      <c r="AS486" s="39">
        <f t="shared" si="129"/>
        <v>6.8572907232500313E-3</v>
      </c>
      <c r="AU486" s="41">
        <f t="shared" si="130"/>
        <v>1.7968143869499536E-7</v>
      </c>
    </row>
    <row r="487" spans="2:47" x14ac:dyDescent="0.3">
      <c r="B487" s="6">
        <f t="shared" si="123"/>
        <v>2014</v>
      </c>
      <c r="C487" s="5">
        <v>41759</v>
      </c>
      <c r="D487" s="10">
        <v>1033.25</v>
      </c>
      <c r="E487" s="10">
        <f>VLOOKUP(C487,데이터!$O:$Q,2,0)</f>
        <v>35.251218750000007</v>
      </c>
      <c r="F487" s="10">
        <f>VLOOKUP(C487,데이터!$O:$Q,3,0)</f>
        <v>78.209999999999994</v>
      </c>
      <c r="H487" s="6">
        <f t="shared" si="131"/>
        <v>1.5321715564249383</v>
      </c>
      <c r="I487" s="6">
        <f t="shared" si="132"/>
        <v>1.5028823981552655</v>
      </c>
      <c r="AM487" s="1">
        <f t="shared" si="124"/>
        <v>41759</v>
      </c>
      <c r="AN487" s="2">
        <f t="shared" si="125"/>
        <v>1033.25</v>
      </c>
      <c r="AO487" s="2">
        <f t="shared" si="126"/>
        <v>35.251218750000007</v>
      </c>
      <c r="AP487" s="2">
        <f t="shared" si="127"/>
        <v>78.209999999999994</v>
      </c>
      <c r="AR487" s="39">
        <f t="shared" si="128"/>
        <v>9.6684946882354961E-3</v>
      </c>
      <c r="AS487" s="39">
        <f t="shared" si="129"/>
        <v>5.0115651503470637E-3</v>
      </c>
      <c r="AU487" s="41">
        <f t="shared" si="130"/>
        <v>2.1686992720857766E-5</v>
      </c>
    </row>
    <row r="488" spans="2:47" x14ac:dyDescent="0.3">
      <c r="B488" s="6">
        <f t="shared" si="123"/>
        <v>2014</v>
      </c>
      <c r="C488" s="5">
        <v>41760</v>
      </c>
      <c r="D488" s="10">
        <v>1033.25</v>
      </c>
      <c r="E488" s="10">
        <f>VLOOKUP(C488,데이터!$O:$Q,2,0)</f>
        <v>35.220656249999998</v>
      </c>
      <c r="F488" s="10">
        <f>VLOOKUP(C488,데이터!$O:$Q,3,0)</f>
        <v>77.959999999999994</v>
      </c>
      <c r="H488" s="6">
        <f t="shared" si="131"/>
        <v>1.5308431770141342</v>
      </c>
      <c r="I488" s="6">
        <f t="shared" si="132"/>
        <v>1.4980784012298236</v>
      </c>
      <c r="AM488" s="1">
        <f t="shared" si="124"/>
        <v>41760</v>
      </c>
      <c r="AN488" s="2">
        <f t="shared" si="125"/>
        <v>1033.25</v>
      </c>
      <c r="AO488" s="2">
        <f t="shared" si="126"/>
        <v>35.220656249999998</v>
      </c>
      <c r="AP488" s="2">
        <f t="shared" si="127"/>
        <v>77.959999999999994</v>
      </c>
      <c r="AR488" s="39">
        <f t="shared" si="128"/>
        <v>-8.6699130083289777E-4</v>
      </c>
      <c r="AS488" s="39">
        <f t="shared" si="129"/>
        <v>-3.1965221838639035E-3</v>
      </c>
      <c r="AU488" s="41">
        <f t="shared" si="130"/>
        <v>5.426714134995217E-6</v>
      </c>
    </row>
    <row r="489" spans="2:47" x14ac:dyDescent="0.3">
      <c r="B489" s="6">
        <f t="shared" si="123"/>
        <v>2014</v>
      </c>
      <c r="C489" s="5">
        <v>41761</v>
      </c>
      <c r="D489" s="10">
        <v>1030.3</v>
      </c>
      <c r="E489" s="10">
        <f>VLOOKUP(C489,데이터!$O:$Q,2,0)</f>
        <v>35.337843749999998</v>
      </c>
      <c r="F489" s="10">
        <f>VLOOKUP(C489,데이터!$O:$Q,3,0)</f>
        <v>78.23</v>
      </c>
      <c r="H489" s="6">
        <f t="shared" si="131"/>
        <v>1.5359366563500381</v>
      </c>
      <c r="I489" s="6">
        <f t="shared" si="132"/>
        <v>1.5032667179093011</v>
      </c>
      <c r="AM489" s="1">
        <f t="shared" si="124"/>
        <v>41761</v>
      </c>
      <c r="AN489" s="2">
        <f t="shared" si="125"/>
        <v>1030.3</v>
      </c>
      <c r="AO489" s="2">
        <f t="shared" si="126"/>
        <v>35.337843749999998</v>
      </c>
      <c r="AP489" s="2">
        <f t="shared" si="127"/>
        <v>78.23</v>
      </c>
      <c r="AR489" s="39">
        <f t="shared" si="128"/>
        <v>3.3272378336222097E-3</v>
      </c>
      <c r="AS489" s="39">
        <f t="shared" si="129"/>
        <v>3.4633145202669358E-3</v>
      </c>
      <c r="AU489" s="41">
        <f t="shared" si="130"/>
        <v>1.8516864648206967E-8</v>
      </c>
    </row>
    <row r="490" spans="2:47" x14ac:dyDescent="0.3">
      <c r="B490" s="6">
        <f t="shared" si="123"/>
        <v>2014</v>
      </c>
      <c r="C490" s="5">
        <v>41762</v>
      </c>
      <c r="D490" s="10">
        <v>1030.3</v>
      </c>
      <c r="E490" s="10">
        <f>VLOOKUP(C490,데이터!$O:$Q,2,0)</f>
        <v>35.337843749999998</v>
      </c>
      <c r="F490" s="10">
        <f>VLOOKUP(C490,데이터!$O:$Q,3,0)</f>
        <v>78.23</v>
      </c>
      <c r="H490" s="6">
        <f t="shared" si="131"/>
        <v>1.5359366563500381</v>
      </c>
      <c r="I490" s="6">
        <f t="shared" si="132"/>
        <v>1.5032667179093011</v>
      </c>
      <c r="AM490" s="1">
        <f t="shared" si="124"/>
        <v>41762</v>
      </c>
      <c r="AN490" s="2">
        <f t="shared" si="125"/>
        <v>1030.3</v>
      </c>
      <c r="AO490" s="2">
        <f t="shared" si="126"/>
        <v>35.337843749999998</v>
      </c>
      <c r="AP490" s="2">
        <f t="shared" si="127"/>
        <v>78.23</v>
      </c>
      <c r="AR490" s="39">
        <f t="shared" si="128"/>
        <v>0</v>
      </c>
      <c r="AS490" s="39">
        <f t="shared" si="129"/>
        <v>0</v>
      </c>
      <c r="AU490" s="41">
        <f t="shared" si="130"/>
        <v>0</v>
      </c>
    </row>
    <row r="491" spans="2:47" x14ac:dyDescent="0.3">
      <c r="B491" s="6">
        <f t="shared" si="123"/>
        <v>2014</v>
      </c>
      <c r="C491" s="5">
        <v>41763</v>
      </c>
      <c r="D491" s="10">
        <v>1030.3</v>
      </c>
      <c r="E491" s="10">
        <f>VLOOKUP(C491,데이터!$O:$Q,2,0)</f>
        <v>35.337843749999998</v>
      </c>
      <c r="F491" s="10">
        <f>VLOOKUP(C491,데이터!$O:$Q,3,0)</f>
        <v>78.23</v>
      </c>
      <c r="H491" s="6">
        <f t="shared" si="131"/>
        <v>1.5359366563500381</v>
      </c>
      <c r="I491" s="6">
        <f t="shared" si="132"/>
        <v>1.5032667179093011</v>
      </c>
      <c r="AM491" s="1">
        <f t="shared" si="124"/>
        <v>41763</v>
      </c>
      <c r="AN491" s="2">
        <f t="shared" si="125"/>
        <v>1030.3</v>
      </c>
      <c r="AO491" s="2">
        <f t="shared" si="126"/>
        <v>35.337843749999998</v>
      </c>
      <c r="AP491" s="2">
        <f t="shared" si="127"/>
        <v>78.23</v>
      </c>
      <c r="AR491" s="39">
        <f t="shared" si="128"/>
        <v>0</v>
      </c>
      <c r="AS491" s="39">
        <f t="shared" si="129"/>
        <v>0</v>
      </c>
      <c r="AU491" s="41">
        <f t="shared" si="130"/>
        <v>0</v>
      </c>
    </row>
    <row r="492" spans="2:47" x14ac:dyDescent="0.3">
      <c r="B492" s="6">
        <f t="shared" si="123"/>
        <v>2014</v>
      </c>
      <c r="C492" s="5">
        <v>41764</v>
      </c>
      <c r="D492" s="10">
        <v>1030.3</v>
      </c>
      <c r="E492" s="10">
        <f>VLOOKUP(C492,데이터!$O:$Q,2,0)</f>
        <v>35.388218750000007</v>
      </c>
      <c r="F492" s="10">
        <f>VLOOKUP(C492,데이터!$O:$Q,3,0)</f>
        <v>78.3</v>
      </c>
      <c r="H492" s="6">
        <f t="shared" si="131"/>
        <v>1.5381261733338989</v>
      </c>
      <c r="I492" s="6">
        <f t="shared" si="132"/>
        <v>1.5046118370484247</v>
      </c>
      <c r="AM492" s="1">
        <f t="shared" si="124"/>
        <v>41764</v>
      </c>
      <c r="AN492" s="2">
        <f t="shared" si="125"/>
        <v>1030.3</v>
      </c>
      <c r="AO492" s="2">
        <f t="shared" si="126"/>
        <v>35.388218750000007</v>
      </c>
      <c r="AP492" s="2">
        <f t="shared" si="127"/>
        <v>78.3</v>
      </c>
      <c r="AR492" s="39">
        <f t="shared" si="128"/>
        <v>1.4255255741235651E-3</v>
      </c>
      <c r="AS492" s="39">
        <f t="shared" si="129"/>
        <v>8.9479739230458044E-4</v>
      </c>
      <c r="AU492" s="41">
        <f t="shared" si="130"/>
        <v>2.816724029768852E-7</v>
      </c>
    </row>
    <row r="493" spans="2:47" x14ac:dyDescent="0.3">
      <c r="B493" s="6">
        <f t="shared" si="123"/>
        <v>2014</v>
      </c>
      <c r="C493" s="5">
        <v>41765</v>
      </c>
      <c r="D493" s="10">
        <v>1030.3</v>
      </c>
      <c r="E493" s="10">
        <f>VLOOKUP(C493,데이터!$O:$Q,2,0)</f>
        <v>35.633531249999997</v>
      </c>
      <c r="F493" s="10">
        <f>VLOOKUP(C493,데이터!$O:$Q,3,0)</f>
        <v>78</v>
      </c>
      <c r="H493" s="6">
        <f t="shared" si="131"/>
        <v>1.5487885234103902</v>
      </c>
      <c r="I493" s="6">
        <f t="shared" si="132"/>
        <v>1.4988470407378944</v>
      </c>
      <c r="AM493" s="1">
        <f t="shared" si="124"/>
        <v>41765</v>
      </c>
      <c r="AN493" s="2">
        <f t="shared" si="125"/>
        <v>1030.3</v>
      </c>
      <c r="AO493" s="2">
        <f t="shared" si="126"/>
        <v>35.633531249999997</v>
      </c>
      <c r="AP493" s="2">
        <f t="shared" si="127"/>
        <v>78</v>
      </c>
      <c r="AR493" s="39">
        <f t="shared" si="128"/>
        <v>6.9320386463358474E-3</v>
      </c>
      <c r="AS493" s="39">
        <f t="shared" si="129"/>
        <v>-3.8314176245209941E-3</v>
      </c>
      <c r="AU493" s="41">
        <f t="shared" si="130"/>
        <v>1.1585199089464746E-4</v>
      </c>
    </row>
    <row r="494" spans="2:47" x14ac:dyDescent="0.3">
      <c r="B494" s="6">
        <f t="shared" si="123"/>
        <v>2014</v>
      </c>
      <c r="C494" s="5">
        <v>41766</v>
      </c>
      <c r="D494" s="10">
        <v>1022.65</v>
      </c>
      <c r="E494" s="10">
        <f>VLOOKUP(C494,데이터!$O:$Q,2,0)</f>
        <v>35.642739999999996</v>
      </c>
      <c r="F494" s="10">
        <f>VLOOKUP(C494,데이터!$O:$Q,3,0)</f>
        <v>78.03</v>
      </c>
      <c r="H494" s="6">
        <f t="shared" si="131"/>
        <v>1.5491887758079113</v>
      </c>
      <c r="I494" s="6">
        <f t="shared" si="132"/>
        <v>1.4994235203689474</v>
      </c>
      <c r="AM494" s="1">
        <f t="shared" si="124"/>
        <v>41766</v>
      </c>
      <c r="AN494" s="2">
        <f t="shared" si="125"/>
        <v>1022.65</v>
      </c>
      <c r="AO494" s="2">
        <f t="shared" si="126"/>
        <v>35.642739999999996</v>
      </c>
      <c r="AP494" s="2">
        <f t="shared" si="127"/>
        <v>78.03</v>
      </c>
      <c r="AR494" s="39">
        <f t="shared" si="128"/>
        <v>2.5842934104369775E-4</v>
      </c>
      <c r="AS494" s="39">
        <f t="shared" si="129"/>
        <v>3.8461538461542766E-4</v>
      </c>
      <c r="AU494" s="41">
        <f t="shared" si="130"/>
        <v>1.5922917592286521E-8</v>
      </c>
    </row>
    <row r="495" spans="2:47" x14ac:dyDescent="0.3">
      <c r="B495" s="6">
        <f t="shared" si="123"/>
        <v>2014</v>
      </c>
      <c r="C495" s="5">
        <v>41767</v>
      </c>
      <c r="D495" s="10">
        <v>1022.75</v>
      </c>
      <c r="E495" s="10">
        <f>VLOOKUP(C495,데이터!$O:$Q,2,0)</f>
        <v>35.974812500000006</v>
      </c>
      <c r="F495" s="10">
        <f>VLOOKUP(C495,데이터!$O:$Q,3,0)</f>
        <v>78.569999999999993</v>
      </c>
      <c r="H495" s="6">
        <f t="shared" si="131"/>
        <v>1.5636220934976985</v>
      </c>
      <c r="I495" s="6">
        <f t="shared" si="132"/>
        <v>1.509800153727902</v>
      </c>
      <c r="AM495" s="1">
        <f t="shared" si="124"/>
        <v>41767</v>
      </c>
      <c r="AN495" s="2">
        <f t="shared" si="125"/>
        <v>1022.75</v>
      </c>
      <c r="AO495" s="2">
        <f t="shared" si="126"/>
        <v>35.974812500000006</v>
      </c>
      <c r="AP495" s="2">
        <f t="shared" si="127"/>
        <v>78.569999999999993</v>
      </c>
      <c r="AR495" s="39">
        <f t="shared" si="128"/>
        <v>9.3166939466498011E-3</v>
      </c>
      <c r="AS495" s="39">
        <f t="shared" si="129"/>
        <v>6.9204152249133788E-3</v>
      </c>
      <c r="AU495" s="41">
        <f t="shared" si="130"/>
        <v>5.7421517122467424E-6</v>
      </c>
    </row>
    <row r="496" spans="2:47" x14ac:dyDescent="0.3">
      <c r="B496" s="6">
        <f t="shared" si="123"/>
        <v>2014</v>
      </c>
      <c r="C496" s="5">
        <v>41768</v>
      </c>
      <c r="D496" s="10">
        <v>1024.45</v>
      </c>
      <c r="E496" s="10">
        <f>VLOOKUP(C496,데이터!$O:$Q,2,0)</f>
        <v>35.813968750000008</v>
      </c>
      <c r="F496" s="10">
        <f>VLOOKUP(C496,데이터!$O:$Q,3,0)</f>
        <v>78.319999999999993</v>
      </c>
      <c r="H496" s="6">
        <f t="shared" si="131"/>
        <v>1.5566311233265262</v>
      </c>
      <c r="I496" s="6">
        <f t="shared" si="132"/>
        <v>1.5049961568024601</v>
      </c>
      <c r="AM496" s="1">
        <f t="shared" si="124"/>
        <v>41768</v>
      </c>
      <c r="AN496" s="2">
        <f t="shared" si="125"/>
        <v>1024.45</v>
      </c>
      <c r="AO496" s="2">
        <f t="shared" si="126"/>
        <v>35.813968750000008</v>
      </c>
      <c r="AP496" s="2">
        <f t="shared" si="127"/>
        <v>78.319999999999993</v>
      </c>
      <c r="AR496" s="39">
        <f t="shared" si="128"/>
        <v>-4.4710100990796864E-3</v>
      </c>
      <c r="AS496" s="39">
        <f t="shared" si="129"/>
        <v>-3.1818760341096874E-3</v>
      </c>
      <c r="AU496" s="41">
        <f t="shared" si="130"/>
        <v>1.6618666374660734E-6</v>
      </c>
    </row>
    <row r="497" spans="2:47" x14ac:dyDescent="0.3">
      <c r="B497" s="6">
        <f t="shared" si="123"/>
        <v>2014</v>
      </c>
      <c r="C497" s="5">
        <v>41769</v>
      </c>
      <c r="D497" s="10">
        <v>1024.45</v>
      </c>
      <c r="E497" s="10">
        <f>VLOOKUP(C497,데이터!$O:$Q,2,0)</f>
        <v>35.813968750000008</v>
      </c>
      <c r="F497" s="10">
        <f>VLOOKUP(C497,데이터!$O:$Q,3,0)</f>
        <v>78.319999999999993</v>
      </c>
      <c r="H497" s="6">
        <f t="shared" si="131"/>
        <v>1.5566311233265262</v>
      </c>
      <c r="I497" s="6">
        <f t="shared" si="132"/>
        <v>1.5049961568024601</v>
      </c>
      <c r="AM497" s="1">
        <f t="shared" si="124"/>
        <v>41769</v>
      </c>
      <c r="AN497" s="2">
        <f t="shared" si="125"/>
        <v>1024.45</v>
      </c>
      <c r="AO497" s="2">
        <f t="shared" si="126"/>
        <v>35.813968750000008</v>
      </c>
      <c r="AP497" s="2">
        <f t="shared" si="127"/>
        <v>78.319999999999993</v>
      </c>
      <c r="AR497" s="39">
        <f t="shared" si="128"/>
        <v>0</v>
      </c>
      <c r="AS497" s="39">
        <f t="shared" si="129"/>
        <v>0</v>
      </c>
      <c r="AU497" s="41">
        <f t="shared" si="130"/>
        <v>0</v>
      </c>
    </row>
    <row r="498" spans="2:47" x14ac:dyDescent="0.3">
      <c r="B498" s="6">
        <f t="shared" si="123"/>
        <v>2014</v>
      </c>
      <c r="C498" s="5">
        <v>41770</v>
      </c>
      <c r="D498" s="10">
        <v>1024.45</v>
      </c>
      <c r="E498" s="10">
        <f>VLOOKUP(C498,데이터!$O:$Q,2,0)</f>
        <v>35.813968750000008</v>
      </c>
      <c r="F498" s="10">
        <f>VLOOKUP(C498,데이터!$O:$Q,3,0)</f>
        <v>78.319999999999993</v>
      </c>
      <c r="H498" s="6">
        <f t="shared" si="131"/>
        <v>1.5566311233265262</v>
      </c>
      <c r="I498" s="6">
        <f t="shared" si="132"/>
        <v>1.5049961568024601</v>
      </c>
      <c r="AM498" s="1">
        <f t="shared" si="124"/>
        <v>41770</v>
      </c>
      <c r="AN498" s="2">
        <f t="shared" si="125"/>
        <v>1024.45</v>
      </c>
      <c r="AO498" s="2">
        <f t="shared" si="126"/>
        <v>35.813968750000008</v>
      </c>
      <c r="AP498" s="2">
        <f t="shared" si="127"/>
        <v>78.319999999999993</v>
      </c>
      <c r="AR498" s="39">
        <f t="shared" si="128"/>
        <v>0</v>
      </c>
      <c r="AS498" s="39">
        <f t="shared" si="129"/>
        <v>0</v>
      </c>
      <c r="AU498" s="41">
        <f t="shared" si="130"/>
        <v>0</v>
      </c>
    </row>
    <row r="499" spans="2:47" x14ac:dyDescent="0.3">
      <c r="B499" s="6">
        <f t="shared" si="123"/>
        <v>2014</v>
      </c>
      <c r="C499" s="5">
        <v>41771</v>
      </c>
      <c r="D499" s="10">
        <v>1024.45</v>
      </c>
      <c r="E499" s="10">
        <f>VLOOKUP(C499,데이터!$O:$Q,2,0)</f>
        <v>36.414187499999997</v>
      </c>
      <c r="F499" s="10">
        <f>VLOOKUP(C499,데이터!$O:$Q,3,0)</f>
        <v>79.75</v>
      </c>
      <c r="H499" s="6">
        <f t="shared" si="131"/>
        <v>1.5827192453544463</v>
      </c>
      <c r="I499" s="6">
        <f t="shared" si="132"/>
        <v>1.5324750192159884</v>
      </c>
      <c r="AM499" s="1">
        <f t="shared" si="124"/>
        <v>41771</v>
      </c>
      <c r="AN499" s="2">
        <f t="shared" si="125"/>
        <v>1024.45</v>
      </c>
      <c r="AO499" s="2">
        <f t="shared" si="126"/>
        <v>36.414187499999997</v>
      </c>
      <c r="AP499" s="2">
        <f t="shared" si="127"/>
        <v>79.75</v>
      </c>
      <c r="AR499" s="39">
        <f t="shared" si="128"/>
        <v>1.6759347566024374E-2</v>
      </c>
      <c r="AS499" s="39">
        <f t="shared" si="129"/>
        <v>1.8258426966292207E-2</v>
      </c>
      <c r="AU499" s="41">
        <f t="shared" si="130"/>
        <v>2.2472390483073663E-6</v>
      </c>
    </row>
    <row r="500" spans="2:47" x14ac:dyDescent="0.3">
      <c r="B500" s="6">
        <f t="shared" si="123"/>
        <v>2014</v>
      </c>
      <c r="C500" s="5">
        <v>41772</v>
      </c>
      <c r="D500" s="10">
        <v>1022.1</v>
      </c>
      <c r="E500" s="10">
        <f>VLOOKUP(C500,데이터!$O:$Q,2,0)</f>
        <v>36.262750000000004</v>
      </c>
      <c r="F500" s="10">
        <f>VLOOKUP(C500,데이터!$O:$Q,3,0)</f>
        <v>79.12</v>
      </c>
      <c r="H500" s="6">
        <f t="shared" si="131"/>
        <v>1.5761371117913028</v>
      </c>
      <c r="I500" s="6">
        <f t="shared" si="132"/>
        <v>1.5203689469638748</v>
      </c>
      <c r="AM500" s="1">
        <f t="shared" si="124"/>
        <v>41772</v>
      </c>
      <c r="AN500" s="2">
        <f t="shared" si="125"/>
        <v>1022.1</v>
      </c>
      <c r="AO500" s="2">
        <f t="shared" si="126"/>
        <v>36.262750000000004</v>
      </c>
      <c r="AP500" s="2">
        <f t="shared" si="127"/>
        <v>79.12</v>
      </c>
      <c r="AR500" s="39">
        <f t="shared" si="128"/>
        <v>-4.1587499377816473E-3</v>
      </c>
      <c r="AS500" s="39">
        <f t="shared" si="129"/>
        <v>-7.8996865203760924E-3</v>
      </c>
      <c r="AU500" s="41">
        <f t="shared" si="130"/>
        <v>1.3994606514993406E-5</v>
      </c>
    </row>
    <row r="501" spans="2:47" x14ac:dyDescent="0.3">
      <c r="B501" s="6">
        <f t="shared" si="123"/>
        <v>2014</v>
      </c>
      <c r="C501" s="5">
        <v>41773</v>
      </c>
      <c r="D501" s="10">
        <v>1027.8</v>
      </c>
      <c r="E501" s="10">
        <f>VLOOKUP(C501,데이터!$O:$Q,2,0)</f>
        <v>36.035687500000002</v>
      </c>
      <c r="F501" s="10">
        <f>VLOOKUP(C501,데이터!$O:$Q,3,0)</f>
        <v>78.459999999999994</v>
      </c>
      <c r="H501" s="6">
        <f t="shared" si="131"/>
        <v>1.5662679862300557</v>
      </c>
      <c r="I501" s="6">
        <f t="shared" si="132"/>
        <v>1.5076863950807078</v>
      </c>
      <c r="AM501" s="1">
        <f t="shared" si="124"/>
        <v>41773</v>
      </c>
      <c r="AN501" s="2">
        <f t="shared" si="125"/>
        <v>1027.8</v>
      </c>
      <c r="AO501" s="2">
        <f t="shared" si="126"/>
        <v>36.035687500000002</v>
      </c>
      <c r="AP501" s="2">
        <f t="shared" si="127"/>
        <v>78.459999999999994</v>
      </c>
      <c r="AR501" s="39">
        <f t="shared" si="128"/>
        <v>-6.2615907508394297E-3</v>
      </c>
      <c r="AS501" s="39">
        <f t="shared" si="129"/>
        <v>-8.341759352881839E-3</v>
      </c>
      <c r="AU501" s="41">
        <f t="shared" si="130"/>
        <v>4.3271014129230712E-6</v>
      </c>
    </row>
    <row r="502" spans="2:47" x14ac:dyDescent="0.3">
      <c r="B502" s="6">
        <f t="shared" si="123"/>
        <v>2014</v>
      </c>
      <c r="C502" s="5">
        <v>41774</v>
      </c>
      <c r="D502" s="10">
        <v>1025.25</v>
      </c>
      <c r="E502" s="10">
        <f>VLOOKUP(C502,데이터!$O:$Q,2,0)</f>
        <v>35.624250000000004</v>
      </c>
      <c r="F502" s="10">
        <f>VLOOKUP(C502,데이터!$O:$Q,3,0)</f>
        <v>77.540000000000006</v>
      </c>
      <c r="H502" s="6">
        <f t="shared" si="131"/>
        <v>1.5483851198469869</v>
      </c>
      <c r="I502" s="6">
        <f t="shared" si="132"/>
        <v>1.4900076863950815</v>
      </c>
      <c r="AM502" s="1">
        <f t="shared" si="124"/>
        <v>41774</v>
      </c>
      <c r="AN502" s="2">
        <f t="shared" si="125"/>
        <v>1025.25</v>
      </c>
      <c r="AO502" s="2">
        <f t="shared" si="126"/>
        <v>35.624250000000004</v>
      </c>
      <c r="AP502" s="2">
        <f t="shared" si="127"/>
        <v>77.540000000000006</v>
      </c>
      <c r="AR502" s="39">
        <f t="shared" si="128"/>
        <v>-1.141750105364292E-2</v>
      </c>
      <c r="AS502" s="39">
        <f t="shared" si="129"/>
        <v>-1.1725720112158888E-2</v>
      </c>
      <c r="AU502" s="41">
        <f t="shared" si="130"/>
        <v>9.4998988032469895E-8</v>
      </c>
    </row>
    <row r="503" spans="2:47" x14ac:dyDescent="0.3">
      <c r="B503" s="6">
        <f t="shared" si="123"/>
        <v>2014</v>
      </c>
      <c r="C503" s="5">
        <v>41775</v>
      </c>
      <c r="D503" s="10">
        <v>1024.1300000000001</v>
      </c>
      <c r="E503" s="10">
        <f>VLOOKUP(C503,데이터!$O:$Q,2,0)</f>
        <v>35.856249999999996</v>
      </c>
      <c r="F503" s="10">
        <f>VLOOKUP(C503,데이터!$O:$Q,3,0)</f>
        <v>78.400000000000006</v>
      </c>
      <c r="H503" s="6">
        <f t="shared" si="131"/>
        <v>1.5584688506709197</v>
      </c>
      <c r="I503" s="6">
        <f t="shared" si="132"/>
        <v>1.506533435818602</v>
      </c>
      <c r="AM503" s="1">
        <f t="shared" si="124"/>
        <v>41775</v>
      </c>
      <c r="AN503" s="2">
        <f t="shared" si="125"/>
        <v>1024.1300000000001</v>
      </c>
      <c r="AO503" s="2">
        <f t="shared" si="126"/>
        <v>35.856249999999996</v>
      </c>
      <c r="AP503" s="2">
        <f t="shared" si="127"/>
        <v>78.400000000000006</v>
      </c>
      <c r="AR503" s="39">
        <f t="shared" si="128"/>
        <v>6.5124178052868853E-3</v>
      </c>
      <c r="AS503" s="39">
        <f t="shared" si="129"/>
        <v>1.1091049780758366E-2</v>
      </c>
      <c r="AU503" s="41">
        <f t="shared" si="130"/>
        <v>2.0963870766809876E-5</v>
      </c>
    </row>
    <row r="504" spans="2:47" x14ac:dyDescent="0.3">
      <c r="B504" s="6">
        <f t="shared" si="123"/>
        <v>2014</v>
      </c>
      <c r="C504" s="5">
        <v>41776</v>
      </c>
      <c r="D504" s="10">
        <v>1024.1300000000001</v>
      </c>
      <c r="E504" s="10">
        <f>VLOOKUP(C504,데이터!$O:$Q,2,0)</f>
        <v>35.856249999999996</v>
      </c>
      <c r="F504" s="10">
        <f>VLOOKUP(C504,데이터!$O:$Q,3,0)</f>
        <v>78.400000000000006</v>
      </c>
      <c r="H504" s="6">
        <f t="shared" si="131"/>
        <v>1.5584688506709197</v>
      </c>
      <c r="I504" s="6">
        <f t="shared" si="132"/>
        <v>1.506533435818602</v>
      </c>
      <c r="AM504" s="1">
        <f t="shared" si="124"/>
        <v>41776</v>
      </c>
      <c r="AN504" s="2">
        <f t="shared" si="125"/>
        <v>1024.1300000000001</v>
      </c>
      <c r="AO504" s="2">
        <f t="shared" si="126"/>
        <v>35.856249999999996</v>
      </c>
      <c r="AP504" s="2">
        <f t="shared" si="127"/>
        <v>78.400000000000006</v>
      </c>
      <c r="AR504" s="39">
        <f t="shared" si="128"/>
        <v>0</v>
      </c>
      <c r="AS504" s="39">
        <f t="shared" si="129"/>
        <v>0</v>
      </c>
      <c r="AU504" s="41">
        <f t="shared" si="130"/>
        <v>0</v>
      </c>
    </row>
    <row r="505" spans="2:47" x14ac:dyDescent="0.3">
      <c r="B505" s="6">
        <f t="shared" si="123"/>
        <v>2014</v>
      </c>
      <c r="C505" s="5">
        <v>41777</v>
      </c>
      <c r="D505" s="10">
        <v>1024.1300000000001</v>
      </c>
      <c r="E505" s="10">
        <f>VLOOKUP(C505,데이터!$O:$Q,2,0)</f>
        <v>35.856249999999996</v>
      </c>
      <c r="F505" s="10">
        <f>VLOOKUP(C505,데이터!$O:$Q,3,0)</f>
        <v>78.400000000000006</v>
      </c>
      <c r="H505" s="6">
        <f t="shared" si="131"/>
        <v>1.5584688506709197</v>
      </c>
      <c r="I505" s="6">
        <f t="shared" si="132"/>
        <v>1.506533435818602</v>
      </c>
      <c r="AM505" s="1">
        <f t="shared" si="124"/>
        <v>41777</v>
      </c>
      <c r="AN505" s="2">
        <f t="shared" si="125"/>
        <v>1024.1300000000001</v>
      </c>
      <c r="AO505" s="2">
        <f t="shared" si="126"/>
        <v>35.856249999999996</v>
      </c>
      <c r="AP505" s="2">
        <f t="shared" si="127"/>
        <v>78.400000000000006</v>
      </c>
      <c r="AR505" s="39">
        <f t="shared" si="128"/>
        <v>0</v>
      </c>
      <c r="AS505" s="39">
        <f t="shared" si="129"/>
        <v>0</v>
      </c>
      <c r="AU505" s="41">
        <f t="shared" si="130"/>
        <v>0</v>
      </c>
    </row>
    <row r="506" spans="2:47" x14ac:dyDescent="0.3">
      <c r="B506" s="6">
        <f t="shared" si="123"/>
        <v>2014</v>
      </c>
      <c r="C506" s="5">
        <v>41778</v>
      </c>
      <c r="D506" s="10">
        <v>1022.03</v>
      </c>
      <c r="E506" s="10">
        <f>VLOOKUP(C506,데이터!$O:$Q,2,0)</f>
        <v>36.092937500000005</v>
      </c>
      <c r="F506" s="10">
        <f>VLOOKUP(C506,데이터!$O:$Q,3,0)</f>
        <v>79.19</v>
      </c>
      <c r="H506" s="6">
        <f t="shared" si="131"/>
        <v>1.5687563206682895</v>
      </c>
      <c r="I506" s="6">
        <f t="shared" si="132"/>
        <v>1.5217140661029984</v>
      </c>
      <c r="AM506" s="1">
        <f t="shared" si="124"/>
        <v>41778</v>
      </c>
      <c r="AN506" s="2">
        <f t="shared" si="125"/>
        <v>1022.03</v>
      </c>
      <c r="AO506" s="2">
        <f t="shared" si="126"/>
        <v>36.092937500000005</v>
      </c>
      <c r="AP506" s="2">
        <f t="shared" si="127"/>
        <v>79.19</v>
      </c>
      <c r="AR506" s="39">
        <f t="shared" si="128"/>
        <v>6.6010109813494644E-3</v>
      </c>
      <c r="AS506" s="39">
        <f t="shared" si="129"/>
        <v>1.0076530612244783E-2</v>
      </c>
      <c r="AU506" s="41">
        <f t="shared" si="130"/>
        <v>1.207923670473873E-5</v>
      </c>
    </row>
    <row r="507" spans="2:47" x14ac:dyDescent="0.3">
      <c r="B507" s="6">
        <f t="shared" si="123"/>
        <v>2014</v>
      </c>
      <c r="C507" s="5">
        <v>41779</v>
      </c>
      <c r="D507" s="10">
        <v>1025.32</v>
      </c>
      <c r="E507" s="10">
        <f>VLOOKUP(C507,데이터!$O:$Q,2,0)</f>
        <v>35.921500000000002</v>
      </c>
      <c r="F507" s="10">
        <f>VLOOKUP(C507,데이터!$O:$Q,3,0)</f>
        <v>78.81</v>
      </c>
      <c r="H507" s="6">
        <f t="shared" si="131"/>
        <v>1.5613048999651511</v>
      </c>
      <c r="I507" s="6">
        <f t="shared" si="132"/>
        <v>1.5144119907763267</v>
      </c>
      <c r="AM507" s="1">
        <f t="shared" si="124"/>
        <v>41779</v>
      </c>
      <c r="AN507" s="2">
        <f t="shared" si="125"/>
        <v>1025.32</v>
      </c>
      <c r="AO507" s="2">
        <f t="shared" si="126"/>
        <v>35.921500000000002</v>
      </c>
      <c r="AP507" s="2">
        <f t="shared" si="127"/>
        <v>78.81</v>
      </c>
      <c r="AR507" s="39">
        <f t="shared" si="128"/>
        <v>-4.7498904737250935E-3</v>
      </c>
      <c r="AS507" s="39">
        <f t="shared" si="129"/>
        <v>-4.7985856800100146E-3</v>
      </c>
      <c r="AU507" s="41">
        <f t="shared" si="130"/>
        <v>2.3712231151310171E-9</v>
      </c>
    </row>
    <row r="508" spans="2:47" x14ac:dyDescent="0.3">
      <c r="B508" s="6">
        <f t="shared" si="123"/>
        <v>2014</v>
      </c>
      <c r="C508" s="5">
        <v>41780</v>
      </c>
      <c r="D508" s="10">
        <v>1026.98</v>
      </c>
      <c r="E508" s="10">
        <f>VLOOKUP(C508,데이터!$O:$Q,2,0)</f>
        <v>36.177249999999994</v>
      </c>
      <c r="F508" s="10">
        <f>VLOOKUP(C508,데이터!$O:$Q,3,0)</f>
        <v>79.19</v>
      </c>
      <c r="H508" s="6">
        <f t="shared" si="131"/>
        <v>1.572420909267827</v>
      </c>
      <c r="I508" s="6">
        <f t="shared" si="132"/>
        <v>1.5217140661029982</v>
      </c>
      <c r="AM508" s="1">
        <f t="shared" si="124"/>
        <v>41780</v>
      </c>
      <c r="AN508" s="2">
        <f t="shared" si="125"/>
        <v>1026.98</v>
      </c>
      <c r="AO508" s="2">
        <f t="shared" si="126"/>
        <v>36.177249999999994</v>
      </c>
      <c r="AP508" s="2">
        <f t="shared" si="127"/>
        <v>79.19</v>
      </c>
      <c r="AR508" s="39">
        <f t="shared" si="128"/>
        <v>7.1196915496287705E-3</v>
      </c>
      <c r="AS508" s="39">
        <f t="shared" si="129"/>
        <v>4.8217231315821341E-3</v>
      </c>
      <c r="AU508" s="41">
        <f t="shared" si="130"/>
        <v>5.2806588503397607E-6</v>
      </c>
    </row>
    <row r="509" spans="2:47" x14ac:dyDescent="0.3">
      <c r="B509" s="6">
        <f t="shared" si="123"/>
        <v>2014</v>
      </c>
      <c r="C509" s="5">
        <v>41781</v>
      </c>
      <c r="D509" s="10">
        <v>1024.2</v>
      </c>
      <c r="E509" s="10">
        <f>VLOOKUP(C509,데이터!$O:$Q,2,0)</f>
        <v>36.268250000000009</v>
      </c>
      <c r="F509" s="10">
        <f>VLOOKUP(C509,데이터!$O:$Q,3,0)</f>
        <v>79.55</v>
      </c>
      <c r="H509" s="6">
        <f t="shared" si="131"/>
        <v>1.5763761657548014</v>
      </c>
      <c r="I509" s="6">
        <f t="shared" si="132"/>
        <v>1.5286318216756345</v>
      </c>
      <c r="AM509" s="1">
        <f t="shared" si="124"/>
        <v>41781</v>
      </c>
      <c r="AN509" s="2">
        <f t="shared" si="125"/>
        <v>1024.2</v>
      </c>
      <c r="AO509" s="2">
        <f t="shared" si="126"/>
        <v>36.268250000000009</v>
      </c>
      <c r="AP509" s="2">
        <f t="shared" si="127"/>
        <v>79.55</v>
      </c>
      <c r="AR509" s="39">
        <f t="shared" si="128"/>
        <v>2.5153929610464143E-3</v>
      </c>
      <c r="AS509" s="39">
        <f t="shared" si="129"/>
        <v>4.5460285389569144E-3</v>
      </c>
      <c r="AU509" s="41">
        <f t="shared" si="130"/>
        <v>4.123480850275911E-6</v>
      </c>
    </row>
    <row r="510" spans="2:47" x14ac:dyDescent="0.3">
      <c r="B510" s="6">
        <f t="shared" si="123"/>
        <v>2014</v>
      </c>
      <c r="C510" s="5">
        <v>41782</v>
      </c>
      <c r="D510" s="10">
        <v>1024.67</v>
      </c>
      <c r="E510" s="10">
        <f>VLOOKUP(C510,데이터!$O:$Q,2,0)</f>
        <v>36.594418750000003</v>
      </c>
      <c r="F510" s="10">
        <f>VLOOKUP(C510,데이터!$O:$Q,3,0)</f>
        <v>80.31</v>
      </c>
      <c r="H510" s="6">
        <f t="shared" si="131"/>
        <v>1.5905528807469509</v>
      </c>
      <c r="I510" s="6">
        <f t="shared" si="132"/>
        <v>1.5432359723289781</v>
      </c>
      <c r="AM510" s="1">
        <f t="shared" si="124"/>
        <v>41782</v>
      </c>
      <c r="AN510" s="2">
        <f t="shared" si="125"/>
        <v>1024.67</v>
      </c>
      <c r="AO510" s="2">
        <f t="shared" si="126"/>
        <v>36.594418750000003</v>
      </c>
      <c r="AP510" s="2">
        <f t="shared" si="127"/>
        <v>80.31</v>
      </c>
      <c r="AR510" s="39">
        <f t="shared" si="128"/>
        <v>8.9932309940510269E-3</v>
      </c>
      <c r="AS510" s="39">
        <f t="shared" si="129"/>
        <v>9.5537397862979212E-3</v>
      </c>
      <c r="AU510" s="41">
        <f t="shared" si="130"/>
        <v>3.1417010618607215E-7</v>
      </c>
    </row>
    <row r="511" spans="2:47" x14ac:dyDescent="0.3">
      <c r="B511" s="6">
        <f t="shared" ref="B511:B574" si="133">YEAR(C511)</f>
        <v>2014</v>
      </c>
      <c r="C511" s="5">
        <v>41783</v>
      </c>
      <c r="D511" s="10">
        <v>1024.67</v>
      </c>
      <c r="E511" s="10">
        <f>VLOOKUP(C511,데이터!$O:$Q,2,0)</f>
        <v>36.594418750000003</v>
      </c>
      <c r="F511" s="10">
        <f>VLOOKUP(C511,데이터!$O:$Q,3,0)</f>
        <v>80.31</v>
      </c>
      <c r="H511" s="6">
        <f t="shared" si="131"/>
        <v>1.5905528807469509</v>
      </c>
      <c r="I511" s="6">
        <f t="shared" si="132"/>
        <v>1.5432359723289781</v>
      </c>
      <c r="AM511" s="1">
        <f t="shared" si="124"/>
        <v>41783</v>
      </c>
      <c r="AN511" s="2">
        <f t="shared" si="125"/>
        <v>1024.67</v>
      </c>
      <c r="AO511" s="2">
        <f t="shared" si="126"/>
        <v>36.594418750000003</v>
      </c>
      <c r="AP511" s="2">
        <f t="shared" si="127"/>
        <v>80.31</v>
      </c>
      <c r="AR511" s="39">
        <f t="shared" si="128"/>
        <v>0</v>
      </c>
      <c r="AS511" s="39">
        <f t="shared" si="129"/>
        <v>0</v>
      </c>
      <c r="AU511" s="41">
        <f t="shared" si="130"/>
        <v>0</v>
      </c>
    </row>
    <row r="512" spans="2:47" x14ac:dyDescent="0.3">
      <c r="B512" s="6">
        <f t="shared" si="133"/>
        <v>2014</v>
      </c>
      <c r="C512" s="5">
        <v>41784</v>
      </c>
      <c r="D512" s="10">
        <v>1024.67</v>
      </c>
      <c r="E512" s="10">
        <f>VLOOKUP(C512,데이터!$O:$Q,2,0)</f>
        <v>36.594418750000003</v>
      </c>
      <c r="F512" s="10">
        <f>VLOOKUP(C512,데이터!$O:$Q,3,0)</f>
        <v>80.31</v>
      </c>
      <c r="H512" s="6">
        <f t="shared" si="131"/>
        <v>1.5905528807469509</v>
      </c>
      <c r="I512" s="6">
        <f t="shared" si="132"/>
        <v>1.5432359723289781</v>
      </c>
      <c r="AM512" s="1">
        <f t="shared" ref="AM512:AM575" si="134">C512</f>
        <v>41784</v>
      </c>
      <c r="AN512" s="2">
        <f t="shared" ref="AN512:AN575" si="135">D512</f>
        <v>1024.67</v>
      </c>
      <c r="AO512" s="2">
        <f t="shared" ref="AO512:AO575" si="136">E512</f>
        <v>36.594418750000003</v>
      </c>
      <c r="AP512" s="2">
        <f t="shared" ref="AP512:AP575" si="137">F512</f>
        <v>80.31</v>
      </c>
      <c r="AR512" s="39">
        <f t="shared" si="128"/>
        <v>0</v>
      </c>
      <c r="AS512" s="39">
        <f t="shared" si="129"/>
        <v>0</v>
      </c>
      <c r="AU512" s="41">
        <f t="shared" si="130"/>
        <v>0</v>
      </c>
    </row>
    <row r="513" spans="2:47" x14ac:dyDescent="0.3">
      <c r="B513" s="6">
        <f t="shared" si="133"/>
        <v>2014</v>
      </c>
      <c r="C513" s="5">
        <v>41785</v>
      </c>
      <c r="D513" s="10">
        <v>1023.93</v>
      </c>
      <c r="E513" s="10">
        <f>VLOOKUP(C513,데이터!$O:$Q,2,0)</f>
        <v>36.594418750000003</v>
      </c>
      <c r="F513" s="10">
        <f>VLOOKUP(C513,데이터!$O:$Q,3,0)</f>
        <v>80.31</v>
      </c>
      <c r="H513" s="6">
        <f t="shared" si="131"/>
        <v>1.5905528807469509</v>
      </c>
      <c r="I513" s="6">
        <f t="shared" si="132"/>
        <v>1.5432359723289781</v>
      </c>
      <c r="AM513" s="1">
        <f t="shared" si="134"/>
        <v>41785</v>
      </c>
      <c r="AN513" s="2">
        <f t="shared" si="135"/>
        <v>1023.93</v>
      </c>
      <c r="AO513" s="2">
        <f t="shared" si="136"/>
        <v>36.594418750000003</v>
      </c>
      <c r="AP513" s="2">
        <f t="shared" si="137"/>
        <v>80.31</v>
      </c>
      <c r="AR513" s="39">
        <f t="shared" ref="AR513:AR576" si="138">AO513/AO512-1</f>
        <v>0</v>
      </c>
      <c r="AS513" s="39">
        <f t="shared" ref="AS513:AS576" si="139">AP513/AP512-1</f>
        <v>0</v>
      </c>
      <c r="AU513" s="41">
        <f t="shared" ref="AU513:AU576" si="140">(AR513-AS513)^2</f>
        <v>0</v>
      </c>
    </row>
    <row r="514" spans="2:47" x14ac:dyDescent="0.3">
      <c r="B514" s="6">
        <f t="shared" si="133"/>
        <v>2014</v>
      </c>
      <c r="C514" s="5">
        <v>41786</v>
      </c>
      <c r="D514" s="10">
        <v>1023.17</v>
      </c>
      <c r="E514" s="10">
        <f>VLOOKUP(C514,데이터!$O:$Q,2,0)</f>
        <v>37.012437499999997</v>
      </c>
      <c r="F514" s="10">
        <f>VLOOKUP(C514,데이터!$O:$Q,3,0)</f>
        <v>81.3</v>
      </c>
      <c r="H514" s="6">
        <f t="shared" si="131"/>
        <v>1.6087217969295242</v>
      </c>
      <c r="I514" s="6">
        <f t="shared" si="132"/>
        <v>1.5622598001537282</v>
      </c>
      <c r="AM514" s="1">
        <f t="shared" si="134"/>
        <v>41786</v>
      </c>
      <c r="AN514" s="2">
        <f t="shared" si="135"/>
        <v>1023.17</v>
      </c>
      <c r="AO514" s="2">
        <f t="shared" si="136"/>
        <v>37.012437499999997</v>
      </c>
      <c r="AP514" s="2">
        <f t="shared" si="137"/>
        <v>81.3</v>
      </c>
      <c r="AR514" s="39">
        <f t="shared" si="138"/>
        <v>1.1423019254814593E-2</v>
      </c>
      <c r="AS514" s="39">
        <f t="shared" si="139"/>
        <v>1.2327231976092534E-2</v>
      </c>
      <c r="AU514" s="41">
        <f t="shared" si="140"/>
        <v>8.1760064532086055E-7</v>
      </c>
    </row>
    <row r="515" spans="2:47" x14ac:dyDescent="0.3">
      <c r="B515" s="6">
        <f t="shared" si="133"/>
        <v>2014</v>
      </c>
      <c r="C515" s="5">
        <v>41787</v>
      </c>
      <c r="D515" s="10">
        <v>1021.45</v>
      </c>
      <c r="E515" s="10">
        <f>VLOOKUP(C515,데이터!$O:$Q,2,0)</f>
        <v>36.9609375</v>
      </c>
      <c r="F515" s="10">
        <f>VLOOKUP(C515,데이터!$O:$Q,3,0)</f>
        <v>81.42</v>
      </c>
      <c r="H515" s="6">
        <f t="shared" si="131"/>
        <v>1.606483382544039</v>
      </c>
      <c r="I515" s="6">
        <f t="shared" si="132"/>
        <v>1.5645657186779403</v>
      </c>
      <c r="AM515" s="1">
        <f t="shared" si="134"/>
        <v>41787</v>
      </c>
      <c r="AN515" s="2">
        <f t="shared" si="135"/>
        <v>1021.45</v>
      </c>
      <c r="AO515" s="2">
        <f t="shared" si="136"/>
        <v>36.9609375</v>
      </c>
      <c r="AP515" s="2">
        <f t="shared" si="137"/>
        <v>81.42</v>
      </c>
      <c r="AR515" s="39">
        <f t="shared" si="138"/>
        <v>-1.3914241665385907E-3</v>
      </c>
      <c r="AS515" s="39">
        <f t="shared" si="139"/>
        <v>1.4760147601475815E-3</v>
      </c>
      <c r="AU515" s="41">
        <f t="shared" si="140"/>
        <v>8.2222059982751466E-6</v>
      </c>
    </row>
    <row r="516" spans="2:47" x14ac:dyDescent="0.3">
      <c r="B516" s="6">
        <f t="shared" si="133"/>
        <v>2014</v>
      </c>
      <c r="C516" s="5">
        <v>41788</v>
      </c>
      <c r="D516" s="10">
        <v>1020.5</v>
      </c>
      <c r="E516" s="10">
        <f>VLOOKUP(C516,데이터!$O:$Q,2,0)</f>
        <v>37.046481250000006</v>
      </c>
      <c r="F516" s="10">
        <f>VLOOKUP(C516,데이터!$O:$Q,3,0)</f>
        <v>81.569999999999993</v>
      </c>
      <c r="H516" s="6">
        <f t="shared" si="131"/>
        <v>1.6102014866331333</v>
      </c>
      <c r="I516" s="6">
        <f t="shared" si="132"/>
        <v>1.5674481168332053</v>
      </c>
      <c r="AM516" s="1">
        <f t="shared" si="134"/>
        <v>41788</v>
      </c>
      <c r="AN516" s="2">
        <f t="shared" si="135"/>
        <v>1020.5</v>
      </c>
      <c r="AO516" s="2">
        <f t="shared" si="136"/>
        <v>37.046481250000006</v>
      </c>
      <c r="AP516" s="2">
        <f t="shared" si="137"/>
        <v>81.569999999999993</v>
      </c>
      <c r="AR516" s="39">
        <f t="shared" si="138"/>
        <v>2.3144366941452166E-3</v>
      </c>
      <c r="AS516" s="39">
        <f t="shared" si="139"/>
        <v>1.8422991893882745E-3</v>
      </c>
      <c r="AU516" s="41">
        <f t="shared" si="140"/>
        <v>2.2291382339811147E-7</v>
      </c>
    </row>
    <row r="517" spans="2:47" x14ac:dyDescent="0.3">
      <c r="B517" s="6">
        <f t="shared" si="133"/>
        <v>2014</v>
      </c>
      <c r="C517" s="5">
        <v>41789</v>
      </c>
      <c r="D517" s="10">
        <v>1020.22</v>
      </c>
      <c r="E517" s="10">
        <f>VLOOKUP(C517,데이터!$O:$Q,2,0)</f>
        <v>37.153874999999999</v>
      </c>
      <c r="F517" s="10">
        <f>VLOOKUP(C517,데이터!$O:$Q,3,0)</f>
        <v>81.67</v>
      </c>
      <c r="H517" s="6">
        <f t="shared" si="131"/>
        <v>1.6148692869226708</v>
      </c>
      <c r="I517" s="6">
        <f t="shared" si="132"/>
        <v>1.5693697156033821</v>
      </c>
      <c r="AM517" s="1">
        <f t="shared" si="134"/>
        <v>41789</v>
      </c>
      <c r="AN517" s="2">
        <f t="shared" si="135"/>
        <v>1020.22</v>
      </c>
      <c r="AO517" s="2">
        <f t="shared" si="136"/>
        <v>37.153874999999999</v>
      </c>
      <c r="AP517" s="2">
        <f t="shared" si="137"/>
        <v>81.67</v>
      </c>
      <c r="AR517" s="39">
        <f t="shared" si="138"/>
        <v>2.8988920506449745E-3</v>
      </c>
      <c r="AS517" s="39">
        <f t="shared" si="139"/>
        <v>1.2259409096482266E-3</v>
      </c>
      <c r="AU517" s="41">
        <f t="shared" si="140"/>
        <v>2.7987655201623208E-6</v>
      </c>
    </row>
    <row r="518" spans="2:47" x14ac:dyDescent="0.3">
      <c r="B518" s="6">
        <f t="shared" si="133"/>
        <v>2014</v>
      </c>
      <c r="C518" s="5">
        <v>41790</v>
      </c>
      <c r="D518" s="10">
        <v>1020.22</v>
      </c>
      <c r="E518" s="10">
        <f>VLOOKUP(C518,데이터!$O:$Q,2,0)</f>
        <v>37.153874999999999</v>
      </c>
      <c r="F518" s="10">
        <f>VLOOKUP(C518,데이터!$O:$Q,3,0)</f>
        <v>81.67</v>
      </c>
      <c r="H518" s="6">
        <f t="shared" si="131"/>
        <v>1.6148692869226708</v>
      </c>
      <c r="I518" s="6">
        <f t="shared" si="132"/>
        <v>1.5693697156033821</v>
      </c>
      <c r="AM518" s="1">
        <f t="shared" si="134"/>
        <v>41790</v>
      </c>
      <c r="AN518" s="2">
        <f t="shared" si="135"/>
        <v>1020.22</v>
      </c>
      <c r="AO518" s="2">
        <f t="shared" si="136"/>
        <v>37.153874999999999</v>
      </c>
      <c r="AP518" s="2">
        <f t="shared" si="137"/>
        <v>81.67</v>
      </c>
      <c r="AR518" s="39">
        <f t="shared" si="138"/>
        <v>0</v>
      </c>
      <c r="AS518" s="39">
        <f t="shared" si="139"/>
        <v>0</v>
      </c>
      <c r="AU518" s="41">
        <f t="shared" si="140"/>
        <v>0</v>
      </c>
    </row>
    <row r="519" spans="2:47" x14ac:dyDescent="0.3">
      <c r="B519" s="6">
        <f t="shared" si="133"/>
        <v>2014</v>
      </c>
      <c r="C519" s="5">
        <v>41791</v>
      </c>
      <c r="D519" s="10">
        <v>1020.22</v>
      </c>
      <c r="E519" s="10">
        <f>VLOOKUP(C519,데이터!$O:$Q,2,0)</f>
        <v>37.153874999999999</v>
      </c>
      <c r="F519" s="10">
        <f>VLOOKUP(C519,데이터!$O:$Q,3,0)</f>
        <v>81.67</v>
      </c>
      <c r="H519" s="6">
        <f t="shared" si="131"/>
        <v>1.6148692869226708</v>
      </c>
      <c r="I519" s="6">
        <f t="shared" si="132"/>
        <v>1.5693697156033821</v>
      </c>
      <c r="AM519" s="1">
        <f t="shared" si="134"/>
        <v>41791</v>
      </c>
      <c r="AN519" s="2">
        <f t="shared" si="135"/>
        <v>1020.22</v>
      </c>
      <c r="AO519" s="2">
        <f t="shared" si="136"/>
        <v>37.153874999999999</v>
      </c>
      <c r="AP519" s="2">
        <f t="shared" si="137"/>
        <v>81.67</v>
      </c>
      <c r="AR519" s="39">
        <f t="shared" si="138"/>
        <v>0</v>
      </c>
      <c r="AS519" s="39">
        <f t="shared" si="139"/>
        <v>0</v>
      </c>
      <c r="AU519" s="41">
        <f t="shared" si="140"/>
        <v>0</v>
      </c>
    </row>
    <row r="520" spans="2:47" x14ac:dyDescent="0.3">
      <c r="B520" s="6">
        <f t="shared" si="133"/>
        <v>2014</v>
      </c>
      <c r="C520" s="5">
        <v>41792</v>
      </c>
      <c r="D520" s="10">
        <v>1023.85</v>
      </c>
      <c r="E520" s="10">
        <f>VLOOKUP(C520,데이터!$O:$Q,2,0)</f>
        <v>37.306187500000007</v>
      </c>
      <c r="F520" s="10">
        <f>VLOOKUP(C520,데이터!$O:$Q,3,0)</f>
        <v>82.12</v>
      </c>
      <c r="H520" s="6">
        <f t="shared" si="131"/>
        <v>1.6214894517981897</v>
      </c>
      <c r="I520" s="6">
        <f t="shared" si="132"/>
        <v>1.5780169100691774</v>
      </c>
      <c r="AM520" s="1">
        <f t="shared" si="134"/>
        <v>41792</v>
      </c>
      <c r="AN520" s="2">
        <f t="shared" si="135"/>
        <v>1023.85</v>
      </c>
      <c r="AO520" s="2">
        <f t="shared" si="136"/>
        <v>37.306187500000007</v>
      </c>
      <c r="AP520" s="2">
        <f t="shared" si="137"/>
        <v>82.12</v>
      </c>
      <c r="AR520" s="39">
        <f t="shared" si="138"/>
        <v>4.099505098728029E-3</v>
      </c>
      <c r="AS520" s="39">
        <f t="shared" si="139"/>
        <v>5.5099791845230062E-3</v>
      </c>
      <c r="AU520" s="41">
        <f t="shared" si="140"/>
        <v>1.9894371466991764E-6</v>
      </c>
    </row>
    <row r="521" spans="2:47" x14ac:dyDescent="0.3">
      <c r="B521" s="6">
        <f t="shared" si="133"/>
        <v>2014</v>
      </c>
      <c r="C521" s="5">
        <v>41793</v>
      </c>
      <c r="D521" s="10">
        <v>1023.15</v>
      </c>
      <c r="E521" s="10">
        <f>VLOOKUP(C521,데이터!$O:$Q,2,0)</f>
        <v>37.456562500000004</v>
      </c>
      <c r="F521" s="10">
        <f>VLOOKUP(C521,데이터!$O:$Q,3,0)</f>
        <v>82.89</v>
      </c>
      <c r="H521" s="6">
        <f t="shared" si="131"/>
        <v>1.6280254044820213</v>
      </c>
      <c r="I521" s="6">
        <f t="shared" si="132"/>
        <v>1.5928132205995387</v>
      </c>
      <c r="AM521" s="1">
        <f t="shared" si="134"/>
        <v>41793</v>
      </c>
      <c r="AN521" s="2">
        <f t="shared" si="135"/>
        <v>1023.15</v>
      </c>
      <c r="AO521" s="2">
        <f t="shared" si="136"/>
        <v>37.456562500000004</v>
      </c>
      <c r="AP521" s="2">
        <f t="shared" si="137"/>
        <v>82.89</v>
      </c>
      <c r="AR521" s="39">
        <f t="shared" si="138"/>
        <v>4.030832686936936E-3</v>
      </c>
      <c r="AS521" s="39">
        <f t="shared" si="139"/>
        <v>9.3765221626886941E-3</v>
      </c>
      <c r="AU521" s="41">
        <f t="shared" si="140"/>
        <v>2.8576395971163108E-5</v>
      </c>
    </row>
    <row r="522" spans="2:47" x14ac:dyDescent="0.3">
      <c r="B522" s="6">
        <f t="shared" si="133"/>
        <v>2014</v>
      </c>
      <c r="C522" s="5">
        <v>41794</v>
      </c>
      <c r="D522" s="10">
        <v>1023.1</v>
      </c>
      <c r="E522" s="10">
        <f>VLOOKUP(C522,데이터!$O:$Q,2,0)</f>
        <v>37.479874999999993</v>
      </c>
      <c r="F522" s="10">
        <f>VLOOKUP(C522,데이터!$O:$Q,3,0)</f>
        <v>83.26</v>
      </c>
      <c r="H522" s="6">
        <f t="shared" si="131"/>
        <v>1.6290386673045767</v>
      </c>
      <c r="I522" s="6">
        <f t="shared" si="132"/>
        <v>1.599923136049193</v>
      </c>
      <c r="AM522" s="1">
        <f t="shared" si="134"/>
        <v>41794</v>
      </c>
      <c r="AN522" s="2">
        <f t="shared" si="135"/>
        <v>1023.1</v>
      </c>
      <c r="AO522" s="2">
        <f t="shared" si="136"/>
        <v>37.479874999999993</v>
      </c>
      <c r="AP522" s="2">
        <f t="shared" si="137"/>
        <v>83.26</v>
      </c>
      <c r="AR522" s="39">
        <f t="shared" si="138"/>
        <v>6.2238759896859897E-4</v>
      </c>
      <c r="AS522" s="39">
        <f t="shared" si="139"/>
        <v>4.4637471347570568E-3</v>
      </c>
      <c r="AU522" s="41">
        <f t="shared" si="140"/>
        <v>1.4756043083192916E-5</v>
      </c>
    </row>
    <row r="523" spans="2:47" x14ac:dyDescent="0.3">
      <c r="B523" s="6">
        <f t="shared" si="133"/>
        <v>2014</v>
      </c>
      <c r="C523" s="5">
        <v>41795</v>
      </c>
      <c r="D523" s="10">
        <v>1020.45</v>
      </c>
      <c r="E523" s="10">
        <f>VLOOKUP(C523,데이터!$O:$Q,2,0)</f>
        <v>37.643875000000001</v>
      </c>
      <c r="F523" s="10">
        <f>VLOOKUP(C523,데이터!$O:$Q,3,0)</f>
        <v>83.67</v>
      </c>
      <c r="H523" s="6">
        <f t="shared" ref="H523:H586" si="141">H522*(E523/E522)</f>
        <v>1.6361668218525298</v>
      </c>
      <c r="I523" s="6">
        <f t="shared" ref="I523:I586" si="142">I522*(F523/F522)</f>
        <v>1.6078016910069177</v>
      </c>
      <c r="AM523" s="1">
        <f t="shared" si="134"/>
        <v>41795</v>
      </c>
      <c r="AN523" s="2">
        <f t="shared" si="135"/>
        <v>1020.45</v>
      </c>
      <c r="AO523" s="2">
        <f t="shared" si="136"/>
        <v>37.643875000000001</v>
      </c>
      <c r="AP523" s="2">
        <f t="shared" si="137"/>
        <v>83.67</v>
      </c>
      <c r="AR523" s="39">
        <f t="shared" si="138"/>
        <v>4.3756816158007084E-3</v>
      </c>
      <c r="AS523" s="39">
        <f t="shared" si="139"/>
        <v>4.9243334134037031E-3</v>
      </c>
      <c r="AU523" s="41">
        <f t="shared" si="140"/>
        <v>3.0101879501299751E-7</v>
      </c>
    </row>
    <row r="524" spans="2:47" x14ac:dyDescent="0.3">
      <c r="B524" s="6">
        <f t="shared" si="133"/>
        <v>2014</v>
      </c>
      <c r="C524" s="5">
        <v>41796</v>
      </c>
      <c r="D524" s="10">
        <v>1020.45</v>
      </c>
      <c r="E524" s="10">
        <f>VLOOKUP(C524,데이터!$O:$Q,2,0)</f>
        <v>37.891968749999997</v>
      </c>
      <c r="F524" s="10">
        <f>VLOOKUP(C524,데이터!$O:$Q,3,0)</f>
        <v>84.16</v>
      </c>
      <c r="H524" s="6">
        <f t="shared" si="141"/>
        <v>1.6469500571719269</v>
      </c>
      <c r="I524" s="6">
        <f t="shared" si="142"/>
        <v>1.6172175249807836</v>
      </c>
      <c r="AM524" s="1">
        <f t="shared" si="134"/>
        <v>41796</v>
      </c>
      <c r="AN524" s="2">
        <f t="shared" si="135"/>
        <v>1020.45</v>
      </c>
      <c r="AO524" s="2">
        <f t="shared" si="136"/>
        <v>37.891968749999997</v>
      </c>
      <c r="AP524" s="2">
        <f t="shared" si="137"/>
        <v>84.16</v>
      </c>
      <c r="AR524" s="39">
        <f t="shared" si="138"/>
        <v>6.5905475990448714E-3</v>
      </c>
      <c r="AS524" s="39">
        <f t="shared" si="139"/>
        <v>5.8563403848450601E-3</v>
      </c>
      <c r="AU524" s="41">
        <f t="shared" si="140"/>
        <v>5.3906023338304758E-7</v>
      </c>
    </row>
    <row r="525" spans="2:47" x14ac:dyDescent="0.3">
      <c r="B525" s="6">
        <f t="shared" si="133"/>
        <v>2014</v>
      </c>
      <c r="C525" s="5">
        <v>41797</v>
      </c>
      <c r="D525" s="10">
        <v>1020.45</v>
      </c>
      <c r="E525" s="10">
        <f>VLOOKUP(C525,데이터!$O:$Q,2,0)</f>
        <v>37.891968749999997</v>
      </c>
      <c r="F525" s="10">
        <f>VLOOKUP(C525,데이터!$O:$Q,3,0)</f>
        <v>84.16</v>
      </c>
      <c r="H525" s="6">
        <f t="shared" si="141"/>
        <v>1.6469500571719269</v>
      </c>
      <c r="I525" s="6">
        <f t="shared" si="142"/>
        <v>1.6172175249807836</v>
      </c>
      <c r="AM525" s="1">
        <f t="shared" si="134"/>
        <v>41797</v>
      </c>
      <c r="AN525" s="2">
        <f t="shared" si="135"/>
        <v>1020.45</v>
      </c>
      <c r="AO525" s="2">
        <f t="shared" si="136"/>
        <v>37.891968749999997</v>
      </c>
      <c r="AP525" s="2">
        <f t="shared" si="137"/>
        <v>84.16</v>
      </c>
      <c r="AR525" s="39">
        <f t="shared" si="138"/>
        <v>0</v>
      </c>
      <c r="AS525" s="39">
        <f t="shared" si="139"/>
        <v>0</v>
      </c>
      <c r="AU525" s="41">
        <f t="shared" si="140"/>
        <v>0</v>
      </c>
    </row>
    <row r="526" spans="2:47" x14ac:dyDescent="0.3">
      <c r="B526" s="6">
        <f t="shared" si="133"/>
        <v>2014</v>
      </c>
      <c r="C526" s="5">
        <v>41798</v>
      </c>
      <c r="D526" s="10">
        <v>1020.45</v>
      </c>
      <c r="E526" s="10">
        <f>VLOOKUP(C526,데이터!$O:$Q,2,0)</f>
        <v>37.891968749999997</v>
      </c>
      <c r="F526" s="10">
        <f>VLOOKUP(C526,데이터!$O:$Q,3,0)</f>
        <v>84.16</v>
      </c>
      <c r="H526" s="6">
        <f t="shared" si="141"/>
        <v>1.6469500571719269</v>
      </c>
      <c r="I526" s="6">
        <f t="shared" si="142"/>
        <v>1.6172175249807836</v>
      </c>
      <c r="AM526" s="1">
        <f t="shared" si="134"/>
        <v>41798</v>
      </c>
      <c r="AN526" s="2">
        <f t="shared" si="135"/>
        <v>1020.45</v>
      </c>
      <c r="AO526" s="2">
        <f t="shared" si="136"/>
        <v>37.891968749999997</v>
      </c>
      <c r="AP526" s="2">
        <f t="shared" si="137"/>
        <v>84.16</v>
      </c>
      <c r="AR526" s="39">
        <f t="shared" si="138"/>
        <v>0</v>
      </c>
      <c r="AS526" s="39">
        <f t="shared" si="139"/>
        <v>0</v>
      </c>
      <c r="AU526" s="41">
        <f t="shared" si="140"/>
        <v>0</v>
      </c>
    </row>
    <row r="527" spans="2:47" x14ac:dyDescent="0.3">
      <c r="B527" s="6">
        <f t="shared" si="133"/>
        <v>2014</v>
      </c>
      <c r="C527" s="5">
        <v>41799</v>
      </c>
      <c r="D527" s="10">
        <v>1016.5</v>
      </c>
      <c r="E527" s="10">
        <f>VLOOKUP(C527,데이터!$O:$Q,2,0)</f>
        <v>37.834156250000007</v>
      </c>
      <c r="F527" s="10">
        <f>VLOOKUP(C527,데이터!$O:$Q,3,0)</f>
        <v>84.24</v>
      </c>
      <c r="H527" s="6">
        <f t="shared" si="141"/>
        <v>1.6444372740328814</v>
      </c>
      <c r="I527" s="6">
        <f t="shared" si="142"/>
        <v>1.6187548039969248</v>
      </c>
      <c r="AM527" s="1">
        <f t="shared" si="134"/>
        <v>41799</v>
      </c>
      <c r="AN527" s="2">
        <f t="shared" si="135"/>
        <v>1016.5</v>
      </c>
      <c r="AO527" s="2">
        <f t="shared" si="136"/>
        <v>37.834156250000007</v>
      </c>
      <c r="AP527" s="2">
        <f t="shared" si="137"/>
        <v>84.24</v>
      </c>
      <c r="AR527" s="39">
        <f t="shared" si="138"/>
        <v>-1.5257190879001126E-3</v>
      </c>
      <c r="AS527" s="39">
        <f t="shared" si="139"/>
        <v>9.5057034220524805E-4</v>
      </c>
      <c r="AU527" s="41">
        <f t="shared" si="140"/>
        <v>6.1320093416515316E-6</v>
      </c>
    </row>
    <row r="528" spans="2:47" x14ac:dyDescent="0.3">
      <c r="B528" s="6">
        <f t="shared" si="133"/>
        <v>2014</v>
      </c>
      <c r="C528" s="5">
        <v>41800</v>
      </c>
      <c r="D528" s="10">
        <v>1017.15</v>
      </c>
      <c r="E528" s="10">
        <f>VLOOKUP(C528,데이터!$O:$Q,2,0)</f>
        <v>37.878218750000002</v>
      </c>
      <c r="F528" s="10">
        <f>VLOOKUP(C528,데이터!$O:$Q,3,0)</f>
        <v>84.49</v>
      </c>
      <c r="H528" s="6">
        <f t="shared" si="141"/>
        <v>1.6463524222631809</v>
      </c>
      <c r="I528" s="6">
        <f t="shared" si="142"/>
        <v>1.6235588009223669</v>
      </c>
      <c r="AM528" s="1">
        <f t="shared" si="134"/>
        <v>41800</v>
      </c>
      <c r="AN528" s="2">
        <f t="shared" si="135"/>
        <v>1017.15</v>
      </c>
      <c r="AO528" s="2">
        <f t="shared" si="136"/>
        <v>37.878218750000002</v>
      </c>
      <c r="AP528" s="2">
        <f t="shared" si="137"/>
        <v>84.49</v>
      </c>
      <c r="AR528" s="39">
        <f t="shared" si="138"/>
        <v>1.1646222452759147E-3</v>
      </c>
      <c r="AS528" s="39">
        <f t="shared" si="139"/>
        <v>2.9677113010446732E-3</v>
      </c>
      <c r="AU528" s="41">
        <f t="shared" si="140"/>
        <v>3.2511301430330731E-6</v>
      </c>
    </row>
    <row r="529" spans="2:47" x14ac:dyDescent="0.3">
      <c r="B529" s="6">
        <f t="shared" si="133"/>
        <v>2014</v>
      </c>
      <c r="C529" s="5">
        <v>41801</v>
      </c>
      <c r="D529" s="10">
        <v>1015.8</v>
      </c>
      <c r="E529" s="10">
        <f>VLOOKUP(C529,데이터!$O:$Q,2,0)</f>
        <v>38.063499999999998</v>
      </c>
      <c r="F529" s="10">
        <f>VLOOKUP(C529,데이터!$O:$Q,3,0)</f>
        <v>84.93</v>
      </c>
      <c r="H529" s="6">
        <f t="shared" si="141"/>
        <v>1.6544055526585335</v>
      </c>
      <c r="I529" s="6">
        <f t="shared" si="142"/>
        <v>1.6320138355111449</v>
      </c>
      <c r="AM529" s="1">
        <f t="shared" si="134"/>
        <v>41801</v>
      </c>
      <c r="AN529" s="2">
        <f t="shared" si="135"/>
        <v>1015.8</v>
      </c>
      <c r="AO529" s="2">
        <f t="shared" si="136"/>
        <v>38.063499999999998</v>
      </c>
      <c r="AP529" s="2">
        <f t="shared" si="137"/>
        <v>84.93</v>
      </c>
      <c r="AR529" s="39">
        <f t="shared" si="138"/>
        <v>4.8914984947647788E-3</v>
      </c>
      <c r="AS529" s="39">
        <f t="shared" si="139"/>
        <v>5.2077168895727777E-3</v>
      </c>
      <c r="AU529" s="41">
        <f t="shared" si="140"/>
        <v>9.9994073214947437E-8</v>
      </c>
    </row>
    <row r="530" spans="2:47" x14ac:dyDescent="0.3">
      <c r="B530" s="6">
        <f t="shared" si="133"/>
        <v>2014</v>
      </c>
      <c r="C530" s="5">
        <v>41802</v>
      </c>
      <c r="D530" s="10">
        <v>1017.6</v>
      </c>
      <c r="E530" s="10">
        <f>VLOOKUP(C530,데이터!$O:$Q,2,0)</f>
        <v>38.03168749999999</v>
      </c>
      <c r="F530" s="10">
        <f>VLOOKUP(C530,데이터!$O:$Q,3,0)</f>
        <v>84.64</v>
      </c>
      <c r="H530" s="6">
        <f t="shared" si="141"/>
        <v>1.6530228428014799</v>
      </c>
      <c r="I530" s="6">
        <f t="shared" si="142"/>
        <v>1.626441199077632</v>
      </c>
      <c r="AM530" s="1">
        <f t="shared" si="134"/>
        <v>41802</v>
      </c>
      <c r="AN530" s="2">
        <f t="shared" si="135"/>
        <v>1017.6</v>
      </c>
      <c r="AO530" s="2">
        <f t="shared" si="136"/>
        <v>38.03168749999999</v>
      </c>
      <c r="AP530" s="2">
        <f t="shared" si="137"/>
        <v>84.64</v>
      </c>
      <c r="AR530" s="39">
        <f t="shared" si="138"/>
        <v>-8.357744295718339E-4</v>
      </c>
      <c r="AS530" s="39">
        <f t="shared" si="139"/>
        <v>-3.4145767102320423E-3</v>
      </c>
      <c r="AU530" s="41">
        <f t="shared" si="140"/>
        <v>6.6502212027382925E-6</v>
      </c>
    </row>
    <row r="531" spans="2:47" x14ac:dyDescent="0.3">
      <c r="B531" s="6">
        <f t="shared" si="133"/>
        <v>2014</v>
      </c>
      <c r="C531" s="5">
        <v>41803</v>
      </c>
      <c r="D531" s="10">
        <v>1017.85</v>
      </c>
      <c r="E531" s="10">
        <f>VLOOKUP(C531,데이터!$O:$Q,2,0)</f>
        <v>38.309937499999997</v>
      </c>
      <c r="F531" s="10">
        <f>VLOOKUP(C531,데이터!$O:$Q,3,0)</f>
        <v>85.47</v>
      </c>
      <c r="H531" s="6">
        <f t="shared" si="141"/>
        <v>1.6651168001366499</v>
      </c>
      <c r="I531" s="6">
        <f t="shared" si="142"/>
        <v>1.6423904688700994</v>
      </c>
      <c r="AM531" s="1">
        <f t="shared" si="134"/>
        <v>41803</v>
      </c>
      <c r="AN531" s="2">
        <f t="shared" si="135"/>
        <v>1017.85</v>
      </c>
      <c r="AO531" s="2">
        <f t="shared" si="136"/>
        <v>38.309937499999997</v>
      </c>
      <c r="AP531" s="2">
        <f t="shared" si="137"/>
        <v>85.47</v>
      </c>
      <c r="AR531" s="39">
        <f t="shared" si="138"/>
        <v>7.3162675203408689E-3</v>
      </c>
      <c r="AS531" s="39">
        <f t="shared" si="139"/>
        <v>9.8062381852552782E-3</v>
      </c>
      <c r="AU531" s="41">
        <f t="shared" si="140"/>
        <v>6.199953912134306E-6</v>
      </c>
    </row>
    <row r="532" spans="2:47" x14ac:dyDescent="0.3">
      <c r="B532" s="6">
        <f t="shared" si="133"/>
        <v>2014</v>
      </c>
      <c r="C532" s="5">
        <v>41804</v>
      </c>
      <c r="D532" s="10">
        <v>1017.85</v>
      </c>
      <c r="E532" s="10">
        <f>VLOOKUP(C532,데이터!$O:$Q,2,0)</f>
        <v>38.309937499999997</v>
      </c>
      <c r="F532" s="10">
        <f>VLOOKUP(C532,데이터!$O:$Q,3,0)</f>
        <v>85.47</v>
      </c>
      <c r="H532" s="6">
        <f t="shared" si="141"/>
        <v>1.6651168001366499</v>
      </c>
      <c r="I532" s="6">
        <f t="shared" si="142"/>
        <v>1.6423904688700994</v>
      </c>
      <c r="AM532" s="1">
        <f t="shared" si="134"/>
        <v>41804</v>
      </c>
      <c r="AN532" s="2">
        <f t="shared" si="135"/>
        <v>1017.85</v>
      </c>
      <c r="AO532" s="2">
        <f t="shared" si="136"/>
        <v>38.309937499999997</v>
      </c>
      <c r="AP532" s="2">
        <f t="shared" si="137"/>
        <v>85.47</v>
      </c>
      <c r="AR532" s="39">
        <f t="shared" si="138"/>
        <v>0</v>
      </c>
      <c r="AS532" s="39">
        <f t="shared" si="139"/>
        <v>0</v>
      </c>
      <c r="AU532" s="41">
        <f t="shared" si="140"/>
        <v>0</v>
      </c>
    </row>
    <row r="533" spans="2:47" x14ac:dyDescent="0.3">
      <c r="B533" s="6">
        <f t="shared" si="133"/>
        <v>2014</v>
      </c>
      <c r="C533" s="5">
        <v>41805</v>
      </c>
      <c r="D533" s="10">
        <v>1017.85</v>
      </c>
      <c r="E533" s="10">
        <f>VLOOKUP(C533,데이터!$O:$Q,2,0)</f>
        <v>38.309937499999997</v>
      </c>
      <c r="F533" s="10">
        <f>VLOOKUP(C533,데이터!$O:$Q,3,0)</f>
        <v>85.47</v>
      </c>
      <c r="H533" s="6">
        <f t="shared" si="141"/>
        <v>1.6651168001366499</v>
      </c>
      <c r="I533" s="6">
        <f t="shared" si="142"/>
        <v>1.6423904688700994</v>
      </c>
      <c r="AM533" s="1">
        <f t="shared" si="134"/>
        <v>41805</v>
      </c>
      <c r="AN533" s="2">
        <f t="shared" si="135"/>
        <v>1017.85</v>
      </c>
      <c r="AO533" s="2">
        <f t="shared" si="136"/>
        <v>38.309937499999997</v>
      </c>
      <c r="AP533" s="2">
        <f t="shared" si="137"/>
        <v>85.47</v>
      </c>
      <c r="AR533" s="39">
        <f t="shared" si="138"/>
        <v>0</v>
      </c>
      <c r="AS533" s="39">
        <f t="shared" si="139"/>
        <v>0</v>
      </c>
      <c r="AU533" s="41">
        <f t="shared" si="140"/>
        <v>0</v>
      </c>
    </row>
    <row r="534" spans="2:47" x14ac:dyDescent="0.3">
      <c r="B534" s="6">
        <f t="shared" si="133"/>
        <v>2014</v>
      </c>
      <c r="C534" s="5">
        <v>41806</v>
      </c>
      <c r="D534" s="10">
        <v>1019.9</v>
      </c>
      <c r="E534" s="10">
        <f>VLOOKUP(C534,데이터!$O:$Q,2,0)</f>
        <v>38.355000000000004</v>
      </c>
      <c r="F534" s="10">
        <f>VLOOKUP(C534,데이터!$O:$Q,3,0)</f>
        <v>85.98</v>
      </c>
      <c r="H534" s="6">
        <f t="shared" si="141"/>
        <v>1.6670754127239498</v>
      </c>
      <c r="I534" s="6">
        <f t="shared" si="142"/>
        <v>1.6521906225980012</v>
      </c>
      <c r="AM534" s="1">
        <f t="shared" si="134"/>
        <v>41806</v>
      </c>
      <c r="AN534" s="2">
        <f t="shared" si="135"/>
        <v>1019.9</v>
      </c>
      <c r="AO534" s="2">
        <f t="shared" si="136"/>
        <v>38.355000000000004</v>
      </c>
      <c r="AP534" s="2">
        <f t="shared" si="137"/>
        <v>85.98</v>
      </c>
      <c r="AR534" s="39">
        <f t="shared" si="138"/>
        <v>1.1762613812671407E-3</v>
      </c>
      <c r="AS534" s="39">
        <f t="shared" si="139"/>
        <v>5.967005967006056E-3</v>
      </c>
      <c r="AU534" s="41">
        <f t="shared" si="140"/>
        <v>2.2951233685786729E-5</v>
      </c>
    </row>
    <row r="535" spans="2:47" x14ac:dyDescent="0.3">
      <c r="B535" s="6">
        <f t="shared" si="133"/>
        <v>2014</v>
      </c>
      <c r="C535" s="5">
        <v>41807</v>
      </c>
      <c r="D535" s="10">
        <v>1021.85</v>
      </c>
      <c r="E535" s="10">
        <f>VLOOKUP(C535,데이터!$O:$Q,2,0)</f>
        <v>38.584281249999997</v>
      </c>
      <c r="F535" s="10">
        <f>VLOOKUP(C535,데이터!$O:$Q,3,0)</f>
        <v>86.61</v>
      </c>
      <c r="H535" s="6">
        <f t="shared" si="141"/>
        <v>1.6770409748272896</v>
      </c>
      <c r="I535" s="6">
        <f t="shared" si="142"/>
        <v>1.664296694850115</v>
      </c>
      <c r="AM535" s="1">
        <f t="shared" si="134"/>
        <v>41807</v>
      </c>
      <c r="AN535" s="2">
        <f t="shared" si="135"/>
        <v>1021.85</v>
      </c>
      <c r="AO535" s="2">
        <f t="shared" si="136"/>
        <v>38.584281249999997</v>
      </c>
      <c r="AP535" s="2">
        <f t="shared" si="137"/>
        <v>86.61</v>
      </c>
      <c r="AR535" s="39">
        <f t="shared" si="138"/>
        <v>5.9778712032327874E-3</v>
      </c>
      <c r="AS535" s="39">
        <f t="shared" si="139"/>
        <v>7.3272854152128808E-3</v>
      </c>
      <c r="AU535" s="41">
        <f t="shared" si="140"/>
        <v>1.8209187154938564E-6</v>
      </c>
    </row>
    <row r="536" spans="2:47" x14ac:dyDescent="0.3">
      <c r="B536" s="6">
        <f t="shared" si="133"/>
        <v>2014</v>
      </c>
      <c r="C536" s="5">
        <v>41808</v>
      </c>
      <c r="D536" s="10">
        <v>1022.45</v>
      </c>
      <c r="E536" s="10">
        <f>VLOOKUP(C536,데이터!$O:$Q,2,0)</f>
        <v>38.574468750000001</v>
      </c>
      <c r="F536" s="10">
        <f>VLOOKUP(C536,데이터!$O:$Q,3,0)</f>
        <v>86.25</v>
      </c>
      <c r="H536" s="6">
        <f t="shared" si="141"/>
        <v>1.67661448082423</v>
      </c>
      <c r="I536" s="6">
        <f t="shared" si="142"/>
        <v>1.6573789392774785</v>
      </c>
      <c r="AM536" s="1">
        <f t="shared" si="134"/>
        <v>41808</v>
      </c>
      <c r="AN536" s="2">
        <f t="shared" si="135"/>
        <v>1022.45</v>
      </c>
      <c r="AO536" s="2">
        <f t="shared" si="136"/>
        <v>38.574468750000001</v>
      </c>
      <c r="AP536" s="2">
        <f t="shared" si="137"/>
        <v>86.25</v>
      </c>
      <c r="AR536" s="39">
        <f t="shared" si="138"/>
        <v>-2.5431340644699318E-4</v>
      </c>
      <c r="AS536" s="39">
        <f t="shared" si="139"/>
        <v>-4.1565639071701188E-3</v>
      </c>
      <c r="AU536" s="41">
        <f t="shared" si="140"/>
        <v>1.5227558970393885E-5</v>
      </c>
    </row>
    <row r="537" spans="2:47" x14ac:dyDescent="0.3">
      <c r="B537" s="6">
        <f t="shared" si="133"/>
        <v>2014</v>
      </c>
      <c r="C537" s="5">
        <v>41809</v>
      </c>
      <c r="D537" s="10">
        <v>1018.75</v>
      </c>
      <c r="E537" s="10">
        <f>VLOOKUP(C537,데이터!$O:$Q,2,0)</f>
        <v>38.619131250000002</v>
      </c>
      <c r="F537" s="10">
        <f>VLOOKUP(C537,데이터!$O:$Q,3,0)</f>
        <v>86.37</v>
      </c>
      <c r="H537" s="6">
        <f t="shared" si="141"/>
        <v>1.6785557076687296</v>
      </c>
      <c r="I537" s="6">
        <f t="shared" si="142"/>
        <v>1.6596848578016907</v>
      </c>
      <c r="AM537" s="1">
        <f t="shared" si="134"/>
        <v>41809</v>
      </c>
      <c r="AN537" s="2">
        <f t="shared" si="135"/>
        <v>1018.75</v>
      </c>
      <c r="AO537" s="2">
        <f t="shared" si="136"/>
        <v>38.619131250000002</v>
      </c>
      <c r="AP537" s="2">
        <f t="shared" si="137"/>
        <v>86.37</v>
      </c>
      <c r="AR537" s="39">
        <f t="shared" si="138"/>
        <v>1.1578254075113037E-3</v>
      </c>
      <c r="AS537" s="39">
        <f t="shared" si="139"/>
        <v>1.3913043478261944E-3</v>
      </c>
      <c r="AU537" s="41">
        <f t="shared" si="140"/>
        <v>5.4512415570564294E-8</v>
      </c>
    </row>
    <row r="538" spans="2:47" x14ac:dyDescent="0.3">
      <c r="B538" s="6">
        <f t="shared" si="133"/>
        <v>2014</v>
      </c>
      <c r="C538" s="5">
        <v>41810</v>
      </c>
      <c r="D538" s="10">
        <v>1020.65</v>
      </c>
      <c r="E538" s="10">
        <f>VLOOKUP(C538,데이터!$O:$Q,2,0)</f>
        <v>38.760281249999998</v>
      </c>
      <c r="F538" s="10">
        <f>VLOOKUP(C538,데이터!$O:$Q,3,0)</f>
        <v>86.63</v>
      </c>
      <c r="H538" s="6">
        <f t="shared" si="141"/>
        <v>1.6846907016592387</v>
      </c>
      <c r="I538" s="6">
        <f t="shared" si="142"/>
        <v>1.6646810146041502</v>
      </c>
      <c r="AM538" s="1">
        <f t="shared" si="134"/>
        <v>41810</v>
      </c>
      <c r="AN538" s="2">
        <f t="shared" si="135"/>
        <v>1020.65</v>
      </c>
      <c r="AO538" s="2">
        <f t="shared" si="136"/>
        <v>38.760281249999998</v>
      </c>
      <c r="AP538" s="2">
        <f t="shared" si="137"/>
        <v>86.63</v>
      </c>
      <c r="AR538" s="39">
        <f t="shared" si="138"/>
        <v>3.6549242676191529E-3</v>
      </c>
      <c r="AS538" s="39">
        <f t="shared" si="139"/>
        <v>3.0103045038785137E-3</v>
      </c>
      <c r="AU538" s="41">
        <f t="shared" si="140"/>
        <v>4.1553463980503754E-7</v>
      </c>
    </row>
    <row r="539" spans="2:47" x14ac:dyDescent="0.3">
      <c r="B539" s="6">
        <f t="shared" si="133"/>
        <v>2014</v>
      </c>
      <c r="C539" s="5">
        <v>41811</v>
      </c>
      <c r="D539" s="10">
        <v>1020.65</v>
      </c>
      <c r="E539" s="10">
        <f>VLOOKUP(C539,데이터!$O:$Q,2,0)</f>
        <v>38.760281249999998</v>
      </c>
      <c r="F539" s="10">
        <f>VLOOKUP(C539,데이터!$O:$Q,3,0)</f>
        <v>86.63</v>
      </c>
      <c r="H539" s="6">
        <f t="shared" si="141"/>
        <v>1.6846907016592387</v>
      </c>
      <c r="I539" s="6">
        <f t="shared" si="142"/>
        <v>1.6646810146041502</v>
      </c>
      <c r="AM539" s="1">
        <f t="shared" si="134"/>
        <v>41811</v>
      </c>
      <c r="AN539" s="2">
        <f t="shared" si="135"/>
        <v>1020.65</v>
      </c>
      <c r="AO539" s="2">
        <f t="shared" si="136"/>
        <v>38.760281249999998</v>
      </c>
      <c r="AP539" s="2">
        <f t="shared" si="137"/>
        <v>86.63</v>
      </c>
      <c r="AR539" s="39">
        <f t="shared" si="138"/>
        <v>0</v>
      </c>
      <c r="AS539" s="39">
        <f t="shared" si="139"/>
        <v>0</v>
      </c>
      <c r="AU539" s="41">
        <f t="shared" si="140"/>
        <v>0</v>
      </c>
    </row>
    <row r="540" spans="2:47" x14ac:dyDescent="0.3">
      <c r="B540" s="6">
        <f t="shared" si="133"/>
        <v>2014</v>
      </c>
      <c r="C540" s="5">
        <v>41812</v>
      </c>
      <c r="D540" s="10">
        <v>1020.65</v>
      </c>
      <c r="E540" s="10">
        <f>VLOOKUP(C540,데이터!$O:$Q,2,0)</f>
        <v>38.760281249999998</v>
      </c>
      <c r="F540" s="10">
        <f>VLOOKUP(C540,데이터!$O:$Q,3,0)</f>
        <v>86.63</v>
      </c>
      <c r="H540" s="6">
        <f t="shared" si="141"/>
        <v>1.6846907016592387</v>
      </c>
      <c r="I540" s="6">
        <f t="shared" si="142"/>
        <v>1.6646810146041502</v>
      </c>
      <c r="AM540" s="1">
        <f t="shared" si="134"/>
        <v>41812</v>
      </c>
      <c r="AN540" s="2">
        <f t="shared" si="135"/>
        <v>1020.65</v>
      </c>
      <c r="AO540" s="2">
        <f t="shared" si="136"/>
        <v>38.760281249999998</v>
      </c>
      <c r="AP540" s="2">
        <f t="shared" si="137"/>
        <v>86.63</v>
      </c>
      <c r="AR540" s="39">
        <f t="shared" si="138"/>
        <v>0</v>
      </c>
      <c r="AS540" s="39">
        <f t="shared" si="139"/>
        <v>0</v>
      </c>
      <c r="AU540" s="41">
        <f t="shared" si="140"/>
        <v>0</v>
      </c>
    </row>
    <row r="541" spans="2:47" x14ac:dyDescent="0.3">
      <c r="B541" s="6">
        <f t="shared" si="133"/>
        <v>2014</v>
      </c>
      <c r="C541" s="5">
        <v>41813</v>
      </c>
      <c r="D541" s="10">
        <v>1018.55</v>
      </c>
      <c r="E541" s="10">
        <f>VLOOKUP(C541,데이터!$O:$Q,2,0)</f>
        <v>38.520093750000001</v>
      </c>
      <c r="F541" s="10">
        <f>VLOOKUP(C541,데이터!$O:$Q,3,0)</f>
        <v>86.31</v>
      </c>
      <c r="H541" s="6">
        <f t="shared" si="141"/>
        <v>1.6742511064123704</v>
      </c>
      <c r="I541" s="6">
        <f t="shared" si="142"/>
        <v>1.6585318985395845</v>
      </c>
      <c r="AM541" s="1">
        <f t="shared" si="134"/>
        <v>41813</v>
      </c>
      <c r="AN541" s="2">
        <f t="shared" si="135"/>
        <v>1018.55</v>
      </c>
      <c r="AO541" s="2">
        <f t="shared" si="136"/>
        <v>38.520093750000001</v>
      </c>
      <c r="AP541" s="2">
        <f t="shared" si="137"/>
        <v>86.31</v>
      </c>
      <c r="AR541" s="39">
        <f t="shared" si="138"/>
        <v>-6.1967429609401936E-3</v>
      </c>
      <c r="AS541" s="39">
        <f t="shared" si="139"/>
        <v>-3.6938704836660952E-3</v>
      </c>
      <c r="AU541" s="41">
        <f t="shared" si="140"/>
        <v>6.2643706374961824E-6</v>
      </c>
    </row>
    <row r="542" spans="2:47" x14ac:dyDescent="0.3">
      <c r="B542" s="6">
        <f t="shared" si="133"/>
        <v>2014</v>
      </c>
      <c r="C542" s="5">
        <v>41814</v>
      </c>
      <c r="D542" s="10">
        <v>1018.4</v>
      </c>
      <c r="E542" s="10">
        <f>VLOOKUP(C542,데이터!$O:$Q,2,0)</f>
        <v>38.438062500000001</v>
      </c>
      <c r="F542" s="10">
        <f>VLOOKUP(C542,데이터!$O:$Q,3,0)</f>
        <v>85.37</v>
      </c>
      <c r="H542" s="6">
        <f t="shared" si="141"/>
        <v>1.670685670877238</v>
      </c>
      <c r="I542" s="6">
        <f t="shared" si="142"/>
        <v>1.6404688700999226</v>
      </c>
      <c r="AM542" s="1">
        <f t="shared" si="134"/>
        <v>41814</v>
      </c>
      <c r="AN542" s="2">
        <f t="shared" si="135"/>
        <v>1018.4</v>
      </c>
      <c r="AO542" s="2">
        <f t="shared" si="136"/>
        <v>38.438062500000001</v>
      </c>
      <c r="AP542" s="2">
        <f t="shared" si="137"/>
        <v>85.37</v>
      </c>
      <c r="AR542" s="39">
        <f t="shared" si="138"/>
        <v>-2.1295703622216111E-3</v>
      </c>
      <c r="AS542" s="39">
        <f t="shared" si="139"/>
        <v>-1.0890974394624053E-2</v>
      </c>
      <c r="AU542" s="41">
        <f t="shared" si="140"/>
        <v>7.6762200618997781E-5</v>
      </c>
    </row>
    <row r="543" spans="2:47" x14ac:dyDescent="0.3">
      <c r="B543" s="6">
        <f t="shared" si="133"/>
        <v>2014</v>
      </c>
      <c r="C543" s="5">
        <v>41815</v>
      </c>
      <c r="D543" s="10">
        <v>1020.95</v>
      </c>
      <c r="E543" s="10">
        <f>VLOOKUP(C543,데이터!$O:$Q,2,0)</f>
        <v>38.558968749999998</v>
      </c>
      <c r="F543" s="10">
        <f>VLOOKUP(C543,데이터!$O:$Q,3,0)</f>
        <v>85.73</v>
      </c>
      <c r="H543" s="6">
        <f t="shared" si="141"/>
        <v>1.6759407832907343</v>
      </c>
      <c r="I543" s="6">
        <f t="shared" si="142"/>
        <v>1.6473866256725591</v>
      </c>
      <c r="AM543" s="1">
        <f t="shared" si="134"/>
        <v>41815</v>
      </c>
      <c r="AN543" s="2">
        <f t="shared" si="135"/>
        <v>1020.95</v>
      </c>
      <c r="AO543" s="2">
        <f t="shared" si="136"/>
        <v>38.558968749999998</v>
      </c>
      <c r="AP543" s="2">
        <f t="shared" si="137"/>
        <v>85.73</v>
      </c>
      <c r="AR543" s="39">
        <f t="shared" si="138"/>
        <v>3.1454824238343893E-3</v>
      </c>
      <c r="AS543" s="39">
        <f t="shared" si="139"/>
        <v>4.2169380344383445E-3</v>
      </c>
      <c r="AU543" s="41">
        <f t="shared" si="140"/>
        <v>1.1480171254946946E-6</v>
      </c>
    </row>
    <row r="544" spans="2:47" x14ac:dyDescent="0.3">
      <c r="B544" s="6">
        <f t="shared" si="133"/>
        <v>2014</v>
      </c>
      <c r="C544" s="5">
        <v>41816</v>
      </c>
      <c r="D544" s="10">
        <v>1016.3</v>
      </c>
      <c r="E544" s="10">
        <f>VLOOKUP(C544,데이터!$O:$Q,2,0)</f>
        <v>38.437249999999999</v>
      </c>
      <c r="F544" s="10">
        <f>VLOOKUP(C544,데이터!$O:$Q,3,0)</f>
        <v>85.35</v>
      </c>
      <c r="H544" s="6">
        <f t="shared" si="141"/>
        <v>1.6706503560871755</v>
      </c>
      <c r="I544" s="6">
        <f t="shared" si="142"/>
        <v>1.6400845503458872</v>
      </c>
      <c r="AM544" s="1">
        <f t="shared" si="134"/>
        <v>41816</v>
      </c>
      <c r="AN544" s="2">
        <f t="shared" si="135"/>
        <v>1016.3</v>
      </c>
      <c r="AO544" s="2">
        <f t="shared" si="136"/>
        <v>38.437249999999999</v>
      </c>
      <c r="AP544" s="2">
        <f t="shared" si="137"/>
        <v>85.35</v>
      </c>
      <c r="AR544" s="39">
        <f t="shared" si="138"/>
        <v>-3.1566910097926559E-3</v>
      </c>
      <c r="AS544" s="39">
        <f t="shared" si="139"/>
        <v>-4.4325207045375903E-3</v>
      </c>
      <c r="AU544" s="41">
        <f t="shared" si="140"/>
        <v>1.6277414099929524E-6</v>
      </c>
    </row>
    <row r="545" spans="2:47" x14ac:dyDescent="0.3">
      <c r="B545" s="6">
        <f t="shared" si="133"/>
        <v>2014</v>
      </c>
      <c r="C545" s="5">
        <v>41817</v>
      </c>
      <c r="D545" s="10">
        <v>1013.55</v>
      </c>
      <c r="E545" s="10">
        <f>VLOOKUP(C545,데이터!$O:$Q,2,0)</f>
        <v>38.445437499999997</v>
      </c>
      <c r="F545" s="10">
        <f>VLOOKUP(C545,데이터!$O:$Q,3,0)</f>
        <v>85.46</v>
      </c>
      <c r="H545" s="6">
        <f t="shared" si="141"/>
        <v>1.6710062205101106</v>
      </c>
      <c r="I545" s="6">
        <f t="shared" si="142"/>
        <v>1.6421983089930816</v>
      </c>
      <c r="AM545" s="1">
        <f t="shared" si="134"/>
        <v>41817</v>
      </c>
      <c r="AN545" s="2">
        <f t="shared" si="135"/>
        <v>1013.55</v>
      </c>
      <c r="AO545" s="2">
        <f t="shared" si="136"/>
        <v>38.445437499999997</v>
      </c>
      <c r="AP545" s="2">
        <f t="shared" si="137"/>
        <v>85.46</v>
      </c>
      <c r="AR545" s="39">
        <f t="shared" si="138"/>
        <v>2.1300951550906611E-4</v>
      </c>
      <c r="AS545" s="39">
        <f t="shared" si="139"/>
        <v>1.2888107791446668E-3</v>
      </c>
      <c r="AU545" s="41">
        <f t="shared" si="140"/>
        <v>1.1573483588399551E-6</v>
      </c>
    </row>
    <row r="546" spans="2:47" x14ac:dyDescent="0.3">
      <c r="B546" s="6">
        <f t="shared" si="133"/>
        <v>2014</v>
      </c>
      <c r="C546" s="5">
        <v>41818</v>
      </c>
      <c r="D546" s="10">
        <v>1013.55</v>
      </c>
      <c r="E546" s="10">
        <f>VLOOKUP(C546,데이터!$O:$Q,2,0)</f>
        <v>38.445437499999997</v>
      </c>
      <c r="F546" s="10">
        <f>VLOOKUP(C546,데이터!$O:$Q,3,0)</f>
        <v>85.46</v>
      </c>
      <c r="H546" s="6">
        <f t="shared" si="141"/>
        <v>1.6710062205101106</v>
      </c>
      <c r="I546" s="6">
        <f t="shared" si="142"/>
        <v>1.6421983089930816</v>
      </c>
      <c r="AM546" s="1">
        <f t="shared" si="134"/>
        <v>41818</v>
      </c>
      <c r="AN546" s="2">
        <f t="shared" si="135"/>
        <v>1013.55</v>
      </c>
      <c r="AO546" s="2">
        <f t="shared" si="136"/>
        <v>38.445437499999997</v>
      </c>
      <c r="AP546" s="2">
        <f t="shared" si="137"/>
        <v>85.46</v>
      </c>
      <c r="AR546" s="39">
        <f t="shared" si="138"/>
        <v>0</v>
      </c>
      <c r="AS546" s="39">
        <f t="shared" si="139"/>
        <v>0</v>
      </c>
      <c r="AU546" s="41">
        <f t="shared" si="140"/>
        <v>0</v>
      </c>
    </row>
    <row r="547" spans="2:47" x14ac:dyDescent="0.3">
      <c r="B547" s="6">
        <f t="shared" si="133"/>
        <v>2014</v>
      </c>
      <c r="C547" s="5">
        <v>41819</v>
      </c>
      <c r="D547" s="10">
        <v>1013.55</v>
      </c>
      <c r="E547" s="10">
        <f>VLOOKUP(C547,데이터!$O:$Q,2,0)</f>
        <v>38.445437499999997</v>
      </c>
      <c r="F547" s="10">
        <f>VLOOKUP(C547,데이터!$O:$Q,3,0)</f>
        <v>85.46</v>
      </c>
      <c r="H547" s="6">
        <f t="shared" si="141"/>
        <v>1.6710062205101106</v>
      </c>
      <c r="I547" s="6">
        <f t="shared" si="142"/>
        <v>1.6421983089930816</v>
      </c>
      <c r="AM547" s="1">
        <f t="shared" si="134"/>
        <v>41819</v>
      </c>
      <c r="AN547" s="2">
        <f t="shared" si="135"/>
        <v>1013.55</v>
      </c>
      <c r="AO547" s="2">
        <f t="shared" si="136"/>
        <v>38.445437499999997</v>
      </c>
      <c r="AP547" s="2">
        <f t="shared" si="137"/>
        <v>85.46</v>
      </c>
      <c r="AR547" s="39">
        <f t="shared" si="138"/>
        <v>0</v>
      </c>
      <c r="AS547" s="39">
        <f t="shared" si="139"/>
        <v>0</v>
      </c>
      <c r="AU547" s="41">
        <f t="shared" si="140"/>
        <v>0</v>
      </c>
    </row>
    <row r="548" spans="2:47" x14ac:dyDescent="0.3">
      <c r="B548" s="6">
        <f t="shared" si="133"/>
        <v>2014</v>
      </c>
      <c r="C548" s="5">
        <v>41820</v>
      </c>
      <c r="D548" s="10">
        <v>1011.85</v>
      </c>
      <c r="E548" s="10">
        <f>VLOOKUP(C548,데이터!$O:$Q,2,0)</f>
        <v>38.840062500000002</v>
      </c>
      <c r="F548" s="10">
        <f>VLOOKUP(C548,데이터!$O:$Q,3,0)</f>
        <v>86.4</v>
      </c>
      <c r="H548" s="6">
        <f t="shared" si="141"/>
        <v>1.6881583423911222</v>
      </c>
      <c r="I548" s="6">
        <f t="shared" si="142"/>
        <v>1.6602613374327435</v>
      </c>
      <c r="AM548" s="1">
        <f t="shared" si="134"/>
        <v>41820</v>
      </c>
      <c r="AN548" s="2">
        <f t="shared" si="135"/>
        <v>1011.85</v>
      </c>
      <c r="AO548" s="2">
        <f t="shared" si="136"/>
        <v>38.840062500000002</v>
      </c>
      <c r="AP548" s="2">
        <f t="shared" si="137"/>
        <v>86.4</v>
      </c>
      <c r="AR548" s="39">
        <f t="shared" si="138"/>
        <v>1.0264546995986334E-2</v>
      </c>
      <c r="AS548" s="39">
        <f t="shared" si="139"/>
        <v>1.099929791715426E-2</v>
      </c>
      <c r="AU548" s="41">
        <f t="shared" si="140"/>
        <v>5.3985891615711577E-7</v>
      </c>
    </row>
    <row r="549" spans="2:47" x14ac:dyDescent="0.3">
      <c r="B549" s="6">
        <f t="shared" si="133"/>
        <v>2014</v>
      </c>
      <c r="C549" s="5">
        <v>41821</v>
      </c>
      <c r="D549" s="10">
        <v>1011.6</v>
      </c>
      <c r="E549" s="10">
        <f>VLOOKUP(C549,데이터!$O:$Q,2,0)</f>
        <v>39.444468750000006</v>
      </c>
      <c r="F549" s="10">
        <f>VLOOKUP(C549,데이터!$O:$Q,3,0)</f>
        <v>87.58</v>
      </c>
      <c r="H549" s="6">
        <f t="shared" si="141"/>
        <v>1.7144284714139792</v>
      </c>
      <c r="I549" s="6">
        <f t="shared" si="142"/>
        <v>1.6829362029208297</v>
      </c>
      <c r="AM549" s="1">
        <f t="shared" si="134"/>
        <v>41821</v>
      </c>
      <c r="AN549" s="2">
        <f t="shared" si="135"/>
        <v>1011.6</v>
      </c>
      <c r="AO549" s="2">
        <f t="shared" si="136"/>
        <v>39.444468750000006</v>
      </c>
      <c r="AP549" s="2">
        <f t="shared" si="137"/>
        <v>87.58</v>
      </c>
      <c r="AR549" s="39">
        <f t="shared" si="138"/>
        <v>1.5561412909672834E-2</v>
      </c>
      <c r="AS549" s="39">
        <f t="shared" si="139"/>
        <v>1.3657407407407396E-2</v>
      </c>
      <c r="AU549" s="41">
        <f t="shared" si="140"/>
        <v>3.6252369526570623E-6</v>
      </c>
    </row>
    <row r="550" spans="2:47" x14ac:dyDescent="0.3">
      <c r="B550" s="6">
        <f t="shared" si="133"/>
        <v>2014</v>
      </c>
      <c r="C550" s="5">
        <v>41822</v>
      </c>
      <c r="D550" s="10">
        <v>1009.2</v>
      </c>
      <c r="E550" s="10">
        <f>VLOOKUP(C550,데이터!$O:$Q,2,0)</f>
        <v>39.514317500000004</v>
      </c>
      <c r="F550" s="10">
        <f>VLOOKUP(C550,데이터!$O:$Q,3,0)</f>
        <v>87.81</v>
      </c>
      <c r="H550" s="6">
        <f t="shared" si="141"/>
        <v>1.7174644024199626</v>
      </c>
      <c r="I550" s="6">
        <f t="shared" si="142"/>
        <v>1.6873558800922361</v>
      </c>
      <c r="AM550" s="1">
        <f t="shared" si="134"/>
        <v>41822</v>
      </c>
      <c r="AN550" s="2">
        <f t="shared" si="135"/>
        <v>1009.2</v>
      </c>
      <c r="AO550" s="2">
        <f t="shared" si="136"/>
        <v>39.514317500000004</v>
      </c>
      <c r="AP550" s="2">
        <f t="shared" si="137"/>
        <v>87.81</v>
      </c>
      <c r="AR550" s="39">
        <f t="shared" si="138"/>
        <v>1.7708122891120226E-3</v>
      </c>
      <c r="AS550" s="39">
        <f t="shared" si="139"/>
        <v>2.6261703585293006E-3</v>
      </c>
      <c r="AU550" s="41">
        <f t="shared" si="140"/>
        <v>7.3163742691725297E-7</v>
      </c>
    </row>
    <row r="551" spans="2:47" x14ac:dyDescent="0.3">
      <c r="B551" s="6">
        <f t="shared" si="133"/>
        <v>2014</v>
      </c>
      <c r="C551" s="5">
        <v>41823</v>
      </c>
      <c r="D551" s="10">
        <v>1008.55</v>
      </c>
      <c r="E551" s="10">
        <f>VLOOKUP(C551,데이터!$O:$Q,2,0)</f>
        <v>39.867156250000001</v>
      </c>
      <c r="F551" s="10">
        <f>VLOOKUP(C551,데이터!$O:$Q,3,0)</f>
        <v>88.36</v>
      </c>
      <c r="H551" s="6">
        <f t="shared" si="141"/>
        <v>1.7328003118132946</v>
      </c>
      <c r="I551" s="6">
        <f t="shared" si="142"/>
        <v>1.6979246733282083</v>
      </c>
      <c r="AM551" s="1">
        <f t="shared" si="134"/>
        <v>41823</v>
      </c>
      <c r="AN551" s="2">
        <f t="shared" si="135"/>
        <v>1008.55</v>
      </c>
      <c r="AO551" s="2">
        <f t="shared" si="136"/>
        <v>39.867156250000001</v>
      </c>
      <c r="AP551" s="2">
        <f t="shared" si="137"/>
        <v>88.36</v>
      </c>
      <c r="AR551" s="39">
        <f t="shared" si="138"/>
        <v>8.9293899609932392E-3</v>
      </c>
      <c r="AS551" s="39">
        <f t="shared" si="139"/>
        <v>6.2635235166836889E-3</v>
      </c>
      <c r="AU551" s="41">
        <f t="shared" si="140"/>
        <v>7.1068438988956451E-6</v>
      </c>
    </row>
    <row r="552" spans="2:47" x14ac:dyDescent="0.3">
      <c r="B552" s="6">
        <f t="shared" si="133"/>
        <v>2014</v>
      </c>
      <c r="C552" s="5">
        <v>41824</v>
      </c>
      <c r="D552" s="10">
        <v>1008.9</v>
      </c>
      <c r="E552" s="10">
        <f>VLOOKUP(C552,데이터!$O:$Q,2,0)</f>
        <v>39.867156250000001</v>
      </c>
      <c r="F552" s="10">
        <f>VLOOKUP(C552,데이터!$O:$Q,3,0)</f>
        <v>88.36</v>
      </c>
      <c r="H552" s="6">
        <f t="shared" si="141"/>
        <v>1.7328003118132946</v>
      </c>
      <c r="I552" s="6">
        <f t="shared" si="142"/>
        <v>1.6979246733282083</v>
      </c>
      <c r="AM552" s="1">
        <f t="shared" si="134"/>
        <v>41824</v>
      </c>
      <c r="AN552" s="2">
        <f t="shared" si="135"/>
        <v>1008.9</v>
      </c>
      <c r="AO552" s="2">
        <f t="shared" si="136"/>
        <v>39.867156250000001</v>
      </c>
      <c r="AP552" s="2">
        <f t="shared" si="137"/>
        <v>88.36</v>
      </c>
      <c r="AR552" s="39">
        <f t="shared" si="138"/>
        <v>0</v>
      </c>
      <c r="AS552" s="39">
        <f t="shared" si="139"/>
        <v>0</v>
      </c>
      <c r="AU552" s="41">
        <f t="shared" si="140"/>
        <v>0</v>
      </c>
    </row>
    <row r="553" spans="2:47" x14ac:dyDescent="0.3">
      <c r="B553" s="6">
        <f t="shared" si="133"/>
        <v>2014</v>
      </c>
      <c r="C553" s="5">
        <v>41825</v>
      </c>
      <c r="D553" s="10">
        <v>1008.9</v>
      </c>
      <c r="E553" s="10">
        <f>VLOOKUP(C553,데이터!$O:$Q,2,0)</f>
        <v>39.867156250000001</v>
      </c>
      <c r="F553" s="10">
        <f>VLOOKUP(C553,데이터!$O:$Q,3,0)</f>
        <v>88.36</v>
      </c>
      <c r="H553" s="6">
        <f t="shared" si="141"/>
        <v>1.7328003118132946</v>
      </c>
      <c r="I553" s="6">
        <f t="shared" si="142"/>
        <v>1.6979246733282083</v>
      </c>
      <c r="AM553" s="1">
        <f t="shared" si="134"/>
        <v>41825</v>
      </c>
      <c r="AN553" s="2">
        <f t="shared" si="135"/>
        <v>1008.9</v>
      </c>
      <c r="AO553" s="2">
        <f t="shared" si="136"/>
        <v>39.867156250000001</v>
      </c>
      <c r="AP553" s="2">
        <f t="shared" si="137"/>
        <v>88.36</v>
      </c>
      <c r="AR553" s="39">
        <f t="shared" si="138"/>
        <v>0</v>
      </c>
      <c r="AS553" s="39">
        <f t="shared" si="139"/>
        <v>0</v>
      </c>
      <c r="AU553" s="41">
        <f t="shared" si="140"/>
        <v>0</v>
      </c>
    </row>
    <row r="554" spans="2:47" x14ac:dyDescent="0.3">
      <c r="B554" s="6">
        <f t="shared" si="133"/>
        <v>2014</v>
      </c>
      <c r="C554" s="5">
        <v>41826</v>
      </c>
      <c r="D554" s="10">
        <v>1008.9</v>
      </c>
      <c r="E554" s="10">
        <f>VLOOKUP(C554,데이터!$O:$Q,2,0)</f>
        <v>39.867156250000001</v>
      </c>
      <c r="F554" s="10">
        <f>VLOOKUP(C554,데이터!$O:$Q,3,0)</f>
        <v>88.36</v>
      </c>
      <c r="H554" s="6">
        <f t="shared" si="141"/>
        <v>1.7328003118132946</v>
      </c>
      <c r="I554" s="6">
        <f t="shared" si="142"/>
        <v>1.6979246733282083</v>
      </c>
      <c r="AM554" s="1">
        <f t="shared" si="134"/>
        <v>41826</v>
      </c>
      <c r="AN554" s="2">
        <f t="shared" si="135"/>
        <v>1008.9</v>
      </c>
      <c r="AO554" s="2">
        <f t="shared" si="136"/>
        <v>39.867156250000001</v>
      </c>
      <c r="AP554" s="2">
        <f t="shared" si="137"/>
        <v>88.36</v>
      </c>
      <c r="AR554" s="39">
        <f t="shared" si="138"/>
        <v>0</v>
      </c>
      <c r="AS554" s="39">
        <f t="shared" si="139"/>
        <v>0</v>
      </c>
      <c r="AU554" s="41">
        <f t="shared" si="140"/>
        <v>0</v>
      </c>
    </row>
    <row r="555" spans="2:47" x14ac:dyDescent="0.3">
      <c r="B555" s="6">
        <f t="shared" si="133"/>
        <v>2014</v>
      </c>
      <c r="C555" s="5">
        <v>41827</v>
      </c>
      <c r="D555" s="10">
        <v>1010.65</v>
      </c>
      <c r="E555" s="10">
        <f>VLOOKUP(C555,데이터!$O:$Q,2,0)</f>
        <v>39.695687500000012</v>
      </c>
      <c r="F555" s="10">
        <f>VLOOKUP(C555,데이터!$O:$Q,3,0)</f>
        <v>87.77</v>
      </c>
      <c r="H555" s="6">
        <f t="shared" si="141"/>
        <v>1.7253475328490009</v>
      </c>
      <c r="I555" s="6">
        <f t="shared" si="142"/>
        <v>1.6865872405841651</v>
      </c>
      <c r="AM555" s="1">
        <f t="shared" si="134"/>
        <v>41827</v>
      </c>
      <c r="AN555" s="2">
        <f t="shared" si="135"/>
        <v>1010.65</v>
      </c>
      <c r="AO555" s="2">
        <f t="shared" si="136"/>
        <v>39.695687500000012</v>
      </c>
      <c r="AP555" s="2">
        <f t="shared" si="137"/>
        <v>87.77</v>
      </c>
      <c r="AR555" s="39">
        <f t="shared" si="138"/>
        <v>-4.3010027834625708E-3</v>
      </c>
      <c r="AS555" s="39">
        <f t="shared" si="139"/>
        <v>-6.6772295156179995E-3</v>
      </c>
      <c r="AU555" s="41">
        <f t="shared" si="140"/>
        <v>5.6464534826100675E-6</v>
      </c>
    </row>
    <row r="556" spans="2:47" x14ac:dyDescent="0.3">
      <c r="B556" s="6">
        <f t="shared" si="133"/>
        <v>2014</v>
      </c>
      <c r="C556" s="5">
        <v>41828</v>
      </c>
      <c r="D556" s="10">
        <v>1011.85</v>
      </c>
      <c r="E556" s="10">
        <f>VLOOKUP(C556,데이터!$O:$Q,2,0)</f>
        <v>39.431343750000003</v>
      </c>
      <c r="F556" s="10">
        <f>VLOOKUP(C556,데이터!$O:$Q,3,0)</f>
        <v>87.3</v>
      </c>
      <c r="H556" s="6">
        <f t="shared" si="141"/>
        <v>1.713858001728358</v>
      </c>
      <c r="I556" s="6">
        <f t="shared" si="142"/>
        <v>1.6775557263643341</v>
      </c>
      <c r="AM556" s="1">
        <f t="shared" si="134"/>
        <v>41828</v>
      </c>
      <c r="AN556" s="2">
        <f t="shared" si="135"/>
        <v>1011.85</v>
      </c>
      <c r="AO556" s="2">
        <f t="shared" si="136"/>
        <v>39.431343750000003</v>
      </c>
      <c r="AP556" s="2">
        <f t="shared" si="137"/>
        <v>87.3</v>
      </c>
      <c r="AR556" s="39">
        <f t="shared" si="138"/>
        <v>-6.6592561219656066E-3</v>
      </c>
      <c r="AS556" s="39">
        <f t="shared" si="139"/>
        <v>-5.3549048649880193E-3</v>
      </c>
      <c r="AU556" s="41">
        <f t="shared" si="140"/>
        <v>1.7013322015790118E-6</v>
      </c>
    </row>
    <row r="557" spans="2:47" x14ac:dyDescent="0.3">
      <c r="B557" s="6">
        <f t="shared" si="133"/>
        <v>2014</v>
      </c>
      <c r="C557" s="5">
        <v>41829</v>
      </c>
      <c r="D557" s="10">
        <v>1012.15</v>
      </c>
      <c r="E557" s="10">
        <f>VLOOKUP(C557,데이터!$O:$Q,2,0)</f>
        <v>39.583968749999997</v>
      </c>
      <c r="F557" s="10">
        <f>VLOOKUP(C557,데이터!$O:$Q,3,0)</f>
        <v>87.83</v>
      </c>
      <c r="H557" s="6">
        <f t="shared" si="141"/>
        <v>1.7204917492154386</v>
      </c>
      <c r="I557" s="6">
        <f t="shared" si="142"/>
        <v>1.6877401998462711</v>
      </c>
      <c r="AM557" s="1">
        <f t="shared" si="134"/>
        <v>41829</v>
      </c>
      <c r="AN557" s="2">
        <f t="shared" si="135"/>
        <v>1012.15</v>
      </c>
      <c r="AO557" s="2">
        <f t="shared" si="136"/>
        <v>39.583968749999997</v>
      </c>
      <c r="AP557" s="2">
        <f t="shared" si="137"/>
        <v>87.83</v>
      </c>
      <c r="AR557" s="39">
        <f t="shared" si="138"/>
        <v>3.8706517578415145E-3</v>
      </c>
      <c r="AS557" s="39">
        <f t="shared" si="139"/>
        <v>6.0710194730813072E-3</v>
      </c>
      <c r="AU557" s="41">
        <f t="shared" si="140"/>
        <v>4.8416180822695857E-6</v>
      </c>
    </row>
    <row r="558" spans="2:47" x14ac:dyDescent="0.3">
      <c r="B558" s="6">
        <f t="shared" si="133"/>
        <v>2014</v>
      </c>
      <c r="C558" s="5">
        <v>41830</v>
      </c>
      <c r="D558" s="10">
        <v>1013.45</v>
      </c>
      <c r="E558" s="10">
        <f>VLOOKUP(C558,데이터!$O:$Q,2,0)</f>
        <v>39.374583750000006</v>
      </c>
      <c r="F558" s="10">
        <f>VLOOKUP(C558,데이터!$O:$Q,3,0)</f>
        <v>87.43</v>
      </c>
      <c r="H558" s="6">
        <f t="shared" si="141"/>
        <v>1.7113909648250543</v>
      </c>
      <c r="I558" s="6">
        <f t="shared" si="142"/>
        <v>1.6800538047655642</v>
      </c>
      <c r="AM558" s="1">
        <f t="shared" si="134"/>
        <v>41830</v>
      </c>
      <c r="AN558" s="2">
        <f t="shared" si="135"/>
        <v>1013.45</v>
      </c>
      <c r="AO558" s="2">
        <f t="shared" si="136"/>
        <v>39.374583750000006</v>
      </c>
      <c r="AP558" s="2">
        <f t="shared" si="137"/>
        <v>87.43</v>
      </c>
      <c r="AR558" s="39">
        <f t="shared" si="138"/>
        <v>-5.2896414031246008E-3</v>
      </c>
      <c r="AS558" s="39">
        <f t="shared" si="139"/>
        <v>-4.5542525333028827E-3</v>
      </c>
      <c r="AU558" s="41">
        <f t="shared" si="140"/>
        <v>5.4079678985766392E-7</v>
      </c>
    </row>
    <row r="559" spans="2:47" x14ac:dyDescent="0.3">
      <c r="B559" s="6">
        <f t="shared" si="133"/>
        <v>2014</v>
      </c>
      <c r="C559" s="5">
        <v>41831</v>
      </c>
      <c r="D559" s="10">
        <v>1018.85</v>
      </c>
      <c r="E559" s="10">
        <f>VLOOKUP(C559,데이터!$O:$Q,2,0)</f>
        <v>39.25028125</v>
      </c>
      <c r="F559" s="10">
        <f>VLOOKUP(C559,데이터!$O:$Q,3,0)</f>
        <v>87.42</v>
      </c>
      <c r="H559" s="6">
        <f t="shared" si="141"/>
        <v>1.7059882365890973</v>
      </c>
      <c r="I559" s="6">
        <f t="shared" si="142"/>
        <v>1.6798616448885464</v>
      </c>
      <c r="AM559" s="1">
        <f t="shared" si="134"/>
        <v>41831</v>
      </c>
      <c r="AN559" s="2">
        <f t="shared" si="135"/>
        <v>1018.85</v>
      </c>
      <c r="AO559" s="2">
        <f t="shared" si="136"/>
        <v>39.25028125</v>
      </c>
      <c r="AP559" s="2">
        <f t="shared" si="137"/>
        <v>87.42</v>
      </c>
      <c r="AR559" s="39">
        <f t="shared" si="138"/>
        <v>-3.1569222620672077E-3</v>
      </c>
      <c r="AS559" s="39">
        <f t="shared" si="139"/>
        <v>-1.143772160586698E-4</v>
      </c>
      <c r="AU559" s="41">
        <f t="shared" si="140"/>
        <v>9.2570803569910956E-6</v>
      </c>
    </row>
    <row r="560" spans="2:47" x14ac:dyDescent="0.3">
      <c r="B560" s="6">
        <f t="shared" si="133"/>
        <v>2014</v>
      </c>
      <c r="C560" s="5">
        <v>41832</v>
      </c>
      <c r="D560" s="10">
        <v>1018.85</v>
      </c>
      <c r="E560" s="10">
        <f>VLOOKUP(C560,데이터!$O:$Q,2,0)</f>
        <v>39.25028125</v>
      </c>
      <c r="F560" s="10">
        <f>VLOOKUP(C560,데이터!$O:$Q,3,0)</f>
        <v>87.42</v>
      </c>
      <c r="H560" s="6">
        <f t="shared" si="141"/>
        <v>1.7059882365890973</v>
      </c>
      <c r="I560" s="6">
        <f t="shared" si="142"/>
        <v>1.6798616448885464</v>
      </c>
      <c r="AM560" s="1">
        <f t="shared" si="134"/>
        <v>41832</v>
      </c>
      <c r="AN560" s="2">
        <f t="shared" si="135"/>
        <v>1018.85</v>
      </c>
      <c r="AO560" s="2">
        <f t="shared" si="136"/>
        <v>39.25028125</v>
      </c>
      <c r="AP560" s="2">
        <f t="shared" si="137"/>
        <v>87.42</v>
      </c>
      <c r="AR560" s="39">
        <f t="shared" si="138"/>
        <v>0</v>
      </c>
      <c r="AS560" s="39">
        <f t="shared" si="139"/>
        <v>0</v>
      </c>
      <c r="AU560" s="41">
        <f t="shared" si="140"/>
        <v>0</v>
      </c>
    </row>
    <row r="561" spans="2:47" x14ac:dyDescent="0.3">
      <c r="B561" s="6">
        <f t="shared" si="133"/>
        <v>2014</v>
      </c>
      <c r="C561" s="5">
        <v>41833</v>
      </c>
      <c r="D561" s="10">
        <v>1018.85</v>
      </c>
      <c r="E561" s="10">
        <f>VLOOKUP(C561,데이터!$O:$Q,2,0)</f>
        <v>39.25028125</v>
      </c>
      <c r="F561" s="10">
        <f>VLOOKUP(C561,데이터!$O:$Q,3,0)</f>
        <v>87.42</v>
      </c>
      <c r="H561" s="6">
        <f t="shared" si="141"/>
        <v>1.7059882365890973</v>
      </c>
      <c r="I561" s="6">
        <f t="shared" si="142"/>
        <v>1.6798616448885464</v>
      </c>
      <c r="AM561" s="1">
        <f t="shared" si="134"/>
        <v>41833</v>
      </c>
      <c r="AN561" s="2">
        <f t="shared" si="135"/>
        <v>1018.85</v>
      </c>
      <c r="AO561" s="2">
        <f t="shared" si="136"/>
        <v>39.25028125</v>
      </c>
      <c r="AP561" s="2">
        <f t="shared" si="137"/>
        <v>87.42</v>
      </c>
      <c r="AR561" s="39">
        <f t="shared" si="138"/>
        <v>0</v>
      </c>
      <c r="AS561" s="39">
        <f t="shared" si="139"/>
        <v>0</v>
      </c>
      <c r="AU561" s="41">
        <f t="shared" si="140"/>
        <v>0</v>
      </c>
    </row>
    <row r="562" spans="2:47" x14ac:dyDescent="0.3">
      <c r="B562" s="6">
        <f t="shared" si="133"/>
        <v>2014</v>
      </c>
      <c r="C562" s="5">
        <v>41834</v>
      </c>
      <c r="D562" s="10">
        <v>1018.33</v>
      </c>
      <c r="E562" s="10">
        <f>VLOOKUP(C562,데이터!$O:$Q,2,0)</f>
        <v>39.43028125</v>
      </c>
      <c r="F562" s="10">
        <f>VLOOKUP(C562,데이터!$O:$Q,3,0)</f>
        <v>87.85</v>
      </c>
      <c r="H562" s="6">
        <f t="shared" si="141"/>
        <v>1.7138118208490452</v>
      </c>
      <c r="I562" s="6">
        <f t="shared" si="142"/>
        <v>1.6881245196003063</v>
      </c>
      <c r="AM562" s="1">
        <f t="shared" si="134"/>
        <v>41834</v>
      </c>
      <c r="AN562" s="2">
        <f t="shared" si="135"/>
        <v>1018.33</v>
      </c>
      <c r="AO562" s="2">
        <f t="shared" si="136"/>
        <v>39.43028125</v>
      </c>
      <c r="AP562" s="2">
        <f t="shared" si="137"/>
        <v>87.85</v>
      </c>
      <c r="AR562" s="39">
        <f t="shared" si="138"/>
        <v>4.5859544000081964E-3</v>
      </c>
      <c r="AS562" s="39">
        <f t="shared" si="139"/>
        <v>4.9187828872110373E-3</v>
      </c>
      <c r="AU562" s="41">
        <f t="shared" si="140"/>
        <v>1.107748018937316E-7</v>
      </c>
    </row>
    <row r="563" spans="2:47" x14ac:dyDescent="0.3">
      <c r="B563" s="6">
        <f t="shared" si="133"/>
        <v>2014</v>
      </c>
      <c r="C563" s="5">
        <v>41835</v>
      </c>
      <c r="D563" s="10">
        <v>1027.3499999999999</v>
      </c>
      <c r="E563" s="10">
        <f>VLOOKUP(C563,데이터!$O:$Q,2,0)</f>
        <v>39.350156249999998</v>
      </c>
      <c r="F563" s="10">
        <f>VLOOKUP(C563,데이터!$O:$Q,3,0)</f>
        <v>87.59</v>
      </c>
      <c r="H563" s="6">
        <f t="shared" si="141"/>
        <v>1.7103292392444431</v>
      </c>
      <c r="I563" s="6">
        <f t="shared" si="142"/>
        <v>1.6831283627978468</v>
      </c>
      <c r="AM563" s="1">
        <f t="shared" si="134"/>
        <v>41835</v>
      </c>
      <c r="AN563" s="2">
        <f t="shared" si="135"/>
        <v>1027.3499999999999</v>
      </c>
      <c r="AO563" s="2">
        <f t="shared" si="136"/>
        <v>39.350156249999998</v>
      </c>
      <c r="AP563" s="2">
        <f t="shared" si="137"/>
        <v>87.59</v>
      </c>
      <c r="AR563" s="39">
        <f t="shared" si="138"/>
        <v>-2.032067676413063E-3</v>
      </c>
      <c r="AS563" s="39">
        <f t="shared" si="139"/>
        <v>-2.959590210586116E-3</v>
      </c>
      <c r="AU563" s="41">
        <f t="shared" si="140"/>
        <v>8.6029805139880245E-7</v>
      </c>
    </row>
    <row r="564" spans="2:47" x14ac:dyDescent="0.3">
      <c r="B564" s="6">
        <f t="shared" si="133"/>
        <v>2014</v>
      </c>
      <c r="C564" s="5">
        <v>41836</v>
      </c>
      <c r="D564" s="10">
        <v>1032.05</v>
      </c>
      <c r="E564" s="10">
        <f>VLOOKUP(C564,데이터!$O:$Q,2,0)</f>
        <v>39.661218750000003</v>
      </c>
      <c r="F564" s="10">
        <f>VLOOKUP(C564,데이터!$O:$Q,3,0)</f>
        <v>88.61</v>
      </c>
      <c r="H564" s="6">
        <f t="shared" si="141"/>
        <v>1.7238493707936662</v>
      </c>
      <c r="I564" s="6">
        <f t="shared" si="142"/>
        <v>1.7027286702536499</v>
      </c>
      <c r="AM564" s="1">
        <f t="shared" si="134"/>
        <v>41836</v>
      </c>
      <c r="AN564" s="2">
        <f t="shared" si="135"/>
        <v>1032.05</v>
      </c>
      <c r="AO564" s="2">
        <f t="shared" si="136"/>
        <v>39.661218750000003</v>
      </c>
      <c r="AP564" s="2">
        <f t="shared" si="137"/>
        <v>88.61</v>
      </c>
      <c r="AR564" s="39">
        <f t="shared" si="138"/>
        <v>7.9049876707923961E-3</v>
      </c>
      <c r="AS564" s="39">
        <f t="shared" si="139"/>
        <v>1.1645164973170363E-2</v>
      </c>
      <c r="AU564" s="41">
        <f t="shared" si="140"/>
        <v>1.3988926253223327E-5</v>
      </c>
    </row>
    <row r="565" spans="2:47" x14ac:dyDescent="0.3">
      <c r="B565" s="6">
        <f t="shared" si="133"/>
        <v>2014</v>
      </c>
      <c r="C565" s="5">
        <v>41837</v>
      </c>
      <c r="D565" s="10">
        <v>1029.2</v>
      </c>
      <c r="E565" s="10">
        <f>VLOOKUP(C565,데이터!$O:$Q,2,0)</f>
        <v>38.740886250000003</v>
      </c>
      <c r="F565" s="10">
        <f>VLOOKUP(C565,데이터!$O:$Q,3,0)</f>
        <v>86.32</v>
      </c>
      <c r="H565" s="6">
        <f t="shared" si="141"/>
        <v>1.6838477104552287</v>
      </c>
      <c r="I565" s="6">
        <f t="shared" si="142"/>
        <v>1.6587240584166014</v>
      </c>
      <c r="AM565" s="1">
        <f t="shared" si="134"/>
        <v>41837</v>
      </c>
      <c r="AN565" s="2">
        <f t="shared" si="135"/>
        <v>1029.2</v>
      </c>
      <c r="AO565" s="2">
        <f t="shared" si="136"/>
        <v>38.740886250000003</v>
      </c>
      <c r="AP565" s="2">
        <f t="shared" si="137"/>
        <v>86.32</v>
      </c>
      <c r="AR565" s="39">
        <f t="shared" si="138"/>
        <v>-2.3204846674057422E-2</v>
      </c>
      <c r="AS565" s="39">
        <f t="shared" si="139"/>
        <v>-2.5843584245570539E-2</v>
      </c>
      <c r="AU565" s="41">
        <f t="shared" si="140"/>
        <v>6.9629359713149404E-6</v>
      </c>
    </row>
    <row r="566" spans="2:47" x14ac:dyDescent="0.3">
      <c r="B566" s="6">
        <f t="shared" si="133"/>
        <v>2014</v>
      </c>
      <c r="C566" s="5">
        <v>41838</v>
      </c>
      <c r="D566" s="10">
        <v>1029.3</v>
      </c>
      <c r="E566" s="10">
        <f>VLOOKUP(C566,데이터!$O:$Q,2,0)</f>
        <v>39.234749999999998</v>
      </c>
      <c r="F566" s="10">
        <f>VLOOKUP(C566,데이터!$O:$Q,3,0)</f>
        <v>87.4499</v>
      </c>
      <c r="H566" s="6">
        <f t="shared" si="141"/>
        <v>1.705313180794445</v>
      </c>
      <c r="I566" s="6">
        <f t="shared" si="142"/>
        <v>1.6804362029208291</v>
      </c>
      <c r="AM566" s="1">
        <f t="shared" si="134"/>
        <v>41838</v>
      </c>
      <c r="AN566" s="2">
        <f t="shared" si="135"/>
        <v>1029.3</v>
      </c>
      <c r="AO566" s="2">
        <f t="shared" si="136"/>
        <v>39.234749999999998</v>
      </c>
      <c r="AP566" s="2">
        <f t="shared" si="137"/>
        <v>87.4499</v>
      </c>
      <c r="AR566" s="39">
        <f t="shared" si="138"/>
        <v>1.2747869184329685E-2</v>
      </c>
      <c r="AS566" s="39">
        <f t="shared" si="139"/>
        <v>1.3089666357738672E-2</v>
      </c>
      <c r="AU566" s="41">
        <f t="shared" si="140"/>
        <v>1.1682530775037273E-7</v>
      </c>
    </row>
    <row r="567" spans="2:47" x14ac:dyDescent="0.3">
      <c r="B567" s="6">
        <f t="shared" si="133"/>
        <v>2014</v>
      </c>
      <c r="C567" s="5">
        <v>41839</v>
      </c>
      <c r="D567" s="10">
        <v>1029.3</v>
      </c>
      <c r="E567" s="10">
        <f>VLOOKUP(C567,데이터!$O:$Q,2,0)</f>
        <v>39.234749999999998</v>
      </c>
      <c r="F567" s="10">
        <f>VLOOKUP(C567,데이터!$O:$Q,3,0)</f>
        <v>87.4499</v>
      </c>
      <c r="H567" s="6">
        <f t="shared" si="141"/>
        <v>1.705313180794445</v>
      </c>
      <c r="I567" s="6">
        <f t="shared" si="142"/>
        <v>1.6804362029208291</v>
      </c>
      <c r="AM567" s="1">
        <f t="shared" si="134"/>
        <v>41839</v>
      </c>
      <c r="AN567" s="2">
        <f t="shared" si="135"/>
        <v>1029.3</v>
      </c>
      <c r="AO567" s="2">
        <f t="shared" si="136"/>
        <v>39.234749999999998</v>
      </c>
      <c r="AP567" s="2">
        <f t="shared" si="137"/>
        <v>87.4499</v>
      </c>
      <c r="AR567" s="39">
        <f t="shared" si="138"/>
        <v>0</v>
      </c>
      <c r="AS567" s="39">
        <f t="shared" si="139"/>
        <v>0</v>
      </c>
      <c r="AU567" s="41">
        <f t="shared" si="140"/>
        <v>0</v>
      </c>
    </row>
    <row r="568" spans="2:47" x14ac:dyDescent="0.3">
      <c r="B568" s="6">
        <f t="shared" si="133"/>
        <v>2014</v>
      </c>
      <c r="C568" s="5">
        <v>41840</v>
      </c>
      <c r="D568" s="10">
        <v>1029.3</v>
      </c>
      <c r="E568" s="10">
        <f>VLOOKUP(C568,데이터!$O:$Q,2,0)</f>
        <v>39.234749999999998</v>
      </c>
      <c r="F568" s="10">
        <f>VLOOKUP(C568,데이터!$O:$Q,3,0)</f>
        <v>87.4499</v>
      </c>
      <c r="H568" s="6">
        <f t="shared" si="141"/>
        <v>1.705313180794445</v>
      </c>
      <c r="I568" s="6">
        <f t="shared" si="142"/>
        <v>1.6804362029208291</v>
      </c>
      <c r="AM568" s="1">
        <f t="shared" si="134"/>
        <v>41840</v>
      </c>
      <c r="AN568" s="2">
        <f t="shared" si="135"/>
        <v>1029.3</v>
      </c>
      <c r="AO568" s="2">
        <f t="shared" si="136"/>
        <v>39.234749999999998</v>
      </c>
      <c r="AP568" s="2">
        <f t="shared" si="137"/>
        <v>87.4499</v>
      </c>
      <c r="AR568" s="39">
        <f t="shared" si="138"/>
        <v>0</v>
      </c>
      <c r="AS568" s="39">
        <f t="shared" si="139"/>
        <v>0</v>
      </c>
      <c r="AU568" s="41">
        <f t="shared" si="140"/>
        <v>0</v>
      </c>
    </row>
    <row r="569" spans="2:47" x14ac:dyDescent="0.3">
      <c r="B569" s="6">
        <f t="shared" si="133"/>
        <v>2014</v>
      </c>
      <c r="C569" s="5">
        <v>41841</v>
      </c>
      <c r="D569" s="10">
        <v>1026.9000000000001</v>
      </c>
      <c r="E569" s="10">
        <f>VLOOKUP(C569,데이터!$O:$Q,2,0)</f>
        <v>39.450218749999998</v>
      </c>
      <c r="F569" s="10">
        <f>VLOOKUP(C569,데이터!$O:$Q,3,0)</f>
        <v>87.71</v>
      </c>
      <c r="H569" s="6">
        <f t="shared" si="141"/>
        <v>1.7146783914667265</v>
      </c>
      <c r="I569" s="6">
        <f t="shared" si="142"/>
        <v>1.6854342813220589</v>
      </c>
      <c r="AM569" s="1">
        <f t="shared" si="134"/>
        <v>41841</v>
      </c>
      <c r="AN569" s="2">
        <f t="shared" si="135"/>
        <v>1026.9000000000001</v>
      </c>
      <c r="AO569" s="2">
        <f t="shared" si="136"/>
        <v>39.450218749999998</v>
      </c>
      <c r="AP569" s="2">
        <f t="shared" si="137"/>
        <v>87.71</v>
      </c>
      <c r="AR569" s="39">
        <f t="shared" si="138"/>
        <v>5.4917834317791403E-3</v>
      </c>
      <c r="AS569" s="39">
        <f t="shared" si="139"/>
        <v>2.9742744131211474E-3</v>
      </c>
      <c r="AU569" s="41">
        <f t="shared" si="140"/>
        <v>6.3378516590243302E-6</v>
      </c>
    </row>
    <row r="570" spans="2:47" x14ac:dyDescent="0.3">
      <c r="B570" s="6">
        <f t="shared" si="133"/>
        <v>2014</v>
      </c>
      <c r="C570" s="5">
        <v>41842</v>
      </c>
      <c r="D570" s="10">
        <v>1024.4000000000001</v>
      </c>
      <c r="E570" s="10">
        <f>VLOOKUP(C570,데이터!$O:$Q,2,0)</f>
        <v>39.751729999999995</v>
      </c>
      <c r="F570" s="10">
        <f>VLOOKUP(C570,데이터!$O:$Q,3,0)</f>
        <v>88.28</v>
      </c>
      <c r="H570" s="6">
        <f t="shared" si="141"/>
        <v>1.7277833840761556</v>
      </c>
      <c r="I570" s="6">
        <f t="shared" si="142"/>
        <v>1.6963873943120669</v>
      </c>
      <c r="AM570" s="1">
        <f t="shared" si="134"/>
        <v>41842</v>
      </c>
      <c r="AN570" s="2">
        <f t="shared" si="135"/>
        <v>1024.4000000000001</v>
      </c>
      <c r="AO570" s="2">
        <f t="shared" si="136"/>
        <v>39.751729999999995</v>
      </c>
      <c r="AP570" s="2">
        <f t="shared" si="137"/>
        <v>88.28</v>
      </c>
      <c r="AR570" s="39">
        <f t="shared" si="138"/>
        <v>7.6428283429985644E-3</v>
      </c>
      <c r="AS570" s="39">
        <f t="shared" si="139"/>
        <v>6.4986888610194526E-3</v>
      </c>
      <c r="AU570" s="41">
        <f t="shared" si="140"/>
        <v>1.3090551542234302E-6</v>
      </c>
    </row>
    <row r="571" spans="2:47" x14ac:dyDescent="0.3">
      <c r="B571" s="6">
        <f t="shared" si="133"/>
        <v>2014</v>
      </c>
      <c r="C571" s="5">
        <v>41843</v>
      </c>
      <c r="D571" s="10">
        <v>1023.75</v>
      </c>
      <c r="E571" s="10">
        <f>VLOOKUP(C571,데이터!$O:$Q,2,0)</f>
        <v>39.335812500000003</v>
      </c>
      <c r="F571" s="10">
        <f>VLOOKUP(C571,데이터!$O:$Q,3,0)</f>
        <v>86.26</v>
      </c>
      <c r="H571" s="6">
        <f t="shared" si="141"/>
        <v>1.7097057973737282</v>
      </c>
      <c r="I571" s="6">
        <f t="shared" si="142"/>
        <v>1.6575710991544959</v>
      </c>
      <c r="AM571" s="1">
        <f t="shared" si="134"/>
        <v>41843</v>
      </c>
      <c r="AN571" s="2">
        <f t="shared" si="135"/>
        <v>1023.75</v>
      </c>
      <c r="AO571" s="2">
        <f t="shared" si="136"/>
        <v>39.335812500000003</v>
      </c>
      <c r="AP571" s="2">
        <f t="shared" si="137"/>
        <v>86.26</v>
      </c>
      <c r="AR571" s="39">
        <f t="shared" si="138"/>
        <v>-1.0462877967826634E-2</v>
      </c>
      <c r="AS571" s="39">
        <f t="shared" si="139"/>
        <v>-2.2881739918441224E-2</v>
      </c>
      <c r="AU571" s="41">
        <f t="shared" si="140"/>
        <v>1.5422813214842283E-4</v>
      </c>
    </row>
    <row r="572" spans="2:47" x14ac:dyDescent="0.3">
      <c r="B572" s="6">
        <f t="shared" si="133"/>
        <v>2014</v>
      </c>
      <c r="C572" s="5">
        <v>41844</v>
      </c>
      <c r="D572" s="10">
        <v>1028.7</v>
      </c>
      <c r="E572" s="10">
        <f>VLOOKUP(C572,데이터!$O:$Q,2,0)</f>
        <v>38.532006250000002</v>
      </c>
      <c r="F572" s="10">
        <f>VLOOKUP(C572,데이터!$O:$Q,3,0)</f>
        <v>85.46</v>
      </c>
      <c r="H572" s="6">
        <f t="shared" si="141"/>
        <v>1.6747688755651284</v>
      </c>
      <c r="I572" s="6">
        <f t="shared" si="142"/>
        <v>1.6421983089930814</v>
      </c>
      <c r="AM572" s="1">
        <f t="shared" si="134"/>
        <v>41844</v>
      </c>
      <c r="AN572" s="2">
        <f t="shared" si="135"/>
        <v>1028.7</v>
      </c>
      <c r="AO572" s="2">
        <f t="shared" si="136"/>
        <v>38.532006250000002</v>
      </c>
      <c r="AP572" s="2">
        <f t="shared" si="137"/>
        <v>85.46</v>
      </c>
      <c r="AR572" s="39">
        <f t="shared" si="138"/>
        <v>-2.0434464141296238E-2</v>
      </c>
      <c r="AS572" s="39">
        <f t="shared" si="139"/>
        <v>-9.2742870391839816E-3</v>
      </c>
      <c r="AU572" s="41">
        <f t="shared" si="140"/>
        <v>1.2454955295051071E-4</v>
      </c>
    </row>
    <row r="573" spans="2:47" x14ac:dyDescent="0.3">
      <c r="B573" s="6">
        <f t="shared" si="133"/>
        <v>2014</v>
      </c>
      <c r="C573" s="5">
        <v>41845</v>
      </c>
      <c r="D573" s="10">
        <v>1026.05</v>
      </c>
      <c r="E573" s="10">
        <f>VLOOKUP(C573,데이터!$O:$Q,2,0)</f>
        <v>37.885093749999996</v>
      </c>
      <c r="F573" s="10">
        <f>VLOOKUP(C573,데이터!$O:$Q,3,0)</f>
        <v>83.77</v>
      </c>
      <c r="H573" s="6">
        <f t="shared" si="141"/>
        <v>1.6466512397175521</v>
      </c>
      <c r="I573" s="6">
        <f t="shared" si="142"/>
        <v>1.6097232897770939</v>
      </c>
      <c r="AM573" s="1">
        <f t="shared" si="134"/>
        <v>41845</v>
      </c>
      <c r="AN573" s="2">
        <f t="shared" si="135"/>
        <v>1026.05</v>
      </c>
      <c r="AO573" s="2">
        <f t="shared" si="136"/>
        <v>37.885093749999996</v>
      </c>
      <c r="AP573" s="2">
        <f t="shared" si="137"/>
        <v>83.77</v>
      </c>
      <c r="AR573" s="39">
        <f t="shared" si="138"/>
        <v>-1.6788964888118318E-2</v>
      </c>
      <c r="AS573" s="39">
        <f t="shared" si="139"/>
        <v>-1.9775333489351676E-2</v>
      </c>
      <c r="AU573" s="41">
        <f t="shared" si="140"/>
        <v>8.9183974224324825E-6</v>
      </c>
    </row>
    <row r="574" spans="2:47" x14ac:dyDescent="0.3">
      <c r="B574" s="6">
        <f t="shared" si="133"/>
        <v>2014</v>
      </c>
      <c r="C574" s="5">
        <v>41846</v>
      </c>
      <c r="D574" s="10">
        <v>1026.05</v>
      </c>
      <c r="E574" s="10">
        <f>VLOOKUP(C574,데이터!$O:$Q,2,0)</f>
        <v>37.885093749999996</v>
      </c>
      <c r="F574" s="10">
        <f>VLOOKUP(C574,데이터!$O:$Q,3,0)</f>
        <v>83.77</v>
      </c>
      <c r="H574" s="6">
        <f t="shared" si="141"/>
        <v>1.6466512397175521</v>
      </c>
      <c r="I574" s="6">
        <f t="shared" si="142"/>
        <v>1.6097232897770939</v>
      </c>
      <c r="AM574" s="1">
        <f t="shared" si="134"/>
        <v>41846</v>
      </c>
      <c r="AN574" s="2">
        <f t="shared" si="135"/>
        <v>1026.05</v>
      </c>
      <c r="AO574" s="2">
        <f t="shared" si="136"/>
        <v>37.885093749999996</v>
      </c>
      <c r="AP574" s="2">
        <f t="shared" si="137"/>
        <v>83.77</v>
      </c>
      <c r="AR574" s="39">
        <f t="shared" si="138"/>
        <v>0</v>
      </c>
      <c r="AS574" s="39">
        <f t="shared" si="139"/>
        <v>0</v>
      </c>
      <c r="AU574" s="41">
        <f t="shared" si="140"/>
        <v>0</v>
      </c>
    </row>
    <row r="575" spans="2:47" x14ac:dyDescent="0.3">
      <c r="B575" s="6">
        <f t="shared" ref="B575:B638" si="143">YEAR(C575)</f>
        <v>2014</v>
      </c>
      <c r="C575" s="5">
        <v>41847</v>
      </c>
      <c r="D575" s="10">
        <v>1026.05</v>
      </c>
      <c r="E575" s="10">
        <f>VLOOKUP(C575,데이터!$O:$Q,2,0)</f>
        <v>37.885093749999996</v>
      </c>
      <c r="F575" s="10">
        <f>VLOOKUP(C575,데이터!$O:$Q,3,0)</f>
        <v>83.77</v>
      </c>
      <c r="H575" s="6">
        <f t="shared" si="141"/>
        <v>1.6466512397175521</v>
      </c>
      <c r="I575" s="6">
        <f t="shared" si="142"/>
        <v>1.6097232897770939</v>
      </c>
      <c r="AM575" s="1">
        <f t="shared" si="134"/>
        <v>41847</v>
      </c>
      <c r="AN575" s="2">
        <f t="shared" si="135"/>
        <v>1026.05</v>
      </c>
      <c r="AO575" s="2">
        <f t="shared" si="136"/>
        <v>37.885093749999996</v>
      </c>
      <c r="AP575" s="2">
        <f t="shared" si="137"/>
        <v>83.77</v>
      </c>
      <c r="AR575" s="39">
        <f t="shared" si="138"/>
        <v>0</v>
      </c>
      <c r="AS575" s="39">
        <f t="shared" si="139"/>
        <v>0</v>
      </c>
      <c r="AU575" s="41">
        <f t="shared" si="140"/>
        <v>0</v>
      </c>
    </row>
    <row r="576" spans="2:47" x14ac:dyDescent="0.3">
      <c r="B576" s="6">
        <f t="shared" si="143"/>
        <v>2014</v>
      </c>
      <c r="C576" s="5">
        <v>41848</v>
      </c>
      <c r="D576" s="10">
        <v>1026.3</v>
      </c>
      <c r="E576" s="10">
        <f>VLOOKUP(C576,데이터!$O:$Q,2,0)</f>
        <v>37.802250000000001</v>
      </c>
      <c r="F576" s="10">
        <f>VLOOKUP(C576,데이터!$O:$Q,3,0)</f>
        <v>83.69</v>
      </c>
      <c r="H576" s="6">
        <f t="shared" si="141"/>
        <v>1.6430504893923574</v>
      </c>
      <c r="I576" s="6">
        <f t="shared" si="142"/>
        <v>1.6081860107609525</v>
      </c>
      <c r="AM576" s="1">
        <f t="shared" ref="AM576:AM639" si="144">C576</f>
        <v>41848</v>
      </c>
      <c r="AN576" s="2">
        <f t="shared" ref="AN576:AN639" si="145">D576</f>
        <v>1026.3</v>
      </c>
      <c r="AO576" s="2">
        <f t="shared" ref="AO576:AO639" si="146">E576</f>
        <v>37.802250000000001</v>
      </c>
      <c r="AP576" s="2">
        <f t="shared" ref="AP576:AP639" si="147">F576</f>
        <v>83.69</v>
      </c>
      <c r="AR576" s="39">
        <f t="shared" si="138"/>
        <v>-2.1867109672916163E-3</v>
      </c>
      <c r="AS576" s="39">
        <f t="shared" si="139"/>
        <v>-9.5499582189328969E-4</v>
      </c>
      <c r="AU576" s="41">
        <f t="shared" si="140"/>
        <v>1.5171221994036209E-6</v>
      </c>
    </row>
    <row r="577" spans="2:47" x14ac:dyDescent="0.3">
      <c r="B577" s="6">
        <f t="shared" si="143"/>
        <v>2014</v>
      </c>
      <c r="C577" s="5">
        <v>41849</v>
      </c>
      <c r="D577" s="10">
        <v>1024.4000000000001</v>
      </c>
      <c r="E577" s="10">
        <f>VLOOKUP(C577,데이터!$O:$Q,2,0)</f>
        <v>37.557812500000004</v>
      </c>
      <c r="F577" s="10">
        <f>VLOOKUP(C577,데이터!$O:$Q,3,0)</f>
        <v>83.54</v>
      </c>
      <c r="H577" s="6">
        <f t="shared" si="141"/>
        <v>1.6324261706282406</v>
      </c>
      <c r="I577" s="6">
        <f t="shared" si="142"/>
        <v>1.6053036126056874</v>
      </c>
      <c r="AM577" s="1">
        <f t="shared" si="144"/>
        <v>41849</v>
      </c>
      <c r="AN577" s="2">
        <f t="shared" si="145"/>
        <v>1024.4000000000001</v>
      </c>
      <c r="AO577" s="2">
        <f t="shared" si="146"/>
        <v>37.557812500000004</v>
      </c>
      <c r="AP577" s="2">
        <f t="shared" si="147"/>
        <v>83.54</v>
      </c>
      <c r="AR577" s="39">
        <f t="shared" ref="AR577:AR640" si="148">AO577/AO576-1</f>
        <v>-6.4662156353125777E-3</v>
      </c>
      <c r="AS577" s="39">
        <f t="shared" ref="AS577:AS640" si="149">AP577/AP576-1</f>
        <v>-1.7923288325963904E-3</v>
      </c>
      <c r="AU577" s="41">
        <f t="shared" ref="AU577:AU640" si="150">(AR577-AS577)^2</f>
        <v>2.1845217844604543E-5</v>
      </c>
    </row>
    <row r="578" spans="2:47" x14ac:dyDescent="0.3">
      <c r="B578" s="6">
        <f t="shared" si="143"/>
        <v>2014</v>
      </c>
      <c r="C578" s="5">
        <v>41850</v>
      </c>
      <c r="D578" s="10">
        <v>1024.3</v>
      </c>
      <c r="E578" s="10">
        <f>VLOOKUP(C578,데이터!$O:$Q,2,0)</f>
        <v>38.449500000000008</v>
      </c>
      <c r="F578" s="10">
        <f>VLOOKUP(C578,데이터!$O:$Q,3,0)</f>
        <v>84.35</v>
      </c>
      <c r="H578" s="6">
        <f t="shared" si="141"/>
        <v>1.6711827944604214</v>
      </c>
      <c r="I578" s="6">
        <f t="shared" si="142"/>
        <v>1.6208685626441193</v>
      </c>
      <c r="AM578" s="1">
        <f t="shared" si="144"/>
        <v>41850</v>
      </c>
      <c r="AN578" s="2">
        <f t="shared" si="145"/>
        <v>1024.3</v>
      </c>
      <c r="AO578" s="2">
        <f t="shared" si="146"/>
        <v>38.449500000000008</v>
      </c>
      <c r="AP578" s="2">
        <f t="shared" si="147"/>
        <v>84.35</v>
      </c>
      <c r="AR578" s="39">
        <f t="shared" si="148"/>
        <v>2.3741731497275209E-2</v>
      </c>
      <c r="AS578" s="39">
        <f t="shared" si="149"/>
        <v>9.6959540339955907E-3</v>
      </c>
      <c r="AU578" s="41">
        <f t="shared" si="150"/>
        <v>1.9728386454797363E-4</v>
      </c>
    </row>
    <row r="579" spans="2:47" x14ac:dyDescent="0.3">
      <c r="B579" s="6">
        <f t="shared" si="143"/>
        <v>2014</v>
      </c>
      <c r="C579" s="5">
        <v>41851</v>
      </c>
      <c r="D579" s="10">
        <v>1027.75</v>
      </c>
      <c r="E579" s="10">
        <f>VLOOKUP(C579,데이터!$O:$Q,2,0)</f>
        <v>37.549437500000003</v>
      </c>
      <c r="F579" s="10">
        <f>VLOOKUP(C579,데이터!$O:$Q,3,0)</f>
        <v>82.64</v>
      </c>
      <c r="H579" s="6">
        <f t="shared" si="141"/>
        <v>1.6320621566383682</v>
      </c>
      <c r="I579" s="6">
        <f t="shared" si="142"/>
        <v>1.5880092236740964</v>
      </c>
      <c r="AM579" s="1">
        <f t="shared" si="144"/>
        <v>41851</v>
      </c>
      <c r="AN579" s="2">
        <f t="shared" si="145"/>
        <v>1027.75</v>
      </c>
      <c r="AO579" s="2">
        <f t="shared" si="146"/>
        <v>37.549437500000003</v>
      </c>
      <c r="AP579" s="2">
        <f t="shared" si="147"/>
        <v>82.64</v>
      </c>
      <c r="AR579" s="39">
        <f t="shared" si="148"/>
        <v>-2.3408952001976679E-2</v>
      </c>
      <c r="AS579" s="39">
        <f t="shared" si="149"/>
        <v>-2.0272673384706508E-2</v>
      </c>
      <c r="AU579" s="41">
        <f t="shared" si="150"/>
        <v>9.8362435651461E-6</v>
      </c>
    </row>
    <row r="580" spans="2:47" x14ac:dyDescent="0.3">
      <c r="B580" s="6">
        <f t="shared" si="143"/>
        <v>2014</v>
      </c>
      <c r="C580" s="5">
        <v>41852</v>
      </c>
      <c r="D580" s="10">
        <v>1037.05</v>
      </c>
      <c r="E580" s="10">
        <f>VLOOKUP(C580,데이터!$O:$Q,2,0)</f>
        <v>37.524093750000006</v>
      </c>
      <c r="F580" s="10">
        <f>VLOOKUP(C580,데이터!$O:$Q,3,0)</f>
        <v>82.91</v>
      </c>
      <c r="H580" s="6">
        <f t="shared" si="141"/>
        <v>1.6309606068406568</v>
      </c>
      <c r="I580" s="6">
        <f t="shared" si="142"/>
        <v>1.5931975403535739</v>
      </c>
      <c r="AM580" s="1">
        <f t="shared" si="144"/>
        <v>41852</v>
      </c>
      <c r="AN580" s="2">
        <f t="shared" si="145"/>
        <v>1037.05</v>
      </c>
      <c r="AO580" s="2">
        <f t="shared" si="146"/>
        <v>37.524093750000006</v>
      </c>
      <c r="AP580" s="2">
        <f t="shared" si="147"/>
        <v>82.91</v>
      </c>
      <c r="AR580" s="39">
        <f t="shared" si="148"/>
        <v>-6.7494353277586239E-4</v>
      </c>
      <c r="AS580" s="39">
        <f t="shared" si="149"/>
        <v>3.2671829622459292E-3</v>
      </c>
      <c r="AU580" s="41">
        <f t="shared" si="150"/>
        <v>1.5540361302752795E-5</v>
      </c>
    </row>
    <row r="581" spans="2:47" x14ac:dyDescent="0.3">
      <c r="B581" s="6">
        <f t="shared" si="143"/>
        <v>2014</v>
      </c>
      <c r="C581" s="5">
        <v>41853</v>
      </c>
      <c r="D581" s="10">
        <v>1037.05</v>
      </c>
      <c r="E581" s="10">
        <f>VLOOKUP(C581,데이터!$O:$Q,2,0)</f>
        <v>37.524093750000006</v>
      </c>
      <c r="F581" s="10">
        <f>VLOOKUP(C581,데이터!$O:$Q,3,0)</f>
        <v>82.91</v>
      </c>
      <c r="H581" s="6">
        <f t="shared" si="141"/>
        <v>1.6309606068406568</v>
      </c>
      <c r="I581" s="6">
        <f t="shared" si="142"/>
        <v>1.5931975403535739</v>
      </c>
      <c r="AM581" s="1">
        <f t="shared" si="144"/>
        <v>41853</v>
      </c>
      <c r="AN581" s="2">
        <f t="shared" si="145"/>
        <v>1037.05</v>
      </c>
      <c r="AO581" s="2">
        <f t="shared" si="146"/>
        <v>37.524093750000006</v>
      </c>
      <c r="AP581" s="2">
        <f t="shared" si="147"/>
        <v>82.91</v>
      </c>
      <c r="AR581" s="39">
        <f t="shared" si="148"/>
        <v>0</v>
      </c>
      <c r="AS581" s="39">
        <f t="shared" si="149"/>
        <v>0</v>
      </c>
      <c r="AU581" s="41">
        <f t="shared" si="150"/>
        <v>0</v>
      </c>
    </row>
    <row r="582" spans="2:47" x14ac:dyDescent="0.3">
      <c r="B582" s="6">
        <f t="shared" si="143"/>
        <v>2014</v>
      </c>
      <c r="C582" s="5">
        <v>41854</v>
      </c>
      <c r="D582" s="10">
        <v>1037.05</v>
      </c>
      <c r="E582" s="10">
        <f>VLOOKUP(C582,데이터!$O:$Q,2,0)</f>
        <v>37.524093750000006</v>
      </c>
      <c r="F582" s="10">
        <f>VLOOKUP(C582,데이터!$O:$Q,3,0)</f>
        <v>82.91</v>
      </c>
      <c r="H582" s="6">
        <f t="shared" si="141"/>
        <v>1.6309606068406568</v>
      </c>
      <c r="I582" s="6">
        <f t="shared" si="142"/>
        <v>1.5931975403535739</v>
      </c>
      <c r="AM582" s="1">
        <f t="shared" si="144"/>
        <v>41854</v>
      </c>
      <c r="AN582" s="2">
        <f t="shared" si="145"/>
        <v>1037.05</v>
      </c>
      <c r="AO582" s="2">
        <f t="shared" si="146"/>
        <v>37.524093750000006</v>
      </c>
      <c r="AP582" s="2">
        <f t="shared" si="147"/>
        <v>82.91</v>
      </c>
      <c r="AR582" s="39">
        <f t="shared" si="148"/>
        <v>0</v>
      </c>
      <c r="AS582" s="39">
        <f t="shared" si="149"/>
        <v>0</v>
      </c>
      <c r="AU582" s="41">
        <f t="shared" si="150"/>
        <v>0</v>
      </c>
    </row>
    <row r="583" spans="2:47" x14ac:dyDescent="0.3">
      <c r="B583" s="6">
        <f t="shared" si="143"/>
        <v>2014</v>
      </c>
      <c r="C583" s="5">
        <v>41855</v>
      </c>
      <c r="D583" s="10">
        <v>1033.55</v>
      </c>
      <c r="E583" s="10">
        <f>VLOOKUP(C583,데이터!$O:$Q,2,0)</f>
        <v>37.784656249999998</v>
      </c>
      <c r="F583" s="10">
        <f>VLOOKUP(C583,데이터!$O:$Q,3,0)</f>
        <v>83.27</v>
      </c>
      <c r="H583" s="6">
        <f t="shared" si="141"/>
        <v>1.6422857883613939</v>
      </c>
      <c r="I583" s="6">
        <f t="shared" si="142"/>
        <v>1.6001152959262102</v>
      </c>
      <c r="AM583" s="1">
        <f t="shared" si="144"/>
        <v>41855</v>
      </c>
      <c r="AN583" s="2">
        <f t="shared" si="145"/>
        <v>1033.55</v>
      </c>
      <c r="AO583" s="2">
        <f t="shared" si="146"/>
        <v>37.784656249999998</v>
      </c>
      <c r="AP583" s="2">
        <f t="shared" si="147"/>
        <v>83.27</v>
      </c>
      <c r="AR583" s="39">
        <f t="shared" si="148"/>
        <v>6.9438718956402745E-3</v>
      </c>
      <c r="AS583" s="39">
        <f t="shared" si="149"/>
        <v>4.3420576528765409E-3</v>
      </c>
      <c r="AU583" s="41">
        <f t="shared" si="150"/>
        <v>6.7694373538482207E-6</v>
      </c>
    </row>
    <row r="584" spans="2:47" x14ac:dyDescent="0.3">
      <c r="B584" s="6">
        <f t="shared" si="143"/>
        <v>2014</v>
      </c>
      <c r="C584" s="5">
        <v>41856</v>
      </c>
      <c r="D584" s="10">
        <v>1028.25</v>
      </c>
      <c r="E584" s="10">
        <f>VLOOKUP(C584,데이터!$O:$Q,2,0)</f>
        <v>37.2683125</v>
      </c>
      <c r="F584" s="10">
        <f>VLOOKUP(C584,데이터!$O:$Q,3,0)</f>
        <v>82.39</v>
      </c>
      <c r="H584" s="6">
        <f t="shared" si="141"/>
        <v>1.6198432392768241</v>
      </c>
      <c r="I584" s="6">
        <f t="shared" si="142"/>
        <v>1.5832052267486545</v>
      </c>
      <c r="AM584" s="1">
        <f t="shared" si="144"/>
        <v>41856</v>
      </c>
      <c r="AN584" s="2">
        <f t="shared" si="145"/>
        <v>1028.25</v>
      </c>
      <c r="AO584" s="2">
        <f t="shared" si="146"/>
        <v>37.2683125</v>
      </c>
      <c r="AP584" s="2">
        <f t="shared" si="147"/>
        <v>82.39</v>
      </c>
      <c r="AR584" s="39">
        <f t="shared" si="148"/>
        <v>-1.3665434629962947E-2</v>
      </c>
      <c r="AS584" s="39">
        <f t="shared" si="149"/>
        <v>-1.0568031704095038E-2</v>
      </c>
      <c r="AU584" s="41">
        <f t="shared" si="150"/>
        <v>9.5939048851750855E-6</v>
      </c>
    </row>
    <row r="585" spans="2:47" x14ac:dyDescent="0.3">
      <c r="B585" s="6">
        <f t="shared" si="143"/>
        <v>2014</v>
      </c>
      <c r="C585" s="5">
        <v>41857</v>
      </c>
      <c r="D585" s="10">
        <v>1033.6500000000001</v>
      </c>
      <c r="E585" s="10">
        <f>VLOOKUP(C585,데이터!$O:$Q,2,0)</f>
        <v>37.3956625</v>
      </c>
      <c r="F585" s="10">
        <f>VLOOKUP(C585,데이터!$O:$Q,3,0)</f>
        <v>82.66</v>
      </c>
      <c r="H585" s="6">
        <f t="shared" si="141"/>
        <v>1.6253784251407373</v>
      </c>
      <c r="I585" s="6">
        <f t="shared" si="142"/>
        <v>1.5883935434281318</v>
      </c>
      <c r="AM585" s="1">
        <f t="shared" si="144"/>
        <v>41857</v>
      </c>
      <c r="AN585" s="2">
        <f t="shared" si="145"/>
        <v>1033.6500000000001</v>
      </c>
      <c r="AO585" s="2">
        <f t="shared" si="146"/>
        <v>37.3956625</v>
      </c>
      <c r="AP585" s="2">
        <f t="shared" si="147"/>
        <v>82.66</v>
      </c>
      <c r="AR585" s="39">
        <f t="shared" si="148"/>
        <v>3.4171120573274205E-3</v>
      </c>
      <c r="AS585" s="39">
        <f t="shared" si="149"/>
        <v>3.2770967350406188E-3</v>
      </c>
      <c r="AU585" s="41">
        <f t="shared" si="150"/>
        <v>1.9604290475076945E-8</v>
      </c>
    </row>
    <row r="586" spans="2:47" x14ac:dyDescent="0.3">
      <c r="B586" s="6">
        <f t="shared" si="143"/>
        <v>2014</v>
      </c>
      <c r="C586" s="5">
        <v>41858</v>
      </c>
      <c r="D586" s="10">
        <v>1037.5</v>
      </c>
      <c r="E586" s="10">
        <f>VLOOKUP(C586,데이터!$O:$Q,2,0)</f>
        <v>37.002812499999997</v>
      </c>
      <c r="F586" s="10">
        <f>VLOOKUP(C586,데이터!$O:$Q,3,0)</f>
        <v>81.55</v>
      </c>
      <c r="H586" s="6">
        <f t="shared" si="141"/>
        <v>1.6083034524934003</v>
      </c>
      <c r="I586" s="6">
        <f t="shared" si="142"/>
        <v>1.5670637970791694</v>
      </c>
      <c r="AM586" s="1">
        <f t="shared" si="144"/>
        <v>41858</v>
      </c>
      <c r="AN586" s="2">
        <f t="shared" si="145"/>
        <v>1037.5</v>
      </c>
      <c r="AO586" s="2">
        <f t="shared" si="146"/>
        <v>37.002812499999997</v>
      </c>
      <c r="AP586" s="2">
        <f t="shared" si="147"/>
        <v>81.55</v>
      </c>
      <c r="AR586" s="39">
        <f t="shared" si="148"/>
        <v>-1.0505229048957343E-2</v>
      </c>
      <c r="AS586" s="39">
        <f t="shared" si="149"/>
        <v>-1.3428502298572509E-2</v>
      </c>
      <c r="AU586" s="41">
        <f t="shared" si="150"/>
        <v>8.5455264919156115E-6</v>
      </c>
    </row>
    <row r="587" spans="2:47" x14ac:dyDescent="0.3">
      <c r="B587" s="6">
        <f t="shared" si="143"/>
        <v>2014</v>
      </c>
      <c r="C587" s="5">
        <v>41859</v>
      </c>
      <c r="D587" s="10">
        <v>1035.9000000000001</v>
      </c>
      <c r="E587" s="10">
        <f>VLOOKUP(C587,데이터!$O:$Q,2,0)</f>
        <v>37.395250000000004</v>
      </c>
      <c r="F587" s="10">
        <f>VLOOKUP(C587,데이터!$O:$Q,3,0)</f>
        <v>82.56</v>
      </c>
      <c r="H587" s="6">
        <f t="shared" ref="H587:H650" si="151">H586*(E587/E586)</f>
        <v>1.6253604960934751</v>
      </c>
      <c r="I587" s="6">
        <f t="shared" ref="I587:I650" si="152">I586*(F587/F586)</f>
        <v>1.5864719446579552</v>
      </c>
      <c r="AM587" s="1">
        <f t="shared" si="144"/>
        <v>41859</v>
      </c>
      <c r="AN587" s="2">
        <f t="shared" si="145"/>
        <v>1035.9000000000001</v>
      </c>
      <c r="AO587" s="2">
        <f t="shared" si="146"/>
        <v>37.395250000000004</v>
      </c>
      <c r="AP587" s="2">
        <f t="shared" si="147"/>
        <v>82.56</v>
      </c>
      <c r="AR587" s="39">
        <f t="shared" si="148"/>
        <v>1.0605612749031046E-2</v>
      </c>
      <c r="AS587" s="39">
        <f t="shared" si="149"/>
        <v>1.238503985285111E-2</v>
      </c>
      <c r="AU587" s="41">
        <f t="shared" si="150"/>
        <v>3.1663608178094598E-6</v>
      </c>
    </row>
    <row r="588" spans="2:47" x14ac:dyDescent="0.3">
      <c r="B588" s="6">
        <f t="shared" si="143"/>
        <v>2014</v>
      </c>
      <c r="C588" s="5">
        <v>41860</v>
      </c>
      <c r="D588" s="10">
        <v>1035.9000000000001</v>
      </c>
      <c r="E588" s="10">
        <f>VLOOKUP(C588,데이터!$O:$Q,2,0)</f>
        <v>37.395250000000004</v>
      </c>
      <c r="F588" s="10">
        <f>VLOOKUP(C588,데이터!$O:$Q,3,0)</f>
        <v>82.56</v>
      </c>
      <c r="H588" s="6">
        <f t="shared" si="151"/>
        <v>1.6253604960934751</v>
      </c>
      <c r="I588" s="6">
        <f t="shared" si="152"/>
        <v>1.5864719446579552</v>
      </c>
      <c r="AM588" s="1">
        <f t="shared" si="144"/>
        <v>41860</v>
      </c>
      <c r="AN588" s="2">
        <f t="shared" si="145"/>
        <v>1035.9000000000001</v>
      </c>
      <c r="AO588" s="2">
        <f t="shared" si="146"/>
        <v>37.395250000000004</v>
      </c>
      <c r="AP588" s="2">
        <f t="shared" si="147"/>
        <v>82.56</v>
      </c>
      <c r="AR588" s="39">
        <f t="shared" si="148"/>
        <v>0</v>
      </c>
      <c r="AS588" s="39">
        <f t="shared" si="149"/>
        <v>0</v>
      </c>
      <c r="AU588" s="41">
        <f t="shared" si="150"/>
        <v>0</v>
      </c>
    </row>
    <row r="589" spans="2:47" x14ac:dyDescent="0.3">
      <c r="B589" s="6">
        <f t="shared" si="143"/>
        <v>2014</v>
      </c>
      <c r="C589" s="5">
        <v>41861</v>
      </c>
      <c r="D589" s="10">
        <v>1035.9000000000001</v>
      </c>
      <c r="E589" s="10">
        <f>VLOOKUP(C589,데이터!$O:$Q,2,0)</f>
        <v>37.395250000000004</v>
      </c>
      <c r="F589" s="10">
        <f>VLOOKUP(C589,데이터!$O:$Q,3,0)</f>
        <v>82.56</v>
      </c>
      <c r="H589" s="6">
        <f t="shared" si="151"/>
        <v>1.6253604960934751</v>
      </c>
      <c r="I589" s="6">
        <f t="shared" si="152"/>
        <v>1.5864719446579552</v>
      </c>
      <c r="AM589" s="1">
        <f t="shared" si="144"/>
        <v>41861</v>
      </c>
      <c r="AN589" s="2">
        <f t="shared" si="145"/>
        <v>1035.9000000000001</v>
      </c>
      <c r="AO589" s="2">
        <f t="shared" si="146"/>
        <v>37.395250000000004</v>
      </c>
      <c r="AP589" s="2">
        <f t="shared" si="147"/>
        <v>82.56</v>
      </c>
      <c r="AR589" s="39">
        <f t="shared" si="148"/>
        <v>0</v>
      </c>
      <c r="AS589" s="39">
        <f t="shared" si="149"/>
        <v>0</v>
      </c>
      <c r="AU589" s="41">
        <f t="shared" si="150"/>
        <v>0</v>
      </c>
    </row>
    <row r="590" spans="2:47" x14ac:dyDescent="0.3">
      <c r="B590" s="6">
        <f t="shared" si="143"/>
        <v>2014</v>
      </c>
      <c r="C590" s="5">
        <v>41862</v>
      </c>
      <c r="D590" s="10">
        <v>1030.6500000000001</v>
      </c>
      <c r="E590" s="10">
        <f>VLOOKUP(C590,데이터!$O:$Q,2,0)</f>
        <v>37.781062500000004</v>
      </c>
      <c r="F590" s="10">
        <f>VLOOKUP(C590,데이터!$O:$Q,3,0)</f>
        <v>83.31</v>
      </c>
      <c r="H590" s="6">
        <f t="shared" si="151"/>
        <v>1.6421295883284266</v>
      </c>
      <c r="I590" s="6">
        <f t="shared" si="152"/>
        <v>1.600883935434281</v>
      </c>
      <c r="AM590" s="1">
        <f t="shared" si="144"/>
        <v>41862</v>
      </c>
      <c r="AN590" s="2">
        <f t="shared" si="145"/>
        <v>1030.6500000000001</v>
      </c>
      <c r="AO590" s="2">
        <f t="shared" si="146"/>
        <v>37.781062500000004</v>
      </c>
      <c r="AP590" s="2">
        <f t="shared" si="147"/>
        <v>83.31</v>
      </c>
      <c r="AR590" s="39">
        <f t="shared" si="148"/>
        <v>1.0317152579538913E-2</v>
      </c>
      <c r="AS590" s="39">
        <f t="shared" si="149"/>
        <v>9.0843023255813282E-3</v>
      </c>
      <c r="AU590" s="41">
        <f t="shared" si="150"/>
        <v>1.5199197486832813E-6</v>
      </c>
    </row>
    <row r="591" spans="2:47" x14ac:dyDescent="0.3">
      <c r="B591" s="6">
        <f t="shared" si="143"/>
        <v>2014</v>
      </c>
      <c r="C591" s="5">
        <v>41863</v>
      </c>
      <c r="D591" s="10">
        <v>1026.5999999999999</v>
      </c>
      <c r="E591" s="10">
        <f>VLOOKUP(C591,데이터!$O:$Q,2,0)</f>
        <v>37.686750000000004</v>
      </c>
      <c r="F591" s="10">
        <f>VLOOKUP(C591,데이터!$O:$Q,3,0)</f>
        <v>83.25</v>
      </c>
      <c r="H591" s="6">
        <f t="shared" si="151"/>
        <v>1.6380303561588911</v>
      </c>
      <c r="I591" s="6">
        <f t="shared" si="152"/>
        <v>1.599730976172175</v>
      </c>
      <c r="AM591" s="1">
        <f t="shared" si="144"/>
        <v>41863</v>
      </c>
      <c r="AN591" s="2">
        <f t="shared" si="145"/>
        <v>1026.5999999999999</v>
      </c>
      <c r="AO591" s="2">
        <f t="shared" si="146"/>
        <v>37.686750000000004</v>
      </c>
      <c r="AP591" s="2">
        <f t="shared" si="147"/>
        <v>83.25</v>
      </c>
      <c r="AR591" s="39">
        <f t="shared" si="148"/>
        <v>-2.4962903041703122E-3</v>
      </c>
      <c r="AS591" s="39">
        <f t="shared" si="149"/>
        <v>-7.2020165646380363E-4</v>
      </c>
      <c r="AU591" s="41">
        <f t="shared" si="150"/>
        <v>3.154490884511934E-6</v>
      </c>
    </row>
    <row r="592" spans="2:47" x14ac:dyDescent="0.3">
      <c r="B592" s="6">
        <f t="shared" si="143"/>
        <v>2014</v>
      </c>
      <c r="C592" s="5">
        <v>41864</v>
      </c>
      <c r="D592" s="10">
        <v>1029.4000000000001</v>
      </c>
      <c r="E592" s="10">
        <f>VLOOKUP(C592,데이터!$O:$Q,2,0)</f>
        <v>38.078031250000002</v>
      </c>
      <c r="F592" s="10">
        <f>VLOOKUP(C592,데이터!$O:$Q,3,0)</f>
        <v>84.04</v>
      </c>
      <c r="H592" s="6">
        <f t="shared" si="151"/>
        <v>1.6550371440961846</v>
      </c>
      <c r="I592" s="6">
        <f t="shared" si="152"/>
        <v>1.6149116064565716</v>
      </c>
      <c r="AM592" s="1">
        <f t="shared" si="144"/>
        <v>41864</v>
      </c>
      <c r="AN592" s="2">
        <f t="shared" si="145"/>
        <v>1029.4000000000001</v>
      </c>
      <c r="AO592" s="2">
        <f t="shared" si="146"/>
        <v>38.078031250000002</v>
      </c>
      <c r="AP592" s="2">
        <f t="shared" si="147"/>
        <v>84.04</v>
      </c>
      <c r="AR592" s="39">
        <f t="shared" si="148"/>
        <v>1.0382462005877446E-2</v>
      </c>
      <c r="AS592" s="39">
        <f t="shared" si="149"/>
        <v>9.4894894894894666E-3</v>
      </c>
      <c r="AU592" s="41">
        <f t="shared" si="150"/>
        <v>7.9739991502428082E-7</v>
      </c>
    </row>
    <row r="593" spans="2:47" x14ac:dyDescent="0.3">
      <c r="B593" s="6">
        <f t="shared" si="143"/>
        <v>2014</v>
      </c>
      <c r="C593" s="5">
        <v>41865</v>
      </c>
      <c r="D593" s="10">
        <v>1021</v>
      </c>
      <c r="E593" s="10">
        <f>VLOOKUP(C593,데이터!$O:$Q,2,0)</f>
        <v>38.292624999999994</v>
      </c>
      <c r="F593" s="10">
        <f>VLOOKUP(C593,데이터!$O:$Q,3,0)</f>
        <v>84.2</v>
      </c>
      <c r="H593" s="6">
        <f t="shared" si="151"/>
        <v>1.664364323456091</v>
      </c>
      <c r="I593" s="6">
        <f t="shared" si="152"/>
        <v>1.6179861644888542</v>
      </c>
      <c r="AM593" s="1">
        <f t="shared" si="144"/>
        <v>41865</v>
      </c>
      <c r="AN593" s="2">
        <f t="shared" si="145"/>
        <v>1021</v>
      </c>
      <c r="AO593" s="2">
        <f t="shared" si="146"/>
        <v>38.292624999999994</v>
      </c>
      <c r="AP593" s="2">
        <f t="shared" si="147"/>
        <v>84.2</v>
      </c>
      <c r="AR593" s="39">
        <f t="shared" si="148"/>
        <v>5.635631437746369E-3</v>
      </c>
      <c r="AS593" s="39">
        <f t="shared" si="149"/>
        <v>1.9038553069965491E-3</v>
      </c>
      <c r="AU593" s="41">
        <f t="shared" si="150"/>
        <v>1.3926153090034097E-5</v>
      </c>
    </row>
    <row r="594" spans="2:47" x14ac:dyDescent="0.3">
      <c r="B594" s="6">
        <f t="shared" si="143"/>
        <v>2014</v>
      </c>
      <c r="C594" s="5">
        <v>41866</v>
      </c>
      <c r="D594" s="10">
        <v>1021.15</v>
      </c>
      <c r="E594" s="10">
        <f>VLOOKUP(C594,데이터!$O:$Q,2,0)</f>
        <v>38.663874999999997</v>
      </c>
      <c r="F594" s="10">
        <f>VLOOKUP(C594,데이터!$O:$Q,3,0)</f>
        <v>85.09</v>
      </c>
      <c r="H594" s="6">
        <f t="shared" si="151"/>
        <v>1.680500465992234</v>
      </c>
      <c r="I594" s="6">
        <f t="shared" si="152"/>
        <v>1.6350883935434277</v>
      </c>
      <c r="AM594" s="1">
        <f t="shared" si="144"/>
        <v>41866</v>
      </c>
      <c r="AN594" s="2">
        <f t="shared" si="145"/>
        <v>1021.15</v>
      </c>
      <c r="AO594" s="2">
        <f t="shared" si="146"/>
        <v>38.663874999999997</v>
      </c>
      <c r="AP594" s="2">
        <f t="shared" si="147"/>
        <v>85.09</v>
      </c>
      <c r="AR594" s="39">
        <f t="shared" si="148"/>
        <v>9.6950783603892976E-3</v>
      </c>
      <c r="AS594" s="39">
        <f t="shared" si="149"/>
        <v>1.057007125890741E-2</v>
      </c>
      <c r="AU594" s="41">
        <f t="shared" si="150"/>
        <v>7.6561257245712727E-7</v>
      </c>
    </row>
    <row r="595" spans="2:47" x14ac:dyDescent="0.3">
      <c r="B595" s="6">
        <f t="shared" si="143"/>
        <v>2014</v>
      </c>
      <c r="C595" s="5">
        <v>41867</v>
      </c>
      <c r="D595" s="10">
        <v>1021.15</v>
      </c>
      <c r="E595" s="10">
        <f>VLOOKUP(C595,데이터!$O:$Q,2,0)</f>
        <v>38.663874999999997</v>
      </c>
      <c r="F595" s="10">
        <f>VLOOKUP(C595,데이터!$O:$Q,3,0)</f>
        <v>85.09</v>
      </c>
      <c r="H595" s="6">
        <f t="shared" si="151"/>
        <v>1.680500465992234</v>
      </c>
      <c r="I595" s="6">
        <f t="shared" si="152"/>
        <v>1.6350883935434277</v>
      </c>
      <c r="AM595" s="1">
        <f t="shared" si="144"/>
        <v>41867</v>
      </c>
      <c r="AN595" s="2">
        <f t="shared" si="145"/>
        <v>1021.15</v>
      </c>
      <c r="AO595" s="2">
        <f t="shared" si="146"/>
        <v>38.663874999999997</v>
      </c>
      <c r="AP595" s="2">
        <f t="shared" si="147"/>
        <v>85.09</v>
      </c>
      <c r="AR595" s="39">
        <f t="shared" si="148"/>
        <v>0</v>
      </c>
      <c r="AS595" s="39">
        <f t="shared" si="149"/>
        <v>0</v>
      </c>
      <c r="AU595" s="41">
        <f t="shared" si="150"/>
        <v>0</v>
      </c>
    </row>
    <row r="596" spans="2:47" x14ac:dyDescent="0.3">
      <c r="B596" s="6">
        <f t="shared" si="143"/>
        <v>2014</v>
      </c>
      <c r="C596" s="5">
        <v>41868</v>
      </c>
      <c r="D596" s="10">
        <v>1021.15</v>
      </c>
      <c r="E596" s="10">
        <f>VLOOKUP(C596,데이터!$O:$Q,2,0)</f>
        <v>38.663874999999997</v>
      </c>
      <c r="F596" s="10">
        <f>VLOOKUP(C596,데이터!$O:$Q,3,0)</f>
        <v>85.09</v>
      </c>
      <c r="H596" s="6">
        <f t="shared" si="151"/>
        <v>1.680500465992234</v>
      </c>
      <c r="I596" s="6">
        <f t="shared" si="152"/>
        <v>1.6350883935434277</v>
      </c>
      <c r="AM596" s="1">
        <f t="shared" si="144"/>
        <v>41868</v>
      </c>
      <c r="AN596" s="2">
        <f t="shared" si="145"/>
        <v>1021.15</v>
      </c>
      <c r="AO596" s="2">
        <f t="shared" si="146"/>
        <v>38.663874999999997</v>
      </c>
      <c r="AP596" s="2">
        <f t="shared" si="147"/>
        <v>85.09</v>
      </c>
      <c r="AR596" s="39">
        <f t="shared" si="148"/>
        <v>0</v>
      </c>
      <c r="AS596" s="39">
        <f t="shared" si="149"/>
        <v>0</v>
      </c>
      <c r="AU596" s="41">
        <f t="shared" si="150"/>
        <v>0</v>
      </c>
    </row>
    <row r="597" spans="2:47" x14ac:dyDescent="0.3">
      <c r="B597" s="6">
        <f t="shared" si="143"/>
        <v>2014</v>
      </c>
      <c r="C597" s="5">
        <v>41869</v>
      </c>
      <c r="D597" s="10">
        <v>1017.8</v>
      </c>
      <c r="E597" s="10">
        <f>VLOOKUP(C597,데이터!$O:$Q,2,0)</f>
        <v>38.915312499999999</v>
      </c>
      <c r="F597" s="10">
        <f>VLOOKUP(C597,데이터!$O:$Q,3,0)</f>
        <v>85.42</v>
      </c>
      <c r="H597" s="6">
        <f t="shared" si="151"/>
        <v>1.6914290352553492</v>
      </c>
      <c r="I597" s="6">
        <f t="shared" si="152"/>
        <v>1.641429669485011</v>
      </c>
      <c r="AM597" s="1">
        <f t="shared" si="144"/>
        <v>41869</v>
      </c>
      <c r="AN597" s="2">
        <f t="shared" si="145"/>
        <v>1017.8</v>
      </c>
      <c r="AO597" s="2">
        <f t="shared" si="146"/>
        <v>38.915312499999999</v>
      </c>
      <c r="AP597" s="2">
        <f t="shared" si="147"/>
        <v>85.42</v>
      </c>
      <c r="AR597" s="39">
        <f t="shared" si="148"/>
        <v>6.5031634827084073E-3</v>
      </c>
      <c r="AS597" s="39">
        <f t="shared" si="149"/>
        <v>3.8782465624631612E-3</v>
      </c>
      <c r="AU597" s="41">
        <f t="shared" si="150"/>
        <v>6.8901888381897871E-6</v>
      </c>
    </row>
    <row r="598" spans="2:47" x14ac:dyDescent="0.3">
      <c r="B598" s="6">
        <f t="shared" si="143"/>
        <v>2014</v>
      </c>
      <c r="C598" s="5">
        <v>41870</v>
      </c>
      <c r="D598" s="10">
        <v>1017.4</v>
      </c>
      <c r="E598" s="10">
        <f>VLOOKUP(C598,데이터!$O:$Q,2,0)</f>
        <v>39.030531249999996</v>
      </c>
      <c r="F598" s="10">
        <f>VLOOKUP(C598,데이터!$O:$Q,3,0)</f>
        <v>86.03</v>
      </c>
      <c r="H598" s="6">
        <f t="shared" si="151"/>
        <v>1.6964369441384095</v>
      </c>
      <c r="I598" s="6">
        <f t="shared" si="152"/>
        <v>1.6531514219830892</v>
      </c>
      <c r="AM598" s="1">
        <f t="shared" si="144"/>
        <v>41870</v>
      </c>
      <c r="AN598" s="2">
        <f t="shared" si="145"/>
        <v>1017.4</v>
      </c>
      <c r="AO598" s="2">
        <f t="shared" si="146"/>
        <v>39.030531249999996</v>
      </c>
      <c r="AP598" s="2">
        <f t="shared" si="147"/>
        <v>86.03</v>
      </c>
      <c r="AR598" s="39">
        <f t="shared" si="148"/>
        <v>2.9607561290942996E-3</v>
      </c>
      <c r="AS598" s="39">
        <f t="shared" si="149"/>
        <v>7.1411847342541801E-3</v>
      </c>
      <c r="AU598" s="41">
        <f t="shared" si="150"/>
        <v>1.7475983322838985E-5</v>
      </c>
    </row>
    <row r="599" spans="2:47" x14ac:dyDescent="0.3">
      <c r="B599" s="6">
        <f t="shared" si="143"/>
        <v>2014</v>
      </c>
      <c r="C599" s="5">
        <v>41871</v>
      </c>
      <c r="D599" s="10">
        <v>1022.75</v>
      </c>
      <c r="E599" s="10">
        <f>VLOOKUP(C599,데이터!$O:$Q,2,0)</f>
        <v>39.357793750000006</v>
      </c>
      <c r="F599" s="10">
        <f>VLOOKUP(C599,데이터!$O:$Q,3,0)</f>
        <v>86.75</v>
      </c>
      <c r="H599" s="6">
        <f t="shared" si="151"/>
        <v>1.710661198271028</v>
      </c>
      <c r="I599" s="6">
        <f t="shared" si="152"/>
        <v>1.666986933128362</v>
      </c>
      <c r="AM599" s="1">
        <f t="shared" si="144"/>
        <v>41871</v>
      </c>
      <c r="AN599" s="2">
        <f t="shared" si="145"/>
        <v>1022.75</v>
      </c>
      <c r="AO599" s="2">
        <f t="shared" si="146"/>
        <v>39.357793750000006</v>
      </c>
      <c r="AP599" s="2">
        <f t="shared" si="147"/>
        <v>86.75</v>
      </c>
      <c r="AR599" s="39">
        <f t="shared" si="148"/>
        <v>8.3847821056755034E-3</v>
      </c>
      <c r="AS599" s="39">
        <f t="shared" si="149"/>
        <v>8.3691735441124848E-3</v>
      </c>
      <c r="AU599" s="41">
        <f t="shared" si="150"/>
        <v>2.4362719406654155E-10</v>
      </c>
    </row>
    <row r="600" spans="2:47" x14ac:dyDescent="0.3">
      <c r="B600" s="6">
        <f t="shared" si="143"/>
        <v>2014</v>
      </c>
      <c r="C600" s="5">
        <v>41872</v>
      </c>
      <c r="D600" s="10">
        <v>1023.7</v>
      </c>
      <c r="E600" s="10">
        <f>VLOOKUP(C600,데이터!$O:$Q,2,0)</f>
        <v>39.57121875</v>
      </c>
      <c r="F600" s="10">
        <f>VLOOKUP(C600,데이터!$O:$Q,3,0)</f>
        <v>87.08</v>
      </c>
      <c r="H600" s="6">
        <f t="shared" si="151"/>
        <v>1.7199375786636912</v>
      </c>
      <c r="I600" s="6">
        <f t="shared" si="152"/>
        <v>1.6733282090699455</v>
      </c>
      <c r="AM600" s="1">
        <f t="shared" si="144"/>
        <v>41872</v>
      </c>
      <c r="AN600" s="2">
        <f t="shared" si="145"/>
        <v>1023.7</v>
      </c>
      <c r="AO600" s="2">
        <f t="shared" si="146"/>
        <v>39.57121875</v>
      </c>
      <c r="AP600" s="2">
        <f t="shared" si="147"/>
        <v>87.08</v>
      </c>
      <c r="AR600" s="39">
        <f t="shared" si="148"/>
        <v>5.4226870885005773E-3</v>
      </c>
      <c r="AS600" s="39">
        <f t="shared" si="149"/>
        <v>3.8040345821326316E-3</v>
      </c>
      <c r="AU600" s="41">
        <f t="shared" si="150"/>
        <v>2.6200359363712328E-6</v>
      </c>
    </row>
    <row r="601" spans="2:47" x14ac:dyDescent="0.3">
      <c r="B601" s="6">
        <f t="shared" si="143"/>
        <v>2014</v>
      </c>
      <c r="C601" s="5">
        <v>41873</v>
      </c>
      <c r="D601" s="10">
        <v>1017.75</v>
      </c>
      <c r="E601" s="10">
        <f>VLOOKUP(C601,데이터!$O:$Q,2,0)</f>
        <v>39.518874999999994</v>
      </c>
      <c r="F601" s="10">
        <f>VLOOKUP(C601,데이터!$O:$Q,3,0)</f>
        <v>87.14</v>
      </c>
      <c r="H601" s="6">
        <f t="shared" si="151"/>
        <v>1.7176624912269873</v>
      </c>
      <c r="I601" s="6">
        <f t="shared" si="152"/>
        <v>1.6744811683320515</v>
      </c>
      <c r="AM601" s="1">
        <f t="shared" si="144"/>
        <v>41873</v>
      </c>
      <c r="AN601" s="2">
        <f t="shared" si="145"/>
        <v>1017.75</v>
      </c>
      <c r="AO601" s="2">
        <f t="shared" si="146"/>
        <v>39.518874999999994</v>
      </c>
      <c r="AP601" s="2">
        <f t="shared" si="147"/>
        <v>87.14</v>
      </c>
      <c r="AR601" s="39">
        <f t="shared" si="148"/>
        <v>-1.3227732592897556E-3</v>
      </c>
      <c r="AS601" s="39">
        <f t="shared" si="149"/>
        <v>6.8902158934314173E-4</v>
      </c>
      <c r="AU601" s="41">
        <f t="shared" si="150"/>
        <v>4.0473185129858621E-6</v>
      </c>
    </row>
    <row r="602" spans="2:47" x14ac:dyDescent="0.3">
      <c r="B602" s="6">
        <f t="shared" si="143"/>
        <v>2014</v>
      </c>
      <c r="C602" s="5">
        <v>41874</v>
      </c>
      <c r="D602" s="10">
        <v>1017.75</v>
      </c>
      <c r="E602" s="10">
        <f>VLOOKUP(C602,데이터!$O:$Q,2,0)</f>
        <v>39.518874999999994</v>
      </c>
      <c r="F602" s="10">
        <f>VLOOKUP(C602,데이터!$O:$Q,3,0)</f>
        <v>87.14</v>
      </c>
      <c r="H602" s="6">
        <f t="shared" si="151"/>
        <v>1.7176624912269873</v>
      </c>
      <c r="I602" s="6">
        <f t="shared" si="152"/>
        <v>1.6744811683320515</v>
      </c>
      <c r="AM602" s="1">
        <f t="shared" si="144"/>
        <v>41874</v>
      </c>
      <c r="AN602" s="2">
        <f t="shared" si="145"/>
        <v>1017.75</v>
      </c>
      <c r="AO602" s="2">
        <f t="shared" si="146"/>
        <v>39.518874999999994</v>
      </c>
      <c r="AP602" s="2">
        <f t="shared" si="147"/>
        <v>87.14</v>
      </c>
      <c r="AR602" s="39">
        <f t="shared" si="148"/>
        <v>0</v>
      </c>
      <c r="AS602" s="39">
        <f t="shared" si="149"/>
        <v>0</v>
      </c>
      <c r="AU602" s="41">
        <f t="shared" si="150"/>
        <v>0</v>
      </c>
    </row>
    <row r="603" spans="2:47" x14ac:dyDescent="0.3">
      <c r="B603" s="6">
        <f t="shared" si="143"/>
        <v>2014</v>
      </c>
      <c r="C603" s="5">
        <v>41875</v>
      </c>
      <c r="D603" s="10">
        <v>1017.75</v>
      </c>
      <c r="E603" s="10">
        <f>VLOOKUP(C603,데이터!$O:$Q,2,0)</f>
        <v>39.518874999999994</v>
      </c>
      <c r="F603" s="10">
        <f>VLOOKUP(C603,데이터!$O:$Q,3,0)</f>
        <v>87.14</v>
      </c>
      <c r="H603" s="6">
        <f t="shared" si="151"/>
        <v>1.7176624912269873</v>
      </c>
      <c r="I603" s="6">
        <f t="shared" si="152"/>
        <v>1.6744811683320515</v>
      </c>
      <c r="AM603" s="1">
        <f t="shared" si="144"/>
        <v>41875</v>
      </c>
      <c r="AN603" s="2">
        <f t="shared" si="145"/>
        <v>1017.75</v>
      </c>
      <c r="AO603" s="2">
        <f t="shared" si="146"/>
        <v>39.518874999999994</v>
      </c>
      <c r="AP603" s="2">
        <f t="shared" si="147"/>
        <v>87.14</v>
      </c>
      <c r="AR603" s="39">
        <f t="shared" si="148"/>
        <v>0</v>
      </c>
      <c r="AS603" s="39">
        <f t="shared" si="149"/>
        <v>0</v>
      </c>
      <c r="AU603" s="41">
        <f t="shared" si="150"/>
        <v>0</v>
      </c>
    </row>
    <row r="604" spans="2:47" x14ac:dyDescent="0.3">
      <c r="B604" s="6">
        <f t="shared" si="143"/>
        <v>2014</v>
      </c>
      <c r="C604" s="5">
        <v>41876</v>
      </c>
      <c r="D604" s="10">
        <v>1020.15</v>
      </c>
      <c r="E604" s="10">
        <f>VLOOKUP(C604,데이터!$O:$Q,2,0)</f>
        <v>39.39753125</v>
      </c>
      <c r="F604" s="10">
        <f>VLOOKUP(C604,데이터!$O:$Q,3,0)</f>
        <v>86.83</v>
      </c>
      <c r="H604" s="6">
        <f t="shared" si="151"/>
        <v>1.7123883631573038</v>
      </c>
      <c r="I604" s="6">
        <f t="shared" si="152"/>
        <v>1.6685242121445034</v>
      </c>
      <c r="AM604" s="1">
        <f t="shared" si="144"/>
        <v>41876</v>
      </c>
      <c r="AN604" s="2">
        <f t="shared" si="145"/>
        <v>1020.15</v>
      </c>
      <c r="AO604" s="2">
        <f t="shared" si="146"/>
        <v>39.39753125</v>
      </c>
      <c r="AP604" s="2">
        <f t="shared" si="147"/>
        <v>86.83</v>
      </c>
      <c r="AR604" s="39">
        <f t="shared" si="148"/>
        <v>-3.0705264256635223E-3</v>
      </c>
      <c r="AS604" s="39">
        <f t="shared" si="149"/>
        <v>-3.5574936883177033E-3</v>
      </c>
      <c r="AU604" s="41">
        <f t="shared" si="150"/>
        <v>2.3713711489690609E-7</v>
      </c>
    </row>
    <row r="605" spans="2:47" x14ac:dyDescent="0.3">
      <c r="B605" s="6">
        <f t="shared" si="143"/>
        <v>2014</v>
      </c>
      <c r="C605" s="5">
        <v>41877</v>
      </c>
      <c r="D605" s="10">
        <v>1016.95</v>
      </c>
      <c r="E605" s="10">
        <f>VLOOKUP(C605,데이터!$O:$Q,2,0)</f>
        <v>39.501103749999999</v>
      </c>
      <c r="F605" s="10">
        <f>VLOOKUP(C605,데이터!$O:$Q,3,0)</f>
        <v>86.84</v>
      </c>
      <c r="H605" s="6">
        <f t="shared" si="151"/>
        <v>1.7168900752726564</v>
      </c>
      <c r="I605" s="6">
        <f t="shared" si="152"/>
        <v>1.6687163720215212</v>
      </c>
      <c r="AM605" s="1">
        <f t="shared" si="144"/>
        <v>41877</v>
      </c>
      <c r="AN605" s="2">
        <f t="shared" si="145"/>
        <v>1016.95</v>
      </c>
      <c r="AO605" s="2">
        <f t="shared" si="146"/>
        <v>39.501103749999999</v>
      </c>
      <c r="AP605" s="2">
        <f t="shared" si="147"/>
        <v>86.84</v>
      </c>
      <c r="AR605" s="39">
        <f t="shared" si="148"/>
        <v>2.6289083786181777E-3</v>
      </c>
      <c r="AS605" s="39">
        <f t="shared" si="149"/>
        <v>1.1516756881269075E-4</v>
      </c>
      <c r="AU605" s="41">
        <f t="shared" si="150"/>
        <v>6.3188928588815452E-6</v>
      </c>
    </row>
    <row r="606" spans="2:47" x14ac:dyDescent="0.3">
      <c r="B606" s="6">
        <f t="shared" si="143"/>
        <v>2014</v>
      </c>
      <c r="C606" s="5">
        <v>41878</v>
      </c>
      <c r="D606" s="10">
        <v>1014.25</v>
      </c>
      <c r="E606" s="10">
        <f>VLOOKUP(C606,데이터!$O:$Q,2,0)</f>
        <v>39.613406249999997</v>
      </c>
      <c r="F606" s="10">
        <f>VLOOKUP(C606,데이터!$O:$Q,3,0)</f>
        <v>87</v>
      </c>
      <c r="H606" s="6">
        <f t="shared" si="151"/>
        <v>1.7217712312246163</v>
      </c>
      <c r="I606" s="6">
        <f t="shared" si="152"/>
        <v>1.6717909300538041</v>
      </c>
      <c r="AM606" s="1">
        <f t="shared" si="144"/>
        <v>41878</v>
      </c>
      <c r="AN606" s="2">
        <f t="shared" si="145"/>
        <v>1014.25</v>
      </c>
      <c r="AO606" s="2">
        <f t="shared" si="146"/>
        <v>39.613406249999997</v>
      </c>
      <c r="AP606" s="2">
        <f t="shared" si="147"/>
        <v>87</v>
      </c>
      <c r="AR606" s="39">
        <f t="shared" si="148"/>
        <v>2.8430218231558779E-3</v>
      </c>
      <c r="AS606" s="39">
        <f t="shared" si="149"/>
        <v>1.8424689083371693E-3</v>
      </c>
      <c r="AU606" s="41">
        <f t="shared" si="150"/>
        <v>1.001106135352214E-6</v>
      </c>
    </row>
    <row r="607" spans="2:47" x14ac:dyDescent="0.3">
      <c r="B607" s="6">
        <f t="shared" si="143"/>
        <v>2014</v>
      </c>
      <c r="C607" s="5">
        <v>41879</v>
      </c>
      <c r="D607" s="10">
        <v>1014.5</v>
      </c>
      <c r="E607" s="10">
        <f>VLOOKUP(C607,데이터!$O:$Q,2,0)</f>
        <v>39.588843750000002</v>
      </c>
      <c r="F607" s="10">
        <f>VLOOKUP(C607,데이터!$O:$Q,3,0)</f>
        <v>87.28</v>
      </c>
      <c r="H607" s="6">
        <f t="shared" si="151"/>
        <v>1.7207036379558109</v>
      </c>
      <c r="I607" s="6">
        <f t="shared" si="152"/>
        <v>1.6771714066102992</v>
      </c>
      <c r="AM607" s="1">
        <f t="shared" si="144"/>
        <v>41879</v>
      </c>
      <c r="AN607" s="2">
        <f t="shared" si="145"/>
        <v>1014.5</v>
      </c>
      <c r="AO607" s="2">
        <f t="shared" si="146"/>
        <v>39.588843750000002</v>
      </c>
      <c r="AP607" s="2">
        <f t="shared" si="147"/>
        <v>87.28</v>
      </c>
      <c r="AR607" s="39">
        <f t="shared" si="148"/>
        <v>-6.2005523698172027E-4</v>
      </c>
      <c r="AS607" s="39">
        <f t="shared" si="149"/>
        <v>3.2183908045977372E-3</v>
      </c>
      <c r="AU607" s="41">
        <f t="shared" si="150"/>
        <v>1.4733668014117007E-5</v>
      </c>
    </row>
    <row r="608" spans="2:47" x14ac:dyDescent="0.3">
      <c r="B608" s="6">
        <f t="shared" si="143"/>
        <v>2014</v>
      </c>
      <c r="C608" s="5">
        <v>41880</v>
      </c>
      <c r="D608" s="10">
        <v>1013.95</v>
      </c>
      <c r="E608" s="10">
        <f>VLOOKUP(C608,데이터!$O:$Q,2,0)</f>
        <v>40.281093749999997</v>
      </c>
      <c r="F608" s="10">
        <f>VLOOKUP(C608,데이터!$O:$Q,3,0)</f>
        <v>87.94</v>
      </c>
      <c r="H608" s="6">
        <f t="shared" si="151"/>
        <v>1.7507918390888613</v>
      </c>
      <c r="I608" s="6">
        <f t="shared" si="152"/>
        <v>1.6898539584934658</v>
      </c>
      <c r="AM608" s="1">
        <f t="shared" si="144"/>
        <v>41880</v>
      </c>
      <c r="AN608" s="2">
        <f t="shared" si="145"/>
        <v>1013.95</v>
      </c>
      <c r="AO608" s="2">
        <f t="shared" si="146"/>
        <v>40.281093749999997</v>
      </c>
      <c r="AP608" s="2">
        <f t="shared" si="147"/>
        <v>87.94</v>
      </c>
      <c r="AR608" s="39">
        <f t="shared" si="148"/>
        <v>1.7485986819203214E-2</v>
      </c>
      <c r="AS608" s="39">
        <f t="shared" si="149"/>
        <v>7.5618698441795029E-3</v>
      </c>
      <c r="AU608" s="41">
        <f t="shared" si="150"/>
        <v>9.8488097733953779E-5</v>
      </c>
    </row>
    <row r="609" spans="2:47" x14ac:dyDescent="0.3">
      <c r="B609" s="6">
        <f t="shared" si="143"/>
        <v>2014</v>
      </c>
      <c r="C609" s="5">
        <v>41881</v>
      </c>
      <c r="D609" s="10">
        <v>1013.95</v>
      </c>
      <c r="E609" s="10">
        <f>VLOOKUP(C609,데이터!$O:$Q,2,0)</f>
        <v>40.281093749999997</v>
      </c>
      <c r="F609" s="10">
        <f>VLOOKUP(C609,데이터!$O:$Q,3,0)</f>
        <v>87.94</v>
      </c>
      <c r="H609" s="6">
        <f t="shared" si="151"/>
        <v>1.7507918390888613</v>
      </c>
      <c r="I609" s="6">
        <f t="shared" si="152"/>
        <v>1.6898539584934658</v>
      </c>
      <c r="AM609" s="1">
        <f t="shared" si="144"/>
        <v>41881</v>
      </c>
      <c r="AN609" s="2">
        <f t="shared" si="145"/>
        <v>1013.95</v>
      </c>
      <c r="AO609" s="2">
        <f t="shared" si="146"/>
        <v>40.281093749999997</v>
      </c>
      <c r="AP609" s="2">
        <f t="shared" si="147"/>
        <v>87.94</v>
      </c>
      <c r="AR609" s="39">
        <f t="shared" si="148"/>
        <v>0</v>
      </c>
      <c r="AS609" s="39">
        <f t="shared" si="149"/>
        <v>0</v>
      </c>
      <c r="AU609" s="41">
        <f t="shared" si="150"/>
        <v>0</v>
      </c>
    </row>
    <row r="610" spans="2:47" x14ac:dyDescent="0.3">
      <c r="B610" s="6">
        <f t="shared" si="143"/>
        <v>2014</v>
      </c>
      <c r="C610" s="5">
        <v>41882</v>
      </c>
      <c r="D610" s="10">
        <v>1013.95</v>
      </c>
      <c r="E610" s="10">
        <f>VLOOKUP(C610,데이터!$O:$Q,2,0)</f>
        <v>40.281093749999997</v>
      </c>
      <c r="F610" s="10">
        <f>VLOOKUP(C610,데이터!$O:$Q,3,0)</f>
        <v>87.94</v>
      </c>
      <c r="H610" s="6">
        <f t="shared" si="151"/>
        <v>1.7507918390888613</v>
      </c>
      <c r="I610" s="6">
        <f t="shared" si="152"/>
        <v>1.6898539584934658</v>
      </c>
      <c r="AM610" s="1">
        <f t="shared" si="144"/>
        <v>41882</v>
      </c>
      <c r="AN610" s="2">
        <f t="shared" si="145"/>
        <v>1013.95</v>
      </c>
      <c r="AO610" s="2">
        <f t="shared" si="146"/>
        <v>40.281093749999997</v>
      </c>
      <c r="AP610" s="2">
        <f t="shared" si="147"/>
        <v>87.94</v>
      </c>
      <c r="AR610" s="39">
        <f t="shared" si="148"/>
        <v>0</v>
      </c>
      <c r="AS610" s="39">
        <f t="shared" si="149"/>
        <v>0</v>
      </c>
      <c r="AU610" s="41">
        <f t="shared" si="150"/>
        <v>0</v>
      </c>
    </row>
    <row r="611" spans="2:47" x14ac:dyDescent="0.3">
      <c r="B611" s="6">
        <f t="shared" si="143"/>
        <v>2014</v>
      </c>
      <c r="C611" s="5">
        <v>41883</v>
      </c>
      <c r="D611" s="10">
        <v>1013.2</v>
      </c>
      <c r="E611" s="10">
        <f>VLOOKUP(C611,데이터!$O:$Q,2,0)</f>
        <v>40.281093749999997</v>
      </c>
      <c r="F611" s="10">
        <f>VLOOKUP(C611,데이터!$O:$Q,3,0)</f>
        <v>87.94</v>
      </c>
      <c r="H611" s="6">
        <f t="shared" si="151"/>
        <v>1.7507918390888613</v>
      </c>
      <c r="I611" s="6">
        <f t="shared" si="152"/>
        <v>1.6898539584934658</v>
      </c>
      <c r="AM611" s="1">
        <f t="shared" si="144"/>
        <v>41883</v>
      </c>
      <c r="AN611" s="2">
        <f t="shared" si="145"/>
        <v>1013.2</v>
      </c>
      <c r="AO611" s="2">
        <f t="shared" si="146"/>
        <v>40.281093749999997</v>
      </c>
      <c r="AP611" s="2">
        <f t="shared" si="147"/>
        <v>87.94</v>
      </c>
      <c r="AR611" s="39">
        <f t="shared" si="148"/>
        <v>0</v>
      </c>
      <c r="AS611" s="39">
        <f t="shared" si="149"/>
        <v>0</v>
      </c>
      <c r="AU611" s="41">
        <f t="shared" si="150"/>
        <v>0</v>
      </c>
    </row>
    <row r="612" spans="2:47" x14ac:dyDescent="0.3">
      <c r="B612" s="6">
        <f t="shared" si="143"/>
        <v>2014</v>
      </c>
      <c r="C612" s="5">
        <v>41884</v>
      </c>
      <c r="D612" s="10">
        <v>1018.25</v>
      </c>
      <c r="E612" s="10">
        <f>VLOOKUP(C612,데이터!$O:$Q,2,0)</f>
        <v>40.49624</v>
      </c>
      <c r="F612" s="10">
        <f>VLOOKUP(C612,데이터!$O:$Q,3,0)</f>
        <v>87.54</v>
      </c>
      <c r="H612" s="6">
        <f t="shared" si="151"/>
        <v>1.7601430325060106</v>
      </c>
      <c r="I612" s="6">
        <f t="shared" si="152"/>
        <v>1.6821675634127589</v>
      </c>
      <c r="AM612" s="1">
        <f t="shared" si="144"/>
        <v>41884</v>
      </c>
      <c r="AN612" s="2">
        <f t="shared" si="145"/>
        <v>1018.25</v>
      </c>
      <c r="AO612" s="2">
        <f t="shared" si="146"/>
        <v>40.49624</v>
      </c>
      <c r="AP612" s="2">
        <f t="shared" si="147"/>
        <v>87.54</v>
      </c>
      <c r="AR612" s="39">
        <f t="shared" si="148"/>
        <v>5.341122347255034E-3</v>
      </c>
      <c r="AS612" s="39">
        <f t="shared" si="149"/>
        <v>-4.5485558335227605E-3</v>
      </c>
      <c r="AU612" s="41">
        <f t="shared" si="150"/>
        <v>9.7805734519352381E-5</v>
      </c>
    </row>
    <row r="613" spans="2:47" x14ac:dyDescent="0.3">
      <c r="B613" s="6">
        <f t="shared" si="143"/>
        <v>2014</v>
      </c>
      <c r="C613" s="5">
        <v>41885</v>
      </c>
      <c r="D613" s="10">
        <v>1019.75</v>
      </c>
      <c r="E613" s="10">
        <f>VLOOKUP(C613,데이터!$O:$Q,2,0)</f>
        <v>40.494271249999997</v>
      </c>
      <c r="F613" s="10">
        <f>VLOOKUP(C613,데이터!$O:$Q,3,0)</f>
        <v>87.78</v>
      </c>
      <c r="H613" s="6">
        <f t="shared" si="151"/>
        <v>1.760057462053167</v>
      </c>
      <c r="I613" s="6">
        <f t="shared" si="152"/>
        <v>1.6867794004611829</v>
      </c>
      <c r="AM613" s="1">
        <f t="shared" si="144"/>
        <v>41885</v>
      </c>
      <c r="AN613" s="2">
        <f t="shared" si="145"/>
        <v>1019.75</v>
      </c>
      <c r="AO613" s="2">
        <f t="shared" si="146"/>
        <v>40.494271249999997</v>
      </c>
      <c r="AP613" s="2">
        <f t="shared" si="147"/>
        <v>87.78</v>
      </c>
      <c r="AR613" s="39">
        <f t="shared" si="148"/>
        <v>-4.8615624561820781E-5</v>
      </c>
      <c r="AS613" s="39">
        <f t="shared" si="149"/>
        <v>2.7416038382452879E-3</v>
      </c>
      <c r="AU613" s="41">
        <f t="shared" si="150"/>
        <v>7.7853246506275897E-6</v>
      </c>
    </row>
    <row r="614" spans="2:47" x14ac:dyDescent="0.3">
      <c r="B614" s="6">
        <f t="shared" si="143"/>
        <v>2014</v>
      </c>
      <c r="C614" s="5">
        <v>41886</v>
      </c>
      <c r="D614" s="10">
        <v>1019</v>
      </c>
      <c r="E614" s="10">
        <f>VLOOKUP(C614,데이터!$O:$Q,2,0)</f>
        <v>40.63040625</v>
      </c>
      <c r="F614" s="10">
        <f>VLOOKUP(C614,데이터!$O:$Q,3,0)</f>
        <v>88.03</v>
      </c>
      <c r="H614" s="6">
        <f t="shared" si="151"/>
        <v>1.7659744822933228</v>
      </c>
      <c r="I614" s="6">
        <f t="shared" si="152"/>
        <v>1.691583397386625</v>
      </c>
      <c r="AM614" s="1">
        <f t="shared" si="144"/>
        <v>41886</v>
      </c>
      <c r="AN614" s="2">
        <f t="shared" si="145"/>
        <v>1019</v>
      </c>
      <c r="AO614" s="2">
        <f t="shared" si="146"/>
        <v>40.63040625</v>
      </c>
      <c r="AP614" s="2">
        <f t="shared" si="147"/>
        <v>88.03</v>
      </c>
      <c r="AR614" s="39">
        <f t="shared" si="148"/>
        <v>3.3618335581233616E-3</v>
      </c>
      <c r="AS614" s="39">
        <f t="shared" si="149"/>
        <v>2.848029163818655E-3</v>
      </c>
      <c r="AU614" s="41">
        <f t="shared" si="150"/>
        <v>2.6399495560682642E-7</v>
      </c>
    </row>
    <row r="615" spans="2:47" x14ac:dyDescent="0.3">
      <c r="B615" s="6">
        <f t="shared" si="143"/>
        <v>2014</v>
      </c>
      <c r="C615" s="5">
        <v>41887</v>
      </c>
      <c r="D615" s="10">
        <v>1024.2</v>
      </c>
      <c r="E615" s="10">
        <f>VLOOKUP(C615,데이터!$O:$Q,2,0)</f>
        <v>41.057156249999998</v>
      </c>
      <c r="F615" s="10">
        <f>VLOOKUP(C615,데이터!$O:$Q,3,0)</f>
        <v>88.76</v>
      </c>
      <c r="H615" s="6">
        <f t="shared" si="151"/>
        <v>1.7845228966429498</v>
      </c>
      <c r="I615" s="6">
        <f t="shared" si="152"/>
        <v>1.7056110684089154</v>
      </c>
      <c r="AM615" s="1">
        <f t="shared" si="144"/>
        <v>41887</v>
      </c>
      <c r="AN615" s="2">
        <f t="shared" si="145"/>
        <v>1024.2</v>
      </c>
      <c r="AO615" s="2">
        <f t="shared" si="146"/>
        <v>41.057156249999998</v>
      </c>
      <c r="AP615" s="2">
        <f t="shared" si="147"/>
        <v>88.76</v>
      </c>
      <c r="AR615" s="39">
        <f t="shared" si="148"/>
        <v>1.0503217648728302E-2</v>
      </c>
      <c r="AS615" s="39">
        <f t="shared" si="149"/>
        <v>8.2926275133476945E-3</v>
      </c>
      <c r="AU615" s="41">
        <f t="shared" si="150"/>
        <v>4.8867087466420547E-6</v>
      </c>
    </row>
    <row r="616" spans="2:47" x14ac:dyDescent="0.3">
      <c r="B616" s="6">
        <f t="shared" si="143"/>
        <v>2014</v>
      </c>
      <c r="C616" s="5">
        <v>41888</v>
      </c>
      <c r="D616" s="10">
        <v>1024.2</v>
      </c>
      <c r="E616" s="10">
        <f>VLOOKUP(C616,데이터!$O:$Q,2,0)</f>
        <v>41.057156249999998</v>
      </c>
      <c r="F616" s="10">
        <f>VLOOKUP(C616,데이터!$O:$Q,3,0)</f>
        <v>88.76</v>
      </c>
      <c r="H616" s="6">
        <f t="shared" si="151"/>
        <v>1.7845228966429498</v>
      </c>
      <c r="I616" s="6">
        <f t="shared" si="152"/>
        <v>1.7056110684089154</v>
      </c>
      <c r="AM616" s="1">
        <f t="shared" si="144"/>
        <v>41888</v>
      </c>
      <c r="AN616" s="2">
        <f t="shared" si="145"/>
        <v>1024.2</v>
      </c>
      <c r="AO616" s="2">
        <f t="shared" si="146"/>
        <v>41.057156249999998</v>
      </c>
      <c r="AP616" s="2">
        <f t="shared" si="147"/>
        <v>88.76</v>
      </c>
      <c r="AR616" s="39">
        <f t="shared" si="148"/>
        <v>0</v>
      </c>
      <c r="AS616" s="39">
        <f t="shared" si="149"/>
        <v>0</v>
      </c>
      <c r="AU616" s="41">
        <f t="shared" si="150"/>
        <v>0</v>
      </c>
    </row>
    <row r="617" spans="2:47" x14ac:dyDescent="0.3">
      <c r="B617" s="6">
        <f t="shared" si="143"/>
        <v>2014</v>
      </c>
      <c r="C617" s="5">
        <v>41889</v>
      </c>
      <c r="D617" s="10">
        <v>1024.2</v>
      </c>
      <c r="E617" s="10">
        <f>VLOOKUP(C617,데이터!$O:$Q,2,0)</f>
        <v>41.057156249999998</v>
      </c>
      <c r="F617" s="10">
        <f>VLOOKUP(C617,데이터!$O:$Q,3,0)</f>
        <v>88.76</v>
      </c>
      <c r="H617" s="6">
        <f t="shared" si="151"/>
        <v>1.7845228966429498</v>
      </c>
      <c r="I617" s="6">
        <f t="shared" si="152"/>
        <v>1.7056110684089154</v>
      </c>
      <c r="AM617" s="1">
        <f t="shared" si="144"/>
        <v>41889</v>
      </c>
      <c r="AN617" s="2">
        <f t="shared" si="145"/>
        <v>1024.2</v>
      </c>
      <c r="AO617" s="2">
        <f t="shared" si="146"/>
        <v>41.057156249999998</v>
      </c>
      <c r="AP617" s="2">
        <f t="shared" si="147"/>
        <v>88.76</v>
      </c>
      <c r="AR617" s="39">
        <f t="shared" si="148"/>
        <v>0</v>
      </c>
      <c r="AS617" s="39">
        <f t="shared" si="149"/>
        <v>0</v>
      </c>
      <c r="AU617" s="41">
        <f t="shared" si="150"/>
        <v>0</v>
      </c>
    </row>
    <row r="618" spans="2:47" x14ac:dyDescent="0.3">
      <c r="B618" s="6">
        <f t="shared" si="143"/>
        <v>2014</v>
      </c>
      <c r="C618" s="5">
        <v>41890</v>
      </c>
      <c r="D618" s="10">
        <v>1024.2</v>
      </c>
      <c r="E618" s="10">
        <f>VLOOKUP(C618,데이터!$O:$Q,2,0)</f>
        <v>41.110031250000006</v>
      </c>
      <c r="F618" s="10">
        <f>VLOOKUP(C618,데이터!$O:$Q,3,0)</f>
        <v>88.98</v>
      </c>
      <c r="H618" s="6">
        <f t="shared" si="151"/>
        <v>1.7868210745193098</v>
      </c>
      <c r="I618" s="6">
        <f t="shared" si="152"/>
        <v>1.7098385857033043</v>
      </c>
      <c r="AM618" s="1">
        <f t="shared" si="144"/>
        <v>41890</v>
      </c>
      <c r="AN618" s="2">
        <f t="shared" si="145"/>
        <v>1024.2</v>
      </c>
      <c r="AO618" s="2">
        <f t="shared" si="146"/>
        <v>41.110031250000006</v>
      </c>
      <c r="AP618" s="2">
        <f t="shared" si="147"/>
        <v>88.98</v>
      </c>
      <c r="AR618" s="39">
        <f t="shared" si="148"/>
        <v>1.287838828340826E-3</v>
      </c>
      <c r="AS618" s="39">
        <f t="shared" si="149"/>
        <v>2.4785939612437247E-3</v>
      </c>
      <c r="AU618" s="41">
        <f t="shared" si="150"/>
        <v>1.4178977865346E-6</v>
      </c>
    </row>
    <row r="619" spans="2:47" x14ac:dyDescent="0.3">
      <c r="B619" s="6">
        <f t="shared" si="143"/>
        <v>2014</v>
      </c>
      <c r="C619" s="5">
        <v>41891</v>
      </c>
      <c r="D619" s="10">
        <v>1024.2</v>
      </c>
      <c r="E619" s="10">
        <f>VLOOKUP(C619,데이터!$O:$Q,2,0)</f>
        <v>40.8825</v>
      </c>
      <c r="F619" s="10">
        <f>VLOOKUP(C619,데이터!$O:$Q,3,0)</f>
        <v>88.16</v>
      </c>
      <c r="H619" s="6">
        <f t="shared" si="151"/>
        <v>1.7769315750407189</v>
      </c>
      <c r="I619" s="6">
        <f t="shared" si="152"/>
        <v>1.6940814757878546</v>
      </c>
      <c r="AM619" s="1">
        <f t="shared" si="144"/>
        <v>41891</v>
      </c>
      <c r="AN619" s="2">
        <f t="shared" si="145"/>
        <v>1024.2</v>
      </c>
      <c r="AO619" s="2">
        <f t="shared" si="146"/>
        <v>40.8825</v>
      </c>
      <c r="AP619" s="2">
        <f t="shared" si="147"/>
        <v>88.16</v>
      </c>
      <c r="AR619" s="39">
        <f t="shared" si="148"/>
        <v>-5.5346892980044915E-3</v>
      </c>
      <c r="AS619" s="39">
        <f t="shared" si="149"/>
        <v>-9.2155540570915129E-3</v>
      </c>
      <c r="AU619" s="41">
        <f t="shared" si="150"/>
        <v>1.3548765374688755E-5</v>
      </c>
    </row>
    <row r="620" spans="2:47" x14ac:dyDescent="0.3">
      <c r="B620" s="6">
        <f t="shared" si="143"/>
        <v>2014</v>
      </c>
      <c r="C620" s="5">
        <v>41892</v>
      </c>
      <c r="D620" s="10">
        <v>1024.2</v>
      </c>
      <c r="E620" s="10">
        <f>VLOOKUP(C620,데이터!$O:$Q,2,0)</f>
        <v>40.957031250000007</v>
      </c>
      <c r="F620" s="10">
        <f>VLOOKUP(C620,데이터!$O:$Q,3,0)</f>
        <v>88.13</v>
      </c>
      <c r="H620" s="6">
        <f t="shared" si="151"/>
        <v>1.780171027898354</v>
      </c>
      <c r="I620" s="6">
        <f t="shared" si="152"/>
        <v>1.6935049961568016</v>
      </c>
      <c r="AM620" s="1">
        <f t="shared" si="144"/>
        <v>41892</v>
      </c>
      <c r="AN620" s="2">
        <f t="shared" si="145"/>
        <v>1024.2</v>
      </c>
      <c r="AO620" s="2">
        <f t="shared" si="146"/>
        <v>40.957031250000007</v>
      </c>
      <c r="AP620" s="2">
        <f t="shared" si="147"/>
        <v>88.13</v>
      </c>
      <c r="AR620" s="39">
        <f t="shared" si="148"/>
        <v>1.8230599889930144E-3</v>
      </c>
      <c r="AS620" s="39">
        <f t="shared" si="149"/>
        <v>-3.4029038112526333E-4</v>
      </c>
      <c r="AU620" s="41">
        <f t="shared" si="150"/>
        <v>4.6800848238908889E-6</v>
      </c>
    </row>
    <row r="621" spans="2:47" x14ac:dyDescent="0.3">
      <c r="B621" s="6">
        <f t="shared" si="143"/>
        <v>2014</v>
      </c>
      <c r="C621" s="5">
        <v>41893</v>
      </c>
      <c r="D621" s="10">
        <v>1035.95</v>
      </c>
      <c r="E621" s="10">
        <f>VLOOKUP(C621,데이터!$O:$Q,2,0)</f>
        <v>41.099406250000008</v>
      </c>
      <c r="F621" s="10">
        <f>VLOOKUP(C621,데이터!$O:$Q,3,0)</f>
        <v>88.36</v>
      </c>
      <c r="H621" s="6">
        <f t="shared" si="151"/>
        <v>1.7863592657261878</v>
      </c>
      <c r="I621" s="6">
        <f t="shared" si="152"/>
        <v>1.6979246733282085</v>
      </c>
      <c r="AM621" s="1">
        <f t="shared" si="144"/>
        <v>41893</v>
      </c>
      <c r="AN621" s="2">
        <f t="shared" si="145"/>
        <v>1035.95</v>
      </c>
      <c r="AO621" s="2">
        <f t="shared" si="146"/>
        <v>41.099406250000008</v>
      </c>
      <c r="AP621" s="2">
        <f t="shared" si="147"/>
        <v>88.36</v>
      </c>
      <c r="AR621" s="39">
        <f t="shared" si="148"/>
        <v>3.4762041010967248E-3</v>
      </c>
      <c r="AS621" s="39">
        <f t="shared" si="149"/>
        <v>2.609781005333156E-3</v>
      </c>
      <c r="AU621" s="41">
        <f t="shared" si="150"/>
        <v>7.5068898087252632E-7</v>
      </c>
    </row>
    <row r="622" spans="2:47" x14ac:dyDescent="0.3">
      <c r="B622" s="6">
        <f t="shared" si="143"/>
        <v>2014</v>
      </c>
      <c r="C622" s="5">
        <v>41894</v>
      </c>
      <c r="D622" s="10">
        <v>1035.3499999999999</v>
      </c>
      <c r="E622" s="10">
        <f>VLOOKUP(C622,데이터!$O:$Q,2,0)</f>
        <v>40.634937499999999</v>
      </c>
      <c r="F622" s="10">
        <f>VLOOKUP(C622,데이터!$O:$Q,3,0)</f>
        <v>87.26</v>
      </c>
      <c r="H622" s="6">
        <f t="shared" si="151"/>
        <v>1.7661714301609774</v>
      </c>
      <c r="I622" s="6">
        <f t="shared" si="152"/>
        <v>1.676787086856264</v>
      </c>
      <c r="AM622" s="1">
        <f t="shared" si="144"/>
        <v>41894</v>
      </c>
      <c r="AN622" s="2">
        <f t="shared" si="145"/>
        <v>1035.3499999999999</v>
      </c>
      <c r="AO622" s="2">
        <f t="shared" si="146"/>
        <v>40.634937499999999</v>
      </c>
      <c r="AP622" s="2">
        <f t="shared" si="147"/>
        <v>87.26</v>
      </c>
      <c r="AR622" s="39">
        <f t="shared" si="148"/>
        <v>-1.1301106083497436E-2</v>
      </c>
      <c r="AS622" s="39">
        <f t="shared" si="149"/>
        <v>-1.2449071978270609E-2</v>
      </c>
      <c r="AU622" s="41">
        <f t="shared" si="150"/>
        <v>1.3178256955623717E-6</v>
      </c>
    </row>
    <row r="623" spans="2:47" x14ac:dyDescent="0.3">
      <c r="B623" s="6">
        <f t="shared" si="143"/>
        <v>2014</v>
      </c>
      <c r="C623" s="5">
        <v>41895</v>
      </c>
      <c r="D623" s="10">
        <v>1035.3499999999999</v>
      </c>
      <c r="E623" s="10">
        <f>VLOOKUP(C623,데이터!$O:$Q,2,0)</f>
        <v>40.634937499999999</v>
      </c>
      <c r="F623" s="10">
        <f>VLOOKUP(C623,데이터!$O:$Q,3,0)</f>
        <v>87.26</v>
      </c>
      <c r="H623" s="6">
        <f t="shared" si="151"/>
        <v>1.7661714301609774</v>
      </c>
      <c r="I623" s="6">
        <f t="shared" si="152"/>
        <v>1.676787086856264</v>
      </c>
      <c r="AM623" s="1">
        <f t="shared" si="144"/>
        <v>41895</v>
      </c>
      <c r="AN623" s="2">
        <f t="shared" si="145"/>
        <v>1035.3499999999999</v>
      </c>
      <c r="AO623" s="2">
        <f t="shared" si="146"/>
        <v>40.634937499999999</v>
      </c>
      <c r="AP623" s="2">
        <f t="shared" si="147"/>
        <v>87.26</v>
      </c>
      <c r="AR623" s="39">
        <f t="shared" si="148"/>
        <v>0</v>
      </c>
      <c r="AS623" s="39">
        <f t="shared" si="149"/>
        <v>0</v>
      </c>
      <c r="AU623" s="41">
        <f t="shared" si="150"/>
        <v>0</v>
      </c>
    </row>
    <row r="624" spans="2:47" x14ac:dyDescent="0.3">
      <c r="B624" s="6">
        <f t="shared" si="143"/>
        <v>2014</v>
      </c>
      <c r="C624" s="5">
        <v>41896</v>
      </c>
      <c r="D624" s="10">
        <v>1035.3499999999999</v>
      </c>
      <c r="E624" s="10">
        <f>VLOOKUP(C624,데이터!$O:$Q,2,0)</f>
        <v>40.634937499999999</v>
      </c>
      <c r="F624" s="10">
        <f>VLOOKUP(C624,데이터!$O:$Q,3,0)</f>
        <v>87.26</v>
      </c>
      <c r="H624" s="6">
        <f t="shared" si="151"/>
        <v>1.7661714301609774</v>
      </c>
      <c r="I624" s="6">
        <f t="shared" si="152"/>
        <v>1.676787086856264</v>
      </c>
      <c r="AM624" s="1">
        <f t="shared" si="144"/>
        <v>41896</v>
      </c>
      <c r="AN624" s="2">
        <f t="shared" si="145"/>
        <v>1035.3499999999999</v>
      </c>
      <c r="AO624" s="2">
        <f t="shared" si="146"/>
        <v>40.634937499999999</v>
      </c>
      <c r="AP624" s="2">
        <f t="shared" si="147"/>
        <v>87.26</v>
      </c>
      <c r="AR624" s="39">
        <f t="shared" si="148"/>
        <v>0</v>
      </c>
      <c r="AS624" s="39">
        <f t="shared" si="149"/>
        <v>0</v>
      </c>
      <c r="AU624" s="41">
        <f t="shared" si="150"/>
        <v>0</v>
      </c>
    </row>
    <row r="625" spans="2:47" x14ac:dyDescent="0.3">
      <c r="B625" s="6">
        <f t="shared" si="143"/>
        <v>2014</v>
      </c>
      <c r="C625" s="5">
        <v>41897</v>
      </c>
      <c r="D625" s="10">
        <v>1037.95</v>
      </c>
      <c r="E625" s="10">
        <f>VLOOKUP(C625,데이터!$O:$Q,2,0)</f>
        <v>40.273687500000008</v>
      </c>
      <c r="F625" s="10">
        <f>VLOOKUP(C625,데이터!$O:$Q,3,0)</f>
        <v>86.19</v>
      </c>
      <c r="H625" s="6">
        <f t="shared" si="151"/>
        <v>1.750469931194832</v>
      </c>
      <c r="I625" s="6">
        <f t="shared" si="152"/>
        <v>1.6562259800153722</v>
      </c>
      <c r="AM625" s="1">
        <f t="shared" si="144"/>
        <v>41897</v>
      </c>
      <c r="AN625" s="2">
        <f t="shared" si="145"/>
        <v>1037.95</v>
      </c>
      <c r="AO625" s="2">
        <f t="shared" si="146"/>
        <v>40.273687500000008</v>
      </c>
      <c r="AP625" s="2">
        <f t="shared" si="147"/>
        <v>86.19</v>
      </c>
      <c r="AR625" s="39">
        <f t="shared" si="148"/>
        <v>-8.8901330289973268E-3</v>
      </c>
      <c r="AS625" s="39">
        <f t="shared" si="149"/>
        <v>-1.2262204904882057E-2</v>
      </c>
      <c r="AU625" s="41">
        <f t="shared" si="150"/>
        <v>1.1370868736132762E-5</v>
      </c>
    </row>
    <row r="626" spans="2:47" x14ac:dyDescent="0.3">
      <c r="B626" s="6">
        <f t="shared" si="143"/>
        <v>2014</v>
      </c>
      <c r="C626" s="5">
        <v>41898</v>
      </c>
      <c r="D626" s="10">
        <v>1036.75</v>
      </c>
      <c r="E626" s="10">
        <f>VLOOKUP(C626,데이터!$O:$Q,2,0)</f>
        <v>40.836052500000001</v>
      </c>
      <c r="F626" s="10">
        <f>VLOOKUP(C626,데이터!$O:$Q,3,0)</f>
        <v>87.69</v>
      </c>
      <c r="H626" s="6">
        <f t="shared" si="151"/>
        <v>1.7749127643189748</v>
      </c>
      <c r="I626" s="6">
        <f t="shared" si="152"/>
        <v>1.6850499615680241</v>
      </c>
      <c r="AM626" s="1">
        <f t="shared" si="144"/>
        <v>41898</v>
      </c>
      <c r="AN626" s="2">
        <f t="shared" si="145"/>
        <v>1036.75</v>
      </c>
      <c r="AO626" s="2">
        <f t="shared" si="146"/>
        <v>40.836052500000001</v>
      </c>
      <c r="AP626" s="2">
        <f t="shared" si="147"/>
        <v>87.69</v>
      </c>
      <c r="AR626" s="39">
        <f t="shared" si="148"/>
        <v>1.3963583543225244E-2</v>
      </c>
      <c r="AS626" s="39">
        <f t="shared" si="149"/>
        <v>1.7403411068569463E-2</v>
      </c>
      <c r="AU626" s="41">
        <f t="shared" si="150"/>
        <v>1.1832413404115734E-5</v>
      </c>
    </row>
    <row r="627" spans="2:47" x14ac:dyDescent="0.3">
      <c r="B627" s="6">
        <f t="shared" si="143"/>
        <v>2014</v>
      </c>
      <c r="C627" s="5">
        <v>41899</v>
      </c>
      <c r="D627" s="10">
        <v>1034.8499999999999</v>
      </c>
      <c r="E627" s="10">
        <f>VLOOKUP(C627,데이터!$O:$Q,2,0)</f>
        <v>40.922656250000003</v>
      </c>
      <c r="F627" s="10">
        <f>VLOOKUP(C627,데이터!$O:$Q,3,0)</f>
        <v>88.32</v>
      </c>
      <c r="H627" s="6">
        <f t="shared" si="151"/>
        <v>1.7786769406264886</v>
      </c>
      <c r="I627" s="6">
        <f t="shared" si="152"/>
        <v>1.6971560338201379</v>
      </c>
      <c r="AM627" s="1">
        <f t="shared" si="144"/>
        <v>41899</v>
      </c>
      <c r="AN627" s="2">
        <f t="shared" si="145"/>
        <v>1034.8499999999999</v>
      </c>
      <c r="AO627" s="2">
        <f t="shared" si="146"/>
        <v>40.922656250000003</v>
      </c>
      <c r="AP627" s="2">
        <f t="shared" si="147"/>
        <v>88.32</v>
      </c>
      <c r="AR627" s="39">
        <f t="shared" si="148"/>
        <v>2.1207669374996296E-3</v>
      </c>
      <c r="AS627" s="39">
        <f t="shared" si="149"/>
        <v>7.1843995894629309E-3</v>
      </c>
      <c r="AU627" s="41">
        <f t="shared" si="150"/>
        <v>2.5640375634028895E-5</v>
      </c>
    </row>
    <row r="628" spans="2:47" x14ac:dyDescent="0.3">
      <c r="B628" s="6">
        <f t="shared" si="143"/>
        <v>2014</v>
      </c>
      <c r="C628" s="5">
        <v>41900</v>
      </c>
      <c r="D628" s="10">
        <v>1043.3499999999999</v>
      </c>
      <c r="E628" s="10">
        <f>VLOOKUP(C628,데이터!$O:$Q,2,0)</f>
        <v>41.469625000000008</v>
      </c>
      <c r="F628" s="10">
        <f>VLOOKUP(C628,데이터!$O:$Q,3,0)</f>
        <v>89.67</v>
      </c>
      <c r="H628" s="6">
        <f t="shared" si="151"/>
        <v>1.802450585644175</v>
      </c>
      <c r="I628" s="6">
        <f t="shared" si="152"/>
        <v>1.7230976172175245</v>
      </c>
      <c r="AM628" s="1">
        <f t="shared" si="144"/>
        <v>41900</v>
      </c>
      <c r="AN628" s="2">
        <f t="shared" si="145"/>
        <v>1043.3499999999999</v>
      </c>
      <c r="AO628" s="2">
        <f t="shared" si="146"/>
        <v>41.469625000000008</v>
      </c>
      <c r="AP628" s="2">
        <f t="shared" si="147"/>
        <v>89.67</v>
      </c>
      <c r="AR628" s="39">
        <f t="shared" si="148"/>
        <v>1.3365915121895444E-2</v>
      </c>
      <c r="AS628" s="39">
        <f t="shared" si="149"/>
        <v>1.5285326086956541E-2</v>
      </c>
      <c r="AU628" s="41">
        <f t="shared" si="150"/>
        <v>3.6841384527967714E-6</v>
      </c>
    </row>
    <row r="629" spans="2:47" x14ac:dyDescent="0.3">
      <c r="B629" s="6">
        <f t="shared" si="143"/>
        <v>2014</v>
      </c>
      <c r="C629" s="5">
        <v>41901</v>
      </c>
      <c r="D629" s="10">
        <v>1044.5999999999999</v>
      </c>
      <c r="E629" s="10">
        <f>VLOOKUP(C629,데이터!$O:$Q,2,0)</f>
        <v>41.050500000000007</v>
      </c>
      <c r="F629" s="10">
        <f>VLOOKUP(C629,데이터!$O:$Q,3,0)</f>
        <v>88.55</v>
      </c>
      <c r="H629" s="6">
        <f t="shared" si="151"/>
        <v>1.7842335870166708</v>
      </c>
      <c r="I629" s="6">
        <f t="shared" si="152"/>
        <v>1.7015757109915446</v>
      </c>
      <c r="AM629" s="1">
        <f t="shared" si="144"/>
        <v>41901</v>
      </c>
      <c r="AN629" s="2">
        <f t="shared" si="145"/>
        <v>1044.5999999999999</v>
      </c>
      <c r="AO629" s="2">
        <f t="shared" si="146"/>
        <v>41.050500000000007</v>
      </c>
      <c r="AP629" s="2">
        <f t="shared" si="147"/>
        <v>88.55</v>
      </c>
      <c r="AR629" s="39">
        <f t="shared" si="148"/>
        <v>-1.0106795033714477E-2</v>
      </c>
      <c r="AS629" s="39">
        <f t="shared" si="149"/>
        <v>-1.2490241998438734E-2</v>
      </c>
      <c r="AU629" s="41">
        <f t="shared" si="150"/>
        <v>5.6808194336532695E-6</v>
      </c>
    </row>
    <row r="630" spans="2:47" x14ac:dyDescent="0.3">
      <c r="B630" s="6">
        <f t="shared" si="143"/>
        <v>2014</v>
      </c>
      <c r="C630" s="5">
        <v>41902</v>
      </c>
      <c r="D630" s="10">
        <v>1044.5999999999999</v>
      </c>
      <c r="E630" s="10">
        <f>VLOOKUP(C630,데이터!$O:$Q,2,0)</f>
        <v>41.050500000000007</v>
      </c>
      <c r="F630" s="10">
        <f>VLOOKUP(C630,데이터!$O:$Q,3,0)</f>
        <v>88.55</v>
      </c>
      <c r="H630" s="6">
        <f t="shared" si="151"/>
        <v>1.7842335870166708</v>
      </c>
      <c r="I630" s="6">
        <f t="shared" si="152"/>
        <v>1.7015757109915446</v>
      </c>
      <c r="AM630" s="1">
        <f t="shared" si="144"/>
        <v>41902</v>
      </c>
      <c r="AN630" s="2">
        <f t="shared" si="145"/>
        <v>1044.5999999999999</v>
      </c>
      <c r="AO630" s="2">
        <f t="shared" si="146"/>
        <v>41.050500000000007</v>
      </c>
      <c r="AP630" s="2">
        <f t="shared" si="147"/>
        <v>88.55</v>
      </c>
      <c r="AR630" s="39">
        <f t="shared" si="148"/>
        <v>0</v>
      </c>
      <c r="AS630" s="39">
        <f t="shared" si="149"/>
        <v>0</v>
      </c>
      <c r="AU630" s="41">
        <f t="shared" si="150"/>
        <v>0</v>
      </c>
    </row>
    <row r="631" spans="2:47" x14ac:dyDescent="0.3">
      <c r="B631" s="6">
        <f t="shared" si="143"/>
        <v>2014</v>
      </c>
      <c r="C631" s="5">
        <v>41903</v>
      </c>
      <c r="D631" s="10">
        <v>1044.5999999999999</v>
      </c>
      <c r="E631" s="10">
        <f>VLOOKUP(C631,데이터!$O:$Q,2,0)</f>
        <v>41.050500000000007</v>
      </c>
      <c r="F631" s="10">
        <f>VLOOKUP(C631,데이터!$O:$Q,3,0)</f>
        <v>88.55</v>
      </c>
      <c r="H631" s="6">
        <f t="shared" si="151"/>
        <v>1.7842335870166708</v>
      </c>
      <c r="I631" s="6">
        <f t="shared" si="152"/>
        <v>1.7015757109915446</v>
      </c>
      <c r="AM631" s="1">
        <f t="shared" si="144"/>
        <v>41903</v>
      </c>
      <c r="AN631" s="2">
        <f t="shared" si="145"/>
        <v>1044.5999999999999</v>
      </c>
      <c r="AO631" s="2">
        <f t="shared" si="146"/>
        <v>41.050500000000007</v>
      </c>
      <c r="AP631" s="2">
        <f t="shared" si="147"/>
        <v>88.55</v>
      </c>
      <c r="AR631" s="39">
        <f t="shared" si="148"/>
        <v>0</v>
      </c>
      <c r="AS631" s="39">
        <f t="shared" si="149"/>
        <v>0</v>
      </c>
      <c r="AU631" s="41">
        <f t="shared" si="150"/>
        <v>0</v>
      </c>
    </row>
    <row r="632" spans="2:47" x14ac:dyDescent="0.3">
      <c r="B632" s="6">
        <f t="shared" si="143"/>
        <v>2014</v>
      </c>
      <c r="C632" s="5">
        <v>41904</v>
      </c>
      <c r="D632" s="10">
        <v>1040.8</v>
      </c>
      <c r="E632" s="10">
        <f>VLOOKUP(C632,데이터!$O:$Q,2,0)</f>
        <v>40.605031249999996</v>
      </c>
      <c r="F632" s="10">
        <f>VLOOKUP(C632,데이터!$O:$Q,3,0)</f>
        <v>87.48</v>
      </c>
      <c r="H632" s="6">
        <f t="shared" si="151"/>
        <v>1.764871574234455</v>
      </c>
      <c r="I632" s="6">
        <f t="shared" si="152"/>
        <v>1.6810146041506531</v>
      </c>
      <c r="AM632" s="1">
        <f t="shared" si="144"/>
        <v>41904</v>
      </c>
      <c r="AN632" s="2">
        <f t="shared" si="145"/>
        <v>1040.8</v>
      </c>
      <c r="AO632" s="2">
        <f t="shared" si="146"/>
        <v>40.605031249999996</v>
      </c>
      <c r="AP632" s="2">
        <f t="shared" si="147"/>
        <v>87.48</v>
      </c>
      <c r="AR632" s="39">
        <f t="shared" si="148"/>
        <v>-1.085172531394285E-2</v>
      </c>
      <c r="AS632" s="39">
        <f t="shared" si="149"/>
        <v>-1.2083568605307682E-2</v>
      </c>
      <c r="AU632" s="41">
        <f t="shared" si="150"/>
        <v>1.517437894480541E-6</v>
      </c>
    </row>
    <row r="633" spans="2:47" x14ac:dyDescent="0.3">
      <c r="B633" s="6">
        <f t="shared" si="143"/>
        <v>2014</v>
      </c>
      <c r="C633" s="5">
        <v>41905</v>
      </c>
      <c r="D633" s="10">
        <v>1040.05</v>
      </c>
      <c r="E633" s="10">
        <f>VLOOKUP(C633,데이터!$O:$Q,2,0)</f>
        <v>40.561843750000001</v>
      </c>
      <c r="F633" s="10">
        <f>VLOOKUP(C633,데이터!$O:$Q,3,0)</f>
        <v>87.2</v>
      </c>
      <c r="H633" s="6">
        <f t="shared" si="151"/>
        <v>1.7629944573165302</v>
      </c>
      <c r="I633" s="6">
        <f t="shared" si="152"/>
        <v>1.675634127594158</v>
      </c>
      <c r="AM633" s="1">
        <f t="shared" si="144"/>
        <v>41905</v>
      </c>
      <c r="AN633" s="2">
        <f t="shared" si="145"/>
        <v>1040.05</v>
      </c>
      <c r="AO633" s="2">
        <f t="shared" si="146"/>
        <v>40.561843750000001</v>
      </c>
      <c r="AP633" s="2">
        <f t="shared" si="147"/>
        <v>87.2</v>
      </c>
      <c r="AR633" s="39">
        <f t="shared" si="148"/>
        <v>-1.0635997232484318E-3</v>
      </c>
      <c r="AS633" s="39">
        <f t="shared" si="149"/>
        <v>-3.2007315957933713E-3</v>
      </c>
      <c r="AU633" s="41">
        <f t="shared" si="150"/>
        <v>4.5673326406474399E-6</v>
      </c>
    </row>
    <row r="634" spans="2:47" x14ac:dyDescent="0.3">
      <c r="B634" s="6">
        <f t="shared" si="143"/>
        <v>2014</v>
      </c>
      <c r="C634" s="5">
        <v>41906</v>
      </c>
      <c r="D634" s="10">
        <v>1039.95</v>
      </c>
      <c r="E634" s="10">
        <f>VLOOKUP(C634,데이터!$O:$Q,2,0)</f>
        <v>41.075375000000001</v>
      </c>
      <c r="F634" s="10">
        <f>VLOOKUP(C634,데이터!$O:$Q,3,0)</f>
        <v>88.05</v>
      </c>
      <c r="H634" s="6">
        <f t="shared" si="151"/>
        <v>1.7853147628970385</v>
      </c>
      <c r="I634" s="6">
        <f t="shared" si="152"/>
        <v>1.6919677171406606</v>
      </c>
      <c r="AM634" s="1">
        <f t="shared" si="144"/>
        <v>41906</v>
      </c>
      <c r="AN634" s="2">
        <f t="shared" si="145"/>
        <v>1039.95</v>
      </c>
      <c r="AO634" s="2">
        <f t="shared" si="146"/>
        <v>41.075375000000001</v>
      </c>
      <c r="AP634" s="2">
        <f t="shared" si="147"/>
        <v>88.05</v>
      </c>
      <c r="AR634" s="39">
        <f t="shared" si="148"/>
        <v>1.2660451363234682E-2</v>
      </c>
      <c r="AS634" s="39">
        <f t="shared" si="149"/>
        <v>9.7477064220183873E-3</v>
      </c>
      <c r="AU634" s="41">
        <f t="shared" si="150"/>
        <v>8.4840830925811136E-6</v>
      </c>
    </row>
    <row r="635" spans="2:47" x14ac:dyDescent="0.3">
      <c r="B635" s="6">
        <f t="shared" si="143"/>
        <v>2014</v>
      </c>
      <c r="C635" s="5">
        <v>41907</v>
      </c>
      <c r="D635" s="10">
        <v>1042.6500000000001</v>
      </c>
      <c r="E635" s="10">
        <f>VLOOKUP(C635,데이터!$O:$Q,2,0)</f>
        <v>40.278968750000004</v>
      </c>
      <c r="F635" s="10">
        <f>VLOOKUP(C635,데이터!$O:$Q,3,0)</f>
        <v>86.44</v>
      </c>
      <c r="H635" s="6">
        <f t="shared" si="151"/>
        <v>1.7506994773302369</v>
      </c>
      <c r="I635" s="6">
        <f t="shared" si="152"/>
        <v>1.6610299769408143</v>
      </c>
      <c r="AM635" s="1">
        <f t="shared" si="144"/>
        <v>41907</v>
      </c>
      <c r="AN635" s="2">
        <f t="shared" si="145"/>
        <v>1042.6500000000001</v>
      </c>
      <c r="AO635" s="2">
        <f t="shared" si="146"/>
        <v>40.278968750000004</v>
      </c>
      <c r="AP635" s="2">
        <f t="shared" si="147"/>
        <v>86.44</v>
      </c>
      <c r="AR635" s="39">
        <f t="shared" si="148"/>
        <v>-1.9388897849380471E-2</v>
      </c>
      <c r="AS635" s="39">
        <f t="shared" si="149"/>
        <v>-1.8285065303804693E-2</v>
      </c>
      <c r="AU635" s="41">
        <f t="shared" si="150"/>
        <v>1.2184462886723022E-6</v>
      </c>
    </row>
    <row r="636" spans="2:47" x14ac:dyDescent="0.3">
      <c r="B636" s="6">
        <f t="shared" si="143"/>
        <v>2014</v>
      </c>
      <c r="C636" s="5">
        <v>41908</v>
      </c>
      <c r="D636" s="10">
        <v>1044.3</v>
      </c>
      <c r="E636" s="10">
        <f>VLOOKUP(C636,데이터!$O:$Q,2,0)</f>
        <v>40.767583750000007</v>
      </c>
      <c r="F636" s="10">
        <f>VLOOKUP(C636,데이터!$O:$Q,3,0)</f>
        <v>87.46</v>
      </c>
      <c r="H636" s="6">
        <f t="shared" si="151"/>
        <v>1.7719368141256513</v>
      </c>
      <c r="I636" s="6">
        <f t="shared" si="152"/>
        <v>1.6806302843966174</v>
      </c>
      <c r="AM636" s="1">
        <f t="shared" si="144"/>
        <v>41908</v>
      </c>
      <c r="AN636" s="2">
        <f t="shared" si="145"/>
        <v>1044.3</v>
      </c>
      <c r="AO636" s="2">
        <f t="shared" si="146"/>
        <v>40.767583750000007</v>
      </c>
      <c r="AP636" s="2">
        <f t="shared" si="147"/>
        <v>87.46</v>
      </c>
      <c r="AR636" s="39">
        <f t="shared" si="148"/>
        <v>1.2130772340093854E-2</v>
      </c>
      <c r="AS636" s="39">
        <f t="shared" si="149"/>
        <v>1.1800092549745456E-2</v>
      </c>
      <c r="AU636" s="41">
        <f t="shared" si="150"/>
        <v>1.0934912374486061E-7</v>
      </c>
    </row>
    <row r="637" spans="2:47" x14ac:dyDescent="0.3">
      <c r="B637" s="6">
        <f t="shared" si="143"/>
        <v>2014</v>
      </c>
      <c r="C637" s="5">
        <v>41909</v>
      </c>
      <c r="D637" s="10">
        <v>1044.3</v>
      </c>
      <c r="E637" s="10">
        <f>VLOOKUP(C637,데이터!$O:$Q,2,0)</f>
        <v>40.767583750000007</v>
      </c>
      <c r="F637" s="10">
        <f>VLOOKUP(C637,데이터!$O:$Q,3,0)</f>
        <v>87.46</v>
      </c>
      <c r="H637" s="6">
        <f t="shared" si="151"/>
        <v>1.7719368141256513</v>
      </c>
      <c r="I637" s="6">
        <f t="shared" si="152"/>
        <v>1.6806302843966174</v>
      </c>
      <c r="AM637" s="1">
        <f t="shared" si="144"/>
        <v>41909</v>
      </c>
      <c r="AN637" s="2">
        <f t="shared" si="145"/>
        <v>1044.3</v>
      </c>
      <c r="AO637" s="2">
        <f t="shared" si="146"/>
        <v>40.767583750000007</v>
      </c>
      <c r="AP637" s="2">
        <f t="shared" si="147"/>
        <v>87.46</v>
      </c>
      <c r="AR637" s="39">
        <f t="shared" si="148"/>
        <v>0</v>
      </c>
      <c r="AS637" s="39">
        <f t="shared" si="149"/>
        <v>0</v>
      </c>
      <c r="AU637" s="41">
        <f t="shared" si="150"/>
        <v>0</v>
      </c>
    </row>
    <row r="638" spans="2:47" x14ac:dyDescent="0.3">
      <c r="B638" s="6">
        <f t="shared" si="143"/>
        <v>2014</v>
      </c>
      <c r="C638" s="5">
        <v>41910</v>
      </c>
      <c r="D638" s="10">
        <v>1044.3</v>
      </c>
      <c r="E638" s="10">
        <f>VLOOKUP(C638,데이터!$O:$Q,2,0)</f>
        <v>40.767583750000007</v>
      </c>
      <c r="F638" s="10">
        <f>VLOOKUP(C638,데이터!$O:$Q,3,0)</f>
        <v>87.46</v>
      </c>
      <c r="H638" s="6">
        <f t="shared" si="151"/>
        <v>1.7719368141256513</v>
      </c>
      <c r="I638" s="6">
        <f t="shared" si="152"/>
        <v>1.6806302843966174</v>
      </c>
      <c r="AM638" s="1">
        <f t="shared" si="144"/>
        <v>41910</v>
      </c>
      <c r="AN638" s="2">
        <f t="shared" si="145"/>
        <v>1044.3</v>
      </c>
      <c r="AO638" s="2">
        <f t="shared" si="146"/>
        <v>40.767583750000007</v>
      </c>
      <c r="AP638" s="2">
        <f t="shared" si="147"/>
        <v>87.46</v>
      </c>
      <c r="AR638" s="39">
        <f t="shared" si="148"/>
        <v>0</v>
      </c>
      <c r="AS638" s="39">
        <f t="shared" si="149"/>
        <v>0</v>
      </c>
      <c r="AU638" s="41">
        <f t="shared" si="150"/>
        <v>0</v>
      </c>
    </row>
    <row r="639" spans="2:47" x14ac:dyDescent="0.3">
      <c r="B639" s="6">
        <f t="shared" ref="B639:B702" si="153">YEAR(C639)</f>
        <v>2014</v>
      </c>
      <c r="C639" s="5">
        <v>41911</v>
      </c>
      <c r="D639" s="10">
        <v>1053.8</v>
      </c>
      <c r="E639" s="10">
        <f>VLOOKUP(C639,데이터!$O:$Q,2,0)</f>
        <v>40.803364999999999</v>
      </c>
      <c r="F639" s="10">
        <f>VLOOKUP(C639,데이터!$O:$Q,3,0)</f>
        <v>87.57</v>
      </c>
      <c r="H639" s="6">
        <f t="shared" si="151"/>
        <v>1.773492023149547</v>
      </c>
      <c r="I639" s="6">
        <f t="shared" si="152"/>
        <v>1.6827440430438119</v>
      </c>
      <c r="AM639" s="1">
        <f t="shared" si="144"/>
        <v>41911</v>
      </c>
      <c r="AN639" s="2">
        <f t="shared" si="145"/>
        <v>1053.8</v>
      </c>
      <c r="AO639" s="2">
        <f t="shared" si="146"/>
        <v>40.803364999999999</v>
      </c>
      <c r="AP639" s="2">
        <f t="shared" si="147"/>
        <v>87.57</v>
      </c>
      <c r="AR639" s="39">
        <f t="shared" si="148"/>
        <v>8.7768875927052292E-4</v>
      </c>
      <c r="AS639" s="39">
        <f t="shared" si="149"/>
        <v>1.2577178138577505E-3</v>
      </c>
      <c r="AU639" s="41">
        <f t="shared" si="150"/>
        <v>1.4442208233046199E-7</v>
      </c>
    </row>
    <row r="640" spans="2:47" x14ac:dyDescent="0.3">
      <c r="B640" s="6">
        <f t="shared" si="153"/>
        <v>2014</v>
      </c>
      <c r="C640" s="5">
        <v>41912</v>
      </c>
      <c r="D640" s="10">
        <v>1055.1500000000001</v>
      </c>
      <c r="E640" s="10">
        <f>VLOOKUP(C640,데이터!$O:$Q,2,0)</f>
        <v>40.619406250000004</v>
      </c>
      <c r="F640" s="10">
        <f>VLOOKUP(C640,데이터!$O:$Q,3,0)</f>
        <v>86.85</v>
      </c>
      <c r="H640" s="6">
        <f t="shared" si="151"/>
        <v>1.7654963743663266</v>
      </c>
      <c r="I640" s="6">
        <f t="shared" si="152"/>
        <v>1.668908531898539</v>
      </c>
      <c r="AM640" s="1">
        <f t="shared" ref="AM640:AM703" si="154">C640</f>
        <v>41912</v>
      </c>
      <c r="AN640" s="2">
        <f t="shared" ref="AN640:AN703" si="155">D640</f>
        <v>1055.1500000000001</v>
      </c>
      <c r="AO640" s="2">
        <f t="shared" ref="AO640:AO703" si="156">E640</f>
        <v>40.619406250000004</v>
      </c>
      <c r="AP640" s="2">
        <f t="shared" ref="AP640:AP703" si="157">F640</f>
        <v>86.85</v>
      </c>
      <c r="AR640" s="39">
        <f t="shared" si="148"/>
        <v>-4.5084210579199313E-3</v>
      </c>
      <c r="AS640" s="39">
        <f t="shared" si="149"/>
        <v>-8.2219938335046372E-3</v>
      </c>
      <c r="AU640" s="41">
        <f t="shared" si="150"/>
        <v>1.3790622759563897E-5</v>
      </c>
    </row>
    <row r="641" spans="2:47" x14ac:dyDescent="0.3">
      <c r="B641" s="6">
        <f t="shared" si="153"/>
        <v>2014</v>
      </c>
      <c r="C641" s="5">
        <v>41913</v>
      </c>
      <c r="D641" s="10">
        <v>1062.6500000000001</v>
      </c>
      <c r="E641" s="10">
        <f>VLOOKUP(C641,데이터!$O:$Q,2,0)</f>
        <v>39.897593749999999</v>
      </c>
      <c r="F641" s="10">
        <f>VLOOKUP(C641,데이터!$O:$Q,3,0)</f>
        <v>84.73</v>
      </c>
      <c r="H641" s="6">
        <f t="shared" si="151"/>
        <v>1.7341232581794717</v>
      </c>
      <c r="I641" s="6">
        <f t="shared" si="152"/>
        <v>1.6281706379707914</v>
      </c>
      <c r="AM641" s="1">
        <f t="shared" si="154"/>
        <v>41913</v>
      </c>
      <c r="AN641" s="2">
        <f t="shared" si="155"/>
        <v>1062.6500000000001</v>
      </c>
      <c r="AO641" s="2">
        <f t="shared" si="156"/>
        <v>39.897593749999999</v>
      </c>
      <c r="AP641" s="2">
        <f t="shared" si="157"/>
        <v>84.73</v>
      </c>
      <c r="AR641" s="39">
        <f t="shared" ref="AR641:AR704" si="158">AO641/AO640-1</f>
        <v>-1.7770139119155814E-2</v>
      </c>
      <c r="AS641" s="39">
        <f t="shared" ref="AS641:AS704" si="159">AP641/AP640-1</f>
        <v>-2.4409902130109296E-2</v>
      </c>
      <c r="AU641" s="41">
        <f t="shared" ref="AU641:AU704" si="160">(AR641-AS641)^2</f>
        <v>4.4086452841626039E-5</v>
      </c>
    </row>
    <row r="642" spans="2:47" x14ac:dyDescent="0.3">
      <c r="B642" s="6">
        <f t="shared" si="153"/>
        <v>2014</v>
      </c>
      <c r="C642" s="5">
        <v>41914</v>
      </c>
      <c r="D642" s="10">
        <v>1061.4000000000001</v>
      </c>
      <c r="E642" s="10">
        <f>VLOOKUP(C642,데이터!$O:$Q,2,0)</f>
        <v>39.555031249999999</v>
      </c>
      <c r="F642" s="10">
        <f>VLOOKUP(C642,데이터!$O:$Q,3,0)</f>
        <v>84.21</v>
      </c>
      <c r="H642" s="6">
        <f t="shared" si="151"/>
        <v>1.7192339993847578</v>
      </c>
      <c r="I642" s="6">
        <f t="shared" si="152"/>
        <v>1.6181783243658718</v>
      </c>
      <c r="AM642" s="1">
        <f t="shared" si="154"/>
        <v>41914</v>
      </c>
      <c r="AN642" s="2">
        <f t="shared" si="155"/>
        <v>1061.4000000000001</v>
      </c>
      <c r="AO642" s="2">
        <f t="shared" si="156"/>
        <v>39.555031249999999</v>
      </c>
      <c r="AP642" s="2">
        <f t="shared" si="157"/>
        <v>84.21</v>
      </c>
      <c r="AR642" s="39">
        <f t="shared" si="158"/>
        <v>-8.586044114502478E-3</v>
      </c>
      <c r="AS642" s="39">
        <f t="shared" si="159"/>
        <v>-6.137141508320676E-3</v>
      </c>
      <c r="AU642" s="41">
        <f t="shared" si="160"/>
        <v>5.997123974564022E-6</v>
      </c>
    </row>
    <row r="643" spans="2:47" x14ac:dyDescent="0.3">
      <c r="B643" s="6">
        <f t="shared" si="153"/>
        <v>2014</v>
      </c>
      <c r="C643" s="5">
        <v>41915</v>
      </c>
      <c r="D643" s="10">
        <v>1061.5</v>
      </c>
      <c r="E643" s="10">
        <f>VLOOKUP(C643,데이터!$O:$Q,2,0)</f>
        <v>39.868468749999998</v>
      </c>
      <c r="F643" s="10">
        <f>VLOOKUP(C643,데이터!$O:$Q,3,0)</f>
        <v>84.74</v>
      </c>
      <c r="H643" s="6">
        <f t="shared" si="151"/>
        <v>1.732857358781855</v>
      </c>
      <c r="I643" s="6">
        <f t="shared" si="152"/>
        <v>1.6283627978478088</v>
      </c>
      <c r="AM643" s="1">
        <f t="shared" si="154"/>
        <v>41915</v>
      </c>
      <c r="AN643" s="2">
        <f t="shared" si="155"/>
        <v>1061.5</v>
      </c>
      <c r="AO643" s="2">
        <f t="shared" si="156"/>
        <v>39.868468749999998</v>
      </c>
      <c r="AP643" s="2">
        <f t="shared" si="157"/>
        <v>84.74</v>
      </c>
      <c r="AR643" s="39">
        <f t="shared" si="158"/>
        <v>7.9240867746754873E-3</v>
      </c>
      <c r="AS643" s="39">
        <f t="shared" si="159"/>
        <v>6.2937893361834085E-3</v>
      </c>
      <c r="AU643" s="41">
        <f t="shared" si="160"/>
        <v>2.6578697379538334E-6</v>
      </c>
    </row>
    <row r="644" spans="2:47" x14ac:dyDescent="0.3">
      <c r="B644" s="6">
        <f t="shared" si="153"/>
        <v>2014</v>
      </c>
      <c r="C644" s="5">
        <v>41916</v>
      </c>
      <c r="D644" s="10">
        <v>1061.5</v>
      </c>
      <c r="E644" s="10">
        <f>VLOOKUP(C644,데이터!$O:$Q,2,0)</f>
        <v>39.868468749999998</v>
      </c>
      <c r="F644" s="10">
        <f>VLOOKUP(C644,데이터!$O:$Q,3,0)</f>
        <v>84.74</v>
      </c>
      <c r="H644" s="6">
        <f t="shared" si="151"/>
        <v>1.732857358781855</v>
      </c>
      <c r="I644" s="6">
        <f t="shared" si="152"/>
        <v>1.6283627978478088</v>
      </c>
      <c r="AM644" s="1">
        <f t="shared" si="154"/>
        <v>41916</v>
      </c>
      <c r="AN644" s="2">
        <f t="shared" si="155"/>
        <v>1061.5</v>
      </c>
      <c r="AO644" s="2">
        <f t="shared" si="156"/>
        <v>39.868468749999998</v>
      </c>
      <c r="AP644" s="2">
        <f t="shared" si="157"/>
        <v>84.74</v>
      </c>
      <c r="AR644" s="39">
        <f t="shared" si="158"/>
        <v>0</v>
      </c>
      <c r="AS644" s="39">
        <f t="shared" si="159"/>
        <v>0</v>
      </c>
      <c r="AU644" s="41">
        <f t="shared" si="160"/>
        <v>0</v>
      </c>
    </row>
    <row r="645" spans="2:47" x14ac:dyDescent="0.3">
      <c r="B645" s="6">
        <f t="shared" si="153"/>
        <v>2014</v>
      </c>
      <c r="C645" s="5">
        <v>41917</v>
      </c>
      <c r="D645" s="10">
        <v>1061.5</v>
      </c>
      <c r="E645" s="10">
        <f>VLOOKUP(C645,데이터!$O:$Q,2,0)</f>
        <v>39.868468749999998</v>
      </c>
      <c r="F645" s="10">
        <f>VLOOKUP(C645,데이터!$O:$Q,3,0)</f>
        <v>84.74</v>
      </c>
      <c r="H645" s="6">
        <f t="shared" si="151"/>
        <v>1.732857358781855</v>
      </c>
      <c r="I645" s="6">
        <f t="shared" si="152"/>
        <v>1.6283627978478088</v>
      </c>
      <c r="AM645" s="1">
        <f t="shared" si="154"/>
        <v>41917</v>
      </c>
      <c r="AN645" s="2">
        <f t="shared" si="155"/>
        <v>1061.5</v>
      </c>
      <c r="AO645" s="2">
        <f t="shared" si="156"/>
        <v>39.868468749999998</v>
      </c>
      <c r="AP645" s="2">
        <f t="shared" si="157"/>
        <v>84.74</v>
      </c>
      <c r="AR645" s="39">
        <f t="shared" si="158"/>
        <v>0</v>
      </c>
      <c r="AS645" s="39">
        <f t="shared" si="159"/>
        <v>0</v>
      </c>
      <c r="AU645" s="41">
        <f t="shared" si="160"/>
        <v>0</v>
      </c>
    </row>
    <row r="646" spans="2:47" x14ac:dyDescent="0.3">
      <c r="B646" s="6">
        <f t="shared" si="153"/>
        <v>2014</v>
      </c>
      <c r="C646" s="5">
        <v>41918</v>
      </c>
      <c r="D646" s="10">
        <v>1068.95</v>
      </c>
      <c r="E646" s="10">
        <f>VLOOKUP(C646,데이터!$O:$Q,2,0)</f>
        <v>39.6205</v>
      </c>
      <c r="F646" s="10">
        <f>VLOOKUP(C646,데이터!$O:$Q,3,0)</f>
        <v>84</v>
      </c>
      <c r="H646" s="6">
        <f t="shared" si="151"/>
        <v>1.7220795565070828</v>
      </c>
      <c r="I646" s="6">
        <f t="shared" si="152"/>
        <v>1.6141429669485006</v>
      </c>
      <c r="AM646" s="1">
        <f t="shared" si="154"/>
        <v>41918</v>
      </c>
      <c r="AN646" s="2">
        <f t="shared" si="155"/>
        <v>1068.95</v>
      </c>
      <c r="AO646" s="2">
        <f t="shared" si="156"/>
        <v>39.6205</v>
      </c>
      <c r="AP646" s="2">
        <f t="shared" si="157"/>
        <v>84</v>
      </c>
      <c r="AR646" s="39">
        <f t="shared" si="158"/>
        <v>-6.2196707767964154E-3</v>
      </c>
      <c r="AS646" s="39">
        <f t="shared" si="159"/>
        <v>-8.7325938163794747E-3</v>
      </c>
      <c r="AU646" s="41">
        <f t="shared" si="160"/>
        <v>6.3147822028673614E-6</v>
      </c>
    </row>
    <row r="647" spans="2:47" x14ac:dyDescent="0.3">
      <c r="B647" s="6">
        <f t="shared" si="153"/>
        <v>2014</v>
      </c>
      <c r="C647" s="5">
        <v>41919</v>
      </c>
      <c r="D647" s="10">
        <v>1066.05</v>
      </c>
      <c r="E647" s="10">
        <f>VLOOKUP(C647,데이터!$O:$Q,2,0)</f>
        <v>38.838833749999999</v>
      </c>
      <c r="F647" s="10">
        <f>VLOOKUP(C647,데이터!$O:$Q,3,0)</f>
        <v>82.4</v>
      </c>
      <c r="H647" s="6">
        <f t="shared" si="151"/>
        <v>1.6881049355624569</v>
      </c>
      <c r="I647" s="6">
        <f t="shared" si="152"/>
        <v>1.5833973866256721</v>
      </c>
      <c r="AM647" s="1">
        <f t="shared" si="154"/>
        <v>41919</v>
      </c>
      <c r="AN647" s="2">
        <f t="shared" si="155"/>
        <v>1066.05</v>
      </c>
      <c r="AO647" s="2">
        <f t="shared" si="156"/>
        <v>38.838833749999999</v>
      </c>
      <c r="AP647" s="2">
        <f t="shared" si="157"/>
        <v>82.4</v>
      </c>
      <c r="AR647" s="39">
        <f t="shared" si="158"/>
        <v>-1.9728833558385173E-2</v>
      </c>
      <c r="AS647" s="39">
        <f t="shared" si="159"/>
        <v>-1.904761904761898E-2</v>
      </c>
      <c r="AU647" s="41">
        <f t="shared" si="160"/>
        <v>4.6405320967842323E-7</v>
      </c>
    </row>
    <row r="648" spans="2:47" x14ac:dyDescent="0.3">
      <c r="B648" s="6">
        <f t="shared" si="153"/>
        <v>2014</v>
      </c>
      <c r="C648" s="5">
        <v>41920</v>
      </c>
      <c r="D648" s="10">
        <v>1074.1500000000001</v>
      </c>
      <c r="E648" s="10">
        <f>VLOOKUP(C648,데이터!$O:$Q,2,0)</f>
        <v>39.710687499999999</v>
      </c>
      <c r="F648" s="10">
        <f>VLOOKUP(C648,데이터!$O:$Q,3,0)</f>
        <v>84.26</v>
      </c>
      <c r="H648" s="6">
        <f t="shared" si="151"/>
        <v>1.7259994982039943</v>
      </c>
      <c r="I648" s="6">
        <f t="shared" si="152"/>
        <v>1.6191391237509603</v>
      </c>
      <c r="AM648" s="1">
        <f t="shared" si="154"/>
        <v>41920</v>
      </c>
      <c r="AN648" s="2">
        <f t="shared" si="155"/>
        <v>1074.1500000000001</v>
      </c>
      <c r="AO648" s="2">
        <f t="shared" si="156"/>
        <v>39.710687499999999</v>
      </c>
      <c r="AP648" s="2">
        <f t="shared" si="157"/>
        <v>84.26</v>
      </c>
      <c r="AR648" s="39">
        <f t="shared" si="158"/>
        <v>2.2447989957988801E-2</v>
      </c>
      <c r="AS648" s="39">
        <f t="shared" si="159"/>
        <v>2.2572815533980606E-2</v>
      </c>
      <c r="AU648" s="41">
        <f t="shared" si="160"/>
        <v>1.5581424421685855E-8</v>
      </c>
    </row>
    <row r="649" spans="2:47" x14ac:dyDescent="0.3">
      <c r="B649" s="6">
        <f t="shared" si="153"/>
        <v>2014</v>
      </c>
      <c r="C649" s="5">
        <v>41921</v>
      </c>
      <c r="D649" s="10">
        <v>1074.2</v>
      </c>
      <c r="E649" s="10">
        <f>VLOOKUP(C649,데이터!$O:$Q,2,0)</f>
        <v>38.731468749999998</v>
      </c>
      <c r="F649" s="10">
        <f>VLOOKUP(C649,데이터!$O:$Q,3,0)</f>
        <v>81.98</v>
      </c>
      <c r="H649" s="6">
        <f t="shared" si="151"/>
        <v>1.6834383848731829</v>
      </c>
      <c r="I649" s="6">
        <f t="shared" si="152"/>
        <v>1.5753266717909296</v>
      </c>
      <c r="AM649" s="1">
        <f t="shared" si="154"/>
        <v>41921</v>
      </c>
      <c r="AN649" s="2">
        <f t="shared" si="155"/>
        <v>1074.2</v>
      </c>
      <c r="AO649" s="2">
        <f t="shared" si="156"/>
        <v>38.731468749999998</v>
      </c>
      <c r="AP649" s="2">
        <f t="shared" si="157"/>
        <v>81.98</v>
      </c>
      <c r="AR649" s="39">
        <f t="shared" si="158"/>
        <v>-2.4658821381523532E-2</v>
      </c>
      <c r="AS649" s="39">
        <f t="shared" si="159"/>
        <v>-2.7059102777118427E-2</v>
      </c>
      <c r="AU649" s="41">
        <f t="shared" si="160"/>
        <v>5.7613507780389732E-6</v>
      </c>
    </row>
    <row r="650" spans="2:47" x14ac:dyDescent="0.3">
      <c r="B650" s="6">
        <f t="shared" si="153"/>
        <v>2014</v>
      </c>
      <c r="C650" s="5">
        <v>41922</v>
      </c>
      <c r="D650" s="10">
        <v>1070.45</v>
      </c>
      <c r="E650" s="10">
        <f>VLOOKUP(C650,데이터!$O:$Q,2,0)</f>
        <v>36.050396249999999</v>
      </c>
      <c r="F650" s="10">
        <f>VLOOKUP(C650,데이터!$O:$Q,3,0)</f>
        <v>76.33</v>
      </c>
      <c r="H650" s="6">
        <f t="shared" si="151"/>
        <v>1.566907292591073</v>
      </c>
      <c r="I650" s="6">
        <f t="shared" si="152"/>
        <v>1.466756341275941</v>
      </c>
      <c r="AM650" s="1">
        <f t="shared" si="154"/>
        <v>41922</v>
      </c>
      <c r="AN650" s="2">
        <f t="shared" si="155"/>
        <v>1070.45</v>
      </c>
      <c r="AO650" s="2">
        <f t="shared" si="156"/>
        <v>36.050396249999999</v>
      </c>
      <c r="AP650" s="2">
        <f t="shared" si="157"/>
        <v>76.33</v>
      </c>
      <c r="AR650" s="39">
        <f t="shared" si="158"/>
        <v>-6.9222071522913708E-2</v>
      </c>
      <c r="AS650" s="39">
        <f t="shared" si="159"/>
        <v>-6.8919248597218874E-2</v>
      </c>
      <c r="AU650" s="41">
        <f t="shared" si="160"/>
        <v>9.1701724326379252E-8</v>
      </c>
    </row>
    <row r="651" spans="2:47" x14ac:dyDescent="0.3">
      <c r="B651" s="6">
        <f t="shared" si="153"/>
        <v>2014</v>
      </c>
      <c r="C651" s="5">
        <v>41923</v>
      </c>
      <c r="D651" s="10">
        <v>1070.45</v>
      </c>
      <c r="E651" s="10">
        <f>VLOOKUP(C651,데이터!$O:$Q,2,0)</f>
        <v>36.050396249999999</v>
      </c>
      <c r="F651" s="10">
        <f>VLOOKUP(C651,데이터!$O:$Q,3,0)</f>
        <v>76.33</v>
      </c>
      <c r="H651" s="6">
        <f t="shared" ref="H651:H714" si="161">H650*(E651/E650)</f>
        <v>1.566907292591073</v>
      </c>
      <c r="I651" s="6">
        <f t="shared" ref="I651:I714" si="162">I650*(F651/F650)</f>
        <v>1.466756341275941</v>
      </c>
      <c r="AM651" s="1">
        <f t="shared" si="154"/>
        <v>41923</v>
      </c>
      <c r="AN651" s="2">
        <f t="shared" si="155"/>
        <v>1070.45</v>
      </c>
      <c r="AO651" s="2">
        <f t="shared" si="156"/>
        <v>36.050396249999999</v>
      </c>
      <c r="AP651" s="2">
        <f t="shared" si="157"/>
        <v>76.33</v>
      </c>
      <c r="AR651" s="39">
        <f t="shared" si="158"/>
        <v>0</v>
      </c>
      <c r="AS651" s="39">
        <f t="shared" si="159"/>
        <v>0</v>
      </c>
      <c r="AU651" s="41">
        <f t="shared" si="160"/>
        <v>0</v>
      </c>
    </row>
    <row r="652" spans="2:47" x14ac:dyDescent="0.3">
      <c r="B652" s="6">
        <f t="shared" si="153"/>
        <v>2014</v>
      </c>
      <c r="C652" s="5">
        <v>41924</v>
      </c>
      <c r="D652" s="10">
        <v>1070.45</v>
      </c>
      <c r="E652" s="10">
        <f>VLOOKUP(C652,데이터!$O:$Q,2,0)</f>
        <v>36.050396249999999</v>
      </c>
      <c r="F652" s="10">
        <f>VLOOKUP(C652,데이터!$O:$Q,3,0)</f>
        <v>76.33</v>
      </c>
      <c r="H652" s="6">
        <f t="shared" si="161"/>
        <v>1.566907292591073</v>
      </c>
      <c r="I652" s="6">
        <f t="shared" si="162"/>
        <v>1.466756341275941</v>
      </c>
      <c r="AM652" s="1">
        <f t="shared" si="154"/>
        <v>41924</v>
      </c>
      <c r="AN652" s="2">
        <f t="shared" si="155"/>
        <v>1070.45</v>
      </c>
      <c r="AO652" s="2">
        <f t="shared" si="156"/>
        <v>36.050396249999999</v>
      </c>
      <c r="AP652" s="2">
        <f t="shared" si="157"/>
        <v>76.33</v>
      </c>
      <c r="AR652" s="39">
        <f t="shared" si="158"/>
        <v>0</v>
      </c>
      <c r="AS652" s="39">
        <f t="shared" si="159"/>
        <v>0</v>
      </c>
      <c r="AU652" s="41">
        <f t="shared" si="160"/>
        <v>0</v>
      </c>
    </row>
    <row r="653" spans="2:47" x14ac:dyDescent="0.3">
      <c r="B653" s="6">
        <f t="shared" si="153"/>
        <v>2014</v>
      </c>
      <c r="C653" s="5">
        <v>41925</v>
      </c>
      <c r="D653" s="10">
        <v>1067.8499999999999</v>
      </c>
      <c r="E653" s="10">
        <f>VLOOKUP(C653,데이터!$O:$Q,2,0)</f>
        <v>35.432521249999994</v>
      </c>
      <c r="F653" s="10">
        <f>VLOOKUP(C653,데이터!$O:$Q,3,0)</f>
        <v>74.709999999999994</v>
      </c>
      <c r="H653" s="6">
        <f t="shared" si="161"/>
        <v>1.5400517530098758</v>
      </c>
      <c r="I653" s="6">
        <f t="shared" si="162"/>
        <v>1.4356264411990769</v>
      </c>
      <c r="AM653" s="1">
        <f t="shared" si="154"/>
        <v>41925</v>
      </c>
      <c r="AN653" s="2">
        <f t="shared" si="155"/>
        <v>1067.8499999999999</v>
      </c>
      <c r="AO653" s="2">
        <f t="shared" si="156"/>
        <v>35.432521249999994</v>
      </c>
      <c r="AP653" s="2">
        <f t="shared" si="157"/>
        <v>74.709999999999994</v>
      </c>
      <c r="AR653" s="39">
        <f t="shared" si="158"/>
        <v>-1.7139201347891042E-2</v>
      </c>
      <c r="AS653" s="39">
        <f t="shared" si="159"/>
        <v>-2.1223634219834975E-2</v>
      </c>
      <c r="AU653" s="41">
        <f t="shared" si="160"/>
        <v>1.6682591885416161E-5</v>
      </c>
    </row>
    <row r="654" spans="2:47" x14ac:dyDescent="0.3">
      <c r="B654" s="6">
        <f t="shared" si="153"/>
        <v>2014</v>
      </c>
      <c r="C654" s="5">
        <v>41926</v>
      </c>
      <c r="D654" s="10">
        <v>1064.55</v>
      </c>
      <c r="E654" s="10">
        <f>VLOOKUP(C654,데이터!$O:$Q,2,0)</f>
        <v>36.238990000000001</v>
      </c>
      <c r="F654" s="10">
        <f>VLOOKUP(C654,데이터!$O:$Q,3,0)</f>
        <v>76.06</v>
      </c>
      <c r="H654" s="6">
        <f t="shared" si="161"/>
        <v>1.5751043986689874</v>
      </c>
      <c r="I654" s="6">
        <f t="shared" si="162"/>
        <v>1.4615680245964637</v>
      </c>
      <c r="AM654" s="1">
        <f t="shared" si="154"/>
        <v>41926</v>
      </c>
      <c r="AN654" s="2">
        <f t="shared" si="155"/>
        <v>1064.55</v>
      </c>
      <c r="AO654" s="2">
        <f t="shared" si="156"/>
        <v>36.238990000000001</v>
      </c>
      <c r="AP654" s="2">
        <f t="shared" si="157"/>
        <v>76.06</v>
      </c>
      <c r="AR654" s="39">
        <f t="shared" si="158"/>
        <v>2.2760693327743553E-2</v>
      </c>
      <c r="AS654" s="39">
        <f t="shared" si="159"/>
        <v>1.8069870164636681E-2</v>
      </c>
      <c r="AU654" s="41">
        <f t="shared" si="160"/>
        <v>2.2003821947539961E-5</v>
      </c>
    </row>
    <row r="655" spans="2:47" x14ac:dyDescent="0.3">
      <c r="B655" s="6">
        <f t="shared" si="153"/>
        <v>2014</v>
      </c>
      <c r="C655" s="5">
        <v>41927</v>
      </c>
      <c r="D655" s="10">
        <v>1062.9000000000001</v>
      </c>
      <c r="E655" s="10">
        <f>VLOOKUP(C655,데이터!$O:$Q,2,0)</f>
        <v>36.163562499999991</v>
      </c>
      <c r="F655" s="10">
        <f>VLOOKUP(C655,데이터!$O:$Q,3,0)</f>
        <v>76.42</v>
      </c>
      <c r="H655" s="6">
        <f t="shared" si="161"/>
        <v>1.5718259908813912</v>
      </c>
      <c r="I655" s="6">
        <f t="shared" si="162"/>
        <v>1.4684857801691003</v>
      </c>
      <c r="AM655" s="1">
        <f t="shared" si="154"/>
        <v>41927</v>
      </c>
      <c r="AN655" s="2">
        <f t="shared" si="155"/>
        <v>1062.9000000000001</v>
      </c>
      <c r="AO655" s="2">
        <f t="shared" si="156"/>
        <v>36.163562499999991</v>
      </c>
      <c r="AP655" s="2">
        <f t="shared" si="157"/>
        <v>76.42</v>
      </c>
      <c r="AR655" s="39">
        <f t="shared" si="158"/>
        <v>-2.0813907893131312E-3</v>
      </c>
      <c r="AS655" s="39">
        <f t="shared" si="159"/>
        <v>4.7331054430712616E-3</v>
      </c>
      <c r="AU655" s="41">
        <f t="shared" si="160"/>
        <v>4.6437358901181082E-5</v>
      </c>
    </row>
    <row r="656" spans="2:47" x14ac:dyDescent="0.3">
      <c r="B656" s="6">
        <f t="shared" si="153"/>
        <v>2014</v>
      </c>
      <c r="C656" s="5">
        <v>41928</v>
      </c>
      <c r="D656" s="10">
        <v>1061.5999999999999</v>
      </c>
      <c r="E656" s="10">
        <f>VLOOKUP(C656,데이터!$O:$Q,2,0)</f>
        <v>36.662656249999998</v>
      </c>
      <c r="F656" s="10">
        <f>VLOOKUP(C656,데이터!$O:$Q,3,0)</f>
        <v>77.599999999999994</v>
      </c>
      <c r="H656" s="6">
        <f t="shared" si="161"/>
        <v>1.5935187798077164</v>
      </c>
      <c r="I656" s="6">
        <f t="shared" si="162"/>
        <v>1.4911606456571862</v>
      </c>
      <c r="AM656" s="1">
        <f t="shared" si="154"/>
        <v>41928</v>
      </c>
      <c r="AN656" s="2">
        <f t="shared" si="155"/>
        <v>1061.5999999999999</v>
      </c>
      <c r="AO656" s="2">
        <f t="shared" si="156"/>
        <v>36.662656249999998</v>
      </c>
      <c r="AP656" s="2">
        <f t="shared" si="157"/>
        <v>77.599999999999994</v>
      </c>
      <c r="AR656" s="39">
        <f t="shared" si="158"/>
        <v>1.3801011722780476E-2</v>
      </c>
      <c r="AS656" s="39">
        <f t="shared" si="159"/>
        <v>1.5440984035592686E-2</v>
      </c>
      <c r="AU656" s="41">
        <f t="shared" si="160"/>
        <v>2.6895091867906294E-6</v>
      </c>
    </row>
    <row r="657" spans="2:47" x14ac:dyDescent="0.3">
      <c r="B657" s="6">
        <f t="shared" si="153"/>
        <v>2014</v>
      </c>
      <c r="C657" s="5">
        <v>41929</v>
      </c>
      <c r="D657" s="10">
        <v>1065.75</v>
      </c>
      <c r="E657" s="10">
        <f>VLOOKUP(C657,데이터!$O:$Q,2,0)</f>
        <v>37.200875000000003</v>
      </c>
      <c r="F657" s="10">
        <f>VLOOKUP(C657,데이터!$O:$Q,3,0)</f>
        <v>78.17</v>
      </c>
      <c r="H657" s="6">
        <f t="shared" si="161"/>
        <v>1.6169121117016552</v>
      </c>
      <c r="I657" s="6">
        <f t="shared" si="162"/>
        <v>1.5021137586471942</v>
      </c>
      <c r="AM657" s="1">
        <f t="shared" si="154"/>
        <v>41929</v>
      </c>
      <c r="AN657" s="2">
        <f t="shared" si="155"/>
        <v>1065.75</v>
      </c>
      <c r="AO657" s="2">
        <f t="shared" si="156"/>
        <v>37.200875000000003</v>
      </c>
      <c r="AP657" s="2">
        <f t="shared" si="157"/>
        <v>78.17</v>
      </c>
      <c r="AR657" s="39">
        <f t="shared" si="158"/>
        <v>1.4680298839503836E-2</v>
      </c>
      <c r="AS657" s="39">
        <f t="shared" si="159"/>
        <v>7.345360824742464E-3</v>
      </c>
      <c r="AU657" s="41">
        <f t="shared" si="160"/>
        <v>5.3801315680391497E-5</v>
      </c>
    </row>
    <row r="658" spans="2:47" x14ac:dyDescent="0.3">
      <c r="B658" s="6">
        <f t="shared" si="153"/>
        <v>2014</v>
      </c>
      <c r="C658" s="5">
        <v>41930</v>
      </c>
      <c r="D658" s="10">
        <v>1065.75</v>
      </c>
      <c r="E658" s="10">
        <f>VLOOKUP(C658,데이터!$O:$Q,2,0)</f>
        <v>37.200875000000003</v>
      </c>
      <c r="F658" s="10">
        <f>VLOOKUP(C658,데이터!$O:$Q,3,0)</f>
        <v>78.17</v>
      </c>
      <c r="H658" s="6">
        <f t="shared" si="161"/>
        <v>1.6169121117016552</v>
      </c>
      <c r="I658" s="6">
        <f t="shared" si="162"/>
        <v>1.5021137586471942</v>
      </c>
      <c r="AM658" s="1">
        <f t="shared" si="154"/>
        <v>41930</v>
      </c>
      <c r="AN658" s="2">
        <f t="shared" si="155"/>
        <v>1065.75</v>
      </c>
      <c r="AO658" s="2">
        <f t="shared" si="156"/>
        <v>37.200875000000003</v>
      </c>
      <c r="AP658" s="2">
        <f t="shared" si="157"/>
        <v>78.17</v>
      </c>
      <c r="AR658" s="39">
        <f t="shared" si="158"/>
        <v>0</v>
      </c>
      <c r="AS658" s="39">
        <f t="shared" si="159"/>
        <v>0</v>
      </c>
      <c r="AU658" s="41">
        <f t="shared" si="160"/>
        <v>0</v>
      </c>
    </row>
    <row r="659" spans="2:47" x14ac:dyDescent="0.3">
      <c r="B659" s="6">
        <f t="shared" si="153"/>
        <v>2014</v>
      </c>
      <c r="C659" s="5">
        <v>41931</v>
      </c>
      <c r="D659" s="10">
        <v>1065.75</v>
      </c>
      <c r="E659" s="10">
        <f>VLOOKUP(C659,데이터!$O:$Q,2,0)</f>
        <v>37.200875000000003</v>
      </c>
      <c r="F659" s="10">
        <f>VLOOKUP(C659,데이터!$O:$Q,3,0)</f>
        <v>78.17</v>
      </c>
      <c r="H659" s="6">
        <f t="shared" si="161"/>
        <v>1.6169121117016552</v>
      </c>
      <c r="I659" s="6">
        <f t="shared" si="162"/>
        <v>1.5021137586471942</v>
      </c>
      <c r="AM659" s="1">
        <f t="shared" si="154"/>
        <v>41931</v>
      </c>
      <c r="AN659" s="2">
        <f t="shared" si="155"/>
        <v>1065.75</v>
      </c>
      <c r="AO659" s="2">
        <f t="shared" si="156"/>
        <v>37.200875000000003</v>
      </c>
      <c r="AP659" s="2">
        <f t="shared" si="157"/>
        <v>78.17</v>
      </c>
      <c r="AR659" s="39">
        <f t="shared" si="158"/>
        <v>0</v>
      </c>
      <c r="AS659" s="39">
        <f t="shared" si="159"/>
        <v>0</v>
      </c>
      <c r="AU659" s="41">
        <f t="shared" si="160"/>
        <v>0</v>
      </c>
    </row>
    <row r="660" spans="2:47" x14ac:dyDescent="0.3">
      <c r="B660" s="6">
        <f t="shared" si="153"/>
        <v>2014</v>
      </c>
      <c r="C660" s="5">
        <v>41932</v>
      </c>
      <c r="D660" s="10">
        <v>1059.75</v>
      </c>
      <c r="E660" s="10">
        <f>VLOOKUP(C660,데이터!$O:$Q,2,0)</f>
        <v>37.627156250000006</v>
      </c>
      <c r="F660" s="10">
        <f>VLOOKUP(C660,데이터!$O:$Q,3,0)</f>
        <v>79.41</v>
      </c>
      <c r="H660" s="6">
        <f t="shared" si="161"/>
        <v>1.6354401521339386</v>
      </c>
      <c r="I660" s="6">
        <f t="shared" si="162"/>
        <v>1.5259415833973864</v>
      </c>
      <c r="AM660" s="1">
        <f t="shared" si="154"/>
        <v>41932</v>
      </c>
      <c r="AN660" s="2">
        <f t="shared" si="155"/>
        <v>1059.75</v>
      </c>
      <c r="AO660" s="2">
        <f t="shared" si="156"/>
        <v>37.627156250000006</v>
      </c>
      <c r="AP660" s="2">
        <f t="shared" si="157"/>
        <v>79.41</v>
      </c>
      <c r="AR660" s="39">
        <f t="shared" si="158"/>
        <v>1.1458903856428115E-2</v>
      </c>
      <c r="AS660" s="39">
        <f t="shared" si="159"/>
        <v>1.5862862990917215E-2</v>
      </c>
      <c r="AU660" s="41">
        <f t="shared" si="160"/>
        <v>1.9394856058249977E-5</v>
      </c>
    </row>
    <row r="661" spans="2:47" x14ac:dyDescent="0.3">
      <c r="B661" s="6">
        <f t="shared" si="153"/>
        <v>2014</v>
      </c>
      <c r="C661" s="5">
        <v>41933</v>
      </c>
      <c r="D661" s="10">
        <v>1054.7</v>
      </c>
      <c r="E661" s="10">
        <f>VLOOKUP(C661,데이터!$O:$Q,2,0)</f>
        <v>39.055937499999999</v>
      </c>
      <c r="F661" s="10">
        <f>VLOOKUP(C661,데이터!$O:$Q,3,0)</f>
        <v>82.34</v>
      </c>
      <c r="H661" s="6">
        <f t="shared" si="161"/>
        <v>1.6975412104584329</v>
      </c>
      <c r="I661" s="6">
        <f t="shared" si="162"/>
        <v>1.5822444273635665</v>
      </c>
      <c r="AM661" s="1">
        <f t="shared" si="154"/>
        <v>41933</v>
      </c>
      <c r="AN661" s="2">
        <f t="shared" si="155"/>
        <v>1054.7</v>
      </c>
      <c r="AO661" s="2">
        <f t="shared" si="156"/>
        <v>39.055937499999999</v>
      </c>
      <c r="AP661" s="2">
        <f t="shared" si="157"/>
        <v>82.34</v>
      </c>
      <c r="AR661" s="39">
        <f t="shared" si="158"/>
        <v>3.7972076351105999E-2</v>
      </c>
      <c r="AS661" s="39">
        <f t="shared" si="159"/>
        <v>3.6897116232212701E-2</v>
      </c>
      <c r="AU661" s="41">
        <f t="shared" si="160"/>
        <v>1.1555392572110929E-6</v>
      </c>
    </row>
    <row r="662" spans="2:47" x14ac:dyDescent="0.3">
      <c r="B662" s="6">
        <f t="shared" si="153"/>
        <v>2014</v>
      </c>
      <c r="C662" s="5">
        <v>41934</v>
      </c>
      <c r="D662" s="10">
        <v>1051.4000000000001</v>
      </c>
      <c r="E662" s="10">
        <f>VLOOKUP(C662,데이터!$O:$Q,2,0)</f>
        <v>38.545031250000001</v>
      </c>
      <c r="F662" s="10">
        <f>VLOOKUP(C662,데이터!$O:$Q,3,0)</f>
        <v>81.16</v>
      </c>
      <c r="H662" s="6">
        <f t="shared" si="161"/>
        <v>1.675334998815049</v>
      </c>
      <c r="I662" s="6">
        <f t="shared" si="162"/>
        <v>1.5595695618754803</v>
      </c>
      <c r="AM662" s="1">
        <f t="shared" si="154"/>
        <v>41934</v>
      </c>
      <c r="AN662" s="2">
        <f t="shared" si="155"/>
        <v>1051.4000000000001</v>
      </c>
      <c r="AO662" s="2">
        <f t="shared" si="156"/>
        <v>38.545031250000001</v>
      </c>
      <c r="AP662" s="2">
        <f t="shared" si="157"/>
        <v>81.16</v>
      </c>
      <c r="AR662" s="39">
        <f t="shared" si="158"/>
        <v>-1.3081397674809314E-2</v>
      </c>
      <c r="AS662" s="39">
        <f t="shared" si="159"/>
        <v>-1.4330823415108163E-2</v>
      </c>
      <c r="AU662" s="41">
        <f t="shared" si="160"/>
        <v>1.5610646805213254E-6</v>
      </c>
    </row>
    <row r="663" spans="2:47" x14ac:dyDescent="0.3">
      <c r="B663" s="6">
        <f t="shared" si="153"/>
        <v>2014</v>
      </c>
      <c r="C663" s="5">
        <v>41935</v>
      </c>
      <c r="D663" s="10">
        <v>1056.0999999999999</v>
      </c>
      <c r="E663" s="10">
        <f>VLOOKUP(C663,데이터!$O:$Q,2,0)</f>
        <v>38.979833749999997</v>
      </c>
      <c r="F663" s="10">
        <f>VLOOKUP(C663,데이터!$O:$Q,3,0)</f>
        <v>82.33</v>
      </c>
      <c r="H663" s="6">
        <f t="shared" si="161"/>
        <v>1.6942334098994158</v>
      </c>
      <c r="I663" s="6">
        <f t="shared" si="162"/>
        <v>1.5820522674865487</v>
      </c>
      <c r="AM663" s="1">
        <f t="shared" si="154"/>
        <v>41935</v>
      </c>
      <c r="AN663" s="2">
        <f t="shared" si="155"/>
        <v>1056.0999999999999</v>
      </c>
      <c r="AO663" s="2">
        <f t="shared" si="156"/>
        <v>38.979833749999997</v>
      </c>
      <c r="AP663" s="2">
        <f t="shared" si="157"/>
        <v>82.33</v>
      </c>
      <c r="AR663" s="39">
        <f t="shared" si="158"/>
        <v>1.1280377415701093E-2</v>
      </c>
      <c r="AS663" s="39">
        <f t="shared" si="159"/>
        <v>1.4415968457368145E-2</v>
      </c>
      <c r="AU663" s="41">
        <f t="shared" si="160"/>
        <v>9.8319311805826671E-6</v>
      </c>
    </row>
    <row r="664" spans="2:47" x14ac:dyDescent="0.3">
      <c r="B664" s="6">
        <f t="shared" si="153"/>
        <v>2014</v>
      </c>
      <c r="C664" s="5">
        <v>41936</v>
      </c>
      <c r="D664" s="10">
        <v>1057.5</v>
      </c>
      <c r="E664" s="10">
        <f>VLOOKUP(C664,데이터!$O:$Q,2,0)</f>
        <v>39.331375000000001</v>
      </c>
      <c r="F664" s="10">
        <f>VLOOKUP(C664,데이터!$O:$Q,3,0)</f>
        <v>83.15</v>
      </c>
      <c r="H664" s="6">
        <f t="shared" si="161"/>
        <v>1.7095129242895408</v>
      </c>
      <c r="I664" s="6">
        <f t="shared" si="162"/>
        <v>1.5978093774019986</v>
      </c>
      <c r="AM664" s="1">
        <f t="shared" si="154"/>
        <v>41936</v>
      </c>
      <c r="AN664" s="2">
        <f t="shared" si="155"/>
        <v>1057.5</v>
      </c>
      <c r="AO664" s="2">
        <f t="shared" si="156"/>
        <v>39.331375000000001</v>
      </c>
      <c r="AP664" s="2">
        <f t="shared" si="157"/>
        <v>83.15</v>
      </c>
      <c r="AR664" s="39">
        <f t="shared" si="158"/>
        <v>9.0185415426509152E-3</v>
      </c>
      <c r="AS664" s="39">
        <f t="shared" si="159"/>
        <v>9.9599174055631234E-3</v>
      </c>
      <c r="AU664" s="41">
        <f t="shared" si="160"/>
        <v>8.8618851527370465E-7</v>
      </c>
    </row>
    <row r="665" spans="2:47" x14ac:dyDescent="0.3">
      <c r="B665" s="6">
        <f t="shared" si="153"/>
        <v>2014</v>
      </c>
      <c r="C665" s="5">
        <v>41937</v>
      </c>
      <c r="D665" s="10">
        <v>1057.5</v>
      </c>
      <c r="E665" s="10">
        <f>VLOOKUP(C665,데이터!$O:$Q,2,0)</f>
        <v>39.331375000000001</v>
      </c>
      <c r="F665" s="10">
        <f>VLOOKUP(C665,데이터!$O:$Q,3,0)</f>
        <v>83.15</v>
      </c>
      <c r="H665" s="6">
        <f t="shared" si="161"/>
        <v>1.7095129242895408</v>
      </c>
      <c r="I665" s="6">
        <f t="shared" si="162"/>
        <v>1.5978093774019986</v>
      </c>
      <c r="AM665" s="1">
        <f t="shared" si="154"/>
        <v>41937</v>
      </c>
      <c r="AN665" s="2">
        <f t="shared" si="155"/>
        <v>1057.5</v>
      </c>
      <c r="AO665" s="2">
        <f t="shared" si="156"/>
        <v>39.331375000000001</v>
      </c>
      <c r="AP665" s="2">
        <f t="shared" si="157"/>
        <v>83.15</v>
      </c>
      <c r="AR665" s="39">
        <f t="shared" si="158"/>
        <v>0</v>
      </c>
      <c r="AS665" s="39">
        <f t="shared" si="159"/>
        <v>0</v>
      </c>
      <c r="AU665" s="41">
        <f t="shared" si="160"/>
        <v>0</v>
      </c>
    </row>
    <row r="666" spans="2:47" x14ac:dyDescent="0.3">
      <c r="B666" s="6">
        <f t="shared" si="153"/>
        <v>2014</v>
      </c>
      <c r="C666" s="5">
        <v>41938</v>
      </c>
      <c r="D666" s="10">
        <v>1057.5</v>
      </c>
      <c r="E666" s="10">
        <f>VLOOKUP(C666,데이터!$O:$Q,2,0)</f>
        <v>39.331375000000001</v>
      </c>
      <c r="F666" s="10">
        <f>VLOOKUP(C666,데이터!$O:$Q,3,0)</f>
        <v>83.15</v>
      </c>
      <c r="H666" s="6">
        <f t="shared" si="161"/>
        <v>1.7095129242895408</v>
      </c>
      <c r="I666" s="6">
        <f t="shared" si="162"/>
        <v>1.5978093774019986</v>
      </c>
      <c r="AM666" s="1">
        <f t="shared" si="154"/>
        <v>41938</v>
      </c>
      <c r="AN666" s="2">
        <f t="shared" si="155"/>
        <v>1057.5</v>
      </c>
      <c r="AO666" s="2">
        <f t="shared" si="156"/>
        <v>39.331375000000001</v>
      </c>
      <c r="AP666" s="2">
        <f t="shared" si="157"/>
        <v>83.15</v>
      </c>
      <c r="AR666" s="39">
        <f t="shared" si="158"/>
        <v>0</v>
      </c>
      <c r="AS666" s="39">
        <f t="shared" si="159"/>
        <v>0</v>
      </c>
      <c r="AU666" s="41">
        <f t="shared" si="160"/>
        <v>0</v>
      </c>
    </row>
    <row r="667" spans="2:47" x14ac:dyDescent="0.3">
      <c r="B667" s="6">
        <f t="shared" si="153"/>
        <v>2014</v>
      </c>
      <c r="C667" s="5">
        <v>41939</v>
      </c>
      <c r="D667" s="10">
        <v>1052.25</v>
      </c>
      <c r="E667" s="10">
        <f>VLOOKUP(C667,데이터!$O:$Q,2,0)</f>
        <v>39.515531250000002</v>
      </c>
      <c r="F667" s="10">
        <f>VLOOKUP(C667,데이터!$O:$Q,3,0)</f>
        <v>83.54</v>
      </c>
      <c r="H667" s="6">
        <f t="shared" si="161"/>
        <v>1.7175171572832688</v>
      </c>
      <c r="I667" s="6">
        <f t="shared" si="162"/>
        <v>1.6053036126056879</v>
      </c>
      <c r="AM667" s="1">
        <f t="shared" si="154"/>
        <v>41939</v>
      </c>
      <c r="AN667" s="2">
        <f t="shared" si="155"/>
        <v>1052.25</v>
      </c>
      <c r="AO667" s="2">
        <f t="shared" si="156"/>
        <v>39.515531250000002</v>
      </c>
      <c r="AP667" s="2">
        <f t="shared" si="157"/>
        <v>83.54</v>
      </c>
      <c r="AR667" s="39">
        <f t="shared" si="158"/>
        <v>4.6821716759202214E-3</v>
      </c>
      <c r="AS667" s="39">
        <f t="shared" si="159"/>
        <v>4.6903187011424485E-3</v>
      </c>
      <c r="AU667" s="41">
        <f t="shared" si="160"/>
        <v>6.6374019971604524E-11</v>
      </c>
    </row>
    <row r="668" spans="2:47" x14ac:dyDescent="0.3">
      <c r="B668" s="6">
        <f t="shared" si="153"/>
        <v>2014</v>
      </c>
      <c r="C668" s="5">
        <v>41940</v>
      </c>
      <c r="D668" s="10">
        <v>1049.5999999999999</v>
      </c>
      <c r="E668" s="10">
        <f>VLOOKUP(C668,데이터!$O:$Q,2,0)</f>
        <v>40.215718750000001</v>
      </c>
      <c r="F668" s="10">
        <f>VLOOKUP(C668,데이터!$O:$Q,3,0)</f>
        <v>84.73</v>
      </c>
      <c r="H668" s="6">
        <f t="shared" si="161"/>
        <v>1.7479503567500043</v>
      </c>
      <c r="I668" s="6">
        <f t="shared" si="162"/>
        <v>1.6281706379707914</v>
      </c>
      <c r="AM668" s="1">
        <f t="shared" si="154"/>
        <v>41940</v>
      </c>
      <c r="AN668" s="2">
        <f t="shared" si="155"/>
        <v>1049.5999999999999</v>
      </c>
      <c r="AO668" s="2">
        <f t="shared" si="156"/>
        <v>40.215718750000001</v>
      </c>
      <c r="AP668" s="2">
        <f t="shared" si="157"/>
        <v>84.73</v>
      </c>
      <c r="AR668" s="39">
        <f t="shared" si="158"/>
        <v>1.77192986618393E-2</v>
      </c>
      <c r="AS668" s="39">
        <f t="shared" si="159"/>
        <v>1.4244673210437986E-2</v>
      </c>
      <c r="AU668" s="41">
        <f t="shared" si="160"/>
        <v>1.2073022027525787E-5</v>
      </c>
    </row>
    <row r="669" spans="2:47" x14ac:dyDescent="0.3">
      <c r="B669" s="6">
        <f t="shared" si="153"/>
        <v>2014</v>
      </c>
      <c r="C669" s="5">
        <v>41941</v>
      </c>
      <c r="D669" s="10">
        <v>1047.3</v>
      </c>
      <c r="E669" s="10">
        <f>VLOOKUP(C669,데이터!$O:$Q,2,0)</f>
        <v>40.245708750000006</v>
      </c>
      <c r="F669" s="10">
        <f>VLOOKUP(C669,데이터!$O:$Q,3,0)</f>
        <v>84.9</v>
      </c>
      <c r="H669" s="6">
        <f t="shared" si="161"/>
        <v>1.7492538528164259</v>
      </c>
      <c r="I669" s="6">
        <f t="shared" si="162"/>
        <v>1.6314373558800921</v>
      </c>
      <c r="AM669" s="1">
        <f t="shared" si="154"/>
        <v>41941</v>
      </c>
      <c r="AN669" s="2">
        <f t="shared" si="155"/>
        <v>1047.3</v>
      </c>
      <c r="AO669" s="2">
        <f t="shared" si="156"/>
        <v>40.245708750000006</v>
      </c>
      <c r="AP669" s="2">
        <f t="shared" si="157"/>
        <v>84.9</v>
      </c>
      <c r="AR669" s="39">
        <f t="shared" si="158"/>
        <v>7.4572831052543975E-4</v>
      </c>
      <c r="AS669" s="39">
        <f t="shared" si="159"/>
        <v>2.0063731854125244E-3</v>
      </c>
      <c r="AU669" s="41">
        <f t="shared" si="160"/>
        <v>1.5892255005790734E-6</v>
      </c>
    </row>
    <row r="670" spans="2:47" x14ac:dyDescent="0.3">
      <c r="B670" s="6">
        <f t="shared" si="153"/>
        <v>2014</v>
      </c>
      <c r="C670" s="5">
        <v>41942</v>
      </c>
      <c r="D670" s="10">
        <v>1055.5999999999999</v>
      </c>
      <c r="E670" s="10">
        <f>VLOOKUP(C670,데이터!$O:$Q,2,0)</f>
        <v>39.730406250000001</v>
      </c>
      <c r="F670" s="10">
        <f>VLOOKUP(C670,데이터!$O:$Q,3,0)</f>
        <v>83.87</v>
      </c>
      <c r="H670" s="6">
        <f t="shared" si="161"/>
        <v>1.7268565609935815</v>
      </c>
      <c r="I670" s="6">
        <f t="shared" si="162"/>
        <v>1.6116448885472712</v>
      </c>
      <c r="AM670" s="1">
        <f t="shared" si="154"/>
        <v>41942</v>
      </c>
      <c r="AN670" s="2">
        <f t="shared" si="155"/>
        <v>1055.5999999999999</v>
      </c>
      <c r="AO670" s="2">
        <f t="shared" si="156"/>
        <v>39.730406250000001</v>
      </c>
      <c r="AP670" s="2">
        <f t="shared" si="157"/>
        <v>83.87</v>
      </c>
      <c r="AR670" s="39">
        <f t="shared" si="158"/>
        <v>-1.2803911671701029E-2</v>
      </c>
      <c r="AS670" s="39">
        <f t="shared" si="159"/>
        <v>-1.213191990577156E-2</v>
      </c>
      <c r="AU670" s="41">
        <f t="shared" si="160"/>
        <v>4.5157293347700683E-7</v>
      </c>
    </row>
    <row r="671" spans="2:47" x14ac:dyDescent="0.3">
      <c r="B671" s="6">
        <f t="shared" si="153"/>
        <v>2014</v>
      </c>
      <c r="C671" s="5">
        <v>41943</v>
      </c>
      <c r="D671" s="10">
        <v>1068.45</v>
      </c>
      <c r="E671" s="10">
        <f>VLOOKUP(C671,데이터!$O:$Q,2,0)</f>
        <v>41.105687500000002</v>
      </c>
      <c r="F671" s="10">
        <f>VLOOKUP(C671,데이터!$O:$Q,3,0)</f>
        <v>87.15</v>
      </c>
      <c r="H671" s="6">
        <f t="shared" si="161"/>
        <v>1.7866322762185916</v>
      </c>
      <c r="I671" s="6">
        <f t="shared" si="162"/>
        <v>1.6746733282090698</v>
      </c>
      <c r="AM671" s="1">
        <f t="shared" si="154"/>
        <v>41943</v>
      </c>
      <c r="AN671" s="2">
        <f t="shared" si="155"/>
        <v>1068.45</v>
      </c>
      <c r="AO671" s="2">
        <f t="shared" si="156"/>
        <v>41.105687500000002</v>
      </c>
      <c r="AP671" s="2">
        <f t="shared" si="157"/>
        <v>87.15</v>
      </c>
      <c r="AR671" s="39">
        <f t="shared" si="158"/>
        <v>3.4615333187034913E-2</v>
      </c>
      <c r="AS671" s="39">
        <f t="shared" si="159"/>
        <v>3.9108143555502517E-2</v>
      </c>
      <c r="AU671" s="41">
        <f t="shared" si="160"/>
        <v>2.0185345007010002E-5</v>
      </c>
    </row>
    <row r="672" spans="2:47" x14ac:dyDescent="0.3">
      <c r="B672" s="6">
        <f t="shared" si="153"/>
        <v>2014</v>
      </c>
      <c r="C672" s="5">
        <v>41944</v>
      </c>
      <c r="D672" s="10">
        <v>1068.45</v>
      </c>
      <c r="E672" s="10">
        <f>VLOOKUP(C672,데이터!$O:$Q,2,0)</f>
        <v>41.105687500000002</v>
      </c>
      <c r="F672" s="10">
        <f>VLOOKUP(C672,데이터!$O:$Q,3,0)</f>
        <v>87.15</v>
      </c>
      <c r="H672" s="6">
        <f t="shared" si="161"/>
        <v>1.7866322762185916</v>
      </c>
      <c r="I672" s="6">
        <f t="shared" si="162"/>
        <v>1.6746733282090698</v>
      </c>
      <c r="AM672" s="1">
        <f t="shared" si="154"/>
        <v>41944</v>
      </c>
      <c r="AN672" s="2">
        <f t="shared" si="155"/>
        <v>1068.45</v>
      </c>
      <c r="AO672" s="2">
        <f t="shared" si="156"/>
        <v>41.105687500000002</v>
      </c>
      <c r="AP672" s="2">
        <f t="shared" si="157"/>
        <v>87.15</v>
      </c>
      <c r="AR672" s="39">
        <f t="shared" si="158"/>
        <v>0</v>
      </c>
      <c r="AS672" s="39">
        <f t="shared" si="159"/>
        <v>0</v>
      </c>
      <c r="AU672" s="41">
        <f t="shared" si="160"/>
        <v>0</v>
      </c>
    </row>
    <row r="673" spans="2:47" x14ac:dyDescent="0.3">
      <c r="B673" s="6">
        <f t="shared" si="153"/>
        <v>2014</v>
      </c>
      <c r="C673" s="5">
        <v>41945</v>
      </c>
      <c r="D673" s="10">
        <v>1068.45</v>
      </c>
      <c r="E673" s="10">
        <f>VLOOKUP(C673,데이터!$O:$Q,2,0)</f>
        <v>41.105687500000002</v>
      </c>
      <c r="F673" s="10">
        <f>VLOOKUP(C673,데이터!$O:$Q,3,0)</f>
        <v>87.15</v>
      </c>
      <c r="H673" s="6">
        <f t="shared" si="161"/>
        <v>1.7866322762185916</v>
      </c>
      <c r="I673" s="6">
        <f t="shared" si="162"/>
        <v>1.6746733282090698</v>
      </c>
      <c r="AM673" s="1">
        <f t="shared" si="154"/>
        <v>41945</v>
      </c>
      <c r="AN673" s="2">
        <f t="shared" si="155"/>
        <v>1068.45</v>
      </c>
      <c r="AO673" s="2">
        <f t="shared" si="156"/>
        <v>41.105687500000002</v>
      </c>
      <c r="AP673" s="2">
        <f t="shared" si="157"/>
        <v>87.15</v>
      </c>
      <c r="AR673" s="39">
        <f t="shared" si="158"/>
        <v>0</v>
      </c>
      <c r="AS673" s="39">
        <f t="shared" si="159"/>
        <v>0</v>
      </c>
      <c r="AU673" s="41">
        <f t="shared" si="160"/>
        <v>0</v>
      </c>
    </row>
    <row r="674" spans="2:47" x14ac:dyDescent="0.3">
      <c r="B674" s="6">
        <f t="shared" si="153"/>
        <v>2014</v>
      </c>
      <c r="C674" s="5">
        <v>41946</v>
      </c>
      <c r="D674" s="10">
        <v>1072.6500000000001</v>
      </c>
      <c r="E674" s="10">
        <f>VLOOKUP(C674,데이터!$O:$Q,2,0)</f>
        <v>41.231843750000003</v>
      </c>
      <c r="F674" s="10">
        <f>VLOOKUP(C674,데이터!$O:$Q,3,0)</f>
        <v>87.75</v>
      </c>
      <c r="H674" s="6">
        <f t="shared" si="161"/>
        <v>1.7921155765063366</v>
      </c>
      <c r="I674" s="6">
        <f t="shared" si="162"/>
        <v>1.6862029208301303</v>
      </c>
      <c r="AM674" s="1">
        <f t="shared" si="154"/>
        <v>41946</v>
      </c>
      <c r="AN674" s="2">
        <f t="shared" si="155"/>
        <v>1072.6500000000001</v>
      </c>
      <c r="AO674" s="2">
        <f t="shared" si="156"/>
        <v>41.231843750000003</v>
      </c>
      <c r="AP674" s="2">
        <f t="shared" si="157"/>
        <v>87.75</v>
      </c>
      <c r="AR674" s="39">
        <f t="shared" si="158"/>
        <v>3.0690704297307025E-3</v>
      </c>
      <c r="AS674" s="39">
        <f t="shared" si="159"/>
        <v>6.8846815834766595E-3</v>
      </c>
      <c r="AU674" s="41">
        <f t="shared" si="160"/>
        <v>1.4558888476590553E-5</v>
      </c>
    </row>
    <row r="675" spans="2:47" x14ac:dyDescent="0.3">
      <c r="B675" s="6">
        <f t="shared" si="153"/>
        <v>2014</v>
      </c>
      <c r="C675" s="5">
        <v>41947</v>
      </c>
      <c r="D675" s="10">
        <v>1076.5999999999999</v>
      </c>
      <c r="E675" s="10">
        <f>VLOOKUP(C675,데이터!$O:$Q,2,0)</f>
        <v>41.001781249999993</v>
      </c>
      <c r="F675" s="10">
        <f>VLOOKUP(C675,데이터!$O:$Q,3,0)</f>
        <v>87.43</v>
      </c>
      <c r="H675" s="6">
        <f t="shared" si="161"/>
        <v>1.78211605787409</v>
      </c>
      <c r="I675" s="6">
        <f t="shared" si="162"/>
        <v>1.6800538047655647</v>
      </c>
      <c r="AM675" s="1">
        <f t="shared" si="154"/>
        <v>41947</v>
      </c>
      <c r="AN675" s="2">
        <f t="shared" si="155"/>
        <v>1076.5999999999999</v>
      </c>
      <c r="AO675" s="2">
        <f t="shared" si="156"/>
        <v>41.001781249999993</v>
      </c>
      <c r="AP675" s="2">
        <f t="shared" si="157"/>
        <v>87.43</v>
      </c>
      <c r="AR675" s="39">
        <f t="shared" si="158"/>
        <v>-5.579728653293814E-3</v>
      </c>
      <c r="AS675" s="39">
        <f t="shared" si="159"/>
        <v>-3.646723646723582E-3</v>
      </c>
      <c r="AU675" s="41">
        <f t="shared" si="160"/>
        <v>3.7365083554255824E-6</v>
      </c>
    </row>
    <row r="676" spans="2:47" x14ac:dyDescent="0.3">
      <c r="B676" s="6">
        <f t="shared" si="153"/>
        <v>2014</v>
      </c>
      <c r="C676" s="5">
        <v>41948</v>
      </c>
      <c r="D676" s="10">
        <v>1083.5</v>
      </c>
      <c r="E676" s="10">
        <f>VLOOKUP(C676,데이터!$O:$Q,2,0)</f>
        <v>41.313156249999999</v>
      </c>
      <c r="F676" s="10">
        <f>VLOOKUP(C676,데이터!$O:$Q,3,0)</f>
        <v>88.31</v>
      </c>
      <c r="H676" s="6">
        <f t="shared" si="161"/>
        <v>1.7956497720348754</v>
      </c>
      <c r="I676" s="6">
        <f t="shared" si="162"/>
        <v>1.6969638739431203</v>
      </c>
      <c r="AM676" s="1">
        <f t="shared" si="154"/>
        <v>41948</v>
      </c>
      <c r="AN676" s="2">
        <f t="shared" si="155"/>
        <v>1083.5</v>
      </c>
      <c r="AO676" s="2">
        <f t="shared" si="156"/>
        <v>41.313156249999999</v>
      </c>
      <c r="AP676" s="2">
        <f t="shared" si="157"/>
        <v>88.31</v>
      </c>
      <c r="AR676" s="39">
        <f t="shared" si="158"/>
        <v>7.5941822649474577E-3</v>
      </c>
      <c r="AS676" s="39">
        <f t="shared" si="159"/>
        <v>1.0065195013153394E-2</v>
      </c>
      <c r="AU676" s="41">
        <f t="shared" si="160"/>
        <v>6.105904001796254E-6</v>
      </c>
    </row>
    <row r="677" spans="2:47" x14ac:dyDescent="0.3">
      <c r="B677" s="6">
        <f t="shared" si="153"/>
        <v>2014</v>
      </c>
      <c r="C677" s="5">
        <v>41949</v>
      </c>
      <c r="D677" s="10">
        <v>1083.8</v>
      </c>
      <c r="E677" s="10">
        <f>VLOOKUP(C677,데이터!$O:$Q,2,0)</f>
        <v>40.683624999999992</v>
      </c>
      <c r="F677" s="10">
        <f>VLOOKUP(C677,데이터!$O:$Q,3,0)</f>
        <v>87.55</v>
      </c>
      <c r="H677" s="6">
        <f t="shared" si="161"/>
        <v>1.7682876010424005</v>
      </c>
      <c r="I677" s="6">
        <f t="shared" si="162"/>
        <v>1.6823597232897767</v>
      </c>
      <c r="AM677" s="1">
        <f t="shared" si="154"/>
        <v>41949</v>
      </c>
      <c r="AN677" s="2">
        <f t="shared" si="155"/>
        <v>1083.8</v>
      </c>
      <c r="AO677" s="2">
        <f t="shared" si="156"/>
        <v>40.683624999999992</v>
      </c>
      <c r="AP677" s="2">
        <f t="shared" si="157"/>
        <v>87.55</v>
      </c>
      <c r="AR677" s="39">
        <f t="shared" si="158"/>
        <v>-1.5238033283888952E-2</v>
      </c>
      <c r="AS677" s="39">
        <f t="shared" si="159"/>
        <v>-8.6060468803080825E-3</v>
      </c>
      <c r="AU677" s="41">
        <f t="shared" si="160"/>
        <v>4.3983243657281514E-5</v>
      </c>
    </row>
    <row r="678" spans="2:47" x14ac:dyDescent="0.3">
      <c r="B678" s="6">
        <f t="shared" si="153"/>
        <v>2014</v>
      </c>
      <c r="C678" s="5">
        <v>41950</v>
      </c>
      <c r="D678" s="10">
        <v>1093.3499999999999</v>
      </c>
      <c r="E678" s="10">
        <f>VLOOKUP(C678,데이터!$O:$Q,2,0)</f>
        <v>40.048593750000002</v>
      </c>
      <c r="F678" s="10">
        <f>VLOOKUP(C678,데이터!$O:$Q,3,0)</f>
        <v>86.76</v>
      </c>
      <c r="H678" s="6">
        <f t="shared" si="161"/>
        <v>1.7406863760864277</v>
      </c>
      <c r="I678" s="6">
        <f t="shared" si="162"/>
        <v>1.6671790930053803</v>
      </c>
      <c r="AM678" s="1">
        <f t="shared" si="154"/>
        <v>41950</v>
      </c>
      <c r="AN678" s="2">
        <f t="shared" si="155"/>
        <v>1093.3499999999999</v>
      </c>
      <c r="AO678" s="2">
        <f t="shared" si="156"/>
        <v>40.048593750000002</v>
      </c>
      <c r="AP678" s="2">
        <f t="shared" si="157"/>
        <v>86.76</v>
      </c>
      <c r="AR678" s="39">
        <f t="shared" si="158"/>
        <v>-1.560901345443011E-2</v>
      </c>
      <c r="AS678" s="39">
        <f t="shared" si="159"/>
        <v>-9.0234151913191063E-3</v>
      </c>
      <c r="AU678" s="41">
        <f t="shared" si="160"/>
        <v>4.3370104483090663E-5</v>
      </c>
    </row>
    <row r="679" spans="2:47" x14ac:dyDescent="0.3">
      <c r="B679" s="6">
        <f t="shared" si="153"/>
        <v>2014</v>
      </c>
      <c r="C679" s="5">
        <v>41951</v>
      </c>
      <c r="D679" s="10">
        <v>1093.3499999999999</v>
      </c>
      <c r="E679" s="10">
        <f>VLOOKUP(C679,데이터!$O:$Q,2,0)</f>
        <v>40.048593750000002</v>
      </c>
      <c r="F679" s="10">
        <f>VLOOKUP(C679,데이터!$O:$Q,3,0)</f>
        <v>86.76</v>
      </c>
      <c r="H679" s="6">
        <f t="shared" si="161"/>
        <v>1.7406863760864277</v>
      </c>
      <c r="I679" s="6">
        <f t="shared" si="162"/>
        <v>1.6671790930053803</v>
      </c>
      <c r="AM679" s="1">
        <f t="shared" si="154"/>
        <v>41951</v>
      </c>
      <c r="AN679" s="2">
        <f t="shared" si="155"/>
        <v>1093.3499999999999</v>
      </c>
      <c r="AO679" s="2">
        <f t="shared" si="156"/>
        <v>40.048593750000002</v>
      </c>
      <c r="AP679" s="2">
        <f t="shared" si="157"/>
        <v>86.76</v>
      </c>
      <c r="AR679" s="39">
        <f t="shared" si="158"/>
        <v>0</v>
      </c>
      <c r="AS679" s="39">
        <f t="shared" si="159"/>
        <v>0</v>
      </c>
      <c r="AU679" s="41">
        <f t="shared" si="160"/>
        <v>0</v>
      </c>
    </row>
    <row r="680" spans="2:47" x14ac:dyDescent="0.3">
      <c r="B680" s="6">
        <f t="shared" si="153"/>
        <v>2014</v>
      </c>
      <c r="C680" s="5">
        <v>41952</v>
      </c>
      <c r="D680" s="10">
        <v>1093.3499999999999</v>
      </c>
      <c r="E680" s="10">
        <f>VLOOKUP(C680,데이터!$O:$Q,2,0)</f>
        <v>40.048593750000002</v>
      </c>
      <c r="F680" s="10">
        <f>VLOOKUP(C680,데이터!$O:$Q,3,0)</f>
        <v>86.76</v>
      </c>
      <c r="H680" s="6">
        <f t="shared" si="161"/>
        <v>1.7406863760864277</v>
      </c>
      <c r="I680" s="6">
        <f t="shared" si="162"/>
        <v>1.6671790930053803</v>
      </c>
      <c r="AM680" s="1">
        <f t="shared" si="154"/>
        <v>41952</v>
      </c>
      <c r="AN680" s="2">
        <f t="shared" si="155"/>
        <v>1093.3499999999999</v>
      </c>
      <c r="AO680" s="2">
        <f t="shared" si="156"/>
        <v>40.048593750000002</v>
      </c>
      <c r="AP680" s="2">
        <f t="shared" si="157"/>
        <v>86.76</v>
      </c>
      <c r="AR680" s="39">
        <f t="shared" si="158"/>
        <v>0</v>
      </c>
      <c r="AS680" s="39">
        <f t="shared" si="159"/>
        <v>0</v>
      </c>
      <c r="AU680" s="41">
        <f t="shared" si="160"/>
        <v>0</v>
      </c>
    </row>
    <row r="681" spans="2:47" x14ac:dyDescent="0.3">
      <c r="B681" s="6">
        <f t="shared" si="153"/>
        <v>2014</v>
      </c>
      <c r="C681" s="5">
        <v>41953</v>
      </c>
      <c r="D681" s="10">
        <v>1085</v>
      </c>
      <c r="E681" s="10">
        <f>VLOOKUP(C681,데이터!$O:$Q,2,0)</f>
        <v>40.363187500000009</v>
      </c>
      <c r="F681" s="10">
        <f>VLOOKUP(C681,데이터!$O:$Q,3,0)</f>
        <v>87.4</v>
      </c>
      <c r="H681" s="6">
        <f t="shared" si="161"/>
        <v>1.7543599911463061</v>
      </c>
      <c r="I681" s="6">
        <f t="shared" si="162"/>
        <v>1.6794773251345116</v>
      </c>
      <c r="AM681" s="1">
        <f t="shared" si="154"/>
        <v>41953</v>
      </c>
      <c r="AN681" s="2">
        <f t="shared" si="155"/>
        <v>1085</v>
      </c>
      <c r="AO681" s="2">
        <f t="shared" si="156"/>
        <v>40.363187500000009</v>
      </c>
      <c r="AP681" s="2">
        <f t="shared" si="157"/>
        <v>87.4</v>
      </c>
      <c r="AR681" s="39">
        <f t="shared" si="158"/>
        <v>7.8553007869348601E-3</v>
      </c>
      <c r="AS681" s="39">
        <f t="shared" si="159"/>
        <v>7.3766712770861886E-3</v>
      </c>
      <c r="AU681" s="41">
        <f t="shared" si="160"/>
        <v>2.290862076979795E-7</v>
      </c>
    </row>
    <row r="682" spans="2:47" x14ac:dyDescent="0.3">
      <c r="B682" s="6">
        <f t="shared" si="153"/>
        <v>2014</v>
      </c>
      <c r="C682" s="5">
        <v>41954</v>
      </c>
      <c r="D682" s="10">
        <v>1091.7</v>
      </c>
      <c r="E682" s="10">
        <f>VLOOKUP(C682,데이터!$O:$Q,2,0)</f>
        <v>40.406999999999996</v>
      </c>
      <c r="F682" s="10">
        <f>VLOOKUP(C682,데이터!$O:$Q,3,0)</f>
        <v>87.23</v>
      </c>
      <c r="H682" s="6">
        <f t="shared" si="161"/>
        <v>1.7562642732873555</v>
      </c>
      <c r="I682" s="6">
        <f t="shared" si="162"/>
        <v>1.6762106072252112</v>
      </c>
      <c r="AM682" s="1">
        <f t="shared" si="154"/>
        <v>41954</v>
      </c>
      <c r="AN682" s="2">
        <f t="shared" si="155"/>
        <v>1091.7</v>
      </c>
      <c r="AO682" s="2">
        <f t="shared" si="156"/>
        <v>40.406999999999996</v>
      </c>
      <c r="AP682" s="2">
        <f t="shared" si="157"/>
        <v>87.23</v>
      </c>
      <c r="AR682" s="39">
        <f t="shared" si="158"/>
        <v>1.0854568906379924E-3</v>
      </c>
      <c r="AS682" s="39">
        <f t="shared" si="159"/>
        <v>-1.9450800915331579E-3</v>
      </c>
      <c r="AU682" s="41">
        <f t="shared" si="160"/>
        <v>9.1841544003070222E-6</v>
      </c>
    </row>
    <row r="683" spans="2:47" x14ac:dyDescent="0.3">
      <c r="B683" s="6">
        <f t="shared" si="153"/>
        <v>2014</v>
      </c>
      <c r="C683" s="5">
        <v>41955</v>
      </c>
      <c r="D683" s="10">
        <v>1096.05</v>
      </c>
      <c r="E683" s="10">
        <f>VLOOKUP(C683,데이터!$O:$Q,2,0)</f>
        <v>40.508896250000006</v>
      </c>
      <c r="F683" s="10">
        <f>VLOOKUP(C683,데이터!$O:$Q,3,0)</f>
        <v>87.1</v>
      </c>
      <c r="H683" s="6">
        <f t="shared" si="161"/>
        <v>1.7606931282742877</v>
      </c>
      <c r="I683" s="6">
        <f t="shared" si="162"/>
        <v>1.6737125288239811</v>
      </c>
      <c r="AM683" s="1">
        <f t="shared" si="154"/>
        <v>41955</v>
      </c>
      <c r="AN683" s="2">
        <f t="shared" si="155"/>
        <v>1096.05</v>
      </c>
      <c r="AO683" s="2">
        <f t="shared" si="156"/>
        <v>40.508896250000006</v>
      </c>
      <c r="AP683" s="2">
        <f t="shared" si="157"/>
        <v>87.1</v>
      </c>
      <c r="AR683" s="39">
        <f t="shared" si="158"/>
        <v>2.5217474694980702E-3</v>
      </c>
      <c r="AS683" s="39">
        <f t="shared" si="159"/>
        <v>-1.4903129657228842E-3</v>
      </c>
      <c r="AU683" s="41">
        <f t="shared" si="160"/>
        <v>1.6096628935865352E-5</v>
      </c>
    </row>
    <row r="684" spans="2:47" x14ac:dyDescent="0.3">
      <c r="B684" s="6">
        <f t="shared" si="153"/>
        <v>2014</v>
      </c>
      <c r="C684" s="5">
        <v>41956</v>
      </c>
      <c r="D684" s="10">
        <v>1096.6500000000001</v>
      </c>
      <c r="E684" s="10">
        <f>VLOOKUP(C684,데이터!$O:$Q,2,0)</f>
        <v>40.645031250000002</v>
      </c>
      <c r="F684" s="10">
        <f>VLOOKUP(C684,데이터!$O:$Q,3,0)</f>
        <v>87.11</v>
      </c>
      <c r="H684" s="6">
        <f t="shared" si="161"/>
        <v>1.7666101485144432</v>
      </c>
      <c r="I684" s="6">
        <f t="shared" si="162"/>
        <v>1.673904688700999</v>
      </c>
      <c r="AM684" s="1">
        <f t="shared" si="154"/>
        <v>41956</v>
      </c>
      <c r="AN684" s="2">
        <f t="shared" si="155"/>
        <v>1096.6500000000001</v>
      </c>
      <c r="AO684" s="2">
        <f t="shared" si="156"/>
        <v>40.645031250000002</v>
      </c>
      <c r="AP684" s="2">
        <f t="shared" si="157"/>
        <v>87.11</v>
      </c>
      <c r="AR684" s="39">
        <f t="shared" si="158"/>
        <v>3.3606198292799316E-3</v>
      </c>
      <c r="AS684" s="39">
        <f t="shared" si="159"/>
        <v>1.148105625718987E-4</v>
      </c>
      <c r="AU684" s="41">
        <f t="shared" si="160"/>
        <v>1.0535277795847738E-5</v>
      </c>
    </row>
    <row r="685" spans="2:47" x14ac:dyDescent="0.3">
      <c r="B685" s="6">
        <f t="shared" si="153"/>
        <v>2014</v>
      </c>
      <c r="C685" s="5">
        <v>41957</v>
      </c>
      <c r="D685" s="10">
        <v>1100.75</v>
      </c>
      <c r="E685" s="10">
        <f>VLOOKUP(C685,데이터!$O:$Q,2,0)</f>
        <v>40.924646250000002</v>
      </c>
      <c r="F685" s="10">
        <f>VLOOKUP(C685,데이터!$O:$Q,3,0)</f>
        <v>87.87</v>
      </c>
      <c r="H685" s="6">
        <f t="shared" si="161"/>
        <v>1.7787634346969174</v>
      </c>
      <c r="I685" s="6">
        <f t="shared" si="162"/>
        <v>1.6885088393543428</v>
      </c>
      <c r="AM685" s="1">
        <f t="shared" si="154"/>
        <v>41957</v>
      </c>
      <c r="AN685" s="2">
        <f t="shared" si="155"/>
        <v>1100.75</v>
      </c>
      <c r="AO685" s="2">
        <f t="shared" si="156"/>
        <v>40.924646250000002</v>
      </c>
      <c r="AP685" s="2">
        <f t="shared" si="157"/>
        <v>87.87</v>
      </c>
      <c r="AR685" s="39">
        <f t="shared" si="158"/>
        <v>6.879438676775429E-3</v>
      </c>
      <c r="AS685" s="39">
        <f t="shared" si="159"/>
        <v>8.7246010790955619E-3</v>
      </c>
      <c r="AU685" s="41">
        <f t="shared" si="160"/>
        <v>3.4046242909358043E-6</v>
      </c>
    </row>
    <row r="686" spans="2:47" x14ac:dyDescent="0.3">
      <c r="B686" s="6">
        <f t="shared" si="153"/>
        <v>2014</v>
      </c>
      <c r="C686" s="5">
        <v>41958</v>
      </c>
      <c r="D686" s="10">
        <v>1100.75</v>
      </c>
      <c r="E686" s="10">
        <f>VLOOKUP(C686,데이터!$O:$Q,2,0)</f>
        <v>40.924646250000002</v>
      </c>
      <c r="F686" s="10">
        <f>VLOOKUP(C686,데이터!$O:$Q,3,0)</f>
        <v>87.87</v>
      </c>
      <c r="H686" s="6">
        <f t="shared" si="161"/>
        <v>1.7787634346969174</v>
      </c>
      <c r="I686" s="6">
        <f t="shared" si="162"/>
        <v>1.6885088393543428</v>
      </c>
      <c r="AM686" s="1">
        <f t="shared" si="154"/>
        <v>41958</v>
      </c>
      <c r="AN686" s="2">
        <f t="shared" si="155"/>
        <v>1100.75</v>
      </c>
      <c r="AO686" s="2">
        <f t="shared" si="156"/>
        <v>40.924646250000002</v>
      </c>
      <c r="AP686" s="2">
        <f t="shared" si="157"/>
        <v>87.87</v>
      </c>
      <c r="AR686" s="39">
        <f t="shared" si="158"/>
        <v>0</v>
      </c>
      <c r="AS686" s="39">
        <f t="shared" si="159"/>
        <v>0</v>
      </c>
      <c r="AU686" s="41">
        <f t="shared" si="160"/>
        <v>0</v>
      </c>
    </row>
    <row r="687" spans="2:47" x14ac:dyDescent="0.3">
      <c r="B687" s="6">
        <f t="shared" si="153"/>
        <v>2014</v>
      </c>
      <c r="C687" s="5">
        <v>41959</v>
      </c>
      <c r="D687" s="10">
        <v>1100.75</v>
      </c>
      <c r="E687" s="10">
        <f>VLOOKUP(C687,데이터!$O:$Q,2,0)</f>
        <v>40.924646250000002</v>
      </c>
      <c r="F687" s="10">
        <f>VLOOKUP(C687,데이터!$O:$Q,3,0)</f>
        <v>87.87</v>
      </c>
      <c r="H687" s="6">
        <f t="shared" si="161"/>
        <v>1.7787634346969174</v>
      </c>
      <c r="I687" s="6">
        <f t="shared" si="162"/>
        <v>1.6885088393543428</v>
      </c>
      <c r="AM687" s="1">
        <f t="shared" si="154"/>
        <v>41959</v>
      </c>
      <c r="AN687" s="2">
        <f t="shared" si="155"/>
        <v>1100.75</v>
      </c>
      <c r="AO687" s="2">
        <f t="shared" si="156"/>
        <v>40.924646250000002</v>
      </c>
      <c r="AP687" s="2">
        <f t="shared" si="157"/>
        <v>87.87</v>
      </c>
      <c r="AR687" s="39">
        <f t="shared" si="158"/>
        <v>0</v>
      </c>
      <c r="AS687" s="39">
        <f t="shared" si="159"/>
        <v>0</v>
      </c>
      <c r="AU687" s="41">
        <f t="shared" si="160"/>
        <v>0</v>
      </c>
    </row>
    <row r="688" spans="2:47" x14ac:dyDescent="0.3">
      <c r="B688" s="6">
        <f t="shared" si="153"/>
        <v>2014</v>
      </c>
      <c r="C688" s="5">
        <v>41960</v>
      </c>
      <c r="D688" s="10">
        <v>1093.95</v>
      </c>
      <c r="E688" s="10">
        <f>VLOOKUP(C688,데이터!$O:$Q,2,0)</f>
        <v>40.763802499999997</v>
      </c>
      <c r="F688" s="10">
        <f>VLOOKUP(C688,데이터!$O:$Q,3,0)</f>
        <v>87.47</v>
      </c>
      <c r="H688" s="6">
        <f t="shared" si="161"/>
        <v>1.7717724645257449</v>
      </c>
      <c r="I688" s="6">
        <f t="shared" si="162"/>
        <v>1.6808224442736355</v>
      </c>
      <c r="AM688" s="1">
        <f t="shared" si="154"/>
        <v>41960</v>
      </c>
      <c r="AN688" s="2">
        <f t="shared" si="155"/>
        <v>1093.95</v>
      </c>
      <c r="AO688" s="2">
        <f t="shared" si="156"/>
        <v>40.763802499999997</v>
      </c>
      <c r="AP688" s="2">
        <f t="shared" si="157"/>
        <v>87.47</v>
      </c>
      <c r="AR688" s="39">
        <f t="shared" si="158"/>
        <v>-3.9302416694684261E-3</v>
      </c>
      <c r="AS688" s="39">
        <f t="shared" si="159"/>
        <v>-4.5521793558667145E-3</v>
      </c>
      <c r="AU688" s="41">
        <f t="shared" si="160"/>
        <v>3.8680648576245572E-7</v>
      </c>
    </row>
    <row r="689" spans="2:47" x14ac:dyDescent="0.3">
      <c r="B689" s="6">
        <f t="shared" si="153"/>
        <v>2014</v>
      </c>
      <c r="C689" s="5">
        <v>41961</v>
      </c>
      <c r="D689" s="10">
        <v>1099.1500000000001</v>
      </c>
      <c r="E689" s="10">
        <f>VLOOKUP(C689,데이터!$O:$Q,2,0)</f>
        <v>41.531906249999999</v>
      </c>
      <c r="F689" s="10">
        <f>VLOOKUP(C689,데이터!$O:$Q,3,0)</f>
        <v>89.18</v>
      </c>
      <c r="H689" s="6">
        <f t="shared" si="161"/>
        <v>1.8051576001285623</v>
      </c>
      <c r="I689" s="6">
        <f t="shared" si="162"/>
        <v>1.7136817832436586</v>
      </c>
      <c r="AM689" s="1">
        <f t="shared" si="154"/>
        <v>41961</v>
      </c>
      <c r="AN689" s="2">
        <f t="shared" si="155"/>
        <v>1099.1500000000001</v>
      </c>
      <c r="AO689" s="2">
        <f t="shared" si="156"/>
        <v>41.531906249999999</v>
      </c>
      <c r="AP689" s="2">
        <f t="shared" si="157"/>
        <v>89.18</v>
      </c>
      <c r="AR689" s="39">
        <f t="shared" si="158"/>
        <v>1.8842789506695379E-2</v>
      </c>
      <c r="AS689" s="39">
        <f t="shared" si="159"/>
        <v>1.9549559849091125E-2</v>
      </c>
      <c r="AU689" s="41">
        <f t="shared" si="160"/>
        <v>4.9952431689020013E-7</v>
      </c>
    </row>
    <row r="690" spans="2:47" x14ac:dyDescent="0.3">
      <c r="B690" s="6">
        <f t="shared" si="153"/>
        <v>2014</v>
      </c>
      <c r="C690" s="5">
        <v>41962</v>
      </c>
      <c r="D690" s="10">
        <v>1106.3499999999999</v>
      </c>
      <c r="E690" s="10">
        <f>VLOOKUP(C690,데이터!$O:$Q,2,0)</f>
        <v>41.187656249999996</v>
      </c>
      <c r="F690" s="10">
        <f>VLOOKUP(C690,데이터!$O:$Q,3,0)</f>
        <v>88.57</v>
      </c>
      <c r="H690" s="6">
        <f t="shared" si="161"/>
        <v>1.7901949952314116</v>
      </c>
      <c r="I690" s="6">
        <f t="shared" si="162"/>
        <v>1.70196003074558</v>
      </c>
      <c r="AM690" s="1">
        <f t="shared" si="154"/>
        <v>41962</v>
      </c>
      <c r="AN690" s="2">
        <f t="shared" si="155"/>
        <v>1106.3499999999999</v>
      </c>
      <c r="AO690" s="2">
        <f t="shared" si="156"/>
        <v>41.187656249999996</v>
      </c>
      <c r="AP690" s="2">
        <f t="shared" si="157"/>
        <v>88.57</v>
      </c>
      <c r="AR690" s="39">
        <f t="shared" si="158"/>
        <v>-8.2888080775247452E-3</v>
      </c>
      <c r="AS690" s="39">
        <f t="shared" si="159"/>
        <v>-6.8400986768335503E-3</v>
      </c>
      <c r="AU690" s="41">
        <f t="shared" si="160"/>
        <v>2.0987589276510413E-6</v>
      </c>
    </row>
    <row r="691" spans="2:47" x14ac:dyDescent="0.3">
      <c r="B691" s="6">
        <f t="shared" si="153"/>
        <v>2014</v>
      </c>
      <c r="C691" s="5">
        <v>41963</v>
      </c>
      <c r="D691" s="10">
        <v>1115.1500000000001</v>
      </c>
      <c r="E691" s="10">
        <f>VLOOKUP(C691,데이터!$O:$Q,2,0)</f>
        <v>41.582437500000012</v>
      </c>
      <c r="F691" s="10">
        <f>VLOOKUP(C691,데이터!$O:$Q,3,0)</f>
        <v>89.38</v>
      </c>
      <c r="H691" s="6">
        <f t="shared" si="161"/>
        <v>1.8073539084182049</v>
      </c>
      <c r="I691" s="6">
        <f t="shared" si="162"/>
        <v>1.7175249807840123</v>
      </c>
      <c r="AM691" s="1">
        <f t="shared" si="154"/>
        <v>41963</v>
      </c>
      <c r="AN691" s="2">
        <f t="shared" si="155"/>
        <v>1115.1500000000001</v>
      </c>
      <c r="AO691" s="2">
        <f t="shared" si="156"/>
        <v>41.582437500000012</v>
      </c>
      <c r="AP691" s="2">
        <f t="shared" si="157"/>
        <v>89.38</v>
      </c>
      <c r="AR691" s="39">
        <f t="shared" si="158"/>
        <v>9.5849408765524835E-3</v>
      </c>
      <c r="AS691" s="39">
        <f t="shared" si="159"/>
        <v>9.1453087953032863E-3</v>
      </c>
      <c r="AU691" s="41">
        <f t="shared" si="160"/>
        <v>1.9327636686350069E-7</v>
      </c>
    </row>
    <row r="692" spans="2:47" x14ac:dyDescent="0.3">
      <c r="B692" s="6">
        <f t="shared" si="153"/>
        <v>2014</v>
      </c>
      <c r="C692" s="5">
        <v>41964</v>
      </c>
      <c r="D692" s="10">
        <v>1113.7</v>
      </c>
      <c r="E692" s="10">
        <f>VLOOKUP(C692,데이터!$O:$Q,2,0)</f>
        <v>41.859728750000002</v>
      </c>
      <c r="F692" s="10">
        <f>VLOOKUP(C692,데이터!$O:$Q,3,0)</f>
        <v>90.36</v>
      </c>
      <c r="H692" s="6">
        <f t="shared" si="161"/>
        <v>1.8194061943011006</v>
      </c>
      <c r="I692" s="6">
        <f t="shared" si="162"/>
        <v>1.736356648731745</v>
      </c>
      <c r="AM692" s="1">
        <f t="shared" si="154"/>
        <v>41964</v>
      </c>
      <c r="AN692" s="2">
        <f t="shared" si="155"/>
        <v>1113.7</v>
      </c>
      <c r="AO692" s="2">
        <f t="shared" si="156"/>
        <v>41.859728750000002</v>
      </c>
      <c r="AP692" s="2">
        <f t="shared" si="157"/>
        <v>90.36</v>
      </c>
      <c r="AR692" s="39">
        <f t="shared" si="158"/>
        <v>6.6684703127368739E-3</v>
      </c>
      <c r="AS692" s="39">
        <f t="shared" si="159"/>
        <v>1.0964421570821337E-2</v>
      </c>
      <c r="AU692" s="41">
        <f t="shared" si="160"/>
        <v>1.8455197211837479E-5</v>
      </c>
    </row>
    <row r="693" spans="2:47" x14ac:dyDescent="0.3">
      <c r="B693" s="6">
        <f t="shared" si="153"/>
        <v>2014</v>
      </c>
      <c r="C693" s="5">
        <v>41965</v>
      </c>
      <c r="D693" s="10">
        <v>1113.7</v>
      </c>
      <c r="E693" s="10">
        <f>VLOOKUP(C693,데이터!$O:$Q,2,0)</f>
        <v>41.859728750000002</v>
      </c>
      <c r="F693" s="10">
        <f>VLOOKUP(C693,데이터!$O:$Q,3,0)</f>
        <v>90.36</v>
      </c>
      <c r="H693" s="6">
        <f t="shared" si="161"/>
        <v>1.8194061943011006</v>
      </c>
      <c r="I693" s="6">
        <f t="shared" si="162"/>
        <v>1.736356648731745</v>
      </c>
      <c r="AM693" s="1">
        <f t="shared" si="154"/>
        <v>41965</v>
      </c>
      <c r="AN693" s="2">
        <f t="shared" si="155"/>
        <v>1113.7</v>
      </c>
      <c r="AO693" s="2">
        <f t="shared" si="156"/>
        <v>41.859728750000002</v>
      </c>
      <c r="AP693" s="2">
        <f t="shared" si="157"/>
        <v>90.36</v>
      </c>
      <c r="AR693" s="39">
        <f t="shared" si="158"/>
        <v>0</v>
      </c>
      <c r="AS693" s="39">
        <f t="shared" si="159"/>
        <v>0</v>
      </c>
      <c r="AU693" s="41">
        <f t="shared" si="160"/>
        <v>0</v>
      </c>
    </row>
    <row r="694" spans="2:47" x14ac:dyDescent="0.3">
      <c r="B694" s="6">
        <f t="shared" si="153"/>
        <v>2014</v>
      </c>
      <c r="C694" s="5">
        <v>41966</v>
      </c>
      <c r="D694" s="10">
        <v>1113.7</v>
      </c>
      <c r="E694" s="10">
        <f>VLOOKUP(C694,데이터!$O:$Q,2,0)</f>
        <v>41.859728750000002</v>
      </c>
      <c r="F694" s="10">
        <f>VLOOKUP(C694,데이터!$O:$Q,3,0)</f>
        <v>90.36</v>
      </c>
      <c r="H694" s="6">
        <f t="shared" si="161"/>
        <v>1.8194061943011006</v>
      </c>
      <c r="I694" s="6">
        <f t="shared" si="162"/>
        <v>1.736356648731745</v>
      </c>
      <c r="AM694" s="1">
        <f t="shared" si="154"/>
        <v>41966</v>
      </c>
      <c r="AN694" s="2">
        <f t="shared" si="155"/>
        <v>1113.7</v>
      </c>
      <c r="AO694" s="2">
        <f t="shared" si="156"/>
        <v>41.859728750000002</v>
      </c>
      <c r="AP694" s="2">
        <f t="shared" si="157"/>
        <v>90.36</v>
      </c>
      <c r="AR694" s="39">
        <f t="shared" si="158"/>
        <v>0</v>
      </c>
      <c r="AS694" s="39">
        <f t="shared" si="159"/>
        <v>0</v>
      </c>
      <c r="AU694" s="41">
        <f t="shared" si="160"/>
        <v>0</v>
      </c>
    </row>
    <row r="695" spans="2:47" x14ac:dyDescent="0.3">
      <c r="B695" s="6">
        <f t="shared" si="153"/>
        <v>2014</v>
      </c>
      <c r="C695" s="5">
        <v>41967</v>
      </c>
      <c r="D695" s="10">
        <v>1112.45</v>
      </c>
      <c r="E695" s="10">
        <f>VLOOKUP(C695,데이터!$O:$Q,2,0)</f>
        <v>42.085500000000003</v>
      </c>
      <c r="F695" s="10">
        <f>VLOOKUP(C695,데이터!$O:$Q,3,0)</f>
        <v>91.23</v>
      </c>
      <c r="H695" s="6">
        <f t="shared" si="161"/>
        <v>1.8292191965113718</v>
      </c>
      <c r="I695" s="6">
        <f t="shared" si="162"/>
        <v>1.7530745580322831</v>
      </c>
      <c r="AM695" s="1">
        <f t="shared" si="154"/>
        <v>41967</v>
      </c>
      <c r="AN695" s="2">
        <f t="shared" si="155"/>
        <v>1112.45</v>
      </c>
      <c r="AO695" s="2">
        <f t="shared" si="156"/>
        <v>42.085500000000003</v>
      </c>
      <c r="AP695" s="2">
        <f t="shared" si="157"/>
        <v>91.23</v>
      </c>
      <c r="AR695" s="39">
        <f t="shared" si="158"/>
        <v>5.3935191828016205E-3</v>
      </c>
      <c r="AS695" s="39">
        <f t="shared" si="159"/>
        <v>9.6281540504647989E-3</v>
      </c>
      <c r="AU695" s="41">
        <f t="shared" si="160"/>
        <v>1.7932132462428745E-5</v>
      </c>
    </row>
    <row r="696" spans="2:47" x14ac:dyDescent="0.3">
      <c r="B696" s="6">
        <f t="shared" si="153"/>
        <v>2014</v>
      </c>
      <c r="C696" s="5">
        <v>41968</v>
      </c>
      <c r="D696" s="10">
        <v>1109.2</v>
      </c>
      <c r="E696" s="10">
        <f>VLOOKUP(C696,데이터!$O:$Q,2,0)</f>
        <v>42.099968750000002</v>
      </c>
      <c r="F696" s="10">
        <f>VLOOKUP(C696,데이터!$O:$Q,3,0)</f>
        <v>91.25</v>
      </c>
      <c r="H696" s="6">
        <f t="shared" si="161"/>
        <v>1.8298480714267114</v>
      </c>
      <c r="I696" s="6">
        <f t="shared" si="162"/>
        <v>1.7534588777863183</v>
      </c>
      <c r="AM696" s="1">
        <f t="shared" si="154"/>
        <v>41968</v>
      </c>
      <c r="AN696" s="2">
        <f t="shared" si="155"/>
        <v>1109.2</v>
      </c>
      <c r="AO696" s="2">
        <f t="shared" si="156"/>
        <v>42.099968750000002</v>
      </c>
      <c r="AP696" s="2">
        <f t="shared" si="157"/>
        <v>91.25</v>
      </c>
      <c r="AR696" s="39">
        <f t="shared" si="158"/>
        <v>3.4379418089369729E-4</v>
      </c>
      <c r="AS696" s="39">
        <f t="shared" si="159"/>
        <v>2.1922613175484607E-4</v>
      </c>
      <c r="AU696" s="41">
        <f t="shared" si="160"/>
        <v>1.5517198866259251E-8</v>
      </c>
    </row>
    <row r="697" spans="2:47" x14ac:dyDescent="0.3">
      <c r="B697" s="6">
        <f t="shared" si="153"/>
        <v>2014</v>
      </c>
      <c r="C697" s="5">
        <v>41969</v>
      </c>
      <c r="D697" s="10">
        <v>1106.5999999999999</v>
      </c>
      <c r="E697" s="10">
        <f>VLOOKUP(C697,데이터!$O:$Q,2,0)</f>
        <v>42.891739999999999</v>
      </c>
      <c r="F697" s="10">
        <f>VLOOKUP(C697,데이터!$O:$Q,3,0)</f>
        <v>93.18</v>
      </c>
      <c r="H697" s="6">
        <f t="shared" si="161"/>
        <v>1.8642618996988192</v>
      </c>
      <c r="I697" s="6">
        <f t="shared" si="162"/>
        <v>1.7905457340507303</v>
      </c>
      <c r="AM697" s="1">
        <f t="shared" si="154"/>
        <v>41969</v>
      </c>
      <c r="AN697" s="2">
        <f t="shared" si="155"/>
        <v>1106.5999999999999</v>
      </c>
      <c r="AO697" s="2">
        <f t="shared" si="156"/>
        <v>42.891739999999999</v>
      </c>
      <c r="AP697" s="2">
        <f t="shared" si="157"/>
        <v>93.18</v>
      </c>
      <c r="AR697" s="39">
        <f t="shared" si="158"/>
        <v>1.8806932012271238E-2</v>
      </c>
      <c r="AS697" s="39">
        <f t="shared" si="159"/>
        <v>2.1150684931506847E-2</v>
      </c>
      <c r="AU697" s="41">
        <f t="shared" si="160"/>
        <v>5.4931777464254381E-6</v>
      </c>
    </row>
    <row r="698" spans="2:47" x14ac:dyDescent="0.3">
      <c r="B698" s="6">
        <f t="shared" si="153"/>
        <v>2014</v>
      </c>
      <c r="C698" s="5">
        <v>41970</v>
      </c>
      <c r="D698" s="10">
        <v>1098.3499999999999</v>
      </c>
      <c r="E698" s="10">
        <f>VLOOKUP(C698,데이터!$O:$Q,2,0)</f>
        <v>42.891739999999999</v>
      </c>
      <c r="F698" s="10">
        <f>VLOOKUP(C698,데이터!$O:$Q,3,0)</f>
        <v>93.18</v>
      </c>
      <c r="H698" s="6">
        <f t="shared" si="161"/>
        <v>1.8642618996988192</v>
      </c>
      <c r="I698" s="6">
        <f t="shared" si="162"/>
        <v>1.7905457340507303</v>
      </c>
      <c r="AM698" s="1">
        <f t="shared" si="154"/>
        <v>41970</v>
      </c>
      <c r="AN698" s="2">
        <f t="shared" si="155"/>
        <v>1098.3499999999999</v>
      </c>
      <c r="AO698" s="2">
        <f t="shared" si="156"/>
        <v>42.891739999999999</v>
      </c>
      <c r="AP698" s="2">
        <f t="shared" si="157"/>
        <v>93.18</v>
      </c>
      <c r="AR698" s="39">
        <f t="shared" si="158"/>
        <v>0</v>
      </c>
      <c r="AS698" s="39">
        <f t="shared" si="159"/>
        <v>0</v>
      </c>
      <c r="AU698" s="41">
        <f t="shared" si="160"/>
        <v>0</v>
      </c>
    </row>
    <row r="699" spans="2:47" x14ac:dyDescent="0.3">
      <c r="B699" s="6">
        <f t="shared" si="153"/>
        <v>2014</v>
      </c>
      <c r="C699" s="5">
        <v>41971</v>
      </c>
      <c r="D699" s="10">
        <v>1108.05</v>
      </c>
      <c r="E699" s="10">
        <f>VLOOKUP(C699,데이터!$O:$Q,2,0)</f>
        <v>43.132781249999994</v>
      </c>
      <c r="F699" s="10">
        <f>VLOOKUP(C699,데이터!$O:$Q,3,0)</f>
        <v>93.44</v>
      </c>
      <c r="H699" s="6">
        <f t="shared" si="161"/>
        <v>1.8747386026404758</v>
      </c>
      <c r="I699" s="6">
        <f t="shared" si="162"/>
        <v>1.7955418908531897</v>
      </c>
      <c r="AM699" s="1">
        <f t="shared" si="154"/>
        <v>41971</v>
      </c>
      <c r="AN699" s="2">
        <f t="shared" si="155"/>
        <v>1108.05</v>
      </c>
      <c r="AO699" s="2">
        <f t="shared" si="156"/>
        <v>43.132781249999994</v>
      </c>
      <c r="AP699" s="2">
        <f t="shared" si="157"/>
        <v>93.44</v>
      </c>
      <c r="AR699" s="39">
        <f t="shared" si="158"/>
        <v>5.6197591890652099E-3</v>
      </c>
      <c r="AS699" s="39">
        <f t="shared" si="159"/>
        <v>2.7902983472847254E-3</v>
      </c>
      <c r="AU699" s="41">
        <f t="shared" si="160"/>
        <v>8.0058486551691276E-6</v>
      </c>
    </row>
    <row r="700" spans="2:47" x14ac:dyDescent="0.3">
      <c r="B700" s="6">
        <f t="shared" si="153"/>
        <v>2014</v>
      </c>
      <c r="C700" s="5">
        <v>41972</v>
      </c>
      <c r="D700" s="10">
        <v>1108.05</v>
      </c>
      <c r="E700" s="10">
        <f>VLOOKUP(C700,데이터!$O:$Q,2,0)</f>
        <v>43.132781249999994</v>
      </c>
      <c r="F700" s="10">
        <f>VLOOKUP(C700,데이터!$O:$Q,3,0)</f>
        <v>93.44</v>
      </c>
      <c r="H700" s="6">
        <f t="shared" si="161"/>
        <v>1.8747386026404758</v>
      </c>
      <c r="I700" s="6">
        <f t="shared" si="162"/>
        <v>1.7955418908531897</v>
      </c>
      <c r="AM700" s="1">
        <f t="shared" si="154"/>
        <v>41972</v>
      </c>
      <c r="AN700" s="2">
        <f t="shared" si="155"/>
        <v>1108.05</v>
      </c>
      <c r="AO700" s="2">
        <f t="shared" si="156"/>
        <v>43.132781249999994</v>
      </c>
      <c r="AP700" s="2">
        <f t="shared" si="157"/>
        <v>93.44</v>
      </c>
      <c r="AR700" s="39">
        <f t="shared" si="158"/>
        <v>0</v>
      </c>
      <c r="AS700" s="39">
        <f t="shared" si="159"/>
        <v>0</v>
      </c>
      <c r="AU700" s="41">
        <f t="shared" si="160"/>
        <v>0</v>
      </c>
    </row>
    <row r="701" spans="2:47" x14ac:dyDescent="0.3">
      <c r="B701" s="6">
        <f t="shared" si="153"/>
        <v>2014</v>
      </c>
      <c r="C701" s="5">
        <v>41973</v>
      </c>
      <c r="D701" s="10">
        <v>1108.05</v>
      </c>
      <c r="E701" s="10">
        <f>VLOOKUP(C701,데이터!$O:$Q,2,0)</f>
        <v>43.132781249999994</v>
      </c>
      <c r="F701" s="10">
        <f>VLOOKUP(C701,데이터!$O:$Q,3,0)</f>
        <v>93.44</v>
      </c>
      <c r="H701" s="6">
        <f t="shared" si="161"/>
        <v>1.8747386026404758</v>
      </c>
      <c r="I701" s="6">
        <f t="shared" si="162"/>
        <v>1.7955418908531897</v>
      </c>
      <c r="AM701" s="1">
        <f t="shared" si="154"/>
        <v>41973</v>
      </c>
      <c r="AN701" s="2">
        <f t="shared" si="155"/>
        <v>1108.05</v>
      </c>
      <c r="AO701" s="2">
        <f t="shared" si="156"/>
        <v>43.132781249999994</v>
      </c>
      <c r="AP701" s="2">
        <f t="shared" si="157"/>
        <v>93.44</v>
      </c>
      <c r="AR701" s="39">
        <f t="shared" si="158"/>
        <v>0</v>
      </c>
      <c r="AS701" s="39">
        <f t="shared" si="159"/>
        <v>0</v>
      </c>
      <c r="AU701" s="41">
        <f t="shared" si="160"/>
        <v>0</v>
      </c>
    </row>
    <row r="702" spans="2:47" x14ac:dyDescent="0.3">
      <c r="B702" s="6">
        <f t="shared" si="153"/>
        <v>2014</v>
      </c>
      <c r="C702" s="5">
        <v>41974</v>
      </c>
      <c r="D702" s="10">
        <v>1113.5999999999999</v>
      </c>
      <c r="E702" s="10">
        <f>VLOOKUP(C702,데이터!$O:$Q,2,0)</f>
        <v>42.4958125</v>
      </c>
      <c r="F702" s="10">
        <f>VLOOKUP(C702,데이터!$O:$Q,3,0)</f>
        <v>92.26</v>
      </c>
      <c r="H702" s="6">
        <f t="shared" si="161"/>
        <v>1.847053165492816</v>
      </c>
      <c r="I702" s="6">
        <f t="shared" si="162"/>
        <v>1.7728670253651038</v>
      </c>
      <c r="AM702" s="1">
        <f t="shared" si="154"/>
        <v>41974</v>
      </c>
      <c r="AN702" s="2">
        <f t="shared" si="155"/>
        <v>1113.5999999999999</v>
      </c>
      <c r="AO702" s="2">
        <f t="shared" si="156"/>
        <v>42.4958125</v>
      </c>
      <c r="AP702" s="2">
        <f t="shared" si="157"/>
        <v>92.26</v>
      </c>
      <c r="AR702" s="39">
        <f t="shared" si="158"/>
        <v>-1.4767625261818518E-2</v>
      </c>
      <c r="AS702" s="39">
        <f t="shared" si="159"/>
        <v>-1.2628424657534221E-2</v>
      </c>
      <c r="AU702" s="41">
        <f t="shared" si="160"/>
        <v>4.5761792253703015E-6</v>
      </c>
    </row>
    <row r="703" spans="2:47" x14ac:dyDescent="0.3">
      <c r="B703" s="6">
        <f t="shared" ref="B703:B766" si="163">YEAR(C703)</f>
        <v>2014</v>
      </c>
      <c r="C703" s="5">
        <v>41975</v>
      </c>
      <c r="D703" s="10">
        <v>1106.75</v>
      </c>
      <c r="E703" s="10">
        <f>VLOOKUP(C703,데이터!$O:$Q,2,0)</f>
        <v>42.977593750000011</v>
      </c>
      <c r="F703" s="10">
        <f>VLOOKUP(C703,데이터!$O:$Q,3,0)</f>
        <v>92.84</v>
      </c>
      <c r="H703" s="6">
        <f t="shared" si="161"/>
        <v>1.867993477738584</v>
      </c>
      <c r="I703" s="6">
        <f t="shared" si="162"/>
        <v>1.7840122982321294</v>
      </c>
      <c r="AM703" s="1">
        <f t="shared" si="154"/>
        <v>41975</v>
      </c>
      <c r="AN703" s="2">
        <f t="shared" si="155"/>
        <v>1106.75</v>
      </c>
      <c r="AO703" s="2">
        <f t="shared" si="156"/>
        <v>42.977593750000011</v>
      </c>
      <c r="AP703" s="2">
        <f t="shared" si="157"/>
        <v>92.84</v>
      </c>
      <c r="AR703" s="39">
        <f t="shared" si="158"/>
        <v>1.1337146454136304E-2</v>
      </c>
      <c r="AS703" s="39">
        <f t="shared" si="159"/>
        <v>6.2865814003902898E-3</v>
      </c>
      <c r="AU703" s="41">
        <f t="shared" si="160"/>
        <v>2.5508207362120483E-5</v>
      </c>
    </row>
    <row r="704" spans="2:47" x14ac:dyDescent="0.3">
      <c r="B704" s="6">
        <f t="shared" si="163"/>
        <v>2014</v>
      </c>
      <c r="C704" s="5">
        <v>41976</v>
      </c>
      <c r="D704" s="10">
        <v>1112.8499999999999</v>
      </c>
      <c r="E704" s="10">
        <f>VLOOKUP(C704,데이터!$O:$Q,2,0)</f>
        <v>43.801750000000006</v>
      </c>
      <c r="F704" s="10">
        <f>VLOOKUP(C704,데이터!$O:$Q,3,0)</f>
        <v>94.79</v>
      </c>
      <c r="H704" s="6">
        <f t="shared" si="161"/>
        <v>1.9038148992121278</v>
      </c>
      <c r="I704" s="6">
        <f t="shared" si="162"/>
        <v>1.8214834742505768</v>
      </c>
      <c r="AM704" s="1">
        <f t="shared" ref="AM704:AM767" si="164">C704</f>
        <v>41976</v>
      </c>
      <c r="AN704" s="2">
        <f t="shared" ref="AN704:AN767" si="165">D704</f>
        <v>1112.8499999999999</v>
      </c>
      <c r="AO704" s="2">
        <f t="shared" ref="AO704:AO767" si="166">E704</f>
        <v>43.801750000000006</v>
      </c>
      <c r="AP704" s="2">
        <f t="shared" ref="AP704:AP767" si="167">F704</f>
        <v>94.79</v>
      </c>
      <c r="AR704" s="39">
        <f t="shared" si="158"/>
        <v>1.9176416781127914E-2</v>
      </c>
      <c r="AS704" s="39">
        <f t="shared" si="159"/>
        <v>2.1003877638948731E-2</v>
      </c>
      <c r="AU704" s="41">
        <f t="shared" si="160"/>
        <v>3.3396131868671978E-6</v>
      </c>
    </row>
    <row r="705" spans="2:47" x14ac:dyDescent="0.3">
      <c r="B705" s="6">
        <f t="shared" si="163"/>
        <v>2014</v>
      </c>
      <c r="C705" s="5">
        <v>41977</v>
      </c>
      <c r="D705" s="10">
        <v>1115.4000000000001</v>
      </c>
      <c r="E705" s="10">
        <f>VLOOKUP(C705,데이터!$O:$Q,2,0)</f>
        <v>44.497218749999995</v>
      </c>
      <c r="F705" s="10">
        <f>VLOOKUP(C705,데이터!$O:$Q,3,0)</f>
        <v>94.87</v>
      </c>
      <c r="H705" s="6">
        <f t="shared" si="161"/>
        <v>1.9340430012442706</v>
      </c>
      <c r="I705" s="6">
        <f t="shared" si="162"/>
        <v>1.8230207532667182</v>
      </c>
      <c r="AM705" s="1">
        <f t="shared" si="164"/>
        <v>41977</v>
      </c>
      <c r="AN705" s="2">
        <f t="shared" si="165"/>
        <v>1115.4000000000001</v>
      </c>
      <c r="AO705" s="2">
        <f t="shared" si="166"/>
        <v>44.497218749999995</v>
      </c>
      <c r="AP705" s="2">
        <f t="shared" si="167"/>
        <v>94.87</v>
      </c>
      <c r="AR705" s="39">
        <f t="shared" ref="AR705:AR768" si="168">AO705/AO704-1</f>
        <v>1.5877647582573484E-2</v>
      </c>
      <c r="AS705" s="39">
        <f t="shared" ref="AS705:AS768" si="169">AP705/AP704-1</f>
        <v>8.4397088300458556E-4</v>
      </c>
      <c r="AU705" s="41">
        <f t="shared" ref="AU705:AU768" si="170">(AR705-AS705)^2</f>
        <v>2.2601143510716081E-4</v>
      </c>
    </row>
    <row r="706" spans="2:47" x14ac:dyDescent="0.3">
      <c r="B706" s="6">
        <f t="shared" si="163"/>
        <v>2014</v>
      </c>
      <c r="C706" s="5">
        <v>41978</v>
      </c>
      <c r="D706" s="10">
        <v>1114</v>
      </c>
      <c r="E706" s="10">
        <f>VLOOKUP(C706,데이터!$O:$Q,2,0)</f>
        <v>44.857843750000008</v>
      </c>
      <c r="F706" s="10">
        <f>VLOOKUP(C706,데이터!$O:$Q,3,0)</f>
        <v>95.82</v>
      </c>
      <c r="H706" s="6">
        <f t="shared" si="161"/>
        <v>1.9497173349872923</v>
      </c>
      <c r="I706" s="6">
        <f t="shared" si="162"/>
        <v>1.8412759415833975</v>
      </c>
      <c r="AM706" s="1">
        <f t="shared" si="164"/>
        <v>41978</v>
      </c>
      <c r="AN706" s="2">
        <f t="shared" si="165"/>
        <v>1114</v>
      </c>
      <c r="AO706" s="2">
        <f t="shared" si="166"/>
        <v>44.857843750000008</v>
      </c>
      <c r="AP706" s="2">
        <f t="shared" si="167"/>
        <v>95.82</v>
      </c>
      <c r="AR706" s="39">
        <f t="shared" si="168"/>
        <v>8.1044391117144343E-3</v>
      </c>
      <c r="AS706" s="39">
        <f t="shared" si="169"/>
        <v>1.0013702961947812E-2</v>
      </c>
      <c r="AU706" s="41">
        <f t="shared" si="170"/>
        <v>3.645288449807983E-6</v>
      </c>
    </row>
    <row r="707" spans="2:47" x14ac:dyDescent="0.3">
      <c r="B707" s="6">
        <f t="shared" si="163"/>
        <v>2014</v>
      </c>
      <c r="C707" s="5">
        <v>41979</v>
      </c>
      <c r="D707" s="10">
        <v>1114</v>
      </c>
      <c r="E707" s="10">
        <f>VLOOKUP(C707,데이터!$O:$Q,2,0)</f>
        <v>44.857843750000008</v>
      </c>
      <c r="F707" s="10">
        <f>VLOOKUP(C707,데이터!$O:$Q,3,0)</f>
        <v>95.82</v>
      </c>
      <c r="H707" s="6">
        <f t="shared" si="161"/>
        <v>1.9497173349872923</v>
      </c>
      <c r="I707" s="6">
        <f t="shared" si="162"/>
        <v>1.8412759415833975</v>
      </c>
      <c r="AM707" s="1">
        <f t="shared" si="164"/>
        <v>41979</v>
      </c>
      <c r="AN707" s="2">
        <f t="shared" si="165"/>
        <v>1114</v>
      </c>
      <c r="AO707" s="2">
        <f t="shared" si="166"/>
        <v>44.857843750000008</v>
      </c>
      <c r="AP707" s="2">
        <f t="shared" si="167"/>
        <v>95.82</v>
      </c>
      <c r="AR707" s="39">
        <f t="shared" si="168"/>
        <v>0</v>
      </c>
      <c r="AS707" s="39">
        <f t="shared" si="169"/>
        <v>0</v>
      </c>
      <c r="AU707" s="41">
        <f t="shared" si="170"/>
        <v>0</v>
      </c>
    </row>
    <row r="708" spans="2:47" x14ac:dyDescent="0.3">
      <c r="B708" s="6">
        <f t="shared" si="163"/>
        <v>2014</v>
      </c>
      <c r="C708" s="5">
        <v>41980</v>
      </c>
      <c r="D708" s="10">
        <v>1114</v>
      </c>
      <c r="E708" s="10">
        <f>VLOOKUP(C708,데이터!$O:$Q,2,0)</f>
        <v>44.857843750000008</v>
      </c>
      <c r="F708" s="10">
        <f>VLOOKUP(C708,데이터!$O:$Q,3,0)</f>
        <v>95.82</v>
      </c>
      <c r="H708" s="6">
        <f t="shared" si="161"/>
        <v>1.9497173349872923</v>
      </c>
      <c r="I708" s="6">
        <f t="shared" si="162"/>
        <v>1.8412759415833975</v>
      </c>
      <c r="AM708" s="1">
        <f t="shared" si="164"/>
        <v>41980</v>
      </c>
      <c r="AN708" s="2">
        <f t="shared" si="165"/>
        <v>1114</v>
      </c>
      <c r="AO708" s="2">
        <f t="shared" si="166"/>
        <v>44.857843750000008</v>
      </c>
      <c r="AP708" s="2">
        <f t="shared" si="167"/>
        <v>95.82</v>
      </c>
      <c r="AR708" s="39">
        <f t="shared" si="168"/>
        <v>0</v>
      </c>
      <c r="AS708" s="39">
        <f t="shared" si="169"/>
        <v>0</v>
      </c>
      <c r="AU708" s="41">
        <f t="shared" si="170"/>
        <v>0</v>
      </c>
    </row>
    <row r="709" spans="2:47" x14ac:dyDescent="0.3">
      <c r="B709" s="6">
        <f t="shared" si="163"/>
        <v>2014</v>
      </c>
      <c r="C709" s="5">
        <v>41981</v>
      </c>
      <c r="D709" s="10">
        <v>1117.55</v>
      </c>
      <c r="E709" s="10">
        <f>VLOOKUP(C709,데이터!$O:$Q,2,0)</f>
        <v>44.055500000000002</v>
      </c>
      <c r="F709" s="10">
        <f>VLOOKUP(C709,데이터!$O:$Q,3,0)</f>
        <v>94.47</v>
      </c>
      <c r="H709" s="6">
        <f t="shared" si="161"/>
        <v>1.9148439798008046</v>
      </c>
      <c r="I709" s="6">
        <f t="shared" si="162"/>
        <v>1.8153343581860109</v>
      </c>
      <c r="AM709" s="1">
        <f t="shared" si="164"/>
        <v>41981</v>
      </c>
      <c r="AN709" s="2">
        <f t="shared" si="165"/>
        <v>1117.55</v>
      </c>
      <c r="AO709" s="2">
        <f t="shared" si="166"/>
        <v>44.055500000000002</v>
      </c>
      <c r="AP709" s="2">
        <f t="shared" si="167"/>
        <v>94.47</v>
      </c>
      <c r="AR709" s="39">
        <f t="shared" si="168"/>
        <v>-1.7886364633832974E-2</v>
      </c>
      <c r="AS709" s="39">
        <f t="shared" si="169"/>
        <v>-1.4088916718847821E-2</v>
      </c>
      <c r="AU709" s="41">
        <f t="shared" si="170"/>
        <v>1.4420610667025083E-5</v>
      </c>
    </row>
    <row r="710" spans="2:47" x14ac:dyDescent="0.3">
      <c r="B710" s="6">
        <f t="shared" si="163"/>
        <v>2014</v>
      </c>
      <c r="C710" s="5">
        <v>41982</v>
      </c>
      <c r="D710" s="10">
        <v>1107.8</v>
      </c>
      <c r="E710" s="10">
        <f>VLOOKUP(C710,데이터!$O:$Q,2,0)</f>
        <v>44.256093749999998</v>
      </c>
      <c r="F710" s="10">
        <f>VLOOKUP(C710,데이터!$O:$Q,3,0)</f>
        <v>94.46</v>
      </c>
      <c r="H710" s="6">
        <f t="shared" si="161"/>
        <v>1.9235626581627154</v>
      </c>
      <c r="I710" s="6">
        <f t="shared" si="162"/>
        <v>1.815142198308993</v>
      </c>
      <c r="AM710" s="1">
        <f t="shared" si="164"/>
        <v>41982</v>
      </c>
      <c r="AN710" s="2">
        <f t="shared" si="165"/>
        <v>1107.8</v>
      </c>
      <c r="AO710" s="2">
        <f t="shared" si="166"/>
        <v>44.256093749999998</v>
      </c>
      <c r="AP710" s="2">
        <f t="shared" si="167"/>
        <v>94.46</v>
      </c>
      <c r="AR710" s="39">
        <f t="shared" si="168"/>
        <v>4.5532056156438738E-3</v>
      </c>
      <c r="AS710" s="39">
        <f t="shared" si="169"/>
        <v>-1.058537101725765E-4</v>
      </c>
      <c r="AU710" s="41">
        <f t="shared" si="170"/>
        <v>2.1706833801477236E-5</v>
      </c>
    </row>
    <row r="711" spans="2:47" x14ac:dyDescent="0.3">
      <c r="B711" s="6">
        <f t="shared" si="163"/>
        <v>2014</v>
      </c>
      <c r="C711" s="5">
        <v>41983</v>
      </c>
      <c r="D711" s="10">
        <v>1102.4000000000001</v>
      </c>
      <c r="E711" s="10">
        <f>VLOOKUP(C711,데이터!$O:$Q,2,0)</f>
        <v>43.298406249999999</v>
      </c>
      <c r="F711" s="10">
        <f>VLOOKUP(C711,데이터!$O:$Q,3,0)</f>
        <v>92.66</v>
      </c>
      <c r="H711" s="6">
        <f t="shared" si="161"/>
        <v>1.881937386768554</v>
      </c>
      <c r="I711" s="6">
        <f t="shared" si="162"/>
        <v>1.7805534204458109</v>
      </c>
      <c r="AM711" s="1">
        <f t="shared" si="164"/>
        <v>41983</v>
      </c>
      <c r="AN711" s="2">
        <f t="shared" si="165"/>
        <v>1102.4000000000001</v>
      </c>
      <c r="AO711" s="2">
        <f t="shared" si="166"/>
        <v>43.298406249999999</v>
      </c>
      <c r="AP711" s="2">
        <f t="shared" si="167"/>
        <v>92.66</v>
      </c>
      <c r="AR711" s="39">
        <f t="shared" si="168"/>
        <v>-2.1639675327197128E-2</v>
      </c>
      <c r="AS711" s="39">
        <f t="shared" si="169"/>
        <v>-1.9055684946008844E-2</v>
      </c>
      <c r="AU711" s="41">
        <f t="shared" si="170"/>
        <v>6.6770062900735711E-6</v>
      </c>
    </row>
    <row r="712" spans="2:47" x14ac:dyDescent="0.3">
      <c r="B712" s="6">
        <f t="shared" si="163"/>
        <v>2014</v>
      </c>
      <c r="C712" s="5">
        <v>41984</v>
      </c>
      <c r="D712" s="10">
        <v>1100.8499999999999</v>
      </c>
      <c r="E712" s="10">
        <f>VLOOKUP(C712,데이터!$O:$Q,2,0)</f>
        <v>43.612250000000003</v>
      </c>
      <c r="F712" s="10">
        <f>VLOOKUP(C712,데이터!$O:$Q,3,0)</f>
        <v>93.1</v>
      </c>
      <c r="H712" s="6">
        <f t="shared" si="161"/>
        <v>1.8955784035606824</v>
      </c>
      <c r="I712" s="6">
        <f t="shared" si="162"/>
        <v>1.7890084550345886</v>
      </c>
      <c r="AM712" s="1">
        <f t="shared" si="164"/>
        <v>41984</v>
      </c>
      <c r="AN712" s="2">
        <f t="shared" si="165"/>
        <v>1100.8499999999999</v>
      </c>
      <c r="AO712" s="2">
        <f t="shared" si="166"/>
        <v>43.612250000000003</v>
      </c>
      <c r="AP712" s="2">
        <f t="shared" si="167"/>
        <v>93.1</v>
      </c>
      <c r="AR712" s="39">
        <f t="shared" si="168"/>
        <v>7.2483903492406299E-3</v>
      </c>
      <c r="AS712" s="39">
        <f t="shared" si="169"/>
        <v>4.7485430606517554E-3</v>
      </c>
      <c r="AU712" s="41">
        <f t="shared" si="170"/>
        <v>6.2492364662651477E-6</v>
      </c>
    </row>
    <row r="713" spans="2:47" x14ac:dyDescent="0.3">
      <c r="B713" s="6">
        <f t="shared" si="163"/>
        <v>2014</v>
      </c>
      <c r="C713" s="5">
        <v>41985</v>
      </c>
      <c r="D713" s="10">
        <v>1103.2</v>
      </c>
      <c r="E713" s="10">
        <f>VLOOKUP(C713,데이터!$O:$Q,2,0)</f>
        <v>42.872843750000008</v>
      </c>
      <c r="F713" s="10">
        <f>VLOOKUP(C713,데이터!$O:$Q,3,0)</f>
        <v>91.56</v>
      </c>
      <c r="H713" s="6">
        <f t="shared" si="161"/>
        <v>1.8634405863428645</v>
      </c>
      <c r="I713" s="6">
        <f t="shared" si="162"/>
        <v>1.7594158339738664</v>
      </c>
      <c r="AM713" s="1">
        <f t="shared" si="164"/>
        <v>41985</v>
      </c>
      <c r="AN713" s="2">
        <f t="shared" si="165"/>
        <v>1103.2</v>
      </c>
      <c r="AO713" s="2">
        <f t="shared" si="166"/>
        <v>42.872843750000008</v>
      </c>
      <c r="AP713" s="2">
        <f t="shared" si="167"/>
        <v>91.56</v>
      </c>
      <c r="AR713" s="39">
        <f t="shared" si="168"/>
        <v>-1.695409546629667E-2</v>
      </c>
      <c r="AS713" s="39">
        <f t="shared" si="169"/>
        <v>-1.6541353383458524E-2</v>
      </c>
      <c r="AU713" s="41">
        <f t="shared" si="170"/>
        <v>1.7035602694557158E-7</v>
      </c>
    </row>
    <row r="714" spans="2:47" x14ac:dyDescent="0.3">
      <c r="B714" s="6">
        <f t="shared" si="163"/>
        <v>2014</v>
      </c>
      <c r="C714" s="5">
        <v>41986</v>
      </c>
      <c r="D714" s="10">
        <v>1103.2</v>
      </c>
      <c r="E714" s="10">
        <f>VLOOKUP(C714,데이터!$O:$Q,2,0)</f>
        <v>42.872843750000008</v>
      </c>
      <c r="F714" s="10">
        <f>VLOOKUP(C714,데이터!$O:$Q,3,0)</f>
        <v>91.56</v>
      </c>
      <c r="H714" s="6">
        <f t="shared" si="161"/>
        <v>1.8634405863428645</v>
      </c>
      <c r="I714" s="6">
        <f t="shared" si="162"/>
        <v>1.7594158339738664</v>
      </c>
      <c r="AM714" s="1">
        <f t="shared" si="164"/>
        <v>41986</v>
      </c>
      <c r="AN714" s="2">
        <f t="shared" si="165"/>
        <v>1103.2</v>
      </c>
      <c r="AO714" s="2">
        <f t="shared" si="166"/>
        <v>42.872843750000008</v>
      </c>
      <c r="AP714" s="2">
        <f t="shared" si="167"/>
        <v>91.56</v>
      </c>
      <c r="AR714" s="39">
        <f t="shared" si="168"/>
        <v>0</v>
      </c>
      <c r="AS714" s="39">
        <f t="shared" si="169"/>
        <v>0</v>
      </c>
      <c r="AU714" s="41">
        <f t="shared" si="170"/>
        <v>0</v>
      </c>
    </row>
    <row r="715" spans="2:47" x14ac:dyDescent="0.3">
      <c r="B715" s="6">
        <f t="shared" si="163"/>
        <v>2014</v>
      </c>
      <c r="C715" s="5">
        <v>41987</v>
      </c>
      <c r="D715" s="10">
        <v>1103.2</v>
      </c>
      <c r="E715" s="10">
        <f>VLOOKUP(C715,데이터!$O:$Q,2,0)</f>
        <v>42.872843750000008</v>
      </c>
      <c r="F715" s="10">
        <f>VLOOKUP(C715,데이터!$O:$Q,3,0)</f>
        <v>91.56</v>
      </c>
      <c r="H715" s="6">
        <f t="shared" ref="H715:H778" si="171">H714*(E715/E714)</f>
        <v>1.8634405863428645</v>
      </c>
      <c r="I715" s="6">
        <f t="shared" ref="I715:I778" si="172">I714*(F715/F714)</f>
        <v>1.7594158339738664</v>
      </c>
      <c r="AM715" s="1">
        <f t="shared" si="164"/>
        <v>41987</v>
      </c>
      <c r="AN715" s="2">
        <f t="shared" si="165"/>
        <v>1103.2</v>
      </c>
      <c r="AO715" s="2">
        <f t="shared" si="166"/>
        <v>42.872843750000008</v>
      </c>
      <c r="AP715" s="2">
        <f t="shared" si="167"/>
        <v>91.56</v>
      </c>
      <c r="AR715" s="39">
        <f t="shared" si="168"/>
        <v>0</v>
      </c>
      <c r="AS715" s="39">
        <f t="shared" si="169"/>
        <v>0</v>
      </c>
      <c r="AU715" s="41">
        <f t="shared" si="170"/>
        <v>0</v>
      </c>
    </row>
    <row r="716" spans="2:47" x14ac:dyDescent="0.3">
      <c r="B716" s="6">
        <f t="shared" si="163"/>
        <v>2014</v>
      </c>
      <c r="C716" s="5">
        <v>41988</v>
      </c>
      <c r="D716" s="10">
        <v>1099.2</v>
      </c>
      <c r="E716" s="10">
        <f>VLOOKUP(C716,데이터!$O:$Q,2,0)</f>
        <v>42.45265624999999</v>
      </c>
      <c r="F716" s="10">
        <f>VLOOKUP(C716,데이터!$O:$Q,3,0)</f>
        <v>90.71</v>
      </c>
      <c r="H716" s="6">
        <f t="shared" si="171"/>
        <v>1.8451774068360474</v>
      </c>
      <c r="I716" s="6">
        <f t="shared" si="172"/>
        <v>1.7430822444273635</v>
      </c>
      <c r="AM716" s="1">
        <f t="shared" si="164"/>
        <v>41988</v>
      </c>
      <c r="AN716" s="2">
        <f t="shared" si="165"/>
        <v>1099.2</v>
      </c>
      <c r="AO716" s="2">
        <f t="shared" si="166"/>
        <v>42.45265624999999</v>
      </c>
      <c r="AP716" s="2">
        <f t="shared" si="167"/>
        <v>90.71</v>
      </c>
      <c r="AR716" s="39">
        <f t="shared" si="168"/>
        <v>-9.800784441783561E-3</v>
      </c>
      <c r="AS716" s="39">
        <f t="shared" si="169"/>
        <v>-9.2835299257318926E-3</v>
      </c>
      <c r="AU716" s="41">
        <f t="shared" si="170"/>
        <v>2.6755223437584566E-7</v>
      </c>
    </row>
    <row r="717" spans="2:47" x14ac:dyDescent="0.3">
      <c r="B717" s="6">
        <f t="shared" si="163"/>
        <v>2014</v>
      </c>
      <c r="C717" s="5">
        <v>41989</v>
      </c>
      <c r="D717" s="10">
        <v>1086.6500000000001</v>
      </c>
      <c r="E717" s="10">
        <f>VLOOKUP(C717,데이터!$O:$Q,2,0)</f>
        <v>42.286771250000001</v>
      </c>
      <c r="F717" s="10">
        <f>VLOOKUP(C717,데이터!$O:$Q,3,0)</f>
        <v>90.09</v>
      </c>
      <c r="H717" s="6">
        <f t="shared" si="171"/>
        <v>1.8379673219751507</v>
      </c>
      <c r="I717" s="6">
        <f t="shared" si="172"/>
        <v>1.7311683320522675</v>
      </c>
      <c r="AM717" s="1">
        <f t="shared" si="164"/>
        <v>41989</v>
      </c>
      <c r="AN717" s="2">
        <f t="shared" si="165"/>
        <v>1086.6500000000001</v>
      </c>
      <c r="AO717" s="2">
        <f t="shared" si="166"/>
        <v>42.286771250000001</v>
      </c>
      <c r="AP717" s="2">
        <f t="shared" si="167"/>
        <v>90.09</v>
      </c>
      <c r="AR717" s="39">
        <f t="shared" si="168"/>
        <v>-3.9075293433491476E-3</v>
      </c>
      <c r="AS717" s="39">
        <f t="shared" si="169"/>
        <v>-6.8349685811927019E-3</v>
      </c>
      <c r="AU717" s="41">
        <f t="shared" si="170"/>
        <v>8.5699004912660506E-6</v>
      </c>
    </row>
    <row r="718" spans="2:47" x14ac:dyDescent="0.3">
      <c r="B718" s="6">
        <f t="shared" si="163"/>
        <v>2014</v>
      </c>
      <c r="C718" s="5">
        <v>41990</v>
      </c>
      <c r="D718" s="10">
        <v>1094.8</v>
      </c>
      <c r="E718" s="10">
        <f>VLOOKUP(C718,데이터!$O:$Q,2,0)</f>
        <v>43.13262499999999</v>
      </c>
      <c r="F718" s="10">
        <f>VLOOKUP(C718,데이터!$O:$Q,3,0)</f>
        <v>92.03</v>
      </c>
      <c r="H718" s="6">
        <f t="shared" si="171"/>
        <v>1.8747318113346954</v>
      </c>
      <c r="I718" s="6">
        <f t="shared" si="172"/>
        <v>1.7684473481936973</v>
      </c>
      <c r="AM718" s="1">
        <f t="shared" si="164"/>
        <v>41990</v>
      </c>
      <c r="AN718" s="2">
        <f t="shared" si="165"/>
        <v>1094.8</v>
      </c>
      <c r="AO718" s="2">
        <f t="shared" si="166"/>
        <v>43.13262499999999</v>
      </c>
      <c r="AP718" s="2">
        <f t="shared" si="167"/>
        <v>92.03</v>
      </c>
      <c r="AR718" s="39">
        <f t="shared" si="168"/>
        <v>2.0002798156409041E-2</v>
      </c>
      <c r="AS718" s="39">
        <f t="shared" si="169"/>
        <v>2.1534021534021619E-2</v>
      </c>
      <c r="AU718" s="41">
        <f t="shared" si="170"/>
        <v>2.3446450321472726E-6</v>
      </c>
    </row>
    <row r="719" spans="2:47" x14ac:dyDescent="0.3">
      <c r="B719" s="6">
        <f t="shared" si="163"/>
        <v>2014</v>
      </c>
      <c r="C719" s="5">
        <v>41991</v>
      </c>
      <c r="D719" s="10">
        <v>1102.3</v>
      </c>
      <c r="E719" s="10">
        <f>VLOOKUP(C719,데이터!$O:$Q,2,0)</f>
        <v>44.021062499999999</v>
      </c>
      <c r="F719" s="10">
        <f>VLOOKUP(C719,데이터!$O:$Q,3,0)</f>
        <v>93.78</v>
      </c>
      <c r="H719" s="6">
        <f t="shared" si="171"/>
        <v>1.9133471760066274</v>
      </c>
      <c r="I719" s="6">
        <f t="shared" si="172"/>
        <v>1.8020753266717913</v>
      </c>
      <c r="AM719" s="1">
        <f t="shared" si="164"/>
        <v>41991</v>
      </c>
      <c r="AN719" s="2">
        <f t="shared" si="165"/>
        <v>1102.3</v>
      </c>
      <c r="AO719" s="2">
        <f t="shared" si="166"/>
        <v>44.021062499999999</v>
      </c>
      <c r="AP719" s="2">
        <f t="shared" si="167"/>
        <v>93.78</v>
      </c>
      <c r="AR719" s="39">
        <f t="shared" si="168"/>
        <v>2.0597807344209018E-2</v>
      </c>
      <c r="AS719" s="39">
        <f t="shared" si="169"/>
        <v>1.90155384113877E-2</v>
      </c>
      <c r="AU719" s="41">
        <f t="shared" si="170"/>
        <v>2.5035749757715123E-6</v>
      </c>
    </row>
    <row r="720" spans="2:47" x14ac:dyDescent="0.3">
      <c r="B720" s="6">
        <f t="shared" si="163"/>
        <v>2014</v>
      </c>
      <c r="C720" s="5">
        <v>41992</v>
      </c>
      <c r="D720" s="10">
        <v>1101.9000000000001</v>
      </c>
      <c r="E720" s="10">
        <f>VLOOKUP(C720,데이터!$O:$Q,2,0)</f>
        <v>43.715937499999995</v>
      </c>
      <c r="F720" s="10">
        <f>VLOOKUP(C720,데이터!$O:$Q,3,0)</f>
        <v>93.79</v>
      </c>
      <c r="H720" s="6">
        <f t="shared" si="171"/>
        <v>1.9000851140770902</v>
      </c>
      <c r="I720" s="6">
        <f t="shared" si="172"/>
        <v>1.8022674865488089</v>
      </c>
      <c r="AM720" s="1">
        <f t="shared" si="164"/>
        <v>41992</v>
      </c>
      <c r="AN720" s="2">
        <f t="shared" si="165"/>
        <v>1101.9000000000001</v>
      </c>
      <c r="AO720" s="2">
        <f t="shared" si="166"/>
        <v>43.715937499999995</v>
      </c>
      <c r="AP720" s="2">
        <f t="shared" si="167"/>
        <v>93.79</v>
      </c>
      <c r="AR720" s="39">
        <f t="shared" si="168"/>
        <v>-6.9313411051812324E-3</v>
      </c>
      <c r="AS720" s="39">
        <f t="shared" si="169"/>
        <v>1.0663254425247182E-4</v>
      </c>
      <c r="AU720" s="41">
        <f t="shared" si="170"/>
        <v>4.9533073090123175E-5</v>
      </c>
    </row>
    <row r="721" spans="2:47" x14ac:dyDescent="0.3">
      <c r="B721" s="6">
        <f t="shared" si="163"/>
        <v>2014</v>
      </c>
      <c r="C721" s="5">
        <v>41993</v>
      </c>
      <c r="D721" s="10">
        <v>1101.9000000000001</v>
      </c>
      <c r="E721" s="10">
        <f>VLOOKUP(C721,데이터!$O:$Q,2,0)</f>
        <v>43.715937499999995</v>
      </c>
      <c r="F721" s="10">
        <f>VLOOKUP(C721,데이터!$O:$Q,3,0)</f>
        <v>93.79</v>
      </c>
      <c r="H721" s="6">
        <f t="shared" si="171"/>
        <v>1.9000851140770902</v>
      </c>
      <c r="I721" s="6">
        <f t="shared" si="172"/>
        <v>1.8022674865488089</v>
      </c>
      <c r="AM721" s="1">
        <f t="shared" si="164"/>
        <v>41993</v>
      </c>
      <c r="AN721" s="2">
        <f t="shared" si="165"/>
        <v>1101.9000000000001</v>
      </c>
      <c r="AO721" s="2">
        <f t="shared" si="166"/>
        <v>43.715937499999995</v>
      </c>
      <c r="AP721" s="2">
        <f t="shared" si="167"/>
        <v>93.79</v>
      </c>
      <c r="AR721" s="39">
        <f t="shared" si="168"/>
        <v>0</v>
      </c>
      <c r="AS721" s="39">
        <f t="shared" si="169"/>
        <v>0</v>
      </c>
      <c r="AU721" s="41">
        <f t="shared" si="170"/>
        <v>0</v>
      </c>
    </row>
    <row r="722" spans="2:47" x14ac:dyDescent="0.3">
      <c r="B722" s="6">
        <f t="shared" si="163"/>
        <v>2014</v>
      </c>
      <c r="C722" s="5">
        <v>41994</v>
      </c>
      <c r="D722" s="10">
        <v>1101.9000000000001</v>
      </c>
      <c r="E722" s="10">
        <f>VLOOKUP(C722,데이터!$O:$Q,2,0)</f>
        <v>43.715937499999995</v>
      </c>
      <c r="F722" s="10">
        <f>VLOOKUP(C722,데이터!$O:$Q,3,0)</f>
        <v>93.79</v>
      </c>
      <c r="H722" s="6">
        <f t="shared" si="171"/>
        <v>1.9000851140770902</v>
      </c>
      <c r="I722" s="6">
        <f t="shared" si="172"/>
        <v>1.8022674865488089</v>
      </c>
      <c r="AM722" s="1">
        <f t="shared" si="164"/>
        <v>41994</v>
      </c>
      <c r="AN722" s="2">
        <f t="shared" si="165"/>
        <v>1101.9000000000001</v>
      </c>
      <c r="AO722" s="2">
        <f t="shared" si="166"/>
        <v>43.715937499999995</v>
      </c>
      <c r="AP722" s="2">
        <f t="shared" si="167"/>
        <v>93.79</v>
      </c>
      <c r="AR722" s="39">
        <f t="shared" si="168"/>
        <v>0</v>
      </c>
      <c r="AS722" s="39">
        <f t="shared" si="169"/>
        <v>0</v>
      </c>
      <c r="AU722" s="41">
        <f t="shared" si="170"/>
        <v>0</v>
      </c>
    </row>
    <row r="723" spans="2:47" x14ac:dyDescent="0.3">
      <c r="B723" s="6">
        <f t="shared" si="163"/>
        <v>2014</v>
      </c>
      <c r="C723" s="5">
        <v>41995</v>
      </c>
      <c r="D723" s="10">
        <v>1096.25</v>
      </c>
      <c r="E723" s="10">
        <f>VLOOKUP(C723,데이터!$O:$Q,2,0)</f>
        <v>44.382125000000002</v>
      </c>
      <c r="F723" s="10">
        <f>VLOOKUP(C723,데이터!$O:$Q,3,0)</f>
        <v>94.94</v>
      </c>
      <c r="H723" s="6">
        <f t="shared" si="171"/>
        <v>1.929040525405836</v>
      </c>
      <c r="I723" s="6">
        <f t="shared" si="172"/>
        <v>1.8243658724058416</v>
      </c>
      <c r="AM723" s="1">
        <f t="shared" si="164"/>
        <v>41995</v>
      </c>
      <c r="AN723" s="2">
        <f t="shared" si="165"/>
        <v>1096.25</v>
      </c>
      <c r="AO723" s="2">
        <f t="shared" si="166"/>
        <v>44.382125000000002</v>
      </c>
      <c r="AP723" s="2">
        <f t="shared" si="167"/>
        <v>94.94</v>
      </c>
      <c r="AR723" s="39">
        <f t="shared" si="168"/>
        <v>1.5239007512992453E-2</v>
      </c>
      <c r="AS723" s="39">
        <f t="shared" si="169"/>
        <v>1.2261435121014852E-2</v>
      </c>
      <c r="AU723" s="41">
        <f t="shared" si="170"/>
        <v>8.8659373494672123E-6</v>
      </c>
    </row>
    <row r="724" spans="2:47" x14ac:dyDescent="0.3">
      <c r="B724" s="6">
        <f t="shared" si="163"/>
        <v>2014</v>
      </c>
      <c r="C724" s="5">
        <v>41996</v>
      </c>
      <c r="D724" s="10">
        <v>1102.75</v>
      </c>
      <c r="E724" s="10">
        <f>VLOOKUP(C724,데이터!$O:$Q,2,0)</f>
        <v>44.343656250000002</v>
      </c>
      <c r="F724" s="10">
        <f>VLOOKUP(C724,데이터!$O:$Q,3,0)</f>
        <v>94.73</v>
      </c>
      <c r="H724" s="6">
        <f t="shared" si="171"/>
        <v>1.9273685059225034</v>
      </c>
      <c r="I724" s="6">
        <f t="shared" si="172"/>
        <v>1.8203305149884703</v>
      </c>
      <c r="AM724" s="1">
        <f t="shared" si="164"/>
        <v>41996</v>
      </c>
      <c r="AN724" s="2">
        <f t="shared" si="165"/>
        <v>1102.75</v>
      </c>
      <c r="AO724" s="2">
        <f t="shared" si="166"/>
        <v>44.343656250000002</v>
      </c>
      <c r="AP724" s="2">
        <f t="shared" si="167"/>
        <v>94.73</v>
      </c>
      <c r="AR724" s="39">
        <f t="shared" si="168"/>
        <v>-8.6676223817583331E-4</v>
      </c>
      <c r="AS724" s="39">
        <f t="shared" si="169"/>
        <v>-2.2119233199915378E-3</v>
      </c>
      <c r="AU724" s="41">
        <f t="shared" si="170"/>
        <v>1.8094583360315965E-6</v>
      </c>
    </row>
    <row r="725" spans="2:47" x14ac:dyDescent="0.3">
      <c r="B725" s="6">
        <f t="shared" si="163"/>
        <v>2014</v>
      </c>
      <c r="C725" s="5">
        <v>41997</v>
      </c>
      <c r="D725" s="10">
        <v>1102.8</v>
      </c>
      <c r="E725" s="10">
        <f>VLOOKUP(C725,데이터!$O:$Q,2,0)</f>
        <v>44.358156249999993</v>
      </c>
      <c r="F725" s="10">
        <f>VLOOKUP(C725,데이터!$O:$Q,3,0)</f>
        <v>94.11</v>
      </c>
      <c r="H725" s="6">
        <f t="shared" si="171"/>
        <v>1.927998739098999</v>
      </c>
      <c r="I725" s="6">
        <f t="shared" si="172"/>
        <v>1.8084166026133741</v>
      </c>
      <c r="AM725" s="1">
        <f t="shared" si="164"/>
        <v>41997</v>
      </c>
      <c r="AN725" s="2">
        <f t="shared" si="165"/>
        <v>1102.8</v>
      </c>
      <c r="AO725" s="2">
        <f t="shared" si="166"/>
        <v>44.358156249999993</v>
      </c>
      <c r="AP725" s="2">
        <f t="shared" si="167"/>
        <v>94.11</v>
      </c>
      <c r="AR725" s="39">
        <f t="shared" si="168"/>
        <v>3.2699152993265201E-4</v>
      </c>
      <c r="AS725" s="39">
        <f t="shared" si="169"/>
        <v>-6.5449171329040601E-3</v>
      </c>
      <c r="AU725" s="41">
        <f t="shared" si="170"/>
        <v>4.7223128670370249E-5</v>
      </c>
    </row>
    <row r="726" spans="2:47" x14ac:dyDescent="0.3">
      <c r="B726" s="6">
        <f t="shared" si="163"/>
        <v>2014</v>
      </c>
      <c r="C726" s="5">
        <v>41998</v>
      </c>
      <c r="D726" s="10">
        <v>1102.55</v>
      </c>
      <c r="E726" s="10">
        <f>VLOOKUP(C726,데이터!$O:$Q,2,0)</f>
        <v>44.358156249999993</v>
      </c>
      <c r="F726" s="10">
        <f>VLOOKUP(C726,데이터!$O:$Q,3,0)</f>
        <v>94.11</v>
      </c>
      <c r="H726" s="6">
        <f t="shared" si="171"/>
        <v>1.927998739098999</v>
      </c>
      <c r="I726" s="6">
        <f t="shared" si="172"/>
        <v>1.8084166026133741</v>
      </c>
      <c r="AM726" s="1">
        <f t="shared" si="164"/>
        <v>41998</v>
      </c>
      <c r="AN726" s="2">
        <f t="shared" si="165"/>
        <v>1102.55</v>
      </c>
      <c r="AO726" s="2">
        <f t="shared" si="166"/>
        <v>44.358156249999993</v>
      </c>
      <c r="AP726" s="2">
        <f t="shared" si="167"/>
        <v>94.11</v>
      </c>
      <c r="AR726" s="39">
        <f t="shared" si="168"/>
        <v>0</v>
      </c>
      <c r="AS726" s="39">
        <f t="shared" si="169"/>
        <v>0</v>
      </c>
      <c r="AU726" s="41">
        <f t="shared" si="170"/>
        <v>0</v>
      </c>
    </row>
    <row r="727" spans="2:47" x14ac:dyDescent="0.3">
      <c r="B727" s="6">
        <f t="shared" si="163"/>
        <v>2014</v>
      </c>
      <c r="C727" s="5">
        <v>41999</v>
      </c>
      <c r="D727" s="10">
        <v>1098.6500000000001</v>
      </c>
      <c r="E727" s="10">
        <f>VLOOKUP(C727,데이터!$O:$Q,2,0)</f>
        <v>44.439281250000001</v>
      </c>
      <c r="F727" s="10">
        <f>VLOOKUP(C727,데이터!$O:$Q,3,0)</f>
        <v>94.23</v>
      </c>
      <c r="H727" s="6">
        <f t="shared" si="171"/>
        <v>1.9315247850606008</v>
      </c>
      <c r="I727" s="6">
        <f t="shared" si="172"/>
        <v>1.8107225211375861</v>
      </c>
      <c r="AM727" s="1">
        <f t="shared" si="164"/>
        <v>41999</v>
      </c>
      <c r="AN727" s="2">
        <f t="shared" si="165"/>
        <v>1098.6500000000001</v>
      </c>
      <c r="AO727" s="2">
        <f t="shared" si="166"/>
        <v>44.439281250000001</v>
      </c>
      <c r="AP727" s="2">
        <f t="shared" si="167"/>
        <v>94.23</v>
      </c>
      <c r="AR727" s="39">
        <f t="shared" si="168"/>
        <v>1.8288632093450552E-3</v>
      </c>
      <c r="AS727" s="39">
        <f t="shared" si="169"/>
        <v>1.2751036021676487E-3</v>
      </c>
      <c r="AU727" s="41">
        <f t="shared" si="170"/>
        <v>3.0664970254127553E-7</v>
      </c>
    </row>
    <row r="728" spans="2:47" x14ac:dyDescent="0.3">
      <c r="B728" s="6">
        <f t="shared" si="163"/>
        <v>2014</v>
      </c>
      <c r="C728" s="5">
        <v>42000</v>
      </c>
      <c r="D728" s="10">
        <v>1098.6500000000001</v>
      </c>
      <c r="E728" s="10">
        <f>VLOOKUP(C728,데이터!$O:$Q,2,0)</f>
        <v>44.439281250000001</v>
      </c>
      <c r="F728" s="10">
        <f>VLOOKUP(C728,데이터!$O:$Q,3,0)</f>
        <v>94.23</v>
      </c>
      <c r="H728" s="6">
        <f t="shared" si="171"/>
        <v>1.9315247850606008</v>
      </c>
      <c r="I728" s="6">
        <f t="shared" si="172"/>
        <v>1.8107225211375861</v>
      </c>
      <c r="AM728" s="1">
        <f t="shared" si="164"/>
        <v>42000</v>
      </c>
      <c r="AN728" s="2">
        <f t="shared" si="165"/>
        <v>1098.6500000000001</v>
      </c>
      <c r="AO728" s="2">
        <f t="shared" si="166"/>
        <v>44.439281250000001</v>
      </c>
      <c r="AP728" s="2">
        <f t="shared" si="167"/>
        <v>94.23</v>
      </c>
      <c r="AR728" s="39">
        <f t="shared" si="168"/>
        <v>0</v>
      </c>
      <c r="AS728" s="39">
        <f t="shared" si="169"/>
        <v>0</v>
      </c>
      <c r="AU728" s="41">
        <f t="shared" si="170"/>
        <v>0</v>
      </c>
    </row>
    <row r="729" spans="2:47" x14ac:dyDescent="0.3">
      <c r="B729" s="6">
        <f t="shared" si="163"/>
        <v>2014</v>
      </c>
      <c r="C729" s="5">
        <v>42001</v>
      </c>
      <c r="D729" s="10">
        <v>1098.6500000000001</v>
      </c>
      <c r="E729" s="10">
        <f>VLOOKUP(C729,데이터!$O:$Q,2,0)</f>
        <v>44.439281250000001</v>
      </c>
      <c r="F729" s="10">
        <f>VLOOKUP(C729,데이터!$O:$Q,3,0)</f>
        <v>94.23</v>
      </c>
      <c r="H729" s="6">
        <f t="shared" si="171"/>
        <v>1.9315247850606008</v>
      </c>
      <c r="I729" s="6">
        <f t="shared" si="172"/>
        <v>1.8107225211375861</v>
      </c>
      <c r="AM729" s="1">
        <f t="shared" si="164"/>
        <v>42001</v>
      </c>
      <c r="AN729" s="2">
        <f t="shared" si="165"/>
        <v>1098.6500000000001</v>
      </c>
      <c r="AO729" s="2">
        <f t="shared" si="166"/>
        <v>44.439281250000001</v>
      </c>
      <c r="AP729" s="2">
        <f t="shared" si="167"/>
        <v>94.23</v>
      </c>
      <c r="AR729" s="39">
        <f t="shared" si="168"/>
        <v>0</v>
      </c>
      <c r="AS729" s="39">
        <f t="shared" si="169"/>
        <v>0</v>
      </c>
      <c r="AU729" s="41">
        <f t="shared" si="170"/>
        <v>0</v>
      </c>
    </row>
    <row r="730" spans="2:47" x14ac:dyDescent="0.3">
      <c r="B730" s="6">
        <f t="shared" si="163"/>
        <v>2014</v>
      </c>
      <c r="C730" s="5">
        <v>42002</v>
      </c>
      <c r="D730" s="10">
        <v>1097.7</v>
      </c>
      <c r="E730" s="10">
        <f>VLOOKUP(C730,데이터!$O:$Q,2,0)</f>
        <v>44.449875000000006</v>
      </c>
      <c r="F730" s="10">
        <f>VLOOKUP(C730,데이터!$O:$Q,3,0)</f>
        <v>93.96</v>
      </c>
      <c r="H730" s="6">
        <f t="shared" si="171"/>
        <v>1.9319852355925669</v>
      </c>
      <c r="I730" s="6">
        <f t="shared" si="172"/>
        <v>1.8055342044581086</v>
      </c>
      <c r="AM730" s="1">
        <f t="shared" si="164"/>
        <v>42002</v>
      </c>
      <c r="AN730" s="2">
        <f t="shared" si="165"/>
        <v>1097.7</v>
      </c>
      <c r="AO730" s="2">
        <f t="shared" si="166"/>
        <v>44.449875000000006</v>
      </c>
      <c r="AP730" s="2">
        <f t="shared" si="167"/>
        <v>93.96</v>
      </c>
      <c r="AR730" s="39">
        <f t="shared" si="168"/>
        <v>2.3838706887291394E-4</v>
      </c>
      <c r="AS730" s="39">
        <f t="shared" si="169"/>
        <v>-2.8653295128940881E-3</v>
      </c>
      <c r="AU730" s="41">
        <f t="shared" si="170"/>
        <v>9.6330566199354441E-6</v>
      </c>
    </row>
    <row r="731" spans="2:47" x14ac:dyDescent="0.3">
      <c r="B731" s="6">
        <f t="shared" si="163"/>
        <v>2014</v>
      </c>
      <c r="C731" s="5">
        <v>42003</v>
      </c>
      <c r="D731" s="10">
        <v>1099.05</v>
      </c>
      <c r="E731" s="10">
        <f>VLOOKUP(C731,데이터!$O:$Q,2,0)</f>
        <v>44.208281249999999</v>
      </c>
      <c r="F731" s="10">
        <f>VLOOKUP(C731,데이터!$O:$Q,3,0)</f>
        <v>93.37</v>
      </c>
      <c r="H731" s="6">
        <f t="shared" si="171"/>
        <v>1.9214845185936675</v>
      </c>
      <c r="I731" s="6">
        <f t="shared" si="172"/>
        <v>1.7941967717140659</v>
      </c>
      <c r="AM731" s="1">
        <f t="shared" si="164"/>
        <v>42003</v>
      </c>
      <c r="AN731" s="2">
        <f t="shared" si="165"/>
        <v>1099.05</v>
      </c>
      <c r="AO731" s="2">
        <f t="shared" si="166"/>
        <v>44.208281249999999</v>
      </c>
      <c r="AP731" s="2">
        <f t="shared" si="167"/>
        <v>93.37</v>
      </c>
      <c r="AR731" s="39">
        <f t="shared" si="168"/>
        <v>-5.4351952620790289E-3</v>
      </c>
      <c r="AS731" s="39">
        <f t="shared" si="169"/>
        <v>-6.2792677735205027E-3</v>
      </c>
      <c r="AU731" s="41">
        <f t="shared" si="170"/>
        <v>7.1245840457111688E-7</v>
      </c>
    </row>
    <row r="732" spans="2:47" x14ac:dyDescent="0.3">
      <c r="B732" s="6">
        <f t="shared" si="163"/>
        <v>2014</v>
      </c>
      <c r="C732" s="5">
        <v>42004</v>
      </c>
      <c r="D732" s="10">
        <v>1099.1500000000001</v>
      </c>
      <c r="E732" s="10">
        <f>VLOOKUP(C732,데이터!$O:$Q,2,0)</f>
        <v>43.892843750000004</v>
      </c>
      <c r="F732" s="10">
        <f>VLOOKUP(C732,데이터!$O:$Q,3,0)</f>
        <v>92.89</v>
      </c>
      <c r="H732" s="6">
        <f t="shared" si="171"/>
        <v>1.9077742304825711</v>
      </c>
      <c r="I732" s="6">
        <f t="shared" si="172"/>
        <v>1.7849730976172171</v>
      </c>
      <c r="AM732" s="1">
        <f t="shared" si="164"/>
        <v>42004</v>
      </c>
      <c r="AN732" s="2">
        <f t="shared" si="165"/>
        <v>1099.1500000000001</v>
      </c>
      <c r="AO732" s="2">
        <f t="shared" si="166"/>
        <v>43.892843750000004</v>
      </c>
      <c r="AP732" s="2">
        <f t="shared" si="167"/>
        <v>92.89</v>
      </c>
      <c r="AR732" s="39">
        <f t="shared" si="168"/>
        <v>-7.1352581706621843E-3</v>
      </c>
      <c r="AS732" s="39">
        <f t="shared" si="169"/>
        <v>-5.1408375281140062E-3</v>
      </c>
      <c r="AU732" s="41">
        <f t="shared" si="170"/>
        <v>3.9777136994222873E-6</v>
      </c>
    </row>
    <row r="733" spans="2:47" x14ac:dyDescent="0.3">
      <c r="B733" s="6">
        <f t="shared" si="163"/>
        <v>2015</v>
      </c>
      <c r="C733" s="5">
        <v>42005</v>
      </c>
      <c r="D733" s="10">
        <v>1099.1500000000001</v>
      </c>
      <c r="E733" s="10">
        <f>VLOOKUP(C733,데이터!$O:$Q,2,0)</f>
        <v>43.892843750000004</v>
      </c>
      <c r="F733" s="10">
        <f>VLOOKUP(C733,데이터!$O:$Q,3,0)</f>
        <v>92.89</v>
      </c>
      <c r="H733" s="6">
        <f t="shared" si="171"/>
        <v>1.9077742304825711</v>
      </c>
      <c r="I733" s="6">
        <f t="shared" si="172"/>
        <v>1.7849730976172171</v>
      </c>
      <c r="AM733" s="1">
        <f t="shared" si="164"/>
        <v>42005</v>
      </c>
      <c r="AN733" s="2">
        <f t="shared" si="165"/>
        <v>1099.1500000000001</v>
      </c>
      <c r="AO733" s="2">
        <f t="shared" si="166"/>
        <v>43.892843750000004</v>
      </c>
      <c r="AP733" s="2">
        <f t="shared" si="167"/>
        <v>92.89</v>
      </c>
      <c r="AR733" s="39">
        <f t="shared" si="168"/>
        <v>0</v>
      </c>
      <c r="AS733" s="39">
        <f t="shared" si="169"/>
        <v>0</v>
      </c>
      <c r="AU733" s="41">
        <f t="shared" si="170"/>
        <v>0</v>
      </c>
    </row>
    <row r="734" spans="2:47" x14ac:dyDescent="0.3">
      <c r="B734" s="6">
        <f t="shared" si="163"/>
        <v>2015</v>
      </c>
      <c r="C734" s="5">
        <v>42006</v>
      </c>
      <c r="D734" s="10">
        <v>1103.45</v>
      </c>
      <c r="E734" s="10">
        <f>VLOOKUP(C734,데이터!$O:$Q,2,0)</f>
        <v>43.793781250000002</v>
      </c>
      <c r="F734" s="10">
        <f>VLOOKUP(C734,데이터!$O:$Q,3,0)</f>
        <v>92.81</v>
      </c>
      <c r="H734" s="6">
        <f t="shared" si="171"/>
        <v>1.903468542617287</v>
      </c>
      <c r="I734" s="6">
        <f t="shared" si="172"/>
        <v>1.7834358186010759</v>
      </c>
      <c r="AM734" s="1">
        <f t="shared" si="164"/>
        <v>42006</v>
      </c>
      <c r="AN734" s="2">
        <f t="shared" si="165"/>
        <v>1103.45</v>
      </c>
      <c r="AO734" s="2">
        <f t="shared" si="166"/>
        <v>43.793781250000002</v>
      </c>
      <c r="AP734" s="2">
        <f t="shared" si="167"/>
        <v>92.81</v>
      </c>
      <c r="AR734" s="39">
        <f t="shared" si="168"/>
        <v>-2.2569168806704232E-3</v>
      </c>
      <c r="AS734" s="39">
        <f t="shared" si="169"/>
        <v>-8.6123371729995846E-4</v>
      </c>
      <c r="AU734" s="41">
        <f t="shared" si="170"/>
        <v>1.9479314925157875E-6</v>
      </c>
    </row>
    <row r="735" spans="2:47" x14ac:dyDescent="0.3">
      <c r="B735" s="6">
        <f t="shared" si="163"/>
        <v>2015</v>
      </c>
      <c r="C735" s="5">
        <v>42007</v>
      </c>
      <c r="D735" s="10">
        <v>1103.45</v>
      </c>
      <c r="E735" s="10">
        <f>VLOOKUP(C735,데이터!$O:$Q,2,0)</f>
        <v>43.793781250000002</v>
      </c>
      <c r="F735" s="10">
        <f>VLOOKUP(C735,데이터!$O:$Q,3,0)</f>
        <v>92.81</v>
      </c>
      <c r="H735" s="6">
        <f t="shared" si="171"/>
        <v>1.903468542617287</v>
      </c>
      <c r="I735" s="6">
        <f t="shared" si="172"/>
        <v>1.7834358186010759</v>
      </c>
      <c r="AM735" s="1">
        <f t="shared" si="164"/>
        <v>42007</v>
      </c>
      <c r="AN735" s="2">
        <f t="shared" si="165"/>
        <v>1103.45</v>
      </c>
      <c r="AO735" s="2">
        <f t="shared" si="166"/>
        <v>43.793781250000002</v>
      </c>
      <c r="AP735" s="2">
        <f t="shared" si="167"/>
        <v>92.81</v>
      </c>
      <c r="AR735" s="39">
        <f t="shared" si="168"/>
        <v>0</v>
      </c>
      <c r="AS735" s="39">
        <f t="shared" si="169"/>
        <v>0</v>
      </c>
      <c r="AU735" s="41">
        <f t="shared" si="170"/>
        <v>0</v>
      </c>
    </row>
    <row r="736" spans="2:47" x14ac:dyDescent="0.3">
      <c r="B736" s="6">
        <f t="shared" si="163"/>
        <v>2015</v>
      </c>
      <c r="C736" s="5">
        <v>42008</v>
      </c>
      <c r="D736" s="10">
        <v>1103.45</v>
      </c>
      <c r="E736" s="10">
        <f>VLOOKUP(C736,데이터!$O:$Q,2,0)</f>
        <v>43.793781250000002</v>
      </c>
      <c r="F736" s="10">
        <f>VLOOKUP(C736,데이터!$O:$Q,3,0)</f>
        <v>92.81</v>
      </c>
      <c r="H736" s="6">
        <f t="shared" si="171"/>
        <v>1.903468542617287</v>
      </c>
      <c r="I736" s="6">
        <f t="shared" si="172"/>
        <v>1.7834358186010759</v>
      </c>
      <c r="AM736" s="1">
        <f t="shared" si="164"/>
        <v>42008</v>
      </c>
      <c r="AN736" s="2">
        <f t="shared" si="165"/>
        <v>1103.45</v>
      </c>
      <c r="AO736" s="2">
        <f t="shared" si="166"/>
        <v>43.793781250000002</v>
      </c>
      <c r="AP736" s="2">
        <f t="shared" si="167"/>
        <v>92.81</v>
      </c>
      <c r="AR736" s="39">
        <f t="shared" si="168"/>
        <v>0</v>
      </c>
      <c r="AS736" s="39">
        <f t="shared" si="169"/>
        <v>0</v>
      </c>
      <c r="AU736" s="41">
        <f t="shared" si="170"/>
        <v>0</v>
      </c>
    </row>
    <row r="737" spans="2:47" x14ac:dyDescent="0.3">
      <c r="B737" s="6">
        <f t="shared" si="163"/>
        <v>2015</v>
      </c>
      <c r="C737" s="5">
        <v>42009</v>
      </c>
      <c r="D737" s="10">
        <v>1109.7</v>
      </c>
      <c r="E737" s="10">
        <f>VLOOKUP(C737,데이터!$O:$Q,2,0)</f>
        <v>43.014218750000012</v>
      </c>
      <c r="F737" s="10">
        <f>VLOOKUP(C737,데이터!$O:$Q,3,0)</f>
        <v>91.06</v>
      </c>
      <c r="H737" s="6">
        <f t="shared" si="171"/>
        <v>1.8695853598136996</v>
      </c>
      <c r="I737" s="6">
        <f t="shared" si="172"/>
        <v>1.7498078401229822</v>
      </c>
      <c r="AM737" s="1">
        <f t="shared" si="164"/>
        <v>42009</v>
      </c>
      <c r="AN737" s="2">
        <f t="shared" si="165"/>
        <v>1109.7</v>
      </c>
      <c r="AO737" s="2">
        <f t="shared" si="166"/>
        <v>43.014218750000012</v>
      </c>
      <c r="AP737" s="2">
        <f t="shared" si="167"/>
        <v>91.06</v>
      </c>
      <c r="AR737" s="39">
        <f t="shared" si="168"/>
        <v>-1.7800757955788282E-2</v>
      </c>
      <c r="AS737" s="39">
        <f t="shared" si="169"/>
        <v>-1.8855726753582602E-2</v>
      </c>
      <c r="AU737" s="41">
        <f t="shared" si="170"/>
        <v>1.112959164319593E-6</v>
      </c>
    </row>
    <row r="738" spans="2:47" x14ac:dyDescent="0.3">
      <c r="B738" s="6">
        <f t="shared" si="163"/>
        <v>2015</v>
      </c>
      <c r="C738" s="5">
        <v>42010</v>
      </c>
      <c r="D738" s="10">
        <v>1098.7</v>
      </c>
      <c r="E738" s="10">
        <f>VLOOKUP(C738,데이터!$O:$Q,2,0)</f>
        <v>42.074468750000001</v>
      </c>
      <c r="F738" s="10">
        <f>VLOOKUP(C738,데이터!$O:$Q,3,0)</f>
        <v>89.03</v>
      </c>
      <c r="H738" s="6">
        <f t="shared" si="171"/>
        <v>1.82873973032322</v>
      </c>
      <c r="I738" s="6">
        <f t="shared" si="172"/>
        <v>1.7107993850883934</v>
      </c>
      <c r="AM738" s="1">
        <f t="shared" si="164"/>
        <v>42010</v>
      </c>
      <c r="AN738" s="2">
        <f t="shared" si="165"/>
        <v>1098.7</v>
      </c>
      <c r="AO738" s="2">
        <f t="shared" si="166"/>
        <v>42.074468750000001</v>
      </c>
      <c r="AP738" s="2">
        <f t="shared" si="167"/>
        <v>89.03</v>
      </c>
      <c r="AR738" s="39">
        <f t="shared" si="168"/>
        <v>-2.1847426904621159E-2</v>
      </c>
      <c r="AS738" s="39">
        <f t="shared" si="169"/>
        <v>-2.2292993630573243E-2</v>
      </c>
      <c r="AU738" s="41">
        <f t="shared" si="170"/>
        <v>1.9852970727566003E-7</v>
      </c>
    </row>
    <row r="739" spans="2:47" x14ac:dyDescent="0.3">
      <c r="B739" s="6">
        <f t="shared" si="163"/>
        <v>2015</v>
      </c>
      <c r="C739" s="5">
        <v>42011</v>
      </c>
      <c r="D739" s="10">
        <v>1099.93</v>
      </c>
      <c r="E739" s="10">
        <f>VLOOKUP(C739,데이터!$O:$Q,2,0)</f>
        <v>42.624865000000007</v>
      </c>
      <c r="F739" s="10">
        <f>VLOOKUP(C739,데이터!$O:$Q,3,0)</f>
        <v>89.91</v>
      </c>
      <c r="H739" s="6">
        <f t="shared" si="171"/>
        <v>1.8526623494245229</v>
      </c>
      <c r="I739" s="6">
        <f t="shared" si="172"/>
        <v>1.727709454265949</v>
      </c>
      <c r="AM739" s="1">
        <f t="shared" si="164"/>
        <v>42011</v>
      </c>
      <c r="AN739" s="2">
        <f t="shared" si="165"/>
        <v>1099.93</v>
      </c>
      <c r="AO739" s="2">
        <f t="shared" si="166"/>
        <v>42.624865000000007</v>
      </c>
      <c r="AP739" s="2">
        <f t="shared" si="167"/>
        <v>89.91</v>
      </c>
      <c r="AR739" s="39">
        <f t="shared" si="168"/>
        <v>1.3081478301493865E-2</v>
      </c>
      <c r="AS739" s="39">
        <f t="shared" si="169"/>
        <v>9.8843086600022279E-3</v>
      </c>
      <c r="AU739" s="41">
        <f t="shared" si="170"/>
        <v>1.0221893716475765E-5</v>
      </c>
    </row>
    <row r="740" spans="2:47" x14ac:dyDescent="0.3">
      <c r="B740" s="6">
        <f t="shared" si="163"/>
        <v>2015</v>
      </c>
      <c r="C740" s="5">
        <v>42012</v>
      </c>
      <c r="D740" s="10">
        <v>1096.8499999999999</v>
      </c>
      <c r="E740" s="10">
        <f>VLOOKUP(C740,데이터!$O:$Q,2,0)</f>
        <v>43.837687499999994</v>
      </c>
      <c r="F740" s="10">
        <f>VLOOKUP(C740,데이터!$O:$Q,3,0)</f>
        <v>92.58</v>
      </c>
      <c r="H740" s="6">
        <f t="shared" si="171"/>
        <v>1.9053768995418052</v>
      </c>
      <c r="I740" s="6">
        <f t="shared" si="172"/>
        <v>1.7790161414296695</v>
      </c>
      <c r="AM740" s="1">
        <f t="shared" si="164"/>
        <v>42012</v>
      </c>
      <c r="AN740" s="2">
        <f t="shared" si="165"/>
        <v>1096.8499999999999</v>
      </c>
      <c r="AO740" s="2">
        <f t="shared" si="166"/>
        <v>43.837687499999994</v>
      </c>
      <c r="AP740" s="2">
        <f t="shared" si="167"/>
        <v>92.58</v>
      </c>
      <c r="AR740" s="39">
        <f t="shared" si="168"/>
        <v>2.8453403899343366E-2</v>
      </c>
      <c r="AS740" s="39">
        <f t="shared" si="169"/>
        <v>2.9696363029696471E-2</v>
      </c>
      <c r="AU740" s="41">
        <f t="shared" si="170"/>
        <v>1.5449473997281473E-6</v>
      </c>
    </row>
    <row r="741" spans="2:47" x14ac:dyDescent="0.3">
      <c r="B741" s="6">
        <f t="shared" si="163"/>
        <v>2015</v>
      </c>
      <c r="C741" s="5">
        <v>42013</v>
      </c>
      <c r="D741" s="10">
        <v>1089.73</v>
      </c>
      <c r="E741" s="10">
        <f>VLOOKUP(C741,데이터!$O:$Q,2,0)</f>
        <v>43.858187500000007</v>
      </c>
      <c r="F741" s="10">
        <f>VLOOKUP(C741,데이터!$O:$Q,3,0)</f>
        <v>92.63</v>
      </c>
      <c r="H741" s="6">
        <f t="shared" si="171"/>
        <v>1.9062679188603</v>
      </c>
      <c r="I741" s="6">
        <f t="shared" si="172"/>
        <v>1.7799769408147579</v>
      </c>
      <c r="AM741" s="1">
        <f t="shared" si="164"/>
        <v>42013</v>
      </c>
      <c r="AN741" s="2">
        <f t="shared" si="165"/>
        <v>1089.73</v>
      </c>
      <c r="AO741" s="2">
        <f t="shared" si="166"/>
        <v>43.858187500000007</v>
      </c>
      <c r="AP741" s="2">
        <f t="shared" si="167"/>
        <v>92.63</v>
      </c>
      <c r="AR741" s="39">
        <f t="shared" si="168"/>
        <v>4.6763415611317249E-4</v>
      </c>
      <c r="AS741" s="39">
        <f t="shared" si="169"/>
        <v>5.4007344998918683E-4</v>
      </c>
      <c r="AU741" s="41">
        <f t="shared" si="170"/>
        <v>5.2474512972555675E-9</v>
      </c>
    </row>
    <row r="742" spans="2:47" x14ac:dyDescent="0.3">
      <c r="B742" s="6">
        <f t="shared" si="163"/>
        <v>2015</v>
      </c>
      <c r="C742" s="5">
        <v>42014</v>
      </c>
      <c r="D742" s="10">
        <v>1089.73</v>
      </c>
      <c r="E742" s="10">
        <f>VLOOKUP(C742,데이터!$O:$Q,2,0)</f>
        <v>43.858187500000007</v>
      </c>
      <c r="F742" s="10">
        <f>VLOOKUP(C742,데이터!$O:$Q,3,0)</f>
        <v>92.63</v>
      </c>
      <c r="H742" s="6">
        <f t="shared" si="171"/>
        <v>1.9062679188603</v>
      </c>
      <c r="I742" s="6">
        <f t="shared" si="172"/>
        <v>1.7799769408147579</v>
      </c>
      <c r="AM742" s="1">
        <f t="shared" si="164"/>
        <v>42014</v>
      </c>
      <c r="AN742" s="2">
        <f t="shared" si="165"/>
        <v>1089.73</v>
      </c>
      <c r="AO742" s="2">
        <f t="shared" si="166"/>
        <v>43.858187500000007</v>
      </c>
      <c r="AP742" s="2">
        <f t="shared" si="167"/>
        <v>92.63</v>
      </c>
      <c r="AR742" s="39">
        <f t="shared" si="168"/>
        <v>0</v>
      </c>
      <c r="AS742" s="39">
        <f t="shared" si="169"/>
        <v>0</v>
      </c>
      <c r="AU742" s="41">
        <f t="shared" si="170"/>
        <v>0</v>
      </c>
    </row>
    <row r="743" spans="2:47" x14ac:dyDescent="0.3">
      <c r="B743" s="6">
        <f t="shared" si="163"/>
        <v>2015</v>
      </c>
      <c r="C743" s="5">
        <v>42015</v>
      </c>
      <c r="D743" s="10">
        <v>1089.73</v>
      </c>
      <c r="E743" s="10">
        <f>VLOOKUP(C743,데이터!$O:$Q,2,0)</f>
        <v>43.858187500000007</v>
      </c>
      <c r="F743" s="10">
        <f>VLOOKUP(C743,데이터!$O:$Q,3,0)</f>
        <v>92.63</v>
      </c>
      <c r="H743" s="6">
        <f t="shared" si="171"/>
        <v>1.9062679188603</v>
      </c>
      <c r="I743" s="6">
        <f t="shared" si="172"/>
        <v>1.7799769408147579</v>
      </c>
      <c r="AM743" s="1">
        <f t="shared" si="164"/>
        <v>42015</v>
      </c>
      <c r="AN743" s="2">
        <f t="shared" si="165"/>
        <v>1089.73</v>
      </c>
      <c r="AO743" s="2">
        <f t="shared" si="166"/>
        <v>43.858187500000007</v>
      </c>
      <c r="AP743" s="2">
        <f t="shared" si="167"/>
        <v>92.63</v>
      </c>
      <c r="AR743" s="39">
        <f t="shared" si="168"/>
        <v>0</v>
      </c>
      <c r="AS743" s="39">
        <f t="shared" si="169"/>
        <v>0</v>
      </c>
      <c r="AU743" s="41">
        <f t="shared" si="170"/>
        <v>0</v>
      </c>
    </row>
    <row r="744" spans="2:47" x14ac:dyDescent="0.3">
      <c r="B744" s="6">
        <f t="shared" si="163"/>
        <v>2015</v>
      </c>
      <c r="C744" s="5">
        <v>42016</v>
      </c>
      <c r="D744" s="10">
        <v>1081.45</v>
      </c>
      <c r="E744" s="10">
        <f>VLOOKUP(C744,데이터!$O:$Q,2,0)</f>
        <v>43.260531249999993</v>
      </c>
      <c r="F744" s="10">
        <f>VLOOKUP(C744,데이터!$O:$Q,3,0)</f>
        <v>90.85</v>
      </c>
      <c r="H744" s="6">
        <f t="shared" si="171"/>
        <v>1.8802911742471904</v>
      </c>
      <c r="I744" s="6">
        <f t="shared" si="172"/>
        <v>1.7457724827056111</v>
      </c>
      <c r="AM744" s="1">
        <f t="shared" si="164"/>
        <v>42016</v>
      </c>
      <c r="AN744" s="2">
        <f t="shared" si="165"/>
        <v>1081.45</v>
      </c>
      <c r="AO744" s="2">
        <f t="shared" si="166"/>
        <v>43.260531249999993</v>
      </c>
      <c r="AP744" s="2">
        <f t="shared" si="167"/>
        <v>90.85</v>
      </c>
      <c r="AR744" s="39">
        <f t="shared" si="168"/>
        <v>-1.3627016620329169E-2</v>
      </c>
      <c r="AS744" s="39">
        <f t="shared" si="169"/>
        <v>-1.9216236640397288E-2</v>
      </c>
      <c r="AU744" s="41">
        <f t="shared" si="170"/>
        <v>3.1239380432730271E-5</v>
      </c>
    </row>
    <row r="745" spans="2:47" x14ac:dyDescent="0.3">
      <c r="B745" s="6">
        <f t="shared" si="163"/>
        <v>2015</v>
      </c>
      <c r="C745" s="5">
        <v>42017</v>
      </c>
      <c r="D745" s="10">
        <v>1083.45</v>
      </c>
      <c r="E745" s="10">
        <f>VLOOKUP(C745,데이터!$O:$Q,2,0)</f>
        <v>42.965115000000004</v>
      </c>
      <c r="F745" s="10">
        <f>VLOOKUP(C745,데이터!$O:$Q,3,0)</f>
        <v>89.96</v>
      </c>
      <c r="H745" s="6">
        <f t="shared" si="171"/>
        <v>1.8674510968936748</v>
      </c>
      <c r="I745" s="6">
        <f t="shared" si="172"/>
        <v>1.7286702536510379</v>
      </c>
      <c r="AM745" s="1">
        <f t="shared" si="164"/>
        <v>42017</v>
      </c>
      <c r="AN745" s="2">
        <f t="shared" si="165"/>
        <v>1083.45</v>
      </c>
      <c r="AO745" s="2">
        <f t="shared" si="166"/>
        <v>42.965115000000004</v>
      </c>
      <c r="AP745" s="2">
        <f t="shared" si="167"/>
        <v>89.96</v>
      </c>
      <c r="AR745" s="39">
        <f t="shared" si="168"/>
        <v>-6.8287707400723763E-3</v>
      </c>
      <c r="AS745" s="39">
        <f t="shared" si="169"/>
        <v>-9.7963676389652976E-3</v>
      </c>
      <c r="AU745" s="41">
        <f t="shared" si="170"/>
        <v>8.8066313543188839E-6</v>
      </c>
    </row>
    <row r="746" spans="2:47" x14ac:dyDescent="0.3">
      <c r="B746" s="6">
        <f t="shared" si="163"/>
        <v>2015</v>
      </c>
      <c r="C746" s="5">
        <v>42018</v>
      </c>
      <c r="D746" s="10">
        <v>1082.0999999999999</v>
      </c>
      <c r="E746" s="10">
        <f>VLOOKUP(C746,데이터!$O:$Q,2,0)</f>
        <v>42.805312499999999</v>
      </c>
      <c r="F746" s="10">
        <f>VLOOKUP(C746,데이터!$O:$Q,3,0)</f>
        <v>89.45</v>
      </c>
      <c r="H746" s="6">
        <f t="shared" si="171"/>
        <v>1.860505383984228</v>
      </c>
      <c r="I746" s="6">
        <f t="shared" si="172"/>
        <v>1.7188700999231366</v>
      </c>
      <c r="AM746" s="1">
        <f t="shared" si="164"/>
        <v>42018</v>
      </c>
      <c r="AN746" s="2">
        <f t="shared" si="165"/>
        <v>1082.0999999999999</v>
      </c>
      <c r="AO746" s="2">
        <f t="shared" si="166"/>
        <v>42.805312499999999</v>
      </c>
      <c r="AP746" s="2">
        <f t="shared" si="167"/>
        <v>89.45</v>
      </c>
      <c r="AR746" s="39">
        <f t="shared" si="168"/>
        <v>-3.71935464387807E-3</v>
      </c>
      <c r="AS746" s="39">
        <f t="shared" si="169"/>
        <v>-5.6691863050243319E-3</v>
      </c>
      <c r="AU746" s="41">
        <f t="shared" si="170"/>
        <v>3.8018435068083907E-6</v>
      </c>
    </row>
    <row r="747" spans="2:47" x14ac:dyDescent="0.3">
      <c r="B747" s="6">
        <f t="shared" si="163"/>
        <v>2015</v>
      </c>
      <c r="C747" s="5">
        <v>42019</v>
      </c>
      <c r="D747" s="10">
        <v>1083.25</v>
      </c>
      <c r="E747" s="10">
        <f>VLOOKUP(C747,데이터!$O:$Q,2,0)</f>
        <v>42.391000000000005</v>
      </c>
      <c r="F747" s="10">
        <f>VLOOKUP(C747,데이터!$O:$Q,3,0)</f>
        <v>88.74</v>
      </c>
      <c r="H747" s="6">
        <f t="shared" si="171"/>
        <v>1.8424975575747853</v>
      </c>
      <c r="I747" s="6">
        <f t="shared" si="172"/>
        <v>1.7052267486548811</v>
      </c>
      <c r="AM747" s="1">
        <f t="shared" si="164"/>
        <v>42019</v>
      </c>
      <c r="AN747" s="2">
        <f t="shared" si="165"/>
        <v>1083.25</v>
      </c>
      <c r="AO747" s="2">
        <f t="shared" si="166"/>
        <v>42.391000000000005</v>
      </c>
      <c r="AP747" s="2">
        <f t="shared" si="167"/>
        <v>88.74</v>
      </c>
      <c r="AR747" s="39">
        <f t="shared" si="168"/>
        <v>-9.678997203909967E-3</v>
      </c>
      <c r="AS747" s="39">
        <f t="shared" si="169"/>
        <v>-7.937395192845309E-3</v>
      </c>
      <c r="AU747" s="41">
        <f t="shared" si="170"/>
        <v>3.0331775649444608E-6</v>
      </c>
    </row>
    <row r="748" spans="2:47" x14ac:dyDescent="0.3">
      <c r="B748" s="6">
        <f t="shared" si="163"/>
        <v>2015</v>
      </c>
      <c r="C748" s="5">
        <v>42020</v>
      </c>
      <c r="D748" s="10">
        <v>1077.25</v>
      </c>
      <c r="E748" s="10">
        <f>VLOOKUP(C748,데이터!$O:$Q,2,0)</f>
        <v>42.80906250000001</v>
      </c>
      <c r="F748" s="10">
        <f>VLOOKUP(C748,데이터!$O:$Q,3,0)</f>
        <v>89.71</v>
      </c>
      <c r="H748" s="6">
        <f t="shared" si="171"/>
        <v>1.8606683753229774</v>
      </c>
      <c r="I748" s="6">
        <f t="shared" si="172"/>
        <v>1.723866256725596</v>
      </c>
      <c r="AM748" s="1">
        <f t="shared" si="164"/>
        <v>42020</v>
      </c>
      <c r="AN748" s="2">
        <f t="shared" si="165"/>
        <v>1077.25</v>
      </c>
      <c r="AO748" s="2">
        <f t="shared" si="166"/>
        <v>42.80906250000001</v>
      </c>
      <c r="AP748" s="2">
        <f t="shared" si="167"/>
        <v>89.71</v>
      </c>
      <c r="AR748" s="39">
        <f t="shared" si="168"/>
        <v>9.8620579840060785E-3</v>
      </c>
      <c r="AS748" s="39">
        <f t="shared" si="169"/>
        <v>1.0930809105251349E-2</v>
      </c>
      <c r="AU748" s="41">
        <f t="shared" si="170"/>
        <v>1.1422289591630229E-6</v>
      </c>
    </row>
    <row r="749" spans="2:47" x14ac:dyDescent="0.3">
      <c r="B749" s="6">
        <f t="shared" si="163"/>
        <v>2015</v>
      </c>
      <c r="C749" s="5">
        <v>42021</v>
      </c>
      <c r="D749" s="10">
        <v>1077.25</v>
      </c>
      <c r="E749" s="10">
        <f>VLOOKUP(C749,데이터!$O:$Q,2,0)</f>
        <v>42.80906250000001</v>
      </c>
      <c r="F749" s="10">
        <f>VLOOKUP(C749,데이터!$O:$Q,3,0)</f>
        <v>89.71</v>
      </c>
      <c r="H749" s="6">
        <f t="shared" si="171"/>
        <v>1.8606683753229774</v>
      </c>
      <c r="I749" s="6">
        <f t="shared" si="172"/>
        <v>1.723866256725596</v>
      </c>
      <c r="AM749" s="1">
        <f t="shared" si="164"/>
        <v>42021</v>
      </c>
      <c r="AN749" s="2">
        <f t="shared" si="165"/>
        <v>1077.25</v>
      </c>
      <c r="AO749" s="2">
        <f t="shared" si="166"/>
        <v>42.80906250000001</v>
      </c>
      <c r="AP749" s="2">
        <f t="shared" si="167"/>
        <v>89.71</v>
      </c>
      <c r="AR749" s="39">
        <f t="shared" si="168"/>
        <v>0</v>
      </c>
      <c r="AS749" s="39">
        <f t="shared" si="169"/>
        <v>0</v>
      </c>
      <c r="AU749" s="41">
        <f t="shared" si="170"/>
        <v>0</v>
      </c>
    </row>
    <row r="750" spans="2:47" x14ac:dyDescent="0.3">
      <c r="B750" s="6">
        <f t="shared" si="163"/>
        <v>2015</v>
      </c>
      <c r="C750" s="5">
        <v>42022</v>
      </c>
      <c r="D750" s="10">
        <v>1077.25</v>
      </c>
      <c r="E750" s="10">
        <f>VLOOKUP(C750,데이터!$O:$Q,2,0)</f>
        <v>42.80906250000001</v>
      </c>
      <c r="F750" s="10">
        <f>VLOOKUP(C750,데이터!$O:$Q,3,0)</f>
        <v>89.71</v>
      </c>
      <c r="H750" s="6">
        <f t="shared" si="171"/>
        <v>1.8606683753229774</v>
      </c>
      <c r="I750" s="6">
        <f t="shared" si="172"/>
        <v>1.723866256725596</v>
      </c>
      <c r="AM750" s="1">
        <f t="shared" si="164"/>
        <v>42022</v>
      </c>
      <c r="AN750" s="2">
        <f t="shared" si="165"/>
        <v>1077.25</v>
      </c>
      <c r="AO750" s="2">
        <f t="shared" si="166"/>
        <v>42.80906250000001</v>
      </c>
      <c r="AP750" s="2">
        <f t="shared" si="167"/>
        <v>89.71</v>
      </c>
      <c r="AR750" s="39">
        <f t="shared" si="168"/>
        <v>0</v>
      </c>
      <c r="AS750" s="39">
        <f t="shared" si="169"/>
        <v>0</v>
      </c>
      <c r="AU750" s="41">
        <f t="shared" si="170"/>
        <v>0</v>
      </c>
    </row>
    <row r="751" spans="2:47" x14ac:dyDescent="0.3">
      <c r="B751" s="6">
        <f t="shared" si="163"/>
        <v>2015</v>
      </c>
      <c r="C751" s="5">
        <v>42023</v>
      </c>
      <c r="D751" s="10">
        <v>1077.95</v>
      </c>
      <c r="E751" s="10">
        <f>VLOOKUP(C751,데이터!$O:$Q,2,0)</f>
        <v>42.80906250000001</v>
      </c>
      <c r="F751" s="10">
        <f>VLOOKUP(C751,데이터!$O:$Q,3,0)</f>
        <v>89.71</v>
      </c>
      <c r="H751" s="6">
        <f t="shared" si="171"/>
        <v>1.8606683753229774</v>
      </c>
      <c r="I751" s="6">
        <f t="shared" si="172"/>
        <v>1.723866256725596</v>
      </c>
      <c r="AM751" s="1">
        <f t="shared" si="164"/>
        <v>42023</v>
      </c>
      <c r="AN751" s="2">
        <f t="shared" si="165"/>
        <v>1077.95</v>
      </c>
      <c r="AO751" s="2">
        <f t="shared" si="166"/>
        <v>42.80906250000001</v>
      </c>
      <c r="AP751" s="2">
        <f t="shared" si="167"/>
        <v>89.71</v>
      </c>
      <c r="AR751" s="39">
        <f t="shared" si="168"/>
        <v>0</v>
      </c>
      <c r="AS751" s="39">
        <f t="shared" si="169"/>
        <v>0</v>
      </c>
      <c r="AU751" s="41">
        <f t="shared" si="170"/>
        <v>0</v>
      </c>
    </row>
    <row r="752" spans="2:47" x14ac:dyDescent="0.3">
      <c r="B752" s="6">
        <f t="shared" si="163"/>
        <v>2015</v>
      </c>
      <c r="C752" s="5">
        <v>42024</v>
      </c>
      <c r="D752" s="10">
        <v>1088.3</v>
      </c>
      <c r="E752" s="10">
        <f>VLOOKUP(C752,데이터!$O:$Q,2,0)</f>
        <v>43.221375000000002</v>
      </c>
      <c r="F752" s="10">
        <f>VLOOKUP(C752,데이터!$O:$Q,3,0)</f>
        <v>90.64</v>
      </c>
      <c r="H752" s="6">
        <f t="shared" si="171"/>
        <v>1.8785892730184206</v>
      </c>
      <c r="I752" s="6">
        <f t="shared" si="172"/>
        <v>1.7417371252882403</v>
      </c>
      <c r="AM752" s="1">
        <f t="shared" si="164"/>
        <v>42024</v>
      </c>
      <c r="AN752" s="2">
        <f t="shared" si="165"/>
        <v>1088.3</v>
      </c>
      <c r="AO752" s="2">
        <f t="shared" si="166"/>
        <v>43.221375000000002</v>
      </c>
      <c r="AP752" s="2">
        <f t="shared" si="167"/>
        <v>90.64</v>
      </c>
      <c r="AR752" s="39">
        <f t="shared" si="168"/>
        <v>9.6314302608235813E-3</v>
      </c>
      <c r="AS752" s="39">
        <f t="shared" si="169"/>
        <v>1.0366737264519088E-2</v>
      </c>
      <c r="AU752" s="41">
        <f t="shared" si="170"/>
        <v>5.4067638968366398E-7</v>
      </c>
    </row>
    <row r="753" spans="2:47" x14ac:dyDescent="0.3">
      <c r="B753" s="6">
        <f t="shared" si="163"/>
        <v>2015</v>
      </c>
      <c r="C753" s="5">
        <v>42025</v>
      </c>
      <c r="D753" s="10">
        <v>1083.3</v>
      </c>
      <c r="E753" s="10">
        <f>VLOOKUP(C753,데이터!$O:$Q,2,0)</f>
        <v>43.622312500000007</v>
      </c>
      <c r="F753" s="10">
        <f>VLOOKUP(C753,데이터!$O:$Q,3,0)</f>
        <v>91.67</v>
      </c>
      <c r="H753" s="6">
        <f t="shared" si="171"/>
        <v>1.8960157636529928</v>
      </c>
      <c r="I753" s="6">
        <f t="shared" si="172"/>
        <v>1.7615295926210615</v>
      </c>
      <c r="AM753" s="1">
        <f t="shared" si="164"/>
        <v>42025</v>
      </c>
      <c r="AN753" s="2">
        <f t="shared" si="165"/>
        <v>1083.3</v>
      </c>
      <c r="AO753" s="2">
        <f t="shared" si="166"/>
        <v>43.622312500000007</v>
      </c>
      <c r="AP753" s="2">
        <f t="shared" si="167"/>
        <v>91.67</v>
      </c>
      <c r="AR753" s="39">
        <f t="shared" si="168"/>
        <v>9.27637077719079E-3</v>
      </c>
      <c r="AS753" s="39">
        <f t="shared" si="169"/>
        <v>1.1363636363636465E-2</v>
      </c>
      <c r="AU753" s="41">
        <f t="shared" si="170"/>
        <v>4.3566776283604056E-6</v>
      </c>
    </row>
    <row r="754" spans="2:47" x14ac:dyDescent="0.3">
      <c r="B754" s="6">
        <f t="shared" si="163"/>
        <v>2015</v>
      </c>
      <c r="C754" s="5">
        <v>42026</v>
      </c>
      <c r="D754" s="10">
        <v>1085</v>
      </c>
      <c r="E754" s="10">
        <f>VLOOKUP(C754,데이터!$O:$Q,2,0)</f>
        <v>43.929843750000003</v>
      </c>
      <c r="F754" s="10">
        <f>VLOOKUP(C754,데이터!$O:$Q,3,0)</f>
        <v>92.22</v>
      </c>
      <c r="H754" s="6">
        <f t="shared" si="171"/>
        <v>1.9093824116915601</v>
      </c>
      <c r="I754" s="6">
        <f t="shared" si="172"/>
        <v>1.7720983858570338</v>
      </c>
      <c r="AM754" s="1">
        <f t="shared" si="164"/>
        <v>42026</v>
      </c>
      <c r="AN754" s="2">
        <f t="shared" si="165"/>
        <v>1085</v>
      </c>
      <c r="AO754" s="2">
        <f t="shared" si="166"/>
        <v>43.929843750000003</v>
      </c>
      <c r="AP754" s="2">
        <f t="shared" si="167"/>
        <v>92.22</v>
      </c>
      <c r="AR754" s="39">
        <f t="shared" si="168"/>
        <v>7.04986123786977E-3</v>
      </c>
      <c r="AS754" s="39">
        <f t="shared" si="169"/>
        <v>5.9997818261154912E-3</v>
      </c>
      <c r="AU754" s="41">
        <f t="shared" si="170"/>
        <v>1.1026667709902124E-6</v>
      </c>
    </row>
    <row r="755" spans="2:47" x14ac:dyDescent="0.3">
      <c r="B755" s="6">
        <f t="shared" si="163"/>
        <v>2015</v>
      </c>
      <c r="C755" s="5">
        <v>42027</v>
      </c>
      <c r="D755" s="10">
        <v>1084.0999999999999</v>
      </c>
      <c r="E755" s="10">
        <f>VLOOKUP(C755,데이터!$O:$Q,2,0)</f>
        <v>43.966593750000001</v>
      </c>
      <c r="F755" s="10">
        <f>VLOOKUP(C755,데이터!$O:$Q,3,0)</f>
        <v>91.98</v>
      </c>
      <c r="H755" s="6">
        <f t="shared" si="171"/>
        <v>1.9109797268112991</v>
      </c>
      <c r="I755" s="6">
        <f t="shared" si="172"/>
        <v>1.7674865488086096</v>
      </c>
      <c r="AM755" s="1">
        <f t="shared" si="164"/>
        <v>42027</v>
      </c>
      <c r="AN755" s="2">
        <f t="shared" si="165"/>
        <v>1084.0999999999999</v>
      </c>
      <c r="AO755" s="2">
        <f t="shared" si="166"/>
        <v>43.966593750000001</v>
      </c>
      <c r="AP755" s="2">
        <f t="shared" si="167"/>
        <v>91.98</v>
      </c>
      <c r="AR755" s="39">
        <f t="shared" si="168"/>
        <v>8.3656113618646444E-4</v>
      </c>
      <c r="AS755" s="39">
        <f t="shared" si="169"/>
        <v>-2.6024723487312329E-3</v>
      </c>
      <c r="AU755" s="41">
        <f t="shared" si="170"/>
        <v>1.1826951310385162E-5</v>
      </c>
    </row>
    <row r="756" spans="2:47" x14ac:dyDescent="0.3">
      <c r="B756" s="6">
        <f t="shared" si="163"/>
        <v>2015</v>
      </c>
      <c r="C756" s="5">
        <v>42028</v>
      </c>
      <c r="D756" s="10">
        <v>1084.0999999999999</v>
      </c>
      <c r="E756" s="10">
        <f>VLOOKUP(C756,데이터!$O:$Q,2,0)</f>
        <v>43.966593750000001</v>
      </c>
      <c r="F756" s="10">
        <f>VLOOKUP(C756,데이터!$O:$Q,3,0)</f>
        <v>91.98</v>
      </c>
      <c r="H756" s="6">
        <f t="shared" si="171"/>
        <v>1.9109797268112991</v>
      </c>
      <c r="I756" s="6">
        <f t="shared" si="172"/>
        <v>1.7674865488086096</v>
      </c>
      <c r="AM756" s="1">
        <f t="shared" si="164"/>
        <v>42028</v>
      </c>
      <c r="AN756" s="2">
        <f t="shared" si="165"/>
        <v>1084.0999999999999</v>
      </c>
      <c r="AO756" s="2">
        <f t="shared" si="166"/>
        <v>43.966593750000001</v>
      </c>
      <c r="AP756" s="2">
        <f t="shared" si="167"/>
        <v>91.98</v>
      </c>
      <c r="AR756" s="39">
        <f t="shared" si="168"/>
        <v>0</v>
      </c>
      <c r="AS756" s="39">
        <f t="shared" si="169"/>
        <v>0</v>
      </c>
      <c r="AU756" s="41">
        <f t="shared" si="170"/>
        <v>0</v>
      </c>
    </row>
    <row r="757" spans="2:47" x14ac:dyDescent="0.3">
      <c r="B757" s="6">
        <f t="shared" si="163"/>
        <v>2015</v>
      </c>
      <c r="C757" s="5">
        <v>42029</v>
      </c>
      <c r="D757" s="10">
        <v>1084.0999999999999</v>
      </c>
      <c r="E757" s="10">
        <f>VLOOKUP(C757,데이터!$O:$Q,2,0)</f>
        <v>43.966593750000001</v>
      </c>
      <c r="F757" s="10">
        <f>VLOOKUP(C757,데이터!$O:$Q,3,0)</f>
        <v>91.98</v>
      </c>
      <c r="H757" s="6">
        <f t="shared" si="171"/>
        <v>1.9109797268112991</v>
      </c>
      <c r="I757" s="6">
        <f t="shared" si="172"/>
        <v>1.7674865488086096</v>
      </c>
      <c r="AM757" s="1">
        <f t="shared" si="164"/>
        <v>42029</v>
      </c>
      <c r="AN757" s="2">
        <f t="shared" si="165"/>
        <v>1084.0999999999999</v>
      </c>
      <c r="AO757" s="2">
        <f t="shared" si="166"/>
        <v>43.966593750000001</v>
      </c>
      <c r="AP757" s="2">
        <f t="shared" si="167"/>
        <v>91.98</v>
      </c>
      <c r="AR757" s="39">
        <f t="shared" si="168"/>
        <v>0</v>
      </c>
      <c r="AS757" s="39">
        <f t="shared" si="169"/>
        <v>0</v>
      </c>
      <c r="AU757" s="41">
        <f t="shared" si="170"/>
        <v>0</v>
      </c>
    </row>
    <row r="758" spans="2:47" x14ac:dyDescent="0.3">
      <c r="B758" s="6">
        <f t="shared" si="163"/>
        <v>2015</v>
      </c>
      <c r="C758" s="5">
        <v>42030</v>
      </c>
      <c r="D758" s="10">
        <v>1080.75</v>
      </c>
      <c r="E758" s="10">
        <f>VLOOKUP(C758,데이터!$O:$Q,2,0)</f>
        <v>44.061103749999994</v>
      </c>
      <c r="F758" s="10">
        <f>VLOOKUP(C758,데이터!$O:$Q,3,0)</f>
        <v>92.15</v>
      </c>
      <c r="H758" s="6">
        <f t="shared" si="171"/>
        <v>1.9150875431913414</v>
      </c>
      <c r="I758" s="6">
        <f t="shared" si="172"/>
        <v>1.77075326671791</v>
      </c>
      <c r="AM758" s="1">
        <f t="shared" si="164"/>
        <v>42030</v>
      </c>
      <c r="AN758" s="2">
        <f t="shared" si="165"/>
        <v>1080.75</v>
      </c>
      <c r="AO758" s="2">
        <f t="shared" si="166"/>
        <v>44.061103749999994</v>
      </c>
      <c r="AP758" s="2">
        <f t="shared" si="167"/>
        <v>92.15</v>
      </c>
      <c r="AR758" s="39">
        <f t="shared" si="168"/>
        <v>2.149586582426366E-3</v>
      </c>
      <c r="AS758" s="39">
        <f t="shared" si="169"/>
        <v>1.848227875625108E-3</v>
      </c>
      <c r="AU758" s="41">
        <f t="shared" si="170"/>
        <v>9.0817070164926567E-8</v>
      </c>
    </row>
    <row r="759" spans="2:47" x14ac:dyDescent="0.3">
      <c r="B759" s="6">
        <f t="shared" si="163"/>
        <v>2015</v>
      </c>
      <c r="C759" s="5">
        <v>42031</v>
      </c>
      <c r="D759" s="10">
        <v>1079.75</v>
      </c>
      <c r="E759" s="10">
        <f>VLOOKUP(C759,데이터!$O:$Q,2,0)</f>
        <v>43.246281250000003</v>
      </c>
      <c r="F759" s="10">
        <f>VLOOKUP(C759,데이터!$O:$Q,3,0)</f>
        <v>90.51</v>
      </c>
      <c r="H759" s="6">
        <f t="shared" si="171"/>
        <v>1.8796718071599443</v>
      </c>
      <c r="I759" s="6">
        <f t="shared" si="172"/>
        <v>1.7392390468870107</v>
      </c>
      <c r="AM759" s="1">
        <f t="shared" si="164"/>
        <v>42031</v>
      </c>
      <c r="AN759" s="2">
        <f t="shared" si="165"/>
        <v>1079.75</v>
      </c>
      <c r="AO759" s="2">
        <f t="shared" si="166"/>
        <v>43.246281250000003</v>
      </c>
      <c r="AP759" s="2">
        <f t="shared" si="167"/>
        <v>90.51</v>
      </c>
      <c r="AR759" s="39">
        <f t="shared" si="168"/>
        <v>-1.8493011537415005E-2</v>
      </c>
      <c r="AS759" s="39">
        <f t="shared" si="169"/>
        <v>-1.7797069994574088E-2</v>
      </c>
      <c r="AU759" s="41">
        <f t="shared" si="170"/>
        <v>4.8433463105179534E-7</v>
      </c>
    </row>
    <row r="760" spans="2:47" x14ac:dyDescent="0.3">
      <c r="B760" s="6">
        <f t="shared" si="163"/>
        <v>2015</v>
      </c>
      <c r="C760" s="5">
        <v>42032</v>
      </c>
      <c r="D760" s="10">
        <v>1084.45</v>
      </c>
      <c r="E760" s="10">
        <f>VLOOKUP(C760,데이터!$O:$Q,2,0)</f>
        <v>42.836593749999999</v>
      </c>
      <c r="F760" s="10">
        <f>VLOOKUP(C760,데이터!$O:$Q,3,0)</f>
        <v>90.08</v>
      </c>
      <c r="H760" s="6">
        <f t="shared" si="171"/>
        <v>1.8618650034016249</v>
      </c>
      <c r="I760" s="6">
        <f t="shared" si="172"/>
        <v>1.7309761721752503</v>
      </c>
      <c r="AM760" s="1">
        <f t="shared" si="164"/>
        <v>42032</v>
      </c>
      <c r="AN760" s="2">
        <f t="shared" si="165"/>
        <v>1084.45</v>
      </c>
      <c r="AO760" s="2">
        <f t="shared" si="166"/>
        <v>42.836593749999999</v>
      </c>
      <c r="AP760" s="2">
        <f t="shared" si="167"/>
        <v>90.08</v>
      </c>
      <c r="AR760" s="39">
        <f t="shared" si="168"/>
        <v>-9.4733578971024635E-3</v>
      </c>
      <c r="AS760" s="39">
        <f t="shared" si="169"/>
        <v>-4.7508562589769765E-3</v>
      </c>
      <c r="AU760" s="41">
        <f t="shared" si="170"/>
        <v>2.2302021722097907E-5</v>
      </c>
    </row>
    <row r="761" spans="2:47" x14ac:dyDescent="0.3">
      <c r="B761" s="6">
        <f t="shared" si="163"/>
        <v>2015</v>
      </c>
      <c r="C761" s="5">
        <v>42033</v>
      </c>
      <c r="D761" s="10">
        <v>1093.9000000000001</v>
      </c>
      <c r="E761" s="10">
        <f>VLOOKUP(C761,데이터!$O:$Q,2,0)</f>
        <v>42.469812499999996</v>
      </c>
      <c r="F761" s="10">
        <f>VLOOKUP(C761,데이터!$O:$Q,3,0)</f>
        <v>90.14</v>
      </c>
      <c r="H761" s="6">
        <f t="shared" si="171"/>
        <v>1.8459230922108243</v>
      </c>
      <c r="I761" s="6">
        <f t="shared" si="172"/>
        <v>1.7321291314373566</v>
      </c>
      <c r="AM761" s="1">
        <f t="shared" si="164"/>
        <v>42033</v>
      </c>
      <c r="AN761" s="2">
        <f t="shared" si="165"/>
        <v>1093.9000000000001</v>
      </c>
      <c r="AO761" s="2">
        <f t="shared" si="166"/>
        <v>42.469812499999996</v>
      </c>
      <c r="AP761" s="2">
        <f t="shared" si="167"/>
        <v>90.14</v>
      </c>
      <c r="AR761" s="39">
        <f t="shared" si="168"/>
        <v>-8.5623346277386991E-3</v>
      </c>
      <c r="AS761" s="39">
        <f t="shared" si="169"/>
        <v>6.6607460035528199E-4</v>
      </c>
      <c r="AU761" s="41">
        <f t="shared" si="170"/>
        <v>8.5163536881170148E-5</v>
      </c>
    </row>
    <row r="762" spans="2:47" x14ac:dyDescent="0.3">
      <c r="B762" s="6">
        <f t="shared" si="163"/>
        <v>2015</v>
      </c>
      <c r="C762" s="5">
        <v>42034</v>
      </c>
      <c r="D762" s="10">
        <v>1093.5999999999999</v>
      </c>
      <c r="E762" s="10">
        <f>VLOOKUP(C762,데이터!$O:$Q,2,0)</f>
        <v>41.354447499999999</v>
      </c>
      <c r="F762" s="10">
        <f>VLOOKUP(C762,데이터!$O:$Q,3,0)</f>
        <v>88.37</v>
      </c>
      <c r="H762" s="6">
        <f t="shared" si="171"/>
        <v>1.7974444696658407</v>
      </c>
      <c r="I762" s="6">
        <f t="shared" si="172"/>
        <v>1.6981168332052277</v>
      </c>
      <c r="AM762" s="1">
        <f t="shared" si="164"/>
        <v>42034</v>
      </c>
      <c r="AN762" s="2">
        <f t="shared" si="165"/>
        <v>1093.5999999999999</v>
      </c>
      <c r="AO762" s="2">
        <f t="shared" si="166"/>
        <v>41.354447499999999</v>
      </c>
      <c r="AP762" s="2">
        <f t="shared" si="167"/>
        <v>88.37</v>
      </c>
      <c r="AR762" s="39">
        <f t="shared" si="168"/>
        <v>-2.626253647811605E-2</v>
      </c>
      <c r="AS762" s="39">
        <f t="shared" si="169"/>
        <v>-1.963612158863981E-2</v>
      </c>
      <c r="AU762" s="41">
        <f t="shared" si="170"/>
        <v>4.390937428747241E-5</v>
      </c>
    </row>
    <row r="763" spans="2:47" x14ac:dyDescent="0.3">
      <c r="B763" s="6">
        <f t="shared" si="163"/>
        <v>2015</v>
      </c>
      <c r="C763" s="5">
        <v>42035</v>
      </c>
      <c r="D763" s="10">
        <v>1093.5999999999999</v>
      </c>
      <c r="E763" s="10">
        <f>VLOOKUP(C763,데이터!$O:$Q,2,0)</f>
        <v>41.354447499999999</v>
      </c>
      <c r="F763" s="10">
        <f>VLOOKUP(C763,데이터!$O:$Q,3,0)</f>
        <v>88.37</v>
      </c>
      <c r="H763" s="6">
        <f t="shared" si="171"/>
        <v>1.7974444696658407</v>
      </c>
      <c r="I763" s="6">
        <f t="shared" si="172"/>
        <v>1.6981168332052277</v>
      </c>
      <c r="AM763" s="1">
        <f t="shared" si="164"/>
        <v>42035</v>
      </c>
      <c r="AN763" s="2">
        <f t="shared" si="165"/>
        <v>1093.5999999999999</v>
      </c>
      <c r="AO763" s="2">
        <f t="shared" si="166"/>
        <v>41.354447499999999</v>
      </c>
      <c r="AP763" s="2">
        <f t="shared" si="167"/>
        <v>88.37</v>
      </c>
      <c r="AR763" s="39">
        <f t="shared" si="168"/>
        <v>0</v>
      </c>
      <c r="AS763" s="39">
        <f t="shared" si="169"/>
        <v>0</v>
      </c>
      <c r="AU763" s="41">
        <f t="shared" si="170"/>
        <v>0</v>
      </c>
    </row>
    <row r="764" spans="2:47" x14ac:dyDescent="0.3">
      <c r="B764" s="6">
        <f t="shared" si="163"/>
        <v>2015</v>
      </c>
      <c r="C764" s="5">
        <v>42036</v>
      </c>
      <c r="D764" s="10">
        <v>1093.5999999999999</v>
      </c>
      <c r="E764" s="10">
        <f>VLOOKUP(C764,데이터!$O:$Q,2,0)</f>
        <v>41.354447499999999</v>
      </c>
      <c r="F764" s="10">
        <f>VLOOKUP(C764,데이터!$O:$Q,3,0)</f>
        <v>88.37</v>
      </c>
      <c r="H764" s="6">
        <f t="shared" si="171"/>
        <v>1.7974444696658407</v>
      </c>
      <c r="I764" s="6">
        <f t="shared" si="172"/>
        <v>1.6981168332052277</v>
      </c>
      <c r="AM764" s="1">
        <f t="shared" si="164"/>
        <v>42036</v>
      </c>
      <c r="AN764" s="2">
        <f t="shared" si="165"/>
        <v>1093.5999999999999</v>
      </c>
      <c r="AO764" s="2">
        <f t="shared" si="166"/>
        <v>41.354447499999999</v>
      </c>
      <c r="AP764" s="2">
        <f t="shared" si="167"/>
        <v>88.37</v>
      </c>
      <c r="AR764" s="39">
        <f t="shared" si="168"/>
        <v>0</v>
      </c>
      <c r="AS764" s="39">
        <f t="shared" si="169"/>
        <v>0</v>
      </c>
      <c r="AU764" s="41">
        <f t="shared" si="170"/>
        <v>0</v>
      </c>
    </row>
    <row r="765" spans="2:47" x14ac:dyDescent="0.3">
      <c r="B765" s="6">
        <f t="shared" si="163"/>
        <v>2015</v>
      </c>
      <c r="C765" s="5">
        <v>42037</v>
      </c>
      <c r="D765" s="10">
        <v>1103.2</v>
      </c>
      <c r="E765" s="10">
        <f>VLOOKUP(C765,데이터!$O:$Q,2,0)</f>
        <v>41.619437500000011</v>
      </c>
      <c r="F765" s="10">
        <f>VLOOKUP(C765,데이터!$O:$Q,3,0)</f>
        <v>88.6</v>
      </c>
      <c r="H765" s="6">
        <f t="shared" si="171"/>
        <v>1.808962089627195</v>
      </c>
      <c r="I765" s="6">
        <f t="shared" si="172"/>
        <v>1.7025365103766339</v>
      </c>
      <c r="AM765" s="1">
        <f t="shared" si="164"/>
        <v>42037</v>
      </c>
      <c r="AN765" s="2">
        <f t="shared" si="165"/>
        <v>1103.2</v>
      </c>
      <c r="AO765" s="2">
        <f t="shared" si="166"/>
        <v>41.619437500000011</v>
      </c>
      <c r="AP765" s="2">
        <f t="shared" si="167"/>
        <v>88.6</v>
      </c>
      <c r="AR765" s="39">
        <f t="shared" si="168"/>
        <v>6.4077751250337656E-3</v>
      </c>
      <c r="AS765" s="39">
        <f t="shared" si="169"/>
        <v>2.6026932216813847E-3</v>
      </c>
      <c r="AU765" s="41">
        <f t="shared" si="170"/>
        <v>1.4478648291219777E-5</v>
      </c>
    </row>
    <row r="766" spans="2:47" x14ac:dyDescent="0.3">
      <c r="B766" s="6">
        <f t="shared" si="163"/>
        <v>2015</v>
      </c>
      <c r="C766" s="5">
        <v>42038</v>
      </c>
      <c r="D766" s="10">
        <v>1097.4000000000001</v>
      </c>
      <c r="E766" s="10">
        <f>VLOOKUP(C766,데이터!$O:$Q,2,0)</f>
        <v>42.181281249999998</v>
      </c>
      <c r="F766" s="10">
        <f>VLOOKUP(C766,데이터!$O:$Q,3,0)</f>
        <v>90.17</v>
      </c>
      <c r="H766" s="6">
        <f t="shared" si="171"/>
        <v>1.8333822669552513</v>
      </c>
      <c r="I766" s="6">
        <f t="shared" si="172"/>
        <v>1.7327056110684096</v>
      </c>
      <c r="AM766" s="1">
        <f t="shared" si="164"/>
        <v>42038</v>
      </c>
      <c r="AN766" s="2">
        <f t="shared" si="165"/>
        <v>1097.4000000000001</v>
      </c>
      <c r="AO766" s="2">
        <f t="shared" si="166"/>
        <v>42.181281249999998</v>
      </c>
      <c r="AP766" s="2">
        <f t="shared" si="167"/>
        <v>90.17</v>
      </c>
      <c r="AR766" s="39">
        <f t="shared" si="168"/>
        <v>1.3499551741899207E-2</v>
      </c>
      <c r="AS766" s="39">
        <f t="shared" si="169"/>
        <v>1.7720090293453783E-2</v>
      </c>
      <c r="AU766" s="41">
        <f t="shared" si="170"/>
        <v>1.7812945665158395E-5</v>
      </c>
    </row>
    <row r="767" spans="2:47" x14ac:dyDescent="0.3">
      <c r="B767" s="6">
        <f t="shared" ref="B767:B830" si="173">YEAR(C767)</f>
        <v>2015</v>
      </c>
      <c r="C767" s="5">
        <v>42039</v>
      </c>
      <c r="D767" s="10">
        <v>1084.55</v>
      </c>
      <c r="E767" s="10">
        <f>VLOOKUP(C767,데이터!$O:$Q,2,0)</f>
        <v>42.328937500000002</v>
      </c>
      <c r="F767" s="10">
        <f>VLOOKUP(C767,데이터!$O:$Q,3,0)</f>
        <v>90.51</v>
      </c>
      <c r="H767" s="6">
        <f t="shared" si="171"/>
        <v>1.8398000509184902</v>
      </c>
      <c r="I767" s="6">
        <f t="shared" si="172"/>
        <v>1.7392390468870105</v>
      </c>
      <c r="AM767" s="1">
        <f t="shared" si="164"/>
        <v>42039</v>
      </c>
      <c r="AN767" s="2">
        <f t="shared" si="165"/>
        <v>1084.55</v>
      </c>
      <c r="AO767" s="2">
        <f t="shared" si="166"/>
        <v>42.328937500000002</v>
      </c>
      <c r="AP767" s="2">
        <f t="shared" si="167"/>
        <v>90.51</v>
      </c>
      <c r="AR767" s="39">
        <f t="shared" si="168"/>
        <v>3.5005160019885295E-3</v>
      </c>
      <c r="AS767" s="39">
        <f t="shared" si="169"/>
        <v>3.7706554286347505E-3</v>
      </c>
      <c r="AU767" s="41">
        <f t="shared" si="170"/>
        <v>7.2975309828748973E-8</v>
      </c>
    </row>
    <row r="768" spans="2:47" x14ac:dyDescent="0.3">
      <c r="B768" s="6">
        <f t="shared" si="173"/>
        <v>2015</v>
      </c>
      <c r="C768" s="5">
        <v>42040</v>
      </c>
      <c r="D768" s="10">
        <v>1091.4000000000001</v>
      </c>
      <c r="E768" s="10">
        <f>VLOOKUP(C768,데이터!$O:$Q,2,0)</f>
        <v>42.932146250000002</v>
      </c>
      <c r="F768" s="10">
        <f>VLOOKUP(C768,데이터!$O:$Q,3,0)</f>
        <v>91.39</v>
      </c>
      <c r="H768" s="6">
        <f t="shared" si="171"/>
        <v>1.86601813137384</v>
      </c>
      <c r="I768" s="6">
        <f t="shared" si="172"/>
        <v>1.7561491160645661</v>
      </c>
      <c r="AM768" s="1">
        <f t="shared" ref="AM768:AM831" si="174">C768</f>
        <v>42040</v>
      </c>
      <c r="AN768" s="2">
        <f t="shared" ref="AN768:AN831" si="175">D768</f>
        <v>1091.4000000000001</v>
      </c>
      <c r="AO768" s="2">
        <f t="shared" ref="AO768:AO831" si="176">E768</f>
        <v>42.932146250000002</v>
      </c>
      <c r="AP768" s="2">
        <f t="shared" ref="AP768:AP831" si="177">F768</f>
        <v>91.39</v>
      </c>
      <c r="AR768" s="39">
        <f t="shared" si="168"/>
        <v>1.4250505342828346E-2</v>
      </c>
      <c r="AS768" s="39">
        <f t="shared" si="169"/>
        <v>9.7226825765108771E-3</v>
      </c>
      <c r="AU768" s="41">
        <f t="shared" si="170"/>
        <v>2.0501179003182772E-5</v>
      </c>
    </row>
    <row r="769" spans="2:47" x14ac:dyDescent="0.3">
      <c r="B769" s="6">
        <f t="shared" si="173"/>
        <v>2015</v>
      </c>
      <c r="C769" s="5">
        <v>42041</v>
      </c>
      <c r="D769" s="10">
        <v>1089.8</v>
      </c>
      <c r="E769" s="10">
        <f>VLOOKUP(C769,데이터!$O:$Q,2,0)</f>
        <v>42.196750000000009</v>
      </c>
      <c r="F769" s="10">
        <f>VLOOKUP(C769,데이터!$O:$Q,3,0)</f>
        <v>90.89</v>
      </c>
      <c r="H769" s="6">
        <f t="shared" si="171"/>
        <v>1.8340546062275909</v>
      </c>
      <c r="I769" s="6">
        <f t="shared" si="172"/>
        <v>1.7465411222136822</v>
      </c>
      <c r="AM769" s="1">
        <f t="shared" si="174"/>
        <v>42041</v>
      </c>
      <c r="AN769" s="2">
        <f t="shared" si="175"/>
        <v>1089.8</v>
      </c>
      <c r="AO769" s="2">
        <f t="shared" si="176"/>
        <v>42.196750000000009</v>
      </c>
      <c r="AP769" s="2">
        <f t="shared" si="177"/>
        <v>90.89</v>
      </c>
      <c r="AR769" s="39">
        <f t="shared" ref="AR769:AR832" si="178">AO769/AO768-1</f>
        <v>-1.7129268257814911E-2</v>
      </c>
      <c r="AS769" s="39">
        <f t="shared" ref="AS769:AS832" si="179">AP769/AP768-1</f>
        <v>-5.4710581026370386E-3</v>
      </c>
      <c r="AU769" s="41">
        <f t="shared" ref="AU769:AU832" si="180">(AR769-AS769)^2</f>
        <v>1.3591386402229247E-4</v>
      </c>
    </row>
    <row r="770" spans="2:47" x14ac:dyDescent="0.3">
      <c r="B770" s="6">
        <f t="shared" si="173"/>
        <v>2015</v>
      </c>
      <c r="C770" s="5">
        <v>42042</v>
      </c>
      <c r="D770" s="10">
        <v>1089.8</v>
      </c>
      <c r="E770" s="10">
        <f>VLOOKUP(C770,데이터!$O:$Q,2,0)</f>
        <v>42.196750000000009</v>
      </c>
      <c r="F770" s="10">
        <f>VLOOKUP(C770,데이터!$O:$Q,3,0)</f>
        <v>90.89</v>
      </c>
      <c r="H770" s="6">
        <f t="shared" si="171"/>
        <v>1.8340546062275909</v>
      </c>
      <c r="I770" s="6">
        <f t="shared" si="172"/>
        <v>1.7465411222136822</v>
      </c>
      <c r="AM770" s="1">
        <f t="shared" si="174"/>
        <v>42042</v>
      </c>
      <c r="AN770" s="2">
        <f t="shared" si="175"/>
        <v>1089.8</v>
      </c>
      <c r="AO770" s="2">
        <f t="shared" si="176"/>
        <v>42.196750000000009</v>
      </c>
      <c r="AP770" s="2">
        <f t="shared" si="177"/>
        <v>90.89</v>
      </c>
      <c r="AR770" s="39">
        <f t="shared" si="178"/>
        <v>0</v>
      </c>
      <c r="AS770" s="39">
        <f t="shared" si="179"/>
        <v>0</v>
      </c>
      <c r="AU770" s="41">
        <f t="shared" si="180"/>
        <v>0</v>
      </c>
    </row>
    <row r="771" spans="2:47" x14ac:dyDescent="0.3">
      <c r="B771" s="6">
        <f t="shared" si="173"/>
        <v>2015</v>
      </c>
      <c r="C771" s="5">
        <v>42043</v>
      </c>
      <c r="D771" s="10">
        <v>1089.8</v>
      </c>
      <c r="E771" s="10">
        <f>VLOOKUP(C771,데이터!$O:$Q,2,0)</f>
        <v>42.196750000000009</v>
      </c>
      <c r="F771" s="10">
        <f>VLOOKUP(C771,데이터!$O:$Q,3,0)</f>
        <v>90.89</v>
      </c>
      <c r="H771" s="6">
        <f t="shared" si="171"/>
        <v>1.8340546062275909</v>
      </c>
      <c r="I771" s="6">
        <f t="shared" si="172"/>
        <v>1.7465411222136822</v>
      </c>
      <c r="AM771" s="1">
        <f t="shared" si="174"/>
        <v>42043</v>
      </c>
      <c r="AN771" s="2">
        <f t="shared" si="175"/>
        <v>1089.8</v>
      </c>
      <c r="AO771" s="2">
        <f t="shared" si="176"/>
        <v>42.196750000000009</v>
      </c>
      <c r="AP771" s="2">
        <f t="shared" si="177"/>
        <v>90.89</v>
      </c>
      <c r="AR771" s="39">
        <f t="shared" si="178"/>
        <v>0</v>
      </c>
      <c r="AS771" s="39">
        <f t="shared" si="179"/>
        <v>0</v>
      </c>
      <c r="AU771" s="41">
        <f t="shared" si="180"/>
        <v>0</v>
      </c>
    </row>
    <row r="772" spans="2:47" x14ac:dyDescent="0.3">
      <c r="B772" s="6">
        <f t="shared" si="173"/>
        <v>2015</v>
      </c>
      <c r="C772" s="5">
        <v>42044</v>
      </c>
      <c r="D772" s="10">
        <v>1094.75</v>
      </c>
      <c r="E772" s="10">
        <f>VLOOKUP(C772,데이터!$O:$Q,2,0)</f>
        <v>41.677312499999992</v>
      </c>
      <c r="F772" s="10">
        <f>VLOOKUP(C772,데이터!$O:$Q,3,0)</f>
        <v>89.93</v>
      </c>
      <c r="H772" s="6">
        <f t="shared" si="171"/>
        <v>1.8114775892885522</v>
      </c>
      <c r="I772" s="6">
        <f t="shared" si="172"/>
        <v>1.7280937740199851</v>
      </c>
      <c r="AM772" s="1">
        <f t="shared" si="174"/>
        <v>42044</v>
      </c>
      <c r="AN772" s="2">
        <f t="shared" si="175"/>
        <v>1094.75</v>
      </c>
      <c r="AO772" s="2">
        <f t="shared" si="176"/>
        <v>41.677312499999992</v>
      </c>
      <c r="AP772" s="2">
        <f t="shared" si="177"/>
        <v>89.93</v>
      </c>
      <c r="AR772" s="39">
        <f t="shared" si="178"/>
        <v>-1.2309893534455107E-2</v>
      </c>
      <c r="AS772" s="39">
        <f t="shared" si="179"/>
        <v>-1.0562218065793716E-2</v>
      </c>
      <c r="AU772" s="41">
        <f t="shared" si="180"/>
        <v>3.0543695437608148E-6</v>
      </c>
    </row>
    <row r="773" spans="2:47" x14ac:dyDescent="0.3">
      <c r="B773" s="6">
        <f t="shared" si="173"/>
        <v>2015</v>
      </c>
      <c r="C773" s="5">
        <v>42045</v>
      </c>
      <c r="D773" s="10">
        <v>1089.6500000000001</v>
      </c>
      <c r="E773" s="10">
        <f>VLOOKUP(C773,데이터!$O:$Q,2,0)</f>
        <v>43.475593749999994</v>
      </c>
      <c r="F773" s="10">
        <f>VLOOKUP(C773,데이터!$O:$Q,3,0)</f>
        <v>92.97</v>
      </c>
      <c r="H773" s="6">
        <f t="shared" si="171"/>
        <v>1.8896387275244402</v>
      </c>
      <c r="I773" s="6">
        <f t="shared" si="172"/>
        <v>1.7865103766333594</v>
      </c>
      <c r="AM773" s="1">
        <f t="shared" si="174"/>
        <v>42045</v>
      </c>
      <c r="AN773" s="2">
        <f t="shared" si="175"/>
        <v>1089.6500000000001</v>
      </c>
      <c r="AO773" s="2">
        <f t="shared" si="176"/>
        <v>43.475593749999994</v>
      </c>
      <c r="AP773" s="2">
        <f t="shared" si="177"/>
        <v>92.97</v>
      </c>
      <c r="AR773" s="39">
        <f t="shared" si="178"/>
        <v>4.3147725756069288E-2</v>
      </c>
      <c r="AS773" s="39">
        <f t="shared" si="179"/>
        <v>3.380406983209161E-2</v>
      </c>
      <c r="AU773" s="41">
        <f t="shared" si="180"/>
        <v>8.7303906025683163E-5</v>
      </c>
    </row>
    <row r="774" spans="2:47" x14ac:dyDescent="0.3">
      <c r="B774" s="6">
        <f t="shared" si="173"/>
        <v>2015</v>
      </c>
      <c r="C774" s="5">
        <v>42046</v>
      </c>
      <c r="D774" s="10">
        <v>1097.5999999999999</v>
      </c>
      <c r="E774" s="10">
        <f>VLOOKUP(C774,데이터!$O:$Q,2,0)</f>
        <v>43.651406250000001</v>
      </c>
      <c r="F774" s="10">
        <f>VLOOKUP(C774,데이터!$O:$Q,3,0)</f>
        <v>93.27</v>
      </c>
      <c r="H774" s="6">
        <f t="shared" si="171"/>
        <v>1.8972803047894522</v>
      </c>
      <c r="I774" s="6">
        <f t="shared" si="172"/>
        <v>1.7922751729438897</v>
      </c>
      <c r="AM774" s="1">
        <f t="shared" si="174"/>
        <v>42046</v>
      </c>
      <c r="AN774" s="2">
        <f t="shared" si="175"/>
        <v>1097.5999999999999</v>
      </c>
      <c r="AO774" s="2">
        <f t="shared" si="176"/>
        <v>43.651406250000001</v>
      </c>
      <c r="AP774" s="2">
        <f t="shared" si="177"/>
        <v>93.27</v>
      </c>
      <c r="AR774" s="39">
        <f t="shared" si="178"/>
        <v>4.0439355701726853E-3</v>
      </c>
      <c r="AS774" s="39">
        <f t="shared" si="179"/>
        <v>3.2268473701193567E-3</v>
      </c>
      <c r="AU774" s="41">
        <f t="shared" si="180"/>
        <v>6.6763312666638831E-7</v>
      </c>
    </row>
    <row r="775" spans="2:47" x14ac:dyDescent="0.3">
      <c r="B775" s="6">
        <f t="shared" si="173"/>
        <v>2015</v>
      </c>
      <c r="C775" s="5">
        <v>42047</v>
      </c>
      <c r="D775" s="10">
        <v>1110.5</v>
      </c>
      <c r="E775" s="10">
        <f>VLOOKUP(C775,데이터!$O:$Q,2,0)</f>
        <v>44.273874999999997</v>
      </c>
      <c r="F775" s="10">
        <f>VLOOKUP(C775,데이터!$O:$Q,3,0)</f>
        <v>94.76</v>
      </c>
      <c r="H775" s="6">
        <f t="shared" si="171"/>
        <v>1.9243355087606164</v>
      </c>
      <c r="I775" s="6">
        <f t="shared" si="172"/>
        <v>1.820906994619524</v>
      </c>
      <c r="AM775" s="1">
        <f t="shared" si="174"/>
        <v>42047</v>
      </c>
      <c r="AN775" s="2">
        <f t="shared" si="175"/>
        <v>1110.5</v>
      </c>
      <c r="AO775" s="2">
        <f t="shared" si="176"/>
        <v>44.273874999999997</v>
      </c>
      <c r="AP775" s="2">
        <f t="shared" si="177"/>
        <v>94.76</v>
      </c>
      <c r="AR775" s="39">
        <f t="shared" si="178"/>
        <v>1.4259993055779185E-2</v>
      </c>
      <c r="AS775" s="39">
        <f t="shared" si="179"/>
        <v>1.5975125978342497E-2</v>
      </c>
      <c r="AU775" s="41">
        <f t="shared" si="180"/>
        <v>2.9416809420605665E-6</v>
      </c>
    </row>
    <row r="776" spans="2:47" x14ac:dyDescent="0.3">
      <c r="B776" s="6">
        <f t="shared" si="173"/>
        <v>2015</v>
      </c>
      <c r="C776" s="5">
        <v>42048</v>
      </c>
      <c r="D776" s="10">
        <v>1096.9000000000001</v>
      </c>
      <c r="E776" s="10">
        <f>VLOOKUP(C776,데이터!$O:$Q,2,0)</f>
        <v>44.496906249999995</v>
      </c>
      <c r="F776" s="10">
        <f>VLOOKUP(C776,데이터!$O:$Q,3,0)</f>
        <v>95.43</v>
      </c>
      <c r="H776" s="6">
        <f t="shared" si="171"/>
        <v>1.9340294186327083</v>
      </c>
      <c r="I776" s="6">
        <f t="shared" si="172"/>
        <v>1.8337817063797086</v>
      </c>
      <c r="AM776" s="1">
        <f t="shared" si="174"/>
        <v>42048</v>
      </c>
      <c r="AN776" s="2">
        <f t="shared" si="175"/>
        <v>1096.9000000000001</v>
      </c>
      <c r="AO776" s="2">
        <f t="shared" si="176"/>
        <v>44.496906249999995</v>
      </c>
      <c r="AP776" s="2">
        <f t="shared" si="177"/>
        <v>95.43</v>
      </c>
      <c r="AR776" s="39">
        <f t="shared" si="178"/>
        <v>5.0375362445684857E-3</v>
      </c>
      <c r="AS776" s="39">
        <f t="shared" si="179"/>
        <v>7.0704938792740535E-3</v>
      </c>
      <c r="AU776" s="41">
        <f t="shared" si="180"/>
        <v>4.1329167445076569E-6</v>
      </c>
    </row>
    <row r="777" spans="2:47" x14ac:dyDescent="0.3">
      <c r="B777" s="6">
        <f t="shared" si="173"/>
        <v>2015</v>
      </c>
      <c r="C777" s="5">
        <v>42049</v>
      </c>
      <c r="D777" s="10">
        <v>1096.9000000000001</v>
      </c>
      <c r="E777" s="10">
        <f>VLOOKUP(C777,데이터!$O:$Q,2,0)</f>
        <v>44.496906249999995</v>
      </c>
      <c r="F777" s="10">
        <f>VLOOKUP(C777,데이터!$O:$Q,3,0)</f>
        <v>95.43</v>
      </c>
      <c r="H777" s="6">
        <f t="shared" si="171"/>
        <v>1.9340294186327083</v>
      </c>
      <c r="I777" s="6">
        <f t="shared" si="172"/>
        <v>1.8337817063797086</v>
      </c>
      <c r="AM777" s="1">
        <f t="shared" si="174"/>
        <v>42049</v>
      </c>
      <c r="AN777" s="2">
        <f t="shared" si="175"/>
        <v>1096.9000000000001</v>
      </c>
      <c r="AO777" s="2">
        <f t="shared" si="176"/>
        <v>44.496906249999995</v>
      </c>
      <c r="AP777" s="2">
        <f t="shared" si="177"/>
        <v>95.43</v>
      </c>
      <c r="AR777" s="39">
        <f t="shared" si="178"/>
        <v>0</v>
      </c>
      <c r="AS777" s="39">
        <f t="shared" si="179"/>
        <v>0</v>
      </c>
      <c r="AU777" s="41">
        <f t="shared" si="180"/>
        <v>0</v>
      </c>
    </row>
    <row r="778" spans="2:47" x14ac:dyDescent="0.3">
      <c r="B778" s="6">
        <f t="shared" si="173"/>
        <v>2015</v>
      </c>
      <c r="C778" s="5">
        <v>42050</v>
      </c>
      <c r="D778" s="10">
        <v>1096.9000000000001</v>
      </c>
      <c r="E778" s="10">
        <f>VLOOKUP(C778,데이터!$O:$Q,2,0)</f>
        <v>44.496906249999995</v>
      </c>
      <c r="F778" s="10">
        <f>VLOOKUP(C778,데이터!$O:$Q,3,0)</f>
        <v>95.43</v>
      </c>
      <c r="H778" s="6">
        <f t="shared" si="171"/>
        <v>1.9340294186327083</v>
      </c>
      <c r="I778" s="6">
        <f t="shared" si="172"/>
        <v>1.8337817063797086</v>
      </c>
      <c r="AM778" s="1">
        <f t="shared" si="174"/>
        <v>42050</v>
      </c>
      <c r="AN778" s="2">
        <f t="shared" si="175"/>
        <v>1096.9000000000001</v>
      </c>
      <c r="AO778" s="2">
        <f t="shared" si="176"/>
        <v>44.496906249999995</v>
      </c>
      <c r="AP778" s="2">
        <f t="shared" si="177"/>
        <v>95.43</v>
      </c>
      <c r="AR778" s="39">
        <f t="shared" si="178"/>
        <v>0</v>
      </c>
      <c r="AS778" s="39">
        <f t="shared" si="179"/>
        <v>0</v>
      </c>
      <c r="AU778" s="41">
        <f t="shared" si="180"/>
        <v>0</v>
      </c>
    </row>
    <row r="779" spans="2:47" x14ac:dyDescent="0.3">
      <c r="B779" s="6">
        <f t="shared" si="173"/>
        <v>2015</v>
      </c>
      <c r="C779" s="5">
        <v>42051</v>
      </c>
      <c r="D779" s="10">
        <v>1102.2</v>
      </c>
      <c r="E779" s="10">
        <f>VLOOKUP(C779,데이터!$O:$Q,2,0)</f>
        <v>44.496906249999995</v>
      </c>
      <c r="F779" s="10">
        <f>VLOOKUP(C779,데이터!$O:$Q,3,0)</f>
        <v>95.43</v>
      </c>
      <c r="H779" s="6">
        <f t="shared" ref="H779:H842" si="181">H778*(E779/E778)</f>
        <v>1.9340294186327083</v>
      </c>
      <c r="I779" s="6">
        <f t="shared" ref="I779:I842" si="182">I778*(F779/F778)</f>
        <v>1.8337817063797086</v>
      </c>
      <c r="AM779" s="1">
        <f t="shared" si="174"/>
        <v>42051</v>
      </c>
      <c r="AN779" s="2">
        <f t="shared" si="175"/>
        <v>1102.2</v>
      </c>
      <c r="AO779" s="2">
        <f t="shared" si="176"/>
        <v>44.496906249999995</v>
      </c>
      <c r="AP779" s="2">
        <f t="shared" si="177"/>
        <v>95.43</v>
      </c>
      <c r="AR779" s="39">
        <f t="shared" si="178"/>
        <v>0</v>
      </c>
      <c r="AS779" s="39">
        <f t="shared" si="179"/>
        <v>0</v>
      </c>
      <c r="AU779" s="41">
        <f t="shared" si="180"/>
        <v>0</v>
      </c>
    </row>
    <row r="780" spans="2:47" x14ac:dyDescent="0.3">
      <c r="B780" s="6">
        <f t="shared" si="173"/>
        <v>2015</v>
      </c>
      <c r="C780" s="5">
        <v>42052</v>
      </c>
      <c r="D780" s="10">
        <v>1102</v>
      </c>
      <c r="E780" s="10">
        <f>VLOOKUP(C780,데이터!$O:$Q,2,0)</f>
        <v>44.610990000000008</v>
      </c>
      <c r="F780" s="10">
        <f>VLOOKUP(C780,데이터!$O:$Q,3,0)</f>
        <v>95.73</v>
      </c>
      <c r="H780" s="6">
        <f t="shared" si="181"/>
        <v>1.9389879954705749</v>
      </c>
      <c r="I780" s="6">
        <f t="shared" si="182"/>
        <v>1.8395465026902391</v>
      </c>
      <c r="AM780" s="1">
        <f t="shared" si="174"/>
        <v>42052</v>
      </c>
      <c r="AN780" s="2">
        <f t="shared" si="175"/>
        <v>1102</v>
      </c>
      <c r="AO780" s="2">
        <f t="shared" si="176"/>
        <v>44.610990000000008</v>
      </c>
      <c r="AP780" s="2">
        <f t="shared" si="177"/>
        <v>95.73</v>
      </c>
      <c r="AR780" s="39">
        <f t="shared" si="178"/>
        <v>2.5638580210285422E-3</v>
      </c>
      <c r="AS780" s="39">
        <f t="shared" si="179"/>
        <v>3.1436655139893688E-3</v>
      </c>
      <c r="AU780" s="41">
        <f t="shared" si="180"/>
        <v>3.3617672889351894E-7</v>
      </c>
    </row>
    <row r="781" spans="2:47" x14ac:dyDescent="0.3">
      <c r="B781" s="6">
        <f t="shared" si="173"/>
        <v>2015</v>
      </c>
      <c r="C781" s="5">
        <v>42053</v>
      </c>
      <c r="D781" s="10">
        <v>1101.8499999999999</v>
      </c>
      <c r="E781" s="10">
        <f>VLOOKUP(C781,데이터!$O:$Q,2,0)</f>
        <v>44.403812500000001</v>
      </c>
      <c r="F781" s="10">
        <f>VLOOKUP(C781,데이터!$O:$Q,3,0)</f>
        <v>95.48</v>
      </c>
      <c r="H781" s="6">
        <f t="shared" si="181"/>
        <v>1.9299831586482668</v>
      </c>
      <c r="I781" s="6">
        <f t="shared" si="182"/>
        <v>1.8347425057647972</v>
      </c>
      <c r="AM781" s="1">
        <f t="shared" si="174"/>
        <v>42053</v>
      </c>
      <c r="AN781" s="2">
        <f t="shared" si="175"/>
        <v>1101.8499999999999</v>
      </c>
      <c r="AO781" s="2">
        <f t="shared" si="176"/>
        <v>44.403812500000001</v>
      </c>
      <c r="AP781" s="2">
        <f t="shared" si="177"/>
        <v>95.48</v>
      </c>
      <c r="AR781" s="39">
        <f t="shared" si="178"/>
        <v>-4.6440910636595945E-3</v>
      </c>
      <c r="AS781" s="39">
        <f t="shared" si="179"/>
        <v>-2.6115115428809732E-3</v>
      </c>
      <c r="AU781" s="41">
        <f t="shared" si="180"/>
        <v>4.1313795082886499E-6</v>
      </c>
    </row>
    <row r="782" spans="2:47" x14ac:dyDescent="0.3">
      <c r="B782" s="6">
        <f t="shared" si="173"/>
        <v>2015</v>
      </c>
      <c r="C782" s="5">
        <v>42054</v>
      </c>
      <c r="D782" s="10">
        <v>1101.8499999999999</v>
      </c>
      <c r="E782" s="10">
        <f>VLOOKUP(C782,데이터!$O:$Q,2,0)</f>
        <v>44.646239999999992</v>
      </c>
      <c r="F782" s="10">
        <f>VLOOKUP(C782,데이터!$O:$Q,3,0)</f>
        <v>95.74</v>
      </c>
      <c r="H782" s="6">
        <f t="shared" si="181"/>
        <v>1.9405201140548141</v>
      </c>
      <c r="I782" s="6">
        <f t="shared" si="182"/>
        <v>1.8397386625672567</v>
      </c>
      <c r="AM782" s="1">
        <f t="shared" si="174"/>
        <v>42054</v>
      </c>
      <c r="AN782" s="2">
        <f t="shared" si="175"/>
        <v>1101.8499999999999</v>
      </c>
      <c r="AO782" s="2">
        <f t="shared" si="176"/>
        <v>44.646239999999992</v>
      </c>
      <c r="AP782" s="2">
        <f t="shared" si="177"/>
        <v>95.74</v>
      </c>
      <c r="AR782" s="39">
        <f t="shared" si="178"/>
        <v>5.4596100278549997E-3</v>
      </c>
      <c r="AS782" s="39">
        <f t="shared" si="179"/>
        <v>2.723083368244561E-3</v>
      </c>
      <c r="AU782" s="41">
        <f t="shared" si="180"/>
        <v>7.4885781587586657E-6</v>
      </c>
    </row>
    <row r="783" spans="2:47" x14ac:dyDescent="0.3">
      <c r="B783" s="6">
        <f t="shared" si="173"/>
        <v>2015</v>
      </c>
      <c r="C783" s="5">
        <v>42055</v>
      </c>
      <c r="D783" s="10">
        <v>1101.8499999999999</v>
      </c>
      <c r="E783" s="10">
        <f>VLOOKUP(C783,데이터!$O:$Q,2,0)</f>
        <v>44.974802499999996</v>
      </c>
      <c r="F783" s="10">
        <f>VLOOKUP(C783,데이터!$O:$Q,3,0)</f>
        <v>96.31</v>
      </c>
      <c r="H783" s="6">
        <f t="shared" si="181"/>
        <v>1.954800871851532</v>
      </c>
      <c r="I783" s="6">
        <f t="shared" si="182"/>
        <v>1.8506917755572645</v>
      </c>
      <c r="AM783" s="1">
        <f t="shared" si="174"/>
        <v>42055</v>
      </c>
      <c r="AN783" s="2">
        <f t="shared" si="175"/>
        <v>1101.8499999999999</v>
      </c>
      <c r="AO783" s="2">
        <f t="shared" si="176"/>
        <v>44.974802499999996</v>
      </c>
      <c r="AP783" s="2">
        <f t="shared" si="177"/>
        <v>96.31</v>
      </c>
      <c r="AR783" s="39">
        <f t="shared" si="178"/>
        <v>7.3592423460520084E-3</v>
      </c>
      <c r="AS783" s="39">
        <f t="shared" si="179"/>
        <v>5.9536243994151583E-3</v>
      </c>
      <c r="AU783" s="41">
        <f t="shared" si="180"/>
        <v>1.9757618119075948E-6</v>
      </c>
    </row>
    <row r="784" spans="2:47" x14ac:dyDescent="0.3">
      <c r="B784" s="6">
        <f t="shared" si="173"/>
        <v>2015</v>
      </c>
      <c r="C784" s="5">
        <v>42056</v>
      </c>
      <c r="D784" s="10">
        <v>1101.8499999999999</v>
      </c>
      <c r="E784" s="10">
        <f>VLOOKUP(C784,데이터!$O:$Q,2,0)</f>
        <v>44.974802499999996</v>
      </c>
      <c r="F784" s="10">
        <f>VLOOKUP(C784,데이터!$O:$Q,3,0)</f>
        <v>96.31</v>
      </c>
      <c r="H784" s="6">
        <f t="shared" si="181"/>
        <v>1.954800871851532</v>
      </c>
      <c r="I784" s="6">
        <f t="shared" si="182"/>
        <v>1.8506917755572645</v>
      </c>
      <c r="AM784" s="1">
        <f t="shared" si="174"/>
        <v>42056</v>
      </c>
      <c r="AN784" s="2">
        <f t="shared" si="175"/>
        <v>1101.8499999999999</v>
      </c>
      <c r="AO784" s="2">
        <f t="shared" si="176"/>
        <v>44.974802499999996</v>
      </c>
      <c r="AP784" s="2">
        <f t="shared" si="177"/>
        <v>96.31</v>
      </c>
      <c r="AR784" s="39">
        <f t="shared" si="178"/>
        <v>0</v>
      </c>
      <c r="AS784" s="39">
        <f t="shared" si="179"/>
        <v>0</v>
      </c>
      <c r="AU784" s="41">
        <f t="shared" si="180"/>
        <v>0</v>
      </c>
    </row>
    <row r="785" spans="2:47" x14ac:dyDescent="0.3">
      <c r="B785" s="6">
        <f t="shared" si="173"/>
        <v>2015</v>
      </c>
      <c r="C785" s="5">
        <v>42057</v>
      </c>
      <c r="D785" s="10">
        <v>1101.8499999999999</v>
      </c>
      <c r="E785" s="10">
        <f>VLOOKUP(C785,데이터!$O:$Q,2,0)</f>
        <v>44.974802499999996</v>
      </c>
      <c r="F785" s="10">
        <f>VLOOKUP(C785,데이터!$O:$Q,3,0)</f>
        <v>96.31</v>
      </c>
      <c r="H785" s="6">
        <f t="shared" si="181"/>
        <v>1.954800871851532</v>
      </c>
      <c r="I785" s="6">
        <f t="shared" si="182"/>
        <v>1.8506917755572645</v>
      </c>
      <c r="AM785" s="1">
        <f t="shared" si="174"/>
        <v>42057</v>
      </c>
      <c r="AN785" s="2">
        <f t="shared" si="175"/>
        <v>1101.8499999999999</v>
      </c>
      <c r="AO785" s="2">
        <f t="shared" si="176"/>
        <v>44.974802499999996</v>
      </c>
      <c r="AP785" s="2">
        <f t="shared" si="177"/>
        <v>96.31</v>
      </c>
      <c r="AR785" s="39">
        <f t="shared" si="178"/>
        <v>0</v>
      </c>
      <c r="AS785" s="39">
        <f t="shared" si="179"/>
        <v>0</v>
      </c>
      <c r="AU785" s="41">
        <f t="shared" si="180"/>
        <v>0</v>
      </c>
    </row>
    <row r="786" spans="2:47" x14ac:dyDescent="0.3">
      <c r="B786" s="6">
        <f t="shared" si="173"/>
        <v>2015</v>
      </c>
      <c r="C786" s="5">
        <v>42058</v>
      </c>
      <c r="D786" s="10">
        <v>1108.7</v>
      </c>
      <c r="E786" s="10">
        <f>VLOOKUP(C786,데이터!$O:$Q,2,0)</f>
        <v>44.799124999999997</v>
      </c>
      <c r="F786" s="10">
        <f>VLOOKUP(C786,데이터!$O:$Q,3,0)</f>
        <v>95.71</v>
      </c>
      <c r="H786" s="6">
        <f t="shared" si="181"/>
        <v>1.947165162274715</v>
      </c>
      <c r="I786" s="6">
        <f t="shared" si="182"/>
        <v>1.8391621829362035</v>
      </c>
      <c r="AM786" s="1">
        <f t="shared" si="174"/>
        <v>42058</v>
      </c>
      <c r="AN786" s="2">
        <f t="shared" si="175"/>
        <v>1108.7</v>
      </c>
      <c r="AO786" s="2">
        <f t="shared" si="176"/>
        <v>44.799124999999997</v>
      </c>
      <c r="AP786" s="2">
        <f t="shared" si="177"/>
        <v>95.71</v>
      </c>
      <c r="AR786" s="39">
        <f t="shared" si="178"/>
        <v>-3.906131661167378E-3</v>
      </c>
      <c r="AS786" s="39">
        <f t="shared" si="179"/>
        <v>-6.2298826705431409E-3</v>
      </c>
      <c r="AU786" s="41">
        <f t="shared" si="180"/>
        <v>5.3998187535748771E-6</v>
      </c>
    </row>
    <row r="787" spans="2:47" x14ac:dyDescent="0.3">
      <c r="B787" s="6">
        <f t="shared" si="173"/>
        <v>2015</v>
      </c>
      <c r="C787" s="5">
        <v>42059</v>
      </c>
      <c r="D787" s="10">
        <v>1109.8499999999999</v>
      </c>
      <c r="E787" s="10">
        <f>VLOOKUP(C787,데이터!$O:$Q,2,0)</f>
        <v>45.347468750000004</v>
      </c>
      <c r="F787" s="10">
        <f>VLOOKUP(C787,데이터!$O:$Q,3,0)</f>
        <v>96.99</v>
      </c>
      <c r="H787" s="6">
        <f t="shared" si="181"/>
        <v>1.970998570783276</v>
      </c>
      <c r="I787" s="6">
        <f t="shared" si="182"/>
        <v>1.8637586471944665</v>
      </c>
      <c r="AM787" s="1">
        <f t="shared" si="174"/>
        <v>42059</v>
      </c>
      <c r="AN787" s="2">
        <f t="shared" si="175"/>
        <v>1109.8499999999999</v>
      </c>
      <c r="AO787" s="2">
        <f t="shared" si="176"/>
        <v>45.347468750000004</v>
      </c>
      <c r="AP787" s="2">
        <f t="shared" si="177"/>
        <v>96.99</v>
      </c>
      <c r="AR787" s="39">
        <f t="shared" si="178"/>
        <v>1.2240054911786924E-2</v>
      </c>
      <c r="AS787" s="39">
        <f t="shared" si="179"/>
        <v>1.3373733152230782E-2</v>
      </c>
      <c r="AU787" s="41">
        <f t="shared" si="180"/>
        <v>1.2852263528558826E-6</v>
      </c>
    </row>
    <row r="788" spans="2:47" x14ac:dyDescent="0.3">
      <c r="B788" s="6">
        <f t="shared" si="173"/>
        <v>2015</v>
      </c>
      <c r="C788" s="5">
        <v>42060</v>
      </c>
      <c r="D788" s="10">
        <v>1099.05</v>
      </c>
      <c r="E788" s="10">
        <f>VLOOKUP(C788,데이터!$O:$Q,2,0)</f>
        <v>45.132750000000009</v>
      </c>
      <c r="F788" s="10">
        <f>VLOOKUP(C788,데이터!$O:$Q,3,0)</f>
        <v>96.49</v>
      </c>
      <c r="H788" s="6">
        <f t="shared" si="181"/>
        <v>1.9616659583787444</v>
      </c>
      <c r="I788" s="6">
        <f t="shared" si="182"/>
        <v>1.8541506533435825</v>
      </c>
      <c r="AM788" s="1">
        <f t="shared" si="174"/>
        <v>42060</v>
      </c>
      <c r="AN788" s="2">
        <f t="shared" si="175"/>
        <v>1099.05</v>
      </c>
      <c r="AO788" s="2">
        <f t="shared" si="176"/>
        <v>45.132750000000009</v>
      </c>
      <c r="AP788" s="2">
        <f t="shared" si="177"/>
        <v>96.49</v>
      </c>
      <c r="AR788" s="39">
        <f t="shared" si="178"/>
        <v>-4.7349666016363035E-3</v>
      </c>
      <c r="AS788" s="39">
        <f t="shared" si="179"/>
        <v>-5.1551706361480099E-3</v>
      </c>
      <c r="AU788" s="41">
        <f t="shared" si="180"/>
        <v>1.7657143061991535E-7</v>
      </c>
    </row>
    <row r="789" spans="2:47" x14ac:dyDescent="0.3">
      <c r="B789" s="6">
        <f t="shared" si="173"/>
        <v>2015</v>
      </c>
      <c r="C789" s="5">
        <v>42061</v>
      </c>
      <c r="D789" s="10">
        <v>1097.3</v>
      </c>
      <c r="E789" s="10">
        <f>VLOOKUP(C789,데이터!$O:$Q,2,0)</f>
        <v>46.959625000000003</v>
      </c>
      <c r="F789" s="10">
        <f>VLOOKUP(C789,데이터!$O:$Q,3,0)</f>
        <v>97.15</v>
      </c>
      <c r="H789" s="6">
        <f t="shared" si="181"/>
        <v>2.0410699055725927</v>
      </c>
      <c r="I789" s="6">
        <f t="shared" si="182"/>
        <v>1.8668332052267496</v>
      </c>
      <c r="AM789" s="1">
        <f t="shared" si="174"/>
        <v>42061</v>
      </c>
      <c r="AN789" s="2">
        <f t="shared" si="175"/>
        <v>1097.3</v>
      </c>
      <c r="AO789" s="2">
        <f t="shared" si="176"/>
        <v>46.959625000000003</v>
      </c>
      <c r="AP789" s="2">
        <f t="shared" si="177"/>
        <v>97.15</v>
      </c>
      <c r="AR789" s="39">
        <f t="shared" si="178"/>
        <v>4.0477812674831304E-2</v>
      </c>
      <c r="AS789" s="39">
        <f t="shared" si="179"/>
        <v>6.840087055653532E-3</v>
      </c>
      <c r="AU789" s="41">
        <f t="shared" si="180"/>
        <v>1.1314965848310886E-3</v>
      </c>
    </row>
    <row r="790" spans="2:47" x14ac:dyDescent="0.3">
      <c r="B790" s="6">
        <f t="shared" si="173"/>
        <v>2015</v>
      </c>
      <c r="C790" s="5">
        <v>42062</v>
      </c>
      <c r="D790" s="10">
        <v>1098.3</v>
      </c>
      <c r="E790" s="10">
        <f>VLOOKUP(C790,데이터!$O:$Q,2,0)</f>
        <v>46.719562500000009</v>
      </c>
      <c r="F790" s="10">
        <f>VLOOKUP(C790,데이터!$O:$Q,3,0)</f>
        <v>96.86</v>
      </c>
      <c r="H790" s="6">
        <f t="shared" si="181"/>
        <v>2.0306357433703495</v>
      </c>
      <c r="I790" s="6">
        <f t="shared" si="182"/>
        <v>1.8612605687932369</v>
      </c>
      <c r="AM790" s="1">
        <f t="shared" si="174"/>
        <v>42062</v>
      </c>
      <c r="AN790" s="2">
        <f t="shared" si="175"/>
        <v>1098.3</v>
      </c>
      <c r="AO790" s="2">
        <f t="shared" si="176"/>
        <v>46.719562500000009</v>
      </c>
      <c r="AP790" s="2">
        <f t="shared" si="177"/>
        <v>96.86</v>
      </c>
      <c r="AR790" s="39">
        <f t="shared" si="178"/>
        <v>-5.112104281071117E-3</v>
      </c>
      <c r="AS790" s="39">
        <f t="shared" si="179"/>
        <v>-2.9850746268657025E-3</v>
      </c>
      <c r="AU790" s="41">
        <f t="shared" si="180"/>
        <v>4.5242551498692056E-6</v>
      </c>
    </row>
    <row r="791" spans="2:47" x14ac:dyDescent="0.3">
      <c r="B791" s="6">
        <f t="shared" si="173"/>
        <v>2015</v>
      </c>
      <c r="C791" s="5">
        <v>42063</v>
      </c>
      <c r="D791" s="10">
        <v>1098.3</v>
      </c>
      <c r="E791" s="10">
        <f>VLOOKUP(C791,데이터!$O:$Q,2,0)</f>
        <v>46.719562500000009</v>
      </c>
      <c r="F791" s="10">
        <f>VLOOKUP(C791,데이터!$O:$Q,3,0)</f>
        <v>96.86</v>
      </c>
      <c r="H791" s="6">
        <f t="shared" si="181"/>
        <v>2.0306357433703495</v>
      </c>
      <c r="I791" s="6">
        <f t="shared" si="182"/>
        <v>1.8612605687932369</v>
      </c>
      <c r="AM791" s="1">
        <f t="shared" si="174"/>
        <v>42063</v>
      </c>
      <c r="AN791" s="2">
        <f t="shared" si="175"/>
        <v>1098.3</v>
      </c>
      <c r="AO791" s="2">
        <f t="shared" si="176"/>
        <v>46.719562500000009</v>
      </c>
      <c r="AP791" s="2">
        <f t="shared" si="177"/>
        <v>96.86</v>
      </c>
      <c r="AR791" s="39">
        <f t="shared" si="178"/>
        <v>0</v>
      </c>
      <c r="AS791" s="39">
        <f t="shared" si="179"/>
        <v>0</v>
      </c>
      <c r="AU791" s="41">
        <f t="shared" si="180"/>
        <v>0</v>
      </c>
    </row>
    <row r="792" spans="2:47" x14ac:dyDescent="0.3">
      <c r="B792" s="6">
        <f t="shared" si="173"/>
        <v>2015</v>
      </c>
      <c r="C792" s="5">
        <v>42064</v>
      </c>
      <c r="D792" s="10">
        <v>1098.3</v>
      </c>
      <c r="E792" s="10">
        <f>VLOOKUP(C792,데이터!$O:$Q,2,0)</f>
        <v>46.719562500000009</v>
      </c>
      <c r="F792" s="10">
        <f>VLOOKUP(C792,데이터!$O:$Q,3,0)</f>
        <v>96.86</v>
      </c>
      <c r="H792" s="6">
        <f t="shared" si="181"/>
        <v>2.0306357433703495</v>
      </c>
      <c r="I792" s="6">
        <f t="shared" si="182"/>
        <v>1.8612605687932369</v>
      </c>
      <c r="AM792" s="1">
        <f t="shared" si="174"/>
        <v>42064</v>
      </c>
      <c r="AN792" s="2">
        <f t="shared" si="175"/>
        <v>1098.3</v>
      </c>
      <c r="AO792" s="2">
        <f t="shared" si="176"/>
        <v>46.719562500000009</v>
      </c>
      <c r="AP792" s="2">
        <f t="shared" si="177"/>
        <v>96.86</v>
      </c>
      <c r="AR792" s="39">
        <f t="shared" si="178"/>
        <v>0</v>
      </c>
      <c r="AS792" s="39">
        <f t="shared" si="179"/>
        <v>0</v>
      </c>
      <c r="AU792" s="41">
        <f t="shared" si="180"/>
        <v>0</v>
      </c>
    </row>
    <row r="793" spans="2:47" x14ac:dyDescent="0.3">
      <c r="B793" s="6">
        <f t="shared" si="173"/>
        <v>2015</v>
      </c>
      <c r="C793" s="5">
        <v>42065</v>
      </c>
      <c r="D793" s="10">
        <v>1100.8499999999999</v>
      </c>
      <c r="E793" s="10">
        <f>VLOOKUP(C793,데이터!$O:$Q,2,0)</f>
        <v>47.385927499999994</v>
      </c>
      <c r="F793" s="10">
        <f>VLOOKUP(C793,데이터!$O:$Q,3,0)</f>
        <v>99.52</v>
      </c>
      <c r="H793" s="6">
        <f t="shared" si="181"/>
        <v>2.0595988696224619</v>
      </c>
      <c r="I793" s="6">
        <f t="shared" si="182"/>
        <v>1.9123750960799395</v>
      </c>
      <c r="AM793" s="1">
        <f t="shared" si="174"/>
        <v>42065</v>
      </c>
      <c r="AN793" s="2">
        <f t="shared" si="175"/>
        <v>1100.8499999999999</v>
      </c>
      <c r="AO793" s="2">
        <f t="shared" si="176"/>
        <v>47.385927499999994</v>
      </c>
      <c r="AP793" s="2">
        <f t="shared" si="177"/>
        <v>99.52</v>
      </c>
      <c r="AR793" s="39">
        <f t="shared" si="178"/>
        <v>1.4263083050060299E-2</v>
      </c>
      <c r="AS793" s="39">
        <f t="shared" si="179"/>
        <v>2.7462316745818782E-2</v>
      </c>
      <c r="AU793" s="41">
        <f t="shared" si="180"/>
        <v>1.7421977015524614E-4</v>
      </c>
    </row>
    <row r="794" spans="2:47" x14ac:dyDescent="0.3">
      <c r="B794" s="6">
        <f t="shared" si="173"/>
        <v>2015</v>
      </c>
      <c r="C794" s="5">
        <v>42066</v>
      </c>
      <c r="D794" s="10">
        <v>1096.3</v>
      </c>
      <c r="E794" s="10">
        <f>VLOOKUP(C794,데이터!$O:$Q,2,0)</f>
        <v>46.600499999999997</v>
      </c>
      <c r="F794" s="10">
        <f>VLOOKUP(C794,데이터!$O:$Q,3,0)</f>
        <v>97.68</v>
      </c>
      <c r="H794" s="6">
        <f t="shared" si="181"/>
        <v>2.0254607683650709</v>
      </c>
      <c r="I794" s="6">
        <f t="shared" si="182"/>
        <v>1.8770176787086867</v>
      </c>
      <c r="AM794" s="1">
        <f t="shared" si="174"/>
        <v>42066</v>
      </c>
      <c r="AN794" s="2">
        <f t="shared" si="175"/>
        <v>1096.3</v>
      </c>
      <c r="AO794" s="2">
        <f t="shared" si="176"/>
        <v>46.600499999999997</v>
      </c>
      <c r="AP794" s="2">
        <f t="shared" si="177"/>
        <v>97.68</v>
      </c>
      <c r="AR794" s="39">
        <f t="shared" si="178"/>
        <v>-1.6575121379654223E-2</v>
      </c>
      <c r="AS794" s="39">
        <f t="shared" si="179"/>
        <v>-1.8488745980707266E-2</v>
      </c>
      <c r="AU794" s="41">
        <f t="shared" si="180"/>
        <v>3.6619591137554192E-6</v>
      </c>
    </row>
    <row r="795" spans="2:47" x14ac:dyDescent="0.3">
      <c r="B795" s="6">
        <f t="shared" si="173"/>
        <v>2015</v>
      </c>
      <c r="C795" s="5">
        <v>42067</v>
      </c>
      <c r="D795" s="10">
        <v>1097.75</v>
      </c>
      <c r="E795" s="10">
        <f>VLOOKUP(C795,데이터!$O:$Q,2,0)</f>
        <v>46.565718750000002</v>
      </c>
      <c r="F795" s="10">
        <f>VLOOKUP(C795,데이터!$O:$Q,3,0)</f>
        <v>97.55</v>
      </c>
      <c r="H795" s="6">
        <f t="shared" si="181"/>
        <v>2.023949023698175</v>
      </c>
      <c r="I795" s="6">
        <f t="shared" si="182"/>
        <v>1.8745196003074567</v>
      </c>
      <c r="AM795" s="1">
        <f t="shared" si="174"/>
        <v>42067</v>
      </c>
      <c r="AN795" s="2">
        <f t="shared" si="175"/>
        <v>1097.75</v>
      </c>
      <c r="AO795" s="2">
        <f t="shared" si="176"/>
        <v>46.565718750000002</v>
      </c>
      <c r="AP795" s="2">
        <f t="shared" si="177"/>
        <v>97.55</v>
      </c>
      <c r="AR795" s="39">
        <f t="shared" si="178"/>
        <v>-7.4637074709482665E-4</v>
      </c>
      <c r="AS795" s="39">
        <f t="shared" si="179"/>
        <v>-1.3308763308764737E-3</v>
      </c>
      <c r="AU795" s="41">
        <f t="shared" si="180"/>
        <v>3.4164677747192404E-7</v>
      </c>
    </row>
    <row r="796" spans="2:47" x14ac:dyDescent="0.3">
      <c r="B796" s="6">
        <f t="shared" si="173"/>
        <v>2015</v>
      </c>
      <c r="C796" s="5">
        <v>42068</v>
      </c>
      <c r="D796" s="10">
        <v>1101</v>
      </c>
      <c r="E796" s="10">
        <f>VLOOKUP(C796,데이터!$O:$Q,2,0)</f>
        <v>46.709562500000004</v>
      </c>
      <c r="F796" s="10">
        <f>VLOOKUP(C796,데이터!$O:$Q,3,0)</f>
        <v>97.61</v>
      </c>
      <c r="H796" s="6">
        <f t="shared" si="181"/>
        <v>2.0302010998003523</v>
      </c>
      <c r="I796" s="6">
        <f t="shared" si="182"/>
        <v>1.8756725595695627</v>
      </c>
      <c r="AM796" s="1">
        <f t="shared" si="174"/>
        <v>42068</v>
      </c>
      <c r="AN796" s="2">
        <f t="shared" si="175"/>
        <v>1101</v>
      </c>
      <c r="AO796" s="2">
        <f t="shared" si="176"/>
        <v>46.709562500000004</v>
      </c>
      <c r="AP796" s="2">
        <f t="shared" si="177"/>
        <v>97.61</v>
      </c>
      <c r="AR796" s="39">
        <f t="shared" si="178"/>
        <v>3.0890482067347236E-3</v>
      </c>
      <c r="AS796" s="39">
        <f t="shared" si="179"/>
        <v>6.1506919528442339E-4</v>
      </c>
      <c r="AU796" s="41">
        <f t="shared" si="180"/>
        <v>6.1205721490966049E-6</v>
      </c>
    </row>
    <row r="797" spans="2:47" x14ac:dyDescent="0.3">
      <c r="B797" s="6">
        <f t="shared" si="173"/>
        <v>2015</v>
      </c>
      <c r="C797" s="5">
        <v>42069</v>
      </c>
      <c r="D797" s="10">
        <v>1098.8499999999999</v>
      </c>
      <c r="E797" s="10">
        <f>VLOOKUP(C797,데이터!$O:$Q,2,0)</f>
        <v>46.079656249999999</v>
      </c>
      <c r="F797" s="10">
        <f>VLOOKUP(C797,데이터!$O:$Q,3,0)</f>
        <v>96.6</v>
      </c>
      <c r="H797" s="6">
        <f t="shared" si="181"/>
        <v>2.0028226296740024</v>
      </c>
      <c r="I797" s="6">
        <f t="shared" si="182"/>
        <v>1.856264411990777</v>
      </c>
      <c r="AM797" s="1">
        <f t="shared" si="174"/>
        <v>42069</v>
      </c>
      <c r="AN797" s="2">
        <f t="shared" si="175"/>
        <v>1098.8499999999999</v>
      </c>
      <c r="AO797" s="2">
        <f t="shared" si="176"/>
        <v>46.079656249999999</v>
      </c>
      <c r="AP797" s="2">
        <f t="shared" si="177"/>
        <v>96.6</v>
      </c>
      <c r="AR797" s="39">
        <f t="shared" si="178"/>
        <v>-1.3485595160519948E-2</v>
      </c>
      <c r="AS797" s="39">
        <f t="shared" si="179"/>
        <v>-1.0347300481508115E-2</v>
      </c>
      <c r="AU797" s="41">
        <f t="shared" si="180"/>
        <v>9.8488934923139811E-6</v>
      </c>
    </row>
    <row r="798" spans="2:47" x14ac:dyDescent="0.3">
      <c r="B798" s="6">
        <f t="shared" si="173"/>
        <v>2015</v>
      </c>
      <c r="C798" s="5">
        <v>42070</v>
      </c>
      <c r="D798" s="10">
        <v>1098.8499999999999</v>
      </c>
      <c r="E798" s="10">
        <f>VLOOKUP(C798,데이터!$O:$Q,2,0)</f>
        <v>46.079656249999999</v>
      </c>
      <c r="F798" s="10">
        <f>VLOOKUP(C798,데이터!$O:$Q,3,0)</f>
        <v>96.6</v>
      </c>
      <c r="H798" s="6">
        <f t="shared" si="181"/>
        <v>2.0028226296740024</v>
      </c>
      <c r="I798" s="6">
        <f t="shared" si="182"/>
        <v>1.856264411990777</v>
      </c>
      <c r="AM798" s="1">
        <f t="shared" si="174"/>
        <v>42070</v>
      </c>
      <c r="AN798" s="2">
        <f t="shared" si="175"/>
        <v>1098.8499999999999</v>
      </c>
      <c r="AO798" s="2">
        <f t="shared" si="176"/>
        <v>46.079656249999999</v>
      </c>
      <c r="AP798" s="2">
        <f t="shared" si="177"/>
        <v>96.6</v>
      </c>
      <c r="AR798" s="39">
        <f t="shared" si="178"/>
        <v>0</v>
      </c>
      <c r="AS798" s="39">
        <f t="shared" si="179"/>
        <v>0</v>
      </c>
      <c r="AU798" s="41">
        <f t="shared" si="180"/>
        <v>0</v>
      </c>
    </row>
    <row r="799" spans="2:47" x14ac:dyDescent="0.3">
      <c r="B799" s="6">
        <f t="shared" si="173"/>
        <v>2015</v>
      </c>
      <c r="C799" s="5">
        <v>42071</v>
      </c>
      <c r="D799" s="10">
        <v>1098.8499999999999</v>
      </c>
      <c r="E799" s="10">
        <f>VLOOKUP(C799,데이터!$O:$Q,2,0)</f>
        <v>46.079656249999999</v>
      </c>
      <c r="F799" s="10">
        <f>VLOOKUP(C799,데이터!$O:$Q,3,0)</f>
        <v>96.6</v>
      </c>
      <c r="H799" s="6">
        <f t="shared" si="181"/>
        <v>2.0028226296740024</v>
      </c>
      <c r="I799" s="6">
        <f t="shared" si="182"/>
        <v>1.856264411990777</v>
      </c>
      <c r="AM799" s="1">
        <f t="shared" si="174"/>
        <v>42071</v>
      </c>
      <c r="AN799" s="2">
        <f t="shared" si="175"/>
        <v>1098.8499999999999</v>
      </c>
      <c r="AO799" s="2">
        <f t="shared" si="176"/>
        <v>46.079656249999999</v>
      </c>
      <c r="AP799" s="2">
        <f t="shared" si="177"/>
        <v>96.6</v>
      </c>
      <c r="AR799" s="39">
        <f t="shared" si="178"/>
        <v>0</v>
      </c>
      <c r="AS799" s="39">
        <f t="shared" si="179"/>
        <v>0</v>
      </c>
      <c r="AU799" s="41">
        <f t="shared" si="180"/>
        <v>0</v>
      </c>
    </row>
    <row r="800" spans="2:47" x14ac:dyDescent="0.3">
      <c r="B800" s="6">
        <f t="shared" si="173"/>
        <v>2015</v>
      </c>
      <c r="C800" s="5">
        <v>42072</v>
      </c>
      <c r="D800" s="10">
        <v>1112.1500000000001</v>
      </c>
      <c r="E800" s="10">
        <f>VLOOKUP(C800,데이터!$O:$Q,2,0)</f>
        <v>46.202468749999994</v>
      </c>
      <c r="F800" s="10">
        <f>VLOOKUP(C800,데이터!$O:$Q,3,0)</f>
        <v>96.9</v>
      </c>
      <c r="H800" s="6">
        <f t="shared" si="181"/>
        <v>2.0081605960180293</v>
      </c>
      <c r="I800" s="6">
        <f t="shared" si="182"/>
        <v>1.8620292083013077</v>
      </c>
      <c r="AM800" s="1">
        <f t="shared" si="174"/>
        <v>42072</v>
      </c>
      <c r="AN800" s="2">
        <f t="shared" si="175"/>
        <v>1112.1500000000001</v>
      </c>
      <c r="AO800" s="2">
        <f t="shared" si="176"/>
        <v>46.202468749999994</v>
      </c>
      <c r="AP800" s="2">
        <f t="shared" si="177"/>
        <v>96.9</v>
      </c>
      <c r="AR800" s="39">
        <f t="shared" si="178"/>
        <v>2.6652217050771032E-3</v>
      </c>
      <c r="AS800" s="39">
        <f t="shared" si="179"/>
        <v>3.1055900621119736E-3</v>
      </c>
      <c r="AU800" s="41">
        <f t="shared" si="180"/>
        <v>1.9392428987759112E-7</v>
      </c>
    </row>
    <row r="801" spans="2:47" x14ac:dyDescent="0.3">
      <c r="B801" s="6">
        <f t="shared" si="173"/>
        <v>2015</v>
      </c>
      <c r="C801" s="5">
        <v>42073</v>
      </c>
      <c r="D801" s="10">
        <v>1122.6500000000001</v>
      </c>
      <c r="E801" s="10">
        <f>VLOOKUP(C801,데이터!$O:$Q,2,0)</f>
        <v>45.339302500000002</v>
      </c>
      <c r="F801" s="10">
        <f>VLOOKUP(C801,데이터!$O:$Q,3,0)</f>
        <v>95.11</v>
      </c>
      <c r="H801" s="6">
        <f t="shared" si="181"/>
        <v>1.9706436299779273</v>
      </c>
      <c r="I801" s="6">
        <f t="shared" si="182"/>
        <v>1.8276325903151429</v>
      </c>
      <c r="AM801" s="1">
        <f t="shared" si="174"/>
        <v>42073</v>
      </c>
      <c r="AN801" s="2">
        <f t="shared" si="175"/>
        <v>1122.6500000000001</v>
      </c>
      <c r="AO801" s="2">
        <f t="shared" si="176"/>
        <v>45.339302500000002</v>
      </c>
      <c r="AP801" s="2">
        <f t="shared" si="177"/>
        <v>95.11</v>
      </c>
      <c r="AR801" s="39">
        <f t="shared" si="178"/>
        <v>-1.8682253856835085E-2</v>
      </c>
      <c r="AS801" s="39">
        <f t="shared" si="179"/>
        <v>-1.8472652218782359E-2</v>
      </c>
      <c r="AU801" s="41">
        <f t="shared" si="180"/>
        <v>4.3932846674385733E-8</v>
      </c>
    </row>
    <row r="802" spans="2:47" x14ac:dyDescent="0.3">
      <c r="B802" s="6">
        <f t="shared" si="173"/>
        <v>2015</v>
      </c>
      <c r="C802" s="5">
        <v>42074</v>
      </c>
      <c r="D802" s="10">
        <v>1126.4000000000001</v>
      </c>
      <c r="E802" s="10">
        <f>VLOOKUP(C802,데이터!$O:$Q,2,0)</f>
        <v>45.24506250000001</v>
      </c>
      <c r="F802" s="10">
        <f>VLOOKUP(C802,데이터!$O:$Q,3,0)</f>
        <v>95.32</v>
      </c>
      <c r="H802" s="6">
        <f t="shared" si="181"/>
        <v>1.9665475489742748</v>
      </c>
      <c r="I802" s="6">
        <f t="shared" si="182"/>
        <v>1.831667947732514</v>
      </c>
      <c r="AM802" s="1">
        <f t="shared" si="174"/>
        <v>42074</v>
      </c>
      <c r="AN802" s="2">
        <f t="shared" si="175"/>
        <v>1126.4000000000001</v>
      </c>
      <c r="AO802" s="2">
        <f t="shared" si="176"/>
        <v>45.24506250000001</v>
      </c>
      <c r="AP802" s="2">
        <f t="shared" si="177"/>
        <v>95.32</v>
      </c>
      <c r="AR802" s="39">
        <f t="shared" si="178"/>
        <v>-2.0785498409463532E-3</v>
      </c>
      <c r="AS802" s="39">
        <f t="shared" si="179"/>
        <v>2.2079697192722847E-3</v>
      </c>
      <c r="AU802" s="41">
        <f t="shared" si="180"/>
        <v>1.8374249940136984E-5</v>
      </c>
    </row>
    <row r="803" spans="2:47" x14ac:dyDescent="0.3">
      <c r="B803" s="6">
        <f t="shared" si="173"/>
        <v>2015</v>
      </c>
      <c r="C803" s="5">
        <v>42075</v>
      </c>
      <c r="D803" s="10">
        <v>1126.4000000000001</v>
      </c>
      <c r="E803" s="10">
        <f>VLOOKUP(C803,데이터!$O:$Q,2,0)</f>
        <v>45.085843750000009</v>
      </c>
      <c r="F803" s="10">
        <f>VLOOKUP(C803,데이터!$O:$Q,3,0)</f>
        <v>95.29</v>
      </c>
      <c r="H803" s="6">
        <f t="shared" si="181"/>
        <v>1.9596272083832269</v>
      </c>
      <c r="I803" s="6">
        <f t="shared" si="182"/>
        <v>1.8310914681014612</v>
      </c>
      <c r="AM803" s="1">
        <f t="shared" si="174"/>
        <v>42075</v>
      </c>
      <c r="AN803" s="2">
        <f t="shared" si="175"/>
        <v>1126.4000000000001</v>
      </c>
      <c r="AO803" s="2">
        <f t="shared" si="176"/>
        <v>45.085843750000009</v>
      </c>
      <c r="AP803" s="2">
        <f t="shared" si="177"/>
        <v>95.29</v>
      </c>
      <c r="AR803" s="39">
        <f t="shared" si="178"/>
        <v>-3.5190303914377496E-3</v>
      </c>
      <c r="AS803" s="39">
        <f t="shared" si="179"/>
        <v>-3.1472933277365556E-4</v>
      </c>
      <c r="AU803" s="41">
        <f t="shared" si="180"/>
        <v>1.0267545274555834E-5</v>
      </c>
    </row>
    <row r="804" spans="2:47" x14ac:dyDescent="0.3">
      <c r="B804" s="6">
        <f t="shared" si="173"/>
        <v>2015</v>
      </c>
      <c r="C804" s="5">
        <v>42076</v>
      </c>
      <c r="D804" s="10">
        <v>1128.43</v>
      </c>
      <c r="E804" s="10">
        <f>VLOOKUP(C804,데이터!$O:$Q,2,0)</f>
        <v>45.0628125</v>
      </c>
      <c r="F804" s="10">
        <f>VLOOKUP(C804,데이터!$O:$Q,3,0)</f>
        <v>95.93</v>
      </c>
      <c r="H804" s="6">
        <f t="shared" si="181"/>
        <v>1.958626169911077</v>
      </c>
      <c r="I804" s="6">
        <f t="shared" si="182"/>
        <v>1.8433897002305926</v>
      </c>
      <c r="AM804" s="1">
        <f t="shared" si="174"/>
        <v>42076</v>
      </c>
      <c r="AN804" s="2">
        <f t="shared" si="175"/>
        <v>1128.43</v>
      </c>
      <c r="AO804" s="2">
        <f t="shared" si="176"/>
        <v>45.0628125</v>
      </c>
      <c r="AP804" s="2">
        <f t="shared" si="177"/>
        <v>95.93</v>
      </c>
      <c r="AR804" s="39">
        <f t="shared" si="178"/>
        <v>-5.1083107433269603E-4</v>
      </c>
      <c r="AS804" s="39">
        <f t="shared" si="179"/>
        <v>6.7163395949207949E-3</v>
      </c>
      <c r="AU804" s="41">
        <f t="shared" si="180"/>
        <v>5.2231995882517953E-5</v>
      </c>
    </row>
    <row r="805" spans="2:47" x14ac:dyDescent="0.3">
      <c r="B805" s="6">
        <f t="shared" si="173"/>
        <v>2015</v>
      </c>
      <c r="C805" s="5">
        <v>42077</v>
      </c>
      <c r="D805" s="10">
        <v>1128.43</v>
      </c>
      <c r="E805" s="10">
        <f>VLOOKUP(C805,데이터!$O:$Q,2,0)</f>
        <v>45.0628125</v>
      </c>
      <c r="F805" s="10">
        <f>VLOOKUP(C805,데이터!$O:$Q,3,0)</f>
        <v>95.93</v>
      </c>
      <c r="H805" s="6">
        <f t="shared" si="181"/>
        <v>1.958626169911077</v>
      </c>
      <c r="I805" s="6">
        <f t="shared" si="182"/>
        <v>1.8433897002305926</v>
      </c>
      <c r="AM805" s="1">
        <f t="shared" si="174"/>
        <v>42077</v>
      </c>
      <c r="AN805" s="2">
        <f t="shared" si="175"/>
        <v>1128.43</v>
      </c>
      <c r="AO805" s="2">
        <f t="shared" si="176"/>
        <v>45.0628125</v>
      </c>
      <c r="AP805" s="2">
        <f t="shared" si="177"/>
        <v>95.93</v>
      </c>
      <c r="AR805" s="39">
        <f t="shared" si="178"/>
        <v>0</v>
      </c>
      <c r="AS805" s="39">
        <f t="shared" si="179"/>
        <v>0</v>
      </c>
      <c r="AU805" s="41">
        <f t="shared" si="180"/>
        <v>0</v>
      </c>
    </row>
    <row r="806" spans="2:47" x14ac:dyDescent="0.3">
      <c r="B806" s="6">
        <f t="shared" si="173"/>
        <v>2015</v>
      </c>
      <c r="C806" s="5">
        <v>42078</v>
      </c>
      <c r="D806" s="10">
        <v>1128.43</v>
      </c>
      <c r="E806" s="10">
        <f>VLOOKUP(C806,데이터!$O:$Q,2,0)</f>
        <v>45.0628125</v>
      </c>
      <c r="F806" s="10">
        <f>VLOOKUP(C806,데이터!$O:$Q,3,0)</f>
        <v>95.93</v>
      </c>
      <c r="H806" s="6">
        <f t="shared" si="181"/>
        <v>1.958626169911077</v>
      </c>
      <c r="I806" s="6">
        <f t="shared" si="182"/>
        <v>1.8433897002305926</v>
      </c>
      <c r="AM806" s="1">
        <f t="shared" si="174"/>
        <v>42078</v>
      </c>
      <c r="AN806" s="2">
        <f t="shared" si="175"/>
        <v>1128.43</v>
      </c>
      <c r="AO806" s="2">
        <f t="shared" si="176"/>
        <v>45.0628125</v>
      </c>
      <c r="AP806" s="2">
        <f t="shared" si="177"/>
        <v>95.93</v>
      </c>
      <c r="AR806" s="39">
        <f t="shared" si="178"/>
        <v>0</v>
      </c>
      <c r="AS806" s="39">
        <f t="shared" si="179"/>
        <v>0</v>
      </c>
      <c r="AU806" s="41">
        <f t="shared" si="180"/>
        <v>0</v>
      </c>
    </row>
    <row r="807" spans="2:47" x14ac:dyDescent="0.3">
      <c r="B807" s="6">
        <f t="shared" si="173"/>
        <v>2015</v>
      </c>
      <c r="C807" s="5">
        <v>42079</v>
      </c>
      <c r="D807" s="10">
        <v>1131.6500000000001</v>
      </c>
      <c r="E807" s="10">
        <f>VLOOKUP(C807,데이터!$O:$Q,2,0)</f>
        <v>46.047281250000005</v>
      </c>
      <c r="F807" s="10">
        <f>VLOOKUP(C807,데이터!$O:$Q,3,0)</f>
        <v>97.39</v>
      </c>
      <c r="H807" s="6">
        <f t="shared" si="181"/>
        <v>2.0014154711161374</v>
      </c>
      <c r="I807" s="6">
        <f t="shared" si="182"/>
        <v>1.8714450422751736</v>
      </c>
      <c r="AM807" s="1">
        <f t="shared" si="174"/>
        <v>42079</v>
      </c>
      <c r="AN807" s="2">
        <f t="shared" si="175"/>
        <v>1131.6500000000001</v>
      </c>
      <c r="AO807" s="2">
        <f t="shared" si="176"/>
        <v>46.047281250000005</v>
      </c>
      <c r="AP807" s="2">
        <f t="shared" si="177"/>
        <v>97.39</v>
      </c>
      <c r="AR807" s="39">
        <f t="shared" si="178"/>
        <v>2.1846589135997796E-2</v>
      </c>
      <c r="AS807" s="39">
        <f t="shared" si="179"/>
        <v>1.5219430834983783E-2</v>
      </c>
      <c r="AU807" s="41">
        <f t="shared" si="180"/>
        <v>4.3919227146698942E-5</v>
      </c>
    </row>
    <row r="808" spans="2:47" x14ac:dyDescent="0.3">
      <c r="B808" s="6">
        <f t="shared" si="173"/>
        <v>2015</v>
      </c>
      <c r="C808" s="5">
        <v>42080</v>
      </c>
      <c r="D808" s="10">
        <v>1128.9000000000001</v>
      </c>
      <c r="E808" s="10">
        <f>VLOOKUP(C808,데이터!$O:$Q,2,0)</f>
        <v>45.695281250000001</v>
      </c>
      <c r="F808" s="10">
        <f>VLOOKUP(C808,데이터!$O:$Q,3,0)</f>
        <v>96.68</v>
      </c>
      <c r="H808" s="6">
        <f t="shared" si="181"/>
        <v>1.9861160174522385</v>
      </c>
      <c r="I808" s="6">
        <f t="shared" si="182"/>
        <v>1.8578016910069186</v>
      </c>
      <c r="AM808" s="1">
        <f t="shared" si="174"/>
        <v>42080</v>
      </c>
      <c r="AN808" s="2">
        <f t="shared" si="175"/>
        <v>1128.9000000000001</v>
      </c>
      <c r="AO808" s="2">
        <f t="shared" si="176"/>
        <v>45.695281250000001</v>
      </c>
      <c r="AP808" s="2">
        <f t="shared" si="177"/>
        <v>96.68</v>
      </c>
      <c r="AR808" s="39">
        <f t="shared" si="178"/>
        <v>-7.6443166772197646E-3</v>
      </c>
      <c r="AS808" s="39">
        <f t="shared" si="179"/>
        <v>-7.2902762090563122E-3</v>
      </c>
      <c r="AU808" s="41">
        <f t="shared" si="180"/>
        <v>1.2534465309739653E-7</v>
      </c>
    </row>
    <row r="809" spans="2:47" x14ac:dyDescent="0.3">
      <c r="B809" s="6">
        <f t="shared" si="173"/>
        <v>2015</v>
      </c>
      <c r="C809" s="5">
        <v>42081</v>
      </c>
      <c r="D809" s="10">
        <v>1129.8499999999999</v>
      </c>
      <c r="E809" s="10">
        <f>VLOOKUP(C809,데이터!$O:$Q,2,0)</f>
        <v>46.047406250000002</v>
      </c>
      <c r="F809" s="10">
        <f>VLOOKUP(C809,데이터!$O:$Q,3,0)</f>
        <v>97.4</v>
      </c>
      <c r="H809" s="6">
        <f t="shared" si="181"/>
        <v>2.0014209041607622</v>
      </c>
      <c r="I809" s="6">
        <f t="shared" si="182"/>
        <v>1.8716372021521914</v>
      </c>
      <c r="AM809" s="1">
        <f t="shared" si="174"/>
        <v>42081</v>
      </c>
      <c r="AN809" s="2">
        <f t="shared" si="175"/>
        <v>1129.8499999999999</v>
      </c>
      <c r="AO809" s="2">
        <f t="shared" si="176"/>
        <v>46.047406250000002</v>
      </c>
      <c r="AP809" s="2">
        <f t="shared" si="177"/>
        <v>97.4</v>
      </c>
      <c r="AR809" s="39">
        <f t="shared" si="178"/>
        <v>7.7059379079760237E-3</v>
      </c>
      <c r="AS809" s="39">
        <f t="shared" si="179"/>
        <v>7.447248655357841E-3</v>
      </c>
      <c r="AU809" s="41">
        <f t="shared" si="180"/>
        <v>6.6920129420153976E-8</v>
      </c>
    </row>
    <row r="810" spans="2:47" x14ac:dyDescent="0.3">
      <c r="B810" s="6">
        <f t="shared" si="173"/>
        <v>2015</v>
      </c>
      <c r="C810" s="5">
        <v>42082</v>
      </c>
      <c r="D810" s="10">
        <v>1117.2</v>
      </c>
      <c r="E810" s="10">
        <f>VLOOKUP(C810,데이터!$O:$Q,2,0)</f>
        <v>46.168489999999998</v>
      </c>
      <c r="F810" s="10">
        <f>VLOOKUP(C810,데이터!$O:$Q,3,0)</f>
        <v>97.62</v>
      </c>
      <c r="H810" s="6">
        <f t="shared" si="181"/>
        <v>2.0066837314976258</v>
      </c>
      <c r="I810" s="6">
        <f t="shared" si="182"/>
        <v>1.8758647194465803</v>
      </c>
      <c r="AM810" s="1">
        <f t="shared" si="174"/>
        <v>42082</v>
      </c>
      <c r="AN810" s="2">
        <f t="shared" si="175"/>
        <v>1117.2</v>
      </c>
      <c r="AO810" s="2">
        <f t="shared" si="176"/>
        <v>46.168489999999998</v>
      </c>
      <c r="AP810" s="2">
        <f t="shared" si="177"/>
        <v>97.62</v>
      </c>
      <c r="AR810" s="39">
        <f t="shared" si="178"/>
        <v>2.6295455023592762E-3</v>
      </c>
      <c r="AS810" s="39">
        <f t="shared" si="179"/>
        <v>2.2587268993838894E-3</v>
      </c>
      <c r="AU810" s="41">
        <f t="shared" si="180"/>
        <v>1.3750643631261755E-7</v>
      </c>
    </row>
    <row r="811" spans="2:47" x14ac:dyDescent="0.3">
      <c r="B811" s="6">
        <f t="shared" si="173"/>
        <v>2015</v>
      </c>
      <c r="C811" s="5">
        <v>42083</v>
      </c>
      <c r="D811" s="10">
        <v>1122.95</v>
      </c>
      <c r="E811" s="10">
        <f>VLOOKUP(C811,데이터!$O:$Q,2,0)</f>
        <v>46.727593750000004</v>
      </c>
      <c r="F811" s="10">
        <f>VLOOKUP(C811,데이터!$O:$Q,3,0)</f>
        <v>99</v>
      </c>
      <c r="H811" s="6">
        <f t="shared" si="181"/>
        <v>2.030984816487504</v>
      </c>
      <c r="I811" s="6">
        <f t="shared" si="182"/>
        <v>1.9023827824750199</v>
      </c>
      <c r="AM811" s="1">
        <f t="shared" si="174"/>
        <v>42083</v>
      </c>
      <c r="AN811" s="2">
        <f t="shared" si="175"/>
        <v>1122.95</v>
      </c>
      <c r="AO811" s="2">
        <f t="shared" si="176"/>
        <v>46.727593750000004</v>
      </c>
      <c r="AP811" s="2">
        <f t="shared" si="177"/>
        <v>99</v>
      </c>
      <c r="AR811" s="39">
        <f t="shared" si="178"/>
        <v>1.2110072259240212E-2</v>
      </c>
      <c r="AS811" s="39">
        <f t="shared" si="179"/>
        <v>1.4136447449293099E-2</v>
      </c>
      <c r="AU811" s="41">
        <f t="shared" si="180"/>
        <v>4.1061964108618739E-6</v>
      </c>
    </row>
    <row r="812" spans="2:47" x14ac:dyDescent="0.3">
      <c r="B812" s="6">
        <f t="shared" si="173"/>
        <v>2015</v>
      </c>
      <c r="C812" s="5">
        <v>42084</v>
      </c>
      <c r="D812" s="10">
        <v>1122.95</v>
      </c>
      <c r="E812" s="10">
        <f>VLOOKUP(C812,데이터!$O:$Q,2,0)</f>
        <v>46.727593750000004</v>
      </c>
      <c r="F812" s="10">
        <f>VLOOKUP(C812,데이터!$O:$Q,3,0)</f>
        <v>99</v>
      </c>
      <c r="H812" s="6">
        <f t="shared" si="181"/>
        <v>2.030984816487504</v>
      </c>
      <c r="I812" s="6">
        <f t="shared" si="182"/>
        <v>1.9023827824750199</v>
      </c>
      <c r="AM812" s="1">
        <f t="shared" si="174"/>
        <v>42084</v>
      </c>
      <c r="AN812" s="2">
        <f t="shared" si="175"/>
        <v>1122.95</v>
      </c>
      <c r="AO812" s="2">
        <f t="shared" si="176"/>
        <v>46.727593750000004</v>
      </c>
      <c r="AP812" s="2">
        <f t="shared" si="177"/>
        <v>99</v>
      </c>
      <c r="AR812" s="39">
        <f t="shared" si="178"/>
        <v>0</v>
      </c>
      <c r="AS812" s="39">
        <f t="shared" si="179"/>
        <v>0</v>
      </c>
      <c r="AU812" s="41">
        <f t="shared" si="180"/>
        <v>0</v>
      </c>
    </row>
    <row r="813" spans="2:47" x14ac:dyDescent="0.3">
      <c r="B813" s="6">
        <f t="shared" si="173"/>
        <v>2015</v>
      </c>
      <c r="C813" s="5">
        <v>42085</v>
      </c>
      <c r="D813" s="10">
        <v>1122.95</v>
      </c>
      <c r="E813" s="10">
        <f>VLOOKUP(C813,데이터!$O:$Q,2,0)</f>
        <v>46.727593750000004</v>
      </c>
      <c r="F813" s="10">
        <f>VLOOKUP(C813,데이터!$O:$Q,3,0)</f>
        <v>99</v>
      </c>
      <c r="H813" s="6">
        <f t="shared" si="181"/>
        <v>2.030984816487504</v>
      </c>
      <c r="I813" s="6">
        <f t="shared" si="182"/>
        <v>1.9023827824750199</v>
      </c>
      <c r="AM813" s="1">
        <f t="shared" si="174"/>
        <v>42085</v>
      </c>
      <c r="AN813" s="2">
        <f t="shared" si="175"/>
        <v>1122.95</v>
      </c>
      <c r="AO813" s="2">
        <f t="shared" si="176"/>
        <v>46.727593750000004</v>
      </c>
      <c r="AP813" s="2">
        <f t="shared" si="177"/>
        <v>99</v>
      </c>
      <c r="AR813" s="39">
        <f t="shared" si="178"/>
        <v>0</v>
      </c>
      <c r="AS813" s="39">
        <f t="shared" si="179"/>
        <v>0</v>
      </c>
      <c r="AU813" s="41">
        <f t="shared" si="180"/>
        <v>0</v>
      </c>
    </row>
    <row r="814" spans="2:47" x14ac:dyDescent="0.3">
      <c r="B814" s="6">
        <f t="shared" si="173"/>
        <v>2015</v>
      </c>
      <c r="C814" s="5">
        <v>42086</v>
      </c>
      <c r="D814" s="10">
        <v>1114.55</v>
      </c>
      <c r="E814" s="10">
        <f>VLOOKUP(C814,데이터!$O:$Q,2,0)</f>
        <v>46.699156250000001</v>
      </c>
      <c r="F814" s="10">
        <f>VLOOKUP(C814,데이터!$O:$Q,3,0)</f>
        <v>98.18</v>
      </c>
      <c r="H814" s="6">
        <f t="shared" si="181"/>
        <v>2.0297487988353247</v>
      </c>
      <c r="I814" s="6">
        <f t="shared" si="182"/>
        <v>1.8866256725595703</v>
      </c>
      <c r="AM814" s="1">
        <f t="shared" si="174"/>
        <v>42086</v>
      </c>
      <c r="AN814" s="2">
        <f t="shared" si="175"/>
        <v>1114.55</v>
      </c>
      <c r="AO814" s="2">
        <f t="shared" si="176"/>
        <v>46.699156250000001</v>
      </c>
      <c r="AP814" s="2">
        <f t="shared" si="177"/>
        <v>98.18</v>
      </c>
      <c r="AR814" s="39">
        <f t="shared" si="178"/>
        <v>-6.0858044931966226E-4</v>
      </c>
      <c r="AS814" s="39">
        <f t="shared" si="179"/>
        <v>-8.2828282828282251E-3</v>
      </c>
      <c r="AU814" s="41">
        <f t="shared" si="180"/>
        <v>5.8894079810110874E-5</v>
      </c>
    </row>
    <row r="815" spans="2:47" x14ac:dyDescent="0.3">
      <c r="B815" s="6">
        <f t="shared" si="173"/>
        <v>2015</v>
      </c>
      <c r="C815" s="5">
        <v>42087</v>
      </c>
      <c r="D815" s="10">
        <v>1104.75</v>
      </c>
      <c r="E815" s="10">
        <f>VLOOKUP(C815,데이터!$O:$Q,2,0)</f>
        <v>46.296125000000004</v>
      </c>
      <c r="F815" s="10">
        <f>VLOOKUP(C815,데이터!$O:$Q,3,0)</f>
        <v>97.34</v>
      </c>
      <c r="H815" s="6">
        <f t="shared" si="181"/>
        <v>2.0122313047032847</v>
      </c>
      <c r="I815" s="6">
        <f t="shared" si="182"/>
        <v>1.8704842428900852</v>
      </c>
      <c r="AM815" s="1">
        <f t="shared" si="174"/>
        <v>42087</v>
      </c>
      <c r="AN815" s="2">
        <f t="shared" si="175"/>
        <v>1104.75</v>
      </c>
      <c r="AO815" s="2">
        <f t="shared" si="176"/>
        <v>46.296125000000004</v>
      </c>
      <c r="AP815" s="2">
        <f t="shared" si="177"/>
        <v>97.34</v>
      </c>
      <c r="AR815" s="39">
        <f t="shared" si="178"/>
        <v>-8.6303754149733569E-3</v>
      </c>
      <c r="AS815" s="39">
        <f t="shared" si="179"/>
        <v>-8.5557139947036731E-3</v>
      </c>
      <c r="AU815" s="41">
        <f t="shared" si="180"/>
        <v>5.5743276766863522E-9</v>
      </c>
    </row>
    <row r="816" spans="2:47" x14ac:dyDescent="0.3">
      <c r="B816" s="6">
        <f t="shared" si="173"/>
        <v>2015</v>
      </c>
      <c r="C816" s="5">
        <v>42088</v>
      </c>
      <c r="D816" s="10">
        <v>1100.8499999999999</v>
      </c>
      <c r="E816" s="10">
        <f>VLOOKUP(C816,데이터!$O:$Q,2,0)</f>
        <v>44.004312500000005</v>
      </c>
      <c r="F816" s="10">
        <f>VLOOKUP(C816,데이터!$O:$Q,3,0)</f>
        <v>92.57</v>
      </c>
      <c r="H816" s="6">
        <f t="shared" si="181"/>
        <v>1.9126191480268826</v>
      </c>
      <c r="I816" s="6">
        <f t="shared" si="182"/>
        <v>1.7788239815526521</v>
      </c>
      <c r="AM816" s="1">
        <f t="shared" si="174"/>
        <v>42088</v>
      </c>
      <c r="AN816" s="2">
        <f t="shared" si="175"/>
        <v>1100.8499999999999</v>
      </c>
      <c r="AO816" s="2">
        <f t="shared" si="176"/>
        <v>44.004312500000005</v>
      </c>
      <c r="AP816" s="2">
        <f t="shared" si="177"/>
        <v>92.57</v>
      </c>
      <c r="AR816" s="39">
        <f t="shared" si="178"/>
        <v>-4.9503333162332686E-2</v>
      </c>
      <c r="AS816" s="39">
        <f t="shared" si="179"/>
        <v>-4.9003492911444568E-2</v>
      </c>
      <c r="AU816" s="41">
        <f t="shared" si="180"/>
        <v>2.4984027640789598E-7</v>
      </c>
    </row>
    <row r="817" spans="2:47" x14ac:dyDescent="0.3">
      <c r="B817" s="6">
        <f t="shared" si="173"/>
        <v>2015</v>
      </c>
      <c r="C817" s="5">
        <v>42089</v>
      </c>
      <c r="D817" s="10">
        <v>1107.75</v>
      </c>
      <c r="E817" s="10">
        <f>VLOOKUP(C817,데이터!$O:$Q,2,0)</f>
        <v>43.767333749999999</v>
      </c>
      <c r="F817" s="10">
        <f>VLOOKUP(C817,데이터!$O:$Q,3,0)</f>
        <v>91.3</v>
      </c>
      <c r="H817" s="6">
        <f t="shared" si="181"/>
        <v>1.9023190190355368</v>
      </c>
      <c r="I817" s="6">
        <f t="shared" si="182"/>
        <v>1.7544196771714069</v>
      </c>
      <c r="AM817" s="1">
        <f t="shared" si="174"/>
        <v>42089</v>
      </c>
      <c r="AN817" s="2">
        <f t="shared" si="175"/>
        <v>1107.75</v>
      </c>
      <c r="AO817" s="2">
        <f t="shared" si="176"/>
        <v>43.767333749999999</v>
      </c>
      <c r="AP817" s="2">
        <f t="shared" si="177"/>
        <v>91.3</v>
      </c>
      <c r="AR817" s="39">
        <f t="shared" si="178"/>
        <v>-5.3853528560412478E-3</v>
      </c>
      <c r="AS817" s="39">
        <f t="shared" si="179"/>
        <v>-1.3719347520795067E-2</v>
      </c>
      <c r="AU817" s="41">
        <f t="shared" si="180"/>
        <v>6.9455467072145112E-5</v>
      </c>
    </row>
    <row r="818" spans="2:47" x14ac:dyDescent="0.3">
      <c r="B818" s="6">
        <f t="shared" si="173"/>
        <v>2015</v>
      </c>
      <c r="C818" s="5">
        <v>42090</v>
      </c>
      <c r="D818" s="10">
        <v>1103.3499999999999</v>
      </c>
      <c r="E818" s="10">
        <f>VLOOKUP(C818,데이터!$O:$Q,2,0)</f>
        <v>44.666062500000002</v>
      </c>
      <c r="F818" s="10">
        <f>VLOOKUP(C818,데이터!$O:$Q,3,0)</f>
        <v>93.89</v>
      </c>
      <c r="H818" s="6">
        <f t="shared" si="181"/>
        <v>1.9413816862714417</v>
      </c>
      <c r="I818" s="6">
        <f t="shared" si="182"/>
        <v>1.8041890853189859</v>
      </c>
      <c r="AM818" s="1">
        <f t="shared" si="174"/>
        <v>42090</v>
      </c>
      <c r="AN818" s="2">
        <f t="shared" si="175"/>
        <v>1103.3499999999999</v>
      </c>
      <c r="AO818" s="2">
        <f t="shared" si="176"/>
        <v>44.666062500000002</v>
      </c>
      <c r="AP818" s="2">
        <f t="shared" si="177"/>
        <v>93.89</v>
      </c>
      <c r="AR818" s="39">
        <f t="shared" si="178"/>
        <v>2.0534235764361641E-2</v>
      </c>
      <c r="AS818" s="39">
        <f t="shared" si="179"/>
        <v>2.8368017524644129E-2</v>
      </c>
      <c r="AU818" s="41">
        <f t="shared" si="180"/>
        <v>6.1368136667734597E-5</v>
      </c>
    </row>
    <row r="819" spans="2:47" x14ac:dyDescent="0.3">
      <c r="B819" s="6">
        <f t="shared" si="173"/>
        <v>2015</v>
      </c>
      <c r="C819" s="5">
        <v>42091</v>
      </c>
      <c r="D819" s="10">
        <v>1103.3499999999999</v>
      </c>
      <c r="E819" s="10">
        <f>VLOOKUP(C819,데이터!$O:$Q,2,0)</f>
        <v>44.666062500000002</v>
      </c>
      <c r="F819" s="10">
        <f>VLOOKUP(C819,데이터!$O:$Q,3,0)</f>
        <v>93.89</v>
      </c>
      <c r="H819" s="6">
        <f t="shared" si="181"/>
        <v>1.9413816862714417</v>
      </c>
      <c r="I819" s="6">
        <f t="shared" si="182"/>
        <v>1.8041890853189859</v>
      </c>
      <c r="AM819" s="1">
        <f t="shared" si="174"/>
        <v>42091</v>
      </c>
      <c r="AN819" s="2">
        <f t="shared" si="175"/>
        <v>1103.3499999999999</v>
      </c>
      <c r="AO819" s="2">
        <f t="shared" si="176"/>
        <v>44.666062500000002</v>
      </c>
      <c r="AP819" s="2">
        <f t="shared" si="177"/>
        <v>93.89</v>
      </c>
      <c r="AR819" s="39">
        <f t="shared" si="178"/>
        <v>0</v>
      </c>
      <c r="AS819" s="39">
        <f t="shared" si="179"/>
        <v>0</v>
      </c>
      <c r="AU819" s="41">
        <f t="shared" si="180"/>
        <v>0</v>
      </c>
    </row>
    <row r="820" spans="2:47" x14ac:dyDescent="0.3">
      <c r="B820" s="6">
        <f t="shared" si="173"/>
        <v>2015</v>
      </c>
      <c r="C820" s="5">
        <v>42092</v>
      </c>
      <c r="D820" s="10">
        <v>1103.3499999999999</v>
      </c>
      <c r="E820" s="10">
        <f>VLOOKUP(C820,데이터!$O:$Q,2,0)</f>
        <v>44.666062500000002</v>
      </c>
      <c r="F820" s="10">
        <f>VLOOKUP(C820,데이터!$O:$Q,3,0)</f>
        <v>93.89</v>
      </c>
      <c r="H820" s="6">
        <f t="shared" si="181"/>
        <v>1.9413816862714417</v>
      </c>
      <c r="I820" s="6">
        <f t="shared" si="182"/>
        <v>1.8041890853189859</v>
      </c>
      <c r="AM820" s="1">
        <f t="shared" si="174"/>
        <v>42092</v>
      </c>
      <c r="AN820" s="2">
        <f t="shared" si="175"/>
        <v>1103.3499999999999</v>
      </c>
      <c r="AO820" s="2">
        <f t="shared" si="176"/>
        <v>44.666062500000002</v>
      </c>
      <c r="AP820" s="2">
        <f t="shared" si="177"/>
        <v>93.89</v>
      </c>
      <c r="AR820" s="39">
        <f t="shared" si="178"/>
        <v>0</v>
      </c>
      <c r="AS820" s="39">
        <f t="shared" si="179"/>
        <v>0</v>
      </c>
      <c r="AU820" s="41">
        <f t="shared" si="180"/>
        <v>0</v>
      </c>
    </row>
    <row r="821" spans="2:47" x14ac:dyDescent="0.3">
      <c r="B821" s="6">
        <f t="shared" si="173"/>
        <v>2015</v>
      </c>
      <c r="C821" s="5">
        <v>42093</v>
      </c>
      <c r="D821" s="10">
        <v>1104.95</v>
      </c>
      <c r="E821" s="10">
        <f>VLOOKUP(C821,데이터!$O:$Q,2,0)</f>
        <v>45.289343750000008</v>
      </c>
      <c r="F821" s="10">
        <f>VLOOKUP(C821,데이터!$O:$Q,3,0)</f>
        <v>95.09</v>
      </c>
      <c r="H821" s="6">
        <f t="shared" si="181"/>
        <v>1.9684722050326688</v>
      </c>
      <c r="I821" s="6">
        <f t="shared" si="182"/>
        <v>1.8272482705611073</v>
      </c>
      <c r="AM821" s="1">
        <f t="shared" si="174"/>
        <v>42093</v>
      </c>
      <c r="AN821" s="2">
        <f t="shared" si="175"/>
        <v>1104.95</v>
      </c>
      <c r="AO821" s="2">
        <f t="shared" si="176"/>
        <v>45.289343750000008</v>
      </c>
      <c r="AP821" s="2">
        <f t="shared" si="177"/>
        <v>95.09</v>
      </c>
      <c r="AR821" s="39">
        <f t="shared" si="178"/>
        <v>1.3954246582626562E-2</v>
      </c>
      <c r="AS821" s="39">
        <f t="shared" si="179"/>
        <v>1.2780913835339192E-2</v>
      </c>
      <c r="AU821" s="41">
        <f t="shared" si="180"/>
        <v>1.3767097358569273E-6</v>
      </c>
    </row>
    <row r="822" spans="2:47" x14ac:dyDescent="0.3">
      <c r="B822" s="6">
        <f t="shared" si="173"/>
        <v>2015</v>
      </c>
      <c r="C822" s="5">
        <v>42094</v>
      </c>
      <c r="D822" s="10">
        <v>1109.5999999999999</v>
      </c>
      <c r="E822" s="10">
        <f>VLOOKUP(C822,데이터!$O:$Q,2,0)</f>
        <v>44.742833750000003</v>
      </c>
      <c r="F822" s="10">
        <f>VLOOKUP(C822,데이터!$O:$Q,3,0)</f>
        <v>94.02</v>
      </c>
      <c r="H822" s="6">
        <f t="shared" si="181"/>
        <v>1.9447184992887563</v>
      </c>
      <c r="I822" s="6">
        <f t="shared" si="182"/>
        <v>1.8066871637202155</v>
      </c>
      <c r="AM822" s="1">
        <f t="shared" si="174"/>
        <v>42094</v>
      </c>
      <c r="AN822" s="2">
        <f t="shared" si="175"/>
        <v>1109.5999999999999</v>
      </c>
      <c r="AO822" s="2">
        <f t="shared" si="176"/>
        <v>44.742833750000003</v>
      </c>
      <c r="AP822" s="2">
        <f t="shared" si="177"/>
        <v>94.02</v>
      </c>
      <c r="AR822" s="39">
        <f t="shared" si="178"/>
        <v>-1.2067077037299812E-2</v>
      </c>
      <c r="AS822" s="39">
        <f t="shared" si="179"/>
        <v>-1.1252497633820635E-2</v>
      </c>
      <c r="AU822" s="41">
        <f t="shared" si="180"/>
        <v>6.63539604572491E-7</v>
      </c>
    </row>
    <row r="823" spans="2:47" x14ac:dyDescent="0.3">
      <c r="B823" s="6">
        <f t="shared" si="173"/>
        <v>2015</v>
      </c>
      <c r="C823" s="5">
        <v>42095</v>
      </c>
      <c r="D823" s="10">
        <v>1102.25</v>
      </c>
      <c r="E823" s="10">
        <f>VLOOKUP(C823,데이터!$O:$Q,2,0)</f>
        <v>44.413343749999996</v>
      </c>
      <c r="F823" s="10">
        <f>VLOOKUP(C823,데이터!$O:$Q,3,0)</f>
        <v>93.41</v>
      </c>
      <c r="H823" s="6">
        <f t="shared" si="181"/>
        <v>1.9303974283009209</v>
      </c>
      <c r="I823" s="6">
        <f t="shared" si="182"/>
        <v>1.7949654112221372</v>
      </c>
      <c r="AM823" s="1">
        <f t="shared" si="174"/>
        <v>42095</v>
      </c>
      <c r="AN823" s="2">
        <f t="shared" si="175"/>
        <v>1102.25</v>
      </c>
      <c r="AO823" s="2">
        <f t="shared" si="176"/>
        <v>44.413343749999996</v>
      </c>
      <c r="AP823" s="2">
        <f t="shared" si="177"/>
        <v>93.41</v>
      </c>
      <c r="AR823" s="39">
        <f t="shared" si="178"/>
        <v>-7.3640843099260778E-3</v>
      </c>
      <c r="AS823" s="39">
        <f t="shared" si="179"/>
        <v>-6.4879812805785919E-3</v>
      </c>
      <c r="AU823" s="41">
        <f t="shared" si="180"/>
        <v>7.6755651803184166E-7</v>
      </c>
    </row>
    <row r="824" spans="2:47" x14ac:dyDescent="0.3">
      <c r="B824" s="6">
        <f t="shared" si="173"/>
        <v>2015</v>
      </c>
      <c r="C824" s="5">
        <v>42096</v>
      </c>
      <c r="D824" s="10">
        <v>1095.55</v>
      </c>
      <c r="E824" s="10">
        <f>VLOOKUP(C824,데이터!$O:$Q,2,0)</f>
        <v>44.186874999999993</v>
      </c>
      <c r="F824" s="10">
        <f>VLOOKUP(C824,데이터!$O:$Q,3,0)</f>
        <v>93.2</v>
      </c>
      <c r="H824" s="6">
        <f t="shared" si="181"/>
        <v>1.9205541097016423</v>
      </c>
      <c r="I824" s="6">
        <f t="shared" si="182"/>
        <v>1.7909300538047661</v>
      </c>
      <c r="AM824" s="1">
        <f t="shared" si="174"/>
        <v>42096</v>
      </c>
      <c r="AN824" s="2">
        <f t="shared" si="175"/>
        <v>1095.55</v>
      </c>
      <c r="AO824" s="2">
        <f t="shared" si="176"/>
        <v>44.186874999999993</v>
      </c>
      <c r="AP824" s="2">
        <f t="shared" si="177"/>
        <v>93.2</v>
      </c>
      <c r="AR824" s="39">
        <f t="shared" si="178"/>
        <v>-5.0991150604372537E-3</v>
      </c>
      <c r="AS824" s="39">
        <f t="shared" si="179"/>
        <v>-2.2481533026441625E-3</v>
      </c>
      <c r="AU824" s="41">
        <f t="shared" si="180"/>
        <v>8.1279829443986729E-6</v>
      </c>
    </row>
    <row r="825" spans="2:47" x14ac:dyDescent="0.3">
      <c r="B825" s="6">
        <f t="shared" si="173"/>
        <v>2015</v>
      </c>
      <c r="C825" s="5">
        <v>42097</v>
      </c>
      <c r="D825" s="10">
        <v>1093</v>
      </c>
      <c r="E825" s="10">
        <f>VLOOKUP(C825,데이터!$O:$Q,2,0)</f>
        <v>44.186874999999993</v>
      </c>
      <c r="F825" s="10">
        <f>VLOOKUP(C825,데이터!$O:$Q,3,0)</f>
        <v>93.2</v>
      </c>
      <c r="H825" s="6">
        <f t="shared" si="181"/>
        <v>1.9205541097016423</v>
      </c>
      <c r="I825" s="6">
        <f t="shared" si="182"/>
        <v>1.7909300538047661</v>
      </c>
      <c r="AM825" s="1">
        <f t="shared" si="174"/>
        <v>42097</v>
      </c>
      <c r="AN825" s="2">
        <f t="shared" si="175"/>
        <v>1093</v>
      </c>
      <c r="AO825" s="2">
        <f t="shared" si="176"/>
        <v>44.186874999999993</v>
      </c>
      <c r="AP825" s="2">
        <f t="shared" si="177"/>
        <v>93.2</v>
      </c>
      <c r="AR825" s="39">
        <f t="shared" si="178"/>
        <v>0</v>
      </c>
      <c r="AS825" s="39">
        <f t="shared" si="179"/>
        <v>0</v>
      </c>
      <c r="AU825" s="41">
        <f t="shared" si="180"/>
        <v>0</v>
      </c>
    </row>
    <row r="826" spans="2:47" x14ac:dyDescent="0.3">
      <c r="B826" s="6">
        <f t="shared" si="173"/>
        <v>2015</v>
      </c>
      <c r="C826" s="5">
        <v>42098</v>
      </c>
      <c r="D826" s="10">
        <v>1093</v>
      </c>
      <c r="E826" s="10">
        <f>VLOOKUP(C826,데이터!$O:$Q,2,0)</f>
        <v>44.186874999999993</v>
      </c>
      <c r="F826" s="10">
        <f>VLOOKUP(C826,데이터!$O:$Q,3,0)</f>
        <v>93.2</v>
      </c>
      <c r="H826" s="6">
        <f t="shared" si="181"/>
        <v>1.9205541097016423</v>
      </c>
      <c r="I826" s="6">
        <f t="shared" si="182"/>
        <v>1.7909300538047661</v>
      </c>
      <c r="AM826" s="1">
        <f t="shared" si="174"/>
        <v>42098</v>
      </c>
      <c r="AN826" s="2">
        <f t="shared" si="175"/>
        <v>1093</v>
      </c>
      <c r="AO826" s="2">
        <f t="shared" si="176"/>
        <v>44.186874999999993</v>
      </c>
      <c r="AP826" s="2">
        <f t="shared" si="177"/>
        <v>93.2</v>
      </c>
      <c r="AR826" s="39">
        <f t="shared" si="178"/>
        <v>0</v>
      </c>
      <c r="AS826" s="39">
        <f t="shared" si="179"/>
        <v>0</v>
      </c>
      <c r="AU826" s="41">
        <f t="shared" si="180"/>
        <v>0</v>
      </c>
    </row>
    <row r="827" spans="2:47" x14ac:dyDescent="0.3">
      <c r="B827" s="6">
        <f t="shared" si="173"/>
        <v>2015</v>
      </c>
      <c r="C827" s="5">
        <v>42099</v>
      </c>
      <c r="D827" s="10">
        <v>1093</v>
      </c>
      <c r="E827" s="10">
        <f>VLOOKUP(C827,데이터!$O:$Q,2,0)</f>
        <v>44.186874999999993</v>
      </c>
      <c r="F827" s="10">
        <f>VLOOKUP(C827,데이터!$O:$Q,3,0)</f>
        <v>93.2</v>
      </c>
      <c r="H827" s="6">
        <f t="shared" si="181"/>
        <v>1.9205541097016423</v>
      </c>
      <c r="I827" s="6">
        <f t="shared" si="182"/>
        <v>1.7909300538047661</v>
      </c>
      <c r="AM827" s="1">
        <f t="shared" si="174"/>
        <v>42099</v>
      </c>
      <c r="AN827" s="2">
        <f t="shared" si="175"/>
        <v>1093</v>
      </c>
      <c r="AO827" s="2">
        <f t="shared" si="176"/>
        <v>44.186874999999993</v>
      </c>
      <c r="AP827" s="2">
        <f t="shared" si="177"/>
        <v>93.2</v>
      </c>
      <c r="AR827" s="39">
        <f t="shared" si="178"/>
        <v>0</v>
      </c>
      <c r="AS827" s="39">
        <f t="shared" si="179"/>
        <v>0</v>
      </c>
      <c r="AU827" s="41">
        <f t="shared" si="180"/>
        <v>0</v>
      </c>
    </row>
    <row r="828" spans="2:47" x14ac:dyDescent="0.3">
      <c r="B828" s="6">
        <f t="shared" si="173"/>
        <v>2015</v>
      </c>
      <c r="C828" s="5">
        <v>42100</v>
      </c>
      <c r="D828" s="10">
        <v>1085.05</v>
      </c>
      <c r="E828" s="10">
        <f>VLOOKUP(C828,데이터!$O:$Q,2,0)</f>
        <v>44.341896250000005</v>
      </c>
      <c r="F828" s="10">
        <f>VLOOKUP(C828,데이터!$O:$Q,3,0)</f>
        <v>93.61</v>
      </c>
      <c r="H828" s="6">
        <f t="shared" si="181"/>
        <v>1.9272920086541843</v>
      </c>
      <c r="I828" s="6">
        <f t="shared" si="182"/>
        <v>1.7988086087624908</v>
      </c>
      <c r="AM828" s="1">
        <f t="shared" si="174"/>
        <v>42100</v>
      </c>
      <c r="AN828" s="2">
        <f t="shared" si="175"/>
        <v>1085.05</v>
      </c>
      <c r="AO828" s="2">
        <f t="shared" si="176"/>
        <v>44.341896250000005</v>
      </c>
      <c r="AP828" s="2">
        <f t="shared" si="177"/>
        <v>93.61</v>
      </c>
      <c r="AR828" s="39">
        <f t="shared" si="178"/>
        <v>3.5083098770847254E-3</v>
      </c>
      <c r="AS828" s="39">
        <f t="shared" si="179"/>
        <v>4.399141630901271E-3</v>
      </c>
      <c r="AU828" s="41">
        <f t="shared" si="180"/>
        <v>7.9358121360786244E-7</v>
      </c>
    </row>
    <row r="829" spans="2:47" x14ac:dyDescent="0.3">
      <c r="B829" s="6">
        <f t="shared" si="173"/>
        <v>2015</v>
      </c>
      <c r="C829" s="5">
        <v>42101</v>
      </c>
      <c r="D829" s="10">
        <v>1088.45</v>
      </c>
      <c r="E829" s="10">
        <f>VLOOKUP(C829,데이터!$O:$Q,2,0)</f>
        <v>44.223812500000001</v>
      </c>
      <c r="F829" s="10">
        <f>VLOOKUP(C829,데이터!$O:$Q,3,0)</f>
        <v>93.65</v>
      </c>
      <c r="H829" s="6">
        <f t="shared" si="181"/>
        <v>1.9221595743883195</v>
      </c>
      <c r="I829" s="6">
        <f t="shared" si="182"/>
        <v>1.7995772482705616</v>
      </c>
      <c r="AM829" s="1">
        <f t="shared" si="174"/>
        <v>42101</v>
      </c>
      <c r="AN829" s="2">
        <f t="shared" si="175"/>
        <v>1088.45</v>
      </c>
      <c r="AO829" s="2">
        <f t="shared" si="176"/>
        <v>44.223812500000001</v>
      </c>
      <c r="AP829" s="2">
        <f t="shared" si="177"/>
        <v>93.65</v>
      </c>
      <c r="AR829" s="39">
        <f t="shared" si="178"/>
        <v>-2.663028873060469E-3</v>
      </c>
      <c r="AS829" s="39">
        <f t="shared" si="179"/>
        <v>4.2730477513086562E-4</v>
      </c>
      <c r="AU829" s="41">
        <f t="shared" si="180"/>
        <v>9.5501620571435631E-6</v>
      </c>
    </row>
    <row r="830" spans="2:47" x14ac:dyDescent="0.3">
      <c r="B830" s="6">
        <f t="shared" si="173"/>
        <v>2015</v>
      </c>
      <c r="C830" s="5">
        <v>42102</v>
      </c>
      <c r="D830" s="10">
        <v>1090.95</v>
      </c>
      <c r="E830" s="10">
        <f>VLOOKUP(C830,데이터!$O:$Q,2,0)</f>
        <v>44.414687499999992</v>
      </c>
      <c r="F830" s="10">
        <f>VLOOKUP(C830,데이터!$O:$Q,3,0)</f>
        <v>94.2</v>
      </c>
      <c r="H830" s="6">
        <f t="shared" si="181"/>
        <v>1.9304558335306392</v>
      </c>
      <c r="I830" s="6">
        <f t="shared" si="182"/>
        <v>1.8101460415065338</v>
      </c>
      <c r="AM830" s="1">
        <f t="shared" si="174"/>
        <v>42102</v>
      </c>
      <c r="AN830" s="2">
        <f t="shared" si="175"/>
        <v>1090.95</v>
      </c>
      <c r="AO830" s="2">
        <f t="shared" si="176"/>
        <v>44.414687499999992</v>
      </c>
      <c r="AP830" s="2">
        <f t="shared" si="177"/>
        <v>94.2</v>
      </c>
      <c r="AR830" s="39">
        <f t="shared" si="178"/>
        <v>4.3161136322200644E-3</v>
      </c>
      <c r="AS830" s="39">
        <f t="shared" si="179"/>
        <v>5.8729311265348638E-3</v>
      </c>
      <c r="AU830" s="41">
        <f t="shared" si="180"/>
        <v>2.4236807106046107E-6</v>
      </c>
    </row>
    <row r="831" spans="2:47" x14ac:dyDescent="0.3">
      <c r="B831" s="6">
        <f t="shared" ref="B831:B894" si="183">YEAR(C831)</f>
        <v>2015</v>
      </c>
      <c r="C831" s="5">
        <v>42103</v>
      </c>
      <c r="D831" s="10">
        <v>1092.3499999999999</v>
      </c>
      <c r="E831" s="10">
        <f>VLOOKUP(C831,데이터!$O:$Q,2,0)</f>
        <v>44.878208749999999</v>
      </c>
      <c r="F831" s="10">
        <f>VLOOKUP(C831,데이터!$O:$Q,3,0)</f>
        <v>95.43</v>
      </c>
      <c r="H831" s="6">
        <f t="shared" si="181"/>
        <v>1.9506024866175922</v>
      </c>
      <c r="I831" s="6">
        <f t="shared" si="182"/>
        <v>1.8337817063797084</v>
      </c>
      <c r="AM831" s="1">
        <f t="shared" si="174"/>
        <v>42103</v>
      </c>
      <c r="AN831" s="2">
        <f t="shared" si="175"/>
        <v>1092.3499999999999</v>
      </c>
      <c r="AO831" s="2">
        <f t="shared" si="176"/>
        <v>44.878208749999999</v>
      </c>
      <c r="AP831" s="2">
        <f t="shared" si="177"/>
        <v>95.43</v>
      </c>
      <c r="AR831" s="39">
        <f t="shared" si="178"/>
        <v>1.0436215497407364E-2</v>
      </c>
      <c r="AS831" s="39">
        <f t="shared" si="179"/>
        <v>1.3057324840764384E-2</v>
      </c>
      <c r="AU831" s="41">
        <f t="shared" si="180"/>
        <v>6.8702141898334673E-6</v>
      </c>
    </row>
    <row r="832" spans="2:47" x14ac:dyDescent="0.3">
      <c r="B832" s="6">
        <f t="shared" si="183"/>
        <v>2015</v>
      </c>
      <c r="C832" s="5">
        <v>42104</v>
      </c>
      <c r="D832" s="10">
        <v>1092.6500000000001</v>
      </c>
      <c r="E832" s="10">
        <f>VLOOKUP(C832,데이터!$O:$Q,2,0)</f>
        <v>44.941249999999997</v>
      </c>
      <c r="F832" s="10">
        <f>VLOOKUP(C832,데이터!$O:$Q,3,0)</f>
        <v>95.814999999999998</v>
      </c>
      <c r="H832" s="6">
        <f t="shared" si="181"/>
        <v>1.9533425340133002</v>
      </c>
      <c r="I832" s="6">
        <f t="shared" si="182"/>
        <v>1.8411798616448889</v>
      </c>
      <c r="AM832" s="1">
        <f t="shared" ref="AM832:AM895" si="184">C832</f>
        <v>42104</v>
      </c>
      <c r="AN832" s="2">
        <f t="shared" ref="AN832:AN895" si="185">D832</f>
        <v>1092.6500000000001</v>
      </c>
      <c r="AO832" s="2">
        <f t="shared" ref="AO832:AO895" si="186">E832</f>
        <v>44.941249999999997</v>
      </c>
      <c r="AP832" s="2">
        <f t="shared" ref="AP832:AP895" si="187">F832</f>
        <v>95.814999999999998</v>
      </c>
      <c r="AR832" s="39">
        <f t="shared" si="178"/>
        <v>1.4047184982621808E-3</v>
      </c>
      <c r="AS832" s="39">
        <f t="shared" si="179"/>
        <v>4.0343707429528752E-3</v>
      </c>
      <c r="AU832" s="41">
        <f t="shared" si="180"/>
        <v>6.9150709280068081E-6</v>
      </c>
    </row>
    <row r="833" spans="2:47" x14ac:dyDescent="0.3">
      <c r="B833" s="6">
        <f t="shared" si="183"/>
        <v>2015</v>
      </c>
      <c r="C833" s="5">
        <v>42105</v>
      </c>
      <c r="D833" s="10">
        <v>1092.6500000000001</v>
      </c>
      <c r="E833" s="10">
        <f>VLOOKUP(C833,데이터!$O:$Q,2,0)</f>
        <v>44.941249999999997</v>
      </c>
      <c r="F833" s="10">
        <f>VLOOKUP(C833,데이터!$O:$Q,3,0)</f>
        <v>95.814999999999998</v>
      </c>
      <c r="H833" s="6">
        <f t="shared" si="181"/>
        <v>1.9533425340133002</v>
      </c>
      <c r="I833" s="6">
        <f t="shared" si="182"/>
        <v>1.8411798616448889</v>
      </c>
      <c r="AM833" s="1">
        <f t="shared" si="184"/>
        <v>42105</v>
      </c>
      <c r="AN833" s="2">
        <f t="shared" si="185"/>
        <v>1092.6500000000001</v>
      </c>
      <c r="AO833" s="2">
        <f t="shared" si="186"/>
        <v>44.941249999999997</v>
      </c>
      <c r="AP833" s="2">
        <f t="shared" si="187"/>
        <v>95.814999999999998</v>
      </c>
      <c r="AR833" s="39">
        <f t="shared" ref="AR833:AR896" si="188">AO833/AO832-1</f>
        <v>0</v>
      </c>
      <c r="AS833" s="39">
        <f t="shared" ref="AS833:AS896" si="189">AP833/AP832-1</f>
        <v>0</v>
      </c>
      <c r="AU833" s="41">
        <f t="shared" ref="AU833:AU896" si="190">(AR833-AS833)^2</f>
        <v>0</v>
      </c>
    </row>
    <row r="834" spans="2:47" x14ac:dyDescent="0.3">
      <c r="B834" s="6">
        <f t="shared" si="183"/>
        <v>2015</v>
      </c>
      <c r="C834" s="5">
        <v>42106</v>
      </c>
      <c r="D834" s="10">
        <v>1092.6500000000001</v>
      </c>
      <c r="E834" s="10">
        <f>VLOOKUP(C834,데이터!$O:$Q,2,0)</f>
        <v>44.941249999999997</v>
      </c>
      <c r="F834" s="10">
        <f>VLOOKUP(C834,데이터!$O:$Q,3,0)</f>
        <v>95.814999999999998</v>
      </c>
      <c r="H834" s="6">
        <f t="shared" si="181"/>
        <v>1.9533425340133002</v>
      </c>
      <c r="I834" s="6">
        <f t="shared" si="182"/>
        <v>1.8411798616448889</v>
      </c>
      <c r="AM834" s="1">
        <f t="shared" si="184"/>
        <v>42106</v>
      </c>
      <c r="AN834" s="2">
        <f t="shared" si="185"/>
        <v>1092.6500000000001</v>
      </c>
      <c r="AO834" s="2">
        <f t="shared" si="186"/>
        <v>44.941249999999997</v>
      </c>
      <c r="AP834" s="2">
        <f t="shared" si="187"/>
        <v>95.814999999999998</v>
      </c>
      <c r="AR834" s="39">
        <f t="shared" si="188"/>
        <v>0</v>
      </c>
      <c r="AS834" s="39">
        <f t="shared" si="189"/>
        <v>0</v>
      </c>
      <c r="AU834" s="41">
        <f t="shared" si="190"/>
        <v>0</v>
      </c>
    </row>
    <row r="835" spans="2:47" x14ac:dyDescent="0.3">
      <c r="B835" s="6">
        <f t="shared" si="183"/>
        <v>2015</v>
      </c>
      <c r="C835" s="5">
        <v>42107</v>
      </c>
      <c r="D835" s="10">
        <v>1098.4000000000001</v>
      </c>
      <c r="E835" s="10">
        <f>VLOOKUP(C835,데이터!$O:$Q,2,0)</f>
        <v>44.59121875000001</v>
      </c>
      <c r="F835" s="10">
        <f>VLOOKUP(C835,데이터!$O:$Q,3,0)</f>
        <v>95.25</v>
      </c>
      <c r="H835" s="6">
        <f t="shared" si="181"/>
        <v>1.9381286508022453</v>
      </c>
      <c r="I835" s="6">
        <f t="shared" si="182"/>
        <v>1.8303228285933901</v>
      </c>
      <c r="AM835" s="1">
        <f t="shared" si="184"/>
        <v>42107</v>
      </c>
      <c r="AN835" s="2">
        <f t="shared" si="185"/>
        <v>1098.4000000000001</v>
      </c>
      <c r="AO835" s="2">
        <f t="shared" si="186"/>
        <v>44.59121875000001</v>
      </c>
      <c r="AP835" s="2">
        <f t="shared" si="187"/>
        <v>95.25</v>
      </c>
      <c r="AR835" s="39">
        <f t="shared" si="188"/>
        <v>-7.7886407253912049E-3</v>
      </c>
      <c r="AS835" s="39">
        <f t="shared" si="189"/>
        <v>-5.8967802536137315E-3</v>
      </c>
      <c r="AU835" s="41">
        <f t="shared" si="190"/>
        <v>3.5791360446740841E-6</v>
      </c>
    </row>
    <row r="836" spans="2:47" x14ac:dyDescent="0.3">
      <c r="B836" s="6">
        <f t="shared" si="183"/>
        <v>2015</v>
      </c>
      <c r="C836" s="5">
        <v>42108</v>
      </c>
      <c r="D836" s="10">
        <v>1094.1500000000001</v>
      </c>
      <c r="E836" s="10">
        <f>VLOOKUP(C836,데이터!$O:$Q,2,0)</f>
        <v>44.336062500000004</v>
      </c>
      <c r="F836" s="10">
        <f>VLOOKUP(C836,데이터!$O:$Q,3,0)</f>
        <v>94.28</v>
      </c>
      <c r="H836" s="6">
        <f t="shared" si="181"/>
        <v>1.9270384484615373</v>
      </c>
      <c r="I836" s="6">
        <f t="shared" si="182"/>
        <v>1.8116833205226752</v>
      </c>
      <c r="AM836" s="1">
        <f t="shared" si="184"/>
        <v>42108</v>
      </c>
      <c r="AN836" s="2">
        <f t="shared" si="185"/>
        <v>1094.1500000000001</v>
      </c>
      <c r="AO836" s="2">
        <f t="shared" si="186"/>
        <v>44.336062500000004</v>
      </c>
      <c r="AP836" s="2">
        <f t="shared" si="187"/>
        <v>94.28</v>
      </c>
      <c r="AR836" s="39">
        <f t="shared" si="188"/>
        <v>-5.7221187747868996E-3</v>
      </c>
      <c r="AS836" s="39">
        <f t="shared" si="189"/>
        <v>-1.0183727034120738E-2</v>
      </c>
      <c r="AU836" s="41">
        <f t="shared" si="190"/>
        <v>1.9905948259755921E-5</v>
      </c>
    </row>
    <row r="837" spans="2:47" x14ac:dyDescent="0.3">
      <c r="B837" s="6">
        <f t="shared" si="183"/>
        <v>2015</v>
      </c>
      <c r="C837" s="5">
        <v>42109</v>
      </c>
      <c r="D837" s="10">
        <v>1096.8499999999999</v>
      </c>
      <c r="E837" s="10">
        <f>VLOOKUP(C837,데이터!$O:$Q,2,0)</f>
        <v>44.768843750000009</v>
      </c>
      <c r="F837" s="10">
        <f>VLOOKUP(C837,데이터!$O:$Q,3,0)</f>
        <v>95.85</v>
      </c>
      <c r="H837" s="6">
        <f t="shared" si="181"/>
        <v>1.9458490072143193</v>
      </c>
      <c r="I837" s="6">
        <f t="shared" si="182"/>
        <v>1.8418524212144507</v>
      </c>
      <c r="AM837" s="1">
        <f t="shared" si="184"/>
        <v>42109</v>
      </c>
      <c r="AN837" s="2">
        <f t="shared" si="185"/>
        <v>1096.8499999999999</v>
      </c>
      <c r="AO837" s="2">
        <f t="shared" si="186"/>
        <v>44.768843750000009</v>
      </c>
      <c r="AP837" s="2">
        <f t="shared" si="187"/>
        <v>95.85</v>
      </c>
      <c r="AR837" s="39">
        <f t="shared" si="188"/>
        <v>9.7613821705526682E-3</v>
      </c>
      <c r="AS837" s="39">
        <f t="shared" si="189"/>
        <v>1.6652524395417867E-2</v>
      </c>
      <c r="AU837" s="41">
        <f t="shared" si="190"/>
        <v>4.7487841163320084E-5</v>
      </c>
    </row>
    <row r="838" spans="2:47" x14ac:dyDescent="0.3">
      <c r="B838" s="6">
        <f t="shared" si="183"/>
        <v>2015</v>
      </c>
      <c r="C838" s="5">
        <v>42110</v>
      </c>
      <c r="D838" s="10">
        <v>1088.7</v>
      </c>
      <c r="E838" s="10">
        <f>VLOOKUP(C838,데이터!$O:$Q,2,0)</f>
        <v>44.494531249999994</v>
      </c>
      <c r="F838" s="10">
        <f>VLOOKUP(C838,데이터!$O:$Q,3,0)</f>
        <v>95.44</v>
      </c>
      <c r="H838" s="6">
        <f t="shared" si="181"/>
        <v>1.9339261907848353</v>
      </c>
      <c r="I838" s="6">
        <f t="shared" si="182"/>
        <v>1.833973866256726</v>
      </c>
      <c r="AM838" s="1">
        <f t="shared" si="184"/>
        <v>42110</v>
      </c>
      <c r="AN838" s="2">
        <f t="shared" si="185"/>
        <v>1088.7</v>
      </c>
      <c r="AO838" s="2">
        <f t="shared" si="186"/>
        <v>44.494531249999994</v>
      </c>
      <c r="AP838" s="2">
        <f t="shared" si="187"/>
        <v>95.44</v>
      </c>
      <c r="AR838" s="39">
        <f t="shared" si="188"/>
        <v>-6.1273081237442906E-3</v>
      </c>
      <c r="AS838" s="39">
        <f t="shared" si="189"/>
        <v>-4.2775169535732571E-3</v>
      </c>
      <c r="AU838" s="41">
        <f t="shared" si="190"/>
        <v>3.4217273732427214E-6</v>
      </c>
    </row>
    <row r="839" spans="2:47" x14ac:dyDescent="0.3">
      <c r="B839" s="6">
        <f t="shared" si="183"/>
        <v>2015</v>
      </c>
      <c r="C839" s="5">
        <v>42111</v>
      </c>
      <c r="D839" s="10">
        <v>1083.75</v>
      </c>
      <c r="E839" s="10">
        <f>VLOOKUP(C839,데이터!$O:$Q,2,0)</f>
        <v>43.731000000000002</v>
      </c>
      <c r="F839" s="10">
        <f>VLOOKUP(C839,데이터!$O:$Q,3,0)</f>
        <v>94.08</v>
      </c>
      <c r="H839" s="6">
        <f t="shared" si="181"/>
        <v>1.9007397959543995</v>
      </c>
      <c r="I839" s="6">
        <f t="shared" si="182"/>
        <v>1.8078401229823218</v>
      </c>
      <c r="AM839" s="1">
        <f t="shared" si="184"/>
        <v>42111</v>
      </c>
      <c r="AN839" s="2">
        <f t="shared" si="185"/>
        <v>1083.75</v>
      </c>
      <c r="AO839" s="2">
        <f t="shared" si="186"/>
        <v>43.731000000000002</v>
      </c>
      <c r="AP839" s="2">
        <f t="shared" si="187"/>
        <v>94.08</v>
      </c>
      <c r="AR839" s="39">
        <f t="shared" si="188"/>
        <v>-1.7160114480360811E-2</v>
      </c>
      <c r="AS839" s="39">
        <f t="shared" si="189"/>
        <v>-1.4249790444258115E-2</v>
      </c>
      <c r="AU839" s="41">
        <f t="shared" si="190"/>
        <v>8.4699859951170874E-6</v>
      </c>
    </row>
    <row r="840" spans="2:47" x14ac:dyDescent="0.3">
      <c r="B840" s="6">
        <f t="shared" si="183"/>
        <v>2015</v>
      </c>
      <c r="C840" s="5">
        <v>42112</v>
      </c>
      <c r="D840" s="10">
        <v>1083.75</v>
      </c>
      <c r="E840" s="10">
        <f>VLOOKUP(C840,데이터!$O:$Q,2,0)</f>
        <v>43.731000000000002</v>
      </c>
      <c r="F840" s="10">
        <f>VLOOKUP(C840,데이터!$O:$Q,3,0)</f>
        <v>94.08</v>
      </c>
      <c r="H840" s="6">
        <f t="shared" si="181"/>
        <v>1.9007397959543995</v>
      </c>
      <c r="I840" s="6">
        <f t="shared" si="182"/>
        <v>1.8078401229823218</v>
      </c>
      <c r="AM840" s="1">
        <f t="shared" si="184"/>
        <v>42112</v>
      </c>
      <c r="AN840" s="2">
        <f t="shared" si="185"/>
        <v>1083.75</v>
      </c>
      <c r="AO840" s="2">
        <f t="shared" si="186"/>
        <v>43.731000000000002</v>
      </c>
      <c r="AP840" s="2">
        <f t="shared" si="187"/>
        <v>94.08</v>
      </c>
      <c r="AR840" s="39">
        <f t="shared" si="188"/>
        <v>0</v>
      </c>
      <c r="AS840" s="39">
        <f t="shared" si="189"/>
        <v>0</v>
      </c>
      <c r="AU840" s="41">
        <f t="shared" si="190"/>
        <v>0</v>
      </c>
    </row>
    <row r="841" spans="2:47" x14ac:dyDescent="0.3">
      <c r="B841" s="6">
        <f t="shared" si="183"/>
        <v>2015</v>
      </c>
      <c r="C841" s="5">
        <v>42113</v>
      </c>
      <c r="D841" s="10">
        <v>1083.75</v>
      </c>
      <c r="E841" s="10">
        <f>VLOOKUP(C841,데이터!$O:$Q,2,0)</f>
        <v>43.731000000000002</v>
      </c>
      <c r="F841" s="10">
        <f>VLOOKUP(C841,데이터!$O:$Q,3,0)</f>
        <v>94.08</v>
      </c>
      <c r="H841" s="6">
        <f t="shared" si="181"/>
        <v>1.9007397959543995</v>
      </c>
      <c r="I841" s="6">
        <f t="shared" si="182"/>
        <v>1.8078401229823218</v>
      </c>
      <c r="AM841" s="1">
        <f t="shared" si="184"/>
        <v>42113</v>
      </c>
      <c r="AN841" s="2">
        <f t="shared" si="185"/>
        <v>1083.75</v>
      </c>
      <c r="AO841" s="2">
        <f t="shared" si="186"/>
        <v>43.731000000000002</v>
      </c>
      <c r="AP841" s="2">
        <f t="shared" si="187"/>
        <v>94.08</v>
      </c>
      <c r="AR841" s="39">
        <f t="shared" si="188"/>
        <v>0</v>
      </c>
      <c r="AS841" s="39">
        <f t="shared" si="189"/>
        <v>0</v>
      </c>
      <c r="AU841" s="41">
        <f t="shared" si="190"/>
        <v>0</v>
      </c>
    </row>
    <row r="842" spans="2:47" x14ac:dyDescent="0.3">
      <c r="B842" s="6">
        <f t="shared" si="183"/>
        <v>2015</v>
      </c>
      <c r="C842" s="5">
        <v>42114</v>
      </c>
      <c r="D842" s="10">
        <v>1079.25</v>
      </c>
      <c r="E842" s="10">
        <f>VLOOKUP(C842,데이터!$O:$Q,2,0)</f>
        <v>44.284718750000003</v>
      </c>
      <c r="F842" s="10">
        <f>VLOOKUP(C842,데이터!$O:$Q,3,0)</f>
        <v>94.88</v>
      </c>
      <c r="H842" s="6">
        <f t="shared" si="181"/>
        <v>1.9248068253818338</v>
      </c>
      <c r="I842" s="6">
        <f t="shared" si="182"/>
        <v>1.8232129131437362</v>
      </c>
      <c r="AM842" s="1">
        <f t="shared" si="184"/>
        <v>42114</v>
      </c>
      <c r="AN842" s="2">
        <f t="shared" si="185"/>
        <v>1079.25</v>
      </c>
      <c r="AO842" s="2">
        <f t="shared" si="186"/>
        <v>44.284718750000003</v>
      </c>
      <c r="AP842" s="2">
        <f t="shared" si="187"/>
        <v>94.88</v>
      </c>
      <c r="AR842" s="39">
        <f t="shared" si="188"/>
        <v>1.266192746564232E-2</v>
      </c>
      <c r="AS842" s="39">
        <f t="shared" si="189"/>
        <v>8.5034013605442826E-3</v>
      </c>
      <c r="AU842" s="41">
        <f t="shared" si="190"/>
        <v>1.729333936678185E-5</v>
      </c>
    </row>
    <row r="843" spans="2:47" x14ac:dyDescent="0.3">
      <c r="B843" s="6">
        <f t="shared" si="183"/>
        <v>2015</v>
      </c>
      <c r="C843" s="5">
        <v>42115</v>
      </c>
      <c r="D843" s="10">
        <v>1083.3499999999999</v>
      </c>
      <c r="E843" s="10">
        <f>VLOOKUP(C843,데이터!$O:$Q,2,0)</f>
        <v>44.4124275</v>
      </c>
      <c r="F843" s="10">
        <f>VLOOKUP(C843,데이터!$O:$Q,3,0)</f>
        <v>95.53</v>
      </c>
      <c r="H843" s="6">
        <f t="shared" ref="H843:H906" si="191">H842*(E843/E842)</f>
        <v>1.9303576040838208</v>
      </c>
      <c r="I843" s="6">
        <f t="shared" ref="I843:I906" si="192">I842*(F843/F842)</f>
        <v>1.8357033051498854</v>
      </c>
      <c r="AM843" s="1">
        <f t="shared" si="184"/>
        <v>42115</v>
      </c>
      <c r="AN843" s="2">
        <f t="shared" si="185"/>
        <v>1083.3499999999999</v>
      </c>
      <c r="AO843" s="2">
        <f t="shared" si="186"/>
        <v>44.4124275</v>
      </c>
      <c r="AP843" s="2">
        <f t="shared" si="187"/>
        <v>95.53</v>
      </c>
      <c r="AR843" s="39">
        <f t="shared" si="188"/>
        <v>2.8838107953434999E-3</v>
      </c>
      <c r="AS843" s="39">
        <f t="shared" si="189"/>
        <v>6.8507588532884522E-3</v>
      </c>
      <c r="AU843" s="41">
        <f t="shared" si="190"/>
        <v>1.5736676894433228E-5</v>
      </c>
    </row>
    <row r="844" spans="2:47" x14ac:dyDescent="0.3">
      <c r="B844" s="6">
        <f t="shared" si="183"/>
        <v>2015</v>
      </c>
      <c r="C844" s="5">
        <v>42116</v>
      </c>
      <c r="D844" s="10">
        <v>1079.5999999999999</v>
      </c>
      <c r="E844" s="10">
        <f>VLOOKUP(C844,데이터!$O:$Q,2,0)</f>
        <v>45.724343750000003</v>
      </c>
      <c r="F844" s="10">
        <f>VLOOKUP(C844,데이터!$O:$Q,3,0)</f>
        <v>96.88</v>
      </c>
      <c r="H844" s="6">
        <f t="shared" si="191"/>
        <v>1.9873792003275441</v>
      </c>
      <c r="I844" s="6">
        <f t="shared" si="192"/>
        <v>1.8616448885472721</v>
      </c>
      <c r="AM844" s="1">
        <f t="shared" si="184"/>
        <v>42116</v>
      </c>
      <c r="AN844" s="2">
        <f t="shared" si="185"/>
        <v>1079.5999999999999</v>
      </c>
      <c r="AO844" s="2">
        <f t="shared" si="186"/>
        <v>45.724343750000003</v>
      </c>
      <c r="AP844" s="2">
        <f t="shared" si="187"/>
        <v>96.88</v>
      </c>
      <c r="AR844" s="39">
        <f t="shared" si="188"/>
        <v>2.9539395251475531E-2</v>
      </c>
      <c r="AS844" s="39">
        <f t="shared" si="189"/>
        <v>1.4131686381241515E-2</v>
      </c>
      <c r="AU844" s="41">
        <f t="shared" si="190"/>
        <v>2.3739749262988798E-4</v>
      </c>
    </row>
    <row r="845" spans="2:47" x14ac:dyDescent="0.3">
      <c r="B845" s="6">
        <f t="shared" si="183"/>
        <v>2015</v>
      </c>
      <c r="C845" s="5">
        <v>42117</v>
      </c>
      <c r="D845" s="10">
        <v>1082.1500000000001</v>
      </c>
      <c r="E845" s="10">
        <f>VLOOKUP(C845,데이터!$O:$Q,2,0)</f>
        <v>44.792625000000001</v>
      </c>
      <c r="F845" s="10">
        <f>VLOOKUP(C845,데이터!$O:$Q,3,0)</f>
        <v>95.38</v>
      </c>
      <c r="H845" s="6">
        <f t="shared" si="191"/>
        <v>1.9468826439542188</v>
      </c>
      <c r="I845" s="6">
        <f t="shared" si="192"/>
        <v>1.8328209069946202</v>
      </c>
      <c r="AM845" s="1">
        <f t="shared" si="184"/>
        <v>42117</v>
      </c>
      <c r="AN845" s="2">
        <f t="shared" si="185"/>
        <v>1082.1500000000001</v>
      </c>
      <c r="AO845" s="2">
        <f t="shared" si="186"/>
        <v>44.792625000000001</v>
      </c>
      <c r="AP845" s="2">
        <f t="shared" si="187"/>
        <v>95.38</v>
      </c>
      <c r="AR845" s="39">
        <f t="shared" si="188"/>
        <v>-2.0376864348107815E-2</v>
      </c>
      <c r="AS845" s="39">
        <f t="shared" si="189"/>
        <v>-1.5483071841453366E-2</v>
      </c>
      <c r="AU845" s="41">
        <f t="shared" si="190"/>
        <v>2.3949205098187231E-5</v>
      </c>
    </row>
    <row r="846" spans="2:47" x14ac:dyDescent="0.3">
      <c r="B846" s="6">
        <f t="shared" si="183"/>
        <v>2015</v>
      </c>
      <c r="C846" s="5">
        <v>42118</v>
      </c>
      <c r="D846" s="10">
        <v>1079.45</v>
      </c>
      <c r="E846" s="10">
        <f>VLOOKUP(C846,데이터!$O:$Q,2,0)</f>
        <v>44.106218750000004</v>
      </c>
      <c r="F846" s="10">
        <f>VLOOKUP(C846,데이터!$O:$Q,3,0)</f>
        <v>93.81</v>
      </c>
      <c r="H846" s="6">
        <f t="shared" si="191"/>
        <v>1.9170484376573855</v>
      </c>
      <c r="I846" s="6">
        <f t="shared" si="192"/>
        <v>1.8026518063028447</v>
      </c>
      <c r="AM846" s="1">
        <f t="shared" si="184"/>
        <v>42118</v>
      </c>
      <c r="AN846" s="2">
        <f t="shared" si="185"/>
        <v>1079.45</v>
      </c>
      <c r="AO846" s="2">
        <f t="shared" si="186"/>
        <v>44.106218750000004</v>
      </c>
      <c r="AP846" s="2">
        <f t="shared" si="187"/>
        <v>93.81</v>
      </c>
      <c r="AR846" s="39">
        <f t="shared" si="188"/>
        <v>-1.53240907403841E-2</v>
      </c>
      <c r="AS846" s="39">
        <f t="shared" si="189"/>
        <v>-1.6460473893898042E-2</v>
      </c>
      <c r="AU846" s="41">
        <f t="shared" si="190"/>
        <v>1.2913666715902923E-6</v>
      </c>
    </row>
    <row r="847" spans="2:47" x14ac:dyDescent="0.3">
      <c r="B847" s="6">
        <f t="shared" si="183"/>
        <v>2015</v>
      </c>
      <c r="C847" s="5">
        <v>42119</v>
      </c>
      <c r="D847" s="10">
        <v>1079.45</v>
      </c>
      <c r="E847" s="10">
        <f>VLOOKUP(C847,데이터!$O:$Q,2,0)</f>
        <v>44.106218750000004</v>
      </c>
      <c r="F847" s="10">
        <f>VLOOKUP(C847,데이터!$O:$Q,3,0)</f>
        <v>93.81</v>
      </c>
      <c r="H847" s="6">
        <f t="shared" si="191"/>
        <v>1.9170484376573855</v>
      </c>
      <c r="I847" s="6">
        <f t="shared" si="192"/>
        <v>1.8026518063028447</v>
      </c>
      <c r="AM847" s="1">
        <f t="shared" si="184"/>
        <v>42119</v>
      </c>
      <c r="AN847" s="2">
        <f t="shared" si="185"/>
        <v>1079.45</v>
      </c>
      <c r="AO847" s="2">
        <f t="shared" si="186"/>
        <v>44.106218750000004</v>
      </c>
      <c r="AP847" s="2">
        <f t="shared" si="187"/>
        <v>93.81</v>
      </c>
      <c r="AR847" s="39">
        <f t="shared" si="188"/>
        <v>0</v>
      </c>
      <c r="AS847" s="39">
        <f t="shared" si="189"/>
        <v>0</v>
      </c>
      <c r="AU847" s="41">
        <f t="shared" si="190"/>
        <v>0</v>
      </c>
    </row>
    <row r="848" spans="2:47" x14ac:dyDescent="0.3">
      <c r="B848" s="6">
        <f t="shared" si="183"/>
        <v>2015</v>
      </c>
      <c r="C848" s="5">
        <v>42120</v>
      </c>
      <c r="D848" s="10">
        <v>1079.45</v>
      </c>
      <c r="E848" s="10">
        <f>VLOOKUP(C848,데이터!$O:$Q,2,0)</f>
        <v>44.106218750000004</v>
      </c>
      <c r="F848" s="10">
        <f>VLOOKUP(C848,데이터!$O:$Q,3,0)</f>
        <v>93.81</v>
      </c>
      <c r="H848" s="6">
        <f t="shared" si="191"/>
        <v>1.9170484376573855</v>
      </c>
      <c r="I848" s="6">
        <f t="shared" si="192"/>
        <v>1.8026518063028447</v>
      </c>
      <c r="AM848" s="1">
        <f t="shared" si="184"/>
        <v>42120</v>
      </c>
      <c r="AN848" s="2">
        <f t="shared" si="185"/>
        <v>1079.45</v>
      </c>
      <c r="AO848" s="2">
        <f t="shared" si="186"/>
        <v>44.106218750000004</v>
      </c>
      <c r="AP848" s="2">
        <f t="shared" si="187"/>
        <v>93.81</v>
      </c>
      <c r="AR848" s="39">
        <f t="shared" si="188"/>
        <v>0</v>
      </c>
      <c r="AS848" s="39">
        <f t="shared" si="189"/>
        <v>0</v>
      </c>
      <c r="AU848" s="41">
        <f t="shared" si="190"/>
        <v>0</v>
      </c>
    </row>
    <row r="849" spans="2:47" x14ac:dyDescent="0.3">
      <c r="B849" s="6">
        <f t="shared" si="183"/>
        <v>2015</v>
      </c>
      <c r="C849" s="5">
        <v>42121</v>
      </c>
      <c r="D849" s="10">
        <v>1073</v>
      </c>
      <c r="E849" s="10">
        <f>VLOOKUP(C849,데이터!$O:$Q,2,0)</f>
        <v>44.394562500000006</v>
      </c>
      <c r="F849" s="10">
        <f>VLOOKUP(C849,데이터!$O:$Q,3,0)</f>
        <v>94.05</v>
      </c>
      <c r="H849" s="6">
        <f t="shared" si="191"/>
        <v>1.9295811133460212</v>
      </c>
      <c r="I849" s="6">
        <f t="shared" si="192"/>
        <v>1.807263643351269</v>
      </c>
      <c r="AM849" s="1">
        <f t="shared" si="184"/>
        <v>42121</v>
      </c>
      <c r="AN849" s="2">
        <f t="shared" si="185"/>
        <v>1073</v>
      </c>
      <c r="AO849" s="2">
        <f t="shared" si="186"/>
        <v>44.394562500000006</v>
      </c>
      <c r="AP849" s="2">
        <f t="shared" si="187"/>
        <v>94.05</v>
      </c>
      <c r="AR849" s="39">
        <f t="shared" si="188"/>
        <v>6.5374851477151275E-3</v>
      </c>
      <c r="AS849" s="39">
        <f t="shared" si="189"/>
        <v>2.5583626479053212E-3</v>
      </c>
      <c r="AU849" s="41">
        <f t="shared" si="190"/>
        <v>1.5833415868492643E-5</v>
      </c>
    </row>
    <row r="850" spans="2:47" x14ac:dyDescent="0.3">
      <c r="B850" s="6">
        <f t="shared" si="183"/>
        <v>2015</v>
      </c>
      <c r="C850" s="5">
        <v>42122</v>
      </c>
      <c r="D850" s="10">
        <v>1070</v>
      </c>
      <c r="E850" s="10">
        <f>VLOOKUP(C850,데이터!$O:$Q,2,0)</f>
        <v>44.104208750000005</v>
      </c>
      <c r="F850" s="10">
        <f>VLOOKUP(C850,데이터!$O:$Q,3,0)</f>
        <v>94.14</v>
      </c>
      <c r="H850" s="6">
        <f t="shared" si="191"/>
        <v>1.916961074299816</v>
      </c>
      <c r="I850" s="6">
        <f t="shared" si="192"/>
        <v>1.808993082244428</v>
      </c>
      <c r="AM850" s="1">
        <f t="shared" si="184"/>
        <v>42122</v>
      </c>
      <c r="AN850" s="2">
        <f t="shared" si="185"/>
        <v>1070</v>
      </c>
      <c r="AO850" s="2">
        <f t="shared" si="186"/>
        <v>44.104208750000005</v>
      </c>
      <c r="AP850" s="2">
        <f t="shared" si="187"/>
        <v>94.14</v>
      </c>
      <c r="AR850" s="39">
        <f t="shared" si="188"/>
        <v>-6.5402998396482115E-3</v>
      </c>
      <c r="AS850" s="39">
        <f t="shared" si="189"/>
        <v>9.5693779904304499E-4</v>
      </c>
      <c r="AU850" s="41">
        <f t="shared" si="190"/>
        <v>5.6208572211008849E-5</v>
      </c>
    </row>
    <row r="851" spans="2:47" x14ac:dyDescent="0.3">
      <c r="B851" s="6">
        <f t="shared" si="183"/>
        <v>2015</v>
      </c>
      <c r="C851" s="5">
        <v>42123</v>
      </c>
      <c r="D851" s="10">
        <v>1068.55</v>
      </c>
      <c r="E851" s="10">
        <f>VLOOKUP(C851,데이터!$O:$Q,2,0)</f>
        <v>43.780249999999995</v>
      </c>
      <c r="F851" s="10">
        <f>VLOOKUP(C851,데이터!$O:$Q,3,0)</f>
        <v>93.62</v>
      </c>
      <c r="H851" s="6">
        <f t="shared" si="191"/>
        <v>1.9028804155366352</v>
      </c>
      <c r="I851" s="6">
        <f t="shared" si="192"/>
        <v>1.7990007686395089</v>
      </c>
      <c r="AM851" s="1">
        <f t="shared" si="184"/>
        <v>42123</v>
      </c>
      <c r="AN851" s="2">
        <f t="shared" si="185"/>
        <v>1068.55</v>
      </c>
      <c r="AO851" s="2">
        <f t="shared" si="186"/>
        <v>43.780249999999995</v>
      </c>
      <c r="AP851" s="2">
        <f t="shared" si="187"/>
        <v>93.62</v>
      </c>
      <c r="AR851" s="39">
        <f t="shared" si="188"/>
        <v>-7.3453023913507831E-3</v>
      </c>
      <c r="AS851" s="39">
        <f t="shared" si="189"/>
        <v>-5.5236881240704472E-3</v>
      </c>
      <c r="AU851" s="41">
        <f t="shared" si="190"/>
        <v>3.3182785387592752E-6</v>
      </c>
    </row>
    <row r="852" spans="2:47" x14ac:dyDescent="0.3">
      <c r="B852" s="6">
        <f t="shared" si="183"/>
        <v>2015</v>
      </c>
      <c r="C852" s="5">
        <v>42124</v>
      </c>
      <c r="D852" s="10">
        <v>1072.3499999999999</v>
      </c>
      <c r="E852" s="10">
        <f>VLOOKUP(C852,데이터!$O:$Q,2,0)</f>
        <v>43.402989999999996</v>
      </c>
      <c r="F852" s="10">
        <f>VLOOKUP(C852,데이터!$O:$Q,3,0)</f>
        <v>92.81</v>
      </c>
      <c r="H852" s="6">
        <f t="shared" si="191"/>
        <v>1.8864830522149241</v>
      </c>
      <c r="I852" s="6">
        <f t="shared" si="192"/>
        <v>1.783435818601077</v>
      </c>
      <c r="AM852" s="1">
        <f t="shared" si="184"/>
        <v>42124</v>
      </c>
      <c r="AN852" s="2">
        <f t="shared" si="185"/>
        <v>1072.3499999999999</v>
      </c>
      <c r="AO852" s="2">
        <f t="shared" si="186"/>
        <v>43.402989999999996</v>
      </c>
      <c r="AP852" s="2">
        <f t="shared" si="187"/>
        <v>92.81</v>
      </c>
      <c r="AR852" s="39">
        <f t="shared" si="188"/>
        <v>-8.6171275860690288E-3</v>
      </c>
      <c r="AS852" s="39">
        <f t="shared" si="189"/>
        <v>-8.6519974364451802E-3</v>
      </c>
      <c r="AU852" s="41">
        <f t="shared" si="190"/>
        <v>1.2159064652551799E-9</v>
      </c>
    </row>
    <row r="853" spans="2:47" x14ac:dyDescent="0.3">
      <c r="B853" s="6">
        <f t="shared" si="183"/>
        <v>2015</v>
      </c>
      <c r="C853" s="5">
        <v>42125</v>
      </c>
      <c r="D853" s="10">
        <v>1072.4000000000001</v>
      </c>
      <c r="E853" s="10">
        <f>VLOOKUP(C853,데이터!$O:$Q,2,0)</f>
        <v>44.558718750000011</v>
      </c>
      <c r="F853" s="10">
        <f>VLOOKUP(C853,데이터!$O:$Q,3,0)</f>
        <v>95.39</v>
      </c>
      <c r="H853" s="6">
        <f t="shared" si="191"/>
        <v>1.9367160591997554</v>
      </c>
      <c r="I853" s="6">
        <f t="shared" si="192"/>
        <v>1.833013066871638</v>
      </c>
      <c r="AM853" s="1">
        <f t="shared" si="184"/>
        <v>42125</v>
      </c>
      <c r="AN853" s="2">
        <f t="shared" si="185"/>
        <v>1072.4000000000001</v>
      </c>
      <c r="AO853" s="2">
        <f t="shared" si="186"/>
        <v>44.558718750000011</v>
      </c>
      <c r="AP853" s="2">
        <f t="shared" si="187"/>
        <v>95.39</v>
      </c>
      <c r="AR853" s="39">
        <f t="shared" si="188"/>
        <v>2.6627860200415077E-2</v>
      </c>
      <c r="AS853" s="39">
        <f t="shared" si="189"/>
        <v>2.7798728585281651E-2</v>
      </c>
      <c r="AU853" s="41">
        <f t="shared" si="190"/>
        <v>1.3709327746800611E-6</v>
      </c>
    </row>
    <row r="854" spans="2:47" x14ac:dyDescent="0.3">
      <c r="B854" s="6">
        <f t="shared" si="183"/>
        <v>2015</v>
      </c>
      <c r="C854" s="5">
        <v>42126</v>
      </c>
      <c r="D854" s="10">
        <v>1072.4000000000001</v>
      </c>
      <c r="E854" s="10">
        <f>VLOOKUP(C854,데이터!$O:$Q,2,0)</f>
        <v>44.558718750000011</v>
      </c>
      <c r="F854" s="10">
        <f>VLOOKUP(C854,데이터!$O:$Q,3,0)</f>
        <v>95.39</v>
      </c>
      <c r="H854" s="6">
        <f t="shared" si="191"/>
        <v>1.9367160591997554</v>
      </c>
      <c r="I854" s="6">
        <f t="shared" si="192"/>
        <v>1.833013066871638</v>
      </c>
      <c r="AM854" s="1">
        <f t="shared" si="184"/>
        <v>42126</v>
      </c>
      <c r="AN854" s="2">
        <f t="shared" si="185"/>
        <v>1072.4000000000001</v>
      </c>
      <c r="AO854" s="2">
        <f t="shared" si="186"/>
        <v>44.558718750000011</v>
      </c>
      <c r="AP854" s="2">
        <f t="shared" si="187"/>
        <v>95.39</v>
      </c>
      <c r="AR854" s="39">
        <f t="shared" si="188"/>
        <v>0</v>
      </c>
      <c r="AS854" s="39">
        <f t="shared" si="189"/>
        <v>0</v>
      </c>
      <c r="AU854" s="41">
        <f t="shared" si="190"/>
        <v>0</v>
      </c>
    </row>
    <row r="855" spans="2:47" x14ac:dyDescent="0.3">
      <c r="B855" s="6">
        <f t="shared" si="183"/>
        <v>2015</v>
      </c>
      <c r="C855" s="5">
        <v>42127</v>
      </c>
      <c r="D855" s="10">
        <v>1072.4000000000001</v>
      </c>
      <c r="E855" s="10">
        <f>VLOOKUP(C855,데이터!$O:$Q,2,0)</f>
        <v>44.558718750000011</v>
      </c>
      <c r="F855" s="10">
        <f>VLOOKUP(C855,데이터!$O:$Q,3,0)</f>
        <v>95.39</v>
      </c>
      <c r="H855" s="6">
        <f t="shared" si="191"/>
        <v>1.9367160591997554</v>
      </c>
      <c r="I855" s="6">
        <f t="shared" si="192"/>
        <v>1.833013066871638</v>
      </c>
      <c r="AM855" s="1">
        <f t="shared" si="184"/>
        <v>42127</v>
      </c>
      <c r="AN855" s="2">
        <f t="shared" si="185"/>
        <v>1072.4000000000001</v>
      </c>
      <c r="AO855" s="2">
        <f t="shared" si="186"/>
        <v>44.558718750000011</v>
      </c>
      <c r="AP855" s="2">
        <f t="shared" si="187"/>
        <v>95.39</v>
      </c>
      <c r="AR855" s="39">
        <f t="shared" si="188"/>
        <v>0</v>
      </c>
      <c r="AS855" s="39">
        <f t="shared" si="189"/>
        <v>0</v>
      </c>
      <c r="AU855" s="41">
        <f t="shared" si="190"/>
        <v>0</v>
      </c>
    </row>
    <row r="856" spans="2:47" x14ac:dyDescent="0.3">
      <c r="B856" s="6">
        <f t="shared" si="183"/>
        <v>2015</v>
      </c>
      <c r="C856" s="5">
        <v>42128</v>
      </c>
      <c r="D856" s="10">
        <v>1079</v>
      </c>
      <c r="E856" s="10">
        <f>VLOOKUP(C856,데이터!$O:$Q,2,0)</f>
        <v>44.348906250000006</v>
      </c>
      <c r="F856" s="10">
        <f>VLOOKUP(C856,데이터!$O:$Q,3,0)</f>
        <v>95.2</v>
      </c>
      <c r="H856" s="6">
        <f t="shared" si="191"/>
        <v>1.927596693796753</v>
      </c>
      <c r="I856" s="6">
        <f t="shared" si="192"/>
        <v>1.8293620292083022</v>
      </c>
      <c r="AM856" s="1">
        <f t="shared" si="184"/>
        <v>42128</v>
      </c>
      <c r="AN856" s="2">
        <f t="shared" si="185"/>
        <v>1079</v>
      </c>
      <c r="AO856" s="2">
        <f t="shared" si="186"/>
        <v>44.348906250000006</v>
      </c>
      <c r="AP856" s="2">
        <f t="shared" si="187"/>
        <v>95.2</v>
      </c>
      <c r="AR856" s="39">
        <f t="shared" si="188"/>
        <v>-4.7086744387148105E-3</v>
      </c>
      <c r="AS856" s="39">
        <f t="shared" si="189"/>
        <v>-1.9918230422475425E-3</v>
      </c>
      <c r="AU856" s="41">
        <f t="shared" si="190"/>
        <v>7.3812815104861444E-6</v>
      </c>
    </row>
    <row r="857" spans="2:47" x14ac:dyDescent="0.3">
      <c r="B857" s="6">
        <f t="shared" si="183"/>
        <v>2015</v>
      </c>
      <c r="C857" s="5">
        <v>42129</v>
      </c>
      <c r="D857" s="10">
        <v>1079.1500000000001</v>
      </c>
      <c r="E857" s="10">
        <f>VLOOKUP(C857,데이터!$O:$Q,2,0)</f>
        <v>43.273156249999992</v>
      </c>
      <c r="F857" s="10">
        <f>VLOOKUP(C857,데이터!$O:$Q,3,0)</f>
        <v>93.13</v>
      </c>
      <c r="H857" s="6">
        <f t="shared" si="191"/>
        <v>1.8808399117543124</v>
      </c>
      <c r="I857" s="6">
        <f t="shared" si="192"/>
        <v>1.7895849346656425</v>
      </c>
      <c r="AM857" s="1">
        <f t="shared" si="184"/>
        <v>42129</v>
      </c>
      <c r="AN857" s="2">
        <f t="shared" si="185"/>
        <v>1079.1500000000001</v>
      </c>
      <c r="AO857" s="2">
        <f t="shared" si="186"/>
        <v>43.273156249999992</v>
      </c>
      <c r="AP857" s="2">
        <f t="shared" si="187"/>
        <v>93.13</v>
      </c>
      <c r="AR857" s="39">
        <f t="shared" si="188"/>
        <v>-2.4256517036426617E-2</v>
      </c>
      <c r="AS857" s="39">
        <f t="shared" si="189"/>
        <v>-2.174369747899163E-2</v>
      </c>
      <c r="AU857" s="41">
        <f t="shared" si="190"/>
        <v>6.3142621282277618E-6</v>
      </c>
    </row>
    <row r="858" spans="2:47" x14ac:dyDescent="0.3">
      <c r="B858" s="6">
        <f t="shared" si="183"/>
        <v>2015</v>
      </c>
      <c r="C858" s="5">
        <v>42130</v>
      </c>
      <c r="D858" s="10">
        <v>1080.2</v>
      </c>
      <c r="E858" s="10">
        <f>VLOOKUP(C858,데이터!$O:$Q,2,0)</f>
        <v>43.159937499999998</v>
      </c>
      <c r="F858" s="10">
        <f>VLOOKUP(C858,데이터!$O:$Q,3,0)</f>
        <v>93.02</v>
      </c>
      <c r="H858" s="6">
        <f t="shared" si="191"/>
        <v>1.8759189315852516</v>
      </c>
      <c r="I858" s="6">
        <f t="shared" si="192"/>
        <v>1.7874711760184478</v>
      </c>
      <c r="AM858" s="1">
        <f t="shared" si="184"/>
        <v>42130</v>
      </c>
      <c r="AN858" s="2">
        <f t="shared" si="185"/>
        <v>1080.2</v>
      </c>
      <c r="AO858" s="2">
        <f t="shared" si="186"/>
        <v>43.159937499999998</v>
      </c>
      <c r="AP858" s="2">
        <f t="shared" si="187"/>
        <v>93.02</v>
      </c>
      <c r="AR858" s="39">
        <f t="shared" si="188"/>
        <v>-2.6163737478703819E-3</v>
      </c>
      <c r="AS858" s="39">
        <f t="shared" si="189"/>
        <v>-1.1811446365296296E-3</v>
      </c>
      <c r="AU858" s="41">
        <f t="shared" si="190"/>
        <v>2.0598826020399653E-6</v>
      </c>
    </row>
    <row r="859" spans="2:47" x14ac:dyDescent="0.3">
      <c r="B859" s="6">
        <f t="shared" si="183"/>
        <v>2015</v>
      </c>
      <c r="C859" s="5">
        <v>42131</v>
      </c>
      <c r="D859" s="10">
        <v>1089.5999999999999</v>
      </c>
      <c r="E859" s="10">
        <f>VLOOKUP(C859,데이터!$O:$Q,2,0)</f>
        <v>43.878093750000005</v>
      </c>
      <c r="F859" s="10">
        <f>VLOOKUP(C859,데이터!$O:$Q,3,0)</f>
        <v>94.04</v>
      </c>
      <c r="H859" s="6">
        <f t="shared" si="191"/>
        <v>1.907133131216826</v>
      </c>
      <c r="I859" s="6">
        <f t="shared" si="192"/>
        <v>1.8070714834742512</v>
      </c>
      <c r="AM859" s="1">
        <f t="shared" si="184"/>
        <v>42131</v>
      </c>
      <c r="AN859" s="2">
        <f t="shared" si="185"/>
        <v>1089.5999999999999</v>
      </c>
      <c r="AO859" s="2">
        <f t="shared" si="186"/>
        <v>43.878093750000005</v>
      </c>
      <c r="AP859" s="2">
        <f t="shared" si="187"/>
        <v>94.04</v>
      </c>
      <c r="AR859" s="39">
        <f t="shared" si="188"/>
        <v>1.663941821046433E-2</v>
      </c>
      <c r="AS859" s="39">
        <f t="shared" si="189"/>
        <v>1.0965383788432703E-2</v>
      </c>
      <c r="AU859" s="41">
        <f t="shared" si="190"/>
        <v>3.2194666622399775E-5</v>
      </c>
    </row>
    <row r="860" spans="2:47" x14ac:dyDescent="0.3">
      <c r="B860" s="6">
        <f t="shared" si="183"/>
        <v>2015</v>
      </c>
      <c r="C860" s="5">
        <v>42132</v>
      </c>
      <c r="D860" s="10">
        <v>1088.4000000000001</v>
      </c>
      <c r="E860" s="10">
        <f>VLOOKUP(C860,데이터!$O:$Q,2,0)</f>
        <v>44.259958749999996</v>
      </c>
      <c r="F860" s="10">
        <f>VLOOKUP(C860,데이터!$O:$Q,3,0)</f>
        <v>94.98</v>
      </c>
      <c r="H860" s="6">
        <f t="shared" si="191"/>
        <v>1.9237306479025205</v>
      </c>
      <c r="I860" s="6">
        <f t="shared" si="192"/>
        <v>1.8251345119139128</v>
      </c>
      <c r="AM860" s="1">
        <f t="shared" si="184"/>
        <v>42132</v>
      </c>
      <c r="AN860" s="2">
        <f t="shared" si="185"/>
        <v>1088.4000000000001</v>
      </c>
      <c r="AO860" s="2">
        <f t="shared" si="186"/>
        <v>44.259958749999996</v>
      </c>
      <c r="AP860" s="2">
        <f t="shared" si="187"/>
        <v>94.98</v>
      </c>
      <c r="AR860" s="39">
        <f t="shared" si="188"/>
        <v>8.7028621201208356E-3</v>
      </c>
      <c r="AS860" s="39">
        <f t="shared" si="189"/>
        <v>9.9957464908548843E-3</v>
      </c>
      <c r="AU860" s="41">
        <f t="shared" si="190"/>
        <v>1.6715499960883772E-6</v>
      </c>
    </row>
    <row r="861" spans="2:47" x14ac:dyDescent="0.3">
      <c r="B861" s="6">
        <f t="shared" si="183"/>
        <v>2015</v>
      </c>
      <c r="C861" s="5">
        <v>42133</v>
      </c>
      <c r="D861" s="10">
        <v>1088.4000000000001</v>
      </c>
      <c r="E861" s="10">
        <f>VLOOKUP(C861,데이터!$O:$Q,2,0)</f>
        <v>44.259958749999996</v>
      </c>
      <c r="F861" s="10">
        <f>VLOOKUP(C861,데이터!$O:$Q,3,0)</f>
        <v>94.98</v>
      </c>
      <c r="H861" s="6">
        <f t="shared" si="191"/>
        <v>1.9237306479025205</v>
      </c>
      <c r="I861" s="6">
        <f t="shared" si="192"/>
        <v>1.8251345119139128</v>
      </c>
      <c r="AM861" s="1">
        <f t="shared" si="184"/>
        <v>42133</v>
      </c>
      <c r="AN861" s="2">
        <f t="shared" si="185"/>
        <v>1088.4000000000001</v>
      </c>
      <c r="AO861" s="2">
        <f t="shared" si="186"/>
        <v>44.259958749999996</v>
      </c>
      <c r="AP861" s="2">
        <f t="shared" si="187"/>
        <v>94.98</v>
      </c>
      <c r="AR861" s="39">
        <f t="shared" si="188"/>
        <v>0</v>
      </c>
      <c r="AS861" s="39">
        <f t="shared" si="189"/>
        <v>0</v>
      </c>
      <c r="AU861" s="41">
        <f t="shared" si="190"/>
        <v>0</v>
      </c>
    </row>
    <row r="862" spans="2:47" x14ac:dyDescent="0.3">
      <c r="B862" s="6">
        <f t="shared" si="183"/>
        <v>2015</v>
      </c>
      <c r="C862" s="5">
        <v>42134</v>
      </c>
      <c r="D862" s="10">
        <v>1088.4000000000001</v>
      </c>
      <c r="E862" s="10">
        <f>VLOOKUP(C862,데이터!$O:$Q,2,0)</f>
        <v>44.259958749999996</v>
      </c>
      <c r="F862" s="10">
        <f>VLOOKUP(C862,데이터!$O:$Q,3,0)</f>
        <v>94.98</v>
      </c>
      <c r="H862" s="6">
        <f t="shared" si="191"/>
        <v>1.9237306479025205</v>
      </c>
      <c r="I862" s="6">
        <f t="shared" si="192"/>
        <v>1.8251345119139128</v>
      </c>
      <c r="AM862" s="1">
        <f t="shared" si="184"/>
        <v>42134</v>
      </c>
      <c r="AN862" s="2">
        <f t="shared" si="185"/>
        <v>1088.4000000000001</v>
      </c>
      <c r="AO862" s="2">
        <f t="shared" si="186"/>
        <v>44.259958749999996</v>
      </c>
      <c r="AP862" s="2">
        <f t="shared" si="187"/>
        <v>94.98</v>
      </c>
      <c r="AR862" s="39">
        <f t="shared" si="188"/>
        <v>0</v>
      </c>
      <c r="AS862" s="39">
        <f t="shared" si="189"/>
        <v>0</v>
      </c>
      <c r="AU862" s="41">
        <f t="shared" si="190"/>
        <v>0</v>
      </c>
    </row>
    <row r="863" spans="2:47" x14ac:dyDescent="0.3">
      <c r="B863" s="6">
        <f t="shared" si="183"/>
        <v>2015</v>
      </c>
      <c r="C863" s="5">
        <v>42135</v>
      </c>
      <c r="D863" s="10">
        <v>1091.3499999999999</v>
      </c>
      <c r="E863" s="10">
        <f>VLOOKUP(C863,데이터!$O:$Q,2,0)</f>
        <v>44.239968749999996</v>
      </c>
      <c r="F863" s="10">
        <f>VLOOKUP(C863,데이터!$O:$Q,3,0)</f>
        <v>95.04</v>
      </c>
      <c r="H863" s="6">
        <f t="shared" si="191"/>
        <v>1.9228617954060963</v>
      </c>
      <c r="I863" s="6">
        <f t="shared" si="192"/>
        <v>1.8262874711760191</v>
      </c>
      <c r="AM863" s="1">
        <f t="shared" si="184"/>
        <v>42135</v>
      </c>
      <c r="AN863" s="2">
        <f t="shared" si="185"/>
        <v>1091.3499999999999</v>
      </c>
      <c r="AO863" s="2">
        <f t="shared" si="186"/>
        <v>44.239968749999996</v>
      </c>
      <c r="AP863" s="2">
        <f t="shared" si="187"/>
        <v>95.04</v>
      </c>
      <c r="AR863" s="39">
        <f t="shared" si="188"/>
        <v>-4.5164976571510085E-4</v>
      </c>
      <c r="AS863" s="39">
        <f t="shared" si="189"/>
        <v>6.317119393557391E-4</v>
      </c>
      <c r="AU863" s="41">
        <f t="shared" si="190"/>
        <v>1.1736725840139976E-6</v>
      </c>
    </row>
    <row r="864" spans="2:47" x14ac:dyDescent="0.3">
      <c r="B864" s="6">
        <f t="shared" si="183"/>
        <v>2015</v>
      </c>
      <c r="C864" s="5">
        <v>42136</v>
      </c>
      <c r="D864" s="10">
        <v>1095.75</v>
      </c>
      <c r="E864" s="10">
        <f>VLOOKUP(C864,데이터!$O:$Q,2,0)</f>
        <v>44.053093749999995</v>
      </c>
      <c r="F864" s="10">
        <f>VLOOKUP(C864,데이터!$O:$Q,3,0)</f>
        <v>94.18</v>
      </c>
      <c r="H864" s="6">
        <f t="shared" si="191"/>
        <v>1.9147393936917749</v>
      </c>
      <c r="I864" s="6">
        <f t="shared" si="192"/>
        <v>1.8097617217524986</v>
      </c>
      <c r="AM864" s="1">
        <f t="shared" si="184"/>
        <v>42136</v>
      </c>
      <c r="AN864" s="2">
        <f t="shared" si="185"/>
        <v>1095.75</v>
      </c>
      <c r="AO864" s="2">
        <f t="shared" si="186"/>
        <v>44.053093749999995</v>
      </c>
      <c r="AP864" s="2">
        <f t="shared" si="187"/>
        <v>94.18</v>
      </c>
      <c r="AR864" s="39">
        <f t="shared" si="188"/>
        <v>-4.2241214286572459E-3</v>
      </c>
      <c r="AS864" s="39">
        <f t="shared" si="189"/>
        <v>-9.048821548821584E-3</v>
      </c>
      <c r="AU864" s="41">
        <f t="shared" si="190"/>
        <v>2.3277731249513779E-5</v>
      </c>
    </row>
    <row r="865" spans="2:47" x14ac:dyDescent="0.3">
      <c r="B865" s="6">
        <f t="shared" si="183"/>
        <v>2015</v>
      </c>
      <c r="C865" s="5">
        <v>42137</v>
      </c>
      <c r="D865" s="10">
        <v>1099.68</v>
      </c>
      <c r="E865" s="10">
        <f>VLOOKUP(C865,데이터!$O:$Q,2,0)</f>
        <v>44.329218750000003</v>
      </c>
      <c r="F865" s="10">
        <f>VLOOKUP(C865,데이터!$O:$Q,3,0)</f>
        <v>94.76</v>
      </c>
      <c r="H865" s="6">
        <f t="shared" si="191"/>
        <v>1.9267409892683209</v>
      </c>
      <c r="I865" s="6">
        <f t="shared" si="192"/>
        <v>1.820906994619524</v>
      </c>
      <c r="AM865" s="1">
        <f t="shared" si="184"/>
        <v>42137</v>
      </c>
      <c r="AN865" s="2">
        <f t="shared" si="185"/>
        <v>1099.68</v>
      </c>
      <c r="AO865" s="2">
        <f t="shared" si="186"/>
        <v>44.329218750000003</v>
      </c>
      <c r="AP865" s="2">
        <f t="shared" si="187"/>
        <v>94.76</v>
      </c>
      <c r="AR865" s="39">
        <f t="shared" si="188"/>
        <v>6.2680047300880393E-3</v>
      </c>
      <c r="AS865" s="39">
        <f t="shared" si="189"/>
        <v>6.1584200467190708E-3</v>
      </c>
      <c r="AU865" s="41">
        <f t="shared" si="190"/>
        <v>1.2008802829077065E-8</v>
      </c>
    </row>
    <row r="866" spans="2:47" x14ac:dyDescent="0.3">
      <c r="B866" s="6">
        <f t="shared" si="183"/>
        <v>2015</v>
      </c>
      <c r="C866" s="5">
        <v>42138</v>
      </c>
      <c r="D866" s="10">
        <v>1090.4000000000001</v>
      </c>
      <c r="E866" s="10">
        <f>VLOOKUP(C866,데이터!$O:$Q,2,0)</f>
        <v>45.026218750000012</v>
      </c>
      <c r="F866" s="10">
        <f>VLOOKUP(C866,데이터!$O:$Q,3,0)</f>
        <v>95.89</v>
      </c>
      <c r="H866" s="6">
        <f t="shared" si="191"/>
        <v>1.9570356460971203</v>
      </c>
      <c r="I866" s="6">
        <f t="shared" si="192"/>
        <v>1.8426210607225215</v>
      </c>
      <c r="AM866" s="1">
        <f t="shared" si="184"/>
        <v>42138</v>
      </c>
      <c r="AN866" s="2">
        <f t="shared" si="185"/>
        <v>1090.4000000000001</v>
      </c>
      <c r="AO866" s="2">
        <f t="shared" si="186"/>
        <v>45.026218750000012</v>
      </c>
      <c r="AP866" s="2">
        <f t="shared" si="187"/>
        <v>95.89</v>
      </c>
      <c r="AR866" s="39">
        <f t="shared" si="188"/>
        <v>1.5723263789755082E-2</v>
      </c>
      <c r="AS866" s="39">
        <f t="shared" si="189"/>
        <v>1.1924862811312664E-2</v>
      </c>
      <c r="AU866" s="41">
        <f t="shared" si="190"/>
        <v>1.4427849993032317E-5</v>
      </c>
    </row>
    <row r="867" spans="2:47" x14ac:dyDescent="0.3">
      <c r="B867" s="6">
        <f t="shared" si="183"/>
        <v>2015</v>
      </c>
      <c r="C867" s="5">
        <v>42139</v>
      </c>
      <c r="D867" s="10">
        <v>1085.6500000000001</v>
      </c>
      <c r="E867" s="10">
        <f>VLOOKUP(C867,데이터!$O:$Q,2,0)</f>
        <v>45.222312500000001</v>
      </c>
      <c r="F867" s="10">
        <f>VLOOKUP(C867,데이터!$O:$Q,3,0)</f>
        <v>96.05</v>
      </c>
      <c r="H867" s="6">
        <f t="shared" si="191"/>
        <v>1.9655587348525321</v>
      </c>
      <c r="I867" s="6">
        <f t="shared" si="192"/>
        <v>1.8456956187548044</v>
      </c>
      <c r="AM867" s="1">
        <f t="shared" si="184"/>
        <v>42139</v>
      </c>
      <c r="AN867" s="2">
        <f t="shared" si="185"/>
        <v>1085.6500000000001</v>
      </c>
      <c r="AO867" s="2">
        <f t="shared" si="186"/>
        <v>45.222312500000001</v>
      </c>
      <c r="AP867" s="2">
        <f t="shared" si="187"/>
        <v>96.05</v>
      </c>
      <c r="AR867" s="39">
        <f t="shared" si="188"/>
        <v>4.3551014374261232E-3</v>
      </c>
      <c r="AS867" s="39">
        <f t="shared" si="189"/>
        <v>1.6685785796224373E-3</v>
      </c>
      <c r="AU867" s="41">
        <f t="shared" si="190"/>
        <v>7.2174050655016838E-6</v>
      </c>
    </row>
    <row r="868" spans="2:47" x14ac:dyDescent="0.3">
      <c r="B868" s="6">
        <f t="shared" si="183"/>
        <v>2015</v>
      </c>
      <c r="C868" s="5">
        <v>42140</v>
      </c>
      <c r="D868" s="10">
        <v>1085.6500000000001</v>
      </c>
      <c r="E868" s="10">
        <f>VLOOKUP(C868,데이터!$O:$Q,2,0)</f>
        <v>45.222312500000001</v>
      </c>
      <c r="F868" s="10">
        <f>VLOOKUP(C868,데이터!$O:$Q,3,0)</f>
        <v>96.05</v>
      </c>
      <c r="H868" s="6">
        <f t="shared" si="191"/>
        <v>1.9655587348525321</v>
      </c>
      <c r="I868" s="6">
        <f t="shared" si="192"/>
        <v>1.8456956187548044</v>
      </c>
      <c r="AM868" s="1">
        <f t="shared" si="184"/>
        <v>42140</v>
      </c>
      <c r="AN868" s="2">
        <f t="shared" si="185"/>
        <v>1085.6500000000001</v>
      </c>
      <c r="AO868" s="2">
        <f t="shared" si="186"/>
        <v>45.222312500000001</v>
      </c>
      <c r="AP868" s="2">
        <f t="shared" si="187"/>
        <v>96.05</v>
      </c>
      <c r="AR868" s="39">
        <f t="shared" si="188"/>
        <v>0</v>
      </c>
      <c r="AS868" s="39">
        <f t="shared" si="189"/>
        <v>0</v>
      </c>
      <c r="AU868" s="41">
        <f t="shared" si="190"/>
        <v>0</v>
      </c>
    </row>
    <row r="869" spans="2:47" x14ac:dyDescent="0.3">
      <c r="B869" s="6">
        <f t="shared" si="183"/>
        <v>2015</v>
      </c>
      <c r="C869" s="5">
        <v>42141</v>
      </c>
      <c r="D869" s="10">
        <v>1085.6500000000001</v>
      </c>
      <c r="E869" s="10">
        <f>VLOOKUP(C869,데이터!$O:$Q,2,0)</f>
        <v>45.222312500000001</v>
      </c>
      <c r="F869" s="10">
        <f>VLOOKUP(C869,데이터!$O:$Q,3,0)</f>
        <v>96.05</v>
      </c>
      <c r="H869" s="6">
        <f t="shared" si="191"/>
        <v>1.9655587348525321</v>
      </c>
      <c r="I869" s="6">
        <f t="shared" si="192"/>
        <v>1.8456956187548044</v>
      </c>
      <c r="AM869" s="1">
        <f t="shared" si="184"/>
        <v>42141</v>
      </c>
      <c r="AN869" s="2">
        <f t="shared" si="185"/>
        <v>1085.6500000000001</v>
      </c>
      <c r="AO869" s="2">
        <f t="shared" si="186"/>
        <v>45.222312500000001</v>
      </c>
      <c r="AP869" s="2">
        <f t="shared" si="187"/>
        <v>96.05</v>
      </c>
      <c r="AR869" s="39">
        <f t="shared" si="188"/>
        <v>0</v>
      </c>
      <c r="AS869" s="39">
        <f t="shared" si="189"/>
        <v>0</v>
      </c>
      <c r="AU869" s="41">
        <f t="shared" si="190"/>
        <v>0</v>
      </c>
    </row>
    <row r="870" spans="2:47" x14ac:dyDescent="0.3">
      <c r="B870" s="6">
        <f t="shared" si="183"/>
        <v>2015</v>
      </c>
      <c r="C870" s="5">
        <v>42142</v>
      </c>
      <c r="D870" s="10">
        <v>1085.55</v>
      </c>
      <c r="E870" s="10">
        <f>VLOOKUP(C870,데이터!$O:$Q,2,0)</f>
        <v>45.518468750000004</v>
      </c>
      <c r="F870" s="10">
        <f>VLOOKUP(C870,데이터!$O:$Q,3,0)</f>
        <v>96.99</v>
      </c>
      <c r="H870" s="6">
        <f t="shared" si="191"/>
        <v>1.9784309758302279</v>
      </c>
      <c r="I870" s="6">
        <f t="shared" si="192"/>
        <v>1.8637586471944663</v>
      </c>
      <c r="AM870" s="1">
        <f t="shared" si="184"/>
        <v>42142</v>
      </c>
      <c r="AN870" s="2">
        <f t="shared" si="185"/>
        <v>1085.55</v>
      </c>
      <c r="AO870" s="2">
        <f t="shared" si="186"/>
        <v>45.518468750000004</v>
      </c>
      <c r="AP870" s="2">
        <f t="shared" si="187"/>
        <v>96.99</v>
      </c>
      <c r="AR870" s="39">
        <f t="shared" si="188"/>
        <v>6.5488966315023767E-3</v>
      </c>
      <c r="AS870" s="39">
        <f t="shared" si="189"/>
        <v>9.7865694950547422E-3</v>
      </c>
      <c r="AU870" s="41">
        <f t="shared" si="190"/>
        <v>1.0482525571383374E-5</v>
      </c>
    </row>
    <row r="871" spans="2:47" x14ac:dyDescent="0.3">
      <c r="B871" s="6">
        <f t="shared" si="183"/>
        <v>2015</v>
      </c>
      <c r="C871" s="5">
        <v>42143</v>
      </c>
      <c r="D871" s="10">
        <v>1088.0999999999999</v>
      </c>
      <c r="E871" s="10">
        <f>VLOOKUP(C871,데이터!$O:$Q,2,0)</f>
        <v>45.249749999999999</v>
      </c>
      <c r="F871" s="10">
        <f>VLOOKUP(C871,데이터!$O:$Q,3,0)</f>
        <v>96.64</v>
      </c>
      <c r="H871" s="6">
        <f t="shared" si="191"/>
        <v>1.9667512881477112</v>
      </c>
      <c r="I871" s="6">
        <f t="shared" si="192"/>
        <v>1.8570330514988476</v>
      </c>
      <c r="AM871" s="1">
        <f t="shared" si="184"/>
        <v>42143</v>
      </c>
      <c r="AN871" s="2">
        <f t="shared" si="185"/>
        <v>1088.0999999999999</v>
      </c>
      <c r="AO871" s="2">
        <f t="shared" si="186"/>
        <v>45.249749999999999</v>
      </c>
      <c r="AP871" s="2">
        <f t="shared" si="187"/>
        <v>96.64</v>
      </c>
      <c r="AR871" s="39">
        <f t="shared" si="188"/>
        <v>-5.9035103196437566E-3</v>
      </c>
      <c r="AS871" s="39">
        <f t="shared" si="189"/>
        <v>-3.6086194453035514E-3</v>
      </c>
      <c r="AU871" s="41">
        <f t="shared" si="190"/>
        <v>5.2665241251299514E-6</v>
      </c>
    </row>
    <row r="872" spans="2:47" x14ac:dyDescent="0.3">
      <c r="B872" s="6">
        <f t="shared" si="183"/>
        <v>2015</v>
      </c>
      <c r="C872" s="5">
        <v>42144</v>
      </c>
      <c r="D872" s="10">
        <v>1096</v>
      </c>
      <c r="E872" s="10">
        <f>VLOOKUP(C872,데이터!$O:$Q,2,0)</f>
        <v>45.226375000000004</v>
      </c>
      <c r="F872" s="10">
        <f>VLOOKUP(C872,데이터!$O:$Q,3,0)</f>
        <v>96.85</v>
      </c>
      <c r="H872" s="6">
        <f t="shared" si="191"/>
        <v>1.9657353088028431</v>
      </c>
      <c r="I872" s="6">
        <f t="shared" si="192"/>
        <v>1.8610684089162186</v>
      </c>
      <c r="AM872" s="1">
        <f t="shared" si="184"/>
        <v>42144</v>
      </c>
      <c r="AN872" s="2">
        <f t="shared" si="185"/>
        <v>1096</v>
      </c>
      <c r="AO872" s="2">
        <f t="shared" si="186"/>
        <v>45.226375000000004</v>
      </c>
      <c r="AP872" s="2">
        <f t="shared" si="187"/>
        <v>96.85</v>
      </c>
      <c r="AR872" s="39">
        <f t="shared" si="188"/>
        <v>-5.1657743965427549E-4</v>
      </c>
      <c r="AS872" s="39">
        <f t="shared" si="189"/>
        <v>2.1730132450330508E-3</v>
      </c>
      <c r="AU872" s="41">
        <f t="shared" si="190"/>
        <v>7.233898051156841E-6</v>
      </c>
    </row>
    <row r="873" spans="2:47" x14ac:dyDescent="0.3">
      <c r="B873" s="6">
        <f t="shared" si="183"/>
        <v>2015</v>
      </c>
      <c r="C873" s="5">
        <v>42145</v>
      </c>
      <c r="D873" s="10">
        <v>1094</v>
      </c>
      <c r="E873" s="10">
        <f>VLOOKUP(C873,데이터!$O:$Q,2,0)</f>
        <v>45.407781250000006</v>
      </c>
      <c r="F873" s="10">
        <f>VLOOKUP(C873,데이터!$O:$Q,3,0)</f>
        <v>97.34</v>
      </c>
      <c r="H873" s="6">
        <f t="shared" si="191"/>
        <v>1.9736200148148222</v>
      </c>
      <c r="I873" s="6">
        <f t="shared" si="192"/>
        <v>1.8704842428900852</v>
      </c>
      <c r="AM873" s="1">
        <f t="shared" si="184"/>
        <v>42145</v>
      </c>
      <c r="AN873" s="2">
        <f t="shared" si="185"/>
        <v>1094</v>
      </c>
      <c r="AO873" s="2">
        <f t="shared" si="186"/>
        <v>45.407781250000006</v>
      </c>
      <c r="AP873" s="2">
        <f t="shared" si="187"/>
        <v>97.34</v>
      </c>
      <c r="AR873" s="39">
        <f t="shared" si="188"/>
        <v>4.0110720790689225E-3</v>
      </c>
      <c r="AS873" s="39">
        <f t="shared" si="189"/>
        <v>5.059370160041432E-3</v>
      </c>
      <c r="AU873" s="41">
        <f t="shared" si="190"/>
        <v>1.0989288665706462E-6</v>
      </c>
    </row>
    <row r="874" spans="2:47" x14ac:dyDescent="0.3">
      <c r="B874" s="6">
        <f t="shared" si="183"/>
        <v>2015</v>
      </c>
      <c r="C874" s="5">
        <v>42146</v>
      </c>
      <c r="D874" s="10">
        <v>1090.0999999999999</v>
      </c>
      <c r="E874" s="10">
        <f>VLOOKUP(C874,데이터!$O:$Q,2,0)</f>
        <v>45.676124999999999</v>
      </c>
      <c r="F874" s="10">
        <f>VLOOKUP(C874,데이터!$O:$Q,3,0)</f>
        <v>97.54</v>
      </c>
      <c r="H874" s="6">
        <f t="shared" si="191"/>
        <v>1.9852834033634634</v>
      </c>
      <c r="I874" s="6">
        <f t="shared" si="192"/>
        <v>1.8743274404304391</v>
      </c>
      <c r="AM874" s="1">
        <f t="shared" si="184"/>
        <v>42146</v>
      </c>
      <c r="AN874" s="2">
        <f t="shared" si="185"/>
        <v>1090.0999999999999</v>
      </c>
      <c r="AO874" s="2">
        <f t="shared" si="186"/>
        <v>45.676124999999999</v>
      </c>
      <c r="AP874" s="2">
        <f t="shared" si="187"/>
        <v>97.54</v>
      </c>
      <c r="AR874" s="39">
        <f t="shared" si="188"/>
        <v>5.9096424139859494E-3</v>
      </c>
      <c r="AS874" s="39">
        <f t="shared" si="189"/>
        <v>2.0546537908363582E-3</v>
      </c>
      <c r="AU874" s="41">
        <f t="shared" si="190"/>
        <v>1.4860937284612781E-5</v>
      </c>
    </row>
    <row r="875" spans="2:47" x14ac:dyDescent="0.3">
      <c r="B875" s="6">
        <f t="shared" si="183"/>
        <v>2015</v>
      </c>
      <c r="C875" s="5">
        <v>42147</v>
      </c>
      <c r="D875" s="10">
        <v>1090.0999999999999</v>
      </c>
      <c r="E875" s="10">
        <f>VLOOKUP(C875,데이터!$O:$Q,2,0)</f>
        <v>45.676124999999999</v>
      </c>
      <c r="F875" s="10">
        <f>VLOOKUP(C875,데이터!$O:$Q,3,0)</f>
        <v>97.54</v>
      </c>
      <c r="H875" s="6">
        <f t="shared" si="191"/>
        <v>1.9852834033634634</v>
      </c>
      <c r="I875" s="6">
        <f t="shared" si="192"/>
        <v>1.8743274404304391</v>
      </c>
      <c r="AM875" s="1">
        <f t="shared" si="184"/>
        <v>42147</v>
      </c>
      <c r="AN875" s="2">
        <f t="shared" si="185"/>
        <v>1090.0999999999999</v>
      </c>
      <c r="AO875" s="2">
        <f t="shared" si="186"/>
        <v>45.676124999999999</v>
      </c>
      <c r="AP875" s="2">
        <f t="shared" si="187"/>
        <v>97.54</v>
      </c>
      <c r="AR875" s="39">
        <f t="shared" si="188"/>
        <v>0</v>
      </c>
      <c r="AS875" s="39">
        <f t="shared" si="189"/>
        <v>0</v>
      </c>
      <c r="AU875" s="41">
        <f t="shared" si="190"/>
        <v>0</v>
      </c>
    </row>
    <row r="876" spans="2:47" x14ac:dyDescent="0.3">
      <c r="B876" s="6">
        <f t="shared" si="183"/>
        <v>2015</v>
      </c>
      <c r="C876" s="5">
        <v>42148</v>
      </c>
      <c r="D876" s="10">
        <v>1090.0999999999999</v>
      </c>
      <c r="E876" s="10">
        <f>VLOOKUP(C876,데이터!$O:$Q,2,0)</f>
        <v>45.676124999999999</v>
      </c>
      <c r="F876" s="10">
        <f>VLOOKUP(C876,데이터!$O:$Q,3,0)</f>
        <v>97.54</v>
      </c>
      <c r="H876" s="6">
        <f t="shared" si="191"/>
        <v>1.9852834033634634</v>
      </c>
      <c r="I876" s="6">
        <f t="shared" si="192"/>
        <v>1.8743274404304391</v>
      </c>
      <c r="AM876" s="1">
        <f t="shared" si="184"/>
        <v>42148</v>
      </c>
      <c r="AN876" s="2">
        <f t="shared" si="185"/>
        <v>1090.0999999999999</v>
      </c>
      <c r="AO876" s="2">
        <f t="shared" si="186"/>
        <v>45.676124999999999</v>
      </c>
      <c r="AP876" s="2">
        <f t="shared" si="187"/>
        <v>97.54</v>
      </c>
      <c r="AR876" s="39">
        <f t="shared" si="188"/>
        <v>0</v>
      </c>
      <c r="AS876" s="39">
        <f t="shared" si="189"/>
        <v>0</v>
      </c>
      <c r="AU876" s="41">
        <f t="shared" si="190"/>
        <v>0</v>
      </c>
    </row>
    <row r="877" spans="2:47" x14ac:dyDescent="0.3">
      <c r="B877" s="6">
        <f t="shared" si="183"/>
        <v>2015</v>
      </c>
      <c r="C877" s="5">
        <v>42149</v>
      </c>
      <c r="D877" s="10">
        <v>1090.0999999999999</v>
      </c>
      <c r="E877" s="10">
        <f>VLOOKUP(C877,데이터!$O:$Q,2,0)</f>
        <v>45.676124999999999</v>
      </c>
      <c r="F877" s="10">
        <f>VLOOKUP(C877,데이터!$O:$Q,3,0)</f>
        <v>97.54</v>
      </c>
      <c r="H877" s="6">
        <f t="shared" si="191"/>
        <v>1.9852834033634634</v>
      </c>
      <c r="I877" s="6">
        <f t="shared" si="192"/>
        <v>1.8743274404304391</v>
      </c>
      <c r="AM877" s="1">
        <f t="shared" si="184"/>
        <v>42149</v>
      </c>
      <c r="AN877" s="2">
        <f t="shared" si="185"/>
        <v>1090.0999999999999</v>
      </c>
      <c r="AO877" s="2">
        <f t="shared" si="186"/>
        <v>45.676124999999999</v>
      </c>
      <c r="AP877" s="2">
        <f t="shared" si="187"/>
        <v>97.54</v>
      </c>
      <c r="AR877" s="39">
        <f t="shared" si="188"/>
        <v>0</v>
      </c>
      <c r="AS877" s="39">
        <f t="shared" si="189"/>
        <v>0</v>
      </c>
      <c r="AU877" s="41">
        <f t="shared" si="190"/>
        <v>0</v>
      </c>
    </row>
    <row r="878" spans="2:47" x14ac:dyDescent="0.3">
      <c r="B878" s="6">
        <f t="shared" si="183"/>
        <v>2015</v>
      </c>
      <c r="C878" s="5">
        <v>42150</v>
      </c>
      <c r="D878" s="10">
        <v>1101.05</v>
      </c>
      <c r="E878" s="10">
        <f>VLOOKUP(C878,데이터!$O:$Q,2,0)</f>
        <v>45.253218750000002</v>
      </c>
      <c r="F878" s="10">
        <f>VLOOKUP(C878,데이터!$O:$Q,3,0)</f>
        <v>96.79</v>
      </c>
      <c r="H878" s="6">
        <f t="shared" si="191"/>
        <v>1.9669020551360541</v>
      </c>
      <c r="I878" s="6">
        <f t="shared" si="192"/>
        <v>1.8599154496541133</v>
      </c>
      <c r="AM878" s="1">
        <f t="shared" si="184"/>
        <v>42150</v>
      </c>
      <c r="AN878" s="2">
        <f t="shared" si="185"/>
        <v>1101.05</v>
      </c>
      <c r="AO878" s="2">
        <f t="shared" si="186"/>
        <v>45.253218750000002</v>
      </c>
      <c r="AP878" s="2">
        <f t="shared" si="187"/>
        <v>96.79</v>
      </c>
      <c r="AR878" s="39">
        <f t="shared" si="188"/>
        <v>-9.258803149347683E-3</v>
      </c>
      <c r="AS878" s="39">
        <f t="shared" si="189"/>
        <v>-7.6891531679310621E-3</v>
      </c>
      <c r="AU878" s="41">
        <f t="shared" si="190"/>
        <v>2.4638010641611985E-6</v>
      </c>
    </row>
    <row r="879" spans="2:47" x14ac:dyDescent="0.3">
      <c r="B879" s="6">
        <f t="shared" si="183"/>
        <v>2015</v>
      </c>
      <c r="C879" s="5">
        <v>42151</v>
      </c>
      <c r="D879" s="10">
        <v>1105.6500000000001</v>
      </c>
      <c r="E879" s="10">
        <f>VLOOKUP(C879,데이터!$O:$Q,2,0)</f>
        <v>47.17649999999999</v>
      </c>
      <c r="F879" s="10">
        <f>VLOOKUP(C879,데이터!$O:$Q,3,0)</f>
        <v>100.59</v>
      </c>
      <c r="H879" s="6">
        <f t="shared" si="191"/>
        <v>2.0504962379969056</v>
      </c>
      <c r="I879" s="6">
        <f t="shared" si="192"/>
        <v>1.9329362029208312</v>
      </c>
      <c r="AM879" s="1">
        <f t="shared" si="184"/>
        <v>42151</v>
      </c>
      <c r="AN879" s="2">
        <f t="shared" si="185"/>
        <v>1105.6500000000001</v>
      </c>
      <c r="AO879" s="2">
        <f t="shared" si="186"/>
        <v>47.17649999999999</v>
      </c>
      <c r="AP879" s="2">
        <f t="shared" si="187"/>
        <v>100.59</v>
      </c>
      <c r="AR879" s="39">
        <f t="shared" si="188"/>
        <v>4.2500429872736722E-2</v>
      </c>
      <c r="AS879" s="39">
        <f t="shared" si="189"/>
        <v>3.926025415848744E-2</v>
      </c>
      <c r="AU879" s="41">
        <f t="shared" si="190"/>
        <v>1.0498738659210849E-5</v>
      </c>
    </row>
    <row r="880" spans="2:47" x14ac:dyDescent="0.3">
      <c r="B880" s="6">
        <f t="shared" si="183"/>
        <v>2015</v>
      </c>
      <c r="C880" s="5">
        <v>42152</v>
      </c>
      <c r="D880" s="10">
        <v>1106</v>
      </c>
      <c r="E880" s="10">
        <f>VLOOKUP(C880,데이터!$O:$Q,2,0)</f>
        <v>47.338812499999996</v>
      </c>
      <c r="F880" s="10">
        <f>VLOOKUP(C880,데이터!$O:$Q,3,0)</f>
        <v>100.69</v>
      </c>
      <c r="H880" s="6">
        <f t="shared" si="191"/>
        <v>2.0575510464424216</v>
      </c>
      <c r="I880" s="6">
        <f t="shared" si="192"/>
        <v>1.9348578016910079</v>
      </c>
      <c r="AM880" s="1">
        <f t="shared" si="184"/>
        <v>42152</v>
      </c>
      <c r="AN880" s="2">
        <f t="shared" si="185"/>
        <v>1106</v>
      </c>
      <c r="AO880" s="2">
        <f t="shared" si="186"/>
        <v>47.338812499999996</v>
      </c>
      <c r="AP880" s="2">
        <f t="shared" si="187"/>
        <v>100.69</v>
      </c>
      <c r="AR880" s="39">
        <f t="shared" si="188"/>
        <v>3.4405371318348976E-3</v>
      </c>
      <c r="AS880" s="39">
        <f t="shared" si="189"/>
        <v>9.9413460582553625E-4</v>
      </c>
      <c r="AU880" s="41">
        <f t="shared" si="190"/>
        <v>5.984885319264984E-6</v>
      </c>
    </row>
    <row r="881" spans="2:47" x14ac:dyDescent="0.3">
      <c r="B881" s="6">
        <f t="shared" si="183"/>
        <v>2015</v>
      </c>
      <c r="C881" s="5">
        <v>42153</v>
      </c>
      <c r="D881" s="10">
        <v>1108.25</v>
      </c>
      <c r="E881" s="10">
        <f>VLOOKUP(C881,데이터!$O:$Q,2,0)</f>
        <v>47.779281250000004</v>
      </c>
      <c r="F881" s="10">
        <f>VLOOKUP(C881,데이터!$O:$Q,3,0)</f>
        <v>101.07</v>
      </c>
      <c r="H881" s="6">
        <f t="shared" si="191"/>
        <v>2.0766957374396391</v>
      </c>
      <c r="I881" s="6">
        <f t="shared" si="192"/>
        <v>1.9421598770176796</v>
      </c>
      <c r="AM881" s="1">
        <f t="shared" si="184"/>
        <v>42153</v>
      </c>
      <c r="AN881" s="2">
        <f t="shared" si="185"/>
        <v>1108.25</v>
      </c>
      <c r="AO881" s="2">
        <f t="shared" si="186"/>
        <v>47.779281250000004</v>
      </c>
      <c r="AP881" s="2">
        <f t="shared" si="187"/>
        <v>101.07</v>
      </c>
      <c r="AR881" s="39">
        <f t="shared" si="188"/>
        <v>9.3046007438402079E-3</v>
      </c>
      <c r="AS881" s="39">
        <f t="shared" si="189"/>
        <v>3.7739596782202511E-3</v>
      </c>
      <c r="AU881" s="41">
        <f t="shared" si="190"/>
        <v>3.0587990596721848E-5</v>
      </c>
    </row>
    <row r="882" spans="2:47" x14ac:dyDescent="0.3">
      <c r="B882" s="6">
        <f t="shared" si="183"/>
        <v>2015</v>
      </c>
      <c r="C882" s="5">
        <v>42154</v>
      </c>
      <c r="D882" s="10">
        <v>1108.25</v>
      </c>
      <c r="E882" s="10">
        <f>VLOOKUP(C882,데이터!$O:$Q,2,0)</f>
        <v>47.779281250000004</v>
      </c>
      <c r="F882" s="10">
        <f>VLOOKUP(C882,데이터!$O:$Q,3,0)</f>
        <v>101.07</v>
      </c>
      <c r="H882" s="6">
        <f t="shared" si="191"/>
        <v>2.0766957374396391</v>
      </c>
      <c r="I882" s="6">
        <f t="shared" si="192"/>
        <v>1.9421598770176796</v>
      </c>
      <c r="AM882" s="1">
        <f t="shared" si="184"/>
        <v>42154</v>
      </c>
      <c r="AN882" s="2">
        <f t="shared" si="185"/>
        <v>1108.25</v>
      </c>
      <c r="AO882" s="2">
        <f t="shared" si="186"/>
        <v>47.779281250000004</v>
      </c>
      <c r="AP882" s="2">
        <f t="shared" si="187"/>
        <v>101.07</v>
      </c>
      <c r="AR882" s="39">
        <f t="shared" si="188"/>
        <v>0</v>
      </c>
      <c r="AS882" s="39">
        <f t="shared" si="189"/>
        <v>0</v>
      </c>
      <c r="AU882" s="41">
        <f t="shared" si="190"/>
        <v>0</v>
      </c>
    </row>
    <row r="883" spans="2:47" x14ac:dyDescent="0.3">
      <c r="B883" s="6">
        <f t="shared" si="183"/>
        <v>2015</v>
      </c>
      <c r="C883" s="5">
        <v>42155</v>
      </c>
      <c r="D883" s="10">
        <v>1108.25</v>
      </c>
      <c r="E883" s="10">
        <f>VLOOKUP(C883,데이터!$O:$Q,2,0)</f>
        <v>47.779281250000004</v>
      </c>
      <c r="F883" s="10">
        <f>VLOOKUP(C883,데이터!$O:$Q,3,0)</f>
        <v>101.07</v>
      </c>
      <c r="H883" s="6">
        <f t="shared" si="191"/>
        <v>2.0766957374396391</v>
      </c>
      <c r="I883" s="6">
        <f t="shared" si="192"/>
        <v>1.9421598770176796</v>
      </c>
      <c r="AM883" s="1">
        <f t="shared" si="184"/>
        <v>42155</v>
      </c>
      <c r="AN883" s="2">
        <f t="shared" si="185"/>
        <v>1108.25</v>
      </c>
      <c r="AO883" s="2">
        <f t="shared" si="186"/>
        <v>47.779281250000004</v>
      </c>
      <c r="AP883" s="2">
        <f t="shared" si="187"/>
        <v>101.07</v>
      </c>
      <c r="AR883" s="39">
        <f t="shared" si="188"/>
        <v>0</v>
      </c>
      <c r="AS883" s="39">
        <f t="shared" si="189"/>
        <v>0</v>
      </c>
      <c r="AU883" s="41">
        <f t="shared" si="190"/>
        <v>0</v>
      </c>
    </row>
    <row r="884" spans="2:47" x14ac:dyDescent="0.3">
      <c r="B884" s="6">
        <f t="shared" si="183"/>
        <v>2015</v>
      </c>
      <c r="C884" s="5">
        <v>42156</v>
      </c>
      <c r="D884" s="10">
        <v>1110.3</v>
      </c>
      <c r="E884" s="10">
        <f>VLOOKUP(C884,데이터!$O:$Q,2,0)</f>
        <v>47.538812499999999</v>
      </c>
      <c r="F884" s="10">
        <f>VLOOKUP(C884,데이터!$O:$Q,3,0)</f>
        <v>101.13</v>
      </c>
      <c r="H884" s="6">
        <f t="shared" si="191"/>
        <v>2.0662439178423644</v>
      </c>
      <c r="I884" s="6">
        <f t="shared" si="192"/>
        <v>1.9433128362797856</v>
      </c>
      <c r="AM884" s="1">
        <f t="shared" si="184"/>
        <v>42156</v>
      </c>
      <c r="AN884" s="2">
        <f t="shared" si="185"/>
        <v>1110.3</v>
      </c>
      <c r="AO884" s="2">
        <f t="shared" si="186"/>
        <v>47.538812499999999</v>
      </c>
      <c r="AP884" s="2">
        <f t="shared" si="187"/>
        <v>101.13</v>
      </c>
      <c r="AR884" s="39">
        <f t="shared" si="188"/>
        <v>-5.0329084847839933E-3</v>
      </c>
      <c r="AS884" s="39">
        <f t="shared" si="189"/>
        <v>5.9364796675565046E-4</v>
      </c>
      <c r="AU884" s="41">
        <f t="shared" si="190"/>
        <v>3.1658137502362389E-5</v>
      </c>
    </row>
    <row r="885" spans="2:47" x14ac:dyDescent="0.3">
      <c r="B885" s="6">
        <f t="shared" si="183"/>
        <v>2015</v>
      </c>
      <c r="C885" s="5">
        <v>42157</v>
      </c>
      <c r="D885" s="10">
        <v>1112.4000000000001</v>
      </c>
      <c r="E885" s="10">
        <f>VLOOKUP(C885,데이터!$O:$Q,2,0)</f>
        <v>46.958614999999995</v>
      </c>
      <c r="F885" s="10">
        <f>VLOOKUP(C885,데이터!$O:$Q,3,0)</f>
        <v>100</v>
      </c>
      <c r="H885" s="6">
        <f t="shared" si="191"/>
        <v>2.0410260065720238</v>
      </c>
      <c r="I885" s="6">
        <f t="shared" si="192"/>
        <v>1.921598770176788</v>
      </c>
      <c r="AM885" s="1">
        <f t="shared" si="184"/>
        <v>42157</v>
      </c>
      <c r="AN885" s="2">
        <f t="shared" si="185"/>
        <v>1112.4000000000001</v>
      </c>
      <c r="AO885" s="2">
        <f t="shared" si="186"/>
        <v>46.958614999999995</v>
      </c>
      <c r="AP885" s="2">
        <f t="shared" si="187"/>
        <v>100</v>
      </c>
      <c r="AR885" s="39">
        <f t="shared" si="188"/>
        <v>-1.2204711676380264E-2</v>
      </c>
      <c r="AS885" s="39">
        <f t="shared" si="189"/>
        <v>-1.1173736774448662E-2</v>
      </c>
      <c r="AU885" s="41">
        <f t="shared" si="190"/>
        <v>1.0629092484128781E-6</v>
      </c>
    </row>
    <row r="886" spans="2:47" x14ac:dyDescent="0.3">
      <c r="B886" s="6">
        <f t="shared" si="183"/>
        <v>2015</v>
      </c>
      <c r="C886" s="5">
        <v>42158</v>
      </c>
      <c r="D886" s="10">
        <v>1104.6500000000001</v>
      </c>
      <c r="E886" s="10">
        <f>VLOOKUP(C886,데이터!$O:$Q,2,0)</f>
        <v>46.783000000000001</v>
      </c>
      <c r="F886" s="10">
        <f>VLOOKUP(C886,데이터!$O:$Q,3,0)</f>
        <v>99.32</v>
      </c>
      <c r="H886" s="6">
        <f t="shared" si="191"/>
        <v>2.0333930135175198</v>
      </c>
      <c r="I886" s="6">
        <f t="shared" si="192"/>
        <v>1.9085318985395858</v>
      </c>
      <c r="AM886" s="1">
        <f t="shared" si="184"/>
        <v>42158</v>
      </c>
      <c r="AN886" s="2">
        <f t="shared" si="185"/>
        <v>1104.6500000000001</v>
      </c>
      <c r="AO886" s="2">
        <f t="shared" si="186"/>
        <v>46.783000000000001</v>
      </c>
      <c r="AP886" s="2">
        <f t="shared" si="187"/>
        <v>99.32</v>
      </c>
      <c r="AR886" s="39">
        <f t="shared" si="188"/>
        <v>-3.7397823594241819E-3</v>
      </c>
      <c r="AS886" s="39">
        <f t="shared" si="189"/>
        <v>-6.8000000000000282E-3</v>
      </c>
      <c r="AU886" s="41">
        <f t="shared" si="190"/>
        <v>9.3649320076915995E-6</v>
      </c>
    </row>
    <row r="887" spans="2:47" x14ac:dyDescent="0.3">
      <c r="B887" s="6">
        <f t="shared" si="183"/>
        <v>2015</v>
      </c>
      <c r="C887" s="5">
        <v>42159</v>
      </c>
      <c r="D887" s="10">
        <v>1113.75</v>
      </c>
      <c r="E887" s="10">
        <f>VLOOKUP(C887,데이터!$O:$Q,2,0)</f>
        <v>46.198343750000006</v>
      </c>
      <c r="F887" s="10">
        <f>VLOOKUP(C887,데이터!$O:$Q,3,0)</f>
        <v>98.42</v>
      </c>
      <c r="H887" s="6">
        <f t="shared" si="191"/>
        <v>2.0079813055454072</v>
      </c>
      <c r="I887" s="6">
        <f t="shared" si="192"/>
        <v>1.8912375096079947</v>
      </c>
      <c r="AM887" s="1">
        <f t="shared" si="184"/>
        <v>42159</v>
      </c>
      <c r="AN887" s="2">
        <f t="shared" si="185"/>
        <v>1113.75</v>
      </c>
      <c r="AO887" s="2">
        <f t="shared" si="186"/>
        <v>46.198343750000006</v>
      </c>
      <c r="AP887" s="2">
        <f t="shared" si="187"/>
        <v>98.42</v>
      </c>
      <c r="AR887" s="39">
        <f t="shared" si="188"/>
        <v>-1.2497194493726216E-2</v>
      </c>
      <c r="AS887" s="39">
        <f t="shared" si="189"/>
        <v>-9.0616190092629445E-3</v>
      </c>
      <c r="AU887" s="41">
        <f t="shared" si="190"/>
        <v>1.1803178909445041E-5</v>
      </c>
    </row>
    <row r="888" spans="2:47" x14ac:dyDescent="0.3">
      <c r="B888" s="6">
        <f t="shared" si="183"/>
        <v>2015</v>
      </c>
      <c r="C888" s="5">
        <v>42160</v>
      </c>
      <c r="D888" s="10">
        <v>1111.1500000000001</v>
      </c>
      <c r="E888" s="10">
        <f>VLOOKUP(C888,데이터!$O:$Q,2,0)</f>
        <v>46.234562500000003</v>
      </c>
      <c r="F888" s="10">
        <f>VLOOKUP(C888,데이터!$O:$Q,3,0)</f>
        <v>98.43</v>
      </c>
      <c r="H888" s="6">
        <f t="shared" si="191"/>
        <v>2.0095555302254899</v>
      </c>
      <c r="I888" s="6">
        <f t="shared" si="192"/>
        <v>1.8914296694850126</v>
      </c>
      <c r="AM888" s="1">
        <f t="shared" si="184"/>
        <v>42160</v>
      </c>
      <c r="AN888" s="2">
        <f t="shared" si="185"/>
        <v>1111.1500000000001</v>
      </c>
      <c r="AO888" s="2">
        <f t="shared" si="186"/>
        <v>46.234562500000003</v>
      </c>
      <c r="AP888" s="2">
        <f t="shared" si="187"/>
        <v>98.43</v>
      </c>
      <c r="AR888" s="39">
        <f t="shared" si="188"/>
        <v>7.8398373318289138E-4</v>
      </c>
      <c r="AS888" s="39">
        <f t="shared" si="189"/>
        <v>1.0160536476333526E-4</v>
      </c>
      <c r="AU888" s="41">
        <f t="shared" si="190"/>
        <v>4.6564023768693545E-7</v>
      </c>
    </row>
    <row r="889" spans="2:47" x14ac:dyDescent="0.3">
      <c r="B889" s="6">
        <f t="shared" si="183"/>
        <v>2015</v>
      </c>
      <c r="C889" s="5">
        <v>42161</v>
      </c>
      <c r="D889" s="10">
        <v>1111.1500000000001</v>
      </c>
      <c r="E889" s="10">
        <f>VLOOKUP(C889,데이터!$O:$Q,2,0)</f>
        <v>46.234562500000003</v>
      </c>
      <c r="F889" s="10">
        <f>VLOOKUP(C889,데이터!$O:$Q,3,0)</f>
        <v>98.43</v>
      </c>
      <c r="H889" s="6">
        <f t="shared" si="191"/>
        <v>2.0095555302254899</v>
      </c>
      <c r="I889" s="6">
        <f t="shared" si="192"/>
        <v>1.8914296694850126</v>
      </c>
      <c r="AM889" s="1">
        <f t="shared" si="184"/>
        <v>42161</v>
      </c>
      <c r="AN889" s="2">
        <f t="shared" si="185"/>
        <v>1111.1500000000001</v>
      </c>
      <c r="AO889" s="2">
        <f t="shared" si="186"/>
        <v>46.234562500000003</v>
      </c>
      <c r="AP889" s="2">
        <f t="shared" si="187"/>
        <v>98.43</v>
      </c>
      <c r="AR889" s="39">
        <f t="shared" si="188"/>
        <v>0</v>
      </c>
      <c r="AS889" s="39">
        <f t="shared" si="189"/>
        <v>0</v>
      </c>
      <c r="AU889" s="41">
        <f t="shared" si="190"/>
        <v>0</v>
      </c>
    </row>
    <row r="890" spans="2:47" x14ac:dyDescent="0.3">
      <c r="B890" s="6">
        <f t="shared" si="183"/>
        <v>2015</v>
      </c>
      <c r="C890" s="5">
        <v>42162</v>
      </c>
      <c r="D890" s="10">
        <v>1111.1500000000001</v>
      </c>
      <c r="E890" s="10">
        <f>VLOOKUP(C890,데이터!$O:$Q,2,0)</f>
        <v>46.234562500000003</v>
      </c>
      <c r="F890" s="10">
        <f>VLOOKUP(C890,데이터!$O:$Q,3,0)</f>
        <v>98.43</v>
      </c>
      <c r="H890" s="6">
        <f t="shared" si="191"/>
        <v>2.0095555302254899</v>
      </c>
      <c r="I890" s="6">
        <f t="shared" si="192"/>
        <v>1.8914296694850126</v>
      </c>
      <c r="AM890" s="1">
        <f t="shared" si="184"/>
        <v>42162</v>
      </c>
      <c r="AN890" s="2">
        <f t="shared" si="185"/>
        <v>1111.1500000000001</v>
      </c>
      <c r="AO890" s="2">
        <f t="shared" si="186"/>
        <v>46.234562500000003</v>
      </c>
      <c r="AP890" s="2">
        <f t="shared" si="187"/>
        <v>98.43</v>
      </c>
      <c r="AR890" s="39">
        <f t="shared" si="188"/>
        <v>0</v>
      </c>
      <c r="AS890" s="39">
        <f t="shared" si="189"/>
        <v>0</v>
      </c>
      <c r="AU890" s="41">
        <f t="shared" si="190"/>
        <v>0</v>
      </c>
    </row>
    <row r="891" spans="2:47" x14ac:dyDescent="0.3">
      <c r="B891" s="6">
        <f t="shared" si="183"/>
        <v>2015</v>
      </c>
      <c r="C891" s="5">
        <v>42163</v>
      </c>
      <c r="D891" s="10">
        <v>1123.25</v>
      </c>
      <c r="E891" s="10">
        <f>VLOOKUP(C891,데이터!$O:$Q,2,0)</f>
        <v>45.173281250000002</v>
      </c>
      <c r="F891" s="10">
        <f>VLOOKUP(C891,데이터!$O:$Q,3,0)</f>
        <v>96.58</v>
      </c>
      <c r="H891" s="6">
        <f t="shared" si="191"/>
        <v>1.9634276230983894</v>
      </c>
      <c r="I891" s="6">
        <f t="shared" si="192"/>
        <v>1.8558800922367418</v>
      </c>
      <c r="AM891" s="1">
        <f t="shared" si="184"/>
        <v>42163</v>
      </c>
      <c r="AN891" s="2">
        <f t="shared" si="185"/>
        <v>1123.25</v>
      </c>
      <c r="AO891" s="2">
        <f t="shared" si="186"/>
        <v>45.173281250000002</v>
      </c>
      <c r="AP891" s="2">
        <f t="shared" si="187"/>
        <v>96.58</v>
      </c>
      <c r="AR891" s="39">
        <f t="shared" si="188"/>
        <v>-2.295428338918537E-2</v>
      </c>
      <c r="AS891" s="39">
        <f t="shared" si="189"/>
        <v>-1.8795082799959451E-2</v>
      </c>
      <c r="AU891" s="41">
        <f t="shared" si="190"/>
        <v>1.7298949541417238E-5</v>
      </c>
    </row>
    <row r="892" spans="2:47" x14ac:dyDescent="0.3">
      <c r="B892" s="6">
        <f t="shared" si="183"/>
        <v>2015</v>
      </c>
      <c r="C892" s="5">
        <v>42164</v>
      </c>
      <c r="D892" s="10">
        <v>1118.9000000000001</v>
      </c>
      <c r="E892" s="10">
        <f>VLOOKUP(C892,데이터!$O:$Q,2,0)</f>
        <v>45.261875000000003</v>
      </c>
      <c r="F892" s="10">
        <f>VLOOKUP(C892,데이터!$O:$Q,3,0)</f>
        <v>96.52</v>
      </c>
      <c r="H892" s="6">
        <f t="shared" si="191"/>
        <v>1.9672782934763327</v>
      </c>
      <c r="I892" s="6">
        <f t="shared" si="192"/>
        <v>1.8547271329746358</v>
      </c>
      <c r="AM892" s="1">
        <f t="shared" si="184"/>
        <v>42164</v>
      </c>
      <c r="AN892" s="2">
        <f t="shared" si="185"/>
        <v>1118.9000000000001</v>
      </c>
      <c r="AO892" s="2">
        <f t="shared" si="186"/>
        <v>45.261875000000003</v>
      </c>
      <c r="AP892" s="2">
        <f t="shared" si="187"/>
        <v>96.52</v>
      </c>
      <c r="AR892" s="39">
        <f t="shared" si="188"/>
        <v>1.9611980256581951E-3</v>
      </c>
      <c r="AS892" s="39">
        <f t="shared" si="189"/>
        <v>-6.2124663491402998E-4</v>
      </c>
      <c r="AU892" s="41">
        <f t="shared" si="190"/>
        <v>6.6690204249179952E-6</v>
      </c>
    </row>
    <row r="893" spans="2:47" x14ac:dyDescent="0.3">
      <c r="B893" s="6">
        <f t="shared" si="183"/>
        <v>2015</v>
      </c>
      <c r="C893" s="5">
        <v>42165</v>
      </c>
      <c r="D893" s="10">
        <v>1108.05</v>
      </c>
      <c r="E893" s="10">
        <f>VLOOKUP(C893,데이터!$O:$Q,2,0)</f>
        <v>45.889468750000006</v>
      </c>
      <c r="F893" s="10">
        <f>VLOOKUP(C893,데이터!$O:$Q,3,0)</f>
        <v>97.72</v>
      </c>
      <c r="H893" s="6">
        <f t="shared" si="191"/>
        <v>1.9945562522771205</v>
      </c>
      <c r="I893" s="6">
        <f t="shared" si="192"/>
        <v>1.8777863182167573</v>
      </c>
      <c r="AM893" s="1">
        <f t="shared" si="184"/>
        <v>42165</v>
      </c>
      <c r="AN893" s="2">
        <f t="shared" si="185"/>
        <v>1108.05</v>
      </c>
      <c r="AO893" s="2">
        <f t="shared" si="186"/>
        <v>45.889468750000006</v>
      </c>
      <c r="AP893" s="2">
        <f t="shared" si="187"/>
        <v>97.72</v>
      </c>
      <c r="AR893" s="39">
        <f t="shared" si="188"/>
        <v>1.3865836313674551E-2</v>
      </c>
      <c r="AS893" s="39">
        <f t="shared" si="189"/>
        <v>1.2432656444260282E-2</v>
      </c>
      <c r="AU893" s="41">
        <f t="shared" si="190"/>
        <v>2.0540045380943026E-6</v>
      </c>
    </row>
    <row r="894" spans="2:47" x14ac:dyDescent="0.3">
      <c r="B894" s="6">
        <f t="shared" si="183"/>
        <v>2015</v>
      </c>
      <c r="C894" s="5">
        <v>42166</v>
      </c>
      <c r="D894" s="10">
        <v>1108.6500000000001</v>
      </c>
      <c r="E894" s="10">
        <f>VLOOKUP(C894,데이터!$O:$Q,2,0)</f>
        <v>45.783312500000008</v>
      </c>
      <c r="F894" s="10">
        <f>VLOOKUP(C894,데이터!$O:$Q,3,0)</f>
        <v>97.69</v>
      </c>
      <c r="H894" s="6">
        <f t="shared" si="191"/>
        <v>1.98994223912937</v>
      </c>
      <c r="I894" s="6">
        <f t="shared" si="192"/>
        <v>1.8772098385857041</v>
      </c>
      <c r="AM894" s="1">
        <f t="shared" si="184"/>
        <v>42166</v>
      </c>
      <c r="AN894" s="2">
        <f t="shared" si="185"/>
        <v>1108.6500000000001</v>
      </c>
      <c r="AO894" s="2">
        <f t="shared" si="186"/>
        <v>45.783312500000008</v>
      </c>
      <c r="AP894" s="2">
        <f t="shared" si="187"/>
        <v>97.69</v>
      </c>
      <c r="AR894" s="39">
        <f t="shared" si="188"/>
        <v>-2.3133030930979626E-3</v>
      </c>
      <c r="AS894" s="39">
        <f t="shared" si="189"/>
        <v>-3.0699959066726734E-4</v>
      </c>
      <c r="AU894" s="41">
        <f t="shared" si="190"/>
        <v>4.0252537438656743E-6</v>
      </c>
    </row>
    <row r="895" spans="2:47" x14ac:dyDescent="0.3">
      <c r="B895" s="6">
        <f t="shared" ref="B895:B958" si="193">YEAR(C895)</f>
        <v>2015</v>
      </c>
      <c r="C895" s="5">
        <v>42167</v>
      </c>
      <c r="D895" s="10">
        <v>1114.6500000000001</v>
      </c>
      <c r="E895" s="10">
        <f>VLOOKUP(C895,데이터!$O:$Q,2,0)</f>
        <v>45.297281250000005</v>
      </c>
      <c r="F895" s="10">
        <f>VLOOKUP(C895,데이터!$O:$Q,3,0)</f>
        <v>96.81</v>
      </c>
      <c r="H895" s="6">
        <f t="shared" si="191"/>
        <v>1.9688172033663538</v>
      </c>
      <c r="I895" s="6">
        <f t="shared" si="192"/>
        <v>1.8602997694081485</v>
      </c>
      <c r="AM895" s="1">
        <f t="shared" si="184"/>
        <v>42167</v>
      </c>
      <c r="AN895" s="2">
        <f t="shared" si="185"/>
        <v>1114.6500000000001</v>
      </c>
      <c r="AO895" s="2">
        <f t="shared" si="186"/>
        <v>45.297281250000005</v>
      </c>
      <c r="AP895" s="2">
        <f t="shared" si="187"/>
        <v>96.81</v>
      </c>
      <c r="AR895" s="39">
        <f t="shared" si="188"/>
        <v>-1.061590399340373E-2</v>
      </c>
      <c r="AS895" s="39">
        <f t="shared" si="189"/>
        <v>-9.008086805200044E-3</v>
      </c>
      <c r="AU895" s="41">
        <f t="shared" si="190"/>
        <v>2.5850761106832079E-6</v>
      </c>
    </row>
    <row r="896" spans="2:47" x14ac:dyDescent="0.3">
      <c r="B896" s="6">
        <f t="shared" si="193"/>
        <v>2015</v>
      </c>
      <c r="C896" s="5">
        <v>42168</v>
      </c>
      <c r="D896" s="10">
        <v>1114.6500000000001</v>
      </c>
      <c r="E896" s="10">
        <f>VLOOKUP(C896,데이터!$O:$Q,2,0)</f>
        <v>45.297281250000005</v>
      </c>
      <c r="F896" s="10">
        <f>VLOOKUP(C896,데이터!$O:$Q,3,0)</f>
        <v>96.81</v>
      </c>
      <c r="H896" s="6">
        <f t="shared" si="191"/>
        <v>1.9688172033663538</v>
      </c>
      <c r="I896" s="6">
        <f t="shared" si="192"/>
        <v>1.8602997694081485</v>
      </c>
      <c r="AM896" s="1">
        <f t="shared" ref="AM896:AM959" si="194">C896</f>
        <v>42168</v>
      </c>
      <c r="AN896" s="2">
        <f t="shared" ref="AN896:AN959" si="195">D896</f>
        <v>1114.6500000000001</v>
      </c>
      <c r="AO896" s="2">
        <f t="shared" ref="AO896:AO959" si="196">E896</f>
        <v>45.297281250000005</v>
      </c>
      <c r="AP896" s="2">
        <f t="shared" ref="AP896:AP959" si="197">F896</f>
        <v>96.81</v>
      </c>
      <c r="AR896" s="39">
        <f t="shared" si="188"/>
        <v>0</v>
      </c>
      <c r="AS896" s="39">
        <f t="shared" si="189"/>
        <v>0</v>
      </c>
      <c r="AU896" s="41">
        <f t="shared" si="190"/>
        <v>0</v>
      </c>
    </row>
    <row r="897" spans="2:47" x14ac:dyDescent="0.3">
      <c r="B897" s="6">
        <f t="shared" si="193"/>
        <v>2015</v>
      </c>
      <c r="C897" s="5">
        <v>42169</v>
      </c>
      <c r="D897" s="10">
        <v>1114.6500000000001</v>
      </c>
      <c r="E897" s="10">
        <f>VLOOKUP(C897,데이터!$O:$Q,2,0)</f>
        <v>45.297281250000005</v>
      </c>
      <c r="F897" s="10">
        <f>VLOOKUP(C897,데이터!$O:$Q,3,0)</f>
        <v>96.81</v>
      </c>
      <c r="H897" s="6">
        <f t="shared" si="191"/>
        <v>1.9688172033663538</v>
      </c>
      <c r="I897" s="6">
        <f t="shared" si="192"/>
        <v>1.8602997694081485</v>
      </c>
      <c r="AM897" s="1">
        <f t="shared" si="194"/>
        <v>42169</v>
      </c>
      <c r="AN897" s="2">
        <f t="shared" si="195"/>
        <v>1114.6500000000001</v>
      </c>
      <c r="AO897" s="2">
        <f t="shared" si="196"/>
        <v>45.297281250000005</v>
      </c>
      <c r="AP897" s="2">
        <f t="shared" si="197"/>
        <v>96.81</v>
      </c>
      <c r="AR897" s="39">
        <f t="shared" ref="AR897:AR960" si="198">AO897/AO896-1</f>
        <v>0</v>
      </c>
      <c r="AS897" s="39">
        <f t="shared" ref="AS897:AS960" si="199">AP897/AP896-1</f>
        <v>0</v>
      </c>
      <c r="AU897" s="41">
        <f t="shared" ref="AU897:AU960" si="200">(AR897-AS897)^2</f>
        <v>0</v>
      </c>
    </row>
    <row r="898" spans="2:47" x14ac:dyDescent="0.3">
      <c r="B898" s="6">
        <f t="shared" si="193"/>
        <v>2015</v>
      </c>
      <c r="C898" s="5">
        <v>42170</v>
      </c>
      <c r="D898" s="10">
        <v>1117.3</v>
      </c>
      <c r="E898" s="10">
        <f>VLOOKUP(C898,데이터!$O:$Q,2,0)</f>
        <v>45.475218749999996</v>
      </c>
      <c r="F898" s="10">
        <f>VLOOKUP(C898,데이터!$O:$Q,3,0)</f>
        <v>96.61</v>
      </c>
      <c r="H898" s="6">
        <f t="shared" si="191"/>
        <v>1.9765511423899897</v>
      </c>
      <c r="I898" s="6">
        <f t="shared" si="192"/>
        <v>1.856456571867795</v>
      </c>
      <c r="AM898" s="1">
        <f t="shared" si="194"/>
        <v>42170</v>
      </c>
      <c r="AN898" s="2">
        <f t="shared" si="195"/>
        <v>1117.3</v>
      </c>
      <c r="AO898" s="2">
        <f t="shared" si="196"/>
        <v>45.475218749999996</v>
      </c>
      <c r="AP898" s="2">
        <f t="shared" si="197"/>
        <v>96.61</v>
      </c>
      <c r="AR898" s="39">
        <f t="shared" si="198"/>
        <v>3.9282158904403452E-3</v>
      </c>
      <c r="AS898" s="39">
        <f t="shared" si="199"/>
        <v>-2.0659022828219964E-3</v>
      </c>
      <c r="AU898" s="41">
        <f t="shared" si="200"/>
        <v>3.5929452675033872E-5</v>
      </c>
    </row>
    <row r="899" spans="2:47" x14ac:dyDescent="0.3">
      <c r="B899" s="6">
        <f t="shared" si="193"/>
        <v>2015</v>
      </c>
      <c r="C899" s="5">
        <v>42171</v>
      </c>
      <c r="D899" s="10">
        <v>1118.45</v>
      </c>
      <c r="E899" s="10">
        <f>VLOOKUP(C899,데이터!$O:$Q,2,0)</f>
        <v>45.442718749999997</v>
      </c>
      <c r="F899" s="10">
        <f>VLOOKUP(C899,데이터!$O:$Q,3,0)</f>
        <v>96.88</v>
      </c>
      <c r="H899" s="6">
        <f t="shared" si="191"/>
        <v>1.9751385507874992</v>
      </c>
      <c r="I899" s="6">
        <f t="shared" si="192"/>
        <v>1.8616448885472721</v>
      </c>
      <c r="AM899" s="1">
        <f t="shared" si="194"/>
        <v>42171</v>
      </c>
      <c r="AN899" s="2">
        <f t="shared" si="195"/>
        <v>1118.45</v>
      </c>
      <c r="AO899" s="2">
        <f t="shared" si="196"/>
        <v>45.442718749999997</v>
      </c>
      <c r="AP899" s="2">
        <f t="shared" si="197"/>
        <v>96.88</v>
      </c>
      <c r="AR899" s="39">
        <f t="shared" si="198"/>
        <v>-7.1467495689614413E-4</v>
      </c>
      <c r="AS899" s="39">
        <f t="shared" si="199"/>
        <v>2.7947417451608114E-3</v>
      </c>
      <c r="AU899" s="41">
        <f t="shared" si="200"/>
        <v>1.2316005588676318E-5</v>
      </c>
    </row>
    <row r="900" spans="2:47" x14ac:dyDescent="0.3">
      <c r="B900" s="6">
        <f t="shared" si="193"/>
        <v>2015</v>
      </c>
      <c r="C900" s="5">
        <v>42172</v>
      </c>
      <c r="D900" s="10">
        <v>1117.6500000000001</v>
      </c>
      <c r="E900" s="10">
        <f>VLOOKUP(C900,데이터!$O:$Q,2,0)</f>
        <v>45.311499999999995</v>
      </c>
      <c r="F900" s="10">
        <f>VLOOKUP(C900,데이터!$O:$Q,3,0)</f>
        <v>96.96</v>
      </c>
      <c r="H900" s="6">
        <f t="shared" si="191"/>
        <v>1.9694352121924432</v>
      </c>
      <c r="I900" s="6">
        <f t="shared" si="192"/>
        <v>1.8631821675634133</v>
      </c>
      <c r="AM900" s="1">
        <f t="shared" si="194"/>
        <v>42172</v>
      </c>
      <c r="AN900" s="2">
        <f t="shared" si="195"/>
        <v>1117.6500000000001</v>
      </c>
      <c r="AO900" s="2">
        <f t="shared" si="196"/>
        <v>45.311499999999995</v>
      </c>
      <c r="AP900" s="2">
        <f t="shared" si="197"/>
        <v>96.96</v>
      </c>
      <c r="AR900" s="39">
        <f t="shared" si="198"/>
        <v>-2.8875638080083643E-3</v>
      </c>
      <c r="AS900" s="39">
        <f t="shared" si="199"/>
        <v>8.2576383154409072E-4</v>
      </c>
      <c r="AU900" s="41">
        <f t="shared" si="200"/>
        <v>1.3788802158664207E-5</v>
      </c>
    </row>
    <row r="901" spans="2:47" x14ac:dyDescent="0.3">
      <c r="B901" s="6">
        <f t="shared" si="193"/>
        <v>2015</v>
      </c>
      <c r="C901" s="5">
        <v>42173</v>
      </c>
      <c r="D901" s="10">
        <v>1107.1500000000001</v>
      </c>
      <c r="E901" s="10">
        <f>VLOOKUP(C901,데이터!$O:$Q,2,0)</f>
        <v>45.927375000000005</v>
      </c>
      <c r="F901" s="10">
        <f>VLOOKUP(C901,데이터!$O:$Q,3,0)</f>
        <v>98.33</v>
      </c>
      <c r="H901" s="6">
        <f t="shared" si="191"/>
        <v>1.9962038230596411</v>
      </c>
      <c r="I901" s="6">
        <f t="shared" si="192"/>
        <v>1.8895080707148353</v>
      </c>
      <c r="AM901" s="1">
        <f t="shared" si="194"/>
        <v>42173</v>
      </c>
      <c r="AN901" s="2">
        <f t="shared" si="195"/>
        <v>1107.1500000000001</v>
      </c>
      <c r="AO901" s="2">
        <f t="shared" si="196"/>
        <v>45.927375000000005</v>
      </c>
      <c r="AP901" s="2">
        <f t="shared" si="197"/>
        <v>98.33</v>
      </c>
      <c r="AR901" s="39">
        <f t="shared" si="198"/>
        <v>1.3592024099842392E-2</v>
      </c>
      <c r="AS901" s="39">
        <f t="shared" si="199"/>
        <v>1.4129537953795346E-2</v>
      </c>
      <c r="AU901" s="41">
        <f t="shared" si="200"/>
        <v>2.8892114319135691E-7</v>
      </c>
    </row>
    <row r="902" spans="2:47" x14ac:dyDescent="0.3">
      <c r="B902" s="6">
        <f t="shared" si="193"/>
        <v>2015</v>
      </c>
      <c r="C902" s="5">
        <v>42174</v>
      </c>
      <c r="D902" s="10">
        <v>1107.05</v>
      </c>
      <c r="E902" s="10">
        <f>VLOOKUP(C902,데이터!$O:$Q,2,0)</f>
        <v>45.826593750000001</v>
      </c>
      <c r="F902" s="10">
        <f>VLOOKUP(C902,데이터!$O:$Q,3,0)</f>
        <v>97.84</v>
      </c>
      <c r="H902" s="6">
        <f t="shared" si="191"/>
        <v>1.9918234308307636</v>
      </c>
      <c r="I902" s="6">
        <f t="shared" si="192"/>
        <v>1.8800922367409689</v>
      </c>
      <c r="AM902" s="1">
        <f t="shared" si="194"/>
        <v>42174</v>
      </c>
      <c r="AN902" s="2">
        <f t="shared" si="195"/>
        <v>1107.05</v>
      </c>
      <c r="AO902" s="2">
        <f t="shared" si="196"/>
        <v>45.826593750000001</v>
      </c>
      <c r="AP902" s="2">
        <f t="shared" si="197"/>
        <v>97.84</v>
      </c>
      <c r="AR902" s="39">
        <f t="shared" si="198"/>
        <v>-2.1943612061434692E-3</v>
      </c>
      <c r="AS902" s="39">
        <f t="shared" si="199"/>
        <v>-4.9832197701616954E-3</v>
      </c>
      <c r="AU902" s="41">
        <f t="shared" si="200"/>
        <v>7.7777320900978029E-6</v>
      </c>
    </row>
    <row r="903" spans="2:47" x14ac:dyDescent="0.3">
      <c r="B903" s="6">
        <f t="shared" si="193"/>
        <v>2015</v>
      </c>
      <c r="C903" s="5">
        <v>42175</v>
      </c>
      <c r="D903" s="10">
        <v>1107.05</v>
      </c>
      <c r="E903" s="10">
        <f>VLOOKUP(C903,데이터!$O:$Q,2,0)</f>
        <v>45.826593750000001</v>
      </c>
      <c r="F903" s="10">
        <f>VLOOKUP(C903,데이터!$O:$Q,3,0)</f>
        <v>97.84</v>
      </c>
      <c r="H903" s="6">
        <f t="shared" si="191"/>
        <v>1.9918234308307636</v>
      </c>
      <c r="I903" s="6">
        <f t="shared" si="192"/>
        <v>1.8800922367409689</v>
      </c>
      <c r="AM903" s="1">
        <f t="shared" si="194"/>
        <v>42175</v>
      </c>
      <c r="AN903" s="2">
        <f t="shared" si="195"/>
        <v>1107.05</v>
      </c>
      <c r="AO903" s="2">
        <f t="shared" si="196"/>
        <v>45.826593750000001</v>
      </c>
      <c r="AP903" s="2">
        <f t="shared" si="197"/>
        <v>97.84</v>
      </c>
      <c r="AR903" s="39">
        <f t="shared" si="198"/>
        <v>0</v>
      </c>
      <c r="AS903" s="39">
        <f t="shared" si="199"/>
        <v>0</v>
      </c>
      <c r="AU903" s="41">
        <f t="shared" si="200"/>
        <v>0</v>
      </c>
    </row>
    <row r="904" spans="2:47" x14ac:dyDescent="0.3">
      <c r="B904" s="6">
        <f t="shared" si="193"/>
        <v>2015</v>
      </c>
      <c r="C904" s="5">
        <v>42176</v>
      </c>
      <c r="D904" s="10">
        <v>1107.05</v>
      </c>
      <c r="E904" s="10">
        <f>VLOOKUP(C904,데이터!$O:$Q,2,0)</f>
        <v>45.826593750000001</v>
      </c>
      <c r="F904" s="10">
        <f>VLOOKUP(C904,데이터!$O:$Q,3,0)</f>
        <v>97.84</v>
      </c>
      <c r="H904" s="6">
        <f t="shared" si="191"/>
        <v>1.9918234308307636</v>
      </c>
      <c r="I904" s="6">
        <f t="shared" si="192"/>
        <v>1.8800922367409689</v>
      </c>
      <c r="AM904" s="1">
        <f t="shared" si="194"/>
        <v>42176</v>
      </c>
      <c r="AN904" s="2">
        <f t="shared" si="195"/>
        <v>1107.05</v>
      </c>
      <c r="AO904" s="2">
        <f t="shared" si="196"/>
        <v>45.826593750000001</v>
      </c>
      <c r="AP904" s="2">
        <f t="shared" si="197"/>
        <v>97.84</v>
      </c>
      <c r="AR904" s="39">
        <f t="shared" si="198"/>
        <v>0</v>
      </c>
      <c r="AS904" s="39">
        <f t="shared" si="199"/>
        <v>0</v>
      </c>
      <c r="AU904" s="41">
        <f t="shared" si="200"/>
        <v>0</v>
      </c>
    </row>
    <row r="905" spans="2:47" x14ac:dyDescent="0.3">
      <c r="B905" s="6">
        <f t="shared" si="193"/>
        <v>2015</v>
      </c>
      <c r="C905" s="5">
        <v>42177</v>
      </c>
      <c r="D905" s="10">
        <v>1098.9000000000001</v>
      </c>
      <c r="E905" s="10">
        <f>VLOOKUP(C905,데이터!$O:$Q,2,0)</f>
        <v>46.269802500000011</v>
      </c>
      <c r="F905" s="10">
        <f>VLOOKUP(C905,데이터!$O:$Q,3,0)</f>
        <v>98.67</v>
      </c>
      <c r="H905" s="6">
        <f t="shared" si="191"/>
        <v>2.0110872141661602</v>
      </c>
      <c r="I905" s="6">
        <f t="shared" si="192"/>
        <v>1.8960415065334362</v>
      </c>
      <c r="AM905" s="1">
        <f t="shared" si="194"/>
        <v>42177</v>
      </c>
      <c r="AN905" s="2">
        <f t="shared" si="195"/>
        <v>1098.9000000000001</v>
      </c>
      <c r="AO905" s="2">
        <f t="shared" si="196"/>
        <v>46.269802500000011</v>
      </c>
      <c r="AP905" s="2">
        <f t="shared" si="197"/>
        <v>98.67</v>
      </c>
      <c r="AR905" s="39">
        <f t="shared" si="198"/>
        <v>9.6714312309107431E-3</v>
      </c>
      <c r="AS905" s="39">
        <f t="shared" si="199"/>
        <v>8.4832379394930157E-3</v>
      </c>
      <c r="AU905" s="41">
        <f t="shared" si="200"/>
        <v>1.4118032977700923E-6</v>
      </c>
    </row>
    <row r="906" spans="2:47" x14ac:dyDescent="0.3">
      <c r="B906" s="6">
        <f t="shared" si="193"/>
        <v>2015</v>
      </c>
      <c r="C906" s="5">
        <v>42178</v>
      </c>
      <c r="D906" s="10">
        <v>1104.7</v>
      </c>
      <c r="E906" s="10">
        <f>VLOOKUP(C906,데이터!$O:$Q,2,0)</f>
        <v>45.885750000000002</v>
      </c>
      <c r="F906" s="10">
        <f>VLOOKUP(C906,데이터!$O:$Q,3,0)</f>
        <v>98.18</v>
      </c>
      <c r="H906" s="6">
        <f t="shared" si="191"/>
        <v>1.9943946191995279</v>
      </c>
      <c r="I906" s="6">
        <f t="shared" si="192"/>
        <v>1.88662567255957</v>
      </c>
      <c r="AM906" s="1">
        <f t="shared" si="194"/>
        <v>42178</v>
      </c>
      <c r="AN906" s="2">
        <f t="shared" si="195"/>
        <v>1104.7</v>
      </c>
      <c r="AO906" s="2">
        <f t="shared" si="196"/>
        <v>45.885750000000002</v>
      </c>
      <c r="AP906" s="2">
        <f t="shared" si="197"/>
        <v>98.18</v>
      </c>
      <c r="AR906" s="39">
        <f t="shared" si="198"/>
        <v>-8.3002839703067988E-3</v>
      </c>
      <c r="AS906" s="39">
        <f t="shared" si="199"/>
        <v>-4.9660484443092567E-3</v>
      </c>
      <c r="AU906" s="41">
        <f t="shared" si="200"/>
        <v>1.1117126542824105E-5</v>
      </c>
    </row>
    <row r="907" spans="2:47" x14ac:dyDescent="0.3">
      <c r="B907" s="6">
        <f t="shared" si="193"/>
        <v>2015</v>
      </c>
      <c r="C907" s="5">
        <v>42179</v>
      </c>
      <c r="D907" s="10">
        <v>1108.45</v>
      </c>
      <c r="E907" s="10">
        <f>VLOOKUP(C907,데이터!$O:$Q,2,0)</f>
        <v>45.309406250000002</v>
      </c>
      <c r="F907" s="10">
        <f>VLOOKUP(C907,데이터!$O:$Q,3,0)</f>
        <v>96.89</v>
      </c>
      <c r="H907" s="6">
        <f t="shared" ref="H907:H970" si="201">H906*(E907/E906)</f>
        <v>1.9693442086949753</v>
      </c>
      <c r="I907" s="6">
        <f t="shared" ref="I907:I970" si="202">I906*(F907/F906)</f>
        <v>1.8618370484242894</v>
      </c>
      <c r="AM907" s="1">
        <f t="shared" si="194"/>
        <v>42179</v>
      </c>
      <c r="AN907" s="2">
        <f t="shared" si="195"/>
        <v>1108.45</v>
      </c>
      <c r="AO907" s="2">
        <f t="shared" si="196"/>
        <v>45.309406250000002</v>
      </c>
      <c r="AP907" s="2">
        <f t="shared" si="197"/>
        <v>96.89</v>
      </c>
      <c r="AR907" s="39">
        <f t="shared" si="198"/>
        <v>-1.2560408187727079E-2</v>
      </c>
      <c r="AS907" s="39">
        <f t="shared" si="199"/>
        <v>-1.3139132206152038E-2</v>
      </c>
      <c r="AU907" s="41">
        <f t="shared" si="200"/>
        <v>3.3492148950193191E-7</v>
      </c>
    </row>
    <row r="908" spans="2:47" x14ac:dyDescent="0.3">
      <c r="B908" s="6">
        <f t="shared" si="193"/>
        <v>2015</v>
      </c>
      <c r="C908" s="5">
        <v>42180</v>
      </c>
      <c r="D908" s="10">
        <v>1110.1500000000001</v>
      </c>
      <c r="E908" s="10">
        <f>VLOOKUP(C908,데이터!$O:$Q,2,0)</f>
        <v>45.217593749999999</v>
      </c>
      <c r="F908" s="10">
        <f>VLOOKUP(C908,데이터!$O:$Q,3,0)</f>
        <v>96.82</v>
      </c>
      <c r="H908" s="6">
        <f t="shared" si="201"/>
        <v>1.965353637417939</v>
      </c>
      <c r="I908" s="6">
        <f t="shared" si="202"/>
        <v>1.8604919292851656</v>
      </c>
      <c r="AM908" s="1">
        <f t="shared" si="194"/>
        <v>42180</v>
      </c>
      <c r="AN908" s="2">
        <f t="shared" si="195"/>
        <v>1110.1500000000001</v>
      </c>
      <c r="AO908" s="2">
        <f t="shared" si="196"/>
        <v>45.217593749999999</v>
      </c>
      <c r="AP908" s="2">
        <f t="shared" si="197"/>
        <v>96.82</v>
      </c>
      <c r="AR908" s="39">
        <f t="shared" si="198"/>
        <v>-2.0263452470203891E-3</v>
      </c>
      <c r="AS908" s="39">
        <f t="shared" si="199"/>
        <v>-7.2246877902781836E-4</v>
      </c>
      <c r="AU908" s="41">
        <f t="shared" si="200"/>
        <v>1.7000938437847814E-6</v>
      </c>
    </row>
    <row r="909" spans="2:47" x14ac:dyDescent="0.3">
      <c r="B909" s="6">
        <f t="shared" si="193"/>
        <v>2015</v>
      </c>
      <c r="C909" s="5">
        <v>42181</v>
      </c>
      <c r="D909" s="10">
        <v>1116.45</v>
      </c>
      <c r="E909" s="10">
        <f>VLOOKUP(C909,데이터!$O:$Q,2,0)</f>
        <v>43.839437500000003</v>
      </c>
      <c r="F909" s="10">
        <f>VLOOKUP(C909,데이터!$O:$Q,3,0)</f>
        <v>94.41</v>
      </c>
      <c r="H909" s="6">
        <f t="shared" si="201"/>
        <v>1.905452962166555</v>
      </c>
      <c r="I909" s="6">
        <f t="shared" si="202"/>
        <v>1.8141813989239051</v>
      </c>
      <c r="AM909" s="1">
        <f t="shared" si="194"/>
        <v>42181</v>
      </c>
      <c r="AN909" s="2">
        <f t="shared" si="195"/>
        <v>1116.45</v>
      </c>
      <c r="AO909" s="2">
        <f t="shared" si="196"/>
        <v>43.839437500000003</v>
      </c>
      <c r="AP909" s="2">
        <f t="shared" si="197"/>
        <v>94.41</v>
      </c>
      <c r="AR909" s="39">
        <f t="shared" si="198"/>
        <v>-3.0478319072429594E-2</v>
      </c>
      <c r="AS909" s="39">
        <f t="shared" si="199"/>
        <v>-2.4891551332369311E-2</v>
      </c>
      <c r="AU909" s="41">
        <f t="shared" si="200"/>
        <v>3.1211973781378283E-5</v>
      </c>
    </row>
    <row r="910" spans="2:47" x14ac:dyDescent="0.3">
      <c r="B910" s="6">
        <f t="shared" si="193"/>
        <v>2015</v>
      </c>
      <c r="C910" s="5">
        <v>42182</v>
      </c>
      <c r="D910" s="10">
        <v>1116.45</v>
      </c>
      <c r="E910" s="10">
        <f>VLOOKUP(C910,데이터!$O:$Q,2,0)</f>
        <v>43.839437500000003</v>
      </c>
      <c r="F910" s="10">
        <f>VLOOKUP(C910,데이터!$O:$Q,3,0)</f>
        <v>94.41</v>
      </c>
      <c r="H910" s="6">
        <f t="shared" si="201"/>
        <v>1.905452962166555</v>
      </c>
      <c r="I910" s="6">
        <f t="shared" si="202"/>
        <v>1.8141813989239051</v>
      </c>
      <c r="AM910" s="1">
        <f t="shared" si="194"/>
        <v>42182</v>
      </c>
      <c r="AN910" s="2">
        <f t="shared" si="195"/>
        <v>1116.45</v>
      </c>
      <c r="AO910" s="2">
        <f t="shared" si="196"/>
        <v>43.839437500000003</v>
      </c>
      <c r="AP910" s="2">
        <f t="shared" si="197"/>
        <v>94.41</v>
      </c>
      <c r="AR910" s="39">
        <f t="shared" si="198"/>
        <v>0</v>
      </c>
      <c r="AS910" s="39">
        <f t="shared" si="199"/>
        <v>0</v>
      </c>
      <c r="AU910" s="41">
        <f t="shared" si="200"/>
        <v>0</v>
      </c>
    </row>
    <row r="911" spans="2:47" x14ac:dyDescent="0.3">
      <c r="B911" s="6">
        <f t="shared" si="193"/>
        <v>2015</v>
      </c>
      <c r="C911" s="5">
        <v>42183</v>
      </c>
      <c r="D911" s="10">
        <v>1116.45</v>
      </c>
      <c r="E911" s="10">
        <f>VLOOKUP(C911,데이터!$O:$Q,2,0)</f>
        <v>43.839437500000003</v>
      </c>
      <c r="F911" s="10">
        <f>VLOOKUP(C911,데이터!$O:$Q,3,0)</f>
        <v>94.41</v>
      </c>
      <c r="H911" s="6">
        <f t="shared" si="201"/>
        <v>1.905452962166555</v>
      </c>
      <c r="I911" s="6">
        <f t="shared" si="202"/>
        <v>1.8141813989239051</v>
      </c>
      <c r="AM911" s="1">
        <f t="shared" si="194"/>
        <v>42183</v>
      </c>
      <c r="AN911" s="2">
        <f t="shared" si="195"/>
        <v>1116.45</v>
      </c>
      <c r="AO911" s="2">
        <f t="shared" si="196"/>
        <v>43.839437500000003</v>
      </c>
      <c r="AP911" s="2">
        <f t="shared" si="197"/>
        <v>94.41</v>
      </c>
      <c r="AR911" s="39">
        <f t="shared" si="198"/>
        <v>0</v>
      </c>
      <c r="AS911" s="39">
        <f t="shared" si="199"/>
        <v>0</v>
      </c>
      <c r="AU911" s="41">
        <f t="shared" si="200"/>
        <v>0</v>
      </c>
    </row>
    <row r="912" spans="2:47" x14ac:dyDescent="0.3">
      <c r="B912" s="6">
        <f t="shared" si="193"/>
        <v>2015</v>
      </c>
      <c r="C912" s="5">
        <v>42184</v>
      </c>
      <c r="D912" s="10">
        <v>1125.25</v>
      </c>
      <c r="E912" s="10">
        <f>VLOOKUP(C912,데이터!$O:$Q,2,0)</f>
        <v>42.555124999999997</v>
      </c>
      <c r="F912" s="10">
        <f>VLOOKUP(C912,데이터!$O:$Q,3,0)</f>
        <v>91.76</v>
      </c>
      <c r="H912" s="6">
        <f t="shared" si="201"/>
        <v>1.8496311451673624</v>
      </c>
      <c r="I912" s="6">
        <f t="shared" si="202"/>
        <v>1.7632590315142203</v>
      </c>
      <c r="AM912" s="1">
        <f t="shared" si="194"/>
        <v>42184</v>
      </c>
      <c r="AN912" s="2">
        <f t="shared" si="195"/>
        <v>1125.25</v>
      </c>
      <c r="AO912" s="2">
        <f t="shared" si="196"/>
        <v>42.555124999999997</v>
      </c>
      <c r="AP912" s="2">
        <f t="shared" si="197"/>
        <v>91.76</v>
      </c>
      <c r="AR912" s="39">
        <f t="shared" si="198"/>
        <v>-2.929582524867036E-2</v>
      </c>
      <c r="AS912" s="39">
        <f t="shared" si="199"/>
        <v>-2.8069060480881203E-2</v>
      </c>
      <c r="AU912" s="41">
        <f t="shared" si="200"/>
        <v>1.5049517954887841E-6</v>
      </c>
    </row>
    <row r="913" spans="2:47" x14ac:dyDescent="0.3">
      <c r="B913" s="6">
        <f t="shared" si="193"/>
        <v>2015</v>
      </c>
      <c r="C913" s="5">
        <v>42185</v>
      </c>
      <c r="D913" s="10">
        <v>1115.4000000000001</v>
      </c>
      <c r="E913" s="10">
        <f>VLOOKUP(C913,데이터!$O:$Q,2,0)</f>
        <v>42.676406249999992</v>
      </c>
      <c r="F913" s="10">
        <f>VLOOKUP(C913,데이터!$O:$Q,3,0)</f>
        <v>92.09</v>
      </c>
      <c r="H913" s="6">
        <f t="shared" si="201"/>
        <v>1.8549025567147335</v>
      </c>
      <c r="I913" s="6">
        <f t="shared" si="202"/>
        <v>1.7696003074558035</v>
      </c>
      <c r="AM913" s="1">
        <f t="shared" si="194"/>
        <v>42185</v>
      </c>
      <c r="AN913" s="2">
        <f t="shared" si="195"/>
        <v>1115.4000000000001</v>
      </c>
      <c r="AO913" s="2">
        <f t="shared" si="196"/>
        <v>42.676406249999992</v>
      </c>
      <c r="AP913" s="2">
        <f t="shared" si="197"/>
        <v>92.09</v>
      </c>
      <c r="AR913" s="39">
        <f t="shared" si="198"/>
        <v>2.8499798790391218E-3</v>
      </c>
      <c r="AS913" s="39">
        <f t="shared" si="199"/>
        <v>3.5963382737576044E-3</v>
      </c>
      <c r="AU913" s="41">
        <f t="shared" si="200"/>
        <v>5.5705085336675039E-7</v>
      </c>
    </row>
    <row r="914" spans="2:47" x14ac:dyDescent="0.3">
      <c r="B914" s="6">
        <f t="shared" si="193"/>
        <v>2015</v>
      </c>
      <c r="C914" s="5">
        <v>42186</v>
      </c>
      <c r="D914" s="10">
        <v>1117.5999999999999</v>
      </c>
      <c r="E914" s="10">
        <f>VLOOKUP(C914,데이터!$O:$Q,2,0)</f>
        <v>43.137749999999997</v>
      </c>
      <c r="F914" s="10">
        <f>VLOOKUP(C914,데이터!$O:$Q,3,0)</f>
        <v>92.31</v>
      </c>
      <c r="H914" s="6">
        <f t="shared" si="201"/>
        <v>1.8749545661643194</v>
      </c>
      <c r="I914" s="6">
        <f t="shared" si="202"/>
        <v>1.7738278247501926</v>
      </c>
      <c r="AM914" s="1">
        <f t="shared" si="194"/>
        <v>42186</v>
      </c>
      <c r="AN914" s="2">
        <f t="shared" si="195"/>
        <v>1117.5999999999999</v>
      </c>
      <c r="AO914" s="2">
        <f t="shared" si="196"/>
        <v>43.137749999999997</v>
      </c>
      <c r="AP914" s="2">
        <f t="shared" si="197"/>
        <v>92.31</v>
      </c>
      <c r="AR914" s="39">
        <f t="shared" si="198"/>
        <v>1.0810276462770441E-2</v>
      </c>
      <c r="AS914" s="39">
        <f t="shared" si="199"/>
        <v>2.388967314583601E-3</v>
      </c>
      <c r="AU914" s="41">
        <f t="shared" si="200"/>
        <v>7.0918447769335351E-5</v>
      </c>
    </row>
    <row r="915" spans="2:47" x14ac:dyDescent="0.3">
      <c r="B915" s="6">
        <f t="shared" si="193"/>
        <v>2015</v>
      </c>
      <c r="C915" s="5">
        <v>42187</v>
      </c>
      <c r="D915" s="10">
        <v>1124.95</v>
      </c>
      <c r="E915" s="10">
        <f>VLOOKUP(C915,데이터!$O:$Q,2,0)</f>
        <v>43.466374999999999</v>
      </c>
      <c r="F915" s="10">
        <f>VLOOKUP(C915,데이터!$O:$Q,3,0)</f>
        <v>92.74</v>
      </c>
      <c r="H915" s="6">
        <f t="shared" si="201"/>
        <v>1.88923804048335</v>
      </c>
      <c r="I915" s="6">
        <f t="shared" si="202"/>
        <v>1.7820906994619525</v>
      </c>
      <c r="AM915" s="1">
        <f t="shared" si="194"/>
        <v>42187</v>
      </c>
      <c r="AN915" s="2">
        <f t="shared" si="195"/>
        <v>1124.95</v>
      </c>
      <c r="AO915" s="2">
        <f t="shared" si="196"/>
        <v>43.466374999999999</v>
      </c>
      <c r="AP915" s="2">
        <f t="shared" si="197"/>
        <v>92.74</v>
      </c>
      <c r="AR915" s="39">
        <f t="shared" si="198"/>
        <v>7.6180375657053379E-3</v>
      </c>
      <c r="AS915" s="39">
        <f t="shared" si="199"/>
        <v>4.6582168779112365E-3</v>
      </c>
      <c r="AU915" s="41">
        <f t="shared" si="200"/>
        <v>8.7605385038939465E-6</v>
      </c>
    </row>
    <row r="916" spans="2:47" x14ac:dyDescent="0.3">
      <c r="B916" s="6">
        <f t="shared" si="193"/>
        <v>2015</v>
      </c>
      <c r="C916" s="5">
        <v>42188</v>
      </c>
      <c r="D916" s="10">
        <v>1122.95</v>
      </c>
      <c r="E916" s="10">
        <f>VLOOKUP(C916,데이터!$O:$Q,2,0)</f>
        <v>43.466374999999999</v>
      </c>
      <c r="F916" s="10">
        <f>VLOOKUP(C916,데이터!$O:$Q,3,0)</f>
        <v>92.74</v>
      </c>
      <c r="H916" s="6">
        <f t="shared" si="201"/>
        <v>1.88923804048335</v>
      </c>
      <c r="I916" s="6">
        <f t="shared" si="202"/>
        <v>1.7820906994619525</v>
      </c>
      <c r="AM916" s="1">
        <f t="shared" si="194"/>
        <v>42188</v>
      </c>
      <c r="AN916" s="2">
        <f t="shared" si="195"/>
        <v>1122.95</v>
      </c>
      <c r="AO916" s="2">
        <f t="shared" si="196"/>
        <v>43.466374999999999</v>
      </c>
      <c r="AP916" s="2">
        <f t="shared" si="197"/>
        <v>92.74</v>
      </c>
      <c r="AR916" s="39">
        <f t="shared" si="198"/>
        <v>0</v>
      </c>
      <c r="AS916" s="39">
        <f t="shared" si="199"/>
        <v>0</v>
      </c>
      <c r="AU916" s="41">
        <f t="shared" si="200"/>
        <v>0</v>
      </c>
    </row>
    <row r="917" spans="2:47" x14ac:dyDescent="0.3">
      <c r="B917" s="6">
        <f t="shared" si="193"/>
        <v>2015</v>
      </c>
      <c r="C917" s="5">
        <v>42189</v>
      </c>
      <c r="D917" s="10">
        <v>1122.95</v>
      </c>
      <c r="E917" s="10">
        <f>VLOOKUP(C917,데이터!$O:$Q,2,0)</f>
        <v>43.466374999999999</v>
      </c>
      <c r="F917" s="10">
        <f>VLOOKUP(C917,데이터!$O:$Q,3,0)</f>
        <v>92.74</v>
      </c>
      <c r="H917" s="6">
        <f t="shared" si="201"/>
        <v>1.88923804048335</v>
      </c>
      <c r="I917" s="6">
        <f t="shared" si="202"/>
        <v>1.7820906994619525</v>
      </c>
      <c r="AM917" s="1">
        <f t="shared" si="194"/>
        <v>42189</v>
      </c>
      <c r="AN917" s="2">
        <f t="shared" si="195"/>
        <v>1122.95</v>
      </c>
      <c r="AO917" s="2">
        <f t="shared" si="196"/>
        <v>43.466374999999999</v>
      </c>
      <c r="AP917" s="2">
        <f t="shared" si="197"/>
        <v>92.74</v>
      </c>
      <c r="AR917" s="39">
        <f t="shared" si="198"/>
        <v>0</v>
      </c>
      <c r="AS917" s="39">
        <f t="shared" si="199"/>
        <v>0</v>
      </c>
      <c r="AU917" s="41">
        <f t="shared" si="200"/>
        <v>0</v>
      </c>
    </row>
    <row r="918" spans="2:47" x14ac:dyDescent="0.3">
      <c r="B918" s="6">
        <f t="shared" si="193"/>
        <v>2015</v>
      </c>
      <c r="C918" s="5">
        <v>42190</v>
      </c>
      <c r="D918" s="10">
        <v>1122.95</v>
      </c>
      <c r="E918" s="10">
        <f>VLOOKUP(C918,데이터!$O:$Q,2,0)</f>
        <v>43.466374999999999</v>
      </c>
      <c r="F918" s="10">
        <f>VLOOKUP(C918,데이터!$O:$Q,3,0)</f>
        <v>92.74</v>
      </c>
      <c r="H918" s="6">
        <f t="shared" si="201"/>
        <v>1.88923804048335</v>
      </c>
      <c r="I918" s="6">
        <f t="shared" si="202"/>
        <v>1.7820906994619525</v>
      </c>
      <c r="AM918" s="1">
        <f t="shared" si="194"/>
        <v>42190</v>
      </c>
      <c r="AN918" s="2">
        <f t="shared" si="195"/>
        <v>1122.95</v>
      </c>
      <c r="AO918" s="2">
        <f t="shared" si="196"/>
        <v>43.466374999999999</v>
      </c>
      <c r="AP918" s="2">
        <f t="shared" si="197"/>
        <v>92.74</v>
      </c>
      <c r="AR918" s="39">
        <f t="shared" si="198"/>
        <v>0</v>
      </c>
      <c r="AS918" s="39">
        <f t="shared" si="199"/>
        <v>0</v>
      </c>
      <c r="AU918" s="41">
        <f t="shared" si="200"/>
        <v>0</v>
      </c>
    </row>
    <row r="919" spans="2:47" x14ac:dyDescent="0.3">
      <c r="B919" s="6">
        <f t="shared" si="193"/>
        <v>2015</v>
      </c>
      <c r="C919" s="5">
        <v>42191</v>
      </c>
      <c r="D919" s="10">
        <v>1126.45</v>
      </c>
      <c r="E919" s="10">
        <f>VLOOKUP(C919,데이터!$O:$Q,2,0)</f>
        <v>42.675281250000005</v>
      </c>
      <c r="F919" s="10">
        <f>VLOOKUP(C919,데이터!$O:$Q,3,0)</f>
        <v>91.39</v>
      </c>
      <c r="H919" s="6">
        <f t="shared" si="201"/>
        <v>1.8548536593131095</v>
      </c>
      <c r="I919" s="6">
        <f t="shared" si="202"/>
        <v>1.7561491160645659</v>
      </c>
      <c r="AM919" s="1">
        <f t="shared" si="194"/>
        <v>42191</v>
      </c>
      <c r="AN919" s="2">
        <f t="shared" si="195"/>
        <v>1126.45</v>
      </c>
      <c r="AO919" s="2">
        <f t="shared" si="196"/>
        <v>42.675281250000005</v>
      </c>
      <c r="AP919" s="2">
        <f t="shared" si="197"/>
        <v>91.39</v>
      </c>
      <c r="AR919" s="39">
        <f t="shared" si="198"/>
        <v>-1.8200131711006318E-2</v>
      </c>
      <c r="AS919" s="39">
        <f t="shared" si="199"/>
        <v>-1.4556825533750262E-2</v>
      </c>
      <c r="AU919" s="41">
        <f t="shared" si="200"/>
        <v>1.3273679901232136E-5</v>
      </c>
    </row>
    <row r="920" spans="2:47" x14ac:dyDescent="0.3">
      <c r="B920" s="6">
        <f t="shared" si="193"/>
        <v>2015</v>
      </c>
      <c r="C920" s="5">
        <v>42192</v>
      </c>
      <c r="D920" s="10">
        <v>1130.2</v>
      </c>
      <c r="E920" s="10">
        <f>VLOOKUP(C920,데이터!$O:$Q,2,0)</f>
        <v>42.28621875000001</v>
      </c>
      <c r="F920" s="10">
        <f>VLOOKUP(C920,데이터!$O:$Q,3,0)</f>
        <v>91.1</v>
      </c>
      <c r="H920" s="6">
        <f t="shared" si="201"/>
        <v>1.8379433079179093</v>
      </c>
      <c r="I920" s="6">
        <f t="shared" si="202"/>
        <v>1.750576479631053</v>
      </c>
      <c r="AM920" s="1">
        <f t="shared" si="194"/>
        <v>42192</v>
      </c>
      <c r="AN920" s="2">
        <f t="shared" si="195"/>
        <v>1130.2</v>
      </c>
      <c r="AO920" s="2">
        <f t="shared" si="196"/>
        <v>42.28621875000001</v>
      </c>
      <c r="AP920" s="2">
        <f t="shared" si="197"/>
        <v>91.1</v>
      </c>
      <c r="AR920" s="39">
        <f t="shared" si="198"/>
        <v>-9.1168116203099725E-3</v>
      </c>
      <c r="AS920" s="39">
        <f t="shared" si="199"/>
        <v>-3.173213699529609E-3</v>
      </c>
      <c r="AU920" s="41">
        <f t="shared" si="200"/>
        <v>3.5326356243904663E-5</v>
      </c>
    </row>
    <row r="921" spans="2:47" x14ac:dyDescent="0.3">
      <c r="B921" s="6">
        <f t="shared" si="193"/>
        <v>2015</v>
      </c>
      <c r="C921" s="5">
        <v>42193</v>
      </c>
      <c r="D921" s="10">
        <v>1136.7</v>
      </c>
      <c r="E921" s="10">
        <f>VLOOKUP(C921,데이터!$O:$Q,2,0)</f>
        <v>41.078906250000003</v>
      </c>
      <c r="F921" s="10">
        <f>VLOOKUP(C921,데이터!$O:$Q,3,0)</f>
        <v>88.64</v>
      </c>
      <c r="H921" s="6">
        <f t="shared" si="201"/>
        <v>1.7854682464076943</v>
      </c>
      <c r="I921" s="6">
        <f t="shared" si="202"/>
        <v>1.7033051498847043</v>
      </c>
      <c r="AM921" s="1">
        <f t="shared" si="194"/>
        <v>42193</v>
      </c>
      <c r="AN921" s="2">
        <f t="shared" si="195"/>
        <v>1136.7</v>
      </c>
      <c r="AO921" s="2">
        <f t="shared" si="196"/>
        <v>41.078906250000003</v>
      </c>
      <c r="AP921" s="2">
        <f t="shared" si="197"/>
        <v>88.64</v>
      </c>
      <c r="AR921" s="39">
        <f t="shared" si="198"/>
        <v>-2.8550968511461106E-2</v>
      </c>
      <c r="AS921" s="39">
        <f t="shared" si="199"/>
        <v>-2.7003293084522428E-2</v>
      </c>
      <c r="AU921" s="41">
        <f t="shared" si="200"/>
        <v>2.3952992271498169E-6</v>
      </c>
    </row>
    <row r="922" spans="2:47" x14ac:dyDescent="0.3">
      <c r="B922" s="6">
        <f t="shared" si="193"/>
        <v>2015</v>
      </c>
      <c r="C922" s="5">
        <v>42194</v>
      </c>
      <c r="D922" s="10">
        <v>1133.8499999999999</v>
      </c>
      <c r="E922" s="10">
        <f>VLOOKUP(C922,데이터!$O:$Q,2,0)</f>
        <v>40.526281250000004</v>
      </c>
      <c r="F922" s="10">
        <f>VLOOKUP(C922,데이터!$O:$Q,3,0)</f>
        <v>87.51</v>
      </c>
      <c r="H922" s="6">
        <f t="shared" si="201"/>
        <v>1.7614487561207286</v>
      </c>
      <c r="I922" s="6">
        <f t="shared" si="202"/>
        <v>1.6815910837817067</v>
      </c>
      <c r="AM922" s="1">
        <f t="shared" si="194"/>
        <v>42194</v>
      </c>
      <c r="AN922" s="2">
        <f t="shared" si="195"/>
        <v>1133.8499999999999</v>
      </c>
      <c r="AO922" s="2">
        <f t="shared" si="196"/>
        <v>40.526281250000004</v>
      </c>
      <c r="AP922" s="2">
        <f t="shared" si="197"/>
        <v>87.51</v>
      </c>
      <c r="AR922" s="39">
        <f t="shared" si="198"/>
        <v>-1.3452768110153834E-2</v>
      </c>
      <c r="AS922" s="39">
        <f t="shared" si="199"/>
        <v>-1.2748194945848335E-2</v>
      </c>
      <c r="AU922" s="41">
        <f t="shared" si="200"/>
        <v>4.9642334385946474E-7</v>
      </c>
    </row>
    <row r="923" spans="2:47" x14ac:dyDescent="0.3">
      <c r="B923" s="6">
        <f t="shared" si="193"/>
        <v>2015</v>
      </c>
      <c r="C923" s="5">
        <v>42195</v>
      </c>
      <c r="D923" s="10">
        <v>1129.55</v>
      </c>
      <c r="E923" s="10">
        <f>VLOOKUP(C923,데이터!$O:$Q,2,0)</f>
        <v>41.587093749999994</v>
      </c>
      <c r="F923" s="10">
        <f>VLOOKUP(C923,데이터!$O:$Q,3,0)</f>
        <v>89.13</v>
      </c>
      <c r="H923" s="6">
        <f t="shared" si="201"/>
        <v>1.8075562893304848</v>
      </c>
      <c r="I923" s="6">
        <f t="shared" si="202"/>
        <v>1.7127209838585704</v>
      </c>
      <c r="AM923" s="1">
        <f t="shared" si="194"/>
        <v>42195</v>
      </c>
      <c r="AN923" s="2">
        <f t="shared" si="195"/>
        <v>1129.55</v>
      </c>
      <c r="AO923" s="2">
        <f t="shared" si="196"/>
        <v>41.587093749999994</v>
      </c>
      <c r="AP923" s="2">
        <f t="shared" si="197"/>
        <v>89.13</v>
      </c>
      <c r="AR923" s="39">
        <f t="shared" si="198"/>
        <v>2.6175915166161134E-2</v>
      </c>
      <c r="AS923" s="39">
        <f t="shared" si="199"/>
        <v>1.8512170037709774E-2</v>
      </c>
      <c r="AU923" s="41">
        <f t="shared" si="200"/>
        <v>5.8732989393861957E-5</v>
      </c>
    </row>
    <row r="924" spans="2:47" x14ac:dyDescent="0.3">
      <c r="B924" s="6">
        <f t="shared" si="193"/>
        <v>2015</v>
      </c>
      <c r="C924" s="5">
        <v>42196</v>
      </c>
      <c r="D924" s="10">
        <v>1129.55</v>
      </c>
      <c r="E924" s="10">
        <f>VLOOKUP(C924,데이터!$O:$Q,2,0)</f>
        <v>41.587093749999994</v>
      </c>
      <c r="F924" s="10">
        <f>VLOOKUP(C924,데이터!$O:$Q,3,0)</f>
        <v>89.13</v>
      </c>
      <c r="H924" s="6">
        <f t="shared" si="201"/>
        <v>1.8075562893304848</v>
      </c>
      <c r="I924" s="6">
        <f t="shared" si="202"/>
        <v>1.7127209838585704</v>
      </c>
      <c r="AM924" s="1">
        <f t="shared" si="194"/>
        <v>42196</v>
      </c>
      <c r="AN924" s="2">
        <f t="shared" si="195"/>
        <v>1129.55</v>
      </c>
      <c r="AO924" s="2">
        <f t="shared" si="196"/>
        <v>41.587093749999994</v>
      </c>
      <c r="AP924" s="2">
        <f t="shared" si="197"/>
        <v>89.13</v>
      </c>
      <c r="AR924" s="39">
        <f t="shared" si="198"/>
        <v>0</v>
      </c>
      <c r="AS924" s="39">
        <f t="shared" si="199"/>
        <v>0</v>
      </c>
      <c r="AU924" s="41">
        <f t="shared" si="200"/>
        <v>0</v>
      </c>
    </row>
    <row r="925" spans="2:47" x14ac:dyDescent="0.3">
      <c r="B925" s="6">
        <f t="shared" si="193"/>
        <v>2015</v>
      </c>
      <c r="C925" s="5">
        <v>42197</v>
      </c>
      <c r="D925" s="10">
        <v>1129.55</v>
      </c>
      <c r="E925" s="10">
        <f>VLOOKUP(C925,데이터!$O:$Q,2,0)</f>
        <v>41.587093749999994</v>
      </c>
      <c r="F925" s="10">
        <f>VLOOKUP(C925,데이터!$O:$Q,3,0)</f>
        <v>89.13</v>
      </c>
      <c r="H925" s="6">
        <f t="shared" si="201"/>
        <v>1.8075562893304848</v>
      </c>
      <c r="I925" s="6">
        <f t="shared" si="202"/>
        <v>1.7127209838585704</v>
      </c>
      <c r="AM925" s="1">
        <f t="shared" si="194"/>
        <v>42197</v>
      </c>
      <c r="AN925" s="2">
        <f t="shared" si="195"/>
        <v>1129.55</v>
      </c>
      <c r="AO925" s="2">
        <f t="shared" si="196"/>
        <v>41.587093749999994</v>
      </c>
      <c r="AP925" s="2">
        <f t="shared" si="197"/>
        <v>89.13</v>
      </c>
      <c r="AR925" s="39">
        <f t="shared" si="198"/>
        <v>0</v>
      </c>
      <c r="AS925" s="39">
        <f t="shared" si="199"/>
        <v>0</v>
      </c>
      <c r="AU925" s="41">
        <f t="shared" si="200"/>
        <v>0</v>
      </c>
    </row>
    <row r="926" spans="2:47" x14ac:dyDescent="0.3">
      <c r="B926" s="6">
        <f t="shared" si="193"/>
        <v>2015</v>
      </c>
      <c r="C926" s="5">
        <v>42198</v>
      </c>
      <c r="D926" s="10">
        <v>1130.5</v>
      </c>
      <c r="E926" s="10">
        <f>VLOOKUP(C926,데이터!$O:$Q,2,0)</f>
        <v>41.804000000000009</v>
      </c>
      <c r="F926" s="10">
        <f>VLOOKUP(C926,데이터!$O:$Q,3,0)</f>
        <v>89.88</v>
      </c>
      <c r="H926" s="6">
        <f t="shared" si="201"/>
        <v>1.8169839800159544</v>
      </c>
      <c r="I926" s="6">
        <f t="shared" si="202"/>
        <v>1.7271329746348962</v>
      </c>
      <c r="AM926" s="1">
        <f t="shared" si="194"/>
        <v>42198</v>
      </c>
      <c r="AN926" s="2">
        <f t="shared" si="195"/>
        <v>1130.5</v>
      </c>
      <c r="AO926" s="2">
        <f t="shared" si="196"/>
        <v>41.804000000000009</v>
      </c>
      <c r="AP926" s="2">
        <f t="shared" si="197"/>
        <v>89.88</v>
      </c>
      <c r="AR926" s="39">
        <f t="shared" si="198"/>
        <v>5.2157107035164518E-3</v>
      </c>
      <c r="AS926" s="39">
        <f t="shared" si="199"/>
        <v>8.4146751935374464E-3</v>
      </c>
      <c r="AU926" s="41">
        <f t="shared" si="200"/>
        <v>1.0233373808415282E-5</v>
      </c>
    </row>
    <row r="927" spans="2:47" x14ac:dyDescent="0.3">
      <c r="B927" s="6">
        <f t="shared" si="193"/>
        <v>2015</v>
      </c>
      <c r="C927" s="5">
        <v>42199</v>
      </c>
      <c r="D927" s="10">
        <v>1142.3</v>
      </c>
      <c r="E927" s="10">
        <f>VLOOKUP(C927,데이터!$O:$Q,2,0)</f>
        <v>42.425406250000002</v>
      </c>
      <c r="F927" s="10">
        <f>VLOOKUP(C927,데이터!$O:$Q,3,0)</f>
        <v>90.82</v>
      </c>
      <c r="H927" s="6">
        <f t="shared" si="201"/>
        <v>1.8439930031078062</v>
      </c>
      <c r="I927" s="6">
        <f t="shared" si="202"/>
        <v>1.7451960030745579</v>
      </c>
      <c r="AM927" s="1">
        <f t="shared" si="194"/>
        <v>42199</v>
      </c>
      <c r="AN927" s="2">
        <f t="shared" si="195"/>
        <v>1142.3</v>
      </c>
      <c r="AO927" s="2">
        <f t="shared" si="196"/>
        <v>42.425406250000002</v>
      </c>
      <c r="AP927" s="2">
        <f t="shared" si="197"/>
        <v>90.82</v>
      </c>
      <c r="AR927" s="39">
        <f t="shared" si="198"/>
        <v>1.486475576499835E-2</v>
      </c>
      <c r="AS927" s="39">
        <f t="shared" si="199"/>
        <v>1.0458388963061838E-2</v>
      </c>
      <c r="AU927" s="41">
        <f t="shared" si="200"/>
        <v>1.9416068393208206E-5</v>
      </c>
    </row>
    <row r="928" spans="2:47" x14ac:dyDescent="0.3">
      <c r="B928" s="6">
        <f t="shared" si="193"/>
        <v>2015</v>
      </c>
      <c r="C928" s="5">
        <v>42200</v>
      </c>
      <c r="D928" s="10">
        <v>1143.55</v>
      </c>
      <c r="E928" s="10">
        <f>VLOOKUP(C928,데이터!$O:$Q,2,0)</f>
        <v>42.36496875000001</v>
      </c>
      <c r="F928" s="10">
        <f>VLOOKUP(C928,데이터!$O:$Q,3,0)</f>
        <v>90.28</v>
      </c>
      <c r="H928" s="6">
        <f t="shared" si="201"/>
        <v>1.8413661260316365</v>
      </c>
      <c r="I928" s="6">
        <f t="shared" si="202"/>
        <v>1.7348193697156036</v>
      </c>
      <c r="AM928" s="1">
        <f t="shared" si="194"/>
        <v>42200</v>
      </c>
      <c r="AN928" s="2">
        <f t="shared" si="195"/>
        <v>1143.55</v>
      </c>
      <c r="AO928" s="2">
        <f t="shared" si="196"/>
        <v>42.36496875000001</v>
      </c>
      <c r="AP928" s="2">
        <f t="shared" si="197"/>
        <v>90.28</v>
      </c>
      <c r="AR928" s="39">
        <f t="shared" si="198"/>
        <v>-1.4245591343039488E-3</v>
      </c>
      <c r="AS928" s="39">
        <f t="shared" si="199"/>
        <v>-5.9458269103720429E-3</v>
      </c>
      <c r="AU928" s="41">
        <f t="shared" si="200"/>
        <v>2.0441862302911729E-5</v>
      </c>
    </row>
    <row r="929" spans="2:47" x14ac:dyDescent="0.3">
      <c r="B929" s="6">
        <f t="shared" si="193"/>
        <v>2015</v>
      </c>
      <c r="C929" s="5">
        <v>42201</v>
      </c>
      <c r="D929" s="10">
        <v>1149.25</v>
      </c>
      <c r="E929" s="10">
        <f>VLOOKUP(C929,데이터!$O:$Q,2,0)</f>
        <v>42.481593750000002</v>
      </c>
      <c r="F929" s="10">
        <f>VLOOKUP(C929,데이터!$O:$Q,3,0)</f>
        <v>90.45</v>
      </c>
      <c r="H929" s="6">
        <f t="shared" si="201"/>
        <v>1.8464351566667276</v>
      </c>
      <c r="I929" s="6">
        <f t="shared" si="202"/>
        <v>1.738086087624904</v>
      </c>
      <c r="AM929" s="1">
        <f t="shared" si="194"/>
        <v>42201</v>
      </c>
      <c r="AN929" s="2">
        <f t="shared" si="195"/>
        <v>1149.25</v>
      </c>
      <c r="AO929" s="2">
        <f t="shared" si="196"/>
        <v>42.481593750000002</v>
      </c>
      <c r="AP929" s="2">
        <f t="shared" si="197"/>
        <v>90.45</v>
      </c>
      <c r="AR929" s="39">
        <f t="shared" si="198"/>
        <v>2.7528640629528311E-3</v>
      </c>
      <c r="AS929" s="39">
        <f t="shared" si="199"/>
        <v>1.8830305715551443E-3</v>
      </c>
      <c r="AU929" s="41">
        <f t="shared" si="200"/>
        <v>7.5661030275708978E-7</v>
      </c>
    </row>
    <row r="930" spans="2:47" x14ac:dyDescent="0.3">
      <c r="B930" s="6">
        <f t="shared" si="193"/>
        <v>2015</v>
      </c>
      <c r="C930" s="5">
        <v>42202</v>
      </c>
      <c r="D930" s="10">
        <v>1147.52</v>
      </c>
      <c r="E930" s="10">
        <f>VLOOKUP(C930,데이터!$O:$Q,2,0)</f>
        <v>42.350843749999996</v>
      </c>
      <c r="F930" s="10">
        <f>VLOOKUP(C930,데이터!$O:$Q,3,0)</f>
        <v>90.26</v>
      </c>
      <c r="H930" s="6">
        <f t="shared" si="201"/>
        <v>1.8407521919890151</v>
      </c>
      <c r="I930" s="6">
        <f t="shared" si="202"/>
        <v>1.7344350499615682</v>
      </c>
      <c r="AM930" s="1">
        <f t="shared" si="194"/>
        <v>42202</v>
      </c>
      <c r="AN930" s="2">
        <f t="shared" si="195"/>
        <v>1147.52</v>
      </c>
      <c r="AO930" s="2">
        <f t="shared" si="196"/>
        <v>42.350843749999996</v>
      </c>
      <c r="AP930" s="2">
        <f t="shared" si="197"/>
        <v>90.26</v>
      </c>
      <c r="AR930" s="39">
        <f t="shared" si="198"/>
        <v>-3.0778035487429856E-3</v>
      </c>
      <c r="AS930" s="39">
        <f t="shared" si="199"/>
        <v>-2.1006080707572927E-3</v>
      </c>
      <c r="AU930" s="41">
        <f t="shared" si="200"/>
        <v>9.5491100219568669E-7</v>
      </c>
    </row>
    <row r="931" spans="2:47" x14ac:dyDescent="0.3">
      <c r="B931" s="6">
        <f t="shared" si="193"/>
        <v>2015</v>
      </c>
      <c r="C931" s="5">
        <v>42203</v>
      </c>
      <c r="D931" s="10">
        <v>1147.52</v>
      </c>
      <c r="E931" s="10">
        <f>VLOOKUP(C931,데이터!$O:$Q,2,0)</f>
        <v>42.350843749999996</v>
      </c>
      <c r="F931" s="10">
        <f>VLOOKUP(C931,데이터!$O:$Q,3,0)</f>
        <v>90.26</v>
      </c>
      <c r="H931" s="6">
        <f t="shared" si="201"/>
        <v>1.8407521919890151</v>
      </c>
      <c r="I931" s="6">
        <f t="shared" si="202"/>
        <v>1.7344350499615682</v>
      </c>
      <c r="AM931" s="1">
        <f t="shared" si="194"/>
        <v>42203</v>
      </c>
      <c r="AN931" s="2">
        <f t="shared" si="195"/>
        <v>1147.52</v>
      </c>
      <c r="AO931" s="2">
        <f t="shared" si="196"/>
        <v>42.350843749999996</v>
      </c>
      <c r="AP931" s="2">
        <f t="shared" si="197"/>
        <v>90.26</v>
      </c>
      <c r="AR931" s="39">
        <f t="shared" si="198"/>
        <v>0</v>
      </c>
      <c r="AS931" s="39">
        <f t="shared" si="199"/>
        <v>0</v>
      </c>
      <c r="AU931" s="41">
        <f t="shared" si="200"/>
        <v>0</v>
      </c>
    </row>
    <row r="932" spans="2:47" x14ac:dyDescent="0.3">
      <c r="B932" s="6">
        <f t="shared" si="193"/>
        <v>2015</v>
      </c>
      <c r="C932" s="5">
        <v>42204</v>
      </c>
      <c r="D932" s="10">
        <v>1147.52</v>
      </c>
      <c r="E932" s="10">
        <f>VLOOKUP(C932,데이터!$O:$Q,2,0)</f>
        <v>42.350843749999996</v>
      </c>
      <c r="F932" s="10">
        <f>VLOOKUP(C932,데이터!$O:$Q,3,0)</f>
        <v>90.26</v>
      </c>
      <c r="H932" s="6">
        <f t="shared" si="201"/>
        <v>1.8407521919890151</v>
      </c>
      <c r="I932" s="6">
        <f t="shared" si="202"/>
        <v>1.7344350499615682</v>
      </c>
      <c r="AM932" s="1">
        <f t="shared" si="194"/>
        <v>42204</v>
      </c>
      <c r="AN932" s="2">
        <f t="shared" si="195"/>
        <v>1147.52</v>
      </c>
      <c r="AO932" s="2">
        <f t="shared" si="196"/>
        <v>42.350843749999996</v>
      </c>
      <c r="AP932" s="2">
        <f t="shared" si="197"/>
        <v>90.26</v>
      </c>
      <c r="AR932" s="39">
        <f t="shared" si="198"/>
        <v>0</v>
      </c>
      <c r="AS932" s="39">
        <f t="shared" si="199"/>
        <v>0</v>
      </c>
      <c r="AU932" s="41">
        <f t="shared" si="200"/>
        <v>0</v>
      </c>
    </row>
    <row r="933" spans="2:47" x14ac:dyDescent="0.3">
      <c r="B933" s="6">
        <f t="shared" si="193"/>
        <v>2015</v>
      </c>
      <c r="C933" s="5">
        <v>42205</v>
      </c>
      <c r="D933" s="10">
        <v>1152.0999999999999</v>
      </c>
      <c r="E933" s="10">
        <f>VLOOKUP(C933,데이터!$O:$Q,2,0)</f>
        <v>42.308062500000013</v>
      </c>
      <c r="F933" s="10">
        <f>VLOOKUP(C933,데이터!$O:$Q,3,0)</f>
        <v>89.64</v>
      </c>
      <c r="H933" s="6">
        <f t="shared" si="201"/>
        <v>1.8388927324661219</v>
      </c>
      <c r="I933" s="6">
        <f t="shared" si="202"/>
        <v>1.722521137586472</v>
      </c>
      <c r="AM933" s="1">
        <f t="shared" si="194"/>
        <v>42205</v>
      </c>
      <c r="AN933" s="2">
        <f t="shared" si="195"/>
        <v>1152.0999999999999</v>
      </c>
      <c r="AO933" s="2">
        <f t="shared" si="196"/>
        <v>42.308062500000013</v>
      </c>
      <c r="AP933" s="2">
        <f t="shared" si="197"/>
        <v>89.64</v>
      </c>
      <c r="AR933" s="39">
        <f t="shared" si="198"/>
        <v>-1.0101628730828649E-3</v>
      </c>
      <c r="AS933" s="39">
        <f t="shared" si="199"/>
        <v>-6.869044981165584E-3</v>
      </c>
      <c r="AU933" s="41">
        <f t="shared" si="200"/>
        <v>3.4326499556411804E-5</v>
      </c>
    </row>
    <row r="934" spans="2:47" x14ac:dyDescent="0.3">
      <c r="B934" s="6">
        <f t="shared" si="193"/>
        <v>2015</v>
      </c>
      <c r="C934" s="5">
        <v>42206</v>
      </c>
      <c r="D934" s="10">
        <v>1158.2</v>
      </c>
      <c r="E934" s="10">
        <f>VLOOKUP(C934,데이터!$O:$Q,2,0)</f>
        <v>42.420468750000005</v>
      </c>
      <c r="F934" s="10">
        <f>VLOOKUP(C934,데이터!$O:$Q,3,0)</f>
        <v>89.66</v>
      </c>
      <c r="H934" s="6">
        <f t="shared" si="201"/>
        <v>1.8437783978451203</v>
      </c>
      <c r="I934" s="6">
        <f t="shared" si="202"/>
        <v>1.7229054573405072</v>
      </c>
      <c r="AM934" s="1">
        <f t="shared" si="194"/>
        <v>42206</v>
      </c>
      <c r="AN934" s="2">
        <f t="shared" si="195"/>
        <v>1158.2</v>
      </c>
      <c r="AO934" s="2">
        <f t="shared" si="196"/>
        <v>42.420468750000005</v>
      </c>
      <c r="AP934" s="2">
        <f t="shared" si="197"/>
        <v>89.66</v>
      </c>
      <c r="AR934" s="39">
        <f t="shared" si="198"/>
        <v>2.6568517525469293E-3</v>
      </c>
      <c r="AS934" s="39">
        <f t="shared" si="199"/>
        <v>2.2311468094593501E-4</v>
      </c>
      <c r="AU934" s="41">
        <f t="shared" si="200"/>
        <v>5.9230761336849835E-6</v>
      </c>
    </row>
    <row r="935" spans="2:47" x14ac:dyDescent="0.3">
      <c r="B935" s="6">
        <f t="shared" si="193"/>
        <v>2015</v>
      </c>
      <c r="C935" s="5">
        <v>42207</v>
      </c>
      <c r="D935" s="10">
        <v>1153.55</v>
      </c>
      <c r="E935" s="10">
        <f>VLOOKUP(C935,데이터!$O:$Q,2,0)</f>
        <v>41.457333749999997</v>
      </c>
      <c r="F935" s="10">
        <f>VLOOKUP(C935,데이터!$O:$Q,3,0)</f>
        <v>87.43</v>
      </c>
      <c r="H935" s="6">
        <f t="shared" si="201"/>
        <v>1.8019163543662025</v>
      </c>
      <c r="I935" s="6">
        <f t="shared" si="202"/>
        <v>1.6800538047655649</v>
      </c>
      <c r="AM935" s="1">
        <f t="shared" si="194"/>
        <v>42207</v>
      </c>
      <c r="AN935" s="2">
        <f t="shared" si="195"/>
        <v>1153.55</v>
      </c>
      <c r="AO935" s="2">
        <f t="shared" si="196"/>
        <v>41.457333749999997</v>
      </c>
      <c r="AP935" s="2">
        <f t="shared" si="197"/>
        <v>87.43</v>
      </c>
      <c r="AR935" s="39">
        <f t="shared" si="198"/>
        <v>-2.2704487441572829E-2</v>
      </c>
      <c r="AS935" s="39">
        <f t="shared" si="199"/>
        <v>-2.487173767566353E-2</v>
      </c>
      <c r="AU935" s="41">
        <f t="shared" si="200"/>
        <v>4.6969735771661975E-6</v>
      </c>
    </row>
    <row r="936" spans="2:47" x14ac:dyDescent="0.3">
      <c r="B936" s="6">
        <f t="shared" si="193"/>
        <v>2015</v>
      </c>
      <c r="C936" s="5">
        <v>42208</v>
      </c>
      <c r="D936" s="10">
        <v>1164.8</v>
      </c>
      <c r="E936" s="10">
        <f>VLOOKUP(C936,데이터!$O:$Q,2,0)</f>
        <v>41.756093749999991</v>
      </c>
      <c r="F936" s="10">
        <f>VLOOKUP(C936,데이터!$O:$Q,3,0)</f>
        <v>88.73</v>
      </c>
      <c r="H936" s="6">
        <f t="shared" si="201"/>
        <v>1.8149017656634361</v>
      </c>
      <c r="I936" s="6">
        <f t="shared" si="202"/>
        <v>1.7050345887778631</v>
      </c>
      <c r="AM936" s="1">
        <f t="shared" si="194"/>
        <v>42208</v>
      </c>
      <c r="AN936" s="2">
        <f t="shared" si="195"/>
        <v>1164.8</v>
      </c>
      <c r="AO936" s="2">
        <f t="shared" si="196"/>
        <v>41.756093749999991</v>
      </c>
      <c r="AP936" s="2">
        <f t="shared" si="197"/>
        <v>88.73</v>
      </c>
      <c r="AR936" s="39">
        <f t="shared" si="198"/>
        <v>7.206445108158821E-3</v>
      </c>
      <c r="AS936" s="39">
        <f t="shared" si="199"/>
        <v>1.4869038087612862E-2</v>
      </c>
      <c r="AU936" s="41">
        <f t="shared" si="200"/>
        <v>5.8715331168778364E-5</v>
      </c>
    </row>
    <row r="937" spans="2:47" x14ac:dyDescent="0.3">
      <c r="B937" s="6">
        <f t="shared" si="193"/>
        <v>2015</v>
      </c>
      <c r="C937" s="5">
        <v>42209</v>
      </c>
      <c r="D937" s="10">
        <v>1167.8499999999999</v>
      </c>
      <c r="E937" s="10">
        <f>VLOOKUP(C937,데이터!$O:$Q,2,0)</f>
        <v>40.821062499999996</v>
      </c>
      <c r="F937" s="10">
        <f>VLOOKUP(C937,데이터!$O:$Q,3,0)</f>
        <v>86.95</v>
      </c>
      <c r="H937" s="6">
        <f t="shared" si="201"/>
        <v>1.7742612336075494</v>
      </c>
      <c r="I937" s="6">
        <f t="shared" si="202"/>
        <v>1.6708301306687163</v>
      </c>
      <c r="AM937" s="1">
        <f t="shared" si="194"/>
        <v>42209</v>
      </c>
      <c r="AN937" s="2">
        <f t="shared" si="195"/>
        <v>1167.8499999999999</v>
      </c>
      <c r="AO937" s="2">
        <f t="shared" si="196"/>
        <v>40.821062499999996</v>
      </c>
      <c r="AP937" s="2">
        <f t="shared" si="197"/>
        <v>86.95</v>
      </c>
      <c r="AR937" s="39">
        <f t="shared" si="198"/>
        <v>-2.2392689689753276E-2</v>
      </c>
      <c r="AS937" s="39">
        <f t="shared" si="199"/>
        <v>-2.006085878507835E-2</v>
      </c>
      <c r="AU937" s="41">
        <f t="shared" si="200"/>
        <v>5.4374353679970805E-6</v>
      </c>
    </row>
    <row r="938" spans="2:47" x14ac:dyDescent="0.3">
      <c r="B938" s="6">
        <f t="shared" si="193"/>
        <v>2015</v>
      </c>
      <c r="C938" s="5">
        <v>42210</v>
      </c>
      <c r="D938" s="10">
        <v>1167.8499999999999</v>
      </c>
      <c r="E938" s="10">
        <f>VLOOKUP(C938,데이터!$O:$Q,2,0)</f>
        <v>40.821062499999996</v>
      </c>
      <c r="F938" s="10">
        <f>VLOOKUP(C938,데이터!$O:$Q,3,0)</f>
        <v>86.95</v>
      </c>
      <c r="H938" s="6">
        <f t="shared" si="201"/>
        <v>1.7742612336075494</v>
      </c>
      <c r="I938" s="6">
        <f t="shared" si="202"/>
        <v>1.6708301306687163</v>
      </c>
      <c r="AM938" s="1">
        <f t="shared" si="194"/>
        <v>42210</v>
      </c>
      <c r="AN938" s="2">
        <f t="shared" si="195"/>
        <v>1167.8499999999999</v>
      </c>
      <c r="AO938" s="2">
        <f t="shared" si="196"/>
        <v>40.821062499999996</v>
      </c>
      <c r="AP938" s="2">
        <f t="shared" si="197"/>
        <v>86.95</v>
      </c>
      <c r="AR938" s="39">
        <f t="shared" si="198"/>
        <v>0</v>
      </c>
      <c r="AS938" s="39">
        <f t="shared" si="199"/>
        <v>0</v>
      </c>
      <c r="AU938" s="41">
        <f t="shared" si="200"/>
        <v>0</v>
      </c>
    </row>
    <row r="939" spans="2:47" x14ac:dyDescent="0.3">
      <c r="B939" s="6">
        <f t="shared" si="193"/>
        <v>2015</v>
      </c>
      <c r="C939" s="5">
        <v>42211</v>
      </c>
      <c r="D939" s="10">
        <v>1167.8499999999999</v>
      </c>
      <c r="E939" s="10">
        <f>VLOOKUP(C939,데이터!$O:$Q,2,0)</f>
        <v>40.821062499999996</v>
      </c>
      <c r="F939" s="10">
        <f>VLOOKUP(C939,데이터!$O:$Q,3,0)</f>
        <v>86.95</v>
      </c>
      <c r="H939" s="6">
        <f t="shared" si="201"/>
        <v>1.7742612336075494</v>
      </c>
      <c r="I939" s="6">
        <f t="shared" si="202"/>
        <v>1.6708301306687163</v>
      </c>
      <c r="AM939" s="1">
        <f t="shared" si="194"/>
        <v>42211</v>
      </c>
      <c r="AN939" s="2">
        <f t="shared" si="195"/>
        <v>1167.8499999999999</v>
      </c>
      <c r="AO939" s="2">
        <f t="shared" si="196"/>
        <v>40.821062499999996</v>
      </c>
      <c r="AP939" s="2">
        <f t="shared" si="197"/>
        <v>86.95</v>
      </c>
      <c r="AR939" s="39">
        <f t="shared" si="198"/>
        <v>0</v>
      </c>
      <c r="AS939" s="39">
        <f t="shared" si="199"/>
        <v>0</v>
      </c>
      <c r="AU939" s="41">
        <f t="shared" si="200"/>
        <v>0</v>
      </c>
    </row>
    <row r="940" spans="2:47" x14ac:dyDescent="0.3">
      <c r="B940" s="6">
        <f t="shared" si="193"/>
        <v>2015</v>
      </c>
      <c r="C940" s="5">
        <v>42212</v>
      </c>
      <c r="D940" s="10">
        <v>1167.05</v>
      </c>
      <c r="E940" s="10">
        <f>VLOOKUP(C940,데이터!$O:$Q,2,0)</f>
        <v>40.433218749999995</v>
      </c>
      <c r="F940" s="10">
        <f>VLOOKUP(C940,데이터!$O:$Q,3,0)</f>
        <v>86.31</v>
      </c>
      <c r="H940" s="6">
        <f t="shared" si="201"/>
        <v>1.7574038543974424</v>
      </c>
      <c r="I940" s="6">
        <f t="shared" si="202"/>
        <v>1.6585318985395849</v>
      </c>
      <c r="AM940" s="1">
        <f t="shared" si="194"/>
        <v>42212</v>
      </c>
      <c r="AN940" s="2">
        <f t="shared" si="195"/>
        <v>1167.05</v>
      </c>
      <c r="AO940" s="2">
        <f t="shared" si="196"/>
        <v>40.433218749999995</v>
      </c>
      <c r="AP940" s="2">
        <f t="shared" si="197"/>
        <v>86.31</v>
      </c>
      <c r="AR940" s="39">
        <f t="shared" si="198"/>
        <v>-9.5010694540349494E-3</v>
      </c>
      <c r="AS940" s="39">
        <f t="shared" si="199"/>
        <v>-7.3605520414030678E-3</v>
      </c>
      <c r="AU940" s="41">
        <f t="shared" si="200"/>
        <v>4.5818147937802847E-6</v>
      </c>
    </row>
    <row r="941" spans="2:47" x14ac:dyDescent="0.3">
      <c r="B941" s="6">
        <f t="shared" si="193"/>
        <v>2015</v>
      </c>
      <c r="C941" s="5">
        <v>42213</v>
      </c>
      <c r="D941" s="10">
        <v>1164.75</v>
      </c>
      <c r="E941" s="10">
        <f>VLOOKUP(C941,데이터!$O:$Q,2,0)</f>
        <v>41.444156249999999</v>
      </c>
      <c r="F941" s="10">
        <f>VLOOKUP(C941,데이터!$O:$Q,3,0)</f>
        <v>88.11</v>
      </c>
      <c r="H941" s="6">
        <f t="shared" si="201"/>
        <v>1.8013436028018388</v>
      </c>
      <c r="I941" s="6">
        <f t="shared" si="202"/>
        <v>1.6931206764027671</v>
      </c>
      <c r="AM941" s="1">
        <f t="shared" si="194"/>
        <v>42213</v>
      </c>
      <c r="AN941" s="2">
        <f t="shared" si="195"/>
        <v>1164.75</v>
      </c>
      <c r="AO941" s="2">
        <f t="shared" si="196"/>
        <v>41.444156249999999</v>
      </c>
      <c r="AP941" s="2">
        <f t="shared" si="197"/>
        <v>88.11</v>
      </c>
      <c r="AR941" s="39">
        <f t="shared" si="198"/>
        <v>2.5002647111788567E-2</v>
      </c>
      <c r="AS941" s="39">
        <f t="shared" si="199"/>
        <v>2.0855057351407691E-2</v>
      </c>
      <c r="AU941" s="41">
        <f t="shared" si="200"/>
        <v>1.7202500820416296E-5</v>
      </c>
    </row>
    <row r="942" spans="2:47" x14ac:dyDescent="0.3">
      <c r="B942" s="6">
        <f t="shared" si="193"/>
        <v>2015</v>
      </c>
      <c r="C942" s="5">
        <v>42214</v>
      </c>
      <c r="D942" s="10">
        <v>1158.6500000000001</v>
      </c>
      <c r="E942" s="10">
        <f>VLOOKUP(C942,데이터!$O:$Q,2,0)</f>
        <v>41.504406250000002</v>
      </c>
      <c r="F942" s="10">
        <f>VLOOKUP(C942,데이터!$O:$Q,3,0)</f>
        <v>88.22</v>
      </c>
      <c r="H942" s="6">
        <f t="shared" si="201"/>
        <v>1.8039623303110717</v>
      </c>
      <c r="I942" s="6">
        <f t="shared" si="202"/>
        <v>1.6952344350499615</v>
      </c>
      <c r="AM942" s="1">
        <f t="shared" si="194"/>
        <v>42214</v>
      </c>
      <c r="AN942" s="2">
        <f t="shared" si="195"/>
        <v>1158.6500000000001</v>
      </c>
      <c r="AO942" s="2">
        <f t="shared" si="196"/>
        <v>41.504406250000002</v>
      </c>
      <c r="AP942" s="2">
        <f t="shared" si="197"/>
        <v>88.22</v>
      </c>
      <c r="AR942" s="39">
        <f t="shared" si="198"/>
        <v>1.453763460319113E-3</v>
      </c>
      <c r="AS942" s="39">
        <f t="shared" si="199"/>
        <v>1.2484394506866447E-3</v>
      </c>
      <c r="AU942" s="41">
        <f t="shared" si="200"/>
        <v>4.2157948931553901E-8</v>
      </c>
    </row>
    <row r="943" spans="2:47" x14ac:dyDescent="0.3">
      <c r="B943" s="6">
        <f t="shared" si="193"/>
        <v>2015</v>
      </c>
      <c r="C943" s="5">
        <v>42215</v>
      </c>
      <c r="D943" s="10">
        <v>1168.2</v>
      </c>
      <c r="E943" s="10">
        <f>VLOOKUP(C943,데이터!$O:$Q,2,0)</f>
        <v>41.596187499999999</v>
      </c>
      <c r="F943" s="10">
        <f>VLOOKUP(C943,데이터!$O:$Q,3,0)</f>
        <v>88.57</v>
      </c>
      <c r="H943" s="6">
        <f t="shared" si="201"/>
        <v>1.8079515433269515</v>
      </c>
      <c r="I943" s="6">
        <f t="shared" si="202"/>
        <v>1.7019600307455802</v>
      </c>
      <c r="AM943" s="1">
        <f t="shared" si="194"/>
        <v>42215</v>
      </c>
      <c r="AN943" s="2">
        <f t="shared" si="195"/>
        <v>1168.2</v>
      </c>
      <c r="AO943" s="2">
        <f t="shared" si="196"/>
        <v>41.596187499999999</v>
      </c>
      <c r="AP943" s="2">
        <f t="shared" si="197"/>
        <v>88.57</v>
      </c>
      <c r="AR943" s="39">
        <f t="shared" si="198"/>
        <v>2.2113615948908816E-3</v>
      </c>
      <c r="AS943" s="39">
        <f t="shared" si="199"/>
        <v>3.9673543414191492E-3</v>
      </c>
      <c r="AU943" s="41">
        <f t="shared" si="200"/>
        <v>3.083510525859889E-6</v>
      </c>
    </row>
    <row r="944" spans="2:47" x14ac:dyDescent="0.3">
      <c r="B944" s="6">
        <f t="shared" si="193"/>
        <v>2015</v>
      </c>
      <c r="C944" s="5">
        <v>42216</v>
      </c>
      <c r="D944" s="10">
        <v>1170.2</v>
      </c>
      <c r="E944" s="10">
        <f>VLOOKUP(C944,데이터!$O:$Q,2,0)</f>
        <v>41.07934375</v>
      </c>
      <c r="F944" s="10">
        <f>VLOOKUP(C944,데이터!$O:$Q,3,0)</f>
        <v>87.54</v>
      </c>
      <c r="H944" s="6">
        <f t="shared" si="201"/>
        <v>1.7854872620638818</v>
      </c>
      <c r="I944" s="6">
        <f t="shared" si="202"/>
        <v>1.6821675634127595</v>
      </c>
      <c r="AM944" s="1">
        <f t="shared" si="194"/>
        <v>42216</v>
      </c>
      <c r="AN944" s="2">
        <f t="shared" si="195"/>
        <v>1170.2</v>
      </c>
      <c r="AO944" s="2">
        <f t="shared" si="196"/>
        <v>41.07934375</v>
      </c>
      <c r="AP944" s="2">
        <f t="shared" si="197"/>
        <v>87.54</v>
      </c>
      <c r="AR944" s="39">
        <f t="shared" si="198"/>
        <v>-1.2425267339705059E-2</v>
      </c>
      <c r="AS944" s="39">
        <f t="shared" si="199"/>
        <v>-1.162921982612608E-2</v>
      </c>
      <c r="AU944" s="41">
        <f t="shared" si="200"/>
        <v>6.3369164387527486E-7</v>
      </c>
    </row>
    <row r="945" spans="2:47" x14ac:dyDescent="0.3">
      <c r="B945" s="6">
        <f t="shared" si="193"/>
        <v>2015</v>
      </c>
      <c r="C945" s="5">
        <v>42217</v>
      </c>
      <c r="D945" s="10">
        <v>1170.2</v>
      </c>
      <c r="E945" s="10">
        <f>VLOOKUP(C945,데이터!$O:$Q,2,0)</f>
        <v>41.07934375</v>
      </c>
      <c r="F945" s="10">
        <f>VLOOKUP(C945,데이터!$O:$Q,3,0)</f>
        <v>87.54</v>
      </c>
      <c r="H945" s="6">
        <f t="shared" si="201"/>
        <v>1.7854872620638818</v>
      </c>
      <c r="I945" s="6">
        <f t="shared" si="202"/>
        <v>1.6821675634127595</v>
      </c>
      <c r="AM945" s="1">
        <f t="shared" si="194"/>
        <v>42217</v>
      </c>
      <c r="AN945" s="2">
        <f t="shared" si="195"/>
        <v>1170.2</v>
      </c>
      <c r="AO945" s="2">
        <f t="shared" si="196"/>
        <v>41.07934375</v>
      </c>
      <c r="AP945" s="2">
        <f t="shared" si="197"/>
        <v>87.54</v>
      </c>
      <c r="AR945" s="39">
        <f t="shared" si="198"/>
        <v>0</v>
      </c>
      <c r="AS945" s="39">
        <f t="shared" si="199"/>
        <v>0</v>
      </c>
      <c r="AU945" s="41">
        <f t="shared" si="200"/>
        <v>0</v>
      </c>
    </row>
    <row r="946" spans="2:47" x14ac:dyDescent="0.3">
      <c r="B946" s="6">
        <f t="shared" si="193"/>
        <v>2015</v>
      </c>
      <c r="C946" s="5">
        <v>42218</v>
      </c>
      <c r="D946" s="10">
        <v>1170.2</v>
      </c>
      <c r="E946" s="10">
        <f>VLOOKUP(C946,데이터!$O:$Q,2,0)</f>
        <v>41.07934375</v>
      </c>
      <c r="F946" s="10">
        <f>VLOOKUP(C946,데이터!$O:$Q,3,0)</f>
        <v>87.54</v>
      </c>
      <c r="H946" s="6">
        <f t="shared" si="201"/>
        <v>1.7854872620638818</v>
      </c>
      <c r="I946" s="6">
        <f t="shared" si="202"/>
        <v>1.6821675634127595</v>
      </c>
      <c r="AM946" s="1">
        <f t="shared" si="194"/>
        <v>42218</v>
      </c>
      <c r="AN946" s="2">
        <f t="shared" si="195"/>
        <v>1170.2</v>
      </c>
      <c r="AO946" s="2">
        <f t="shared" si="196"/>
        <v>41.07934375</v>
      </c>
      <c r="AP946" s="2">
        <f t="shared" si="197"/>
        <v>87.54</v>
      </c>
      <c r="AR946" s="39">
        <f t="shared" si="198"/>
        <v>0</v>
      </c>
      <c r="AS946" s="39">
        <f t="shared" si="199"/>
        <v>0</v>
      </c>
      <c r="AU946" s="41">
        <f t="shared" si="200"/>
        <v>0</v>
      </c>
    </row>
    <row r="947" spans="2:47" x14ac:dyDescent="0.3">
      <c r="B947" s="6">
        <f t="shared" si="193"/>
        <v>2015</v>
      </c>
      <c r="C947" s="5">
        <v>42219</v>
      </c>
      <c r="D947" s="10">
        <v>1165.9000000000001</v>
      </c>
      <c r="E947" s="10">
        <f>VLOOKUP(C947,데이터!$O:$Q,2,0)</f>
        <v>41.183281249999993</v>
      </c>
      <c r="F947" s="10">
        <f>VLOOKUP(C947,데이터!$O:$Q,3,0)</f>
        <v>87.26</v>
      </c>
      <c r="H947" s="6">
        <f t="shared" si="201"/>
        <v>1.7900048386695391</v>
      </c>
      <c r="I947" s="6">
        <f t="shared" si="202"/>
        <v>1.6767870868562644</v>
      </c>
      <c r="AM947" s="1">
        <f t="shared" si="194"/>
        <v>42219</v>
      </c>
      <c r="AN947" s="2">
        <f t="shared" si="195"/>
        <v>1165.9000000000001</v>
      </c>
      <c r="AO947" s="2">
        <f t="shared" si="196"/>
        <v>41.183281249999993</v>
      </c>
      <c r="AP947" s="2">
        <f t="shared" si="197"/>
        <v>87.26</v>
      </c>
      <c r="AR947" s="39">
        <f t="shared" si="198"/>
        <v>2.5301645671980122E-3</v>
      </c>
      <c r="AS947" s="39">
        <f t="shared" si="199"/>
        <v>-3.1985378112863172E-3</v>
      </c>
      <c r="AU947" s="41">
        <f t="shared" si="200"/>
        <v>3.2818030941252012E-5</v>
      </c>
    </row>
    <row r="948" spans="2:47" x14ac:dyDescent="0.3">
      <c r="B948" s="6">
        <f t="shared" si="193"/>
        <v>2015</v>
      </c>
      <c r="C948" s="5">
        <v>42220</v>
      </c>
      <c r="D948" s="10">
        <v>1165.4000000000001</v>
      </c>
      <c r="E948" s="10">
        <f>VLOOKUP(C948,데이터!$O:$Q,2,0)</f>
        <v>40.66915625</v>
      </c>
      <c r="F948" s="10">
        <f>VLOOKUP(C948,데이터!$O:$Q,3,0)</f>
        <v>86.29</v>
      </c>
      <c r="H948" s="6">
        <f t="shared" si="201"/>
        <v>1.7676587261270624</v>
      </c>
      <c r="I948" s="6">
        <f t="shared" si="202"/>
        <v>1.6581475787855495</v>
      </c>
      <c r="AM948" s="1">
        <f t="shared" si="194"/>
        <v>42220</v>
      </c>
      <c r="AN948" s="2">
        <f t="shared" si="195"/>
        <v>1165.4000000000001</v>
      </c>
      <c r="AO948" s="2">
        <f t="shared" si="196"/>
        <v>40.66915625</v>
      </c>
      <c r="AP948" s="2">
        <f t="shared" si="197"/>
        <v>86.29</v>
      </c>
      <c r="AR948" s="39">
        <f t="shared" si="198"/>
        <v>-1.2483828009697384E-2</v>
      </c>
      <c r="AS948" s="39">
        <f t="shared" si="199"/>
        <v>-1.1116204446481759E-2</v>
      </c>
      <c r="AU948" s="41">
        <f t="shared" si="200"/>
        <v>1.8703942106626035E-6</v>
      </c>
    </row>
    <row r="949" spans="2:47" x14ac:dyDescent="0.3">
      <c r="B949" s="6">
        <f t="shared" si="193"/>
        <v>2015</v>
      </c>
      <c r="C949" s="5">
        <v>42221</v>
      </c>
      <c r="D949" s="10">
        <v>1173.55</v>
      </c>
      <c r="E949" s="10">
        <f>VLOOKUP(C949,데이터!$O:$Q,2,0)</f>
        <v>41.095125000000003</v>
      </c>
      <c r="F949" s="10">
        <f>VLOOKUP(C949,데이터!$O:$Q,3,0)</f>
        <v>87.38</v>
      </c>
      <c r="H949" s="6">
        <f t="shared" si="201"/>
        <v>1.7861731839477837</v>
      </c>
      <c r="I949" s="6">
        <f t="shared" si="202"/>
        <v>1.6790930053804765</v>
      </c>
      <c r="AM949" s="1">
        <f t="shared" si="194"/>
        <v>42221</v>
      </c>
      <c r="AN949" s="2">
        <f t="shared" si="195"/>
        <v>1173.55</v>
      </c>
      <c r="AO949" s="2">
        <f t="shared" si="196"/>
        <v>41.095125000000003</v>
      </c>
      <c r="AP949" s="2">
        <f t="shared" si="197"/>
        <v>87.38</v>
      </c>
      <c r="AR949" s="39">
        <f t="shared" si="198"/>
        <v>1.0474000182878251E-2</v>
      </c>
      <c r="AS949" s="39">
        <f t="shared" si="199"/>
        <v>1.2631822922702485E-2</v>
      </c>
      <c r="AU949" s="41">
        <f t="shared" si="200"/>
        <v>4.6561989765025608E-6</v>
      </c>
    </row>
    <row r="950" spans="2:47" x14ac:dyDescent="0.3">
      <c r="B950" s="6">
        <f t="shared" si="193"/>
        <v>2015</v>
      </c>
      <c r="C950" s="5">
        <v>42222</v>
      </c>
      <c r="D950" s="10">
        <v>1166.0999999999999</v>
      </c>
      <c r="E950" s="10">
        <f>VLOOKUP(C950,데이터!$O:$Q,2,0)</f>
        <v>40.550281249999991</v>
      </c>
      <c r="F950" s="10">
        <f>VLOOKUP(C950,데이터!$O:$Q,3,0)</f>
        <v>85.82</v>
      </c>
      <c r="H950" s="6">
        <f t="shared" si="201"/>
        <v>1.7624919006887214</v>
      </c>
      <c r="I950" s="6">
        <f t="shared" si="202"/>
        <v>1.6491160645657186</v>
      </c>
      <c r="AM950" s="1">
        <f t="shared" si="194"/>
        <v>42222</v>
      </c>
      <c r="AN950" s="2">
        <f t="shared" si="195"/>
        <v>1166.0999999999999</v>
      </c>
      <c r="AO950" s="2">
        <f t="shared" si="196"/>
        <v>40.550281249999991</v>
      </c>
      <c r="AP950" s="2">
        <f t="shared" si="197"/>
        <v>85.82</v>
      </c>
      <c r="AR950" s="39">
        <f t="shared" si="198"/>
        <v>-1.3258111515660587E-2</v>
      </c>
      <c r="AS950" s="39">
        <f t="shared" si="199"/>
        <v>-1.7853055619134861E-2</v>
      </c>
      <c r="AU950" s="41">
        <f t="shared" si="200"/>
        <v>2.1113511314053004E-5</v>
      </c>
    </row>
    <row r="951" spans="2:47" x14ac:dyDescent="0.3">
      <c r="B951" s="6">
        <f t="shared" si="193"/>
        <v>2015</v>
      </c>
      <c r="C951" s="5">
        <v>42223</v>
      </c>
      <c r="D951" s="10">
        <v>1167.4000000000001</v>
      </c>
      <c r="E951" s="10">
        <f>VLOOKUP(C951,데이터!$O:$Q,2,0)</f>
        <v>40.552812500000002</v>
      </c>
      <c r="F951" s="10">
        <f>VLOOKUP(C951,데이터!$O:$Q,3,0)</f>
        <v>86.31</v>
      </c>
      <c r="H951" s="6">
        <f t="shared" si="201"/>
        <v>1.7626019198423775</v>
      </c>
      <c r="I951" s="6">
        <f t="shared" si="202"/>
        <v>1.6585318985395849</v>
      </c>
      <c r="AM951" s="1">
        <f t="shared" si="194"/>
        <v>42223</v>
      </c>
      <c r="AN951" s="2">
        <f t="shared" si="195"/>
        <v>1167.4000000000001</v>
      </c>
      <c r="AO951" s="2">
        <f t="shared" si="196"/>
        <v>40.552812500000002</v>
      </c>
      <c r="AP951" s="2">
        <f t="shared" si="197"/>
        <v>86.31</v>
      </c>
      <c r="AR951" s="39">
        <f t="shared" si="198"/>
        <v>6.2422501693859545E-5</v>
      </c>
      <c r="AS951" s="39">
        <f t="shared" si="199"/>
        <v>5.7096247960848334E-3</v>
      </c>
      <c r="AU951" s="41">
        <f t="shared" si="200"/>
        <v>3.1890893753774678E-5</v>
      </c>
    </row>
    <row r="952" spans="2:47" x14ac:dyDescent="0.3">
      <c r="B952" s="6">
        <f t="shared" si="193"/>
        <v>2015</v>
      </c>
      <c r="C952" s="5">
        <v>42224</v>
      </c>
      <c r="D952" s="10">
        <v>1167.4000000000001</v>
      </c>
      <c r="E952" s="10">
        <f>VLOOKUP(C952,데이터!$O:$Q,2,0)</f>
        <v>40.552812500000002</v>
      </c>
      <c r="F952" s="10">
        <f>VLOOKUP(C952,데이터!$O:$Q,3,0)</f>
        <v>86.31</v>
      </c>
      <c r="H952" s="6">
        <f t="shared" si="201"/>
        <v>1.7626019198423775</v>
      </c>
      <c r="I952" s="6">
        <f t="shared" si="202"/>
        <v>1.6585318985395849</v>
      </c>
      <c r="AM952" s="1">
        <f t="shared" si="194"/>
        <v>42224</v>
      </c>
      <c r="AN952" s="2">
        <f t="shared" si="195"/>
        <v>1167.4000000000001</v>
      </c>
      <c r="AO952" s="2">
        <f t="shared" si="196"/>
        <v>40.552812500000002</v>
      </c>
      <c r="AP952" s="2">
        <f t="shared" si="197"/>
        <v>86.31</v>
      </c>
      <c r="AR952" s="39">
        <f t="shared" si="198"/>
        <v>0</v>
      </c>
      <c r="AS952" s="39">
        <f t="shared" si="199"/>
        <v>0</v>
      </c>
      <c r="AU952" s="41">
        <f t="shared" si="200"/>
        <v>0</v>
      </c>
    </row>
    <row r="953" spans="2:47" x14ac:dyDescent="0.3">
      <c r="B953" s="6">
        <f t="shared" si="193"/>
        <v>2015</v>
      </c>
      <c r="C953" s="5">
        <v>42225</v>
      </c>
      <c r="D953" s="10">
        <v>1167.4000000000001</v>
      </c>
      <c r="E953" s="10">
        <f>VLOOKUP(C953,데이터!$O:$Q,2,0)</f>
        <v>40.552812500000002</v>
      </c>
      <c r="F953" s="10">
        <f>VLOOKUP(C953,데이터!$O:$Q,3,0)</f>
        <v>86.31</v>
      </c>
      <c r="H953" s="6">
        <f t="shared" si="201"/>
        <v>1.7626019198423775</v>
      </c>
      <c r="I953" s="6">
        <f t="shared" si="202"/>
        <v>1.6585318985395849</v>
      </c>
      <c r="AM953" s="1">
        <f t="shared" si="194"/>
        <v>42225</v>
      </c>
      <c r="AN953" s="2">
        <f t="shared" si="195"/>
        <v>1167.4000000000001</v>
      </c>
      <c r="AO953" s="2">
        <f t="shared" si="196"/>
        <v>40.552812500000002</v>
      </c>
      <c r="AP953" s="2">
        <f t="shared" si="197"/>
        <v>86.31</v>
      </c>
      <c r="AR953" s="39">
        <f t="shared" si="198"/>
        <v>0</v>
      </c>
      <c r="AS953" s="39">
        <f t="shared" si="199"/>
        <v>0</v>
      </c>
      <c r="AU953" s="41">
        <f t="shared" si="200"/>
        <v>0</v>
      </c>
    </row>
    <row r="954" spans="2:47" x14ac:dyDescent="0.3">
      <c r="B954" s="6">
        <f t="shared" si="193"/>
        <v>2015</v>
      </c>
      <c r="C954" s="5">
        <v>42226</v>
      </c>
      <c r="D954" s="10">
        <v>1163.0999999999999</v>
      </c>
      <c r="E954" s="10">
        <f>VLOOKUP(C954,데이터!$O:$Q,2,0)</f>
        <v>41.651562500000004</v>
      </c>
      <c r="F954" s="10">
        <f>VLOOKUP(C954,데이터!$O:$Q,3,0)</f>
        <v>88.45</v>
      </c>
      <c r="H954" s="6">
        <f t="shared" si="201"/>
        <v>1.8103583820958109</v>
      </c>
      <c r="I954" s="6">
        <f t="shared" si="202"/>
        <v>1.699654112221368</v>
      </c>
      <c r="AM954" s="1">
        <f t="shared" si="194"/>
        <v>42226</v>
      </c>
      <c r="AN954" s="2">
        <f t="shared" si="195"/>
        <v>1163.0999999999999</v>
      </c>
      <c r="AO954" s="2">
        <f t="shared" si="196"/>
        <v>41.651562500000004</v>
      </c>
      <c r="AP954" s="2">
        <f t="shared" si="197"/>
        <v>88.45</v>
      </c>
      <c r="AR954" s="39">
        <f t="shared" si="198"/>
        <v>2.7094298330109678E-2</v>
      </c>
      <c r="AS954" s="39">
        <f t="shared" si="199"/>
        <v>2.479434596222907E-2</v>
      </c>
      <c r="AU954" s="41">
        <f t="shared" si="200"/>
        <v>5.2897808945196192E-6</v>
      </c>
    </row>
    <row r="955" spans="2:47" x14ac:dyDescent="0.3">
      <c r="B955" s="6">
        <f t="shared" si="193"/>
        <v>2015</v>
      </c>
      <c r="C955" s="5">
        <v>42227</v>
      </c>
      <c r="D955" s="10">
        <v>1178.9000000000001</v>
      </c>
      <c r="E955" s="10">
        <f>VLOOKUP(C955,데이터!$O:$Q,2,0)</f>
        <v>40.809062500000003</v>
      </c>
      <c r="F955" s="10">
        <f>VLOOKUP(C955,데이터!$O:$Q,3,0)</f>
        <v>86.46</v>
      </c>
      <c r="H955" s="6">
        <f t="shared" si="201"/>
        <v>1.7737396613235537</v>
      </c>
      <c r="I955" s="6">
        <f t="shared" si="202"/>
        <v>1.6614142966948497</v>
      </c>
      <c r="AM955" s="1">
        <f t="shared" si="194"/>
        <v>42227</v>
      </c>
      <c r="AN955" s="2">
        <f t="shared" si="195"/>
        <v>1178.9000000000001</v>
      </c>
      <c r="AO955" s="2">
        <f t="shared" si="196"/>
        <v>40.809062500000003</v>
      </c>
      <c r="AP955" s="2">
        <f t="shared" si="197"/>
        <v>86.46</v>
      </c>
      <c r="AR955" s="39">
        <f t="shared" si="198"/>
        <v>-2.02273324079979E-2</v>
      </c>
      <c r="AS955" s="39">
        <f t="shared" si="199"/>
        <v>-2.2498586772187745E-2</v>
      </c>
      <c r="AU955" s="41">
        <f t="shared" si="200"/>
        <v>5.1585963868514183E-6</v>
      </c>
    </row>
    <row r="956" spans="2:47" x14ac:dyDescent="0.3">
      <c r="B956" s="6">
        <f t="shared" si="193"/>
        <v>2015</v>
      </c>
      <c r="C956" s="5">
        <v>42228</v>
      </c>
      <c r="D956" s="10">
        <v>1190.45</v>
      </c>
      <c r="E956" s="10">
        <f>VLOOKUP(C956,데이터!$O:$Q,2,0)</f>
        <v>41.014000000000003</v>
      </c>
      <c r="F956" s="10">
        <f>VLOOKUP(C956,데이터!$O:$Q,3,0)</f>
        <v>86.96</v>
      </c>
      <c r="H956" s="6">
        <f t="shared" si="201"/>
        <v>1.7826471379861821</v>
      </c>
      <c r="I956" s="6">
        <f t="shared" si="202"/>
        <v>1.6710222905457335</v>
      </c>
      <c r="AM956" s="1">
        <f t="shared" si="194"/>
        <v>42228</v>
      </c>
      <c r="AN956" s="2">
        <f t="shared" si="195"/>
        <v>1190.45</v>
      </c>
      <c r="AO956" s="2">
        <f t="shared" si="196"/>
        <v>41.014000000000003</v>
      </c>
      <c r="AP956" s="2">
        <f t="shared" si="197"/>
        <v>86.96</v>
      </c>
      <c r="AR956" s="39">
        <f t="shared" si="198"/>
        <v>5.0218624845890236E-3</v>
      </c>
      <c r="AS956" s="39">
        <f t="shared" si="199"/>
        <v>5.7830210501965684E-3</v>
      </c>
      <c r="AU956" s="41">
        <f t="shared" si="200"/>
        <v>5.793623619977351E-7</v>
      </c>
    </row>
    <row r="957" spans="2:47" x14ac:dyDescent="0.3">
      <c r="B957" s="6">
        <f t="shared" si="193"/>
        <v>2015</v>
      </c>
      <c r="C957" s="5">
        <v>42229</v>
      </c>
      <c r="D957" s="10">
        <v>1173.8</v>
      </c>
      <c r="E957" s="10">
        <f>VLOOKUP(C957,데이터!$O:$Q,2,0)</f>
        <v>40.428749999999994</v>
      </c>
      <c r="F957" s="10">
        <f>VLOOKUP(C957,데이터!$O:$Q,3,0)</f>
        <v>86.26</v>
      </c>
      <c r="H957" s="6">
        <f t="shared" si="201"/>
        <v>1.7572096230521004</v>
      </c>
      <c r="I957" s="6">
        <f t="shared" si="202"/>
        <v>1.6575710991544961</v>
      </c>
      <c r="AM957" s="1">
        <f t="shared" si="194"/>
        <v>42229</v>
      </c>
      <c r="AN957" s="2">
        <f t="shared" si="195"/>
        <v>1173.8</v>
      </c>
      <c r="AO957" s="2">
        <f t="shared" si="196"/>
        <v>40.428749999999994</v>
      </c>
      <c r="AP957" s="2">
        <f t="shared" si="197"/>
        <v>86.26</v>
      </c>
      <c r="AR957" s="39">
        <f t="shared" si="198"/>
        <v>-1.4269517725654879E-2</v>
      </c>
      <c r="AS957" s="39">
        <f t="shared" si="199"/>
        <v>-8.0496780128793688E-3</v>
      </c>
      <c r="AU957" s="41">
        <f t="shared" si="200"/>
        <v>3.8686406052619339E-5</v>
      </c>
    </row>
    <row r="958" spans="2:47" x14ac:dyDescent="0.3">
      <c r="B958" s="6">
        <f t="shared" si="193"/>
        <v>2015</v>
      </c>
      <c r="C958" s="5">
        <v>42230</v>
      </c>
      <c r="D958" s="10">
        <v>1174.2</v>
      </c>
      <c r="E958" s="10">
        <f>VLOOKUP(C958,데이터!$O:$Q,2,0)</f>
        <v>39.948562500000001</v>
      </c>
      <c r="F958" s="10">
        <f>VLOOKUP(C958,데이터!$O:$Q,3,0)</f>
        <v>85.55</v>
      </c>
      <c r="H958" s="6">
        <f t="shared" si="201"/>
        <v>1.7363385821253017</v>
      </c>
      <c r="I958" s="6">
        <f t="shared" si="202"/>
        <v>1.6439277478862406</v>
      </c>
      <c r="AM958" s="1">
        <f t="shared" si="194"/>
        <v>42230</v>
      </c>
      <c r="AN958" s="2">
        <f t="shared" si="195"/>
        <v>1174.2</v>
      </c>
      <c r="AO958" s="2">
        <f t="shared" si="196"/>
        <v>39.948562500000001</v>
      </c>
      <c r="AP958" s="2">
        <f t="shared" si="197"/>
        <v>85.55</v>
      </c>
      <c r="AR958" s="39">
        <f t="shared" si="198"/>
        <v>-1.1877376866709755E-2</v>
      </c>
      <c r="AS958" s="39">
        <f t="shared" si="199"/>
        <v>-8.2309297472757947E-3</v>
      </c>
      <c r="AU958" s="41">
        <f t="shared" si="200"/>
        <v>1.3296576594828223E-5</v>
      </c>
    </row>
    <row r="959" spans="2:47" x14ac:dyDescent="0.3">
      <c r="B959" s="6">
        <f t="shared" ref="B959:B1022" si="203">YEAR(C959)</f>
        <v>2015</v>
      </c>
      <c r="C959" s="5">
        <v>42231</v>
      </c>
      <c r="D959" s="10">
        <v>1174.2</v>
      </c>
      <c r="E959" s="10">
        <f>VLOOKUP(C959,데이터!$O:$Q,2,0)</f>
        <v>39.948562500000001</v>
      </c>
      <c r="F959" s="10">
        <f>VLOOKUP(C959,데이터!$O:$Q,3,0)</f>
        <v>85.55</v>
      </c>
      <c r="H959" s="6">
        <f t="shared" si="201"/>
        <v>1.7363385821253017</v>
      </c>
      <c r="I959" s="6">
        <f t="shared" si="202"/>
        <v>1.6439277478862406</v>
      </c>
      <c r="AM959" s="1">
        <f t="shared" si="194"/>
        <v>42231</v>
      </c>
      <c r="AN959" s="2">
        <f t="shared" si="195"/>
        <v>1174.2</v>
      </c>
      <c r="AO959" s="2">
        <f t="shared" si="196"/>
        <v>39.948562500000001</v>
      </c>
      <c r="AP959" s="2">
        <f t="shared" si="197"/>
        <v>85.55</v>
      </c>
      <c r="AR959" s="39">
        <f t="shared" si="198"/>
        <v>0</v>
      </c>
      <c r="AS959" s="39">
        <f t="shared" si="199"/>
        <v>0</v>
      </c>
      <c r="AU959" s="41">
        <f t="shared" si="200"/>
        <v>0</v>
      </c>
    </row>
    <row r="960" spans="2:47" x14ac:dyDescent="0.3">
      <c r="B960" s="6">
        <f t="shared" si="203"/>
        <v>2015</v>
      </c>
      <c r="C960" s="5">
        <v>42232</v>
      </c>
      <c r="D960" s="10">
        <v>1174.2</v>
      </c>
      <c r="E960" s="10">
        <f>VLOOKUP(C960,데이터!$O:$Q,2,0)</f>
        <v>39.948562500000001</v>
      </c>
      <c r="F960" s="10">
        <f>VLOOKUP(C960,데이터!$O:$Q,3,0)</f>
        <v>85.55</v>
      </c>
      <c r="H960" s="6">
        <f t="shared" si="201"/>
        <v>1.7363385821253017</v>
      </c>
      <c r="I960" s="6">
        <f t="shared" si="202"/>
        <v>1.6439277478862406</v>
      </c>
      <c r="AM960" s="1">
        <f t="shared" ref="AM960:AM1023" si="204">C960</f>
        <v>42232</v>
      </c>
      <c r="AN960" s="2">
        <f t="shared" ref="AN960:AN1023" si="205">D960</f>
        <v>1174.2</v>
      </c>
      <c r="AO960" s="2">
        <f t="shared" ref="AO960:AO1023" si="206">E960</f>
        <v>39.948562500000001</v>
      </c>
      <c r="AP960" s="2">
        <f t="shared" ref="AP960:AP1023" si="207">F960</f>
        <v>85.55</v>
      </c>
      <c r="AR960" s="39">
        <f t="shared" si="198"/>
        <v>0</v>
      </c>
      <c r="AS960" s="39">
        <f t="shared" si="199"/>
        <v>0</v>
      </c>
      <c r="AU960" s="41">
        <f t="shared" si="200"/>
        <v>0</v>
      </c>
    </row>
    <row r="961" spans="2:47" x14ac:dyDescent="0.3">
      <c r="B961" s="6">
        <f t="shared" si="203"/>
        <v>2015</v>
      </c>
      <c r="C961" s="5">
        <v>42233</v>
      </c>
      <c r="D961" s="10">
        <v>1182.95</v>
      </c>
      <c r="E961" s="10">
        <f>VLOOKUP(C961,데이터!$O:$Q,2,0)</f>
        <v>40.487593750000002</v>
      </c>
      <c r="F961" s="10">
        <f>VLOOKUP(C961,데이터!$O:$Q,3,0)</f>
        <v>86.28</v>
      </c>
      <c r="H961" s="6">
        <f t="shared" si="201"/>
        <v>1.7597672288093025</v>
      </c>
      <c r="I961" s="6">
        <f t="shared" si="202"/>
        <v>1.6579554189085315</v>
      </c>
      <c r="AM961" s="1">
        <f t="shared" si="204"/>
        <v>42233</v>
      </c>
      <c r="AN961" s="2">
        <f t="shared" si="205"/>
        <v>1182.95</v>
      </c>
      <c r="AO961" s="2">
        <f t="shared" si="206"/>
        <v>40.487593750000002</v>
      </c>
      <c r="AP961" s="2">
        <f t="shared" si="207"/>
        <v>86.28</v>
      </c>
      <c r="AR961" s="39">
        <f t="shared" ref="AR961:AR1024" si="208">AO961/AO960-1</f>
        <v>1.3493132575170819E-2</v>
      </c>
      <c r="AS961" s="39">
        <f t="shared" ref="AS961:AS1024" si="209">AP961/AP960-1</f>
        <v>8.5330216247809787E-3</v>
      </c>
      <c r="AU961" s="41">
        <f t="shared" ref="AU961:AU1024" si="210">(AR961-AS961)^2</f>
        <v>2.4602700640177202E-5</v>
      </c>
    </row>
    <row r="962" spans="2:47" x14ac:dyDescent="0.3">
      <c r="B962" s="6">
        <f t="shared" si="203"/>
        <v>2015</v>
      </c>
      <c r="C962" s="5">
        <v>42234</v>
      </c>
      <c r="D962" s="10">
        <v>1185.0999999999999</v>
      </c>
      <c r="E962" s="10">
        <f>VLOOKUP(C962,데이터!$O:$Q,2,0)</f>
        <v>39.71575</v>
      </c>
      <c r="F962" s="10">
        <f>VLOOKUP(C962,데이터!$O:$Q,3,0)</f>
        <v>84.65</v>
      </c>
      <c r="H962" s="6">
        <f t="shared" si="201"/>
        <v>1.726219536511306</v>
      </c>
      <c r="I962" s="6">
        <f t="shared" si="202"/>
        <v>1.62663335895465</v>
      </c>
      <c r="AM962" s="1">
        <f t="shared" si="204"/>
        <v>42234</v>
      </c>
      <c r="AN962" s="2">
        <f t="shared" si="205"/>
        <v>1185.0999999999999</v>
      </c>
      <c r="AO962" s="2">
        <f t="shared" si="206"/>
        <v>39.71575</v>
      </c>
      <c r="AP962" s="2">
        <f t="shared" si="207"/>
        <v>84.65</v>
      </c>
      <c r="AR962" s="39">
        <f t="shared" si="208"/>
        <v>-1.9063710102554587E-2</v>
      </c>
      <c r="AS962" s="39">
        <f t="shared" si="209"/>
        <v>-1.889197960129807E-2</v>
      </c>
      <c r="AU962" s="41">
        <f t="shared" si="210"/>
        <v>2.9491365061814704E-8</v>
      </c>
    </row>
    <row r="963" spans="2:47" x14ac:dyDescent="0.3">
      <c r="B963" s="6">
        <f t="shared" si="203"/>
        <v>2015</v>
      </c>
      <c r="C963" s="5">
        <v>42235</v>
      </c>
      <c r="D963" s="10">
        <v>1185.25</v>
      </c>
      <c r="E963" s="10">
        <f>VLOOKUP(C963,데이터!$O:$Q,2,0)</f>
        <v>39.300218749999999</v>
      </c>
      <c r="F963" s="10">
        <f>VLOOKUP(C963,데이터!$O:$Q,3,0)</f>
        <v>83.89</v>
      </c>
      <c r="H963" s="6">
        <f t="shared" si="201"/>
        <v>1.7081587379167695</v>
      </c>
      <c r="I963" s="6">
        <f t="shared" si="202"/>
        <v>1.6120292083013064</v>
      </c>
      <c r="AM963" s="1">
        <f t="shared" si="204"/>
        <v>42235</v>
      </c>
      <c r="AN963" s="2">
        <f t="shared" si="205"/>
        <v>1185.25</v>
      </c>
      <c r="AO963" s="2">
        <f t="shared" si="206"/>
        <v>39.300218749999999</v>
      </c>
      <c r="AP963" s="2">
        <f t="shared" si="207"/>
        <v>83.89</v>
      </c>
      <c r="AR963" s="39">
        <f t="shared" si="208"/>
        <v>-1.0462631323845062E-2</v>
      </c>
      <c r="AS963" s="39">
        <f t="shared" si="209"/>
        <v>-8.9781453041938297E-3</v>
      </c>
      <c r="AU963" s="41">
        <f t="shared" si="210"/>
        <v>2.2036987425399586E-6</v>
      </c>
    </row>
    <row r="964" spans="2:47" x14ac:dyDescent="0.3">
      <c r="B964" s="6">
        <f t="shared" si="203"/>
        <v>2015</v>
      </c>
      <c r="C964" s="5">
        <v>42236</v>
      </c>
      <c r="D964" s="10">
        <v>1185.1500000000001</v>
      </c>
      <c r="E964" s="10">
        <f>VLOOKUP(C964,데이터!$O:$Q,2,0)</f>
        <v>37.763749999999995</v>
      </c>
      <c r="F964" s="10">
        <f>VLOOKUP(C964,데이터!$O:$Q,3,0)</f>
        <v>80.739999999999995</v>
      </c>
      <c r="H964" s="6">
        <f t="shared" si="201"/>
        <v>1.6413771116478684</v>
      </c>
      <c r="I964" s="6">
        <f t="shared" si="202"/>
        <v>1.5514988470407374</v>
      </c>
      <c r="AM964" s="1">
        <f t="shared" si="204"/>
        <v>42236</v>
      </c>
      <c r="AN964" s="2">
        <f t="shared" si="205"/>
        <v>1185.1500000000001</v>
      </c>
      <c r="AO964" s="2">
        <f t="shared" si="206"/>
        <v>37.763749999999995</v>
      </c>
      <c r="AP964" s="2">
        <f t="shared" si="207"/>
        <v>80.739999999999995</v>
      </c>
      <c r="AR964" s="39">
        <f t="shared" si="208"/>
        <v>-3.9095679333846056E-2</v>
      </c>
      <c r="AS964" s="39">
        <f t="shared" si="209"/>
        <v>-3.7549171534151937E-2</v>
      </c>
      <c r="AU964" s="41">
        <f t="shared" si="210"/>
        <v>2.3916863745147451E-6</v>
      </c>
    </row>
    <row r="965" spans="2:47" x14ac:dyDescent="0.3">
      <c r="B965" s="6">
        <f t="shared" si="203"/>
        <v>2015</v>
      </c>
      <c r="C965" s="5">
        <v>42237</v>
      </c>
      <c r="D965" s="10">
        <v>1194.8</v>
      </c>
      <c r="E965" s="10">
        <f>VLOOKUP(C965,데이터!$O:$Q,2,0)</f>
        <v>36.597468749999997</v>
      </c>
      <c r="F965" s="10">
        <f>VLOOKUP(C965,데이터!$O:$Q,3,0)</f>
        <v>78.53</v>
      </c>
      <c r="H965" s="6">
        <f t="shared" si="201"/>
        <v>1.5906854470357983</v>
      </c>
      <c r="I965" s="6">
        <f t="shared" si="202"/>
        <v>1.5090315142198305</v>
      </c>
      <c r="AM965" s="1">
        <f t="shared" si="204"/>
        <v>42237</v>
      </c>
      <c r="AN965" s="2">
        <f t="shared" si="205"/>
        <v>1194.8</v>
      </c>
      <c r="AO965" s="2">
        <f t="shared" si="206"/>
        <v>36.597468749999997</v>
      </c>
      <c r="AP965" s="2">
        <f t="shared" si="207"/>
        <v>78.53</v>
      </c>
      <c r="AR965" s="39">
        <f t="shared" si="208"/>
        <v>-3.0883618549534919E-2</v>
      </c>
      <c r="AS965" s="39">
        <f t="shared" si="209"/>
        <v>-2.7371810750557279E-2</v>
      </c>
      <c r="AU965" s="41">
        <f t="shared" si="210"/>
        <v>1.2332794016960175E-5</v>
      </c>
    </row>
    <row r="966" spans="2:47" x14ac:dyDescent="0.3">
      <c r="B966" s="6">
        <f t="shared" si="203"/>
        <v>2015</v>
      </c>
      <c r="C966" s="5">
        <v>42238</v>
      </c>
      <c r="D966" s="10">
        <v>1194.8</v>
      </c>
      <c r="E966" s="10">
        <f>VLOOKUP(C966,데이터!$O:$Q,2,0)</f>
        <v>36.597468749999997</v>
      </c>
      <c r="F966" s="10">
        <f>VLOOKUP(C966,데이터!$O:$Q,3,0)</f>
        <v>78.53</v>
      </c>
      <c r="H966" s="6">
        <f t="shared" si="201"/>
        <v>1.5906854470357983</v>
      </c>
      <c r="I966" s="6">
        <f t="shared" si="202"/>
        <v>1.5090315142198305</v>
      </c>
      <c r="AM966" s="1">
        <f t="shared" si="204"/>
        <v>42238</v>
      </c>
      <c r="AN966" s="2">
        <f t="shared" si="205"/>
        <v>1194.8</v>
      </c>
      <c r="AO966" s="2">
        <f t="shared" si="206"/>
        <v>36.597468749999997</v>
      </c>
      <c r="AP966" s="2">
        <f t="shared" si="207"/>
        <v>78.53</v>
      </c>
      <c r="AR966" s="39">
        <f t="shared" si="208"/>
        <v>0</v>
      </c>
      <c r="AS966" s="39">
        <f t="shared" si="209"/>
        <v>0</v>
      </c>
      <c r="AU966" s="41">
        <f t="shared" si="210"/>
        <v>0</v>
      </c>
    </row>
    <row r="967" spans="2:47" x14ac:dyDescent="0.3">
      <c r="B967" s="6">
        <f t="shared" si="203"/>
        <v>2015</v>
      </c>
      <c r="C967" s="5">
        <v>42239</v>
      </c>
      <c r="D967" s="10">
        <v>1194.8</v>
      </c>
      <c r="E967" s="10">
        <f>VLOOKUP(C967,데이터!$O:$Q,2,0)</f>
        <v>36.597468749999997</v>
      </c>
      <c r="F967" s="10">
        <f>VLOOKUP(C967,데이터!$O:$Q,3,0)</f>
        <v>78.53</v>
      </c>
      <c r="H967" s="6">
        <f t="shared" si="201"/>
        <v>1.5906854470357983</v>
      </c>
      <c r="I967" s="6">
        <f t="shared" si="202"/>
        <v>1.5090315142198305</v>
      </c>
      <c r="AM967" s="1">
        <f t="shared" si="204"/>
        <v>42239</v>
      </c>
      <c r="AN967" s="2">
        <f t="shared" si="205"/>
        <v>1194.8</v>
      </c>
      <c r="AO967" s="2">
        <f t="shared" si="206"/>
        <v>36.597468749999997</v>
      </c>
      <c r="AP967" s="2">
        <f t="shared" si="207"/>
        <v>78.53</v>
      </c>
      <c r="AR967" s="39">
        <f t="shared" si="208"/>
        <v>0</v>
      </c>
      <c r="AS967" s="39">
        <f t="shared" si="209"/>
        <v>0</v>
      </c>
      <c r="AU967" s="41">
        <f t="shared" si="210"/>
        <v>0</v>
      </c>
    </row>
    <row r="968" spans="2:47" x14ac:dyDescent="0.3">
      <c r="B968" s="6">
        <f t="shared" si="203"/>
        <v>2015</v>
      </c>
      <c r="C968" s="5">
        <v>42240</v>
      </c>
      <c r="D968" s="10">
        <v>1198.95</v>
      </c>
      <c r="E968" s="10">
        <f>VLOOKUP(C968,데이터!$O:$Q,2,0)</f>
        <v>35.896093749999999</v>
      </c>
      <c r="F968" s="10">
        <f>VLOOKUP(C968,데이터!$O:$Q,3,0)</f>
        <v>76.77</v>
      </c>
      <c r="H968" s="6">
        <f t="shared" si="201"/>
        <v>1.5602006336451255</v>
      </c>
      <c r="I968" s="6">
        <f t="shared" si="202"/>
        <v>1.475211375864719</v>
      </c>
      <c r="AM968" s="1">
        <f t="shared" si="204"/>
        <v>42240</v>
      </c>
      <c r="AN968" s="2">
        <f t="shared" si="205"/>
        <v>1198.95</v>
      </c>
      <c r="AO968" s="2">
        <f t="shared" si="206"/>
        <v>35.896093749999999</v>
      </c>
      <c r="AP968" s="2">
        <f t="shared" si="207"/>
        <v>76.77</v>
      </c>
      <c r="AR968" s="39">
        <f t="shared" si="208"/>
        <v>-1.9164576785108856E-2</v>
      </c>
      <c r="AS968" s="39">
        <f t="shared" si="209"/>
        <v>-2.2411817139946555E-2</v>
      </c>
      <c r="AU968" s="41">
        <f t="shared" si="210"/>
        <v>1.0544569922086467E-5</v>
      </c>
    </row>
    <row r="969" spans="2:47" x14ac:dyDescent="0.3">
      <c r="B969" s="6">
        <f t="shared" si="203"/>
        <v>2015</v>
      </c>
      <c r="C969" s="5">
        <v>42241</v>
      </c>
      <c r="D969" s="10">
        <v>1195.45</v>
      </c>
      <c r="E969" s="10">
        <f>VLOOKUP(C969,데이터!$O:$Q,2,0)</f>
        <v>35.39575</v>
      </c>
      <c r="F969" s="10">
        <f>VLOOKUP(C969,데이터!$O:$Q,3,0)</f>
        <v>76.010000000000005</v>
      </c>
      <c r="H969" s="6">
        <f t="shared" si="201"/>
        <v>1.5384535142725511</v>
      </c>
      <c r="I969" s="6">
        <f t="shared" si="202"/>
        <v>1.4606072252113755</v>
      </c>
      <c r="AM969" s="1">
        <f t="shared" si="204"/>
        <v>42241</v>
      </c>
      <c r="AN969" s="2">
        <f t="shared" si="205"/>
        <v>1195.45</v>
      </c>
      <c r="AO969" s="2">
        <f t="shared" si="206"/>
        <v>35.39575</v>
      </c>
      <c r="AP969" s="2">
        <f t="shared" si="207"/>
        <v>76.010000000000005</v>
      </c>
      <c r="AR969" s="39">
        <f t="shared" si="208"/>
        <v>-1.393866846584102E-2</v>
      </c>
      <c r="AS969" s="39">
        <f t="shared" si="209"/>
        <v>-9.8997004038035019E-3</v>
      </c>
      <c r="AU969" s="41">
        <f t="shared" si="210"/>
        <v>1.6313263006159102E-5</v>
      </c>
    </row>
    <row r="970" spans="2:47" x14ac:dyDescent="0.3">
      <c r="B970" s="6">
        <f t="shared" si="203"/>
        <v>2015</v>
      </c>
      <c r="C970" s="5">
        <v>42242</v>
      </c>
      <c r="D970" s="10">
        <v>1185.9000000000001</v>
      </c>
      <c r="E970" s="10">
        <f>VLOOKUP(C970,데이터!$O:$Q,2,0)</f>
        <v>37.162781250000002</v>
      </c>
      <c r="F970" s="10">
        <f>VLOOKUP(C970,데이터!$O:$Q,3,0)</f>
        <v>79.8</v>
      </c>
      <c r="H970" s="6">
        <f t="shared" si="201"/>
        <v>1.6152563913521982</v>
      </c>
      <c r="I970" s="6">
        <f t="shared" si="202"/>
        <v>1.5334358186010755</v>
      </c>
      <c r="AM970" s="1">
        <f t="shared" si="204"/>
        <v>42242</v>
      </c>
      <c r="AN970" s="2">
        <f t="shared" si="205"/>
        <v>1185.9000000000001</v>
      </c>
      <c r="AO970" s="2">
        <f t="shared" si="206"/>
        <v>37.162781250000002</v>
      </c>
      <c r="AP970" s="2">
        <f t="shared" si="207"/>
        <v>79.8</v>
      </c>
      <c r="AR970" s="39">
        <f t="shared" si="208"/>
        <v>4.9922130481766969E-2</v>
      </c>
      <c r="AS970" s="39">
        <f t="shared" si="209"/>
        <v>4.9861860281541714E-2</v>
      </c>
      <c r="AU970" s="41">
        <f t="shared" si="210"/>
        <v>3.6324970351922315E-9</v>
      </c>
    </row>
    <row r="971" spans="2:47" x14ac:dyDescent="0.3">
      <c r="B971" s="6">
        <f t="shared" si="203"/>
        <v>2015</v>
      </c>
      <c r="C971" s="5">
        <v>42243</v>
      </c>
      <c r="D971" s="10">
        <v>1185.2</v>
      </c>
      <c r="E971" s="10">
        <f>VLOOKUP(C971,데이터!$O:$Q,2,0)</f>
        <v>39.055343749999999</v>
      </c>
      <c r="F971" s="10">
        <f>VLOOKUP(C971,데이터!$O:$Q,3,0)</f>
        <v>82.77</v>
      </c>
      <c r="H971" s="6">
        <f t="shared" ref="H971:H1034" si="211">H970*(E971/E970)</f>
        <v>1.6975154034964655</v>
      </c>
      <c r="I971" s="6">
        <f t="shared" ref="I971:I1034" si="212">I970*(F971/F970)</f>
        <v>1.590507302075326</v>
      </c>
      <c r="AM971" s="1">
        <f t="shared" si="204"/>
        <v>42243</v>
      </c>
      <c r="AN971" s="2">
        <f t="shared" si="205"/>
        <v>1185.2</v>
      </c>
      <c r="AO971" s="2">
        <f t="shared" si="206"/>
        <v>39.055343749999999</v>
      </c>
      <c r="AP971" s="2">
        <f t="shared" si="207"/>
        <v>82.77</v>
      </c>
      <c r="AR971" s="39">
        <f t="shared" si="208"/>
        <v>5.0926287977975271E-2</v>
      </c>
      <c r="AS971" s="39">
        <f t="shared" si="209"/>
        <v>3.7218045112781928E-2</v>
      </c>
      <c r="AU971" s="41">
        <f t="shared" si="210"/>
        <v>1.879159224511242E-4</v>
      </c>
    </row>
    <row r="972" spans="2:47" x14ac:dyDescent="0.3">
      <c r="B972" s="6">
        <f t="shared" si="203"/>
        <v>2015</v>
      </c>
      <c r="C972" s="5">
        <v>42244</v>
      </c>
      <c r="D972" s="10">
        <v>1173.75</v>
      </c>
      <c r="E972" s="10">
        <f>VLOOKUP(C972,데이터!$O:$Q,2,0)</f>
        <v>39.457281249999994</v>
      </c>
      <c r="F972" s="10">
        <f>VLOOKUP(C972,데이터!$O:$Q,3,0)</f>
        <v>83.25</v>
      </c>
      <c r="H972" s="6">
        <f t="shared" si="211"/>
        <v>1.714985358488037</v>
      </c>
      <c r="I972" s="6">
        <f t="shared" si="212"/>
        <v>1.5997309761721745</v>
      </c>
      <c r="AM972" s="1">
        <f t="shared" si="204"/>
        <v>42244</v>
      </c>
      <c r="AN972" s="2">
        <f t="shared" si="205"/>
        <v>1173.75</v>
      </c>
      <c r="AO972" s="2">
        <f t="shared" si="206"/>
        <v>39.457281249999994</v>
      </c>
      <c r="AP972" s="2">
        <f t="shared" si="207"/>
        <v>83.25</v>
      </c>
      <c r="AR972" s="39">
        <f t="shared" si="208"/>
        <v>1.0291485400125255E-2</v>
      </c>
      <c r="AS972" s="39">
        <f t="shared" si="209"/>
        <v>5.7992026096411742E-3</v>
      </c>
      <c r="AU972" s="41">
        <f t="shared" si="210"/>
        <v>2.0180604669679443E-5</v>
      </c>
    </row>
    <row r="973" spans="2:47" x14ac:dyDescent="0.3">
      <c r="B973" s="6">
        <f t="shared" si="203"/>
        <v>2015</v>
      </c>
      <c r="C973" s="5">
        <v>42245</v>
      </c>
      <c r="D973" s="10">
        <v>1173.75</v>
      </c>
      <c r="E973" s="10">
        <f>VLOOKUP(C973,데이터!$O:$Q,2,0)</f>
        <v>39.457281249999994</v>
      </c>
      <c r="F973" s="10">
        <f>VLOOKUP(C973,데이터!$O:$Q,3,0)</f>
        <v>83.25</v>
      </c>
      <c r="H973" s="6">
        <f t="shared" si="211"/>
        <v>1.714985358488037</v>
      </c>
      <c r="I973" s="6">
        <f t="shared" si="212"/>
        <v>1.5997309761721745</v>
      </c>
      <c r="AM973" s="1">
        <f t="shared" si="204"/>
        <v>42245</v>
      </c>
      <c r="AN973" s="2">
        <f t="shared" si="205"/>
        <v>1173.75</v>
      </c>
      <c r="AO973" s="2">
        <f t="shared" si="206"/>
        <v>39.457281249999994</v>
      </c>
      <c r="AP973" s="2">
        <f t="shared" si="207"/>
        <v>83.25</v>
      </c>
      <c r="AR973" s="39">
        <f t="shared" si="208"/>
        <v>0</v>
      </c>
      <c r="AS973" s="39">
        <f t="shared" si="209"/>
        <v>0</v>
      </c>
      <c r="AU973" s="41">
        <f t="shared" si="210"/>
        <v>0</v>
      </c>
    </row>
    <row r="974" spans="2:47" x14ac:dyDescent="0.3">
      <c r="B974" s="6">
        <f t="shared" si="203"/>
        <v>2015</v>
      </c>
      <c r="C974" s="5">
        <v>42246</v>
      </c>
      <c r="D974" s="10">
        <v>1173.75</v>
      </c>
      <c r="E974" s="10">
        <f>VLOOKUP(C974,데이터!$O:$Q,2,0)</f>
        <v>39.457281249999994</v>
      </c>
      <c r="F974" s="10">
        <f>VLOOKUP(C974,데이터!$O:$Q,3,0)</f>
        <v>83.25</v>
      </c>
      <c r="H974" s="6">
        <f t="shared" si="211"/>
        <v>1.714985358488037</v>
      </c>
      <c r="I974" s="6">
        <f t="shared" si="212"/>
        <v>1.5997309761721745</v>
      </c>
      <c r="AM974" s="1">
        <f t="shared" si="204"/>
        <v>42246</v>
      </c>
      <c r="AN974" s="2">
        <f t="shared" si="205"/>
        <v>1173.75</v>
      </c>
      <c r="AO974" s="2">
        <f t="shared" si="206"/>
        <v>39.457281249999994</v>
      </c>
      <c r="AP974" s="2">
        <f t="shared" si="207"/>
        <v>83.25</v>
      </c>
      <c r="AR974" s="39">
        <f t="shared" si="208"/>
        <v>0</v>
      </c>
      <c r="AS974" s="39">
        <f t="shared" si="209"/>
        <v>0</v>
      </c>
      <c r="AU974" s="41">
        <f t="shared" si="210"/>
        <v>0</v>
      </c>
    </row>
    <row r="975" spans="2:47" x14ac:dyDescent="0.3">
      <c r="B975" s="6">
        <f t="shared" si="203"/>
        <v>2015</v>
      </c>
      <c r="C975" s="5">
        <v>42247</v>
      </c>
      <c r="D975" s="10">
        <v>1182.6500000000001</v>
      </c>
      <c r="E975" s="10">
        <f>VLOOKUP(C975,데이터!$O:$Q,2,0)</f>
        <v>39.166187499999999</v>
      </c>
      <c r="F975" s="10">
        <f>VLOOKUP(C975,데이터!$O:$Q,3,0)</f>
        <v>83.02</v>
      </c>
      <c r="H975" s="6">
        <f t="shared" si="211"/>
        <v>1.7023331558176524</v>
      </c>
      <c r="I975" s="6">
        <f t="shared" si="212"/>
        <v>1.5953112990007678</v>
      </c>
      <c r="AM975" s="1">
        <f t="shared" si="204"/>
        <v>42247</v>
      </c>
      <c r="AN975" s="2">
        <f t="shared" si="205"/>
        <v>1182.6500000000001</v>
      </c>
      <c r="AO975" s="2">
        <f t="shared" si="206"/>
        <v>39.166187499999999</v>
      </c>
      <c r="AP975" s="2">
        <f t="shared" si="207"/>
        <v>83.02</v>
      </c>
      <c r="AR975" s="39">
        <f t="shared" si="208"/>
        <v>-7.3774406339766063E-3</v>
      </c>
      <c r="AS975" s="39">
        <f t="shared" si="209"/>
        <v>-2.7627627627627716E-3</v>
      </c>
      <c r="AU975" s="41">
        <f t="shared" si="210"/>
        <v>2.1295251855070651E-5</v>
      </c>
    </row>
    <row r="976" spans="2:47" x14ac:dyDescent="0.3">
      <c r="B976" s="6">
        <f t="shared" si="203"/>
        <v>2015</v>
      </c>
      <c r="C976" s="5">
        <v>42248</v>
      </c>
      <c r="D976" s="10">
        <v>1171.75</v>
      </c>
      <c r="E976" s="10">
        <f>VLOOKUP(C976,데이터!$O:$Q,2,0)</f>
        <v>37.711500000000001</v>
      </c>
      <c r="F976" s="10">
        <f>VLOOKUP(C976,데이터!$O:$Q,3,0)</f>
        <v>80.09</v>
      </c>
      <c r="H976" s="6">
        <f t="shared" si="211"/>
        <v>1.639106098994634</v>
      </c>
      <c r="I976" s="6">
        <f t="shared" si="212"/>
        <v>1.5390084550345882</v>
      </c>
      <c r="AM976" s="1">
        <f t="shared" si="204"/>
        <v>42248</v>
      </c>
      <c r="AN976" s="2">
        <f t="shared" si="205"/>
        <v>1171.75</v>
      </c>
      <c r="AO976" s="2">
        <f t="shared" si="206"/>
        <v>37.711500000000001</v>
      </c>
      <c r="AP976" s="2">
        <f t="shared" si="207"/>
        <v>80.09</v>
      </c>
      <c r="AR976" s="39">
        <f t="shared" si="208"/>
        <v>-3.714141183642139E-2</v>
      </c>
      <c r="AS976" s="39">
        <f t="shared" si="209"/>
        <v>-3.5292700554083289E-2</v>
      </c>
      <c r="AU976" s="41">
        <f t="shared" si="210"/>
        <v>3.4177334054441831E-6</v>
      </c>
    </row>
    <row r="977" spans="2:47" x14ac:dyDescent="0.3">
      <c r="B977" s="6">
        <f t="shared" si="203"/>
        <v>2015</v>
      </c>
      <c r="C977" s="5">
        <v>42249</v>
      </c>
      <c r="D977" s="10">
        <v>1180.75</v>
      </c>
      <c r="E977" s="10">
        <f>VLOOKUP(C977,데이터!$O:$Q,2,0)</f>
        <v>38.732031249999999</v>
      </c>
      <c r="F977" s="10">
        <f>VLOOKUP(C977,데이터!$O:$Q,3,0)</f>
        <v>82</v>
      </c>
      <c r="H977" s="6">
        <f t="shared" si="211"/>
        <v>1.6834628335739961</v>
      </c>
      <c r="I977" s="6">
        <f t="shared" si="212"/>
        <v>1.5757109915449645</v>
      </c>
      <c r="AM977" s="1">
        <f t="shared" si="204"/>
        <v>42249</v>
      </c>
      <c r="AN977" s="2">
        <f t="shared" si="205"/>
        <v>1180.75</v>
      </c>
      <c r="AO977" s="2">
        <f t="shared" si="206"/>
        <v>38.732031249999999</v>
      </c>
      <c r="AP977" s="2">
        <f t="shared" si="207"/>
        <v>82</v>
      </c>
      <c r="AR977" s="39">
        <f t="shared" si="208"/>
        <v>2.7061539583416172E-2</v>
      </c>
      <c r="AS977" s="39">
        <f t="shared" si="209"/>
        <v>2.3848170807841074E-2</v>
      </c>
      <c r="AU977" s="41">
        <f t="shared" si="210"/>
        <v>1.0325738887841007E-5</v>
      </c>
    </row>
    <row r="978" spans="2:47" x14ac:dyDescent="0.3">
      <c r="B978" s="6">
        <f t="shared" si="203"/>
        <v>2015</v>
      </c>
      <c r="C978" s="5">
        <v>42250</v>
      </c>
      <c r="D978" s="10">
        <v>1190.3</v>
      </c>
      <c r="E978" s="10">
        <f>VLOOKUP(C978,데이터!$O:$Q,2,0)</f>
        <v>38.888843750000007</v>
      </c>
      <c r="F978" s="10">
        <f>VLOOKUP(C978,데이터!$O:$Q,3,0)</f>
        <v>82.64</v>
      </c>
      <c r="H978" s="6">
        <f t="shared" si="211"/>
        <v>1.6902785880560136</v>
      </c>
      <c r="I978" s="6">
        <f t="shared" si="212"/>
        <v>1.5880092236740959</v>
      </c>
      <c r="AM978" s="1">
        <f t="shared" si="204"/>
        <v>42250</v>
      </c>
      <c r="AN978" s="2">
        <f t="shared" si="205"/>
        <v>1190.3</v>
      </c>
      <c r="AO978" s="2">
        <f t="shared" si="206"/>
        <v>38.888843750000007</v>
      </c>
      <c r="AP978" s="2">
        <f t="shared" si="207"/>
        <v>82.64</v>
      </c>
      <c r="AR978" s="39">
        <f t="shared" si="208"/>
        <v>4.0486515924724742E-3</v>
      </c>
      <c r="AS978" s="39">
        <f t="shared" si="209"/>
        <v>7.8048780487804947E-3</v>
      </c>
      <c r="AU978" s="41">
        <f t="shared" si="210"/>
        <v>1.410923719106831E-5</v>
      </c>
    </row>
    <row r="979" spans="2:47" x14ac:dyDescent="0.3">
      <c r="B979" s="6">
        <f t="shared" si="203"/>
        <v>2015</v>
      </c>
      <c r="C979" s="5">
        <v>42251</v>
      </c>
      <c r="D979" s="10">
        <v>1193.25</v>
      </c>
      <c r="E979" s="10">
        <f>VLOOKUP(C979,데이터!$O:$Q,2,0)</f>
        <v>38.172218749999999</v>
      </c>
      <c r="F979" s="10">
        <f>VLOOKUP(C979,데이터!$O:$Q,3,0)</f>
        <v>81.209999999999994</v>
      </c>
      <c r="H979" s="6">
        <f t="shared" si="211"/>
        <v>1.6591309432210948</v>
      </c>
      <c r="I979" s="6">
        <f t="shared" si="212"/>
        <v>1.5605303612605679</v>
      </c>
      <c r="AM979" s="1">
        <f t="shared" si="204"/>
        <v>42251</v>
      </c>
      <c r="AN979" s="2">
        <f t="shared" si="205"/>
        <v>1193.25</v>
      </c>
      <c r="AO979" s="2">
        <f t="shared" si="206"/>
        <v>38.172218749999999</v>
      </c>
      <c r="AP979" s="2">
        <f t="shared" si="207"/>
        <v>81.209999999999994</v>
      </c>
      <c r="AR979" s="39">
        <f t="shared" si="208"/>
        <v>-1.8427521389087542E-2</v>
      </c>
      <c r="AS979" s="39">
        <f t="shared" si="209"/>
        <v>-1.7303969022265275E-2</v>
      </c>
      <c r="AU979" s="41">
        <f t="shared" si="210"/>
        <v>1.2623699209919178E-6</v>
      </c>
    </row>
    <row r="980" spans="2:47" x14ac:dyDescent="0.3">
      <c r="B980" s="6">
        <f t="shared" si="203"/>
        <v>2015</v>
      </c>
      <c r="C980" s="5">
        <v>42252</v>
      </c>
      <c r="D980" s="10">
        <v>1193.25</v>
      </c>
      <c r="E980" s="10">
        <f>VLOOKUP(C980,데이터!$O:$Q,2,0)</f>
        <v>38.172218749999999</v>
      </c>
      <c r="F980" s="10">
        <f>VLOOKUP(C980,데이터!$O:$Q,3,0)</f>
        <v>81.209999999999994</v>
      </c>
      <c r="H980" s="6">
        <f t="shared" si="211"/>
        <v>1.6591309432210948</v>
      </c>
      <c r="I980" s="6">
        <f t="shared" si="212"/>
        <v>1.5605303612605679</v>
      </c>
      <c r="AM980" s="1">
        <f t="shared" si="204"/>
        <v>42252</v>
      </c>
      <c r="AN980" s="2">
        <f t="shared" si="205"/>
        <v>1193.25</v>
      </c>
      <c r="AO980" s="2">
        <f t="shared" si="206"/>
        <v>38.172218749999999</v>
      </c>
      <c r="AP980" s="2">
        <f t="shared" si="207"/>
        <v>81.209999999999994</v>
      </c>
      <c r="AR980" s="39">
        <f t="shared" si="208"/>
        <v>0</v>
      </c>
      <c r="AS980" s="39">
        <f t="shared" si="209"/>
        <v>0</v>
      </c>
      <c r="AU980" s="41">
        <f t="shared" si="210"/>
        <v>0</v>
      </c>
    </row>
    <row r="981" spans="2:47" x14ac:dyDescent="0.3">
      <c r="B981" s="6">
        <f t="shared" si="203"/>
        <v>2015</v>
      </c>
      <c r="C981" s="5">
        <v>42253</v>
      </c>
      <c r="D981" s="10">
        <v>1193.25</v>
      </c>
      <c r="E981" s="10">
        <f>VLOOKUP(C981,데이터!$O:$Q,2,0)</f>
        <v>38.172218749999999</v>
      </c>
      <c r="F981" s="10">
        <f>VLOOKUP(C981,데이터!$O:$Q,3,0)</f>
        <v>81.209999999999994</v>
      </c>
      <c r="H981" s="6">
        <f t="shared" si="211"/>
        <v>1.6591309432210948</v>
      </c>
      <c r="I981" s="6">
        <f t="shared" si="212"/>
        <v>1.5605303612605679</v>
      </c>
      <c r="AM981" s="1">
        <f t="shared" si="204"/>
        <v>42253</v>
      </c>
      <c r="AN981" s="2">
        <f t="shared" si="205"/>
        <v>1193.25</v>
      </c>
      <c r="AO981" s="2">
        <f t="shared" si="206"/>
        <v>38.172218749999999</v>
      </c>
      <c r="AP981" s="2">
        <f t="shared" si="207"/>
        <v>81.209999999999994</v>
      </c>
      <c r="AR981" s="39">
        <f t="shared" si="208"/>
        <v>0</v>
      </c>
      <c r="AS981" s="39">
        <f t="shared" si="209"/>
        <v>0</v>
      </c>
      <c r="AU981" s="41">
        <f t="shared" si="210"/>
        <v>0</v>
      </c>
    </row>
    <row r="982" spans="2:47" x14ac:dyDescent="0.3">
      <c r="B982" s="6">
        <f t="shared" si="203"/>
        <v>2015</v>
      </c>
      <c r="C982" s="5">
        <v>42254</v>
      </c>
      <c r="D982" s="10">
        <v>1203.8</v>
      </c>
      <c r="E982" s="10">
        <f>VLOOKUP(C982,데이터!$O:$Q,2,0)</f>
        <v>38.172218749999999</v>
      </c>
      <c r="F982" s="10">
        <f>VLOOKUP(C982,데이터!$O:$Q,3,0)</f>
        <v>81.209999999999994</v>
      </c>
      <c r="H982" s="6">
        <f t="shared" si="211"/>
        <v>1.6591309432210948</v>
      </c>
      <c r="I982" s="6">
        <f t="shared" si="212"/>
        <v>1.5605303612605679</v>
      </c>
      <c r="AM982" s="1">
        <f t="shared" si="204"/>
        <v>42254</v>
      </c>
      <c r="AN982" s="2">
        <f t="shared" si="205"/>
        <v>1203.8</v>
      </c>
      <c r="AO982" s="2">
        <f t="shared" si="206"/>
        <v>38.172218749999999</v>
      </c>
      <c r="AP982" s="2">
        <f t="shared" si="207"/>
        <v>81.209999999999994</v>
      </c>
      <c r="AR982" s="39">
        <f t="shared" si="208"/>
        <v>0</v>
      </c>
      <c r="AS982" s="39">
        <f t="shared" si="209"/>
        <v>0</v>
      </c>
      <c r="AU982" s="41">
        <f t="shared" si="210"/>
        <v>0</v>
      </c>
    </row>
    <row r="983" spans="2:47" x14ac:dyDescent="0.3">
      <c r="B983" s="6">
        <f t="shared" si="203"/>
        <v>2015</v>
      </c>
      <c r="C983" s="5">
        <v>42255</v>
      </c>
      <c r="D983" s="10">
        <v>1200.57</v>
      </c>
      <c r="E983" s="10">
        <f>VLOOKUP(C983,데이터!$O:$Q,2,0)</f>
        <v>39.824500000000008</v>
      </c>
      <c r="F983" s="10">
        <f>VLOOKUP(C983,데이터!$O:$Q,3,0)</f>
        <v>84.81</v>
      </c>
      <c r="H983" s="6">
        <f t="shared" si="211"/>
        <v>1.7309462853350255</v>
      </c>
      <c r="I983" s="6">
        <f t="shared" si="212"/>
        <v>1.6297079169869324</v>
      </c>
      <c r="AM983" s="1">
        <f t="shared" si="204"/>
        <v>42255</v>
      </c>
      <c r="AN983" s="2">
        <f t="shared" si="205"/>
        <v>1200.57</v>
      </c>
      <c r="AO983" s="2">
        <f t="shared" si="206"/>
        <v>39.824500000000008</v>
      </c>
      <c r="AP983" s="2">
        <f t="shared" si="207"/>
        <v>84.81</v>
      </c>
      <c r="AR983" s="39">
        <f t="shared" si="208"/>
        <v>4.3284915158357418E-2</v>
      </c>
      <c r="AS983" s="39">
        <f t="shared" si="209"/>
        <v>4.4329516069449681E-2</v>
      </c>
      <c r="AU983" s="41">
        <f t="shared" si="210"/>
        <v>1.0911910634547878E-6</v>
      </c>
    </row>
    <row r="984" spans="2:47" x14ac:dyDescent="0.3">
      <c r="B984" s="6">
        <f t="shared" si="203"/>
        <v>2015</v>
      </c>
      <c r="C984" s="5">
        <v>42256</v>
      </c>
      <c r="D984" s="10">
        <v>1189.5</v>
      </c>
      <c r="E984" s="10">
        <f>VLOOKUP(C984,데이터!$O:$Q,2,0)</f>
        <v>39.09134375</v>
      </c>
      <c r="F984" s="10">
        <f>VLOOKUP(C984,데이터!$O:$Q,3,0)</f>
        <v>83.25</v>
      </c>
      <c r="H984" s="6">
        <f t="shared" si="211"/>
        <v>1.6990801203484551</v>
      </c>
      <c r="I984" s="6">
        <f t="shared" si="212"/>
        <v>1.5997309761721745</v>
      </c>
      <c r="AM984" s="1">
        <f t="shared" si="204"/>
        <v>42256</v>
      </c>
      <c r="AN984" s="2">
        <f t="shared" si="205"/>
        <v>1189.5</v>
      </c>
      <c r="AO984" s="2">
        <f t="shared" si="206"/>
        <v>39.09134375</v>
      </c>
      <c r="AP984" s="2">
        <f t="shared" si="207"/>
        <v>83.25</v>
      </c>
      <c r="AR984" s="39">
        <f t="shared" si="208"/>
        <v>-1.8409678715363809E-2</v>
      </c>
      <c r="AS984" s="39">
        <f t="shared" si="209"/>
        <v>-1.8394057304563116E-2</v>
      </c>
      <c r="AU984" s="41">
        <f t="shared" si="210"/>
        <v>2.4402847540399099E-10</v>
      </c>
    </row>
    <row r="985" spans="2:47" x14ac:dyDescent="0.3">
      <c r="B985" s="6">
        <f t="shared" si="203"/>
        <v>2015</v>
      </c>
      <c r="C985" s="5">
        <v>42257</v>
      </c>
      <c r="D985" s="10">
        <v>1194.3</v>
      </c>
      <c r="E985" s="10">
        <f>VLOOKUP(C985,데이터!$O:$Q,2,0)</f>
        <v>39.455187500000001</v>
      </c>
      <c r="F985" s="10">
        <f>VLOOKUP(C985,데이터!$O:$Q,3,0)</f>
        <v>83.62</v>
      </c>
      <c r="H985" s="6">
        <f t="shared" si="211"/>
        <v>1.7148943549905689</v>
      </c>
      <c r="I985" s="6">
        <f t="shared" si="212"/>
        <v>1.6068408916218286</v>
      </c>
      <c r="AM985" s="1">
        <f t="shared" si="204"/>
        <v>42257</v>
      </c>
      <c r="AN985" s="2">
        <f t="shared" si="205"/>
        <v>1194.3</v>
      </c>
      <c r="AO985" s="2">
        <f t="shared" si="206"/>
        <v>39.455187500000001</v>
      </c>
      <c r="AP985" s="2">
        <f t="shared" si="207"/>
        <v>83.62</v>
      </c>
      <c r="AR985" s="39">
        <f t="shared" si="208"/>
        <v>9.3075273218254928E-3</v>
      </c>
      <c r="AS985" s="39">
        <f t="shared" si="209"/>
        <v>4.4444444444444731E-3</v>
      </c>
      <c r="AU985" s="41">
        <f t="shared" si="210"/>
        <v>2.3649575072276457E-5</v>
      </c>
    </row>
    <row r="986" spans="2:47" x14ac:dyDescent="0.3">
      <c r="B986" s="6">
        <f t="shared" si="203"/>
        <v>2015</v>
      </c>
      <c r="C986" s="5">
        <v>42258</v>
      </c>
      <c r="D986" s="10">
        <v>1184.5</v>
      </c>
      <c r="E986" s="10">
        <f>VLOOKUP(C986,데이터!$O:$Q,2,0)</f>
        <v>39.638656250000004</v>
      </c>
      <c r="F986" s="10">
        <f>VLOOKUP(C986,데이터!$O:$Q,3,0)</f>
        <v>83.67</v>
      </c>
      <c r="H986" s="6">
        <f t="shared" si="211"/>
        <v>1.7228687062388601</v>
      </c>
      <c r="I986" s="6">
        <f t="shared" si="212"/>
        <v>1.6078016910069171</v>
      </c>
      <c r="AM986" s="1">
        <f t="shared" si="204"/>
        <v>42258</v>
      </c>
      <c r="AN986" s="2">
        <f t="shared" si="205"/>
        <v>1184.5</v>
      </c>
      <c r="AO986" s="2">
        <f t="shared" si="206"/>
        <v>39.638656250000004</v>
      </c>
      <c r="AP986" s="2">
        <f t="shared" si="207"/>
        <v>83.67</v>
      </c>
      <c r="AR986" s="39">
        <f t="shared" si="208"/>
        <v>4.650053937774512E-3</v>
      </c>
      <c r="AS986" s="39">
        <f t="shared" si="209"/>
        <v>5.9794307581917394E-4</v>
      </c>
      <c r="AU986" s="41">
        <f t="shared" si="210"/>
        <v>1.6419602437576434E-5</v>
      </c>
    </row>
    <row r="987" spans="2:47" x14ac:dyDescent="0.3">
      <c r="B987" s="6">
        <f t="shared" si="203"/>
        <v>2015</v>
      </c>
      <c r="C987" s="5">
        <v>42259</v>
      </c>
      <c r="D987" s="10">
        <v>1184.5</v>
      </c>
      <c r="E987" s="10">
        <f>VLOOKUP(C987,데이터!$O:$Q,2,0)</f>
        <v>39.638656250000004</v>
      </c>
      <c r="F987" s="10">
        <f>VLOOKUP(C987,데이터!$O:$Q,3,0)</f>
        <v>83.67</v>
      </c>
      <c r="H987" s="6">
        <f t="shared" si="211"/>
        <v>1.7228687062388601</v>
      </c>
      <c r="I987" s="6">
        <f t="shared" si="212"/>
        <v>1.6078016910069171</v>
      </c>
      <c r="AM987" s="1">
        <f t="shared" si="204"/>
        <v>42259</v>
      </c>
      <c r="AN987" s="2">
        <f t="shared" si="205"/>
        <v>1184.5</v>
      </c>
      <c r="AO987" s="2">
        <f t="shared" si="206"/>
        <v>39.638656250000004</v>
      </c>
      <c r="AP987" s="2">
        <f t="shared" si="207"/>
        <v>83.67</v>
      </c>
      <c r="AR987" s="39">
        <f t="shared" si="208"/>
        <v>0</v>
      </c>
      <c r="AS987" s="39">
        <f t="shared" si="209"/>
        <v>0</v>
      </c>
      <c r="AU987" s="41">
        <f t="shared" si="210"/>
        <v>0</v>
      </c>
    </row>
    <row r="988" spans="2:47" x14ac:dyDescent="0.3">
      <c r="B988" s="6">
        <f t="shared" si="203"/>
        <v>2015</v>
      </c>
      <c r="C988" s="5">
        <v>42260</v>
      </c>
      <c r="D988" s="10">
        <v>1184.5</v>
      </c>
      <c r="E988" s="10">
        <f>VLOOKUP(C988,데이터!$O:$Q,2,0)</f>
        <v>39.638656250000004</v>
      </c>
      <c r="F988" s="10">
        <f>VLOOKUP(C988,데이터!$O:$Q,3,0)</f>
        <v>83.67</v>
      </c>
      <c r="H988" s="6">
        <f t="shared" si="211"/>
        <v>1.7228687062388601</v>
      </c>
      <c r="I988" s="6">
        <f t="shared" si="212"/>
        <v>1.6078016910069171</v>
      </c>
      <c r="AM988" s="1">
        <f t="shared" si="204"/>
        <v>42260</v>
      </c>
      <c r="AN988" s="2">
        <f t="shared" si="205"/>
        <v>1184.5</v>
      </c>
      <c r="AO988" s="2">
        <f t="shared" si="206"/>
        <v>39.638656250000004</v>
      </c>
      <c r="AP988" s="2">
        <f t="shared" si="207"/>
        <v>83.67</v>
      </c>
      <c r="AR988" s="39">
        <f t="shared" si="208"/>
        <v>0</v>
      </c>
      <c r="AS988" s="39">
        <f t="shared" si="209"/>
        <v>0</v>
      </c>
      <c r="AU988" s="41">
        <f t="shared" si="210"/>
        <v>0</v>
      </c>
    </row>
    <row r="989" spans="2:47" x14ac:dyDescent="0.3">
      <c r="B989" s="6">
        <f t="shared" si="203"/>
        <v>2015</v>
      </c>
      <c r="C989" s="5">
        <v>42261</v>
      </c>
      <c r="D989" s="10">
        <v>1183.2</v>
      </c>
      <c r="E989" s="10">
        <f>VLOOKUP(C989,데이터!$O:$Q,2,0)</f>
        <v>39.581156250000006</v>
      </c>
      <c r="F989" s="10">
        <f>VLOOKUP(C989,데이터!$O:$Q,3,0)</f>
        <v>83.86</v>
      </c>
      <c r="H989" s="6">
        <f t="shared" si="211"/>
        <v>1.7203695057113768</v>
      </c>
      <c r="I989" s="6">
        <f t="shared" si="212"/>
        <v>1.6114527286702529</v>
      </c>
      <c r="AM989" s="1">
        <f t="shared" si="204"/>
        <v>42261</v>
      </c>
      <c r="AN989" s="2">
        <f t="shared" si="205"/>
        <v>1183.2</v>
      </c>
      <c r="AO989" s="2">
        <f t="shared" si="206"/>
        <v>39.581156250000006</v>
      </c>
      <c r="AP989" s="2">
        <f t="shared" si="207"/>
        <v>83.86</v>
      </c>
      <c r="AR989" s="39">
        <f t="shared" si="208"/>
        <v>-1.450604168752534E-3</v>
      </c>
      <c r="AS989" s="39">
        <f t="shared" si="209"/>
        <v>2.2708258635113499E-3</v>
      </c>
      <c r="AU989" s="41">
        <f t="shared" si="210"/>
        <v>1.3849041485035571E-5</v>
      </c>
    </row>
    <row r="990" spans="2:47" x14ac:dyDescent="0.3">
      <c r="B990" s="6">
        <f t="shared" si="203"/>
        <v>2015</v>
      </c>
      <c r="C990" s="5">
        <v>42262</v>
      </c>
      <c r="D990" s="10">
        <v>1186.4000000000001</v>
      </c>
      <c r="E990" s="10">
        <f>VLOOKUP(C990,데이터!$O:$Q,2,0)</f>
        <v>40.258937499999995</v>
      </c>
      <c r="F990" s="10">
        <f>VLOOKUP(C990,데이터!$O:$Q,3,0)</f>
        <v>84.93</v>
      </c>
      <c r="H990" s="6">
        <f t="shared" si="211"/>
        <v>1.7498288319290871</v>
      </c>
      <c r="I990" s="6">
        <f t="shared" si="212"/>
        <v>1.6320138355111447</v>
      </c>
      <c r="AM990" s="1">
        <f t="shared" si="204"/>
        <v>42262</v>
      </c>
      <c r="AN990" s="2">
        <f t="shared" si="205"/>
        <v>1186.4000000000001</v>
      </c>
      <c r="AO990" s="2">
        <f t="shared" si="206"/>
        <v>40.258937499999995</v>
      </c>
      <c r="AP990" s="2">
        <f t="shared" si="207"/>
        <v>84.93</v>
      </c>
      <c r="AR990" s="39">
        <f t="shared" si="208"/>
        <v>1.7123836547851878E-2</v>
      </c>
      <c r="AS990" s="39">
        <f t="shared" si="209"/>
        <v>1.2759360839494471E-2</v>
      </c>
      <c r="AU990" s="41">
        <f t="shared" si="210"/>
        <v>1.9048648208841889E-5</v>
      </c>
    </row>
    <row r="991" spans="2:47" x14ac:dyDescent="0.3">
      <c r="B991" s="6">
        <f t="shared" si="203"/>
        <v>2015</v>
      </c>
      <c r="C991" s="5">
        <v>42263</v>
      </c>
      <c r="D991" s="10">
        <v>1176</v>
      </c>
      <c r="E991" s="10">
        <f>VLOOKUP(C991,데이터!$O:$Q,2,0)</f>
        <v>40.107437499999996</v>
      </c>
      <c r="F991" s="10">
        <f>VLOOKUP(C991,데이터!$O:$Q,3,0)</f>
        <v>85.11</v>
      </c>
      <c r="H991" s="6">
        <f t="shared" si="211"/>
        <v>1.7432439818436307</v>
      </c>
      <c r="I991" s="6">
        <f t="shared" si="212"/>
        <v>1.6354727132974629</v>
      </c>
      <c r="AM991" s="1">
        <f t="shared" si="204"/>
        <v>42263</v>
      </c>
      <c r="AN991" s="2">
        <f t="shared" si="205"/>
        <v>1176</v>
      </c>
      <c r="AO991" s="2">
        <f t="shared" si="206"/>
        <v>40.107437499999996</v>
      </c>
      <c r="AP991" s="2">
        <f t="shared" si="207"/>
        <v>85.11</v>
      </c>
      <c r="AR991" s="39">
        <f t="shared" si="208"/>
        <v>-3.7631395513108012E-3</v>
      </c>
      <c r="AS991" s="39">
        <f t="shared" si="209"/>
        <v>2.1193924408335896E-3</v>
      </c>
      <c r="AU991" s="41">
        <f t="shared" si="210"/>
        <v>3.4604182638602256E-5</v>
      </c>
    </row>
    <row r="992" spans="2:47" x14ac:dyDescent="0.3">
      <c r="B992" s="6">
        <f t="shared" si="203"/>
        <v>2015</v>
      </c>
      <c r="C992" s="5">
        <v>42264</v>
      </c>
      <c r="D992" s="10">
        <v>1165.95</v>
      </c>
      <c r="E992" s="10">
        <f>VLOOKUP(C992,데이터!$O:$Q,2,0)</f>
        <v>39.82721875</v>
      </c>
      <c r="F992" s="10">
        <f>VLOOKUP(C992,데이터!$O:$Q,3,0)</f>
        <v>84.43</v>
      </c>
      <c r="H992" s="6">
        <f t="shared" si="211"/>
        <v>1.7310644540556179</v>
      </c>
      <c r="I992" s="6">
        <f t="shared" si="212"/>
        <v>1.6224058416602609</v>
      </c>
      <c r="AM992" s="1">
        <f t="shared" si="204"/>
        <v>42264</v>
      </c>
      <c r="AN992" s="2">
        <f t="shared" si="205"/>
        <v>1165.95</v>
      </c>
      <c r="AO992" s="2">
        <f t="shared" si="206"/>
        <v>39.82721875</v>
      </c>
      <c r="AP992" s="2">
        <f t="shared" si="207"/>
        <v>84.43</v>
      </c>
      <c r="AR992" s="39">
        <f t="shared" si="208"/>
        <v>-6.986702902672226E-3</v>
      </c>
      <c r="AS992" s="39">
        <f t="shared" si="209"/>
        <v>-7.9896604394312787E-3</v>
      </c>
      <c r="AU992" s="41">
        <f t="shared" si="210"/>
        <v>1.0059238205417864E-6</v>
      </c>
    </row>
    <row r="993" spans="2:47" x14ac:dyDescent="0.3">
      <c r="B993" s="6">
        <f t="shared" si="203"/>
        <v>2015</v>
      </c>
      <c r="C993" s="5">
        <v>42265</v>
      </c>
      <c r="D993" s="10">
        <v>1162.8</v>
      </c>
      <c r="E993" s="10">
        <f>VLOOKUP(C993,데이터!$O:$Q,2,0)</f>
        <v>39.054031249999994</v>
      </c>
      <c r="F993" s="10">
        <f>VLOOKUP(C993,데이터!$O:$Q,3,0)</f>
        <v>82.96</v>
      </c>
      <c r="H993" s="6">
        <f t="shared" si="211"/>
        <v>1.6974583565279031</v>
      </c>
      <c r="I993" s="6">
        <f t="shared" si="212"/>
        <v>1.5941583397386618</v>
      </c>
      <c r="AM993" s="1">
        <f t="shared" si="204"/>
        <v>42265</v>
      </c>
      <c r="AN993" s="2">
        <f t="shared" si="205"/>
        <v>1162.8</v>
      </c>
      <c r="AO993" s="2">
        <f t="shared" si="206"/>
        <v>39.054031249999994</v>
      </c>
      <c r="AP993" s="2">
        <f t="shared" si="207"/>
        <v>82.96</v>
      </c>
      <c r="AR993" s="39">
        <f t="shared" si="208"/>
        <v>-1.9413544913929104E-2</v>
      </c>
      <c r="AS993" s="39">
        <f t="shared" si="209"/>
        <v>-1.7410872912472009E-2</v>
      </c>
      <c r="AU993" s="41">
        <f t="shared" si="210"/>
        <v>4.0106951454201682E-6</v>
      </c>
    </row>
    <row r="994" spans="2:47" x14ac:dyDescent="0.3">
      <c r="B994" s="6">
        <f t="shared" si="203"/>
        <v>2015</v>
      </c>
      <c r="C994" s="5">
        <v>42266</v>
      </c>
      <c r="D994" s="10">
        <v>1162.8</v>
      </c>
      <c r="E994" s="10">
        <f>VLOOKUP(C994,데이터!$O:$Q,2,0)</f>
        <v>39.054031249999994</v>
      </c>
      <c r="F994" s="10">
        <f>VLOOKUP(C994,데이터!$O:$Q,3,0)</f>
        <v>82.96</v>
      </c>
      <c r="H994" s="6">
        <f t="shared" si="211"/>
        <v>1.6974583565279031</v>
      </c>
      <c r="I994" s="6">
        <f t="shared" si="212"/>
        <v>1.5941583397386618</v>
      </c>
      <c r="AM994" s="1">
        <f t="shared" si="204"/>
        <v>42266</v>
      </c>
      <c r="AN994" s="2">
        <f t="shared" si="205"/>
        <v>1162.8</v>
      </c>
      <c r="AO994" s="2">
        <f t="shared" si="206"/>
        <v>39.054031249999994</v>
      </c>
      <c r="AP994" s="2">
        <f t="shared" si="207"/>
        <v>82.96</v>
      </c>
      <c r="AR994" s="39">
        <f t="shared" si="208"/>
        <v>0</v>
      </c>
      <c r="AS994" s="39">
        <f t="shared" si="209"/>
        <v>0</v>
      </c>
      <c r="AU994" s="41">
        <f t="shared" si="210"/>
        <v>0</v>
      </c>
    </row>
    <row r="995" spans="2:47" x14ac:dyDescent="0.3">
      <c r="B995" s="6">
        <f t="shared" si="203"/>
        <v>2015</v>
      </c>
      <c r="C995" s="5">
        <v>42267</v>
      </c>
      <c r="D995" s="10">
        <v>1162.8</v>
      </c>
      <c r="E995" s="10">
        <f>VLOOKUP(C995,데이터!$O:$Q,2,0)</f>
        <v>39.054031249999994</v>
      </c>
      <c r="F995" s="10">
        <f>VLOOKUP(C995,데이터!$O:$Q,3,0)</f>
        <v>82.96</v>
      </c>
      <c r="H995" s="6">
        <f t="shared" si="211"/>
        <v>1.6974583565279031</v>
      </c>
      <c r="I995" s="6">
        <f t="shared" si="212"/>
        <v>1.5941583397386618</v>
      </c>
      <c r="AM995" s="1">
        <f t="shared" si="204"/>
        <v>42267</v>
      </c>
      <c r="AN995" s="2">
        <f t="shared" si="205"/>
        <v>1162.8</v>
      </c>
      <c r="AO995" s="2">
        <f t="shared" si="206"/>
        <v>39.054031249999994</v>
      </c>
      <c r="AP995" s="2">
        <f t="shared" si="207"/>
        <v>82.96</v>
      </c>
      <c r="AR995" s="39">
        <f t="shared" si="208"/>
        <v>0</v>
      </c>
      <c r="AS995" s="39">
        <f t="shared" si="209"/>
        <v>0</v>
      </c>
      <c r="AU995" s="41">
        <f t="shared" si="210"/>
        <v>0</v>
      </c>
    </row>
    <row r="996" spans="2:47" x14ac:dyDescent="0.3">
      <c r="B996" s="6">
        <f t="shared" si="203"/>
        <v>2015</v>
      </c>
      <c r="C996" s="5">
        <v>42268</v>
      </c>
      <c r="D996" s="10">
        <v>1174.7</v>
      </c>
      <c r="E996" s="10">
        <f>VLOOKUP(C996,데이터!$O:$Q,2,0)</f>
        <v>38.947531249999997</v>
      </c>
      <c r="F996" s="10">
        <f>VLOOKUP(C996,데이터!$O:$Q,3,0)</f>
        <v>82.71</v>
      </c>
      <c r="H996" s="6">
        <f t="shared" si="211"/>
        <v>1.692829402507434</v>
      </c>
      <c r="I996" s="6">
        <f t="shared" si="212"/>
        <v>1.5893543428132197</v>
      </c>
      <c r="AM996" s="1">
        <f t="shared" si="204"/>
        <v>42268</v>
      </c>
      <c r="AN996" s="2">
        <f t="shared" si="205"/>
        <v>1174.7</v>
      </c>
      <c r="AO996" s="2">
        <f t="shared" si="206"/>
        <v>38.947531249999997</v>
      </c>
      <c r="AP996" s="2">
        <f t="shared" si="207"/>
        <v>82.71</v>
      </c>
      <c r="AR996" s="39">
        <f t="shared" si="208"/>
        <v>-2.7269912116946182E-3</v>
      </c>
      <c r="AS996" s="39">
        <f t="shared" si="209"/>
        <v>-3.0135004821600919E-3</v>
      </c>
      <c r="AU996" s="41">
        <f t="shared" si="210"/>
        <v>8.2087562062657965E-8</v>
      </c>
    </row>
    <row r="997" spans="2:47" x14ac:dyDescent="0.3">
      <c r="B997" s="6">
        <f t="shared" si="203"/>
        <v>2015</v>
      </c>
      <c r="C997" s="5">
        <v>42269</v>
      </c>
      <c r="D997" s="10">
        <v>1179.2</v>
      </c>
      <c r="E997" s="10">
        <f>VLOOKUP(C997,데이터!$O:$Q,2,0)</f>
        <v>38.16828125</v>
      </c>
      <c r="F997" s="10">
        <f>VLOOKUP(C997,데이터!$O:$Q,3,0)</f>
        <v>80.89</v>
      </c>
      <c r="H997" s="6">
        <f t="shared" si="211"/>
        <v>1.6589598023154086</v>
      </c>
      <c r="I997" s="6">
        <f t="shared" si="212"/>
        <v>1.5543812451960024</v>
      </c>
      <c r="AM997" s="1">
        <f t="shared" si="204"/>
        <v>42269</v>
      </c>
      <c r="AN997" s="2">
        <f t="shared" si="205"/>
        <v>1179.2</v>
      </c>
      <c r="AO997" s="2">
        <f t="shared" si="206"/>
        <v>38.16828125</v>
      </c>
      <c r="AP997" s="2">
        <f t="shared" si="207"/>
        <v>80.89</v>
      </c>
      <c r="AR997" s="39">
        <f t="shared" si="208"/>
        <v>-2.0007686623269572E-2</v>
      </c>
      <c r="AS997" s="39">
        <f t="shared" si="209"/>
        <v>-2.2004594365856556E-2</v>
      </c>
      <c r="AU997" s="41">
        <f t="shared" si="210"/>
        <v>3.9876405324038448E-6</v>
      </c>
    </row>
    <row r="998" spans="2:47" x14ac:dyDescent="0.3">
      <c r="B998" s="6">
        <f t="shared" si="203"/>
        <v>2015</v>
      </c>
      <c r="C998" s="5">
        <v>42270</v>
      </c>
      <c r="D998" s="10">
        <v>1191.0999999999999</v>
      </c>
      <c r="E998" s="10">
        <f>VLOOKUP(C998,데이터!$O:$Q,2,0)</f>
        <v>37.964062500000004</v>
      </c>
      <c r="F998" s="10">
        <f>VLOOKUP(C998,데이터!$O:$Q,3,0)</f>
        <v>80.290000000000006</v>
      </c>
      <c r="H998" s="6">
        <f t="shared" si="211"/>
        <v>1.650083565659374</v>
      </c>
      <c r="I998" s="6">
        <f t="shared" si="212"/>
        <v>1.5428516525749418</v>
      </c>
      <c r="AM998" s="1">
        <f t="shared" si="204"/>
        <v>42270</v>
      </c>
      <c r="AN998" s="2">
        <f t="shared" si="205"/>
        <v>1191.0999999999999</v>
      </c>
      <c r="AO998" s="2">
        <f t="shared" si="206"/>
        <v>37.964062500000004</v>
      </c>
      <c r="AP998" s="2">
        <f t="shared" si="207"/>
        <v>80.290000000000006</v>
      </c>
      <c r="AR998" s="39">
        <f t="shared" si="208"/>
        <v>-5.3504832628531451E-3</v>
      </c>
      <c r="AS998" s="39">
        <f t="shared" si="209"/>
        <v>-7.4174805291135071E-3</v>
      </c>
      <c r="AU998" s="41">
        <f t="shared" si="210"/>
        <v>4.27247769872781E-6</v>
      </c>
    </row>
    <row r="999" spans="2:47" x14ac:dyDescent="0.3">
      <c r="B999" s="6">
        <f t="shared" si="203"/>
        <v>2015</v>
      </c>
      <c r="C999" s="5">
        <v>42271</v>
      </c>
      <c r="D999" s="10">
        <v>1192.5999999999999</v>
      </c>
      <c r="E999" s="10">
        <f>VLOOKUP(C999,데이터!$O:$Q,2,0)</f>
        <v>37.858125000000001</v>
      </c>
      <c r="F999" s="10">
        <f>VLOOKUP(C999,데이터!$O:$Q,3,0)</f>
        <v>80.13</v>
      </c>
      <c r="H999" s="6">
        <f t="shared" si="211"/>
        <v>1.6454790603397169</v>
      </c>
      <c r="I999" s="6">
        <f t="shared" si="212"/>
        <v>1.5397770945426588</v>
      </c>
      <c r="AM999" s="1">
        <f t="shared" si="204"/>
        <v>42271</v>
      </c>
      <c r="AN999" s="2">
        <f t="shared" si="205"/>
        <v>1192.5999999999999</v>
      </c>
      <c r="AO999" s="2">
        <f t="shared" si="206"/>
        <v>37.858125000000001</v>
      </c>
      <c r="AP999" s="2">
        <f t="shared" si="207"/>
        <v>80.13</v>
      </c>
      <c r="AR999" s="39">
        <f t="shared" si="208"/>
        <v>-2.7904679590073922E-3</v>
      </c>
      <c r="AS999" s="39">
        <f t="shared" si="209"/>
        <v>-1.9927761863247628E-3</v>
      </c>
      <c r="AU999" s="41">
        <f t="shared" si="210"/>
        <v>6.3631216420555565E-7</v>
      </c>
    </row>
    <row r="1000" spans="2:47" x14ac:dyDescent="0.3">
      <c r="B1000" s="6">
        <f t="shared" si="203"/>
        <v>2015</v>
      </c>
      <c r="C1000" s="5">
        <v>42272</v>
      </c>
      <c r="D1000" s="10">
        <v>1194.5999999999999</v>
      </c>
      <c r="E1000" s="10">
        <f>VLOOKUP(C1000,데이터!$O:$Q,2,0)</f>
        <v>38.239531249999999</v>
      </c>
      <c r="F1000" s="10">
        <f>VLOOKUP(C1000,데이터!$O:$Q,3,0)</f>
        <v>80.12</v>
      </c>
      <c r="H1000" s="6">
        <f t="shared" si="211"/>
        <v>1.6620566377516381</v>
      </c>
      <c r="I1000" s="6">
        <f t="shared" si="212"/>
        <v>1.5395849346656412</v>
      </c>
      <c r="AM1000" s="1">
        <f t="shared" si="204"/>
        <v>42272</v>
      </c>
      <c r="AN1000" s="2">
        <f t="shared" si="205"/>
        <v>1194.5999999999999</v>
      </c>
      <c r="AO1000" s="2">
        <f t="shared" si="206"/>
        <v>38.239531249999999</v>
      </c>
      <c r="AP1000" s="2">
        <f t="shared" si="207"/>
        <v>80.12</v>
      </c>
      <c r="AR1000" s="39">
        <f t="shared" si="208"/>
        <v>1.0074620705594839E-2</v>
      </c>
      <c r="AS1000" s="39">
        <f t="shared" si="209"/>
        <v>-1.2479720454250387E-4</v>
      </c>
      <c r="AU1000" s="41">
        <f t="shared" si="210"/>
        <v>1.0402812570563039E-4</v>
      </c>
    </row>
    <row r="1001" spans="2:47" x14ac:dyDescent="0.3">
      <c r="B1001" s="6">
        <f t="shared" si="203"/>
        <v>2015</v>
      </c>
      <c r="C1001" s="5">
        <v>42273</v>
      </c>
      <c r="D1001" s="10">
        <v>1194.5999999999999</v>
      </c>
      <c r="E1001" s="10">
        <f>VLOOKUP(C1001,데이터!$O:$Q,2,0)</f>
        <v>38.239531249999999</v>
      </c>
      <c r="F1001" s="10">
        <f>VLOOKUP(C1001,데이터!$O:$Q,3,0)</f>
        <v>80.12</v>
      </c>
      <c r="H1001" s="6">
        <f t="shared" si="211"/>
        <v>1.6620566377516381</v>
      </c>
      <c r="I1001" s="6">
        <f t="shared" si="212"/>
        <v>1.5395849346656412</v>
      </c>
      <c r="AM1001" s="1">
        <f t="shared" si="204"/>
        <v>42273</v>
      </c>
      <c r="AN1001" s="2">
        <f t="shared" si="205"/>
        <v>1194.5999999999999</v>
      </c>
      <c r="AO1001" s="2">
        <f t="shared" si="206"/>
        <v>38.239531249999999</v>
      </c>
      <c r="AP1001" s="2">
        <f t="shared" si="207"/>
        <v>80.12</v>
      </c>
      <c r="AR1001" s="39">
        <f t="shared" si="208"/>
        <v>0</v>
      </c>
      <c r="AS1001" s="39">
        <f t="shared" si="209"/>
        <v>0</v>
      </c>
      <c r="AU1001" s="41">
        <f t="shared" si="210"/>
        <v>0</v>
      </c>
    </row>
    <row r="1002" spans="2:47" x14ac:dyDescent="0.3">
      <c r="B1002" s="6">
        <f t="shared" si="203"/>
        <v>2015</v>
      </c>
      <c r="C1002" s="5">
        <v>42274</v>
      </c>
      <c r="D1002" s="10">
        <v>1194.5999999999999</v>
      </c>
      <c r="E1002" s="10">
        <f>VLOOKUP(C1002,데이터!$O:$Q,2,0)</f>
        <v>38.239531249999999</v>
      </c>
      <c r="F1002" s="10">
        <f>VLOOKUP(C1002,데이터!$O:$Q,3,0)</f>
        <v>80.12</v>
      </c>
      <c r="H1002" s="6">
        <f t="shared" si="211"/>
        <v>1.6620566377516381</v>
      </c>
      <c r="I1002" s="6">
        <f t="shared" si="212"/>
        <v>1.5395849346656412</v>
      </c>
      <c r="AM1002" s="1">
        <f t="shared" si="204"/>
        <v>42274</v>
      </c>
      <c r="AN1002" s="2">
        <f t="shared" si="205"/>
        <v>1194.5999999999999</v>
      </c>
      <c r="AO1002" s="2">
        <f t="shared" si="206"/>
        <v>38.239531249999999</v>
      </c>
      <c r="AP1002" s="2">
        <f t="shared" si="207"/>
        <v>80.12</v>
      </c>
      <c r="AR1002" s="39">
        <f t="shared" si="208"/>
        <v>0</v>
      </c>
      <c r="AS1002" s="39">
        <f t="shared" si="209"/>
        <v>0</v>
      </c>
      <c r="AU1002" s="41">
        <f t="shared" si="210"/>
        <v>0</v>
      </c>
    </row>
    <row r="1003" spans="2:47" x14ac:dyDescent="0.3">
      <c r="B1003" s="6">
        <f t="shared" si="203"/>
        <v>2015</v>
      </c>
      <c r="C1003" s="5">
        <v>42275</v>
      </c>
      <c r="D1003" s="10">
        <v>1194.75</v>
      </c>
      <c r="E1003" s="10">
        <f>VLOOKUP(C1003,데이터!$O:$Q,2,0)</f>
        <v>37.199687500000003</v>
      </c>
      <c r="F1003" s="10">
        <f>VLOOKUP(C1003,데이터!$O:$Q,3,0)</f>
        <v>77.900000000000006</v>
      </c>
      <c r="H1003" s="6">
        <f t="shared" si="211"/>
        <v>1.6168604977777192</v>
      </c>
      <c r="I1003" s="6">
        <f t="shared" si="212"/>
        <v>1.4969254419677165</v>
      </c>
      <c r="AM1003" s="1">
        <f t="shared" si="204"/>
        <v>42275</v>
      </c>
      <c r="AN1003" s="2">
        <f t="shared" si="205"/>
        <v>1194.75</v>
      </c>
      <c r="AO1003" s="2">
        <f t="shared" si="206"/>
        <v>37.199687500000003</v>
      </c>
      <c r="AP1003" s="2">
        <f t="shared" si="207"/>
        <v>77.900000000000006</v>
      </c>
      <c r="AR1003" s="39">
        <f t="shared" si="208"/>
        <v>-2.7192900017570021E-2</v>
      </c>
      <c r="AS1003" s="39">
        <f t="shared" si="209"/>
        <v>-2.7708437343983983E-2</v>
      </c>
      <c r="AU1003" s="41">
        <f t="shared" si="210"/>
        <v>2.6577873492605578E-7</v>
      </c>
    </row>
    <row r="1004" spans="2:47" x14ac:dyDescent="0.3">
      <c r="B1004" s="6">
        <f t="shared" si="203"/>
        <v>2015</v>
      </c>
      <c r="C1004" s="5">
        <v>42276</v>
      </c>
      <c r="D1004" s="10">
        <v>1194.75</v>
      </c>
      <c r="E1004" s="10">
        <f>VLOOKUP(C1004,데이터!$O:$Q,2,0)</f>
        <v>37.362218749999997</v>
      </c>
      <c r="F1004" s="10">
        <f>VLOOKUP(C1004,데이터!$O:$Q,3,0)</f>
        <v>78.42</v>
      </c>
      <c r="H1004" s="6">
        <f t="shared" si="211"/>
        <v>1.6239248140513285</v>
      </c>
      <c r="I1004" s="6">
        <f t="shared" si="212"/>
        <v>1.5069177555726356</v>
      </c>
      <c r="AM1004" s="1">
        <f t="shared" si="204"/>
        <v>42276</v>
      </c>
      <c r="AN1004" s="2">
        <f t="shared" si="205"/>
        <v>1194.75</v>
      </c>
      <c r="AO1004" s="2">
        <f t="shared" si="206"/>
        <v>37.362218749999997</v>
      </c>
      <c r="AP1004" s="2">
        <f t="shared" si="207"/>
        <v>78.42</v>
      </c>
      <c r="AR1004" s="39">
        <f t="shared" si="208"/>
        <v>4.3691563269179223E-3</v>
      </c>
      <c r="AS1004" s="39">
        <f t="shared" si="209"/>
        <v>6.6752246469832244E-3</v>
      </c>
      <c r="AU1004" s="41">
        <f t="shared" si="210"/>
        <v>5.317951096808804E-6</v>
      </c>
    </row>
    <row r="1005" spans="2:47" x14ac:dyDescent="0.3">
      <c r="B1005" s="6">
        <f t="shared" si="203"/>
        <v>2015</v>
      </c>
      <c r="C1005" s="5">
        <v>42277</v>
      </c>
      <c r="D1005" s="10">
        <v>1185.45</v>
      </c>
      <c r="E1005" s="10">
        <f>VLOOKUP(C1005,데이터!$O:$Q,2,0)</f>
        <v>38.731156249999998</v>
      </c>
      <c r="F1005" s="10">
        <f>VLOOKUP(C1005,데이터!$O:$Q,3,0)</f>
        <v>81.459999999999994</v>
      </c>
      <c r="H1005" s="6">
        <f t="shared" si="211"/>
        <v>1.6834248022616216</v>
      </c>
      <c r="I1005" s="6">
        <f t="shared" si="212"/>
        <v>1.5653343581860097</v>
      </c>
      <c r="AM1005" s="1">
        <f t="shared" si="204"/>
        <v>42277</v>
      </c>
      <c r="AN1005" s="2">
        <f t="shared" si="205"/>
        <v>1185.45</v>
      </c>
      <c r="AO1005" s="2">
        <f t="shared" si="206"/>
        <v>38.731156249999998</v>
      </c>
      <c r="AP1005" s="2">
        <f t="shared" si="207"/>
        <v>81.459999999999994</v>
      </c>
      <c r="AR1005" s="39">
        <f t="shared" si="208"/>
        <v>3.6639620070743284E-2</v>
      </c>
      <c r="AS1005" s="39">
        <f t="shared" si="209"/>
        <v>3.8765621015047103E-2</v>
      </c>
      <c r="AU1005" s="41">
        <f t="shared" si="210"/>
        <v>4.5198800151807286E-6</v>
      </c>
    </row>
    <row r="1006" spans="2:47" x14ac:dyDescent="0.3">
      <c r="B1006" s="6">
        <f t="shared" si="203"/>
        <v>2015</v>
      </c>
      <c r="C1006" s="5">
        <v>42278</v>
      </c>
      <c r="D1006" s="10">
        <v>1176.25</v>
      </c>
      <c r="E1006" s="10">
        <f>VLOOKUP(C1006,데이터!$O:$Q,2,0)</f>
        <v>38.077031249999997</v>
      </c>
      <c r="F1006" s="10">
        <f>VLOOKUP(C1006,데이터!$O:$Q,3,0)</f>
        <v>80.489999999999995</v>
      </c>
      <c r="H1006" s="6">
        <f t="shared" si="211"/>
        <v>1.6549936797391851</v>
      </c>
      <c r="I1006" s="6">
        <f t="shared" si="212"/>
        <v>1.5466948501152951</v>
      </c>
      <c r="AM1006" s="1">
        <f t="shared" si="204"/>
        <v>42278</v>
      </c>
      <c r="AN1006" s="2">
        <f t="shared" si="205"/>
        <v>1176.25</v>
      </c>
      <c r="AO1006" s="2">
        <f t="shared" si="206"/>
        <v>38.077031249999997</v>
      </c>
      <c r="AP1006" s="2">
        <f t="shared" si="207"/>
        <v>80.489999999999995</v>
      </c>
      <c r="AR1006" s="39">
        <f t="shared" si="208"/>
        <v>-1.6888858049519229E-2</v>
      </c>
      <c r="AS1006" s="39">
        <f t="shared" si="209"/>
        <v>-1.19076847532531E-2</v>
      </c>
      <c r="AU1006" s="41">
        <f t="shared" si="210"/>
        <v>2.4812087407434764E-5</v>
      </c>
    </row>
    <row r="1007" spans="2:47" x14ac:dyDescent="0.3">
      <c r="B1007" s="6">
        <f t="shared" si="203"/>
        <v>2015</v>
      </c>
      <c r="C1007" s="5">
        <v>42279</v>
      </c>
      <c r="D1007" s="10">
        <v>1179.7</v>
      </c>
      <c r="E1007" s="10">
        <f>VLOOKUP(C1007,데이터!$O:$Q,2,0)</f>
        <v>38.821499999999993</v>
      </c>
      <c r="F1007" s="10">
        <f>VLOOKUP(C1007,데이터!$O:$Q,3,0)</f>
        <v>82.17</v>
      </c>
      <c r="H1007" s="6">
        <f t="shared" si="211"/>
        <v>1.6873515352643143</v>
      </c>
      <c r="I1007" s="6">
        <f t="shared" si="212"/>
        <v>1.578977709454265</v>
      </c>
      <c r="AM1007" s="1">
        <f t="shared" si="204"/>
        <v>42279</v>
      </c>
      <c r="AN1007" s="2">
        <f t="shared" si="205"/>
        <v>1179.7</v>
      </c>
      <c r="AO1007" s="2">
        <f t="shared" si="206"/>
        <v>38.821499999999993</v>
      </c>
      <c r="AP1007" s="2">
        <f t="shared" si="207"/>
        <v>82.17</v>
      </c>
      <c r="AR1007" s="39">
        <f t="shared" si="208"/>
        <v>1.955164900099704E-2</v>
      </c>
      <c r="AS1007" s="39">
        <f t="shared" si="209"/>
        <v>2.0872158032053667E-2</v>
      </c>
      <c r="AU1007" s="41">
        <f t="shared" si="210"/>
        <v>1.7437441011021119E-6</v>
      </c>
    </row>
    <row r="1008" spans="2:47" x14ac:dyDescent="0.3">
      <c r="B1008" s="6">
        <f t="shared" si="203"/>
        <v>2015</v>
      </c>
      <c r="C1008" s="5">
        <v>42280</v>
      </c>
      <c r="D1008" s="10">
        <v>1179.7</v>
      </c>
      <c r="E1008" s="10">
        <f>VLOOKUP(C1008,데이터!$O:$Q,2,0)</f>
        <v>38.821499999999993</v>
      </c>
      <c r="F1008" s="10">
        <f>VLOOKUP(C1008,데이터!$O:$Q,3,0)</f>
        <v>82.17</v>
      </c>
      <c r="H1008" s="6">
        <f t="shared" si="211"/>
        <v>1.6873515352643143</v>
      </c>
      <c r="I1008" s="6">
        <f t="shared" si="212"/>
        <v>1.578977709454265</v>
      </c>
      <c r="AM1008" s="1">
        <f t="shared" si="204"/>
        <v>42280</v>
      </c>
      <c r="AN1008" s="2">
        <f t="shared" si="205"/>
        <v>1179.7</v>
      </c>
      <c r="AO1008" s="2">
        <f t="shared" si="206"/>
        <v>38.821499999999993</v>
      </c>
      <c r="AP1008" s="2">
        <f t="shared" si="207"/>
        <v>82.17</v>
      </c>
      <c r="AR1008" s="39">
        <f t="shared" si="208"/>
        <v>0</v>
      </c>
      <c r="AS1008" s="39">
        <f t="shared" si="209"/>
        <v>0</v>
      </c>
      <c r="AU1008" s="41">
        <f t="shared" si="210"/>
        <v>0</v>
      </c>
    </row>
    <row r="1009" spans="2:47" x14ac:dyDescent="0.3">
      <c r="B1009" s="6">
        <f t="shared" si="203"/>
        <v>2015</v>
      </c>
      <c r="C1009" s="5">
        <v>42281</v>
      </c>
      <c r="D1009" s="10">
        <v>1179.7</v>
      </c>
      <c r="E1009" s="10">
        <f>VLOOKUP(C1009,데이터!$O:$Q,2,0)</f>
        <v>38.821499999999993</v>
      </c>
      <c r="F1009" s="10">
        <f>VLOOKUP(C1009,데이터!$O:$Q,3,0)</f>
        <v>82.17</v>
      </c>
      <c r="H1009" s="6">
        <f t="shared" si="211"/>
        <v>1.6873515352643143</v>
      </c>
      <c r="I1009" s="6">
        <f t="shared" si="212"/>
        <v>1.578977709454265</v>
      </c>
      <c r="AM1009" s="1">
        <f t="shared" si="204"/>
        <v>42281</v>
      </c>
      <c r="AN1009" s="2">
        <f t="shared" si="205"/>
        <v>1179.7</v>
      </c>
      <c r="AO1009" s="2">
        <f t="shared" si="206"/>
        <v>38.821499999999993</v>
      </c>
      <c r="AP1009" s="2">
        <f t="shared" si="207"/>
        <v>82.17</v>
      </c>
      <c r="AR1009" s="39">
        <f t="shared" si="208"/>
        <v>0</v>
      </c>
      <c r="AS1009" s="39">
        <f t="shared" si="209"/>
        <v>0</v>
      </c>
      <c r="AU1009" s="41">
        <f t="shared" si="210"/>
        <v>0</v>
      </c>
    </row>
    <row r="1010" spans="2:47" x14ac:dyDescent="0.3">
      <c r="B1010" s="6">
        <f t="shared" si="203"/>
        <v>2015</v>
      </c>
      <c r="C1010" s="5">
        <v>42282</v>
      </c>
      <c r="D1010" s="10">
        <v>1172.25</v>
      </c>
      <c r="E1010" s="10">
        <f>VLOOKUP(C1010,데이터!$O:$Q,2,0)</f>
        <v>39.246187499999998</v>
      </c>
      <c r="F1010" s="10">
        <f>VLOOKUP(C1010,데이터!$O:$Q,3,0)</f>
        <v>83.77</v>
      </c>
      <c r="H1010" s="6">
        <f t="shared" si="211"/>
        <v>1.7058103043776296</v>
      </c>
      <c r="I1010" s="6">
        <f t="shared" si="212"/>
        <v>1.6097232897770934</v>
      </c>
      <c r="AM1010" s="1">
        <f t="shared" si="204"/>
        <v>42282</v>
      </c>
      <c r="AN1010" s="2">
        <f t="shared" si="205"/>
        <v>1172.25</v>
      </c>
      <c r="AO1010" s="2">
        <f t="shared" si="206"/>
        <v>39.246187499999998</v>
      </c>
      <c r="AP1010" s="2">
        <f t="shared" si="207"/>
        <v>83.77</v>
      </c>
      <c r="AR1010" s="39">
        <f t="shared" si="208"/>
        <v>1.0939492291642594E-2</v>
      </c>
      <c r="AS1010" s="39">
        <f t="shared" si="209"/>
        <v>1.9471826700742323E-2</v>
      </c>
      <c r="AU1010" s="41">
        <f t="shared" si="210"/>
        <v>7.2800730468707217E-5</v>
      </c>
    </row>
    <row r="1011" spans="2:47" x14ac:dyDescent="0.3">
      <c r="B1011" s="6">
        <f t="shared" si="203"/>
        <v>2015</v>
      </c>
      <c r="C1011" s="5">
        <v>42283</v>
      </c>
      <c r="D1011" s="10">
        <v>1166.05</v>
      </c>
      <c r="E1011" s="10">
        <f>VLOOKUP(C1011,데이터!$O:$Q,2,0)</f>
        <v>39.016718749999988</v>
      </c>
      <c r="F1011" s="10">
        <f>VLOOKUP(C1011,데이터!$O:$Q,3,0)</f>
        <v>84.04</v>
      </c>
      <c r="H1011" s="6">
        <f t="shared" si="211"/>
        <v>1.6958365927073515</v>
      </c>
      <c r="I1011" s="6">
        <f t="shared" si="212"/>
        <v>1.6149116064565712</v>
      </c>
      <c r="AM1011" s="1">
        <f t="shared" si="204"/>
        <v>42283</v>
      </c>
      <c r="AN1011" s="2">
        <f t="shared" si="205"/>
        <v>1166.05</v>
      </c>
      <c r="AO1011" s="2">
        <f t="shared" si="206"/>
        <v>39.016718749999988</v>
      </c>
      <c r="AP1011" s="2">
        <f t="shared" si="207"/>
        <v>84.04</v>
      </c>
      <c r="AR1011" s="39">
        <f t="shared" si="208"/>
        <v>-5.846905511522893E-3</v>
      </c>
      <c r="AS1011" s="39">
        <f t="shared" si="209"/>
        <v>3.223110898890047E-3</v>
      </c>
      <c r="AU1011" s="41">
        <f t="shared" si="210"/>
        <v>8.226519768516003E-5</v>
      </c>
    </row>
    <row r="1012" spans="2:47" x14ac:dyDescent="0.3">
      <c r="B1012" s="6">
        <f t="shared" si="203"/>
        <v>2015</v>
      </c>
      <c r="C1012" s="5">
        <v>42284</v>
      </c>
      <c r="D1012" s="10">
        <v>1161.6500000000001</v>
      </c>
      <c r="E1012" s="10">
        <f>VLOOKUP(C1012,데이터!$O:$Q,2,0)</f>
        <v>39.459750000000007</v>
      </c>
      <c r="F1012" s="10">
        <f>VLOOKUP(C1012,데이터!$O:$Q,3,0)</f>
        <v>85.15</v>
      </c>
      <c r="H1012" s="6">
        <f t="shared" si="211"/>
        <v>1.7150926611193811</v>
      </c>
      <c r="I1012" s="6">
        <f t="shared" si="212"/>
        <v>1.6362413528055333</v>
      </c>
      <c r="AM1012" s="1">
        <f t="shared" si="204"/>
        <v>42284</v>
      </c>
      <c r="AN1012" s="2">
        <f t="shared" si="205"/>
        <v>1161.6500000000001</v>
      </c>
      <c r="AO1012" s="2">
        <f t="shared" si="206"/>
        <v>39.459750000000007</v>
      </c>
      <c r="AP1012" s="2">
        <f t="shared" si="207"/>
        <v>85.15</v>
      </c>
      <c r="AR1012" s="39">
        <f t="shared" si="208"/>
        <v>1.1354907952120463E-2</v>
      </c>
      <c r="AS1012" s="39">
        <f t="shared" si="209"/>
        <v>1.3207996192289295E-2</v>
      </c>
      <c r="AU1012" s="41">
        <f t="shared" si="210"/>
        <v>3.433936025852019E-6</v>
      </c>
    </row>
    <row r="1013" spans="2:47" x14ac:dyDescent="0.3">
      <c r="B1013" s="6">
        <f t="shared" si="203"/>
        <v>2015</v>
      </c>
      <c r="C1013" s="5">
        <v>42285</v>
      </c>
      <c r="D1013" s="10">
        <v>1158.7</v>
      </c>
      <c r="E1013" s="10">
        <f>VLOOKUP(C1013,데이터!$O:$Q,2,0)</f>
        <v>39.572406250000007</v>
      </c>
      <c r="F1013" s="10">
        <f>VLOOKUP(C1013,데이터!$O:$Q,3,0)</f>
        <v>85.71</v>
      </c>
      <c r="H1013" s="6">
        <f t="shared" si="211"/>
        <v>1.7199891925876298</v>
      </c>
      <c r="I1013" s="6">
        <f t="shared" si="212"/>
        <v>1.6470023059185233</v>
      </c>
      <c r="AM1013" s="1">
        <f t="shared" si="204"/>
        <v>42285</v>
      </c>
      <c r="AN1013" s="2">
        <f t="shared" si="205"/>
        <v>1158.7</v>
      </c>
      <c r="AO1013" s="2">
        <f t="shared" si="206"/>
        <v>39.572406250000007</v>
      </c>
      <c r="AP1013" s="2">
        <f t="shared" si="207"/>
        <v>85.71</v>
      </c>
      <c r="AR1013" s="39">
        <f t="shared" si="208"/>
        <v>2.8549661363794776E-3</v>
      </c>
      <c r="AS1013" s="39">
        <f t="shared" si="209"/>
        <v>6.5766294773927925E-3</v>
      </c>
      <c r="AU1013" s="41">
        <f t="shared" si="210"/>
        <v>1.385077802384239E-5</v>
      </c>
    </row>
    <row r="1014" spans="2:47" x14ac:dyDescent="0.3">
      <c r="B1014" s="6">
        <f t="shared" si="203"/>
        <v>2015</v>
      </c>
      <c r="C1014" s="5">
        <v>42286</v>
      </c>
      <c r="D1014" s="10">
        <v>1159</v>
      </c>
      <c r="E1014" s="10">
        <f>VLOOKUP(C1014,데이터!$O:$Q,2,0)</f>
        <v>39.389593750000003</v>
      </c>
      <c r="F1014" s="10">
        <f>VLOOKUP(C1014,데이터!$O:$Q,3,0)</f>
        <v>85.18</v>
      </c>
      <c r="H1014" s="6">
        <f t="shared" si="211"/>
        <v>1.7120433648236197</v>
      </c>
      <c r="I1014" s="6">
        <f t="shared" si="212"/>
        <v>1.6368178324365865</v>
      </c>
      <c r="AM1014" s="1">
        <f t="shared" si="204"/>
        <v>42286</v>
      </c>
      <c r="AN1014" s="2">
        <f t="shared" si="205"/>
        <v>1159</v>
      </c>
      <c r="AO1014" s="2">
        <f t="shared" si="206"/>
        <v>39.389593750000003</v>
      </c>
      <c r="AP1014" s="2">
        <f t="shared" si="207"/>
        <v>85.18</v>
      </c>
      <c r="AR1014" s="39">
        <f t="shared" si="208"/>
        <v>-4.6196963319612427E-3</v>
      </c>
      <c r="AS1014" s="39">
        <f t="shared" si="209"/>
        <v>-6.183642515458998E-3</v>
      </c>
      <c r="AU1014" s="41">
        <f t="shared" si="210"/>
        <v>2.4459276648771942E-6</v>
      </c>
    </row>
    <row r="1015" spans="2:47" x14ac:dyDescent="0.3">
      <c r="B1015" s="6">
        <f t="shared" si="203"/>
        <v>2015</v>
      </c>
      <c r="C1015" s="5">
        <v>42287</v>
      </c>
      <c r="D1015" s="10">
        <v>1159</v>
      </c>
      <c r="E1015" s="10">
        <f>VLOOKUP(C1015,데이터!$O:$Q,2,0)</f>
        <v>39.389593750000003</v>
      </c>
      <c r="F1015" s="10">
        <f>VLOOKUP(C1015,데이터!$O:$Q,3,0)</f>
        <v>85.18</v>
      </c>
      <c r="H1015" s="6">
        <f t="shared" si="211"/>
        <v>1.7120433648236197</v>
      </c>
      <c r="I1015" s="6">
        <f t="shared" si="212"/>
        <v>1.6368178324365865</v>
      </c>
      <c r="AM1015" s="1">
        <f t="shared" si="204"/>
        <v>42287</v>
      </c>
      <c r="AN1015" s="2">
        <f t="shared" si="205"/>
        <v>1159</v>
      </c>
      <c r="AO1015" s="2">
        <f t="shared" si="206"/>
        <v>39.389593750000003</v>
      </c>
      <c r="AP1015" s="2">
        <f t="shared" si="207"/>
        <v>85.18</v>
      </c>
      <c r="AR1015" s="39">
        <f t="shared" si="208"/>
        <v>0</v>
      </c>
      <c r="AS1015" s="39">
        <f t="shared" si="209"/>
        <v>0</v>
      </c>
      <c r="AU1015" s="41">
        <f t="shared" si="210"/>
        <v>0</v>
      </c>
    </row>
    <row r="1016" spans="2:47" x14ac:dyDescent="0.3">
      <c r="B1016" s="6">
        <f t="shared" si="203"/>
        <v>2015</v>
      </c>
      <c r="C1016" s="5">
        <v>42288</v>
      </c>
      <c r="D1016" s="10">
        <v>1159</v>
      </c>
      <c r="E1016" s="10">
        <f>VLOOKUP(C1016,데이터!$O:$Q,2,0)</f>
        <v>39.389593750000003</v>
      </c>
      <c r="F1016" s="10">
        <f>VLOOKUP(C1016,데이터!$O:$Q,3,0)</f>
        <v>85.18</v>
      </c>
      <c r="H1016" s="6">
        <f t="shared" si="211"/>
        <v>1.7120433648236197</v>
      </c>
      <c r="I1016" s="6">
        <f t="shared" si="212"/>
        <v>1.6368178324365865</v>
      </c>
      <c r="AM1016" s="1">
        <f t="shared" si="204"/>
        <v>42288</v>
      </c>
      <c r="AN1016" s="2">
        <f t="shared" si="205"/>
        <v>1159</v>
      </c>
      <c r="AO1016" s="2">
        <f t="shared" si="206"/>
        <v>39.389593750000003</v>
      </c>
      <c r="AP1016" s="2">
        <f t="shared" si="207"/>
        <v>85.18</v>
      </c>
      <c r="AR1016" s="39">
        <f t="shared" si="208"/>
        <v>0</v>
      </c>
      <c r="AS1016" s="39">
        <f t="shared" si="209"/>
        <v>0</v>
      </c>
      <c r="AU1016" s="41">
        <f t="shared" si="210"/>
        <v>0</v>
      </c>
    </row>
    <row r="1017" spans="2:47" x14ac:dyDescent="0.3">
      <c r="B1017" s="6">
        <f t="shared" si="203"/>
        <v>2015</v>
      </c>
      <c r="C1017" s="5">
        <v>42289</v>
      </c>
      <c r="D1017" s="10">
        <v>1143.7</v>
      </c>
      <c r="E1017" s="10">
        <f>VLOOKUP(C1017,데이터!$O:$Q,2,0)</f>
        <v>39.472093749999999</v>
      </c>
      <c r="F1017" s="10">
        <f>VLOOKUP(C1017,데이터!$O:$Q,3,0)</f>
        <v>85.18</v>
      </c>
      <c r="H1017" s="6">
        <f t="shared" si="211"/>
        <v>1.7156291742760956</v>
      </c>
      <c r="I1017" s="6">
        <f t="shared" si="212"/>
        <v>1.6368178324365865</v>
      </c>
      <c r="AM1017" s="1">
        <f t="shared" si="204"/>
        <v>42289</v>
      </c>
      <c r="AN1017" s="2">
        <f t="shared" si="205"/>
        <v>1143.7</v>
      </c>
      <c r="AO1017" s="2">
        <f t="shared" si="206"/>
        <v>39.472093749999999</v>
      </c>
      <c r="AP1017" s="2">
        <f t="shared" si="207"/>
        <v>85.18</v>
      </c>
      <c r="AR1017" s="39">
        <f t="shared" si="208"/>
        <v>2.0944618145495308E-3</v>
      </c>
      <c r="AS1017" s="39">
        <f t="shared" si="209"/>
        <v>0</v>
      </c>
      <c r="AU1017" s="41">
        <f t="shared" si="210"/>
        <v>4.3867702926061134E-6</v>
      </c>
    </row>
    <row r="1018" spans="2:47" x14ac:dyDescent="0.3">
      <c r="B1018" s="6">
        <f t="shared" si="203"/>
        <v>2015</v>
      </c>
      <c r="C1018" s="5">
        <v>42290</v>
      </c>
      <c r="D1018" s="10">
        <v>1149.7</v>
      </c>
      <c r="E1018" s="10">
        <f>VLOOKUP(C1018,데이터!$O:$Q,2,0)</f>
        <v>38.731000000000002</v>
      </c>
      <c r="F1018" s="10">
        <f>VLOOKUP(C1018,데이터!$O:$Q,3,0)</f>
        <v>84.13</v>
      </c>
      <c r="H1018" s="6">
        <f t="shared" si="211"/>
        <v>1.6834180109558405</v>
      </c>
      <c r="I1018" s="6">
        <f t="shared" si="212"/>
        <v>1.61664104534973</v>
      </c>
      <c r="AM1018" s="1">
        <f t="shared" si="204"/>
        <v>42290</v>
      </c>
      <c r="AN1018" s="2">
        <f t="shared" si="205"/>
        <v>1149.7</v>
      </c>
      <c r="AO1018" s="2">
        <f t="shared" si="206"/>
        <v>38.731000000000002</v>
      </c>
      <c r="AP1018" s="2">
        <f t="shared" si="207"/>
        <v>84.13</v>
      </c>
      <c r="AR1018" s="39">
        <f t="shared" si="208"/>
        <v>-1.8775131481339247E-2</v>
      </c>
      <c r="AS1018" s="39">
        <f t="shared" si="209"/>
        <v>-1.2326837285748016E-2</v>
      </c>
      <c r="AU1018" s="41">
        <f t="shared" si="210"/>
        <v>4.1580498032895562E-5</v>
      </c>
    </row>
    <row r="1019" spans="2:47" x14ac:dyDescent="0.3">
      <c r="B1019" s="6">
        <f t="shared" si="203"/>
        <v>2015</v>
      </c>
      <c r="C1019" s="5">
        <v>42291</v>
      </c>
      <c r="D1019" s="10">
        <v>1146.95</v>
      </c>
      <c r="E1019" s="10">
        <f>VLOOKUP(C1019,데이터!$O:$Q,2,0)</f>
        <v>39.746874999999996</v>
      </c>
      <c r="F1019" s="10">
        <f>VLOOKUP(C1019,데이터!$O:$Q,3,0)</f>
        <v>87.19</v>
      </c>
      <c r="H1019" s="6">
        <f t="shared" si="211"/>
        <v>1.7275723646229226</v>
      </c>
      <c r="I1019" s="6">
        <f t="shared" si="212"/>
        <v>1.6754419677171395</v>
      </c>
      <c r="AM1019" s="1">
        <f t="shared" si="204"/>
        <v>42291</v>
      </c>
      <c r="AN1019" s="2">
        <f t="shared" si="205"/>
        <v>1146.95</v>
      </c>
      <c r="AO1019" s="2">
        <f t="shared" si="206"/>
        <v>39.746874999999996</v>
      </c>
      <c r="AP1019" s="2">
        <f t="shared" si="207"/>
        <v>87.19</v>
      </c>
      <c r="AR1019" s="39">
        <f t="shared" si="208"/>
        <v>2.6228989698174443E-2</v>
      </c>
      <c r="AS1019" s="39">
        <f t="shared" si="209"/>
        <v>3.6372280993700157E-2</v>
      </c>
      <c r="AU1019" s="41">
        <f t="shared" si="210"/>
        <v>1.0288635830588772E-4</v>
      </c>
    </row>
    <row r="1020" spans="2:47" x14ac:dyDescent="0.3">
      <c r="B1020" s="6">
        <f t="shared" si="203"/>
        <v>2015</v>
      </c>
      <c r="C1020" s="5">
        <v>42292</v>
      </c>
      <c r="D1020" s="10">
        <v>1130.3</v>
      </c>
      <c r="E1020" s="10">
        <f>VLOOKUP(C1020,데이터!$O:$Q,2,0)</f>
        <v>40.343218749999998</v>
      </c>
      <c r="F1020" s="10">
        <f>VLOOKUP(C1020,데이터!$O:$Q,3,0)</f>
        <v>88.01</v>
      </c>
      <c r="H1020" s="6">
        <f t="shared" si="211"/>
        <v>1.7534920622674695</v>
      </c>
      <c r="I1020" s="6">
        <f t="shared" si="212"/>
        <v>1.6911990776325894</v>
      </c>
      <c r="AM1020" s="1">
        <f t="shared" si="204"/>
        <v>42292</v>
      </c>
      <c r="AN1020" s="2">
        <f t="shared" si="205"/>
        <v>1130.3</v>
      </c>
      <c r="AO1020" s="2">
        <f t="shared" si="206"/>
        <v>40.343218749999998</v>
      </c>
      <c r="AP1020" s="2">
        <f t="shared" si="207"/>
        <v>88.01</v>
      </c>
      <c r="AR1020" s="39">
        <f t="shared" si="208"/>
        <v>1.5003538013994788E-2</v>
      </c>
      <c r="AS1020" s="39">
        <f t="shared" si="209"/>
        <v>9.4047482509462821E-3</v>
      </c>
      <c r="AU1020" s="41">
        <f t="shared" si="210"/>
        <v>3.1346446810816747E-5</v>
      </c>
    </row>
    <row r="1021" spans="2:47" x14ac:dyDescent="0.3">
      <c r="B1021" s="6">
        <f t="shared" si="203"/>
        <v>2015</v>
      </c>
      <c r="C1021" s="5">
        <v>42293</v>
      </c>
      <c r="D1021" s="10">
        <v>1129.4000000000001</v>
      </c>
      <c r="E1021" s="10">
        <f>VLOOKUP(C1021,데이터!$O:$Q,2,0)</f>
        <v>40.395812499999991</v>
      </c>
      <c r="F1021" s="10">
        <f>VLOOKUP(C1021,데이터!$O:$Q,3,0)</f>
        <v>88.21</v>
      </c>
      <c r="H1021" s="6">
        <f t="shared" si="211"/>
        <v>1.7557780157934226</v>
      </c>
      <c r="I1021" s="6">
        <f t="shared" si="212"/>
        <v>1.6950422751729428</v>
      </c>
      <c r="AM1021" s="1">
        <f t="shared" si="204"/>
        <v>42293</v>
      </c>
      <c r="AN1021" s="2">
        <f t="shared" si="205"/>
        <v>1129.4000000000001</v>
      </c>
      <c r="AO1021" s="2">
        <f t="shared" si="206"/>
        <v>40.395812499999991</v>
      </c>
      <c r="AP1021" s="2">
        <f t="shared" si="207"/>
        <v>88.21</v>
      </c>
      <c r="AR1021" s="39">
        <f t="shared" si="208"/>
        <v>1.3036577553691142E-3</v>
      </c>
      <c r="AS1021" s="39">
        <f t="shared" si="209"/>
        <v>2.2724690376092482E-3</v>
      </c>
      <c r="AU1021" s="41">
        <f t="shared" si="210"/>
        <v>9.3859530059577259E-7</v>
      </c>
    </row>
    <row r="1022" spans="2:47" x14ac:dyDescent="0.3">
      <c r="B1022" s="6">
        <f t="shared" si="203"/>
        <v>2015</v>
      </c>
      <c r="C1022" s="5">
        <v>42294</v>
      </c>
      <c r="D1022" s="10">
        <v>1129.4000000000001</v>
      </c>
      <c r="E1022" s="10">
        <f>VLOOKUP(C1022,데이터!$O:$Q,2,0)</f>
        <v>40.395812499999991</v>
      </c>
      <c r="F1022" s="10">
        <f>VLOOKUP(C1022,데이터!$O:$Q,3,0)</f>
        <v>88.21</v>
      </c>
      <c r="H1022" s="6">
        <f t="shared" si="211"/>
        <v>1.7557780157934226</v>
      </c>
      <c r="I1022" s="6">
        <f t="shared" si="212"/>
        <v>1.6950422751729428</v>
      </c>
      <c r="AM1022" s="1">
        <f t="shared" si="204"/>
        <v>42294</v>
      </c>
      <c r="AN1022" s="2">
        <f t="shared" si="205"/>
        <v>1129.4000000000001</v>
      </c>
      <c r="AO1022" s="2">
        <f t="shared" si="206"/>
        <v>40.395812499999991</v>
      </c>
      <c r="AP1022" s="2">
        <f t="shared" si="207"/>
        <v>88.21</v>
      </c>
      <c r="AR1022" s="39">
        <f t="shared" si="208"/>
        <v>0</v>
      </c>
      <c r="AS1022" s="39">
        <f t="shared" si="209"/>
        <v>0</v>
      </c>
      <c r="AU1022" s="41">
        <f t="shared" si="210"/>
        <v>0</v>
      </c>
    </row>
    <row r="1023" spans="2:47" x14ac:dyDescent="0.3">
      <c r="B1023" s="6">
        <f t="shared" ref="B1023:B1086" si="213">YEAR(C1023)</f>
        <v>2015</v>
      </c>
      <c r="C1023" s="5">
        <v>42295</v>
      </c>
      <c r="D1023" s="10">
        <v>1129.4000000000001</v>
      </c>
      <c r="E1023" s="10">
        <f>VLOOKUP(C1023,데이터!$O:$Q,2,0)</f>
        <v>40.395812499999991</v>
      </c>
      <c r="F1023" s="10">
        <f>VLOOKUP(C1023,데이터!$O:$Q,3,0)</f>
        <v>88.21</v>
      </c>
      <c r="H1023" s="6">
        <f t="shared" si="211"/>
        <v>1.7557780157934226</v>
      </c>
      <c r="I1023" s="6">
        <f t="shared" si="212"/>
        <v>1.6950422751729428</v>
      </c>
      <c r="AM1023" s="1">
        <f t="shared" si="204"/>
        <v>42295</v>
      </c>
      <c r="AN1023" s="2">
        <f t="shared" si="205"/>
        <v>1129.4000000000001</v>
      </c>
      <c r="AO1023" s="2">
        <f t="shared" si="206"/>
        <v>40.395812499999991</v>
      </c>
      <c r="AP1023" s="2">
        <f t="shared" si="207"/>
        <v>88.21</v>
      </c>
      <c r="AR1023" s="39">
        <f t="shared" si="208"/>
        <v>0</v>
      </c>
      <c r="AS1023" s="39">
        <f t="shared" si="209"/>
        <v>0</v>
      </c>
      <c r="AU1023" s="41">
        <f t="shared" si="210"/>
        <v>0</v>
      </c>
    </row>
    <row r="1024" spans="2:47" x14ac:dyDescent="0.3">
      <c r="B1024" s="6">
        <f t="shared" si="213"/>
        <v>2015</v>
      </c>
      <c r="C1024" s="5">
        <v>42296</v>
      </c>
      <c r="D1024" s="10">
        <v>1121.2</v>
      </c>
      <c r="E1024" s="10">
        <f>VLOOKUP(C1024,데이터!$O:$Q,2,0)</f>
        <v>40.224968750000002</v>
      </c>
      <c r="F1024" s="10">
        <f>VLOOKUP(C1024,데이터!$O:$Q,3,0)</f>
        <v>88.18</v>
      </c>
      <c r="H1024" s="6">
        <f t="shared" si="211"/>
        <v>1.7483524020522536</v>
      </c>
      <c r="I1024" s="6">
        <f t="shared" si="212"/>
        <v>1.69446579554189</v>
      </c>
      <c r="AM1024" s="1">
        <f t="shared" ref="AM1024:AM1087" si="214">C1024</f>
        <v>42296</v>
      </c>
      <c r="AN1024" s="2">
        <f t="shared" ref="AN1024:AN1087" si="215">D1024</f>
        <v>1121.2</v>
      </c>
      <c r="AO1024" s="2">
        <f t="shared" ref="AO1024:AO1087" si="216">E1024</f>
        <v>40.224968750000002</v>
      </c>
      <c r="AP1024" s="2">
        <f t="shared" ref="AP1024:AP1087" si="217">F1024</f>
        <v>88.18</v>
      </c>
      <c r="AR1024" s="39">
        <f t="shared" si="208"/>
        <v>-4.229244058403081E-3</v>
      </c>
      <c r="AS1024" s="39">
        <f t="shared" si="209"/>
        <v>-3.4009749461494376E-4</v>
      </c>
      <c r="AU1024" s="41">
        <f t="shared" si="210"/>
        <v>1.5125460994625076E-5</v>
      </c>
    </row>
    <row r="1025" spans="2:47" x14ac:dyDescent="0.3">
      <c r="B1025" s="6">
        <f t="shared" si="213"/>
        <v>2015</v>
      </c>
      <c r="C1025" s="5">
        <v>42297</v>
      </c>
      <c r="D1025" s="10">
        <v>1130.8499999999999</v>
      </c>
      <c r="E1025" s="10">
        <f>VLOOKUP(C1025,데이터!$O:$Q,2,0)</f>
        <v>40.10428125</v>
      </c>
      <c r="F1025" s="10">
        <f>VLOOKUP(C1025,데이터!$O:$Q,3,0)</f>
        <v>88.1</v>
      </c>
      <c r="H1025" s="6">
        <f t="shared" si="211"/>
        <v>1.7431067974668508</v>
      </c>
      <c r="I1025" s="6">
        <f t="shared" si="212"/>
        <v>1.6929285165257484</v>
      </c>
      <c r="AM1025" s="1">
        <f t="shared" si="214"/>
        <v>42297</v>
      </c>
      <c r="AN1025" s="2">
        <f t="shared" si="215"/>
        <v>1130.8499999999999</v>
      </c>
      <c r="AO1025" s="2">
        <f t="shared" si="216"/>
        <v>40.10428125</v>
      </c>
      <c r="AP1025" s="2">
        <f t="shared" si="217"/>
        <v>88.1</v>
      </c>
      <c r="AR1025" s="39">
        <f t="shared" ref="AR1025:AR1088" si="218">AO1025/AO1024-1</f>
        <v>-3.000313082903272E-3</v>
      </c>
      <c r="AS1025" s="39">
        <f t="shared" ref="AS1025:AS1088" si="219">AP1025/AP1024-1</f>
        <v>-9.0723520072588659E-4</v>
      </c>
      <c r="AU1025" s="41">
        <f t="shared" ref="AU1025:AU1088" si="220">(AR1025-AS1025)^2</f>
        <v>4.3809750208601692E-6</v>
      </c>
    </row>
    <row r="1026" spans="2:47" x14ac:dyDescent="0.3">
      <c r="B1026" s="6">
        <f t="shared" si="213"/>
        <v>2015</v>
      </c>
      <c r="C1026" s="5">
        <v>42298</v>
      </c>
      <c r="D1026" s="10">
        <v>1132.3800000000001</v>
      </c>
      <c r="E1026" s="10">
        <f>VLOOKUP(C1026,데이터!$O:$Q,2,0)</f>
        <v>40.058156250000003</v>
      </c>
      <c r="F1026" s="10">
        <f>VLOOKUP(C1026,데이터!$O:$Q,3,0)</f>
        <v>88.23</v>
      </c>
      <c r="H1026" s="6">
        <f t="shared" si="211"/>
        <v>1.7411020040002394</v>
      </c>
      <c r="I1026" s="6">
        <f t="shared" si="212"/>
        <v>1.6954265949269784</v>
      </c>
      <c r="AM1026" s="1">
        <f t="shared" si="214"/>
        <v>42298</v>
      </c>
      <c r="AN1026" s="2">
        <f t="shared" si="215"/>
        <v>1132.3800000000001</v>
      </c>
      <c r="AO1026" s="2">
        <f t="shared" si="216"/>
        <v>40.058156250000003</v>
      </c>
      <c r="AP1026" s="2">
        <f t="shared" si="217"/>
        <v>88.23</v>
      </c>
      <c r="AR1026" s="39">
        <f t="shared" si="218"/>
        <v>-1.1501265840537789E-3</v>
      </c>
      <c r="AS1026" s="39">
        <f t="shared" si="219"/>
        <v>1.4755959137344732E-3</v>
      </c>
      <c r="AU1026" s="41">
        <f t="shared" si="220"/>
        <v>6.894418635391377E-6</v>
      </c>
    </row>
    <row r="1027" spans="2:47" x14ac:dyDescent="0.3">
      <c r="B1027" s="6">
        <f t="shared" si="213"/>
        <v>2015</v>
      </c>
      <c r="C1027" s="5">
        <v>42299</v>
      </c>
      <c r="D1027" s="10">
        <v>1138.55</v>
      </c>
      <c r="E1027" s="10">
        <f>VLOOKUP(C1027,데이터!$O:$Q,2,0)</f>
        <v>41.789875000000002</v>
      </c>
      <c r="F1027" s="10">
        <f>VLOOKUP(C1027,데이터!$O:$Q,3,0)</f>
        <v>91.29</v>
      </c>
      <c r="H1027" s="6">
        <f t="shared" si="211"/>
        <v>1.8163700459733341</v>
      </c>
      <c r="I1027" s="6">
        <f t="shared" si="212"/>
        <v>1.7542275172943882</v>
      </c>
      <c r="AM1027" s="1">
        <f t="shared" si="214"/>
        <v>42299</v>
      </c>
      <c r="AN1027" s="2">
        <f t="shared" si="215"/>
        <v>1138.55</v>
      </c>
      <c r="AO1027" s="2">
        <f t="shared" si="216"/>
        <v>41.789875000000002</v>
      </c>
      <c r="AP1027" s="2">
        <f t="shared" si="217"/>
        <v>91.29</v>
      </c>
      <c r="AR1027" s="39">
        <f t="shared" si="218"/>
        <v>4.3230116213848424E-2</v>
      </c>
      <c r="AS1027" s="39">
        <f t="shared" si="219"/>
        <v>3.4682080924855585E-2</v>
      </c>
      <c r="AU1027" s="41">
        <f t="shared" si="220"/>
        <v>7.3068907301866883E-5</v>
      </c>
    </row>
    <row r="1028" spans="2:47" x14ac:dyDescent="0.3">
      <c r="B1028" s="6">
        <f t="shared" si="213"/>
        <v>2015</v>
      </c>
      <c r="C1028" s="5">
        <v>42300</v>
      </c>
      <c r="D1028" s="10">
        <v>1124.8499999999999</v>
      </c>
      <c r="E1028" s="10">
        <f>VLOOKUP(C1028,데이터!$O:$Q,2,0)</f>
        <v>42.618031250000008</v>
      </c>
      <c r="F1028" s="10">
        <f>VLOOKUP(C1028,데이터!$O:$Q,3,0)</f>
        <v>92.4</v>
      </c>
      <c r="H1028" s="6">
        <f t="shared" si="211"/>
        <v>1.852365324874877</v>
      </c>
      <c r="I1028" s="6">
        <f t="shared" si="212"/>
        <v>1.7755572636433503</v>
      </c>
      <c r="AM1028" s="1">
        <f t="shared" si="214"/>
        <v>42300</v>
      </c>
      <c r="AN1028" s="2">
        <f t="shared" si="215"/>
        <v>1124.8499999999999</v>
      </c>
      <c r="AO1028" s="2">
        <f t="shared" si="216"/>
        <v>42.618031250000008</v>
      </c>
      <c r="AP1028" s="2">
        <f t="shared" si="217"/>
        <v>92.4</v>
      </c>
      <c r="AR1028" s="39">
        <f t="shared" si="218"/>
        <v>1.9817150685423446E-2</v>
      </c>
      <c r="AS1028" s="39">
        <f t="shared" si="219"/>
        <v>1.2159053565560241E-2</v>
      </c>
      <c r="AU1028" s="41">
        <f t="shared" si="220"/>
        <v>5.8646451497257123E-5</v>
      </c>
    </row>
    <row r="1029" spans="2:47" x14ac:dyDescent="0.3">
      <c r="B1029" s="6">
        <f t="shared" si="213"/>
        <v>2015</v>
      </c>
      <c r="C1029" s="5">
        <v>42301</v>
      </c>
      <c r="D1029" s="10">
        <v>1124.8499999999999</v>
      </c>
      <c r="E1029" s="10">
        <f>VLOOKUP(C1029,데이터!$O:$Q,2,0)</f>
        <v>42.618031250000008</v>
      </c>
      <c r="F1029" s="10">
        <f>VLOOKUP(C1029,데이터!$O:$Q,3,0)</f>
        <v>92.4</v>
      </c>
      <c r="H1029" s="6">
        <f t="shared" si="211"/>
        <v>1.852365324874877</v>
      </c>
      <c r="I1029" s="6">
        <f t="shared" si="212"/>
        <v>1.7755572636433503</v>
      </c>
      <c r="AM1029" s="1">
        <f t="shared" si="214"/>
        <v>42301</v>
      </c>
      <c r="AN1029" s="2">
        <f t="shared" si="215"/>
        <v>1124.8499999999999</v>
      </c>
      <c r="AO1029" s="2">
        <f t="shared" si="216"/>
        <v>42.618031250000008</v>
      </c>
      <c r="AP1029" s="2">
        <f t="shared" si="217"/>
        <v>92.4</v>
      </c>
      <c r="AR1029" s="39">
        <f t="shared" si="218"/>
        <v>0</v>
      </c>
      <c r="AS1029" s="39">
        <f t="shared" si="219"/>
        <v>0</v>
      </c>
      <c r="AU1029" s="41">
        <f t="shared" si="220"/>
        <v>0</v>
      </c>
    </row>
    <row r="1030" spans="2:47" x14ac:dyDescent="0.3">
      <c r="B1030" s="6">
        <f t="shared" si="213"/>
        <v>2015</v>
      </c>
      <c r="C1030" s="5">
        <v>42302</v>
      </c>
      <c r="D1030" s="10">
        <v>1124.8499999999999</v>
      </c>
      <c r="E1030" s="10">
        <f>VLOOKUP(C1030,데이터!$O:$Q,2,0)</f>
        <v>42.618031250000008</v>
      </c>
      <c r="F1030" s="10">
        <f>VLOOKUP(C1030,데이터!$O:$Q,3,0)</f>
        <v>92.4</v>
      </c>
      <c r="H1030" s="6">
        <f t="shared" si="211"/>
        <v>1.852365324874877</v>
      </c>
      <c r="I1030" s="6">
        <f t="shared" si="212"/>
        <v>1.7755572636433503</v>
      </c>
      <c r="AM1030" s="1">
        <f t="shared" si="214"/>
        <v>42302</v>
      </c>
      <c r="AN1030" s="2">
        <f t="shared" si="215"/>
        <v>1124.8499999999999</v>
      </c>
      <c r="AO1030" s="2">
        <f t="shared" si="216"/>
        <v>42.618031250000008</v>
      </c>
      <c r="AP1030" s="2">
        <f t="shared" si="217"/>
        <v>92.4</v>
      </c>
      <c r="AR1030" s="39">
        <f t="shared" si="218"/>
        <v>0</v>
      </c>
      <c r="AS1030" s="39">
        <f t="shared" si="219"/>
        <v>0</v>
      </c>
      <c r="AU1030" s="41">
        <f t="shared" si="220"/>
        <v>0</v>
      </c>
    </row>
    <row r="1031" spans="2:47" x14ac:dyDescent="0.3">
      <c r="B1031" s="6">
        <f t="shared" si="213"/>
        <v>2015</v>
      </c>
      <c r="C1031" s="5">
        <v>42303</v>
      </c>
      <c r="D1031" s="10">
        <v>1133.8</v>
      </c>
      <c r="E1031" s="10">
        <f>VLOOKUP(C1031,데이터!$O:$Q,2,0)</f>
        <v>41.541937500000003</v>
      </c>
      <c r="F1031" s="10">
        <f>VLOOKUP(C1031,데이터!$O:$Q,3,0)</f>
        <v>90.74</v>
      </c>
      <c r="H1031" s="6">
        <f t="shared" si="211"/>
        <v>1.8055936019597181</v>
      </c>
      <c r="I1031" s="6">
        <f t="shared" si="212"/>
        <v>1.7436587240584154</v>
      </c>
      <c r="AM1031" s="1">
        <f t="shared" si="214"/>
        <v>42303</v>
      </c>
      <c r="AN1031" s="2">
        <f t="shared" si="215"/>
        <v>1133.8</v>
      </c>
      <c r="AO1031" s="2">
        <f t="shared" si="216"/>
        <v>41.541937500000003</v>
      </c>
      <c r="AP1031" s="2">
        <f t="shared" si="217"/>
        <v>90.74</v>
      </c>
      <c r="AR1031" s="39">
        <f t="shared" si="218"/>
        <v>-2.524972924459068E-2</v>
      </c>
      <c r="AS1031" s="39">
        <f t="shared" si="219"/>
        <v>-1.7965367965368073E-2</v>
      </c>
      <c r="AU1031" s="41">
        <f t="shared" si="220"/>
        <v>5.3061919246237607E-5</v>
      </c>
    </row>
    <row r="1032" spans="2:47" x14ac:dyDescent="0.3">
      <c r="B1032" s="6">
        <f t="shared" si="213"/>
        <v>2015</v>
      </c>
      <c r="C1032" s="5">
        <v>42304</v>
      </c>
      <c r="D1032" s="10">
        <v>1130.9000000000001</v>
      </c>
      <c r="E1032" s="10">
        <f>VLOOKUP(C1032,데이터!$O:$Q,2,0)</f>
        <v>41.222875000000002</v>
      </c>
      <c r="F1032" s="10">
        <f>VLOOKUP(C1032,데이터!$O:$Q,3,0)</f>
        <v>89.95</v>
      </c>
      <c r="H1032" s="6">
        <f t="shared" si="211"/>
        <v>1.7917257555544974</v>
      </c>
      <c r="I1032" s="6">
        <f t="shared" si="212"/>
        <v>1.728478093774019</v>
      </c>
      <c r="AM1032" s="1">
        <f t="shared" si="214"/>
        <v>42304</v>
      </c>
      <c r="AN1032" s="2">
        <f t="shared" si="215"/>
        <v>1130.9000000000001</v>
      </c>
      <c r="AO1032" s="2">
        <f t="shared" si="216"/>
        <v>41.222875000000002</v>
      </c>
      <c r="AP1032" s="2">
        <f t="shared" si="217"/>
        <v>89.95</v>
      </c>
      <c r="AR1032" s="39">
        <f t="shared" si="218"/>
        <v>-7.6804915514593342E-3</v>
      </c>
      <c r="AS1032" s="39">
        <f t="shared" si="219"/>
        <v>-8.7061935199470586E-3</v>
      </c>
      <c r="AU1032" s="41">
        <f t="shared" si="220"/>
        <v>1.0520645281595928E-6</v>
      </c>
    </row>
    <row r="1033" spans="2:47" x14ac:dyDescent="0.3">
      <c r="B1033" s="6">
        <f t="shared" si="213"/>
        <v>2015</v>
      </c>
      <c r="C1033" s="5">
        <v>42305</v>
      </c>
      <c r="D1033" s="10">
        <v>1130.9000000000001</v>
      </c>
      <c r="E1033" s="10">
        <f>VLOOKUP(C1033,데이터!$O:$Q,2,0)</f>
        <v>42.169531249999999</v>
      </c>
      <c r="F1033" s="10">
        <f>VLOOKUP(C1033,데이터!$O:$Q,3,0)</f>
        <v>91.28</v>
      </c>
      <c r="H1033" s="6">
        <f t="shared" si="211"/>
        <v>1.8328715607605057</v>
      </c>
      <c r="I1033" s="6">
        <f t="shared" si="212"/>
        <v>1.7540353574173702</v>
      </c>
      <c r="AM1033" s="1">
        <f t="shared" si="214"/>
        <v>42305</v>
      </c>
      <c r="AN1033" s="2">
        <f t="shared" si="215"/>
        <v>1130.9000000000001</v>
      </c>
      <c r="AO1033" s="2">
        <f t="shared" si="216"/>
        <v>42.169531249999999</v>
      </c>
      <c r="AP1033" s="2">
        <f t="shared" si="217"/>
        <v>91.28</v>
      </c>
      <c r="AR1033" s="39">
        <f t="shared" si="218"/>
        <v>2.2964343219632255E-2</v>
      </c>
      <c r="AS1033" s="39">
        <f t="shared" si="219"/>
        <v>1.478599221789878E-2</v>
      </c>
      <c r="AU1033" s="41">
        <f t="shared" si="220"/>
        <v>6.6885425107554932E-5</v>
      </c>
    </row>
    <row r="1034" spans="2:47" x14ac:dyDescent="0.3">
      <c r="B1034" s="6">
        <f t="shared" si="213"/>
        <v>2015</v>
      </c>
      <c r="C1034" s="5">
        <v>42306</v>
      </c>
      <c r="D1034" s="10">
        <v>1142.2</v>
      </c>
      <c r="E1034" s="10">
        <f>VLOOKUP(C1034,데이터!$O:$Q,2,0)</f>
        <v>40.871625000000002</v>
      </c>
      <c r="F1034" s="10">
        <f>VLOOKUP(C1034,데이터!$O:$Q,3,0)</f>
        <v>88.83</v>
      </c>
      <c r="H1034" s="6">
        <f t="shared" si="211"/>
        <v>1.7764589001583486</v>
      </c>
      <c r="I1034" s="6">
        <f t="shared" si="212"/>
        <v>1.7069561875480388</v>
      </c>
      <c r="AM1034" s="1">
        <f t="shared" si="214"/>
        <v>42306</v>
      </c>
      <c r="AN1034" s="2">
        <f t="shared" si="215"/>
        <v>1142.2</v>
      </c>
      <c r="AO1034" s="2">
        <f t="shared" si="216"/>
        <v>40.871625000000002</v>
      </c>
      <c r="AP1034" s="2">
        <f t="shared" si="217"/>
        <v>88.83</v>
      </c>
      <c r="AR1034" s="39">
        <f t="shared" si="218"/>
        <v>-3.077829445875091E-2</v>
      </c>
      <c r="AS1034" s="39">
        <f t="shared" si="219"/>
        <v>-2.6840490797546024E-2</v>
      </c>
      <c r="AU1034" s="41">
        <f t="shared" si="220"/>
        <v>1.5506297674198605E-5</v>
      </c>
    </row>
    <row r="1035" spans="2:47" x14ac:dyDescent="0.3">
      <c r="B1035" s="6">
        <f t="shared" si="213"/>
        <v>2015</v>
      </c>
      <c r="C1035" s="5">
        <v>42307</v>
      </c>
      <c r="D1035" s="10">
        <v>1140.2</v>
      </c>
      <c r="E1035" s="10">
        <f>VLOOKUP(C1035,데이터!$O:$Q,2,0)</f>
        <v>41.250656249999999</v>
      </c>
      <c r="F1035" s="10">
        <f>VLOOKUP(C1035,데이터!$O:$Q,3,0)</f>
        <v>89.54</v>
      </c>
      <c r="H1035" s="6">
        <f t="shared" ref="H1035:H1098" si="221">H1034*(E1035/E1034)</f>
        <v>1.7929332497223958</v>
      </c>
      <c r="I1035" s="6">
        <f t="shared" ref="I1035:I1098" si="222">I1034*(F1035/F1034)</f>
        <v>1.7205995388162942</v>
      </c>
      <c r="AM1035" s="1">
        <f t="shared" si="214"/>
        <v>42307</v>
      </c>
      <c r="AN1035" s="2">
        <f t="shared" si="215"/>
        <v>1140.2</v>
      </c>
      <c r="AO1035" s="2">
        <f t="shared" si="216"/>
        <v>41.250656249999999</v>
      </c>
      <c r="AP1035" s="2">
        <f t="shared" si="217"/>
        <v>89.54</v>
      </c>
      <c r="AR1035" s="39">
        <f t="shared" si="218"/>
        <v>9.2737014982888777E-3</v>
      </c>
      <c r="AS1035" s="39">
        <f t="shared" si="219"/>
        <v>7.9927952268379343E-3</v>
      </c>
      <c r="AU1035" s="41">
        <f t="shared" si="220"/>
        <v>1.6407208762423579E-6</v>
      </c>
    </row>
    <row r="1036" spans="2:47" x14ac:dyDescent="0.3">
      <c r="B1036" s="6">
        <f t="shared" si="213"/>
        <v>2015</v>
      </c>
      <c r="C1036" s="5">
        <v>42308</v>
      </c>
      <c r="D1036" s="10">
        <v>1140.2</v>
      </c>
      <c r="E1036" s="10">
        <f>VLOOKUP(C1036,데이터!$O:$Q,2,0)</f>
        <v>41.250656249999999</v>
      </c>
      <c r="F1036" s="10">
        <f>VLOOKUP(C1036,데이터!$O:$Q,3,0)</f>
        <v>89.54</v>
      </c>
      <c r="H1036" s="6">
        <f t="shared" si="221"/>
        <v>1.7929332497223958</v>
      </c>
      <c r="I1036" s="6">
        <f t="shared" si="222"/>
        <v>1.7205995388162942</v>
      </c>
      <c r="AM1036" s="1">
        <f t="shared" si="214"/>
        <v>42308</v>
      </c>
      <c r="AN1036" s="2">
        <f t="shared" si="215"/>
        <v>1140.2</v>
      </c>
      <c r="AO1036" s="2">
        <f t="shared" si="216"/>
        <v>41.250656249999999</v>
      </c>
      <c r="AP1036" s="2">
        <f t="shared" si="217"/>
        <v>89.54</v>
      </c>
      <c r="AR1036" s="39">
        <f t="shared" si="218"/>
        <v>0</v>
      </c>
      <c r="AS1036" s="39">
        <f t="shared" si="219"/>
        <v>0</v>
      </c>
      <c r="AU1036" s="41">
        <f t="shared" si="220"/>
        <v>0</v>
      </c>
    </row>
    <row r="1037" spans="2:47" x14ac:dyDescent="0.3">
      <c r="B1037" s="6">
        <f t="shared" si="213"/>
        <v>2015</v>
      </c>
      <c r="C1037" s="5">
        <v>42309</v>
      </c>
      <c r="D1037" s="10">
        <v>1140.2</v>
      </c>
      <c r="E1037" s="10">
        <f>VLOOKUP(C1037,데이터!$O:$Q,2,0)</f>
        <v>41.250656249999999</v>
      </c>
      <c r="F1037" s="10">
        <f>VLOOKUP(C1037,데이터!$O:$Q,3,0)</f>
        <v>89.54</v>
      </c>
      <c r="H1037" s="6">
        <f t="shared" si="221"/>
        <v>1.7929332497223958</v>
      </c>
      <c r="I1037" s="6">
        <f t="shared" si="222"/>
        <v>1.7205995388162942</v>
      </c>
      <c r="AM1037" s="1">
        <f t="shared" si="214"/>
        <v>42309</v>
      </c>
      <c r="AN1037" s="2">
        <f t="shared" si="215"/>
        <v>1140.2</v>
      </c>
      <c r="AO1037" s="2">
        <f t="shared" si="216"/>
        <v>41.250656249999999</v>
      </c>
      <c r="AP1037" s="2">
        <f t="shared" si="217"/>
        <v>89.54</v>
      </c>
      <c r="AR1037" s="39">
        <f t="shared" si="218"/>
        <v>0</v>
      </c>
      <c r="AS1037" s="39">
        <f t="shared" si="219"/>
        <v>0</v>
      </c>
      <c r="AU1037" s="41">
        <f t="shared" si="220"/>
        <v>0</v>
      </c>
    </row>
    <row r="1038" spans="2:47" x14ac:dyDescent="0.3">
      <c r="B1038" s="6">
        <f t="shared" si="213"/>
        <v>2015</v>
      </c>
      <c r="C1038" s="5">
        <v>42310</v>
      </c>
      <c r="D1038" s="10">
        <v>1136.95</v>
      </c>
      <c r="E1038" s="10">
        <f>VLOOKUP(C1038,데이터!$O:$Q,2,0)</f>
        <v>41.685062500000001</v>
      </c>
      <c r="F1038" s="10">
        <f>VLOOKUP(C1038,데이터!$O:$Q,3,0)</f>
        <v>90.33</v>
      </c>
      <c r="H1038" s="6">
        <f t="shared" si="221"/>
        <v>1.8118144380553018</v>
      </c>
      <c r="I1038" s="6">
        <f t="shared" si="222"/>
        <v>1.7357801691006909</v>
      </c>
      <c r="AM1038" s="1">
        <f t="shared" si="214"/>
        <v>42310</v>
      </c>
      <c r="AN1038" s="2">
        <f t="shared" si="215"/>
        <v>1136.95</v>
      </c>
      <c r="AO1038" s="2">
        <f t="shared" si="216"/>
        <v>41.685062500000001</v>
      </c>
      <c r="AP1038" s="2">
        <f t="shared" si="217"/>
        <v>90.33</v>
      </c>
      <c r="AR1038" s="39">
        <f t="shared" si="218"/>
        <v>1.0530893069125469E-2</v>
      </c>
      <c r="AS1038" s="39">
        <f t="shared" si="219"/>
        <v>8.8228724592360752E-3</v>
      </c>
      <c r="AU1038" s="41">
        <f t="shared" si="220"/>
        <v>2.9173344038069356E-6</v>
      </c>
    </row>
    <row r="1039" spans="2:47" x14ac:dyDescent="0.3">
      <c r="B1039" s="6">
        <f t="shared" si="213"/>
        <v>2015</v>
      </c>
      <c r="C1039" s="5">
        <v>42311</v>
      </c>
      <c r="D1039" s="10">
        <v>1133</v>
      </c>
      <c r="E1039" s="10">
        <f>VLOOKUP(C1039,데이터!$O:$Q,2,0)</f>
        <v>41.748874999999998</v>
      </c>
      <c r="F1039" s="10">
        <f>VLOOKUP(C1039,데이터!$O:$Q,3,0)</f>
        <v>90.8</v>
      </c>
      <c r="H1039" s="6">
        <f t="shared" si="221"/>
        <v>1.8145880073363458</v>
      </c>
      <c r="I1039" s="6">
        <f t="shared" si="222"/>
        <v>1.7448116833205218</v>
      </c>
      <c r="AM1039" s="1">
        <f t="shared" si="214"/>
        <v>42311</v>
      </c>
      <c r="AN1039" s="2">
        <f t="shared" si="215"/>
        <v>1133</v>
      </c>
      <c r="AO1039" s="2">
        <f t="shared" si="216"/>
        <v>41.748874999999998</v>
      </c>
      <c r="AP1039" s="2">
        <f t="shared" si="217"/>
        <v>90.8</v>
      </c>
      <c r="AR1039" s="39">
        <f t="shared" si="218"/>
        <v>1.5308241411415846E-3</v>
      </c>
      <c r="AS1039" s="39">
        <f t="shared" si="219"/>
        <v>5.2031440274549201E-3</v>
      </c>
      <c r="AU1039" s="41">
        <f t="shared" si="220"/>
        <v>1.3485933347412389E-5</v>
      </c>
    </row>
    <row r="1040" spans="2:47" x14ac:dyDescent="0.3">
      <c r="B1040" s="6">
        <f t="shared" si="213"/>
        <v>2015</v>
      </c>
      <c r="C1040" s="5">
        <v>42312</v>
      </c>
      <c r="D1040" s="10">
        <v>1131.95</v>
      </c>
      <c r="E1040" s="10">
        <f>VLOOKUP(C1040,데이터!$O:$Q,2,0)</f>
        <v>41.842093750000004</v>
      </c>
      <c r="F1040" s="10">
        <f>VLOOKUP(C1040,데이터!$O:$Q,3,0)</f>
        <v>91.06</v>
      </c>
      <c r="H1040" s="6">
        <f t="shared" si="221"/>
        <v>1.8186397003654129</v>
      </c>
      <c r="I1040" s="6">
        <f t="shared" si="222"/>
        <v>1.7498078401229817</v>
      </c>
      <c r="AM1040" s="1">
        <f t="shared" si="214"/>
        <v>42312</v>
      </c>
      <c r="AN1040" s="2">
        <f t="shared" si="215"/>
        <v>1131.95</v>
      </c>
      <c r="AO1040" s="2">
        <f t="shared" si="216"/>
        <v>41.842093750000004</v>
      </c>
      <c r="AP1040" s="2">
        <f t="shared" si="217"/>
        <v>91.06</v>
      </c>
      <c r="AR1040" s="39">
        <f t="shared" si="218"/>
        <v>2.2328445976089739E-3</v>
      </c>
      <c r="AS1040" s="39">
        <f t="shared" si="219"/>
        <v>2.863436123348162E-3</v>
      </c>
      <c r="AU1040" s="41">
        <f t="shared" si="220"/>
        <v>3.9764567233407709E-7</v>
      </c>
    </row>
    <row r="1041" spans="2:47" x14ac:dyDescent="0.3">
      <c r="B1041" s="6">
        <f t="shared" si="213"/>
        <v>2015</v>
      </c>
      <c r="C1041" s="5">
        <v>42313</v>
      </c>
      <c r="D1041" s="10">
        <v>1138.4000000000001</v>
      </c>
      <c r="E1041" s="10">
        <f>VLOOKUP(C1041,데이터!$O:$Q,2,0)</f>
        <v>40.331968750000001</v>
      </c>
      <c r="F1041" s="10">
        <f>VLOOKUP(C1041,데이터!$O:$Q,3,0)</f>
        <v>89.15</v>
      </c>
      <c r="H1041" s="6">
        <f t="shared" si="221"/>
        <v>1.7530030882512229</v>
      </c>
      <c r="I1041" s="6">
        <f t="shared" si="222"/>
        <v>1.7131053036126052</v>
      </c>
      <c r="AM1041" s="1">
        <f t="shared" si="214"/>
        <v>42313</v>
      </c>
      <c r="AN1041" s="2">
        <f t="shared" si="215"/>
        <v>1138.4000000000001</v>
      </c>
      <c r="AO1041" s="2">
        <f t="shared" si="216"/>
        <v>40.331968750000001</v>
      </c>
      <c r="AP1041" s="2">
        <f t="shared" si="217"/>
        <v>89.15</v>
      </c>
      <c r="AR1041" s="39">
        <f t="shared" si="218"/>
        <v>-3.6091047666561904E-2</v>
      </c>
      <c r="AS1041" s="39">
        <f t="shared" si="219"/>
        <v>-2.097518119920927E-2</v>
      </c>
      <c r="AU1041" s="41">
        <f t="shared" si="220"/>
        <v>2.2848941905883582E-4</v>
      </c>
    </row>
    <row r="1042" spans="2:47" x14ac:dyDescent="0.3">
      <c r="B1042" s="6">
        <f t="shared" si="213"/>
        <v>2015</v>
      </c>
      <c r="C1042" s="5">
        <v>42314</v>
      </c>
      <c r="D1042" s="10">
        <v>1142</v>
      </c>
      <c r="E1042" s="10">
        <f>VLOOKUP(C1042,데이터!$O:$Q,2,0)</f>
        <v>41.743468749999998</v>
      </c>
      <c r="F1042" s="10">
        <f>VLOOKUP(C1042,데이터!$O:$Q,3,0)</f>
        <v>91.51</v>
      </c>
      <c r="H1042" s="6">
        <f t="shared" si="221"/>
        <v>1.8143530281563161</v>
      </c>
      <c r="I1042" s="6">
        <f t="shared" si="222"/>
        <v>1.7584550345887773</v>
      </c>
      <c r="AM1042" s="1">
        <f t="shared" si="214"/>
        <v>42314</v>
      </c>
      <c r="AN1042" s="2">
        <f t="shared" si="215"/>
        <v>1142</v>
      </c>
      <c r="AO1042" s="2">
        <f t="shared" si="216"/>
        <v>41.743468749999998</v>
      </c>
      <c r="AP1042" s="2">
        <f t="shared" si="217"/>
        <v>91.51</v>
      </c>
      <c r="AR1042" s="39">
        <f t="shared" si="218"/>
        <v>3.4997051811411994E-2</v>
      </c>
      <c r="AS1042" s="39">
        <f t="shared" si="219"/>
        <v>2.6472237801458132E-2</v>
      </c>
      <c r="AU1042" s="41">
        <f t="shared" si="220"/>
        <v>7.267245390430566E-5</v>
      </c>
    </row>
    <row r="1043" spans="2:47" x14ac:dyDescent="0.3">
      <c r="B1043" s="6">
        <f t="shared" si="213"/>
        <v>2015</v>
      </c>
      <c r="C1043" s="5">
        <v>42315</v>
      </c>
      <c r="D1043" s="10">
        <v>1142</v>
      </c>
      <c r="E1043" s="10">
        <f>VLOOKUP(C1043,데이터!$O:$Q,2,0)</f>
        <v>41.743468749999998</v>
      </c>
      <c r="F1043" s="10">
        <f>VLOOKUP(C1043,데이터!$O:$Q,3,0)</f>
        <v>91.51</v>
      </c>
      <c r="H1043" s="6">
        <f t="shared" si="221"/>
        <v>1.8143530281563161</v>
      </c>
      <c r="I1043" s="6">
        <f t="shared" si="222"/>
        <v>1.7584550345887773</v>
      </c>
      <c r="AM1043" s="1">
        <f t="shared" si="214"/>
        <v>42315</v>
      </c>
      <c r="AN1043" s="2">
        <f t="shared" si="215"/>
        <v>1142</v>
      </c>
      <c r="AO1043" s="2">
        <f t="shared" si="216"/>
        <v>41.743468749999998</v>
      </c>
      <c r="AP1043" s="2">
        <f t="shared" si="217"/>
        <v>91.51</v>
      </c>
      <c r="AR1043" s="39">
        <f t="shared" si="218"/>
        <v>0</v>
      </c>
      <c r="AS1043" s="39">
        <f t="shared" si="219"/>
        <v>0</v>
      </c>
      <c r="AU1043" s="41">
        <f t="shared" si="220"/>
        <v>0</v>
      </c>
    </row>
    <row r="1044" spans="2:47" x14ac:dyDescent="0.3">
      <c r="B1044" s="6">
        <f t="shared" si="213"/>
        <v>2015</v>
      </c>
      <c r="C1044" s="5">
        <v>42316</v>
      </c>
      <c r="D1044" s="10">
        <v>1142</v>
      </c>
      <c r="E1044" s="10">
        <f>VLOOKUP(C1044,데이터!$O:$Q,2,0)</f>
        <v>41.743468749999998</v>
      </c>
      <c r="F1044" s="10">
        <f>VLOOKUP(C1044,데이터!$O:$Q,3,0)</f>
        <v>91.51</v>
      </c>
      <c r="H1044" s="6">
        <f t="shared" si="221"/>
        <v>1.8143530281563161</v>
      </c>
      <c r="I1044" s="6">
        <f t="shared" si="222"/>
        <v>1.7584550345887773</v>
      </c>
      <c r="AM1044" s="1">
        <f t="shared" si="214"/>
        <v>42316</v>
      </c>
      <c r="AN1044" s="2">
        <f t="shared" si="215"/>
        <v>1142</v>
      </c>
      <c r="AO1044" s="2">
        <f t="shared" si="216"/>
        <v>41.743468749999998</v>
      </c>
      <c r="AP1044" s="2">
        <f t="shared" si="217"/>
        <v>91.51</v>
      </c>
      <c r="AR1044" s="39">
        <f t="shared" si="218"/>
        <v>0</v>
      </c>
      <c r="AS1044" s="39">
        <f t="shared" si="219"/>
        <v>0</v>
      </c>
      <c r="AU1044" s="41">
        <f t="shared" si="220"/>
        <v>0</v>
      </c>
    </row>
    <row r="1045" spans="2:47" x14ac:dyDescent="0.3">
      <c r="B1045" s="6">
        <f t="shared" si="213"/>
        <v>2015</v>
      </c>
      <c r="C1045" s="5">
        <v>42317</v>
      </c>
      <c r="D1045" s="10">
        <v>1157.3499999999999</v>
      </c>
      <c r="E1045" s="10">
        <f>VLOOKUP(C1045,데이터!$O:$Q,2,0)</f>
        <v>41.102906250000004</v>
      </c>
      <c r="F1045" s="10">
        <f>VLOOKUP(C1045,데이터!$O:$Q,3,0)</f>
        <v>90.62</v>
      </c>
      <c r="H1045" s="6">
        <f t="shared" si="221"/>
        <v>1.7865113909756885</v>
      </c>
      <c r="I1045" s="6">
        <f t="shared" si="222"/>
        <v>1.7413528055342038</v>
      </c>
      <c r="AM1045" s="1">
        <f t="shared" si="214"/>
        <v>42317</v>
      </c>
      <c r="AN1045" s="2">
        <f t="shared" si="215"/>
        <v>1157.3499999999999</v>
      </c>
      <c r="AO1045" s="2">
        <f t="shared" si="216"/>
        <v>41.102906250000004</v>
      </c>
      <c r="AP1045" s="2">
        <f t="shared" si="217"/>
        <v>90.62</v>
      </c>
      <c r="AR1045" s="39">
        <f t="shared" si="218"/>
        <v>-1.5345214932575346E-2</v>
      </c>
      <c r="AS1045" s="39">
        <f t="shared" si="219"/>
        <v>-9.7257130368265665E-3</v>
      </c>
      <c r="AU1045" s="41">
        <f t="shared" si="220"/>
        <v>3.1578801556324131E-5</v>
      </c>
    </row>
    <row r="1046" spans="2:47" x14ac:dyDescent="0.3">
      <c r="B1046" s="6">
        <f t="shared" si="213"/>
        <v>2015</v>
      </c>
      <c r="C1046" s="5">
        <v>42318</v>
      </c>
      <c r="D1046" s="10">
        <v>1156.8499999999999</v>
      </c>
      <c r="E1046" s="10">
        <f>VLOOKUP(C1046,데이터!$O:$Q,2,0)</f>
        <v>40.046218750000001</v>
      </c>
      <c r="F1046" s="10">
        <f>VLOOKUP(C1046,데이터!$O:$Q,3,0)</f>
        <v>88.97</v>
      </c>
      <c r="H1046" s="6">
        <f t="shared" si="221"/>
        <v>1.7405831482385552</v>
      </c>
      <c r="I1046" s="6">
        <f t="shared" si="222"/>
        <v>1.7096464258262869</v>
      </c>
      <c r="AM1046" s="1">
        <f t="shared" si="214"/>
        <v>42318</v>
      </c>
      <c r="AN1046" s="2">
        <f t="shared" si="215"/>
        <v>1156.8499999999999</v>
      </c>
      <c r="AO1046" s="2">
        <f t="shared" si="216"/>
        <v>40.046218750000001</v>
      </c>
      <c r="AP1046" s="2">
        <f t="shared" si="217"/>
        <v>88.97</v>
      </c>
      <c r="AR1046" s="39">
        <f t="shared" si="218"/>
        <v>-2.5708340270951147E-2</v>
      </c>
      <c r="AS1046" s="39">
        <f t="shared" si="219"/>
        <v>-1.8207901125579351E-2</v>
      </c>
      <c r="AU1046" s="41">
        <f t="shared" si="220"/>
        <v>5.6256587373425592E-5</v>
      </c>
    </row>
    <row r="1047" spans="2:47" x14ac:dyDescent="0.3">
      <c r="B1047" s="6">
        <f t="shared" si="213"/>
        <v>2015</v>
      </c>
      <c r="C1047" s="5">
        <v>42319</v>
      </c>
      <c r="D1047" s="10">
        <v>1154.8</v>
      </c>
      <c r="E1047" s="10">
        <f>VLOOKUP(C1047,데이터!$O:$Q,2,0)</f>
        <v>40.166843750000005</v>
      </c>
      <c r="F1047" s="10">
        <f>VLOOKUP(C1047,데이터!$O:$Q,3,0)</f>
        <v>89.04</v>
      </c>
      <c r="H1047" s="6">
        <f t="shared" si="221"/>
        <v>1.7458260363016458</v>
      </c>
      <c r="I1047" s="6">
        <f t="shared" si="222"/>
        <v>1.7109915449654109</v>
      </c>
      <c r="AM1047" s="1">
        <f t="shared" si="214"/>
        <v>42319</v>
      </c>
      <c r="AN1047" s="2">
        <f t="shared" si="215"/>
        <v>1154.8</v>
      </c>
      <c r="AO1047" s="2">
        <f t="shared" si="216"/>
        <v>40.166843750000005</v>
      </c>
      <c r="AP1047" s="2">
        <f t="shared" si="217"/>
        <v>89.04</v>
      </c>
      <c r="AR1047" s="39">
        <f t="shared" si="218"/>
        <v>3.012144561089336E-3</v>
      </c>
      <c r="AS1047" s="39">
        <f t="shared" si="219"/>
        <v>7.8678206136917339E-4</v>
      </c>
      <c r="AU1047" s="41">
        <f t="shared" si="220"/>
        <v>4.9522382551607713E-6</v>
      </c>
    </row>
    <row r="1048" spans="2:47" x14ac:dyDescent="0.3">
      <c r="B1048" s="6">
        <f t="shared" si="213"/>
        <v>2015</v>
      </c>
      <c r="C1048" s="5">
        <v>42320</v>
      </c>
      <c r="D1048" s="10">
        <v>1158.3</v>
      </c>
      <c r="E1048" s="10">
        <f>VLOOKUP(C1048,데이터!$O:$Q,2,0)</f>
        <v>39.835750000000004</v>
      </c>
      <c r="F1048" s="10">
        <f>VLOOKUP(C1048,데이터!$O:$Q,3,0)</f>
        <v>87.89</v>
      </c>
      <c r="H1048" s="6">
        <f t="shared" si="221"/>
        <v>1.7314352593512725</v>
      </c>
      <c r="I1048" s="6">
        <f t="shared" si="222"/>
        <v>1.6888931591083778</v>
      </c>
      <c r="AM1048" s="1">
        <f t="shared" si="214"/>
        <v>42320</v>
      </c>
      <c r="AN1048" s="2">
        <f t="shared" si="215"/>
        <v>1158.3</v>
      </c>
      <c r="AO1048" s="2">
        <f t="shared" si="216"/>
        <v>39.835750000000004</v>
      </c>
      <c r="AP1048" s="2">
        <f t="shared" si="217"/>
        <v>87.89</v>
      </c>
      <c r="AR1048" s="39">
        <f t="shared" si="218"/>
        <v>-8.2429615844535897E-3</v>
      </c>
      <c r="AS1048" s="39">
        <f t="shared" si="219"/>
        <v>-1.2915543575920951E-2</v>
      </c>
      <c r="AU1048" s="41">
        <f t="shared" si="220"/>
        <v>2.1833022466985096E-5</v>
      </c>
    </row>
    <row r="1049" spans="2:47" x14ac:dyDescent="0.3">
      <c r="B1049" s="6">
        <f t="shared" si="213"/>
        <v>2015</v>
      </c>
      <c r="C1049" s="5">
        <v>42321</v>
      </c>
      <c r="D1049" s="10">
        <v>1163.8</v>
      </c>
      <c r="E1049" s="10">
        <f>VLOOKUP(C1049,데이터!$O:$Q,2,0)</f>
        <v>39.347000000000001</v>
      </c>
      <c r="F1049" s="10">
        <f>VLOOKUP(C1049,데이터!$O:$Q,3,0)</f>
        <v>87.1</v>
      </c>
      <c r="H1049" s="6">
        <f t="shared" si="221"/>
        <v>1.7101920548676632</v>
      </c>
      <c r="I1049" s="6">
        <f t="shared" si="222"/>
        <v>1.6737125288239809</v>
      </c>
      <c r="AM1049" s="1">
        <f t="shared" si="214"/>
        <v>42321</v>
      </c>
      <c r="AN1049" s="2">
        <f t="shared" si="215"/>
        <v>1163.8</v>
      </c>
      <c r="AO1049" s="2">
        <f t="shared" si="216"/>
        <v>39.347000000000001</v>
      </c>
      <c r="AP1049" s="2">
        <f t="shared" si="217"/>
        <v>87.1</v>
      </c>
      <c r="AR1049" s="39">
        <f t="shared" si="218"/>
        <v>-1.2269130115536986E-2</v>
      </c>
      <c r="AS1049" s="39">
        <f t="shared" si="219"/>
        <v>-8.9885083627262441E-3</v>
      </c>
      <c r="AU1049" s="41">
        <f t="shared" si="220"/>
        <v>1.0762479085015023E-5</v>
      </c>
    </row>
    <row r="1050" spans="2:47" x14ac:dyDescent="0.3">
      <c r="B1050" s="6">
        <f t="shared" si="213"/>
        <v>2015</v>
      </c>
      <c r="C1050" s="5">
        <v>42322</v>
      </c>
      <c r="D1050" s="10">
        <v>1163.8</v>
      </c>
      <c r="E1050" s="10">
        <f>VLOOKUP(C1050,데이터!$O:$Q,2,0)</f>
        <v>39.347000000000001</v>
      </c>
      <c r="F1050" s="10">
        <f>VLOOKUP(C1050,데이터!$O:$Q,3,0)</f>
        <v>87.1</v>
      </c>
      <c r="H1050" s="6">
        <f t="shared" si="221"/>
        <v>1.7101920548676632</v>
      </c>
      <c r="I1050" s="6">
        <f t="shared" si="222"/>
        <v>1.6737125288239809</v>
      </c>
      <c r="AM1050" s="1">
        <f t="shared" si="214"/>
        <v>42322</v>
      </c>
      <c r="AN1050" s="2">
        <f t="shared" si="215"/>
        <v>1163.8</v>
      </c>
      <c r="AO1050" s="2">
        <f t="shared" si="216"/>
        <v>39.347000000000001</v>
      </c>
      <c r="AP1050" s="2">
        <f t="shared" si="217"/>
        <v>87.1</v>
      </c>
      <c r="AR1050" s="39">
        <f t="shared" si="218"/>
        <v>0</v>
      </c>
      <c r="AS1050" s="39">
        <f t="shared" si="219"/>
        <v>0</v>
      </c>
      <c r="AU1050" s="41">
        <f t="shared" si="220"/>
        <v>0</v>
      </c>
    </row>
    <row r="1051" spans="2:47" x14ac:dyDescent="0.3">
      <c r="B1051" s="6">
        <f t="shared" si="213"/>
        <v>2015</v>
      </c>
      <c r="C1051" s="5">
        <v>42323</v>
      </c>
      <c r="D1051" s="10">
        <v>1163.8</v>
      </c>
      <c r="E1051" s="10">
        <f>VLOOKUP(C1051,데이터!$O:$Q,2,0)</f>
        <v>39.347000000000001</v>
      </c>
      <c r="F1051" s="10">
        <f>VLOOKUP(C1051,데이터!$O:$Q,3,0)</f>
        <v>87.1</v>
      </c>
      <c r="H1051" s="6">
        <f t="shared" si="221"/>
        <v>1.7101920548676632</v>
      </c>
      <c r="I1051" s="6">
        <f t="shared" si="222"/>
        <v>1.6737125288239809</v>
      </c>
      <c r="AM1051" s="1">
        <f t="shared" si="214"/>
        <v>42323</v>
      </c>
      <c r="AN1051" s="2">
        <f t="shared" si="215"/>
        <v>1163.8</v>
      </c>
      <c r="AO1051" s="2">
        <f t="shared" si="216"/>
        <v>39.347000000000001</v>
      </c>
      <c r="AP1051" s="2">
        <f t="shared" si="217"/>
        <v>87.1</v>
      </c>
      <c r="AR1051" s="39">
        <f t="shared" si="218"/>
        <v>0</v>
      </c>
      <c r="AS1051" s="39">
        <f t="shared" si="219"/>
        <v>0</v>
      </c>
      <c r="AU1051" s="41">
        <f t="shared" si="220"/>
        <v>0</v>
      </c>
    </row>
    <row r="1052" spans="2:47" x14ac:dyDescent="0.3">
      <c r="B1052" s="6">
        <f t="shared" si="213"/>
        <v>2015</v>
      </c>
      <c r="C1052" s="5">
        <v>42324</v>
      </c>
      <c r="D1052" s="10">
        <v>1173.8499999999999</v>
      </c>
      <c r="E1052" s="10">
        <f>VLOOKUP(C1052,데이터!$O:$Q,2,0)</f>
        <v>40.0934375</v>
      </c>
      <c r="F1052" s="10">
        <f>VLOOKUP(C1052,데이터!$O:$Q,3,0)</f>
        <v>88.17</v>
      </c>
      <c r="H1052" s="6">
        <f t="shared" si="221"/>
        <v>1.7426354808456357</v>
      </c>
      <c r="I1052" s="6">
        <f t="shared" si="222"/>
        <v>1.6942736356648727</v>
      </c>
      <c r="AM1052" s="1">
        <f t="shared" si="214"/>
        <v>42324</v>
      </c>
      <c r="AN1052" s="2">
        <f t="shared" si="215"/>
        <v>1173.8499999999999</v>
      </c>
      <c r="AO1052" s="2">
        <f t="shared" si="216"/>
        <v>40.0934375</v>
      </c>
      <c r="AP1052" s="2">
        <f t="shared" si="217"/>
        <v>88.17</v>
      </c>
      <c r="AR1052" s="39">
        <f t="shared" si="218"/>
        <v>1.8970633085114486E-2</v>
      </c>
      <c r="AS1052" s="39">
        <f t="shared" si="219"/>
        <v>1.2284730195178062E-2</v>
      </c>
      <c r="AU1052" s="41">
        <f t="shared" si="220"/>
        <v>4.4701297453660225E-5</v>
      </c>
    </row>
    <row r="1053" spans="2:47" x14ac:dyDescent="0.3">
      <c r="B1053" s="6">
        <f t="shared" si="213"/>
        <v>2015</v>
      </c>
      <c r="C1053" s="5">
        <v>42325</v>
      </c>
      <c r="D1053" s="10">
        <v>1170.3499999999999</v>
      </c>
      <c r="E1053" s="10">
        <f>VLOOKUP(C1053,데이터!$O:$Q,2,0)</f>
        <v>40.310312499999995</v>
      </c>
      <c r="F1053" s="10">
        <f>VLOOKUP(C1053,데이터!$O:$Q,3,0)</f>
        <v>88.76</v>
      </c>
      <c r="H1053" s="6">
        <f t="shared" si="221"/>
        <v>1.7520618132699477</v>
      </c>
      <c r="I1053" s="6">
        <f t="shared" si="222"/>
        <v>1.7056110684089159</v>
      </c>
      <c r="AM1053" s="1">
        <f t="shared" si="214"/>
        <v>42325</v>
      </c>
      <c r="AN1053" s="2">
        <f t="shared" si="215"/>
        <v>1170.3499999999999</v>
      </c>
      <c r="AO1053" s="2">
        <f t="shared" si="216"/>
        <v>40.310312499999995</v>
      </c>
      <c r="AP1053" s="2">
        <f t="shared" si="217"/>
        <v>88.76</v>
      </c>
      <c r="AR1053" s="39">
        <f t="shared" si="218"/>
        <v>5.4092393549440843E-3</v>
      </c>
      <c r="AS1053" s="39">
        <f t="shared" si="219"/>
        <v>6.6916184643304177E-3</v>
      </c>
      <c r="AU1053" s="41">
        <f t="shared" si="220"/>
        <v>1.6444961801904859E-6</v>
      </c>
    </row>
    <row r="1054" spans="2:47" x14ac:dyDescent="0.3">
      <c r="B1054" s="6">
        <f t="shared" si="213"/>
        <v>2015</v>
      </c>
      <c r="C1054" s="5">
        <v>42326</v>
      </c>
      <c r="D1054" s="10">
        <v>1172.25</v>
      </c>
      <c r="E1054" s="10">
        <f>VLOOKUP(C1054,데이터!$O:$Q,2,0)</f>
        <v>40.507468750000001</v>
      </c>
      <c r="F1054" s="10">
        <f>VLOOKUP(C1054,데이터!$O:$Q,3,0)</f>
        <v>89.64</v>
      </c>
      <c r="H1054" s="6">
        <f t="shared" si="221"/>
        <v>1.7606310829046723</v>
      </c>
      <c r="I1054" s="6">
        <f t="shared" si="222"/>
        <v>1.7225211375864715</v>
      </c>
      <c r="AM1054" s="1">
        <f t="shared" si="214"/>
        <v>42326</v>
      </c>
      <c r="AN1054" s="2">
        <f t="shared" si="215"/>
        <v>1172.25</v>
      </c>
      <c r="AO1054" s="2">
        <f t="shared" si="216"/>
        <v>40.507468750000001</v>
      </c>
      <c r="AP1054" s="2">
        <f t="shared" si="217"/>
        <v>89.64</v>
      </c>
      <c r="AR1054" s="39">
        <f t="shared" si="218"/>
        <v>4.8909630755158418E-3</v>
      </c>
      <c r="AS1054" s="39">
        <f t="shared" si="219"/>
        <v>9.9143758449751207E-3</v>
      </c>
      <c r="AU1054" s="41">
        <f t="shared" si="220"/>
        <v>2.5234675852366543E-5</v>
      </c>
    </row>
    <row r="1055" spans="2:47" x14ac:dyDescent="0.3">
      <c r="B1055" s="6">
        <f t="shared" si="213"/>
        <v>2015</v>
      </c>
      <c r="C1055" s="5">
        <v>42327</v>
      </c>
      <c r="D1055" s="10">
        <v>1161.7</v>
      </c>
      <c r="E1055" s="10">
        <f>VLOOKUP(C1055,데이터!$O:$Q,2,0)</f>
        <v>40.654499999999999</v>
      </c>
      <c r="F1055" s="10">
        <f>VLOOKUP(C1055,데이터!$O:$Q,3,0)</f>
        <v>89.85</v>
      </c>
      <c r="H1055" s="6">
        <f t="shared" si="221"/>
        <v>1.767021701644786</v>
      </c>
      <c r="I1055" s="6">
        <f t="shared" si="222"/>
        <v>1.7265564950038428</v>
      </c>
      <c r="AM1055" s="1">
        <f t="shared" si="214"/>
        <v>42327</v>
      </c>
      <c r="AN1055" s="2">
        <f t="shared" si="215"/>
        <v>1161.7</v>
      </c>
      <c r="AO1055" s="2">
        <f t="shared" si="216"/>
        <v>40.654499999999999</v>
      </c>
      <c r="AP1055" s="2">
        <f t="shared" si="217"/>
        <v>89.85</v>
      </c>
      <c r="AR1055" s="39">
        <f t="shared" si="218"/>
        <v>3.6297318627196429E-3</v>
      </c>
      <c r="AS1055" s="39">
        <f t="shared" si="219"/>
        <v>2.3427041499330947E-3</v>
      </c>
      <c r="AU1055" s="41">
        <f t="shared" si="220"/>
        <v>1.6564403334805735E-6</v>
      </c>
    </row>
    <row r="1056" spans="2:47" x14ac:dyDescent="0.3">
      <c r="B1056" s="6">
        <f t="shared" si="213"/>
        <v>2015</v>
      </c>
      <c r="C1056" s="5">
        <v>42328</v>
      </c>
      <c r="D1056" s="10">
        <v>1154.4000000000001</v>
      </c>
      <c r="E1056" s="10">
        <f>VLOOKUP(C1056,데이터!$O:$Q,2,0)</f>
        <v>40.867218749999999</v>
      </c>
      <c r="F1056" s="10">
        <f>VLOOKUP(C1056,데이터!$O:$Q,3,0)</f>
        <v>90.14</v>
      </c>
      <c r="H1056" s="6">
        <f t="shared" si="221"/>
        <v>1.7762673853353186</v>
      </c>
      <c r="I1056" s="6">
        <f t="shared" si="222"/>
        <v>1.7321291314373555</v>
      </c>
      <c r="AM1056" s="1">
        <f t="shared" si="214"/>
        <v>42328</v>
      </c>
      <c r="AN1056" s="2">
        <f t="shared" si="215"/>
        <v>1154.4000000000001</v>
      </c>
      <c r="AO1056" s="2">
        <f t="shared" si="216"/>
        <v>40.867218749999999</v>
      </c>
      <c r="AP1056" s="2">
        <f t="shared" si="217"/>
        <v>90.14</v>
      </c>
      <c r="AR1056" s="39">
        <f t="shared" si="218"/>
        <v>5.2323543519168236E-3</v>
      </c>
      <c r="AS1056" s="39">
        <f t="shared" si="219"/>
        <v>3.2276015581524931E-3</v>
      </c>
      <c r="AU1056" s="41">
        <f t="shared" si="220"/>
        <v>4.0190337641058885E-6</v>
      </c>
    </row>
    <row r="1057" spans="2:47" x14ac:dyDescent="0.3">
      <c r="B1057" s="6">
        <f t="shared" si="213"/>
        <v>2015</v>
      </c>
      <c r="C1057" s="5">
        <v>42329</v>
      </c>
      <c r="D1057" s="10">
        <v>1154.4000000000001</v>
      </c>
      <c r="E1057" s="10">
        <f>VLOOKUP(C1057,데이터!$O:$Q,2,0)</f>
        <v>40.867218749999999</v>
      </c>
      <c r="F1057" s="10">
        <f>VLOOKUP(C1057,데이터!$O:$Q,3,0)</f>
        <v>90.14</v>
      </c>
      <c r="H1057" s="6">
        <f t="shared" si="221"/>
        <v>1.7762673853353186</v>
      </c>
      <c r="I1057" s="6">
        <f t="shared" si="222"/>
        <v>1.7321291314373555</v>
      </c>
      <c r="AM1057" s="1">
        <f t="shared" si="214"/>
        <v>42329</v>
      </c>
      <c r="AN1057" s="2">
        <f t="shared" si="215"/>
        <v>1154.4000000000001</v>
      </c>
      <c r="AO1057" s="2">
        <f t="shared" si="216"/>
        <v>40.867218749999999</v>
      </c>
      <c r="AP1057" s="2">
        <f t="shared" si="217"/>
        <v>90.14</v>
      </c>
      <c r="AR1057" s="39">
        <f t="shared" si="218"/>
        <v>0</v>
      </c>
      <c r="AS1057" s="39">
        <f t="shared" si="219"/>
        <v>0</v>
      </c>
      <c r="AU1057" s="41">
        <f t="shared" si="220"/>
        <v>0</v>
      </c>
    </row>
    <row r="1058" spans="2:47" x14ac:dyDescent="0.3">
      <c r="B1058" s="6">
        <f t="shared" si="213"/>
        <v>2015</v>
      </c>
      <c r="C1058" s="5">
        <v>42330</v>
      </c>
      <c r="D1058" s="10">
        <v>1154.4000000000001</v>
      </c>
      <c r="E1058" s="10">
        <f>VLOOKUP(C1058,데이터!$O:$Q,2,0)</f>
        <v>40.867218749999999</v>
      </c>
      <c r="F1058" s="10">
        <f>VLOOKUP(C1058,데이터!$O:$Q,3,0)</f>
        <v>90.14</v>
      </c>
      <c r="H1058" s="6">
        <f t="shared" si="221"/>
        <v>1.7762673853353186</v>
      </c>
      <c r="I1058" s="6">
        <f t="shared" si="222"/>
        <v>1.7321291314373555</v>
      </c>
      <c r="AM1058" s="1">
        <f t="shared" si="214"/>
        <v>42330</v>
      </c>
      <c r="AN1058" s="2">
        <f t="shared" si="215"/>
        <v>1154.4000000000001</v>
      </c>
      <c r="AO1058" s="2">
        <f t="shared" si="216"/>
        <v>40.867218749999999</v>
      </c>
      <c r="AP1058" s="2">
        <f t="shared" si="217"/>
        <v>90.14</v>
      </c>
      <c r="AR1058" s="39">
        <f t="shared" si="218"/>
        <v>0</v>
      </c>
      <c r="AS1058" s="39">
        <f t="shared" si="219"/>
        <v>0</v>
      </c>
      <c r="AU1058" s="41">
        <f t="shared" si="220"/>
        <v>0</v>
      </c>
    </row>
    <row r="1059" spans="2:47" x14ac:dyDescent="0.3">
      <c r="B1059" s="6">
        <f t="shared" si="213"/>
        <v>2015</v>
      </c>
      <c r="C1059" s="5">
        <v>42331</v>
      </c>
      <c r="D1059" s="10">
        <v>1158.5999999999999</v>
      </c>
      <c r="E1059" s="10">
        <f>VLOOKUP(C1059,데이터!$O:$Q,2,0)</f>
        <v>40.360062499999998</v>
      </c>
      <c r="F1059" s="10">
        <f>VLOOKUP(C1059,데이터!$O:$Q,3,0)</f>
        <v>89.06</v>
      </c>
      <c r="H1059" s="6">
        <f t="shared" si="221"/>
        <v>1.7542241650306833</v>
      </c>
      <c r="I1059" s="6">
        <f t="shared" si="222"/>
        <v>1.7113758647194461</v>
      </c>
      <c r="AM1059" s="1">
        <f t="shared" si="214"/>
        <v>42331</v>
      </c>
      <c r="AN1059" s="2">
        <f t="shared" si="215"/>
        <v>1158.5999999999999</v>
      </c>
      <c r="AO1059" s="2">
        <f t="shared" si="216"/>
        <v>40.360062499999998</v>
      </c>
      <c r="AP1059" s="2">
        <f t="shared" si="217"/>
        <v>89.06</v>
      </c>
      <c r="AR1059" s="39">
        <f t="shared" si="218"/>
        <v>-1.2409854781223695E-2</v>
      </c>
      <c r="AS1059" s="39">
        <f t="shared" si="219"/>
        <v>-1.1981362325271805E-2</v>
      </c>
      <c r="AU1059" s="41">
        <f t="shared" si="220"/>
        <v>1.836057848076823E-7</v>
      </c>
    </row>
    <row r="1060" spans="2:47" x14ac:dyDescent="0.3">
      <c r="B1060" s="6">
        <f t="shared" si="213"/>
        <v>2015</v>
      </c>
      <c r="C1060" s="5">
        <v>42332</v>
      </c>
      <c r="D1060" s="10">
        <v>1153.75</v>
      </c>
      <c r="E1060" s="10">
        <f>VLOOKUP(C1060,데이터!$O:$Q,2,0)</f>
        <v>40.978031249999994</v>
      </c>
      <c r="F1060" s="10">
        <f>VLOOKUP(C1060,데이터!$O:$Q,3,0)</f>
        <v>90.11</v>
      </c>
      <c r="H1060" s="6">
        <f t="shared" si="221"/>
        <v>1.7810837793953489</v>
      </c>
      <c r="I1060" s="6">
        <f t="shared" si="222"/>
        <v>1.7315526518063022</v>
      </c>
      <c r="AM1060" s="1">
        <f t="shared" si="214"/>
        <v>42332</v>
      </c>
      <c r="AN1060" s="2">
        <f t="shared" si="215"/>
        <v>1153.75</v>
      </c>
      <c r="AO1060" s="2">
        <f t="shared" si="216"/>
        <v>40.978031249999994</v>
      </c>
      <c r="AP1060" s="2">
        <f t="shared" si="217"/>
        <v>90.11</v>
      </c>
      <c r="AR1060" s="39">
        <f t="shared" si="218"/>
        <v>1.5311392295291881E-2</v>
      </c>
      <c r="AS1060" s="39">
        <f t="shared" si="219"/>
        <v>1.1789804626094691E-2</v>
      </c>
      <c r="AU1060" s="41">
        <f t="shared" si="220"/>
        <v>1.2401579711841699E-5</v>
      </c>
    </row>
    <row r="1061" spans="2:47" x14ac:dyDescent="0.3">
      <c r="B1061" s="6">
        <f t="shared" si="213"/>
        <v>2015</v>
      </c>
      <c r="C1061" s="5">
        <v>42333</v>
      </c>
      <c r="D1061" s="10">
        <v>1143.3499999999999</v>
      </c>
      <c r="E1061" s="10">
        <f>VLOOKUP(C1061,데이터!$O:$Q,2,0)</f>
        <v>40.934281249999991</v>
      </c>
      <c r="F1061" s="10">
        <f>VLOOKUP(C1061,데이터!$O:$Q,3,0)</f>
        <v>90.24</v>
      </c>
      <c r="H1061" s="6">
        <f t="shared" si="221"/>
        <v>1.7791822137766113</v>
      </c>
      <c r="I1061" s="6">
        <f t="shared" si="222"/>
        <v>1.7340507302075319</v>
      </c>
      <c r="AM1061" s="1">
        <f t="shared" si="214"/>
        <v>42333</v>
      </c>
      <c r="AN1061" s="2">
        <f t="shared" si="215"/>
        <v>1143.3499999999999</v>
      </c>
      <c r="AO1061" s="2">
        <f t="shared" si="216"/>
        <v>40.934281249999991</v>
      </c>
      <c r="AP1061" s="2">
        <f t="shared" si="217"/>
        <v>90.24</v>
      </c>
      <c r="AR1061" s="39">
        <f t="shared" si="218"/>
        <v>-1.0676452397894165E-3</v>
      </c>
      <c r="AS1061" s="39">
        <f t="shared" si="219"/>
        <v>1.4426811674619344E-3</v>
      </c>
      <c r="AU1061" s="41">
        <f t="shared" si="220"/>
        <v>6.3017386709434753E-6</v>
      </c>
    </row>
    <row r="1062" spans="2:47" x14ac:dyDescent="0.3">
      <c r="B1062" s="6">
        <f t="shared" si="213"/>
        <v>2015</v>
      </c>
      <c r="C1062" s="5">
        <v>42334</v>
      </c>
      <c r="D1062" s="10">
        <v>1147.25</v>
      </c>
      <c r="E1062" s="10">
        <f>VLOOKUP(C1062,데이터!$O:$Q,2,0)</f>
        <v>40.934281249999991</v>
      </c>
      <c r="F1062" s="10">
        <f>VLOOKUP(C1062,데이터!$O:$Q,3,0)</f>
        <v>90.24</v>
      </c>
      <c r="H1062" s="6">
        <f t="shared" si="221"/>
        <v>1.7791822137766113</v>
      </c>
      <c r="I1062" s="6">
        <f t="shared" si="222"/>
        <v>1.7340507302075319</v>
      </c>
      <c r="AM1062" s="1">
        <f t="shared" si="214"/>
        <v>42334</v>
      </c>
      <c r="AN1062" s="2">
        <f t="shared" si="215"/>
        <v>1147.25</v>
      </c>
      <c r="AO1062" s="2">
        <f t="shared" si="216"/>
        <v>40.934281249999991</v>
      </c>
      <c r="AP1062" s="2">
        <f t="shared" si="217"/>
        <v>90.24</v>
      </c>
      <c r="AR1062" s="39">
        <f t="shared" si="218"/>
        <v>0</v>
      </c>
      <c r="AS1062" s="39">
        <f t="shared" si="219"/>
        <v>0</v>
      </c>
      <c r="AU1062" s="41">
        <f t="shared" si="220"/>
        <v>0</v>
      </c>
    </row>
    <row r="1063" spans="2:47" x14ac:dyDescent="0.3">
      <c r="B1063" s="6">
        <f t="shared" si="213"/>
        <v>2015</v>
      </c>
      <c r="C1063" s="5">
        <v>42335</v>
      </c>
      <c r="D1063" s="10">
        <v>1152.82</v>
      </c>
      <c r="E1063" s="10">
        <f>VLOOKUP(C1063,데이터!$O:$Q,2,0)</f>
        <v>41.178593750000005</v>
      </c>
      <c r="F1063" s="10">
        <f>VLOOKUP(C1063,데이터!$O:$Q,3,0)</f>
        <v>90.63</v>
      </c>
      <c r="H1063" s="6">
        <f t="shared" si="221"/>
        <v>1.789801099496104</v>
      </c>
      <c r="I1063" s="6">
        <f t="shared" si="222"/>
        <v>1.7415449654112212</v>
      </c>
      <c r="AM1063" s="1">
        <f t="shared" si="214"/>
        <v>42335</v>
      </c>
      <c r="AN1063" s="2">
        <f t="shared" si="215"/>
        <v>1152.82</v>
      </c>
      <c r="AO1063" s="2">
        <f t="shared" si="216"/>
        <v>41.178593750000005</v>
      </c>
      <c r="AP1063" s="2">
        <f t="shared" si="217"/>
        <v>90.63</v>
      </c>
      <c r="AR1063" s="39">
        <f t="shared" si="218"/>
        <v>5.9684082030879715E-3</v>
      </c>
      <c r="AS1063" s="39">
        <f t="shared" si="219"/>
        <v>4.3218085106382365E-3</v>
      </c>
      <c r="AU1063" s="41">
        <f t="shared" si="220"/>
        <v>2.7112905471755619E-6</v>
      </c>
    </row>
    <row r="1064" spans="2:47" x14ac:dyDescent="0.3">
      <c r="B1064" s="6">
        <f t="shared" si="213"/>
        <v>2015</v>
      </c>
      <c r="C1064" s="5">
        <v>42336</v>
      </c>
      <c r="D1064" s="10">
        <v>1152.82</v>
      </c>
      <c r="E1064" s="10">
        <f>VLOOKUP(C1064,데이터!$O:$Q,2,0)</f>
        <v>41.178593750000005</v>
      </c>
      <c r="F1064" s="10">
        <f>VLOOKUP(C1064,데이터!$O:$Q,3,0)</f>
        <v>90.63</v>
      </c>
      <c r="H1064" s="6">
        <f t="shared" si="221"/>
        <v>1.789801099496104</v>
      </c>
      <c r="I1064" s="6">
        <f t="shared" si="222"/>
        <v>1.7415449654112212</v>
      </c>
      <c r="AM1064" s="1">
        <f t="shared" si="214"/>
        <v>42336</v>
      </c>
      <c r="AN1064" s="2">
        <f t="shared" si="215"/>
        <v>1152.82</v>
      </c>
      <c r="AO1064" s="2">
        <f t="shared" si="216"/>
        <v>41.178593750000005</v>
      </c>
      <c r="AP1064" s="2">
        <f t="shared" si="217"/>
        <v>90.63</v>
      </c>
      <c r="AR1064" s="39">
        <f t="shared" si="218"/>
        <v>0</v>
      </c>
      <c r="AS1064" s="39">
        <f t="shared" si="219"/>
        <v>0</v>
      </c>
      <c r="AU1064" s="41">
        <f t="shared" si="220"/>
        <v>0</v>
      </c>
    </row>
    <row r="1065" spans="2:47" x14ac:dyDescent="0.3">
      <c r="B1065" s="6">
        <f t="shared" si="213"/>
        <v>2015</v>
      </c>
      <c r="C1065" s="5">
        <v>42337</v>
      </c>
      <c r="D1065" s="10">
        <v>1152.82</v>
      </c>
      <c r="E1065" s="10">
        <f>VLOOKUP(C1065,데이터!$O:$Q,2,0)</f>
        <v>41.178593750000005</v>
      </c>
      <c r="F1065" s="10">
        <f>VLOOKUP(C1065,데이터!$O:$Q,3,0)</f>
        <v>90.63</v>
      </c>
      <c r="H1065" s="6">
        <f t="shared" si="221"/>
        <v>1.789801099496104</v>
      </c>
      <c r="I1065" s="6">
        <f t="shared" si="222"/>
        <v>1.7415449654112212</v>
      </c>
      <c r="AM1065" s="1">
        <f t="shared" si="214"/>
        <v>42337</v>
      </c>
      <c r="AN1065" s="2">
        <f t="shared" si="215"/>
        <v>1152.82</v>
      </c>
      <c r="AO1065" s="2">
        <f t="shared" si="216"/>
        <v>41.178593750000005</v>
      </c>
      <c r="AP1065" s="2">
        <f t="shared" si="217"/>
        <v>90.63</v>
      </c>
      <c r="AR1065" s="39">
        <f t="shared" si="218"/>
        <v>0</v>
      </c>
      <c r="AS1065" s="39">
        <f t="shared" si="219"/>
        <v>0</v>
      </c>
      <c r="AU1065" s="41">
        <f t="shared" si="220"/>
        <v>0</v>
      </c>
    </row>
    <row r="1066" spans="2:47" x14ac:dyDescent="0.3">
      <c r="B1066" s="6">
        <f t="shared" si="213"/>
        <v>2015</v>
      </c>
      <c r="C1066" s="5">
        <v>42338</v>
      </c>
      <c r="D1066" s="10">
        <v>1157.8499999999999</v>
      </c>
      <c r="E1066" s="10">
        <f>VLOOKUP(C1066,데이터!$O:$Q,2,0)</f>
        <v>41.45</v>
      </c>
      <c r="F1066" s="10">
        <f>VLOOKUP(C1066,데이터!$O:$Q,3,0)</f>
        <v>91.61</v>
      </c>
      <c r="H1066" s="6">
        <f t="shared" si="221"/>
        <v>1.8015975976380569</v>
      </c>
      <c r="I1066" s="6">
        <f t="shared" si="222"/>
        <v>1.7603766333589537</v>
      </c>
      <c r="AM1066" s="1">
        <f t="shared" si="214"/>
        <v>42338</v>
      </c>
      <c r="AN1066" s="2">
        <f t="shared" si="215"/>
        <v>1157.8499999999999</v>
      </c>
      <c r="AO1066" s="2">
        <f t="shared" si="216"/>
        <v>41.45</v>
      </c>
      <c r="AP1066" s="2">
        <f t="shared" si="217"/>
        <v>91.61</v>
      </c>
      <c r="AR1066" s="39">
        <f t="shared" si="218"/>
        <v>6.5909547967504256E-3</v>
      </c>
      <c r="AS1066" s="39">
        <f t="shared" si="219"/>
        <v>1.081319651329582E-2</v>
      </c>
      <c r="AU1066" s="41">
        <f t="shared" si="220"/>
        <v>1.7827325112936197E-5</v>
      </c>
    </row>
    <row r="1067" spans="2:47" x14ac:dyDescent="0.3">
      <c r="B1067" s="6">
        <f t="shared" si="213"/>
        <v>2015</v>
      </c>
      <c r="C1067" s="5">
        <v>42339</v>
      </c>
      <c r="D1067" s="10">
        <v>1158.05</v>
      </c>
      <c r="E1067" s="10">
        <f>VLOOKUP(C1067,데이터!$O:$Q,2,0)</f>
        <v>42.033843750000003</v>
      </c>
      <c r="F1067" s="10">
        <f>VLOOKUP(C1067,데이터!$O:$Q,3,0)</f>
        <v>93.03</v>
      </c>
      <c r="H1067" s="6">
        <f t="shared" si="221"/>
        <v>1.8269739908201075</v>
      </c>
      <c r="I1067" s="6">
        <f t="shared" si="222"/>
        <v>1.7876633358954639</v>
      </c>
      <c r="AM1067" s="1">
        <f t="shared" si="214"/>
        <v>42339</v>
      </c>
      <c r="AN1067" s="2">
        <f t="shared" si="215"/>
        <v>1158.05</v>
      </c>
      <c r="AO1067" s="2">
        <f t="shared" si="216"/>
        <v>42.033843750000003</v>
      </c>
      <c r="AP1067" s="2">
        <f t="shared" si="217"/>
        <v>93.03</v>
      </c>
      <c r="AR1067" s="39">
        <f t="shared" si="218"/>
        <v>1.4085494571773216E-2</v>
      </c>
      <c r="AS1067" s="39">
        <f t="shared" si="219"/>
        <v>1.5500491212749656E-2</v>
      </c>
      <c r="AU1067" s="41">
        <f t="shared" si="220"/>
        <v>2.0022154939746091E-6</v>
      </c>
    </row>
    <row r="1068" spans="2:47" x14ac:dyDescent="0.3">
      <c r="B1068" s="6">
        <f t="shared" si="213"/>
        <v>2015</v>
      </c>
      <c r="C1068" s="5">
        <v>42340</v>
      </c>
      <c r="D1068" s="10">
        <v>1164.3499999999999</v>
      </c>
      <c r="E1068" s="10">
        <f>VLOOKUP(C1068,데이터!$O:$Q,2,0)</f>
        <v>41.976312499999999</v>
      </c>
      <c r="F1068" s="10">
        <f>VLOOKUP(C1068,데이터!$O:$Q,3,0)</f>
        <v>92.59</v>
      </c>
      <c r="H1068" s="6">
        <f t="shared" si="221"/>
        <v>1.8244734320314675</v>
      </c>
      <c r="I1068" s="6">
        <f t="shared" si="222"/>
        <v>1.7792083013066859</v>
      </c>
      <c r="AM1068" s="1">
        <f t="shared" si="214"/>
        <v>42340</v>
      </c>
      <c r="AN1068" s="2">
        <f t="shared" si="215"/>
        <v>1164.3499999999999</v>
      </c>
      <c r="AO1068" s="2">
        <f t="shared" si="216"/>
        <v>41.976312499999999</v>
      </c>
      <c r="AP1068" s="2">
        <f t="shared" si="217"/>
        <v>92.59</v>
      </c>
      <c r="AR1068" s="39">
        <f t="shared" si="218"/>
        <v>-1.3686887723658447E-3</v>
      </c>
      <c r="AS1068" s="39">
        <f t="shared" si="219"/>
        <v>-4.7296570998602849E-3</v>
      </c>
      <c r="AU1068" s="41">
        <f t="shared" si="220"/>
        <v>1.1296108098420775E-5</v>
      </c>
    </row>
    <row r="1069" spans="2:47" x14ac:dyDescent="0.3">
      <c r="B1069" s="6">
        <f t="shared" si="213"/>
        <v>2015</v>
      </c>
      <c r="C1069" s="5">
        <v>42341</v>
      </c>
      <c r="D1069" s="10">
        <v>1164.5</v>
      </c>
      <c r="E1069" s="10">
        <f>VLOOKUP(C1069,데이터!$O:$Q,2,0)</f>
        <v>43.11446875</v>
      </c>
      <c r="F1069" s="10">
        <f>VLOOKUP(C1069,데이터!$O:$Q,3,0)</f>
        <v>92.03</v>
      </c>
      <c r="H1069" s="6">
        <f t="shared" si="221"/>
        <v>1.8739426616029209</v>
      </c>
      <c r="I1069" s="6">
        <f t="shared" si="222"/>
        <v>1.768447348193696</v>
      </c>
      <c r="AM1069" s="1">
        <f t="shared" si="214"/>
        <v>42341</v>
      </c>
      <c r="AN1069" s="2">
        <f t="shared" si="215"/>
        <v>1164.5</v>
      </c>
      <c r="AO1069" s="2">
        <f t="shared" si="216"/>
        <v>43.11446875</v>
      </c>
      <c r="AP1069" s="2">
        <f t="shared" si="217"/>
        <v>92.03</v>
      </c>
      <c r="AR1069" s="39">
        <f t="shared" si="218"/>
        <v>2.711425044779725E-2</v>
      </c>
      <c r="AS1069" s="39">
        <f t="shared" si="219"/>
        <v>-6.0481693487417498E-3</v>
      </c>
      <c r="AU1069" s="41">
        <f t="shared" si="220"/>
        <v>1.0997460867618817E-3</v>
      </c>
    </row>
    <row r="1070" spans="2:47" x14ac:dyDescent="0.3">
      <c r="B1070" s="6">
        <f t="shared" si="213"/>
        <v>2015</v>
      </c>
      <c r="C1070" s="5">
        <v>42342</v>
      </c>
      <c r="D1070" s="10">
        <v>1156.5999999999999</v>
      </c>
      <c r="E1070" s="10">
        <f>VLOOKUP(C1070,데이터!$O:$Q,2,0)</f>
        <v>43.898781250000006</v>
      </c>
      <c r="F1070" s="10">
        <f>VLOOKUP(C1070,데이터!$O:$Q,3,0)</f>
        <v>93.62</v>
      </c>
      <c r="H1070" s="6">
        <f t="shared" si="221"/>
        <v>1.9080323001022577</v>
      </c>
      <c r="I1070" s="6">
        <f t="shared" si="222"/>
        <v>1.7990007686395071</v>
      </c>
      <c r="AM1070" s="1">
        <f t="shared" si="214"/>
        <v>42342</v>
      </c>
      <c r="AN1070" s="2">
        <f t="shared" si="215"/>
        <v>1156.5999999999999</v>
      </c>
      <c r="AO1070" s="2">
        <f t="shared" si="216"/>
        <v>43.898781250000006</v>
      </c>
      <c r="AP1070" s="2">
        <f t="shared" si="217"/>
        <v>93.62</v>
      </c>
      <c r="AR1070" s="39">
        <f t="shared" si="218"/>
        <v>1.8191398914082724E-2</v>
      </c>
      <c r="AS1070" s="39">
        <f t="shared" si="219"/>
        <v>1.7276974899489428E-2</v>
      </c>
      <c r="AU1070" s="41">
        <f t="shared" si="220"/>
        <v>8.3617127846492011E-7</v>
      </c>
    </row>
    <row r="1071" spans="2:47" x14ac:dyDescent="0.3">
      <c r="B1071" s="6">
        <f t="shared" si="213"/>
        <v>2015</v>
      </c>
      <c r="C1071" s="5">
        <v>42343</v>
      </c>
      <c r="D1071" s="10">
        <v>1156.5999999999999</v>
      </c>
      <c r="E1071" s="10">
        <f>VLOOKUP(C1071,데이터!$O:$Q,2,0)</f>
        <v>43.898781250000006</v>
      </c>
      <c r="F1071" s="10">
        <f>VLOOKUP(C1071,데이터!$O:$Q,3,0)</f>
        <v>93.62</v>
      </c>
      <c r="H1071" s="6">
        <f t="shared" si="221"/>
        <v>1.9080323001022577</v>
      </c>
      <c r="I1071" s="6">
        <f t="shared" si="222"/>
        <v>1.7990007686395071</v>
      </c>
      <c r="AM1071" s="1">
        <f t="shared" si="214"/>
        <v>42343</v>
      </c>
      <c r="AN1071" s="2">
        <f t="shared" si="215"/>
        <v>1156.5999999999999</v>
      </c>
      <c r="AO1071" s="2">
        <f t="shared" si="216"/>
        <v>43.898781250000006</v>
      </c>
      <c r="AP1071" s="2">
        <f t="shared" si="217"/>
        <v>93.62</v>
      </c>
      <c r="AR1071" s="39">
        <f t="shared" si="218"/>
        <v>0</v>
      </c>
      <c r="AS1071" s="39">
        <f t="shared" si="219"/>
        <v>0</v>
      </c>
      <c r="AU1071" s="41">
        <f t="shared" si="220"/>
        <v>0</v>
      </c>
    </row>
    <row r="1072" spans="2:47" x14ac:dyDescent="0.3">
      <c r="B1072" s="6">
        <f t="shared" si="213"/>
        <v>2015</v>
      </c>
      <c r="C1072" s="5">
        <v>42344</v>
      </c>
      <c r="D1072" s="10">
        <v>1156.5999999999999</v>
      </c>
      <c r="E1072" s="10">
        <f>VLOOKUP(C1072,데이터!$O:$Q,2,0)</f>
        <v>43.898781250000006</v>
      </c>
      <c r="F1072" s="10">
        <f>VLOOKUP(C1072,데이터!$O:$Q,3,0)</f>
        <v>93.62</v>
      </c>
      <c r="H1072" s="6">
        <f t="shared" si="221"/>
        <v>1.9080323001022577</v>
      </c>
      <c r="I1072" s="6">
        <f t="shared" si="222"/>
        <v>1.7990007686395071</v>
      </c>
      <c r="AM1072" s="1">
        <f t="shared" si="214"/>
        <v>42344</v>
      </c>
      <c r="AN1072" s="2">
        <f t="shared" si="215"/>
        <v>1156.5999999999999</v>
      </c>
      <c r="AO1072" s="2">
        <f t="shared" si="216"/>
        <v>43.898781250000006</v>
      </c>
      <c r="AP1072" s="2">
        <f t="shared" si="217"/>
        <v>93.62</v>
      </c>
      <c r="AR1072" s="39">
        <f t="shared" si="218"/>
        <v>0</v>
      </c>
      <c r="AS1072" s="39">
        <f t="shared" si="219"/>
        <v>0</v>
      </c>
      <c r="AU1072" s="41">
        <f t="shared" si="220"/>
        <v>0</v>
      </c>
    </row>
    <row r="1073" spans="2:47" x14ac:dyDescent="0.3">
      <c r="B1073" s="6">
        <f t="shared" si="213"/>
        <v>2015</v>
      </c>
      <c r="C1073" s="5">
        <v>42345</v>
      </c>
      <c r="D1073" s="10">
        <v>1168.0999999999999</v>
      </c>
      <c r="E1073" s="10">
        <f>VLOOKUP(C1073,데이터!$O:$Q,2,0)</f>
        <v>43.864093750000002</v>
      </c>
      <c r="F1073" s="10">
        <f>VLOOKUP(C1073,데이터!$O:$Q,3,0)</f>
        <v>92.86</v>
      </c>
      <c r="H1073" s="6">
        <f t="shared" si="221"/>
        <v>1.9065246302188299</v>
      </c>
      <c r="I1073" s="6">
        <f t="shared" si="222"/>
        <v>1.7843966179861632</v>
      </c>
      <c r="AM1073" s="1">
        <f t="shared" si="214"/>
        <v>42345</v>
      </c>
      <c r="AN1073" s="2">
        <f t="shared" si="215"/>
        <v>1168.0999999999999</v>
      </c>
      <c r="AO1073" s="2">
        <f t="shared" si="216"/>
        <v>43.864093750000002</v>
      </c>
      <c r="AP1073" s="2">
        <f t="shared" si="217"/>
        <v>92.86</v>
      </c>
      <c r="AR1073" s="39">
        <f t="shared" si="218"/>
        <v>-7.9017000044856456E-4</v>
      </c>
      <c r="AS1073" s="39">
        <f t="shared" si="219"/>
        <v>-8.1179235206153555E-3</v>
      </c>
      <c r="AU1073" s="41">
        <f t="shared" si="220"/>
        <v>5.3695971652316799E-5</v>
      </c>
    </row>
    <row r="1074" spans="2:47" x14ac:dyDescent="0.3">
      <c r="B1074" s="6">
        <f t="shared" si="213"/>
        <v>2015</v>
      </c>
      <c r="C1074" s="5">
        <v>42346</v>
      </c>
      <c r="D1074" s="10">
        <v>1178.5999999999999</v>
      </c>
      <c r="E1074" s="10">
        <f>VLOOKUP(C1074,데이터!$O:$Q,2,0)</f>
        <v>43.256124999999997</v>
      </c>
      <c r="F1074" s="10">
        <f>VLOOKUP(C1074,데이터!$O:$Q,3,0)</f>
        <v>92.07</v>
      </c>
      <c r="H1074" s="6">
        <f t="shared" si="221"/>
        <v>1.880099659424161</v>
      </c>
      <c r="I1074" s="6">
        <f t="shared" si="222"/>
        <v>1.7692159877017666</v>
      </c>
      <c r="AM1074" s="1">
        <f t="shared" si="214"/>
        <v>42346</v>
      </c>
      <c r="AN1074" s="2">
        <f t="shared" si="215"/>
        <v>1178.5999999999999</v>
      </c>
      <c r="AO1074" s="2">
        <f t="shared" si="216"/>
        <v>43.256124999999997</v>
      </c>
      <c r="AP1074" s="2">
        <f t="shared" si="217"/>
        <v>92.07</v>
      </c>
      <c r="AR1074" s="39">
        <f t="shared" si="218"/>
        <v>-1.3860282933578327E-2</v>
      </c>
      <c r="AS1074" s="39">
        <f t="shared" si="219"/>
        <v>-8.5074305405987705E-3</v>
      </c>
      <c r="AU1074" s="41">
        <f t="shared" si="220"/>
        <v>2.8653028741026969E-5</v>
      </c>
    </row>
    <row r="1075" spans="2:47" x14ac:dyDescent="0.3">
      <c r="B1075" s="6">
        <f t="shared" si="213"/>
        <v>2015</v>
      </c>
      <c r="C1075" s="5">
        <v>42347</v>
      </c>
      <c r="D1075" s="10">
        <v>1179.2</v>
      </c>
      <c r="E1075" s="10">
        <f>VLOOKUP(C1075,데이터!$O:$Q,2,0)</f>
        <v>42.719843749999995</v>
      </c>
      <c r="F1075" s="10">
        <f>VLOOKUP(C1075,데이터!$O:$Q,3,0)</f>
        <v>90.87</v>
      </c>
      <c r="H1075" s="6">
        <f t="shared" si="221"/>
        <v>1.8567905397219093</v>
      </c>
      <c r="I1075" s="6">
        <f t="shared" si="222"/>
        <v>1.7461568024596454</v>
      </c>
      <c r="AM1075" s="1">
        <f t="shared" si="214"/>
        <v>42347</v>
      </c>
      <c r="AN1075" s="2">
        <f t="shared" si="215"/>
        <v>1179.2</v>
      </c>
      <c r="AO1075" s="2">
        <f t="shared" si="216"/>
        <v>42.719843749999995</v>
      </c>
      <c r="AP1075" s="2">
        <f t="shared" si="217"/>
        <v>90.87</v>
      </c>
      <c r="AR1075" s="39">
        <f t="shared" si="218"/>
        <v>-1.2397810714667612E-2</v>
      </c>
      <c r="AS1075" s="39">
        <f t="shared" si="219"/>
        <v>-1.3033561420658035E-2</v>
      </c>
      <c r="AU1075" s="41">
        <f t="shared" si="220"/>
        <v>4.0417896016732161E-7</v>
      </c>
    </row>
    <row r="1076" spans="2:47" x14ac:dyDescent="0.3">
      <c r="B1076" s="6">
        <f t="shared" si="213"/>
        <v>2015</v>
      </c>
      <c r="C1076" s="5">
        <v>42348</v>
      </c>
      <c r="D1076" s="10">
        <v>1181.45</v>
      </c>
      <c r="E1076" s="10">
        <f>VLOOKUP(C1076,데이터!$O:$Q,2,0)</f>
        <v>42.906812500000001</v>
      </c>
      <c r="F1076" s="10">
        <f>VLOOKUP(C1076,데이터!$O:$Q,3,0)</f>
        <v>91.31</v>
      </c>
      <c r="H1076" s="6">
        <f t="shared" si="221"/>
        <v>1.8649170162196995</v>
      </c>
      <c r="I1076" s="6">
        <f t="shared" si="222"/>
        <v>1.7546118370484234</v>
      </c>
      <c r="AM1076" s="1">
        <f t="shared" si="214"/>
        <v>42348</v>
      </c>
      <c r="AN1076" s="2">
        <f t="shared" si="215"/>
        <v>1181.45</v>
      </c>
      <c r="AO1076" s="2">
        <f t="shared" si="216"/>
        <v>42.906812500000001</v>
      </c>
      <c r="AP1076" s="2">
        <f t="shared" si="217"/>
        <v>91.31</v>
      </c>
      <c r="AR1076" s="39">
        <f t="shared" si="218"/>
        <v>4.3766253241506181E-3</v>
      </c>
      <c r="AS1076" s="39">
        <f t="shared" si="219"/>
        <v>4.8420820953010146E-3</v>
      </c>
      <c r="AU1076" s="41">
        <f t="shared" si="220"/>
        <v>2.1665000580975261E-7</v>
      </c>
    </row>
    <row r="1077" spans="2:47" x14ac:dyDescent="0.3">
      <c r="B1077" s="6">
        <f t="shared" si="213"/>
        <v>2015</v>
      </c>
      <c r="C1077" s="5">
        <v>42349</v>
      </c>
      <c r="D1077" s="10">
        <v>1179.55</v>
      </c>
      <c r="E1077" s="10">
        <f>VLOOKUP(C1077,데이터!$O:$Q,2,0)</f>
        <v>42.05828125</v>
      </c>
      <c r="F1077" s="10">
        <f>VLOOKUP(C1077,데이터!$O:$Q,3,0)</f>
        <v>89.6</v>
      </c>
      <c r="H1077" s="6">
        <f t="shared" si="221"/>
        <v>1.8280361510442877</v>
      </c>
      <c r="I1077" s="6">
        <f t="shared" si="222"/>
        <v>1.7217524980784003</v>
      </c>
      <c r="AM1077" s="1">
        <f t="shared" si="214"/>
        <v>42349</v>
      </c>
      <c r="AN1077" s="2">
        <f t="shared" si="215"/>
        <v>1179.55</v>
      </c>
      <c r="AO1077" s="2">
        <f t="shared" si="216"/>
        <v>42.05828125</v>
      </c>
      <c r="AP1077" s="2">
        <f t="shared" si="217"/>
        <v>89.6</v>
      </c>
      <c r="AR1077" s="39">
        <f t="shared" si="218"/>
        <v>-1.9776142774530325E-2</v>
      </c>
      <c r="AS1077" s="39">
        <f t="shared" si="219"/>
        <v>-1.8727412112583552E-2</v>
      </c>
      <c r="AU1077" s="41">
        <f t="shared" si="220"/>
        <v>1.0998360013073163E-6</v>
      </c>
    </row>
    <row r="1078" spans="2:47" x14ac:dyDescent="0.3">
      <c r="B1078" s="6">
        <f t="shared" si="213"/>
        <v>2015</v>
      </c>
      <c r="C1078" s="5">
        <v>42350</v>
      </c>
      <c r="D1078" s="10">
        <v>1179.55</v>
      </c>
      <c r="E1078" s="10">
        <f>VLOOKUP(C1078,데이터!$O:$Q,2,0)</f>
        <v>42.05828125</v>
      </c>
      <c r="F1078" s="10">
        <f>VLOOKUP(C1078,데이터!$O:$Q,3,0)</f>
        <v>89.6</v>
      </c>
      <c r="H1078" s="6">
        <f t="shared" si="221"/>
        <v>1.8280361510442877</v>
      </c>
      <c r="I1078" s="6">
        <f t="shared" si="222"/>
        <v>1.7217524980784003</v>
      </c>
      <c r="AM1078" s="1">
        <f t="shared" si="214"/>
        <v>42350</v>
      </c>
      <c r="AN1078" s="2">
        <f t="shared" si="215"/>
        <v>1179.55</v>
      </c>
      <c r="AO1078" s="2">
        <f t="shared" si="216"/>
        <v>42.05828125</v>
      </c>
      <c r="AP1078" s="2">
        <f t="shared" si="217"/>
        <v>89.6</v>
      </c>
      <c r="AR1078" s="39">
        <f t="shared" si="218"/>
        <v>0</v>
      </c>
      <c r="AS1078" s="39">
        <f t="shared" si="219"/>
        <v>0</v>
      </c>
      <c r="AU1078" s="41">
        <f t="shared" si="220"/>
        <v>0</v>
      </c>
    </row>
    <row r="1079" spans="2:47" x14ac:dyDescent="0.3">
      <c r="B1079" s="6">
        <f t="shared" si="213"/>
        <v>2015</v>
      </c>
      <c r="C1079" s="5">
        <v>42351</v>
      </c>
      <c r="D1079" s="10">
        <v>1179.55</v>
      </c>
      <c r="E1079" s="10">
        <f>VLOOKUP(C1079,데이터!$O:$Q,2,0)</f>
        <v>42.05828125</v>
      </c>
      <c r="F1079" s="10">
        <f>VLOOKUP(C1079,데이터!$O:$Q,3,0)</f>
        <v>89.6</v>
      </c>
      <c r="H1079" s="6">
        <f t="shared" si="221"/>
        <v>1.8280361510442877</v>
      </c>
      <c r="I1079" s="6">
        <f t="shared" si="222"/>
        <v>1.7217524980784003</v>
      </c>
      <c r="AM1079" s="1">
        <f t="shared" si="214"/>
        <v>42351</v>
      </c>
      <c r="AN1079" s="2">
        <f t="shared" si="215"/>
        <v>1179.55</v>
      </c>
      <c r="AO1079" s="2">
        <f t="shared" si="216"/>
        <v>42.05828125</v>
      </c>
      <c r="AP1079" s="2">
        <f t="shared" si="217"/>
        <v>89.6</v>
      </c>
      <c r="AR1079" s="39">
        <f t="shared" si="218"/>
        <v>0</v>
      </c>
      <c r="AS1079" s="39">
        <f t="shared" si="219"/>
        <v>0</v>
      </c>
      <c r="AU1079" s="41">
        <f t="shared" si="220"/>
        <v>0</v>
      </c>
    </row>
    <row r="1080" spans="2:47" x14ac:dyDescent="0.3">
      <c r="B1080" s="6">
        <f t="shared" si="213"/>
        <v>2015</v>
      </c>
      <c r="C1080" s="5">
        <v>42352</v>
      </c>
      <c r="D1080" s="10">
        <v>1184.75</v>
      </c>
      <c r="E1080" s="10">
        <f>VLOOKUP(C1080,데이터!$O:$Q,2,0)</f>
        <v>41.684031249999997</v>
      </c>
      <c r="F1080" s="10">
        <f>VLOOKUP(C1080,데이터!$O:$Q,3,0)</f>
        <v>89.02</v>
      </c>
      <c r="H1080" s="6">
        <f t="shared" si="221"/>
        <v>1.8117696154371454</v>
      </c>
      <c r="I1080" s="6">
        <f t="shared" si="222"/>
        <v>1.7106072252113749</v>
      </c>
      <c r="AM1080" s="1">
        <f t="shared" si="214"/>
        <v>42352</v>
      </c>
      <c r="AN1080" s="2">
        <f t="shared" si="215"/>
        <v>1184.75</v>
      </c>
      <c r="AO1080" s="2">
        <f t="shared" si="216"/>
        <v>41.684031249999997</v>
      </c>
      <c r="AP1080" s="2">
        <f t="shared" si="217"/>
        <v>89.02</v>
      </c>
      <c r="AR1080" s="39">
        <f t="shared" si="218"/>
        <v>-8.8983664780644123E-3</v>
      </c>
      <c r="AS1080" s="39">
        <f t="shared" si="219"/>
        <v>-6.473214285714235E-3</v>
      </c>
      <c r="AU1080" s="41">
        <f t="shared" si="220"/>
        <v>5.8813631560608711E-6</v>
      </c>
    </row>
    <row r="1081" spans="2:47" x14ac:dyDescent="0.3">
      <c r="B1081" s="6">
        <f t="shared" si="213"/>
        <v>2015</v>
      </c>
      <c r="C1081" s="5">
        <v>42353</v>
      </c>
      <c r="D1081" s="10">
        <v>1183.45</v>
      </c>
      <c r="E1081" s="10">
        <f>VLOOKUP(C1081,데이터!$O:$Q,2,0)</f>
        <v>42.400031249999998</v>
      </c>
      <c r="F1081" s="10">
        <f>VLOOKUP(C1081,데이터!$O:$Q,3,0)</f>
        <v>90.36</v>
      </c>
      <c r="H1081" s="6">
        <f t="shared" si="221"/>
        <v>1.8428900950489393</v>
      </c>
      <c r="I1081" s="6">
        <f t="shared" si="222"/>
        <v>1.7363566487317439</v>
      </c>
      <c r="AM1081" s="1">
        <f t="shared" si="214"/>
        <v>42353</v>
      </c>
      <c r="AN1081" s="2">
        <f t="shared" si="215"/>
        <v>1183.45</v>
      </c>
      <c r="AO1081" s="2">
        <f t="shared" si="216"/>
        <v>42.400031249999998</v>
      </c>
      <c r="AP1081" s="2">
        <f t="shared" si="217"/>
        <v>90.36</v>
      </c>
      <c r="AR1081" s="39">
        <f t="shared" si="218"/>
        <v>1.7176841551283628E-2</v>
      </c>
      <c r="AS1081" s="39">
        <f t="shared" si="219"/>
        <v>1.505279712424179E-2</v>
      </c>
      <c r="AU1081" s="41">
        <f t="shared" si="220"/>
        <v>4.5115647280474898E-6</v>
      </c>
    </row>
    <row r="1082" spans="2:47" x14ac:dyDescent="0.3">
      <c r="B1082" s="6">
        <f t="shared" si="213"/>
        <v>2015</v>
      </c>
      <c r="C1082" s="5">
        <v>42354</v>
      </c>
      <c r="D1082" s="10">
        <v>1176.25</v>
      </c>
      <c r="E1082" s="10">
        <f>VLOOKUP(C1082,데이터!$O:$Q,2,0)</f>
        <v>42.60728125</v>
      </c>
      <c r="F1082" s="10">
        <f>VLOOKUP(C1082,데이터!$O:$Q,3,0)</f>
        <v>91.04</v>
      </c>
      <c r="H1082" s="6">
        <f t="shared" si="221"/>
        <v>1.8518980830371299</v>
      </c>
      <c r="I1082" s="6">
        <f t="shared" si="222"/>
        <v>1.7494235203689463</v>
      </c>
      <c r="AM1082" s="1">
        <f t="shared" si="214"/>
        <v>42354</v>
      </c>
      <c r="AN1082" s="2">
        <f t="shared" si="215"/>
        <v>1176.25</v>
      </c>
      <c r="AO1082" s="2">
        <f t="shared" si="216"/>
        <v>42.60728125</v>
      </c>
      <c r="AP1082" s="2">
        <f t="shared" si="217"/>
        <v>91.04</v>
      </c>
      <c r="AR1082" s="39">
        <f t="shared" si="218"/>
        <v>4.8879680955424831E-3</v>
      </c>
      <c r="AS1082" s="39">
        <f t="shared" si="219"/>
        <v>7.5254537405933242E-3</v>
      </c>
      <c r="AU1082" s="41">
        <f t="shared" si="220"/>
        <v>6.9563305278492514E-6</v>
      </c>
    </row>
    <row r="1083" spans="2:47" x14ac:dyDescent="0.3">
      <c r="B1083" s="6">
        <f t="shared" si="213"/>
        <v>2015</v>
      </c>
      <c r="C1083" s="5">
        <v>42355</v>
      </c>
      <c r="D1083" s="10">
        <v>1180.05</v>
      </c>
      <c r="E1083" s="10">
        <f>VLOOKUP(C1083,데이터!$O:$Q,2,0)</f>
        <v>41.833343750000004</v>
      </c>
      <c r="F1083" s="10">
        <f>VLOOKUP(C1083,데이터!$O:$Q,3,0)</f>
        <v>89.79</v>
      </c>
      <c r="H1083" s="6">
        <f t="shared" si="221"/>
        <v>1.8182593872416655</v>
      </c>
      <c r="I1083" s="6">
        <f t="shared" si="222"/>
        <v>1.7254035357417363</v>
      </c>
      <c r="AM1083" s="1">
        <f t="shared" si="214"/>
        <v>42355</v>
      </c>
      <c r="AN1083" s="2">
        <f t="shared" si="215"/>
        <v>1180.05</v>
      </c>
      <c r="AO1083" s="2">
        <f t="shared" si="216"/>
        <v>41.833343750000004</v>
      </c>
      <c r="AP1083" s="2">
        <f t="shared" si="217"/>
        <v>89.79</v>
      </c>
      <c r="AR1083" s="39">
        <f t="shared" si="218"/>
        <v>-1.8164442257155189E-2</v>
      </c>
      <c r="AS1083" s="39">
        <f t="shared" si="219"/>
        <v>-1.3730228471001804E-2</v>
      </c>
      <c r="AU1083" s="41">
        <f t="shared" si="220"/>
        <v>1.9662251901312735E-5</v>
      </c>
    </row>
    <row r="1084" spans="2:47" x14ac:dyDescent="0.3">
      <c r="B1084" s="6">
        <f t="shared" si="213"/>
        <v>2015</v>
      </c>
      <c r="C1084" s="5">
        <v>42356</v>
      </c>
      <c r="D1084" s="10">
        <v>1183.0999999999999</v>
      </c>
      <c r="E1084" s="10">
        <f>VLOOKUP(C1084,데이터!$O:$Q,2,0)</f>
        <v>41.447750000000006</v>
      </c>
      <c r="F1084" s="10">
        <f>VLOOKUP(C1084,데이터!$O:$Q,3,0)</f>
        <v>88.75</v>
      </c>
      <c r="H1084" s="6">
        <f t="shared" si="221"/>
        <v>1.8014998028348079</v>
      </c>
      <c r="I1084" s="6">
        <f t="shared" si="222"/>
        <v>1.7054189085318976</v>
      </c>
      <c r="AM1084" s="1">
        <f t="shared" si="214"/>
        <v>42356</v>
      </c>
      <c r="AN1084" s="2">
        <f t="shared" si="215"/>
        <v>1183.0999999999999</v>
      </c>
      <c r="AO1084" s="2">
        <f t="shared" si="216"/>
        <v>41.447750000000006</v>
      </c>
      <c r="AP1084" s="2">
        <f t="shared" si="217"/>
        <v>88.75</v>
      </c>
      <c r="AR1084" s="39">
        <f t="shared" si="218"/>
        <v>-9.2173781829236745E-3</v>
      </c>
      <c r="AS1084" s="39">
        <f t="shared" si="219"/>
        <v>-1.1582581579240525E-2</v>
      </c>
      <c r="AU1084" s="41">
        <f t="shared" si="220"/>
        <v>5.5941871059487649E-6</v>
      </c>
    </row>
    <row r="1085" spans="2:47" x14ac:dyDescent="0.3">
      <c r="B1085" s="6">
        <f t="shared" si="213"/>
        <v>2015</v>
      </c>
      <c r="C1085" s="5">
        <v>42357</v>
      </c>
      <c r="D1085" s="10">
        <v>1183.0999999999999</v>
      </c>
      <c r="E1085" s="10">
        <f>VLOOKUP(C1085,데이터!$O:$Q,2,0)</f>
        <v>41.447750000000006</v>
      </c>
      <c r="F1085" s="10">
        <f>VLOOKUP(C1085,데이터!$O:$Q,3,0)</f>
        <v>88.75</v>
      </c>
      <c r="H1085" s="6">
        <f t="shared" si="221"/>
        <v>1.8014998028348079</v>
      </c>
      <c r="I1085" s="6">
        <f t="shared" si="222"/>
        <v>1.7054189085318976</v>
      </c>
      <c r="AM1085" s="1">
        <f t="shared" si="214"/>
        <v>42357</v>
      </c>
      <c r="AN1085" s="2">
        <f t="shared" si="215"/>
        <v>1183.0999999999999</v>
      </c>
      <c r="AO1085" s="2">
        <f t="shared" si="216"/>
        <v>41.447750000000006</v>
      </c>
      <c r="AP1085" s="2">
        <f t="shared" si="217"/>
        <v>88.75</v>
      </c>
      <c r="AR1085" s="39">
        <f t="shared" si="218"/>
        <v>0</v>
      </c>
      <c r="AS1085" s="39">
        <f t="shared" si="219"/>
        <v>0</v>
      </c>
      <c r="AU1085" s="41">
        <f t="shared" si="220"/>
        <v>0</v>
      </c>
    </row>
    <row r="1086" spans="2:47" x14ac:dyDescent="0.3">
      <c r="B1086" s="6">
        <f t="shared" si="213"/>
        <v>2015</v>
      </c>
      <c r="C1086" s="5">
        <v>42358</v>
      </c>
      <c r="D1086" s="10">
        <v>1183.0999999999999</v>
      </c>
      <c r="E1086" s="10">
        <f>VLOOKUP(C1086,데이터!$O:$Q,2,0)</f>
        <v>41.447750000000006</v>
      </c>
      <c r="F1086" s="10">
        <f>VLOOKUP(C1086,데이터!$O:$Q,3,0)</f>
        <v>88.75</v>
      </c>
      <c r="H1086" s="6">
        <f t="shared" si="221"/>
        <v>1.8014998028348079</v>
      </c>
      <c r="I1086" s="6">
        <f t="shared" si="222"/>
        <v>1.7054189085318976</v>
      </c>
      <c r="AM1086" s="1">
        <f t="shared" si="214"/>
        <v>42358</v>
      </c>
      <c r="AN1086" s="2">
        <f t="shared" si="215"/>
        <v>1183.0999999999999</v>
      </c>
      <c r="AO1086" s="2">
        <f t="shared" si="216"/>
        <v>41.447750000000006</v>
      </c>
      <c r="AP1086" s="2">
        <f t="shared" si="217"/>
        <v>88.75</v>
      </c>
      <c r="AR1086" s="39">
        <f t="shared" si="218"/>
        <v>0</v>
      </c>
      <c r="AS1086" s="39">
        <f t="shared" si="219"/>
        <v>0</v>
      </c>
      <c r="AU1086" s="41">
        <f t="shared" si="220"/>
        <v>0</v>
      </c>
    </row>
    <row r="1087" spans="2:47" x14ac:dyDescent="0.3">
      <c r="B1087" s="6">
        <f t="shared" ref="B1087:B1150" si="223">YEAR(C1087)</f>
        <v>2015</v>
      </c>
      <c r="C1087" s="5">
        <v>42359</v>
      </c>
      <c r="D1087" s="10">
        <v>1177.75</v>
      </c>
      <c r="E1087" s="10">
        <f>VLOOKUP(C1087,데이터!$O:$Q,2,0)</f>
        <v>42.583677500000007</v>
      </c>
      <c r="F1087" s="10">
        <f>VLOOKUP(C1087,데이터!$O:$Q,3,0)</f>
        <v>90.27</v>
      </c>
      <c r="H1087" s="6">
        <f t="shared" si="221"/>
        <v>1.8508721612205981</v>
      </c>
      <c r="I1087" s="6">
        <f t="shared" si="222"/>
        <v>1.7346272098385846</v>
      </c>
      <c r="AM1087" s="1">
        <f t="shared" si="214"/>
        <v>42359</v>
      </c>
      <c r="AN1087" s="2">
        <f t="shared" si="215"/>
        <v>1177.75</v>
      </c>
      <c r="AO1087" s="2">
        <f t="shared" si="216"/>
        <v>42.583677500000007</v>
      </c>
      <c r="AP1087" s="2">
        <f t="shared" si="217"/>
        <v>90.27</v>
      </c>
      <c r="AR1087" s="39">
        <f t="shared" si="218"/>
        <v>2.7406252450374202E-2</v>
      </c>
      <c r="AS1087" s="39">
        <f t="shared" si="219"/>
        <v>1.712676056338025E-2</v>
      </c>
      <c r="AU1087" s="41">
        <f t="shared" si="220"/>
        <v>1.0566795345477449E-4</v>
      </c>
    </row>
    <row r="1088" spans="2:47" x14ac:dyDescent="0.3">
      <c r="B1088" s="6">
        <f t="shared" si="223"/>
        <v>2015</v>
      </c>
      <c r="C1088" s="5">
        <v>42360</v>
      </c>
      <c r="D1088" s="10">
        <v>1173.2</v>
      </c>
      <c r="E1088" s="10">
        <f>VLOOKUP(C1088,데이터!$O:$Q,2,0)</f>
        <v>42.671156250000003</v>
      </c>
      <c r="F1088" s="10">
        <f>VLOOKUP(C1088,데이터!$O:$Q,3,0)</f>
        <v>90.41</v>
      </c>
      <c r="H1088" s="6">
        <f t="shared" si="221"/>
        <v>1.8546743688404865</v>
      </c>
      <c r="I1088" s="6">
        <f t="shared" si="222"/>
        <v>1.7373174481168321</v>
      </c>
      <c r="AM1088" s="1">
        <f t="shared" ref="AM1088:AM1151" si="224">C1088</f>
        <v>42360</v>
      </c>
      <c r="AN1088" s="2">
        <f t="shared" ref="AN1088:AN1151" si="225">D1088</f>
        <v>1173.2</v>
      </c>
      <c r="AO1088" s="2">
        <f t="shared" ref="AO1088:AO1151" si="226">E1088</f>
        <v>42.671156250000003</v>
      </c>
      <c r="AP1088" s="2">
        <f t="shared" ref="AP1088:AP1151" si="227">F1088</f>
        <v>90.41</v>
      </c>
      <c r="AR1088" s="39">
        <f t="shared" si="218"/>
        <v>2.0542788959454494E-3</v>
      </c>
      <c r="AS1088" s="39">
        <f t="shared" si="219"/>
        <v>1.5509028470144237E-3</v>
      </c>
      <c r="AU1088" s="41">
        <f t="shared" si="220"/>
        <v>2.5338744663741042E-7</v>
      </c>
    </row>
    <row r="1089" spans="2:47" x14ac:dyDescent="0.3">
      <c r="B1089" s="6">
        <f t="shared" si="223"/>
        <v>2015</v>
      </c>
      <c r="C1089" s="5">
        <v>42361</v>
      </c>
      <c r="D1089" s="10">
        <v>1173.2</v>
      </c>
      <c r="E1089" s="10">
        <f>VLOOKUP(C1089,데이터!$O:$Q,2,0)</f>
        <v>43.040052500000002</v>
      </c>
      <c r="F1089" s="10">
        <f>VLOOKUP(C1089,데이터!$O:$Q,3,0)</f>
        <v>91.04</v>
      </c>
      <c r="H1089" s="6">
        <f t="shared" si="221"/>
        <v>1.8707082071463415</v>
      </c>
      <c r="I1089" s="6">
        <f t="shared" si="222"/>
        <v>1.7494235203689459</v>
      </c>
      <c r="AM1089" s="1">
        <f t="shared" si="224"/>
        <v>42361</v>
      </c>
      <c r="AN1089" s="2">
        <f t="shared" si="225"/>
        <v>1173.2</v>
      </c>
      <c r="AO1089" s="2">
        <f t="shared" si="226"/>
        <v>43.040052500000002</v>
      </c>
      <c r="AP1089" s="2">
        <f t="shared" si="227"/>
        <v>91.04</v>
      </c>
      <c r="AR1089" s="39">
        <f t="shared" ref="AR1089:AR1152" si="228">AO1089/AO1088-1</f>
        <v>8.6450961825061956E-3</v>
      </c>
      <c r="AS1089" s="39">
        <f t="shared" ref="AS1089:AS1152" si="229">AP1089/AP1088-1</f>
        <v>6.9682557239243437E-3</v>
      </c>
      <c r="AU1089" s="41">
        <f t="shared" ref="AU1089:AU1152" si="230">(AR1089-AS1089)^2</f>
        <v>2.8117939235369956E-6</v>
      </c>
    </row>
    <row r="1090" spans="2:47" x14ac:dyDescent="0.3">
      <c r="B1090" s="6">
        <f t="shared" si="223"/>
        <v>2015</v>
      </c>
      <c r="C1090" s="5">
        <v>42362</v>
      </c>
      <c r="D1090" s="10">
        <v>1167.75</v>
      </c>
      <c r="E1090" s="10">
        <f>VLOOKUP(C1090,데이터!$O:$Q,2,0)</f>
        <v>43.124781249999998</v>
      </c>
      <c r="F1090" s="10">
        <f>VLOOKUP(C1090,데이터!$O:$Q,3,0)</f>
        <v>91.21</v>
      </c>
      <c r="H1090" s="6">
        <f t="shared" si="221"/>
        <v>1.8743908877844804</v>
      </c>
      <c r="I1090" s="6">
        <f t="shared" si="222"/>
        <v>1.7526902382782463</v>
      </c>
      <c r="AM1090" s="1">
        <f t="shared" si="224"/>
        <v>42362</v>
      </c>
      <c r="AN1090" s="2">
        <f t="shared" si="225"/>
        <v>1167.75</v>
      </c>
      <c r="AO1090" s="2">
        <f t="shared" si="226"/>
        <v>43.124781249999998</v>
      </c>
      <c r="AP1090" s="2">
        <f t="shared" si="227"/>
        <v>91.21</v>
      </c>
      <c r="AR1090" s="39">
        <f t="shared" si="228"/>
        <v>1.9686023849527778E-3</v>
      </c>
      <c r="AS1090" s="39">
        <f t="shared" si="229"/>
        <v>1.867311072056177E-3</v>
      </c>
      <c r="AU1090" s="41">
        <f t="shared" si="230"/>
        <v>1.0259930068317101E-8</v>
      </c>
    </row>
    <row r="1091" spans="2:47" x14ac:dyDescent="0.3">
      <c r="B1091" s="6">
        <f t="shared" si="223"/>
        <v>2015</v>
      </c>
      <c r="C1091" s="5">
        <v>42363</v>
      </c>
      <c r="D1091" s="10">
        <v>1167.8499999999999</v>
      </c>
      <c r="E1091" s="10">
        <f>VLOOKUP(C1091,데이터!$O:$Q,2,0)</f>
        <v>43.124781249999998</v>
      </c>
      <c r="F1091" s="10">
        <f>VLOOKUP(C1091,데이터!$O:$Q,3,0)</f>
        <v>91.21</v>
      </c>
      <c r="H1091" s="6">
        <f t="shared" si="221"/>
        <v>1.8743908877844804</v>
      </c>
      <c r="I1091" s="6">
        <f t="shared" si="222"/>
        <v>1.7526902382782463</v>
      </c>
      <c r="AM1091" s="1">
        <f t="shared" si="224"/>
        <v>42363</v>
      </c>
      <c r="AN1091" s="2">
        <f t="shared" si="225"/>
        <v>1167.8499999999999</v>
      </c>
      <c r="AO1091" s="2">
        <f t="shared" si="226"/>
        <v>43.124781249999998</v>
      </c>
      <c r="AP1091" s="2">
        <f t="shared" si="227"/>
        <v>91.21</v>
      </c>
      <c r="AR1091" s="39">
        <f t="shared" si="228"/>
        <v>0</v>
      </c>
      <c r="AS1091" s="39">
        <f t="shared" si="229"/>
        <v>0</v>
      </c>
      <c r="AU1091" s="41">
        <f t="shared" si="230"/>
        <v>0</v>
      </c>
    </row>
    <row r="1092" spans="2:47" x14ac:dyDescent="0.3">
      <c r="B1092" s="6">
        <f t="shared" si="223"/>
        <v>2015</v>
      </c>
      <c r="C1092" s="5">
        <v>42364</v>
      </c>
      <c r="D1092" s="10">
        <v>1167.8499999999999</v>
      </c>
      <c r="E1092" s="10">
        <f>VLOOKUP(C1092,데이터!$O:$Q,2,0)</f>
        <v>43.124781249999998</v>
      </c>
      <c r="F1092" s="10">
        <f>VLOOKUP(C1092,데이터!$O:$Q,3,0)</f>
        <v>91.21</v>
      </c>
      <c r="H1092" s="6">
        <f t="shared" si="221"/>
        <v>1.8743908877844804</v>
      </c>
      <c r="I1092" s="6">
        <f t="shared" si="222"/>
        <v>1.7526902382782463</v>
      </c>
      <c r="AM1092" s="1">
        <f t="shared" si="224"/>
        <v>42364</v>
      </c>
      <c r="AN1092" s="2">
        <f t="shared" si="225"/>
        <v>1167.8499999999999</v>
      </c>
      <c r="AO1092" s="2">
        <f t="shared" si="226"/>
        <v>43.124781249999998</v>
      </c>
      <c r="AP1092" s="2">
        <f t="shared" si="227"/>
        <v>91.21</v>
      </c>
      <c r="AR1092" s="39">
        <f t="shared" si="228"/>
        <v>0</v>
      </c>
      <c r="AS1092" s="39">
        <f t="shared" si="229"/>
        <v>0</v>
      </c>
      <c r="AU1092" s="41">
        <f t="shared" si="230"/>
        <v>0</v>
      </c>
    </row>
    <row r="1093" spans="2:47" x14ac:dyDescent="0.3">
      <c r="B1093" s="6">
        <f t="shared" si="223"/>
        <v>2015</v>
      </c>
      <c r="C1093" s="5">
        <v>42365</v>
      </c>
      <c r="D1093" s="10">
        <v>1167.8499999999999</v>
      </c>
      <c r="E1093" s="10">
        <f>VLOOKUP(C1093,데이터!$O:$Q,2,0)</f>
        <v>43.124781249999998</v>
      </c>
      <c r="F1093" s="10">
        <f>VLOOKUP(C1093,데이터!$O:$Q,3,0)</f>
        <v>91.21</v>
      </c>
      <c r="H1093" s="6">
        <f t="shared" si="221"/>
        <v>1.8743908877844804</v>
      </c>
      <c r="I1093" s="6">
        <f t="shared" si="222"/>
        <v>1.7526902382782463</v>
      </c>
      <c r="AM1093" s="1">
        <f t="shared" si="224"/>
        <v>42365</v>
      </c>
      <c r="AN1093" s="2">
        <f t="shared" si="225"/>
        <v>1167.8499999999999</v>
      </c>
      <c r="AO1093" s="2">
        <f t="shared" si="226"/>
        <v>43.124781249999998</v>
      </c>
      <c r="AP1093" s="2">
        <f t="shared" si="227"/>
        <v>91.21</v>
      </c>
      <c r="AR1093" s="39">
        <f t="shared" si="228"/>
        <v>0</v>
      </c>
      <c r="AS1093" s="39">
        <f t="shared" si="229"/>
        <v>0</v>
      </c>
      <c r="AU1093" s="41">
        <f t="shared" si="230"/>
        <v>0</v>
      </c>
    </row>
    <row r="1094" spans="2:47" x14ac:dyDescent="0.3">
      <c r="B1094" s="6">
        <f t="shared" si="223"/>
        <v>2015</v>
      </c>
      <c r="C1094" s="5">
        <v>42366</v>
      </c>
      <c r="D1094" s="10">
        <v>1165.4000000000001</v>
      </c>
      <c r="E1094" s="10">
        <f>VLOOKUP(C1094,데이터!$O:$Q,2,0)</f>
        <v>43.051437499999999</v>
      </c>
      <c r="F1094" s="10">
        <f>VLOOKUP(C1094,데이터!$O:$Q,3,0)</f>
        <v>90.85</v>
      </c>
      <c r="H1094" s="6">
        <f t="shared" si="221"/>
        <v>1.8712030488507829</v>
      </c>
      <c r="I1094" s="6">
        <f t="shared" si="222"/>
        <v>1.7457724827056098</v>
      </c>
      <c r="AM1094" s="1">
        <f t="shared" si="224"/>
        <v>42366</v>
      </c>
      <c r="AN1094" s="2">
        <f t="shared" si="225"/>
        <v>1165.4000000000001</v>
      </c>
      <c r="AO1094" s="2">
        <f t="shared" si="226"/>
        <v>43.051437499999999</v>
      </c>
      <c r="AP1094" s="2">
        <f t="shared" si="227"/>
        <v>90.85</v>
      </c>
      <c r="AR1094" s="39">
        <f t="shared" si="228"/>
        <v>-1.7007332645889717E-3</v>
      </c>
      <c r="AS1094" s="39">
        <f t="shared" si="229"/>
        <v>-3.9469356430216207E-3</v>
      </c>
      <c r="AU1094" s="41">
        <f t="shared" si="230"/>
        <v>5.0454251248764895E-6</v>
      </c>
    </row>
    <row r="1095" spans="2:47" x14ac:dyDescent="0.3">
      <c r="B1095" s="6">
        <f t="shared" si="223"/>
        <v>2015</v>
      </c>
      <c r="C1095" s="5">
        <v>42367</v>
      </c>
      <c r="D1095" s="10">
        <v>1169.6500000000001</v>
      </c>
      <c r="E1095" s="10">
        <f>VLOOKUP(C1095,데이터!$O:$Q,2,0)</f>
        <v>43.583750000000002</v>
      </c>
      <c r="F1095" s="10">
        <f>VLOOKUP(C1095,데이터!$O:$Q,3,0)</f>
        <v>91.91</v>
      </c>
      <c r="H1095" s="6">
        <f t="shared" si="221"/>
        <v>1.8943396693861922</v>
      </c>
      <c r="I1095" s="6">
        <f t="shared" si="222"/>
        <v>1.7661414296694835</v>
      </c>
      <c r="AM1095" s="1">
        <f t="shared" si="224"/>
        <v>42367</v>
      </c>
      <c r="AN1095" s="2">
        <f t="shared" si="225"/>
        <v>1169.6500000000001</v>
      </c>
      <c r="AO1095" s="2">
        <f t="shared" si="226"/>
        <v>43.583750000000002</v>
      </c>
      <c r="AP1095" s="2">
        <f t="shared" si="227"/>
        <v>91.91</v>
      </c>
      <c r="AR1095" s="39">
        <f t="shared" si="228"/>
        <v>1.2364569708038342E-2</v>
      </c>
      <c r="AS1095" s="39">
        <f t="shared" si="229"/>
        <v>1.1667583929554137E-2</v>
      </c>
      <c r="AU1095" s="41">
        <f t="shared" si="230"/>
        <v>4.8578917540923305E-7</v>
      </c>
    </row>
    <row r="1096" spans="2:47" x14ac:dyDescent="0.3">
      <c r="B1096" s="6">
        <f t="shared" si="223"/>
        <v>2015</v>
      </c>
      <c r="C1096" s="5">
        <v>42368</v>
      </c>
      <c r="D1096" s="10">
        <v>1172.6500000000001</v>
      </c>
      <c r="E1096" s="10">
        <f>VLOOKUP(C1096,데이터!$O:$Q,2,0)</f>
        <v>43.215968750000002</v>
      </c>
      <c r="F1096" s="10">
        <f>VLOOKUP(C1096,데이터!$O:$Q,3,0)</f>
        <v>91.08</v>
      </c>
      <c r="H1096" s="6">
        <f t="shared" si="221"/>
        <v>1.8783542938383919</v>
      </c>
      <c r="I1096" s="6">
        <f t="shared" si="222"/>
        <v>1.7501921598770163</v>
      </c>
      <c r="AM1096" s="1">
        <f t="shared" si="224"/>
        <v>42368</v>
      </c>
      <c r="AN1096" s="2">
        <f t="shared" si="225"/>
        <v>1172.6500000000001</v>
      </c>
      <c r="AO1096" s="2">
        <f t="shared" si="226"/>
        <v>43.215968750000002</v>
      </c>
      <c r="AP1096" s="2">
        <f t="shared" si="227"/>
        <v>91.08</v>
      </c>
      <c r="AR1096" s="39">
        <f t="shared" si="228"/>
        <v>-8.4384948518656522E-3</v>
      </c>
      <c r="AS1096" s="39">
        <f t="shared" si="229"/>
        <v>-9.0305733870089666E-3</v>
      </c>
      <c r="AU1096" s="41">
        <f t="shared" si="230"/>
        <v>3.5055699177745303E-7</v>
      </c>
    </row>
    <row r="1097" spans="2:47" x14ac:dyDescent="0.3">
      <c r="B1097" s="6">
        <f t="shared" si="223"/>
        <v>2015</v>
      </c>
      <c r="C1097" s="5">
        <v>42369</v>
      </c>
      <c r="D1097" s="10">
        <v>1172.45</v>
      </c>
      <c r="E1097" s="10">
        <f>VLOOKUP(C1097,데이터!$O:$Q,2,0)</f>
        <v>42.513687500000003</v>
      </c>
      <c r="F1097" s="10">
        <f>VLOOKUP(C1097,데이터!$O:$Q,3,0)</f>
        <v>89.84</v>
      </c>
      <c r="H1097" s="6">
        <f t="shared" si="221"/>
        <v>1.8478300908741883</v>
      </c>
      <c r="I1097" s="6">
        <f t="shared" si="222"/>
        <v>1.7263643351268243</v>
      </c>
      <c r="AM1097" s="1">
        <f t="shared" si="224"/>
        <v>42369</v>
      </c>
      <c r="AN1097" s="2">
        <f t="shared" si="225"/>
        <v>1172.45</v>
      </c>
      <c r="AO1097" s="2">
        <f t="shared" si="226"/>
        <v>42.513687500000003</v>
      </c>
      <c r="AP1097" s="2">
        <f t="shared" si="227"/>
        <v>89.84</v>
      </c>
      <c r="AR1097" s="39">
        <f t="shared" si="228"/>
        <v>-1.6250503466961996E-2</v>
      </c>
      <c r="AS1097" s="39">
        <f t="shared" si="229"/>
        <v>-1.3614404918752654E-2</v>
      </c>
      <c r="AU1097" s="41">
        <f t="shared" si="230"/>
        <v>6.9490155558714026E-6</v>
      </c>
    </row>
    <row r="1098" spans="2:47" x14ac:dyDescent="0.3">
      <c r="B1098" s="6">
        <f t="shared" si="223"/>
        <v>2016</v>
      </c>
      <c r="C1098" s="5">
        <v>42370</v>
      </c>
      <c r="D1098" s="10">
        <v>1172.45</v>
      </c>
      <c r="E1098" s="10">
        <f>VLOOKUP(C1098,데이터!$O:$Q,2,0)</f>
        <v>42.513687500000003</v>
      </c>
      <c r="F1098" s="10">
        <f>VLOOKUP(C1098,데이터!$O:$Q,3,0)</f>
        <v>89.84</v>
      </c>
      <c r="H1098" s="6">
        <f t="shared" si="221"/>
        <v>1.8478300908741883</v>
      </c>
      <c r="I1098" s="6">
        <f t="shared" si="222"/>
        <v>1.7263643351268243</v>
      </c>
      <c r="AM1098" s="1">
        <f t="shared" si="224"/>
        <v>42370</v>
      </c>
      <c r="AN1098" s="2">
        <f t="shared" si="225"/>
        <v>1172.45</v>
      </c>
      <c r="AO1098" s="2">
        <f t="shared" si="226"/>
        <v>42.513687500000003</v>
      </c>
      <c r="AP1098" s="2">
        <f t="shared" si="227"/>
        <v>89.84</v>
      </c>
      <c r="AR1098" s="39">
        <f t="shared" si="228"/>
        <v>0</v>
      </c>
      <c r="AS1098" s="39">
        <f t="shared" si="229"/>
        <v>0</v>
      </c>
      <c r="AU1098" s="41">
        <f t="shared" si="230"/>
        <v>0</v>
      </c>
    </row>
    <row r="1099" spans="2:47" x14ac:dyDescent="0.3">
      <c r="B1099" s="6">
        <f t="shared" si="223"/>
        <v>2016</v>
      </c>
      <c r="C1099" s="5">
        <v>42371</v>
      </c>
      <c r="D1099" s="10">
        <v>1172.45</v>
      </c>
      <c r="E1099" s="10">
        <f>VLOOKUP(C1099,데이터!$O:$Q,2,0)</f>
        <v>42.513687500000003</v>
      </c>
      <c r="F1099" s="10">
        <f>VLOOKUP(C1099,데이터!$O:$Q,3,0)</f>
        <v>89.84</v>
      </c>
      <c r="H1099" s="6">
        <f t="shared" ref="H1099:H1162" si="231">H1098*(E1099/E1098)</f>
        <v>1.8478300908741883</v>
      </c>
      <c r="I1099" s="6">
        <f t="shared" ref="I1099:I1162" si="232">I1098*(F1099/F1098)</f>
        <v>1.7263643351268243</v>
      </c>
      <c r="AM1099" s="1">
        <f t="shared" si="224"/>
        <v>42371</v>
      </c>
      <c r="AN1099" s="2">
        <f t="shared" si="225"/>
        <v>1172.45</v>
      </c>
      <c r="AO1099" s="2">
        <f t="shared" si="226"/>
        <v>42.513687500000003</v>
      </c>
      <c r="AP1099" s="2">
        <f t="shared" si="227"/>
        <v>89.84</v>
      </c>
      <c r="AR1099" s="39">
        <f t="shared" si="228"/>
        <v>0</v>
      </c>
      <c r="AS1099" s="39">
        <f t="shared" si="229"/>
        <v>0</v>
      </c>
      <c r="AU1099" s="41">
        <f t="shared" si="230"/>
        <v>0</v>
      </c>
    </row>
    <row r="1100" spans="2:47" x14ac:dyDescent="0.3">
      <c r="B1100" s="6">
        <f t="shared" si="223"/>
        <v>2016</v>
      </c>
      <c r="C1100" s="5">
        <v>42372</v>
      </c>
      <c r="D1100" s="10">
        <v>1172.45</v>
      </c>
      <c r="E1100" s="10">
        <f>VLOOKUP(C1100,데이터!$O:$Q,2,0)</f>
        <v>42.513687500000003</v>
      </c>
      <c r="F1100" s="10">
        <f>VLOOKUP(C1100,데이터!$O:$Q,3,0)</f>
        <v>89.84</v>
      </c>
      <c r="H1100" s="6">
        <f t="shared" si="231"/>
        <v>1.8478300908741883</v>
      </c>
      <c r="I1100" s="6">
        <f t="shared" si="232"/>
        <v>1.7263643351268243</v>
      </c>
      <c r="AM1100" s="1">
        <f t="shared" si="224"/>
        <v>42372</v>
      </c>
      <c r="AN1100" s="2">
        <f t="shared" si="225"/>
        <v>1172.45</v>
      </c>
      <c r="AO1100" s="2">
        <f t="shared" si="226"/>
        <v>42.513687500000003</v>
      </c>
      <c r="AP1100" s="2">
        <f t="shared" si="227"/>
        <v>89.84</v>
      </c>
      <c r="AR1100" s="39">
        <f t="shared" si="228"/>
        <v>0</v>
      </c>
      <c r="AS1100" s="39">
        <f t="shared" si="229"/>
        <v>0</v>
      </c>
      <c r="AU1100" s="41">
        <f t="shared" si="230"/>
        <v>0</v>
      </c>
    </row>
    <row r="1101" spans="2:47" x14ac:dyDescent="0.3">
      <c r="B1101" s="6">
        <f t="shared" si="223"/>
        <v>2016</v>
      </c>
      <c r="C1101" s="5">
        <v>42373</v>
      </c>
      <c r="D1101" s="10">
        <v>1187.6500000000001</v>
      </c>
      <c r="E1101" s="10">
        <f>VLOOKUP(C1101,데이터!$O:$Q,2,0)</f>
        <v>41.963656250000007</v>
      </c>
      <c r="F1101" s="10">
        <f>VLOOKUP(C1101,데이터!$O:$Q,3,0)</f>
        <v>88.8</v>
      </c>
      <c r="H1101" s="6">
        <f t="shared" si="231"/>
        <v>1.8239233362631906</v>
      </c>
      <c r="I1101" s="6">
        <f t="shared" si="232"/>
        <v>1.7063797079169856</v>
      </c>
      <c r="AM1101" s="1">
        <f t="shared" si="224"/>
        <v>42373</v>
      </c>
      <c r="AN1101" s="2">
        <f t="shared" si="225"/>
        <v>1187.6500000000001</v>
      </c>
      <c r="AO1101" s="2">
        <f t="shared" si="226"/>
        <v>41.963656250000007</v>
      </c>
      <c r="AP1101" s="2">
        <f t="shared" si="227"/>
        <v>88.8</v>
      </c>
      <c r="AR1101" s="39">
        <f t="shared" si="228"/>
        <v>-1.2937745049755978E-2</v>
      </c>
      <c r="AS1101" s="39">
        <f t="shared" si="229"/>
        <v>-1.1576135351736516E-2</v>
      </c>
      <c r="AU1101" s="41">
        <f t="shared" si="230"/>
        <v>1.8539809697406488E-6</v>
      </c>
    </row>
    <row r="1102" spans="2:47" x14ac:dyDescent="0.3">
      <c r="B1102" s="6">
        <f t="shared" si="223"/>
        <v>2016</v>
      </c>
      <c r="C1102" s="5">
        <v>42374</v>
      </c>
      <c r="D1102" s="10">
        <v>1188.0999999999999</v>
      </c>
      <c r="E1102" s="10">
        <f>VLOOKUP(C1102,데이터!$O:$Q,2,0)</f>
        <v>41.254531249999992</v>
      </c>
      <c r="F1102" s="10">
        <f>VLOOKUP(C1102,데이터!$O:$Q,3,0)</f>
        <v>87.96</v>
      </c>
      <c r="H1102" s="6">
        <f t="shared" si="231"/>
        <v>1.7931016741057693</v>
      </c>
      <c r="I1102" s="6">
        <f t="shared" si="232"/>
        <v>1.6902382782475005</v>
      </c>
      <c r="AM1102" s="1">
        <f t="shared" si="224"/>
        <v>42374</v>
      </c>
      <c r="AN1102" s="2">
        <f t="shared" si="225"/>
        <v>1188.0999999999999</v>
      </c>
      <c r="AO1102" s="2">
        <f t="shared" si="226"/>
        <v>41.254531249999992</v>
      </c>
      <c r="AP1102" s="2">
        <f t="shared" si="227"/>
        <v>87.96</v>
      </c>
      <c r="AR1102" s="39">
        <f t="shared" si="228"/>
        <v>-1.6898551350611024E-2</v>
      </c>
      <c r="AS1102" s="39">
        <f t="shared" si="229"/>
        <v>-9.4594594594594739E-3</v>
      </c>
      <c r="AU1102" s="41">
        <f t="shared" si="230"/>
        <v>5.5340088164996749E-5</v>
      </c>
    </row>
    <row r="1103" spans="2:47" x14ac:dyDescent="0.3">
      <c r="B1103" s="6">
        <f t="shared" si="223"/>
        <v>2016</v>
      </c>
      <c r="C1103" s="5">
        <v>42375</v>
      </c>
      <c r="D1103" s="10">
        <v>1197.7</v>
      </c>
      <c r="E1103" s="10">
        <f>VLOOKUP(C1103,데이터!$O:$Q,2,0)</f>
        <v>40.258843749999997</v>
      </c>
      <c r="F1103" s="10">
        <f>VLOOKUP(C1103,데이터!$O:$Q,3,0)</f>
        <v>84.92</v>
      </c>
      <c r="H1103" s="6">
        <f t="shared" si="231"/>
        <v>1.7498247571456189</v>
      </c>
      <c r="I1103" s="6">
        <f t="shared" si="232"/>
        <v>1.6318216756341264</v>
      </c>
      <c r="AM1103" s="1">
        <f t="shared" si="224"/>
        <v>42375</v>
      </c>
      <c r="AN1103" s="2">
        <f t="shared" si="225"/>
        <v>1197.7</v>
      </c>
      <c r="AO1103" s="2">
        <f t="shared" si="226"/>
        <v>40.258843749999997</v>
      </c>
      <c r="AP1103" s="2">
        <f t="shared" si="227"/>
        <v>84.92</v>
      </c>
      <c r="AR1103" s="39">
        <f t="shared" si="228"/>
        <v>-2.4135227569698658E-2</v>
      </c>
      <c r="AS1103" s="39">
        <f t="shared" si="229"/>
        <v>-3.4561164165529679E-2</v>
      </c>
      <c r="AU1103" s="41">
        <f t="shared" si="230"/>
        <v>1.0870015390028852E-4</v>
      </c>
    </row>
    <row r="1104" spans="2:47" x14ac:dyDescent="0.3">
      <c r="B1104" s="6">
        <f t="shared" si="223"/>
        <v>2016</v>
      </c>
      <c r="C1104" s="5">
        <v>42376</v>
      </c>
      <c r="D1104" s="10">
        <v>1200.6500000000001</v>
      </c>
      <c r="E1104" s="10">
        <f>VLOOKUP(C1104,데이터!$O:$Q,2,0)</f>
        <v>38.867062500000003</v>
      </c>
      <c r="F1104" s="10">
        <f>VLOOKUP(C1104,데이터!$O:$Q,3,0)</f>
        <v>82.54</v>
      </c>
      <c r="H1104" s="6">
        <f t="shared" si="231"/>
        <v>1.689331880030114</v>
      </c>
      <c r="I1104" s="6">
        <f t="shared" si="232"/>
        <v>1.5860876249039191</v>
      </c>
      <c r="AM1104" s="1">
        <f t="shared" si="224"/>
        <v>42376</v>
      </c>
      <c r="AN1104" s="2">
        <f t="shared" si="225"/>
        <v>1200.6500000000001</v>
      </c>
      <c r="AO1104" s="2">
        <f t="shared" si="226"/>
        <v>38.867062500000003</v>
      </c>
      <c r="AP1104" s="2">
        <f t="shared" si="227"/>
        <v>82.54</v>
      </c>
      <c r="AR1104" s="39">
        <f t="shared" si="228"/>
        <v>-3.4570820231268895E-2</v>
      </c>
      <c r="AS1104" s="39">
        <f t="shared" si="229"/>
        <v>-2.8026377767310318E-2</v>
      </c>
      <c r="AU1104" s="41">
        <f t="shared" si="230"/>
        <v>4.2829727164064219E-5</v>
      </c>
    </row>
    <row r="1105" spans="2:47" x14ac:dyDescent="0.3">
      <c r="B1105" s="6">
        <f t="shared" si="223"/>
        <v>2016</v>
      </c>
      <c r="C1105" s="5">
        <v>42377</v>
      </c>
      <c r="D1105" s="10">
        <v>1198.05</v>
      </c>
      <c r="E1105" s="10">
        <f>VLOOKUP(C1105,데이터!$O:$Q,2,0)</f>
        <v>38.310906249999995</v>
      </c>
      <c r="F1105" s="10">
        <f>VLOOKUP(C1105,데이터!$O:$Q,3,0)</f>
        <v>81.349999999999994</v>
      </c>
      <c r="H1105" s="6">
        <f t="shared" si="231"/>
        <v>1.6651589062324927</v>
      </c>
      <c r="I1105" s="6">
        <f t="shared" si="232"/>
        <v>1.5632205995388151</v>
      </c>
      <c r="AM1105" s="1">
        <f t="shared" si="224"/>
        <v>42377</v>
      </c>
      <c r="AN1105" s="2">
        <f t="shared" si="225"/>
        <v>1198.05</v>
      </c>
      <c r="AO1105" s="2">
        <f t="shared" si="226"/>
        <v>38.310906249999995</v>
      </c>
      <c r="AP1105" s="2">
        <f t="shared" si="227"/>
        <v>81.349999999999994</v>
      </c>
      <c r="AR1105" s="39">
        <f t="shared" si="228"/>
        <v>-1.4309191748154593E-2</v>
      </c>
      <c r="AS1105" s="39">
        <f t="shared" si="229"/>
        <v>-1.4417252241337719E-2</v>
      </c>
      <c r="AU1105" s="41">
        <f t="shared" si="230"/>
        <v>1.1677070186980503E-8</v>
      </c>
    </row>
    <row r="1106" spans="2:47" x14ac:dyDescent="0.3">
      <c r="B1106" s="6">
        <f t="shared" si="223"/>
        <v>2016</v>
      </c>
      <c r="C1106" s="5">
        <v>42378</v>
      </c>
      <c r="D1106" s="10">
        <v>1198.05</v>
      </c>
      <c r="E1106" s="10">
        <f>VLOOKUP(C1106,데이터!$O:$Q,2,0)</f>
        <v>38.310906249999995</v>
      </c>
      <c r="F1106" s="10">
        <f>VLOOKUP(C1106,데이터!$O:$Q,3,0)</f>
        <v>81.349999999999994</v>
      </c>
      <c r="H1106" s="6">
        <f t="shared" si="231"/>
        <v>1.6651589062324927</v>
      </c>
      <c r="I1106" s="6">
        <f t="shared" si="232"/>
        <v>1.5632205995388151</v>
      </c>
      <c r="AM1106" s="1">
        <f t="shared" si="224"/>
        <v>42378</v>
      </c>
      <c r="AN1106" s="2">
        <f t="shared" si="225"/>
        <v>1198.05</v>
      </c>
      <c r="AO1106" s="2">
        <f t="shared" si="226"/>
        <v>38.310906249999995</v>
      </c>
      <c r="AP1106" s="2">
        <f t="shared" si="227"/>
        <v>81.349999999999994</v>
      </c>
      <c r="AR1106" s="39">
        <f t="shared" si="228"/>
        <v>0</v>
      </c>
      <c r="AS1106" s="39">
        <f t="shared" si="229"/>
        <v>0</v>
      </c>
      <c r="AU1106" s="41">
        <f t="shared" si="230"/>
        <v>0</v>
      </c>
    </row>
    <row r="1107" spans="2:47" x14ac:dyDescent="0.3">
      <c r="B1107" s="6">
        <f t="shared" si="223"/>
        <v>2016</v>
      </c>
      <c r="C1107" s="5">
        <v>42379</v>
      </c>
      <c r="D1107" s="10">
        <v>1198.05</v>
      </c>
      <c r="E1107" s="10">
        <f>VLOOKUP(C1107,데이터!$O:$Q,2,0)</f>
        <v>38.310906249999995</v>
      </c>
      <c r="F1107" s="10">
        <f>VLOOKUP(C1107,데이터!$O:$Q,3,0)</f>
        <v>81.349999999999994</v>
      </c>
      <c r="H1107" s="6">
        <f t="shared" si="231"/>
        <v>1.6651589062324927</v>
      </c>
      <c r="I1107" s="6">
        <f t="shared" si="232"/>
        <v>1.5632205995388151</v>
      </c>
      <c r="AM1107" s="1">
        <f t="shared" si="224"/>
        <v>42379</v>
      </c>
      <c r="AN1107" s="2">
        <f t="shared" si="225"/>
        <v>1198.05</v>
      </c>
      <c r="AO1107" s="2">
        <f t="shared" si="226"/>
        <v>38.310906249999995</v>
      </c>
      <c r="AP1107" s="2">
        <f t="shared" si="227"/>
        <v>81.349999999999994</v>
      </c>
      <c r="AR1107" s="39">
        <f t="shared" si="228"/>
        <v>0</v>
      </c>
      <c r="AS1107" s="39">
        <f t="shared" si="229"/>
        <v>0</v>
      </c>
      <c r="AU1107" s="41">
        <f t="shared" si="230"/>
        <v>0</v>
      </c>
    </row>
    <row r="1108" spans="2:47" x14ac:dyDescent="0.3">
      <c r="B1108" s="6">
        <f t="shared" si="223"/>
        <v>2016</v>
      </c>
      <c r="C1108" s="5">
        <v>42380</v>
      </c>
      <c r="D1108" s="10">
        <v>1209.7</v>
      </c>
      <c r="E1108" s="10">
        <f>VLOOKUP(C1108,데이터!$O:$Q,2,0)</f>
        <v>38.501374999999989</v>
      </c>
      <c r="F1108" s="10">
        <f>VLOOKUP(C1108,데이터!$O:$Q,3,0)</f>
        <v>81.63</v>
      </c>
      <c r="H1108" s="6">
        <f t="shared" si="231"/>
        <v>1.6734375079797814</v>
      </c>
      <c r="I1108" s="6">
        <f t="shared" si="232"/>
        <v>1.5686010760953102</v>
      </c>
      <c r="AM1108" s="1">
        <f t="shared" si="224"/>
        <v>42380</v>
      </c>
      <c r="AN1108" s="2">
        <f t="shared" si="225"/>
        <v>1209.7</v>
      </c>
      <c r="AO1108" s="2">
        <f t="shared" si="226"/>
        <v>38.501374999999989</v>
      </c>
      <c r="AP1108" s="2">
        <f t="shared" si="227"/>
        <v>81.63</v>
      </c>
      <c r="AR1108" s="39">
        <f t="shared" si="228"/>
        <v>4.971658690532621E-3</v>
      </c>
      <c r="AS1108" s="39">
        <f t="shared" si="229"/>
        <v>3.4419176398279294E-3</v>
      </c>
      <c r="AU1108" s="41">
        <f t="shared" si="230"/>
        <v>2.3401076822110937E-6</v>
      </c>
    </row>
    <row r="1109" spans="2:47" x14ac:dyDescent="0.3">
      <c r="B1109" s="6">
        <f t="shared" si="223"/>
        <v>2016</v>
      </c>
      <c r="C1109" s="5">
        <v>42381</v>
      </c>
      <c r="D1109" s="10">
        <v>1210.25</v>
      </c>
      <c r="E1109" s="10">
        <f>VLOOKUP(C1109,데이터!$O:$Q,2,0)</f>
        <v>38.926187500000005</v>
      </c>
      <c r="F1109" s="10">
        <f>VLOOKUP(C1109,데이터!$O:$Q,3,0)</f>
        <v>82.31</v>
      </c>
      <c r="H1109" s="6">
        <f t="shared" si="231"/>
        <v>1.6919017101377223</v>
      </c>
      <c r="I1109" s="6">
        <f t="shared" si="232"/>
        <v>1.5816679477325124</v>
      </c>
      <c r="AM1109" s="1">
        <f t="shared" si="224"/>
        <v>42381</v>
      </c>
      <c r="AN1109" s="2">
        <f t="shared" si="225"/>
        <v>1210.25</v>
      </c>
      <c r="AO1109" s="2">
        <f t="shared" si="226"/>
        <v>38.926187500000005</v>
      </c>
      <c r="AP1109" s="2">
        <f t="shared" si="227"/>
        <v>82.31</v>
      </c>
      <c r="AR1109" s="39">
        <f t="shared" si="228"/>
        <v>1.1033696848489649E-2</v>
      </c>
      <c r="AS1109" s="39">
        <f t="shared" si="229"/>
        <v>8.3302707337988835E-3</v>
      </c>
      <c r="AU1109" s="41">
        <f t="shared" si="230"/>
        <v>7.3085127575920091E-6</v>
      </c>
    </row>
    <row r="1110" spans="2:47" x14ac:dyDescent="0.3">
      <c r="B1110" s="6">
        <f t="shared" si="223"/>
        <v>2016</v>
      </c>
      <c r="C1110" s="5">
        <v>42382</v>
      </c>
      <c r="D1110" s="10">
        <v>1203.9000000000001</v>
      </c>
      <c r="E1110" s="10">
        <f>VLOOKUP(C1110,데이터!$O:$Q,2,0)</f>
        <v>37.533062500000007</v>
      </c>
      <c r="F1110" s="10">
        <f>VLOOKUP(C1110,데이터!$O:$Q,3,0)</f>
        <v>79.69</v>
      </c>
      <c r="H1110" s="6">
        <f t="shared" si="231"/>
        <v>1.6313504277924988</v>
      </c>
      <c r="I1110" s="6">
        <f t="shared" si="232"/>
        <v>1.5313220599538806</v>
      </c>
      <c r="AM1110" s="1">
        <f t="shared" si="224"/>
        <v>42382</v>
      </c>
      <c r="AN1110" s="2">
        <f t="shared" si="225"/>
        <v>1203.9000000000001</v>
      </c>
      <c r="AO1110" s="2">
        <f t="shared" si="226"/>
        <v>37.533062500000007</v>
      </c>
      <c r="AP1110" s="2">
        <f t="shared" si="227"/>
        <v>79.69</v>
      </c>
      <c r="AR1110" s="39">
        <f t="shared" si="228"/>
        <v>-3.5788888906728822E-2</v>
      </c>
      <c r="AS1110" s="39">
        <f t="shared" si="229"/>
        <v>-3.1830883246264152E-2</v>
      </c>
      <c r="AU1110" s="41">
        <f t="shared" si="230"/>
        <v>1.5665808808270365E-5</v>
      </c>
    </row>
    <row r="1111" spans="2:47" x14ac:dyDescent="0.3">
      <c r="B1111" s="6">
        <f t="shared" si="223"/>
        <v>2016</v>
      </c>
      <c r="C1111" s="5">
        <v>42383</v>
      </c>
      <c r="D1111" s="10">
        <v>1213.3499999999999</v>
      </c>
      <c r="E1111" s="10">
        <f>VLOOKUP(C1111,데이터!$O:$Q,2,0)</f>
        <v>38.299468750000003</v>
      </c>
      <c r="F1111" s="10">
        <f>VLOOKUP(C1111,데이터!$O:$Q,3,0)</f>
        <v>81.33</v>
      </c>
      <c r="H1111" s="6">
        <f t="shared" si="231"/>
        <v>1.6646617826493091</v>
      </c>
      <c r="I1111" s="6">
        <f t="shared" si="232"/>
        <v>1.5628362797847801</v>
      </c>
      <c r="AM1111" s="1">
        <f t="shared" si="224"/>
        <v>42383</v>
      </c>
      <c r="AN1111" s="2">
        <f t="shared" si="225"/>
        <v>1213.3499999999999</v>
      </c>
      <c r="AO1111" s="2">
        <f t="shared" si="226"/>
        <v>38.299468750000003</v>
      </c>
      <c r="AP1111" s="2">
        <f t="shared" si="227"/>
        <v>81.33</v>
      </c>
      <c r="AR1111" s="39">
        <f t="shared" si="228"/>
        <v>2.0419496810312188E-2</v>
      </c>
      <c r="AS1111" s="39">
        <f t="shared" si="229"/>
        <v>2.0579746517756403E-2</v>
      </c>
      <c r="AU1111" s="41">
        <f t="shared" si="230"/>
        <v>2.5679968735956662E-8</v>
      </c>
    </row>
    <row r="1112" spans="2:47" x14ac:dyDescent="0.3">
      <c r="B1112" s="6">
        <f t="shared" si="223"/>
        <v>2016</v>
      </c>
      <c r="C1112" s="5">
        <v>42384</v>
      </c>
      <c r="D1112" s="10">
        <v>1213.25</v>
      </c>
      <c r="E1112" s="10">
        <f>VLOOKUP(C1112,데이터!$O:$Q,2,0)</f>
        <v>36.377593750000003</v>
      </c>
      <c r="F1112" s="10">
        <f>VLOOKUP(C1112,데이터!$O:$Q,3,0)</f>
        <v>77.66</v>
      </c>
      <c r="H1112" s="6">
        <f t="shared" si="231"/>
        <v>1.5811287215404879</v>
      </c>
      <c r="I1112" s="6">
        <f t="shared" si="232"/>
        <v>1.492313604919292</v>
      </c>
      <c r="AM1112" s="1">
        <f t="shared" si="224"/>
        <v>42384</v>
      </c>
      <c r="AN1112" s="2">
        <f t="shared" si="225"/>
        <v>1213.25</v>
      </c>
      <c r="AO1112" s="2">
        <f t="shared" si="226"/>
        <v>36.377593750000003</v>
      </c>
      <c r="AP1112" s="2">
        <f t="shared" si="227"/>
        <v>77.66</v>
      </c>
      <c r="AR1112" s="39">
        <f t="shared" si="228"/>
        <v>-5.0180199953817839E-2</v>
      </c>
      <c r="AS1112" s="39">
        <f t="shared" si="229"/>
        <v>-4.5124800196729375E-2</v>
      </c>
      <c r="AU1112" s="41">
        <f t="shared" si="230"/>
        <v>2.5557066703970095E-5</v>
      </c>
    </row>
    <row r="1113" spans="2:47" x14ac:dyDescent="0.3">
      <c r="B1113" s="6">
        <f t="shared" si="223"/>
        <v>2016</v>
      </c>
      <c r="C1113" s="5">
        <v>42385</v>
      </c>
      <c r="D1113" s="10">
        <v>1213.25</v>
      </c>
      <c r="E1113" s="10">
        <f>VLOOKUP(C1113,데이터!$O:$Q,2,0)</f>
        <v>36.377593750000003</v>
      </c>
      <c r="F1113" s="10">
        <f>VLOOKUP(C1113,데이터!$O:$Q,3,0)</f>
        <v>77.66</v>
      </c>
      <c r="H1113" s="6">
        <f t="shared" si="231"/>
        <v>1.5811287215404879</v>
      </c>
      <c r="I1113" s="6">
        <f t="shared" si="232"/>
        <v>1.492313604919292</v>
      </c>
      <c r="AM1113" s="1">
        <f t="shared" si="224"/>
        <v>42385</v>
      </c>
      <c r="AN1113" s="2">
        <f t="shared" si="225"/>
        <v>1213.25</v>
      </c>
      <c r="AO1113" s="2">
        <f t="shared" si="226"/>
        <v>36.377593750000003</v>
      </c>
      <c r="AP1113" s="2">
        <f t="shared" si="227"/>
        <v>77.66</v>
      </c>
      <c r="AR1113" s="39">
        <f t="shared" si="228"/>
        <v>0</v>
      </c>
      <c r="AS1113" s="39">
        <f t="shared" si="229"/>
        <v>0</v>
      </c>
      <c r="AU1113" s="41">
        <f t="shared" si="230"/>
        <v>0</v>
      </c>
    </row>
    <row r="1114" spans="2:47" x14ac:dyDescent="0.3">
      <c r="B1114" s="6">
        <f t="shared" si="223"/>
        <v>2016</v>
      </c>
      <c r="C1114" s="5">
        <v>42386</v>
      </c>
      <c r="D1114" s="10">
        <v>1213.25</v>
      </c>
      <c r="E1114" s="10">
        <f>VLOOKUP(C1114,데이터!$O:$Q,2,0)</f>
        <v>36.377593750000003</v>
      </c>
      <c r="F1114" s="10">
        <f>VLOOKUP(C1114,데이터!$O:$Q,3,0)</f>
        <v>77.66</v>
      </c>
      <c r="H1114" s="6">
        <f t="shared" si="231"/>
        <v>1.5811287215404879</v>
      </c>
      <c r="I1114" s="6">
        <f t="shared" si="232"/>
        <v>1.492313604919292</v>
      </c>
      <c r="AM1114" s="1">
        <f t="shared" si="224"/>
        <v>42386</v>
      </c>
      <c r="AN1114" s="2">
        <f t="shared" si="225"/>
        <v>1213.25</v>
      </c>
      <c r="AO1114" s="2">
        <f t="shared" si="226"/>
        <v>36.377593750000003</v>
      </c>
      <c r="AP1114" s="2">
        <f t="shared" si="227"/>
        <v>77.66</v>
      </c>
      <c r="AR1114" s="39">
        <f t="shared" si="228"/>
        <v>0</v>
      </c>
      <c r="AS1114" s="39">
        <f t="shared" si="229"/>
        <v>0</v>
      </c>
      <c r="AU1114" s="41">
        <f t="shared" si="230"/>
        <v>0</v>
      </c>
    </row>
    <row r="1115" spans="2:47" x14ac:dyDescent="0.3">
      <c r="B1115" s="6">
        <f t="shared" si="223"/>
        <v>2016</v>
      </c>
      <c r="C1115" s="5">
        <v>42387</v>
      </c>
      <c r="D1115" s="10">
        <v>1210.9000000000001</v>
      </c>
      <c r="E1115" s="10">
        <f>VLOOKUP(C1115,데이터!$O:$Q,2,0)</f>
        <v>36.377593750000003</v>
      </c>
      <c r="F1115" s="10">
        <f>VLOOKUP(C1115,데이터!$O:$Q,3,0)</f>
        <v>77.66</v>
      </c>
      <c r="H1115" s="6">
        <f t="shared" si="231"/>
        <v>1.5811287215404879</v>
      </c>
      <c r="I1115" s="6">
        <f t="shared" si="232"/>
        <v>1.492313604919292</v>
      </c>
      <c r="AM1115" s="1">
        <f t="shared" si="224"/>
        <v>42387</v>
      </c>
      <c r="AN1115" s="2">
        <f t="shared" si="225"/>
        <v>1210.9000000000001</v>
      </c>
      <c r="AO1115" s="2">
        <f t="shared" si="226"/>
        <v>36.377593750000003</v>
      </c>
      <c r="AP1115" s="2">
        <f t="shared" si="227"/>
        <v>77.66</v>
      </c>
      <c r="AR1115" s="39">
        <f t="shared" si="228"/>
        <v>0</v>
      </c>
      <c r="AS1115" s="39">
        <f t="shared" si="229"/>
        <v>0</v>
      </c>
      <c r="AU1115" s="41">
        <f t="shared" si="230"/>
        <v>0</v>
      </c>
    </row>
    <row r="1116" spans="2:47" x14ac:dyDescent="0.3">
      <c r="B1116" s="6">
        <f t="shared" si="223"/>
        <v>2016</v>
      </c>
      <c r="C1116" s="5">
        <v>42388</v>
      </c>
      <c r="D1116" s="10">
        <v>1205.95</v>
      </c>
      <c r="E1116" s="10">
        <f>VLOOKUP(C1116,데이터!$O:$Q,2,0)</f>
        <v>36.62290625</v>
      </c>
      <c r="F1116" s="10">
        <f>VLOOKUP(C1116,데이터!$O:$Q,3,0)</f>
        <v>77.790000000000006</v>
      </c>
      <c r="H1116" s="6">
        <f t="shared" si="231"/>
        <v>1.5917910716169796</v>
      </c>
      <c r="I1116" s="6">
        <f t="shared" si="232"/>
        <v>1.4948116833205221</v>
      </c>
      <c r="AM1116" s="1">
        <f t="shared" si="224"/>
        <v>42388</v>
      </c>
      <c r="AN1116" s="2">
        <f t="shared" si="225"/>
        <v>1205.95</v>
      </c>
      <c r="AO1116" s="2">
        <f t="shared" si="226"/>
        <v>36.62290625</v>
      </c>
      <c r="AP1116" s="2">
        <f t="shared" si="227"/>
        <v>77.790000000000006</v>
      </c>
      <c r="AR1116" s="39">
        <f t="shared" si="228"/>
        <v>6.7435054029651997E-3</v>
      </c>
      <c r="AS1116" s="39">
        <f t="shared" si="229"/>
        <v>1.6739634303375439E-3</v>
      </c>
      <c r="AU1116" s="41">
        <f t="shared" si="230"/>
        <v>2.5700255812233505E-5</v>
      </c>
    </row>
    <row r="1117" spans="2:47" x14ac:dyDescent="0.3">
      <c r="B1117" s="6">
        <f t="shared" si="223"/>
        <v>2016</v>
      </c>
      <c r="C1117" s="5">
        <v>42389</v>
      </c>
      <c r="D1117" s="10">
        <v>1213.8499999999999</v>
      </c>
      <c r="E1117" s="10">
        <f>VLOOKUP(C1117,데이터!$O:$Q,2,0)</f>
        <v>37.205625000000012</v>
      </c>
      <c r="F1117" s="10">
        <f>VLOOKUP(C1117,데이터!$O:$Q,3,0)</f>
        <v>78.3</v>
      </c>
      <c r="H1117" s="6">
        <f t="shared" si="231"/>
        <v>1.6171185673974058</v>
      </c>
      <c r="I1117" s="6">
        <f t="shared" si="232"/>
        <v>1.5046118370484234</v>
      </c>
      <c r="AM1117" s="1">
        <f t="shared" si="224"/>
        <v>42389</v>
      </c>
      <c r="AN1117" s="2">
        <f t="shared" si="225"/>
        <v>1213.8499999999999</v>
      </c>
      <c r="AO1117" s="2">
        <f t="shared" si="226"/>
        <v>37.205625000000012</v>
      </c>
      <c r="AP1117" s="2">
        <f t="shared" si="227"/>
        <v>78.3</v>
      </c>
      <c r="AR1117" s="39">
        <f t="shared" si="228"/>
        <v>1.5911319162443816E-2</v>
      </c>
      <c r="AS1117" s="39">
        <f t="shared" si="229"/>
        <v>6.5561126108752976E-3</v>
      </c>
      <c r="AU1117" s="41">
        <f t="shared" si="230"/>
        <v>8.7519889622510519E-5</v>
      </c>
    </row>
    <row r="1118" spans="2:47" x14ac:dyDescent="0.3">
      <c r="B1118" s="6">
        <f t="shared" si="223"/>
        <v>2016</v>
      </c>
      <c r="C1118" s="5">
        <v>42390</v>
      </c>
      <c r="D1118" s="10">
        <v>1213.75</v>
      </c>
      <c r="E1118" s="10">
        <f>VLOOKUP(C1118,데이터!$O:$Q,2,0)</f>
        <v>37.808625000000006</v>
      </c>
      <c r="F1118" s="10">
        <f>VLOOKUP(C1118,데이터!$O:$Q,3,0)</f>
        <v>79.459999999999994</v>
      </c>
      <c r="H1118" s="6">
        <f t="shared" si="231"/>
        <v>1.6433275746682319</v>
      </c>
      <c r="I1118" s="6">
        <f t="shared" si="232"/>
        <v>1.5269023827824741</v>
      </c>
      <c r="AM1118" s="1">
        <f t="shared" si="224"/>
        <v>42390</v>
      </c>
      <c r="AN1118" s="2">
        <f t="shared" si="225"/>
        <v>1213.75</v>
      </c>
      <c r="AO1118" s="2">
        <f t="shared" si="226"/>
        <v>37.808625000000006</v>
      </c>
      <c r="AP1118" s="2">
        <f t="shared" si="227"/>
        <v>79.459999999999994</v>
      </c>
      <c r="AR1118" s="39">
        <f t="shared" si="228"/>
        <v>1.6207226729828994E-2</v>
      </c>
      <c r="AS1118" s="39">
        <f t="shared" si="229"/>
        <v>1.4814814814814836E-2</v>
      </c>
      <c r="AU1118" s="41">
        <f t="shared" si="230"/>
        <v>1.9388109410733943E-6</v>
      </c>
    </row>
    <row r="1119" spans="2:47" x14ac:dyDescent="0.3">
      <c r="B1119" s="6">
        <f t="shared" si="223"/>
        <v>2016</v>
      </c>
      <c r="C1119" s="5">
        <v>42391</v>
      </c>
      <c r="D1119" s="10">
        <v>1200.2</v>
      </c>
      <c r="E1119" s="10">
        <f>VLOOKUP(C1119,데이터!$O:$Q,2,0)</f>
        <v>38.245968750000003</v>
      </c>
      <c r="F1119" s="10">
        <f>VLOOKUP(C1119,데이터!$O:$Q,3,0)</f>
        <v>80.91</v>
      </c>
      <c r="H1119" s="6">
        <f t="shared" si="231"/>
        <v>1.6623364395498244</v>
      </c>
      <c r="I1119" s="6">
        <f t="shared" si="232"/>
        <v>1.5547655649500378</v>
      </c>
      <c r="AM1119" s="1">
        <f t="shared" si="224"/>
        <v>42391</v>
      </c>
      <c r="AN1119" s="2">
        <f t="shared" si="225"/>
        <v>1200.2</v>
      </c>
      <c r="AO1119" s="2">
        <f t="shared" si="226"/>
        <v>38.245968750000003</v>
      </c>
      <c r="AP1119" s="2">
        <f t="shared" si="227"/>
        <v>80.91</v>
      </c>
      <c r="AR1119" s="39">
        <f t="shared" si="228"/>
        <v>1.1567301111849337E-2</v>
      </c>
      <c r="AS1119" s="39">
        <f t="shared" si="229"/>
        <v>1.8248175182481896E-2</v>
      </c>
      <c r="AU1119" s="41">
        <f t="shared" si="230"/>
        <v>4.4634078347650457E-5</v>
      </c>
    </row>
    <row r="1120" spans="2:47" x14ac:dyDescent="0.3">
      <c r="B1120" s="6">
        <f t="shared" si="223"/>
        <v>2016</v>
      </c>
      <c r="C1120" s="5">
        <v>42392</v>
      </c>
      <c r="D1120" s="10">
        <v>1200.2</v>
      </c>
      <c r="E1120" s="10">
        <f>VLOOKUP(C1120,데이터!$O:$Q,2,0)</f>
        <v>38.245968750000003</v>
      </c>
      <c r="F1120" s="10">
        <f>VLOOKUP(C1120,데이터!$O:$Q,3,0)</f>
        <v>80.91</v>
      </c>
      <c r="H1120" s="6">
        <f t="shared" si="231"/>
        <v>1.6623364395498244</v>
      </c>
      <c r="I1120" s="6">
        <f t="shared" si="232"/>
        <v>1.5547655649500378</v>
      </c>
      <c r="AM1120" s="1">
        <f t="shared" si="224"/>
        <v>42392</v>
      </c>
      <c r="AN1120" s="2">
        <f t="shared" si="225"/>
        <v>1200.2</v>
      </c>
      <c r="AO1120" s="2">
        <f t="shared" si="226"/>
        <v>38.245968750000003</v>
      </c>
      <c r="AP1120" s="2">
        <f t="shared" si="227"/>
        <v>80.91</v>
      </c>
      <c r="AR1120" s="39">
        <f t="shared" si="228"/>
        <v>0</v>
      </c>
      <c r="AS1120" s="39">
        <f t="shared" si="229"/>
        <v>0</v>
      </c>
      <c r="AU1120" s="41">
        <f t="shared" si="230"/>
        <v>0</v>
      </c>
    </row>
    <row r="1121" spans="2:47" x14ac:dyDescent="0.3">
      <c r="B1121" s="6">
        <f t="shared" si="223"/>
        <v>2016</v>
      </c>
      <c r="C1121" s="5">
        <v>42393</v>
      </c>
      <c r="D1121" s="10">
        <v>1200.2</v>
      </c>
      <c r="E1121" s="10">
        <f>VLOOKUP(C1121,데이터!$O:$Q,2,0)</f>
        <v>38.245968750000003</v>
      </c>
      <c r="F1121" s="10">
        <f>VLOOKUP(C1121,데이터!$O:$Q,3,0)</f>
        <v>80.91</v>
      </c>
      <c r="H1121" s="6">
        <f t="shared" si="231"/>
        <v>1.6623364395498244</v>
      </c>
      <c r="I1121" s="6">
        <f t="shared" si="232"/>
        <v>1.5547655649500378</v>
      </c>
      <c r="AM1121" s="1">
        <f t="shared" si="224"/>
        <v>42393</v>
      </c>
      <c r="AN1121" s="2">
        <f t="shared" si="225"/>
        <v>1200.2</v>
      </c>
      <c r="AO1121" s="2">
        <f t="shared" si="226"/>
        <v>38.245968750000003</v>
      </c>
      <c r="AP1121" s="2">
        <f t="shared" si="227"/>
        <v>80.91</v>
      </c>
      <c r="AR1121" s="39">
        <f t="shared" si="228"/>
        <v>0</v>
      </c>
      <c r="AS1121" s="39">
        <f t="shared" si="229"/>
        <v>0</v>
      </c>
      <c r="AU1121" s="41">
        <f t="shared" si="230"/>
        <v>0</v>
      </c>
    </row>
    <row r="1122" spans="2:47" x14ac:dyDescent="0.3">
      <c r="B1122" s="6">
        <f t="shared" si="223"/>
        <v>2016</v>
      </c>
      <c r="C1122" s="5">
        <v>42394</v>
      </c>
      <c r="D1122" s="10">
        <v>1194.2</v>
      </c>
      <c r="E1122" s="10">
        <f>VLOOKUP(C1122,데이터!$O:$Q,2,0)</f>
        <v>38.016562499999992</v>
      </c>
      <c r="F1122" s="10">
        <f>VLOOKUP(C1122,데이터!$O:$Q,3,0)</f>
        <v>79.790000000000006</v>
      </c>
      <c r="H1122" s="6">
        <f t="shared" si="231"/>
        <v>1.6523654444018587</v>
      </c>
      <c r="I1122" s="6">
        <f t="shared" si="232"/>
        <v>1.5332436587240579</v>
      </c>
      <c r="AM1122" s="1">
        <f t="shared" si="224"/>
        <v>42394</v>
      </c>
      <c r="AN1122" s="2">
        <f t="shared" si="225"/>
        <v>1194.2</v>
      </c>
      <c r="AO1122" s="2">
        <f t="shared" si="226"/>
        <v>38.016562499999992</v>
      </c>
      <c r="AP1122" s="2">
        <f t="shared" si="227"/>
        <v>79.790000000000006</v>
      </c>
      <c r="AR1122" s="39">
        <f t="shared" si="228"/>
        <v>-5.9981811808600405E-3</v>
      </c>
      <c r="AS1122" s="39">
        <f t="shared" si="229"/>
        <v>-1.3842541095043792E-2</v>
      </c>
      <c r="AU1122" s="41">
        <f t="shared" si="230"/>
        <v>6.1533982463252918E-5</v>
      </c>
    </row>
    <row r="1123" spans="2:47" x14ac:dyDescent="0.3">
      <c r="B1123" s="6">
        <f t="shared" si="223"/>
        <v>2016</v>
      </c>
      <c r="C1123" s="5">
        <v>42395</v>
      </c>
      <c r="D1123" s="10">
        <v>1204.2</v>
      </c>
      <c r="E1123" s="10">
        <f>VLOOKUP(C1123,데이터!$O:$Q,2,0)</f>
        <v>38.292187500000011</v>
      </c>
      <c r="F1123" s="10">
        <f>VLOOKUP(C1123,데이터!$O:$Q,3,0)</f>
        <v>80.53</v>
      </c>
      <c r="H1123" s="6">
        <f t="shared" si="231"/>
        <v>1.6643453077999051</v>
      </c>
      <c r="I1123" s="6">
        <f t="shared" si="232"/>
        <v>1.5474634896233659</v>
      </c>
      <c r="AM1123" s="1">
        <f t="shared" si="224"/>
        <v>42395</v>
      </c>
      <c r="AN1123" s="2">
        <f t="shared" si="225"/>
        <v>1204.2</v>
      </c>
      <c r="AO1123" s="2">
        <f t="shared" si="226"/>
        <v>38.292187500000011</v>
      </c>
      <c r="AP1123" s="2">
        <f t="shared" si="227"/>
        <v>80.53</v>
      </c>
      <c r="AR1123" s="39">
        <f t="shared" si="228"/>
        <v>7.2501294665980875E-3</v>
      </c>
      <c r="AS1123" s="39">
        <f t="shared" si="229"/>
        <v>9.2743451560344248E-3</v>
      </c>
      <c r="AU1123" s="41">
        <f t="shared" si="230"/>
        <v>4.0974491573602264E-6</v>
      </c>
    </row>
    <row r="1124" spans="2:47" x14ac:dyDescent="0.3">
      <c r="B1124" s="6">
        <f t="shared" si="223"/>
        <v>2016</v>
      </c>
      <c r="C1124" s="5">
        <v>42396</v>
      </c>
      <c r="D1124" s="10">
        <v>1202.0999999999999</v>
      </c>
      <c r="E1124" s="10">
        <f>VLOOKUP(C1124,데이터!$O:$Q,2,0)</f>
        <v>37.863750000000003</v>
      </c>
      <c r="F1124" s="10">
        <f>VLOOKUP(C1124,데이터!$O:$Q,3,0)</f>
        <v>79.61</v>
      </c>
      <c r="H1124" s="6">
        <f t="shared" si="231"/>
        <v>1.6457235473478407</v>
      </c>
      <c r="I1124" s="6">
        <f t="shared" si="232"/>
        <v>1.5297847809377394</v>
      </c>
      <c r="AM1124" s="1">
        <f t="shared" si="224"/>
        <v>42396</v>
      </c>
      <c r="AN1124" s="2">
        <f t="shared" si="225"/>
        <v>1202.0999999999999</v>
      </c>
      <c r="AO1124" s="2">
        <f t="shared" si="226"/>
        <v>37.863750000000003</v>
      </c>
      <c r="AP1124" s="2">
        <f t="shared" si="227"/>
        <v>79.61</v>
      </c>
      <c r="AR1124" s="39">
        <f t="shared" si="228"/>
        <v>-1.1188639980413972E-2</v>
      </c>
      <c r="AS1124" s="39">
        <f t="shared" si="229"/>
        <v>-1.1424313920278206E-2</v>
      </c>
      <c r="AU1124" s="41">
        <f t="shared" si="230"/>
        <v>5.5542205931130486E-8</v>
      </c>
    </row>
    <row r="1125" spans="2:47" x14ac:dyDescent="0.3">
      <c r="B1125" s="6">
        <f t="shared" si="223"/>
        <v>2016</v>
      </c>
      <c r="C1125" s="5">
        <v>42397</v>
      </c>
      <c r="D1125" s="10">
        <v>1208.55</v>
      </c>
      <c r="E1125" s="10">
        <f>VLOOKUP(C1125,데이터!$O:$Q,2,0)</f>
        <v>37.827718750000003</v>
      </c>
      <c r="F1125" s="10">
        <f>VLOOKUP(C1125,데이터!$O:$Q,3,0)</f>
        <v>79.430000000000007</v>
      </c>
      <c r="H1125" s="6">
        <f t="shared" si="231"/>
        <v>1.6441574722346948</v>
      </c>
      <c r="I1125" s="6">
        <f t="shared" si="232"/>
        <v>1.5263259031514214</v>
      </c>
      <c r="AM1125" s="1">
        <f t="shared" si="224"/>
        <v>42397</v>
      </c>
      <c r="AN1125" s="2">
        <f t="shared" si="225"/>
        <v>1208.55</v>
      </c>
      <c r="AO1125" s="2">
        <f t="shared" si="226"/>
        <v>37.827718750000003</v>
      </c>
      <c r="AP1125" s="2">
        <f t="shared" si="227"/>
        <v>79.430000000000007</v>
      </c>
      <c r="AR1125" s="39">
        <f t="shared" si="228"/>
        <v>-9.5160278630612716E-4</v>
      </c>
      <c r="AS1125" s="39">
        <f t="shared" si="229"/>
        <v>-2.2610224846123517E-3</v>
      </c>
      <c r="AU1125" s="41">
        <f t="shared" si="230"/>
        <v>1.7145799463123641E-6</v>
      </c>
    </row>
    <row r="1126" spans="2:47" x14ac:dyDescent="0.3">
      <c r="B1126" s="6">
        <f t="shared" si="223"/>
        <v>2016</v>
      </c>
      <c r="C1126" s="5">
        <v>42398</v>
      </c>
      <c r="D1126" s="10">
        <v>1199.2</v>
      </c>
      <c r="E1126" s="10">
        <f>VLOOKUP(C1126,데이터!$O:$Q,2,0)</f>
        <v>39.594781249999997</v>
      </c>
      <c r="F1126" s="10">
        <f>VLOOKUP(C1126,데이터!$O:$Q,3,0)</f>
        <v>83.03</v>
      </c>
      <c r="H1126" s="6">
        <f t="shared" si="231"/>
        <v>1.7209617075754979</v>
      </c>
      <c r="I1126" s="6">
        <f t="shared" si="232"/>
        <v>1.5955034588777857</v>
      </c>
      <c r="AM1126" s="1">
        <f t="shared" si="224"/>
        <v>42398</v>
      </c>
      <c r="AN1126" s="2">
        <f t="shared" si="225"/>
        <v>1199.2</v>
      </c>
      <c r="AO1126" s="2">
        <f t="shared" si="226"/>
        <v>39.594781249999997</v>
      </c>
      <c r="AP1126" s="2">
        <f t="shared" si="227"/>
        <v>83.03</v>
      </c>
      <c r="AR1126" s="39">
        <f t="shared" si="228"/>
        <v>4.6713430214450735E-2</v>
      </c>
      <c r="AS1126" s="39">
        <f t="shared" si="229"/>
        <v>4.5322925846657425E-2</v>
      </c>
      <c r="AU1126" s="41">
        <f t="shared" si="230"/>
        <v>1.933502396852274E-6</v>
      </c>
    </row>
    <row r="1127" spans="2:47" x14ac:dyDescent="0.3">
      <c r="B1127" s="6">
        <f t="shared" si="223"/>
        <v>2016</v>
      </c>
      <c r="C1127" s="5">
        <v>42399</v>
      </c>
      <c r="D1127" s="10">
        <v>1199.2</v>
      </c>
      <c r="E1127" s="10">
        <f>VLOOKUP(C1127,데이터!$O:$Q,2,0)</f>
        <v>39.594781249999997</v>
      </c>
      <c r="F1127" s="10">
        <f>VLOOKUP(C1127,데이터!$O:$Q,3,0)</f>
        <v>83.03</v>
      </c>
      <c r="H1127" s="6">
        <f t="shared" si="231"/>
        <v>1.7209617075754979</v>
      </c>
      <c r="I1127" s="6">
        <f t="shared" si="232"/>
        <v>1.5955034588777857</v>
      </c>
      <c r="AM1127" s="1">
        <f t="shared" si="224"/>
        <v>42399</v>
      </c>
      <c r="AN1127" s="2">
        <f t="shared" si="225"/>
        <v>1199.2</v>
      </c>
      <c r="AO1127" s="2">
        <f t="shared" si="226"/>
        <v>39.594781249999997</v>
      </c>
      <c r="AP1127" s="2">
        <f t="shared" si="227"/>
        <v>83.03</v>
      </c>
      <c r="AR1127" s="39">
        <f t="shared" si="228"/>
        <v>0</v>
      </c>
      <c r="AS1127" s="39">
        <f t="shared" si="229"/>
        <v>0</v>
      </c>
      <c r="AU1127" s="41">
        <f t="shared" si="230"/>
        <v>0</v>
      </c>
    </row>
    <row r="1128" spans="2:47" x14ac:dyDescent="0.3">
      <c r="B1128" s="6">
        <f t="shared" si="223"/>
        <v>2016</v>
      </c>
      <c r="C1128" s="5">
        <v>42400</v>
      </c>
      <c r="D1128" s="10">
        <v>1199.2</v>
      </c>
      <c r="E1128" s="10">
        <f>VLOOKUP(C1128,데이터!$O:$Q,2,0)</f>
        <v>39.594781249999997</v>
      </c>
      <c r="F1128" s="10">
        <f>VLOOKUP(C1128,데이터!$O:$Q,3,0)</f>
        <v>83.03</v>
      </c>
      <c r="H1128" s="6">
        <f t="shared" si="231"/>
        <v>1.7209617075754979</v>
      </c>
      <c r="I1128" s="6">
        <f t="shared" si="232"/>
        <v>1.5955034588777857</v>
      </c>
      <c r="AM1128" s="1">
        <f t="shared" si="224"/>
        <v>42400</v>
      </c>
      <c r="AN1128" s="2">
        <f t="shared" si="225"/>
        <v>1199.2</v>
      </c>
      <c r="AO1128" s="2">
        <f t="shared" si="226"/>
        <v>39.594781249999997</v>
      </c>
      <c r="AP1128" s="2">
        <f t="shared" si="227"/>
        <v>83.03</v>
      </c>
      <c r="AR1128" s="39">
        <f t="shared" si="228"/>
        <v>0</v>
      </c>
      <c r="AS1128" s="39">
        <f t="shared" si="229"/>
        <v>0</v>
      </c>
      <c r="AU1128" s="41">
        <f t="shared" si="230"/>
        <v>0</v>
      </c>
    </row>
    <row r="1129" spans="2:47" x14ac:dyDescent="0.3">
      <c r="B1129" s="6">
        <f t="shared" si="223"/>
        <v>2016</v>
      </c>
      <c r="C1129" s="5">
        <v>42401</v>
      </c>
      <c r="D1129" s="10">
        <v>1200.45</v>
      </c>
      <c r="E1129" s="10">
        <f>VLOOKUP(C1129,데이터!$O:$Q,2,0)</f>
        <v>40.105437500000001</v>
      </c>
      <c r="F1129" s="10">
        <f>VLOOKUP(C1129,데이터!$O:$Q,3,0)</f>
        <v>83.4</v>
      </c>
      <c r="H1129" s="6">
        <f t="shared" si="231"/>
        <v>1.7431570531296323</v>
      </c>
      <c r="I1129" s="6">
        <f t="shared" si="232"/>
        <v>1.60261337432744</v>
      </c>
      <c r="AM1129" s="1">
        <f t="shared" si="224"/>
        <v>42401</v>
      </c>
      <c r="AN1129" s="2">
        <f t="shared" si="225"/>
        <v>1200.45</v>
      </c>
      <c r="AO1129" s="2">
        <f t="shared" si="226"/>
        <v>40.105437500000001</v>
      </c>
      <c r="AP1129" s="2">
        <f t="shared" si="227"/>
        <v>83.4</v>
      </c>
      <c r="AR1129" s="39">
        <f t="shared" si="228"/>
        <v>1.2897059508315989E-2</v>
      </c>
      <c r="AS1129" s="39">
        <f t="shared" si="229"/>
        <v>4.4562206431411067E-3</v>
      </c>
      <c r="AU1129" s="41">
        <f t="shared" si="230"/>
        <v>7.1247760747846788E-5</v>
      </c>
    </row>
    <row r="1130" spans="2:47" x14ac:dyDescent="0.3">
      <c r="B1130" s="6">
        <f t="shared" si="223"/>
        <v>2016</v>
      </c>
      <c r="C1130" s="5">
        <v>42402</v>
      </c>
      <c r="D1130" s="10">
        <v>1207.5</v>
      </c>
      <c r="E1130" s="10">
        <f>VLOOKUP(C1130,데이터!$O:$Q,2,0)</f>
        <v>38.569437500000006</v>
      </c>
      <c r="F1130" s="10">
        <f>VLOOKUP(C1130,데이터!$O:$Q,3,0)</f>
        <v>80.650000000000006</v>
      </c>
      <c r="H1130" s="6">
        <f t="shared" si="231"/>
        <v>1.676395800778075</v>
      </c>
      <c r="I1130" s="6">
        <f t="shared" si="232"/>
        <v>1.5497694081475784</v>
      </c>
      <c r="AM1130" s="1">
        <f t="shared" si="224"/>
        <v>42402</v>
      </c>
      <c r="AN1130" s="2">
        <f t="shared" si="225"/>
        <v>1207.5</v>
      </c>
      <c r="AO1130" s="2">
        <f t="shared" si="226"/>
        <v>38.569437500000006</v>
      </c>
      <c r="AP1130" s="2">
        <f t="shared" si="227"/>
        <v>80.650000000000006</v>
      </c>
      <c r="AR1130" s="39">
        <f t="shared" si="228"/>
        <v>-3.829904610814916E-2</v>
      </c>
      <c r="AS1130" s="39">
        <f t="shared" si="229"/>
        <v>-3.2973621103117523E-2</v>
      </c>
      <c r="AU1130" s="41">
        <f t="shared" si="230"/>
        <v>2.8360151484216206E-5</v>
      </c>
    </row>
    <row r="1131" spans="2:47" x14ac:dyDescent="0.3">
      <c r="B1131" s="6">
        <f t="shared" si="223"/>
        <v>2016</v>
      </c>
      <c r="C1131" s="5">
        <v>42403</v>
      </c>
      <c r="D1131" s="10">
        <v>1219.3</v>
      </c>
      <c r="E1131" s="10">
        <f>VLOOKUP(C1131,데이터!$O:$Q,2,0)</f>
        <v>38.640625000000007</v>
      </c>
      <c r="F1131" s="10">
        <f>VLOOKUP(C1131,데이터!$O:$Q,3,0)</f>
        <v>80.84</v>
      </c>
      <c r="H1131" s="6">
        <f t="shared" si="231"/>
        <v>1.6794899196919921</v>
      </c>
      <c r="I1131" s="6">
        <f t="shared" si="232"/>
        <v>1.5534204458109142</v>
      </c>
      <c r="AM1131" s="1">
        <f t="shared" si="224"/>
        <v>42403</v>
      </c>
      <c r="AN1131" s="2">
        <f t="shared" si="225"/>
        <v>1219.3</v>
      </c>
      <c r="AO1131" s="2">
        <f t="shared" si="226"/>
        <v>38.640625000000007</v>
      </c>
      <c r="AP1131" s="2">
        <f t="shared" si="227"/>
        <v>80.84</v>
      </c>
      <c r="AR1131" s="39">
        <f t="shared" si="228"/>
        <v>1.8456971274212197E-3</v>
      </c>
      <c r="AS1131" s="39">
        <f t="shared" si="229"/>
        <v>2.3558586484810906E-3</v>
      </c>
      <c r="AU1131" s="41">
        <f t="shared" si="230"/>
        <v>2.6026477757012109E-7</v>
      </c>
    </row>
    <row r="1132" spans="2:47" x14ac:dyDescent="0.3">
      <c r="B1132" s="6">
        <f t="shared" si="223"/>
        <v>2016</v>
      </c>
      <c r="C1132" s="5">
        <v>42404</v>
      </c>
      <c r="D1132" s="10">
        <v>1202.0999999999999</v>
      </c>
      <c r="E1132" s="10">
        <f>VLOOKUP(C1132,데이터!$O:$Q,2,0)</f>
        <v>39.570781250000003</v>
      </c>
      <c r="F1132" s="10">
        <f>VLOOKUP(C1132,데이터!$O:$Q,3,0)</f>
        <v>82.24</v>
      </c>
      <c r="H1132" s="6">
        <f t="shared" si="231"/>
        <v>1.7199185630075051</v>
      </c>
      <c r="I1132" s="6">
        <f t="shared" si="232"/>
        <v>1.580322828593389</v>
      </c>
      <c r="AM1132" s="1">
        <f t="shared" si="224"/>
        <v>42404</v>
      </c>
      <c r="AN1132" s="2">
        <f t="shared" si="225"/>
        <v>1202.0999999999999</v>
      </c>
      <c r="AO1132" s="2">
        <f t="shared" si="226"/>
        <v>39.570781250000003</v>
      </c>
      <c r="AP1132" s="2">
        <f t="shared" si="227"/>
        <v>82.24</v>
      </c>
      <c r="AR1132" s="39">
        <f t="shared" si="228"/>
        <v>2.4071977355438534E-2</v>
      </c>
      <c r="AS1132" s="39">
        <f t="shared" si="229"/>
        <v>1.7318159327065707E-2</v>
      </c>
      <c r="AU1132" s="41">
        <f t="shared" si="230"/>
        <v>4.5614057960373813E-5</v>
      </c>
    </row>
    <row r="1133" spans="2:47" x14ac:dyDescent="0.3">
      <c r="B1133" s="6">
        <f t="shared" si="223"/>
        <v>2016</v>
      </c>
      <c r="C1133" s="5">
        <v>42405</v>
      </c>
      <c r="D1133" s="10">
        <v>1197.5</v>
      </c>
      <c r="E1133" s="10">
        <f>VLOOKUP(C1133,데이터!$O:$Q,2,0)</f>
        <v>37.92146875000001</v>
      </c>
      <c r="F1133" s="10">
        <f>VLOOKUP(C1133,데이터!$O:$Q,3,0)</f>
        <v>79.42</v>
      </c>
      <c r="H1133" s="6">
        <f t="shared" si="231"/>
        <v>1.6482322557034181</v>
      </c>
      <c r="I1133" s="6">
        <f t="shared" si="232"/>
        <v>1.5261337432744038</v>
      </c>
      <c r="AM1133" s="1">
        <f t="shared" si="224"/>
        <v>42405</v>
      </c>
      <c r="AN1133" s="2">
        <f t="shared" si="225"/>
        <v>1197.5</v>
      </c>
      <c r="AO1133" s="2">
        <f t="shared" si="226"/>
        <v>37.92146875000001</v>
      </c>
      <c r="AP1133" s="2">
        <f t="shared" si="227"/>
        <v>79.42</v>
      </c>
      <c r="AR1133" s="39">
        <f t="shared" si="228"/>
        <v>-4.1680059071363296E-2</v>
      </c>
      <c r="AS1133" s="39">
        <f t="shared" si="229"/>
        <v>-3.4289883268482368E-2</v>
      </c>
      <c r="AU1133" s="41">
        <f t="shared" si="230"/>
        <v>5.4614698397486757E-5</v>
      </c>
    </row>
    <row r="1134" spans="2:47" x14ac:dyDescent="0.3">
      <c r="B1134" s="6">
        <f t="shared" si="223"/>
        <v>2016</v>
      </c>
      <c r="C1134" s="5">
        <v>42406</v>
      </c>
      <c r="D1134" s="10">
        <v>1197.5</v>
      </c>
      <c r="E1134" s="10">
        <f>VLOOKUP(C1134,데이터!$O:$Q,2,0)</f>
        <v>37.92146875000001</v>
      </c>
      <c r="F1134" s="10">
        <f>VLOOKUP(C1134,데이터!$O:$Q,3,0)</f>
        <v>79.42</v>
      </c>
      <c r="H1134" s="6">
        <f t="shared" si="231"/>
        <v>1.6482322557034181</v>
      </c>
      <c r="I1134" s="6">
        <f t="shared" si="232"/>
        <v>1.5261337432744038</v>
      </c>
      <c r="AM1134" s="1">
        <f t="shared" si="224"/>
        <v>42406</v>
      </c>
      <c r="AN1134" s="2">
        <f t="shared" si="225"/>
        <v>1197.5</v>
      </c>
      <c r="AO1134" s="2">
        <f t="shared" si="226"/>
        <v>37.92146875000001</v>
      </c>
      <c r="AP1134" s="2">
        <f t="shared" si="227"/>
        <v>79.42</v>
      </c>
      <c r="AR1134" s="39">
        <f t="shared" si="228"/>
        <v>0</v>
      </c>
      <c r="AS1134" s="39">
        <f t="shared" si="229"/>
        <v>0</v>
      </c>
      <c r="AU1134" s="41">
        <f t="shared" si="230"/>
        <v>0</v>
      </c>
    </row>
    <row r="1135" spans="2:47" x14ac:dyDescent="0.3">
      <c r="B1135" s="6">
        <f t="shared" si="223"/>
        <v>2016</v>
      </c>
      <c r="C1135" s="5">
        <v>42407</v>
      </c>
      <c r="D1135" s="10">
        <v>1197.5</v>
      </c>
      <c r="E1135" s="10">
        <f>VLOOKUP(C1135,데이터!$O:$Q,2,0)</f>
        <v>37.92146875000001</v>
      </c>
      <c r="F1135" s="10">
        <f>VLOOKUP(C1135,데이터!$O:$Q,3,0)</f>
        <v>79.42</v>
      </c>
      <c r="H1135" s="6">
        <f t="shared" si="231"/>
        <v>1.6482322557034181</v>
      </c>
      <c r="I1135" s="6">
        <f t="shared" si="232"/>
        <v>1.5261337432744038</v>
      </c>
      <c r="AM1135" s="1">
        <f t="shared" si="224"/>
        <v>42407</v>
      </c>
      <c r="AN1135" s="2">
        <f t="shared" si="225"/>
        <v>1197.5</v>
      </c>
      <c r="AO1135" s="2">
        <f t="shared" si="226"/>
        <v>37.92146875000001</v>
      </c>
      <c r="AP1135" s="2">
        <f t="shared" si="227"/>
        <v>79.42</v>
      </c>
      <c r="AR1135" s="39">
        <f t="shared" si="228"/>
        <v>0</v>
      </c>
      <c r="AS1135" s="39">
        <f t="shared" si="229"/>
        <v>0</v>
      </c>
      <c r="AU1135" s="41">
        <f t="shared" si="230"/>
        <v>0</v>
      </c>
    </row>
    <row r="1136" spans="2:47" x14ac:dyDescent="0.3">
      <c r="B1136" s="6">
        <f t="shared" si="223"/>
        <v>2016</v>
      </c>
      <c r="C1136" s="5">
        <v>42408</v>
      </c>
      <c r="D1136" s="10">
        <v>1197.45</v>
      </c>
      <c r="E1136" s="10">
        <f>VLOOKUP(C1136,데이터!$O:$Q,2,0)</f>
        <v>36.965312499999996</v>
      </c>
      <c r="F1136" s="10">
        <f>VLOOKUP(C1136,데이터!$O:$Q,3,0)</f>
        <v>77.42</v>
      </c>
      <c r="H1136" s="6">
        <f t="shared" si="231"/>
        <v>1.6066735391059117</v>
      </c>
      <c r="I1136" s="6">
        <f t="shared" si="232"/>
        <v>1.4877017678708679</v>
      </c>
      <c r="AM1136" s="1">
        <f t="shared" si="224"/>
        <v>42408</v>
      </c>
      <c r="AN1136" s="2">
        <f t="shared" si="225"/>
        <v>1197.45</v>
      </c>
      <c r="AO1136" s="2">
        <f t="shared" si="226"/>
        <v>36.965312499999996</v>
      </c>
      <c r="AP1136" s="2">
        <f t="shared" si="227"/>
        <v>77.42</v>
      </c>
      <c r="AR1136" s="39">
        <f t="shared" si="228"/>
        <v>-2.521411436628529E-2</v>
      </c>
      <c r="AS1136" s="39">
        <f t="shared" si="229"/>
        <v>-2.5182573659027985E-2</v>
      </c>
      <c r="AU1136" s="41">
        <f t="shared" si="230"/>
        <v>9.9481621429100248E-10</v>
      </c>
    </row>
    <row r="1137" spans="2:47" x14ac:dyDescent="0.3">
      <c r="B1137" s="6">
        <f t="shared" si="223"/>
        <v>2016</v>
      </c>
      <c r="C1137" s="5">
        <v>42409</v>
      </c>
      <c r="D1137" s="10">
        <v>1197.45</v>
      </c>
      <c r="E1137" s="10">
        <f>VLOOKUP(C1137,데이터!$O:$Q,2,0)</f>
        <v>36.557281250000003</v>
      </c>
      <c r="F1137" s="10">
        <f>VLOOKUP(C1137,데이터!$O:$Q,3,0)</f>
        <v>76.98</v>
      </c>
      <c r="H1137" s="6">
        <f t="shared" si="231"/>
        <v>1.5889387231888734</v>
      </c>
      <c r="I1137" s="6">
        <f t="shared" si="232"/>
        <v>1.47924673328209</v>
      </c>
      <c r="AM1137" s="1">
        <f t="shared" si="224"/>
        <v>42409</v>
      </c>
      <c r="AN1137" s="2">
        <f t="shared" si="225"/>
        <v>1197.45</v>
      </c>
      <c r="AO1137" s="2">
        <f t="shared" si="226"/>
        <v>36.557281250000003</v>
      </c>
      <c r="AP1137" s="2">
        <f t="shared" si="227"/>
        <v>76.98</v>
      </c>
      <c r="AR1137" s="39">
        <f t="shared" si="228"/>
        <v>-1.1038219952827166E-2</v>
      </c>
      <c r="AS1137" s="39">
        <f t="shared" si="229"/>
        <v>-5.6832859726169138E-3</v>
      </c>
      <c r="AU1137" s="41">
        <f t="shared" si="230"/>
        <v>2.8675317932410415E-5</v>
      </c>
    </row>
    <row r="1138" spans="2:47" x14ac:dyDescent="0.3">
      <c r="B1138" s="6">
        <f t="shared" si="223"/>
        <v>2016</v>
      </c>
      <c r="C1138" s="5">
        <v>42410</v>
      </c>
      <c r="D1138" s="10">
        <v>1197.45</v>
      </c>
      <c r="E1138" s="10">
        <f>VLOOKUP(C1138,데이터!$O:$Q,2,0)</f>
        <v>36.165093750000004</v>
      </c>
      <c r="F1138" s="10">
        <f>VLOOKUP(C1138,데이터!$O:$Q,3,0)</f>
        <v>76.38</v>
      </c>
      <c r="H1138" s="6">
        <f t="shared" si="231"/>
        <v>1.571892545678049</v>
      </c>
      <c r="I1138" s="6">
        <f t="shared" si="232"/>
        <v>1.4677171406610292</v>
      </c>
      <c r="AM1138" s="1">
        <f t="shared" si="224"/>
        <v>42410</v>
      </c>
      <c r="AN1138" s="2">
        <f t="shared" si="225"/>
        <v>1197.45</v>
      </c>
      <c r="AO1138" s="2">
        <f t="shared" si="226"/>
        <v>36.165093750000004</v>
      </c>
      <c r="AP1138" s="2">
        <f t="shared" si="227"/>
        <v>76.38</v>
      </c>
      <c r="AR1138" s="39">
        <f t="shared" si="228"/>
        <v>-1.0728026991886797E-2</v>
      </c>
      <c r="AS1138" s="39">
        <f t="shared" si="229"/>
        <v>-7.7942322681217036E-3</v>
      </c>
      <c r="AU1138" s="41">
        <f t="shared" si="230"/>
        <v>8.6071514811918979E-6</v>
      </c>
    </row>
    <row r="1139" spans="2:47" x14ac:dyDescent="0.3">
      <c r="B1139" s="6">
        <f t="shared" si="223"/>
        <v>2016</v>
      </c>
      <c r="C1139" s="5">
        <v>42411</v>
      </c>
      <c r="D1139" s="10">
        <v>1202.5999999999999</v>
      </c>
      <c r="E1139" s="10">
        <f>VLOOKUP(C1139,데이터!$O:$Q,2,0)</f>
        <v>35.725812500000004</v>
      </c>
      <c r="F1139" s="10">
        <f>VLOOKUP(C1139,데이터!$O:$Q,3,0)</f>
        <v>75.790000000000006</v>
      </c>
      <c r="H1139" s="6">
        <f t="shared" si="231"/>
        <v>1.5527994686047695</v>
      </c>
      <c r="I1139" s="6">
        <f t="shared" si="232"/>
        <v>1.4563797079169865</v>
      </c>
      <c r="AM1139" s="1">
        <f t="shared" si="224"/>
        <v>42411</v>
      </c>
      <c r="AN1139" s="2">
        <f t="shared" si="225"/>
        <v>1202.5999999999999</v>
      </c>
      <c r="AO1139" s="2">
        <f t="shared" si="226"/>
        <v>35.725812500000004</v>
      </c>
      <c r="AP1139" s="2">
        <f t="shared" si="227"/>
        <v>75.790000000000006</v>
      </c>
      <c r="AR1139" s="39">
        <f t="shared" si="228"/>
        <v>-1.2146553608754274E-2</v>
      </c>
      <c r="AS1139" s="39">
        <f t="shared" si="229"/>
        <v>-7.724535218643469E-3</v>
      </c>
      <c r="AU1139" s="41">
        <f t="shared" si="230"/>
        <v>1.9554246642478152E-5</v>
      </c>
    </row>
    <row r="1140" spans="2:47" x14ac:dyDescent="0.3">
      <c r="B1140" s="6">
        <f t="shared" si="223"/>
        <v>2016</v>
      </c>
      <c r="C1140" s="5">
        <v>42412</v>
      </c>
      <c r="D1140" s="10">
        <v>1211.55</v>
      </c>
      <c r="E1140" s="10">
        <f>VLOOKUP(C1140,데이터!$O:$Q,2,0)</f>
        <v>36.752531250000004</v>
      </c>
      <c r="F1140" s="10">
        <f>VLOOKUP(C1140,데이터!$O:$Q,3,0)</f>
        <v>77.45</v>
      </c>
      <c r="H1140" s="6">
        <f t="shared" si="231"/>
        <v>1.5974251388930674</v>
      </c>
      <c r="I1140" s="6">
        <f t="shared" si="232"/>
        <v>1.4882782475019209</v>
      </c>
      <c r="AM1140" s="1">
        <f t="shared" si="224"/>
        <v>42412</v>
      </c>
      <c r="AN1140" s="2">
        <f t="shared" si="225"/>
        <v>1211.55</v>
      </c>
      <c r="AO1140" s="2">
        <f t="shared" si="226"/>
        <v>36.752531250000004</v>
      </c>
      <c r="AP1140" s="2">
        <f t="shared" si="227"/>
        <v>77.45</v>
      </c>
      <c r="AR1140" s="39">
        <f t="shared" si="228"/>
        <v>2.8738849536312117E-2</v>
      </c>
      <c r="AS1140" s="39">
        <f t="shared" si="229"/>
        <v>2.1902625676210485E-2</v>
      </c>
      <c r="AU1140" s="41">
        <f t="shared" si="230"/>
        <v>4.6733956665422846E-5</v>
      </c>
    </row>
    <row r="1141" spans="2:47" x14ac:dyDescent="0.3">
      <c r="B1141" s="6">
        <f t="shared" si="223"/>
        <v>2016</v>
      </c>
      <c r="C1141" s="5">
        <v>42413</v>
      </c>
      <c r="D1141" s="10">
        <v>1211.55</v>
      </c>
      <c r="E1141" s="10">
        <f>VLOOKUP(C1141,데이터!$O:$Q,2,0)</f>
        <v>36.752531250000004</v>
      </c>
      <c r="F1141" s="10">
        <f>VLOOKUP(C1141,데이터!$O:$Q,3,0)</f>
        <v>77.45</v>
      </c>
      <c r="H1141" s="6">
        <f t="shared" si="231"/>
        <v>1.5974251388930674</v>
      </c>
      <c r="I1141" s="6">
        <f t="shared" si="232"/>
        <v>1.4882782475019209</v>
      </c>
      <c r="AM1141" s="1">
        <f t="shared" si="224"/>
        <v>42413</v>
      </c>
      <c r="AN1141" s="2">
        <f t="shared" si="225"/>
        <v>1211.55</v>
      </c>
      <c r="AO1141" s="2">
        <f t="shared" si="226"/>
        <v>36.752531250000004</v>
      </c>
      <c r="AP1141" s="2">
        <f t="shared" si="227"/>
        <v>77.45</v>
      </c>
      <c r="AR1141" s="39">
        <f t="shared" si="228"/>
        <v>0</v>
      </c>
      <c r="AS1141" s="39">
        <f t="shared" si="229"/>
        <v>0</v>
      </c>
      <c r="AU1141" s="41">
        <f t="shared" si="230"/>
        <v>0</v>
      </c>
    </row>
    <row r="1142" spans="2:47" x14ac:dyDescent="0.3">
      <c r="B1142" s="6">
        <f t="shared" si="223"/>
        <v>2016</v>
      </c>
      <c r="C1142" s="5">
        <v>42414</v>
      </c>
      <c r="D1142" s="10">
        <v>1211.55</v>
      </c>
      <c r="E1142" s="10">
        <f>VLOOKUP(C1142,데이터!$O:$Q,2,0)</f>
        <v>36.752531250000004</v>
      </c>
      <c r="F1142" s="10">
        <f>VLOOKUP(C1142,데이터!$O:$Q,3,0)</f>
        <v>77.45</v>
      </c>
      <c r="H1142" s="6">
        <f t="shared" si="231"/>
        <v>1.5974251388930674</v>
      </c>
      <c r="I1142" s="6">
        <f t="shared" si="232"/>
        <v>1.4882782475019209</v>
      </c>
      <c r="AM1142" s="1">
        <f t="shared" si="224"/>
        <v>42414</v>
      </c>
      <c r="AN1142" s="2">
        <f t="shared" si="225"/>
        <v>1211.55</v>
      </c>
      <c r="AO1142" s="2">
        <f t="shared" si="226"/>
        <v>36.752531250000004</v>
      </c>
      <c r="AP1142" s="2">
        <f t="shared" si="227"/>
        <v>77.45</v>
      </c>
      <c r="AR1142" s="39">
        <f t="shared" si="228"/>
        <v>0</v>
      </c>
      <c r="AS1142" s="39">
        <f t="shared" si="229"/>
        <v>0</v>
      </c>
      <c r="AU1142" s="41">
        <f t="shared" si="230"/>
        <v>0</v>
      </c>
    </row>
    <row r="1143" spans="2:47" x14ac:dyDescent="0.3">
      <c r="B1143" s="6">
        <f t="shared" si="223"/>
        <v>2016</v>
      </c>
      <c r="C1143" s="5">
        <v>42415</v>
      </c>
      <c r="D1143" s="10">
        <v>1208.05</v>
      </c>
      <c r="E1143" s="10">
        <f>VLOOKUP(C1143,데이터!$O:$Q,2,0)</f>
        <v>36.752531250000004</v>
      </c>
      <c r="F1143" s="10">
        <f>VLOOKUP(C1143,데이터!$O:$Q,3,0)</f>
        <v>77.45</v>
      </c>
      <c r="H1143" s="6">
        <f t="shared" si="231"/>
        <v>1.5974251388930674</v>
      </c>
      <c r="I1143" s="6">
        <f t="shared" si="232"/>
        <v>1.4882782475019209</v>
      </c>
      <c r="AM1143" s="1">
        <f t="shared" si="224"/>
        <v>42415</v>
      </c>
      <c r="AN1143" s="2">
        <f t="shared" si="225"/>
        <v>1208.05</v>
      </c>
      <c r="AO1143" s="2">
        <f t="shared" si="226"/>
        <v>36.752531250000004</v>
      </c>
      <c r="AP1143" s="2">
        <f t="shared" si="227"/>
        <v>77.45</v>
      </c>
      <c r="AR1143" s="39">
        <f t="shared" si="228"/>
        <v>0</v>
      </c>
      <c r="AS1143" s="39">
        <f t="shared" si="229"/>
        <v>0</v>
      </c>
      <c r="AU1143" s="41">
        <f t="shared" si="230"/>
        <v>0</v>
      </c>
    </row>
    <row r="1144" spans="2:47" x14ac:dyDescent="0.3">
      <c r="B1144" s="6">
        <f t="shared" si="223"/>
        <v>2016</v>
      </c>
      <c r="C1144" s="5">
        <v>42416</v>
      </c>
      <c r="D1144" s="10">
        <v>1216.5999999999999</v>
      </c>
      <c r="E1144" s="10">
        <f>VLOOKUP(C1144,데이터!$O:$Q,2,0)</f>
        <v>38.035718750000001</v>
      </c>
      <c r="F1144" s="10">
        <f>VLOOKUP(C1144,데이터!$O:$Q,3,0)</f>
        <v>80.17</v>
      </c>
      <c r="H1144" s="6">
        <f t="shared" si="231"/>
        <v>1.6531980584906352</v>
      </c>
      <c r="I1144" s="6">
        <f t="shared" si="232"/>
        <v>1.5405457340507294</v>
      </c>
      <c r="AM1144" s="1">
        <f t="shared" si="224"/>
        <v>42416</v>
      </c>
      <c r="AN1144" s="2">
        <f t="shared" si="225"/>
        <v>1216.5999999999999</v>
      </c>
      <c r="AO1144" s="2">
        <f t="shared" si="226"/>
        <v>38.035718750000001</v>
      </c>
      <c r="AP1144" s="2">
        <f t="shared" si="227"/>
        <v>80.17</v>
      </c>
      <c r="AR1144" s="39">
        <f t="shared" si="228"/>
        <v>3.4914261857814211E-2</v>
      </c>
      <c r="AS1144" s="39">
        <f t="shared" si="229"/>
        <v>3.5119431891542874E-2</v>
      </c>
      <c r="AU1144" s="41">
        <f t="shared" si="230"/>
        <v>4.2094742740220827E-8</v>
      </c>
    </row>
    <row r="1145" spans="2:47" x14ac:dyDescent="0.3">
      <c r="B1145" s="6">
        <f t="shared" si="223"/>
        <v>2016</v>
      </c>
      <c r="C1145" s="5">
        <v>42417</v>
      </c>
      <c r="D1145" s="10">
        <v>1227.3</v>
      </c>
      <c r="E1145" s="10">
        <f>VLOOKUP(C1145,데이터!$O:$Q,2,0)</f>
        <v>39.2049375</v>
      </c>
      <c r="F1145" s="10">
        <f>VLOOKUP(C1145,데이터!$O:$Q,3,0)</f>
        <v>82.08</v>
      </c>
      <c r="H1145" s="6">
        <f t="shared" si="231"/>
        <v>1.7040173996513921</v>
      </c>
      <c r="I1145" s="6">
        <f t="shared" si="232"/>
        <v>1.5772482705611059</v>
      </c>
      <c r="AM1145" s="1">
        <f t="shared" si="224"/>
        <v>42417</v>
      </c>
      <c r="AN1145" s="2">
        <f t="shared" si="225"/>
        <v>1227.3</v>
      </c>
      <c r="AO1145" s="2">
        <f t="shared" si="226"/>
        <v>39.2049375</v>
      </c>
      <c r="AP1145" s="2">
        <f t="shared" si="227"/>
        <v>82.08</v>
      </c>
      <c r="AR1145" s="39">
        <f t="shared" si="228"/>
        <v>3.0740019866194901E-2</v>
      </c>
      <c r="AS1145" s="39">
        <f t="shared" si="229"/>
        <v>2.3824373206935201E-2</v>
      </c>
      <c r="AU1145" s="41">
        <f t="shared" si="230"/>
        <v>4.7826168715729849E-5</v>
      </c>
    </row>
    <row r="1146" spans="2:47" x14ac:dyDescent="0.3">
      <c r="B1146" s="6">
        <f t="shared" si="223"/>
        <v>2016</v>
      </c>
      <c r="C1146" s="5">
        <v>42418</v>
      </c>
      <c r="D1146" s="10">
        <v>1227.3499999999999</v>
      </c>
      <c r="E1146" s="10">
        <f>VLOOKUP(C1146,데이터!$O:$Q,2,0)</f>
        <v>38.865875000000003</v>
      </c>
      <c r="F1146" s="10">
        <f>VLOOKUP(C1146,데이터!$O:$Q,3,0)</f>
        <v>81.69</v>
      </c>
      <c r="H1146" s="6">
        <f t="shared" si="231"/>
        <v>1.6892802661061774</v>
      </c>
      <c r="I1146" s="6">
        <f t="shared" si="232"/>
        <v>1.5697540353574164</v>
      </c>
      <c r="AM1146" s="1">
        <f t="shared" si="224"/>
        <v>42418</v>
      </c>
      <c r="AN1146" s="2">
        <f t="shared" si="225"/>
        <v>1227.3499999999999</v>
      </c>
      <c r="AO1146" s="2">
        <f t="shared" si="226"/>
        <v>38.865875000000003</v>
      </c>
      <c r="AP1146" s="2">
        <f t="shared" si="227"/>
        <v>81.69</v>
      </c>
      <c r="AR1146" s="39">
        <f t="shared" si="228"/>
        <v>-8.6484642399952127E-3</v>
      </c>
      <c r="AS1146" s="39">
        <f t="shared" si="229"/>
        <v>-4.7514619883041176E-3</v>
      </c>
      <c r="AU1146" s="41">
        <f t="shared" si="230"/>
        <v>1.5186626549685466E-5</v>
      </c>
    </row>
    <row r="1147" spans="2:47" x14ac:dyDescent="0.3">
      <c r="B1147" s="6">
        <f t="shared" si="223"/>
        <v>2016</v>
      </c>
      <c r="C1147" s="5">
        <v>42419</v>
      </c>
      <c r="D1147" s="10">
        <v>1233.7</v>
      </c>
      <c r="E1147" s="10">
        <f>VLOOKUP(C1147,데이터!$O:$Q,2,0)</f>
        <v>39.184249999999999</v>
      </c>
      <c r="F1147" s="10">
        <f>VLOOKUP(C1147,데이터!$O:$Q,3,0)</f>
        <v>82.05</v>
      </c>
      <c r="H1147" s="6">
        <f t="shared" si="231"/>
        <v>1.7031182307659607</v>
      </c>
      <c r="I1147" s="6">
        <f t="shared" si="232"/>
        <v>1.5766717909300527</v>
      </c>
      <c r="AM1147" s="1">
        <f t="shared" si="224"/>
        <v>42419</v>
      </c>
      <c r="AN1147" s="2">
        <f t="shared" si="225"/>
        <v>1233.7</v>
      </c>
      <c r="AO1147" s="2">
        <f t="shared" si="226"/>
        <v>39.184249999999999</v>
      </c>
      <c r="AP1147" s="2">
        <f t="shared" si="227"/>
        <v>82.05</v>
      </c>
      <c r="AR1147" s="39">
        <f t="shared" si="228"/>
        <v>8.1916334059120022E-3</v>
      </c>
      <c r="AS1147" s="39">
        <f t="shared" si="229"/>
        <v>4.4069041498346895E-3</v>
      </c>
      <c r="AU1147" s="41">
        <f t="shared" si="230"/>
        <v>1.4324175541807529E-5</v>
      </c>
    </row>
    <row r="1148" spans="2:47" x14ac:dyDescent="0.3">
      <c r="B1148" s="6">
        <f t="shared" si="223"/>
        <v>2016</v>
      </c>
      <c r="C1148" s="5">
        <v>42420</v>
      </c>
      <c r="D1148" s="10">
        <v>1233.7</v>
      </c>
      <c r="E1148" s="10">
        <f>VLOOKUP(C1148,데이터!$O:$Q,2,0)</f>
        <v>39.184249999999999</v>
      </c>
      <c r="F1148" s="10">
        <f>VLOOKUP(C1148,데이터!$O:$Q,3,0)</f>
        <v>82.05</v>
      </c>
      <c r="H1148" s="6">
        <f t="shared" si="231"/>
        <v>1.7031182307659607</v>
      </c>
      <c r="I1148" s="6">
        <f t="shared" si="232"/>
        <v>1.5766717909300527</v>
      </c>
      <c r="AM1148" s="1">
        <f t="shared" si="224"/>
        <v>42420</v>
      </c>
      <c r="AN1148" s="2">
        <f t="shared" si="225"/>
        <v>1233.7</v>
      </c>
      <c r="AO1148" s="2">
        <f t="shared" si="226"/>
        <v>39.184249999999999</v>
      </c>
      <c r="AP1148" s="2">
        <f t="shared" si="227"/>
        <v>82.05</v>
      </c>
      <c r="AR1148" s="39">
        <f t="shared" si="228"/>
        <v>0</v>
      </c>
      <c r="AS1148" s="39">
        <f t="shared" si="229"/>
        <v>0</v>
      </c>
      <c r="AU1148" s="41">
        <f t="shared" si="230"/>
        <v>0</v>
      </c>
    </row>
    <row r="1149" spans="2:47" x14ac:dyDescent="0.3">
      <c r="B1149" s="6">
        <f t="shared" si="223"/>
        <v>2016</v>
      </c>
      <c r="C1149" s="5">
        <v>42421</v>
      </c>
      <c r="D1149" s="10">
        <v>1233.7</v>
      </c>
      <c r="E1149" s="10">
        <f>VLOOKUP(C1149,데이터!$O:$Q,2,0)</f>
        <v>39.184249999999999</v>
      </c>
      <c r="F1149" s="10">
        <f>VLOOKUP(C1149,데이터!$O:$Q,3,0)</f>
        <v>82.05</v>
      </c>
      <c r="H1149" s="6">
        <f t="shared" si="231"/>
        <v>1.7031182307659607</v>
      </c>
      <c r="I1149" s="6">
        <f t="shared" si="232"/>
        <v>1.5766717909300527</v>
      </c>
      <c r="AM1149" s="1">
        <f t="shared" si="224"/>
        <v>42421</v>
      </c>
      <c r="AN1149" s="2">
        <f t="shared" si="225"/>
        <v>1233.7</v>
      </c>
      <c r="AO1149" s="2">
        <f t="shared" si="226"/>
        <v>39.184249999999999</v>
      </c>
      <c r="AP1149" s="2">
        <f t="shared" si="227"/>
        <v>82.05</v>
      </c>
      <c r="AR1149" s="39">
        <f t="shared" si="228"/>
        <v>0</v>
      </c>
      <c r="AS1149" s="39">
        <f t="shared" si="229"/>
        <v>0</v>
      </c>
      <c r="AU1149" s="41">
        <f t="shared" si="230"/>
        <v>0</v>
      </c>
    </row>
    <row r="1150" spans="2:47" x14ac:dyDescent="0.3">
      <c r="B1150" s="6">
        <f t="shared" si="223"/>
        <v>2016</v>
      </c>
      <c r="C1150" s="5">
        <v>42422</v>
      </c>
      <c r="D1150" s="10">
        <v>1234.45</v>
      </c>
      <c r="E1150" s="10">
        <f>VLOOKUP(C1150,데이터!$O:$Q,2,0)</f>
        <v>39.805250000000001</v>
      </c>
      <c r="F1150" s="10">
        <f>VLOOKUP(C1150,데이터!$O:$Q,3,0)</f>
        <v>83.34</v>
      </c>
      <c r="H1150" s="6">
        <f t="shared" si="231"/>
        <v>1.730109596462782</v>
      </c>
      <c r="I1150" s="6">
        <f t="shared" si="232"/>
        <v>1.6014604150653333</v>
      </c>
      <c r="AM1150" s="1">
        <f t="shared" si="224"/>
        <v>42422</v>
      </c>
      <c r="AN1150" s="2">
        <f t="shared" si="225"/>
        <v>1234.45</v>
      </c>
      <c r="AO1150" s="2">
        <f t="shared" si="226"/>
        <v>39.805250000000001</v>
      </c>
      <c r="AP1150" s="2">
        <f t="shared" si="227"/>
        <v>83.34</v>
      </c>
      <c r="AR1150" s="39">
        <f t="shared" si="228"/>
        <v>1.5848204316785575E-2</v>
      </c>
      <c r="AS1150" s="39">
        <f t="shared" si="229"/>
        <v>1.5722120658135275E-2</v>
      </c>
      <c r="AU1150" s="41">
        <f t="shared" si="230"/>
        <v>1.5897088978645375E-8</v>
      </c>
    </row>
    <row r="1151" spans="2:47" x14ac:dyDescent="0.3">
      <c r="B1151" s="6">
        <f t="shared" ref="B1151:B1214" si="233">YEAR(C1151)</f>
        <v>2016</v>
      </c>
      <c r="C1151" s="5">
        <v>42423</v>
      </c>
      <c r="D1151" s="10">
        <v>1231.2</v>
      </c>
      <c r="E1151" s="10">
        <f>VLOOKUP(C1151,데이터!$O:$Q,2,0)</f>
        <v>39.179125000000006</v>
      </c>
      <c r="F1151" s="10">
        <f>VLOOKUP(C1151,데이터!$O:$Q,3,0)</f>
        <v>82.03</v>
      </c>
      <c r="H1151" s="6">
        <f t="shared" si="231"/>
        <v>1.7028954759363375</v>
      </c>
      <c r="I1151" s="6">
        <f t="shared" si="232"/>
        <v>1.5762874711760173</v>
      </c>
      <c r="AM1151" s="1">
        <f t="shared" si="224"/>
        <v>42423</v>
      </c>
      <c r="AN1151" s="2">
        <f t="shared" si="225"/>
        <v>1231.2</v>
      </c>
      <c r="AO1151" s="2">
        <f t="shared" si="226"/>
        <v>39.179125000000006</v>
      </c>
      <c r="AP1151" s="2">
        <f t="shared" si="227"/>
        <v>82.03</v>
      </c>
      <c r="AR1151" s="39">
        <f t="shared" si="228"/>
        <v>-1.5729709020794846E-2</v>
      </c>
      <c r="AS1151" s="39">
        <f t="shared" si="229"/>
        <v>-1.5718742500600014E-2</v>
      </c>
      <c r="AU1151" s="41">
        <f t="shared" si="230"/>
        <v>1.2026456518367556E-10</v>
      </c>
    </row>
    <row r="1152" spans="2:47" x14ac:dyDescent="0.3">
      <c r="B1152" s="6">
        <f t="shared" si="233"/>
        <v>2016</v>
      </c>
      <c r="C1152" s="5">
        <v>42424</v>
      </c>
      <c r="D1152" s="10">
        <v>1234.3</v>
      </c>
      <c r="E1152" s="10">
        <f>VLOOKUP(C1152,데이터!$O:$Q,2,0)</f>
        <v>39.698187500000003</v>
      </c>
      <c r="F1152" s="10">
        <f>VLOOKUP(C1152,데이터!$O:$Q,3,0)</f>
        <v>83.12</v>
      </c>
      <c r="H1152" s="6">
        <f t="shared" si="231"/>
        <v>1.7254561937415005</v>
      </c>
      <c r="I1152" s="6">
        <f t="shared" si="232"/>
        <v>1.5972328977709445</v>
      </c>
      <c r="AM1152" s="1">
        <f t="shared" ref="AM1152:AM1215" si="234">C1152</f>
        <v>42424</v>
      </c>
      <c r="AN1152" s="2">
        <f t="shared" ref="AN1152:AN1215" si="235">D1152</f>
        <v>1234.3</v>
      </c>
      <c r="AO1152" s="2">
        <f t="shared" ref="AO1152:AO1215" si="236">E1152</f>
        <v>39.698187500000003</v>
      </c>
      <c r="AP1152" s="2">
        <f t="shared" ref="AP1152:AP1215" si="237">F1152</f>
        <v>83.12</v>
      </c>
      <c r="AR1152" s="39">
        <f t="shared" si="228"/>
        <v>1.3248445441290446E-2</v>
      </c>
      <c r="AS1152" s="39">
        <f t="shared" si="229"/>
        <v>1.3287821528709109E-2</v>
      </c>
      <c r="AU1152" s="41">
        <f t="shared" si="230"/>
        <v>1.5504762604022123E-9</v>
      </c>
    </row>
    <row r="1153" spans="2:47" x14ac:dyDescent="0.3">
      <c r="B1153" s="6">
        <f t="shared" si="233"/>
        <v>2016</v>
      </c>
      <c r="C1153" s="5">
        <v>42425</v>
      </c>
      <c r="D1153" s="10">
        <v>1238.6500000000001</v>
      </c>
      <c r="E1153" s="10">
        <f>VLOOKUP(C1153,데이터!$O:$Q,2,0)</f>
        <v>40.156406250000003</v>
      </c>
      <c r="F1153" s="10">
        <f>VLOOKUP(C1153,데이터!$O:$Q,3,0)</f>
        <v>84.13</v>
      </c>
      <c r="H1153" s="6">
        <f t="shared" si="231"/>
        <v>1.7453723770754623</v>
      </c>
      <c r="I1153" s="6">
        <f t="shared" si="232"/>
        <v>1.6166410453497297</v>
      </c>
      <c r="AM1153" s="1">
        <f t="shared" si="234"/>
        <v>42425</v>
      </c>
      <c r="AN1153" s="2">
        <f t="shared" si="235"/>
        <v>1238.6500000000001</v>
      </c>
      <c r="AO1153" s="2">
        <f t="shared" si="236"/>
        <v>40.156406250000003</v>
      </c>
      <c r="AP1153" s="2">
        <f t="shared" si="237"/>
        <v>84.13</v>
      </c>
      <c r="AR1153" s="39">
        <f t="shared" ref="AR1153:AR1216" si="238">AO1153/AO1152-1</f>
        <v>1.1542560979641792E-2</v>
      </c>
      <c r="AS1153" s="39">
        <f t="shared" ref="AS1153:AS1216" si="239">AP1153/AP1152-1</f>
        <v>1.215110683349363E-2</v>
      </c>
      <c r="AU1153" s="41">
        <f t="shared" ref="AU1153:AU1216" si="240">(AR1153-AS1153)^2</f>
        <v>3.7032805624026312E-7</v>
      </c>
    </row>
    <row r="1154" spans="2:47" x14ac:dyDescent="0.3">
      <c r="B1154" s="6">
        <f t="shared" si="233"/>
        <v>2016</v>
      </c>
      <c r="C1154" s="5">
        <v>42426</v>
      </c>
      <c r="D1154" s="10">
        <v>1238.0999999999999</v>
      </c>
      <c r="E1154" s="10">
        <f>VLOOKUP(C1154,데이터!$O:$Q,2,0)</f>
        <v>40.325499999999998</v>
      </c>
      <c r="F1154" s="10">
        <f>VLOOKUP(C1154,데이터!$O:$Q,3,0)</f>
        <v>84.67</v>
      </c>
      <c r="H1154" s="6">
        <f t="shared" si="231"/>
        <v>1.752721928191882</v>
      </c>
      <c r="I1154" s="6">
        <f t="shared" si="232"/>
        <v>1.6270176787086845</v>
      </c>
      <c r="AM1154" s="1">
        <f t="shared" si="234"/>
        <v>42426</v>
      </c>
      <c r="AN1154" s="2">
        <f t="shared" si="235"/>
        <v>1238.0999999999999</v>
      </c>
      <c r="AO1154" s="2">
        <f t="shared" si="236"/>
        <v>40.325499999999998</v>
      </c>
      <c r="AP1154" s="2">
        <f t="shared" si="237"/>
        <v>84.67</v>
      </c>
      <c r="AR1154" s="39">
        <f t="shared" si="238"/>
        <v>4.2108785568926166E-3</v>
      </c>
      <c r="AS1154" s="39">
        <f t="shared" si="239"/>
        <v>6.4186378224178053E-3</v>
      </c>
      <c r="AU1154" s="41">
        <f t="shared" si="240"/>
        <v>4.8742009745123213E-6</v>
      </c>
    </row>
    <row r="1155" spans="2:47" x14ac:dyDescent="0.3">
      <c r="B1155" s="6">
        <f t="shared" si="233"/>
        <v>2016</v>
      </c>
      <c r="C1155" s="5">
        <v>42427</v>
      </c>
      <c r="D1155" s="10">
        <v>1238.0999999999999</v>
      </c>
      <c r="E1155" s="10">
        <f>VLOOKUP(C1155,데이터!$O:$Q,2,0)</f>
        <v>40.325499999999998</v>
      </c>
      <c r="F1155" s="10">
        <f>VLOOKUP(C1155,데이터!$O:$Q,3,0)</f>
        <v>84.67</v>
      </c>
      <c r="H1155" s="6">
        <f t="shared" si="231"/>
        <v>1.752721928191882</v>
      </c>
      <c r="I1155" s="6">
        <f t="shared" si="232"/>
        <v>1.6270176787086845</v>
      </c>
      <c r="AM1155" s="1">
        <f t="shared" si="234"/>
        <v>42427</v>
      </c>
      <c r="AN1155" s="2">
        <f t="shared" si="235"/>
        <v>1238.0999999999999</v>
      </c>
      <c r="AO1155" s="2">
        <f t="shared" si="236"/>
        <v>40.325499999999998</v>
      </c>
      <c r="AP1155" s="2">
        <f t="shared" si="237"/>
        <v>84.67</v>
      </c>
      <c r="AR1155" s="39">
        <f t="shared" si="238"/>
        <v>0</v>
      </c>
      <c r="AS1155" s="39">
        <f t="shared" si="239"/>
        <v>0</v>
      </c>
      <c r="AU1155" s="41">
        <f t="shared" si="240"/>
        <v>0</v>
      </c>
    </row>
    <row r="1156" spans="2:47" x14ac:dyDescent="0.3">
      <c r="B1156" s="6">
        <f t="shared" si="233"/>
        <v>2016</v>
      </c>
      <c r="C1156" s="5">
        <v>42428</v>
      </c>
      <c r="D1156" s="10">
        <v>1238.0999999999999</v>
      </c>
      <c r="E1156" s="10">
        <f>VLOOKUP(C1156,데이터!$O:$Q,2,0)</f>
        <v>40.325499999999998</v>
      </c>
      <c r="F1156" s="10">
        <f>VLOOKUP(C1156,데이터!$O:$Q,3,0)</f>
        <v>84.67</v>
      </c>
      <c r="H1156" s="6">
        <f t="shared" si="231"/>
        <v>1.752721928191882</v>
      </c>
      <c r="I1156" s="6">
        <f t="shared" si="232"/>
        <v>1.6270176787086845</v>
      </c>
      <c r="AM1156" s="1">
        <f t="shared" si="234"/>
        <v>42428</v>
      </c>
      <c r="AN1156" s="2">
        <f t="shared" si="235"/>
        <v>1238.0999999999999</v>
      </c>
      <c r="AO1156" s="2">
        <f t="shared" si="236"/>
        <v>40.325499999999998</v>
      </c>
      <c r="AP1156" s="2">
        <f t="shared" si="237"/>
        <v>84.67</v>
      </c>
      <c r="AR1156" s="39">
        <f t="shared" si="238"/>
        <v>0</v>
      </c>
      <c r="AS1156" s="39">
        <f t="shared" si="239"/>
        <v>0</v>
      </c>
      <c r="AU1156" s="41">
        <f t="shared" si="240"/>
        <v>0</v>
      </c>
    </row>
    <row r="1157" spans="2:47" x14ac:dyDescent="0.3">
      <c r="B1157" s="6">
        <f t="shared" si="233"/>
        <v>2016</v>
      </c>
      <c r="C1157" s="5">
        <v>42429</v>
      </c>
      <c r="D1157" s="10">
        <v>1236.7</v>
      </c>
      <c r="E1157" s="10">
        <f>VLOOKUP(C1157,데이터!$O:$Q,2,0)</f>
        <v>40.249125000000006</v>
      </c>
      <c r="F1157" s="10">
        <f>VLOOKUP(C1157,데이터!$O:$Q,3,0)</f>
        <v>84.47</v>
      </c>
      <c r="H1157" s="6">
        <f t="shared" si="231"/>
        <v>1.7494023379260293</v>
      </c>
      <c r="I1157" s="6">
        <f t="shared" si="232"/>
        <v>1.6231744811683309</v>
      </c>
      <c r="AM1157" s="1">
        <f t="shared" si="234"/>
        <v>42429</v>
      </c>
      <c r="AN1157" s="2">
        <f t="shared" si="235"/>
        <v>1236.7</v>
      </c>
      <c r="AO1157" s="2">
        <f t="shared" si="236"/>
        <v>40.249125000000006</v>
      </c>
      <c r="AP1157" s="2">
        <f t="shared" si="237"/>
        <v>84.47</v>
      </c>
      <c r="AR1157" s="39">
        <f t="shared" si="238"/>
        <v>-1.8939628770875405E-3</v>
      </c>
      <c r="AS1157" s="39">
        <f t="shared" si="239"/>
        <v>-2.3621117278848081E-3</v>
      </c>
      <c r="AU1157" s="41">
        <f t="shared" si="240"/>
        <v>2.1916334650280225E-7</v>
      </c>
    </row>
    <row r="1158" spans="2:47" x14ac:dyDescent="0.3">
      <c r="B1158" s="6">
        <f t="shared" si="233"/>
        <v>2016</v>
      </c>
      <c r="C1158" s="5">
        <v>42430</v>
      </c>
      <c r="D1158" s="10">
        <v>1236.7</v>
      </c>
      <c r="E1158" s="10">
        <f>VLOOKUP(C1158,데이터!$O:$Q,2,0)</f>
        <v>41.461468750000002</v>
      </c>
      <c r="F1158" s="10">
        <f>VLOOKUP(C1158,데이터!$O:$Q,3,0)</f>
        <v>86.75</v>
      </c>
      <c r="H1158" s="6">
        <f t="shared" si="231"/>
        <v>1.8020960794823984</v>
      </c>
      <c r="I1158" s="6">
        <f t="shared" si="232"/>
        <v>1.6669869331283615</v>
      </c>
      <c r="AM1158" s="1">
        <f t="shared" si="234"/>
        <v>42430</v>
      </c>
      <c r="AN1158" s="2">
        <f t="shared" si="235"/>
        <v>1236.7</v>
      </c>
      <c r="AO1158" s="2">
        <f t="shared" si="236"/>
        <v>41.461468750000002</v>
      </c>
      <c r="AP1158" s="2">
        <f t="shared" si="237"/>
        <v>86.75</v>
      </c>
      <c r="AR1158" s="39">
        <f t="shared" si="238"/>
        <v>3.0120996419176649E-2</v>
      </c>
      <c r="AS1158" s="39">
        <f t="shared" si="239"/>
        <v>2.6991831419438839E-2</v>
      </c>
      <c r="AU1158" s="41">
        <f t="shared" si="240"/>
        <v>9.7916735955841298E-6</v>
      </c>
    </row>
    <row r="1159" spans="2:47" x14ac:dyDescent="0.3">
      <c r="B1159" s="6">
        <f t="shared" si="233"/>
        <v>2016</v>
      </c>
      <c r="C1159" s="5">
        <v>42431</v>
      </c>
      <c r="D1159" s="10">
        <v>1227.5</v>
      </c>
      <c r="E1159" s="10">
        <f>VLOOKUP(C1159,데이터!$O:$Q,2,0)</f>
        <v>41.5048125</v>
      </c>
      <c r="F1159" s="10">
        <f>VLOOKUP(C1159,데이터!$O:$Q,3,0)</f>
        <v>87.29</v>
      </c>
      <c r="H1159" s="6">
        <f t="shared" si="231"/>
        <v>1.8039799877061047</v>
      </c>
      <c r="I1159" s="6">
        <f t="shared" si="232"/>
        <v>1.6773635664873163</v>
      </c>
      <c r="AM1159" s="1">
        <f t="shared" si="234"/>
        <v>42431</v>
      </c>
      <c r="AN1159" s="2">
        <f t="shared" si="235"/>
        <v>1227.5</v>
      </c>
      <c r="AO1159" s="2">
        <f t="shared" si="236"/>
        <v>41.5048125</v>
      </c>
      <c r="AP1159" s="2">
        <f t="shared" si="237"/>
        <v>87.29</v>
      </c>
      <c r="AR1159" s="39">
        <f t="shared" si="238"/>
        <v>1.0453983254030685E-3</v>
      </c>
      <c r="AS1159" s="39">
        <f t="shared" si="239"/>
        <v>6.2247838616715789E-3</v>
      </c>
      <c r="AU1159" s="41">
        <f t="shared" si="240"/>
        <v>2.6826034533307444E-5</v>
      </c>
    </row>
    <row r="1160" spans="2:47" x14ac:dyDescent="0.3">
      <c r="B1160" s="6">
        <f t="shared" si="233"/>
        <v>2016</v>
      </c>
      <c r="C1160" s="5">
        <v>42432</v>
      </c>
      <c r="D1160" s="10">
        <v>1214.6500000000001</v>
      </c>
      <c r="E1160" s="10">
        <f>VLOOKUP(C1160,데이터!$O:$Q,2,0)</f>
        <v>41.628031249999999</v>
      </c>
      <c r="F1160" s="10">
        <f>VLOOKUP(C1160,데이터!$O:$Q,3,0)</f>
        <v>87.39</v>
      </c>
      <c r="H1160" s="6">
        <f t="shared" si="231"/>
        <v>1.8093356114451631</v>
      </c>
      <c r="I1160" s="6">
        <f t="shared" si="232"/>
        <v>1.6792851652574929</v>
      </c>
      <c r="AM1160" s="1">
        <f t="shared" si="234"/>
        <v>42432</v>
      </c>
      <c r="AN1160" s="2">
        <f t="shared" si="235"/>
        <v>1214.6500000000001</v>
      </c>
      <c r="AO1160" s="2">
        <f t="shared" si="236"/>
        <v>41.628031249999999</v>
      </c>
      <c r="AP1160" s="2">
        <f t="shared" si="237"/>
        <v>87.39</v>
      </c>
      <c r="AR1160" s="39">
        <f t="shared" si="238"/>
        <v>2.9687822345902948E-3</v>
      </c>
      <c r="AS1160" s="39">
        <f t="shared" si="239"/>
        <v>1.1456065986938935E-3</v>
      </c>
      <c r="AU1160" s="41">
        <f t="shared" si="240"/>
        <v>3.3239693993262474E-6</v>
      </c>
    </row>
    <row r="1161" spans="2:47" x14ac:dyDescent="0.3">
      <c r="B1161" s="6">
        <f t="shared" si="233"/>
        <v>2016</v>
      </c>
      <c r="C1161" s="5">
        <v>42433</v>
      </c>
      <c r="D1161" s="10">
        <v>1203.3</v>
      </c>
      <c r="E1161" s="10">
        <f>VLOOKUP(C1161,데이터!$O:$Q,2,0)</f>
        <v>42.676968750000007</v>
      </c>
      <c r="F1161" s="10">
        <f>VLOOKUP(C1161,데이터!$O:$Q,3,0)</f>
        <v>88.29</v>
      </c>
      <c r="H1161" s="6">
        <f t="shared" si="231"/>
        <v>1.8549270054155489</v>
      </c>
      <c r="I1161" s="6">
        <f t="shared" si="232"/>
        <v>1.696579554189084</v>
      </c>
      <c r="AM1161" s="1">
        <f t="shared" si="234"/>
        <v>42433</v>
      </c>
      <c r="AN1161" s="2">
        <f t="shared" si="235"/>
        <v>1203.3</v>
      </c>
      <c r="AO1161" s="2">
        <f t="shared" si="236"/>
        <v>42.676968750000007</v>
      </c>
      <c r="AP1161" s="2">
        <f t="shared" si="237"/>
        <v>88.29</v>
      </c>
      <c r="AR1161" s="39">
        <f t="shared" si="238"/>
        <v>2.5197864720061913E-2</v>
      </c>
      <c r="AS1161" s="39">
        <f t="shared" si="239"/>
        <v>1.029866117404743E-2</v>
      </c>
      <c r="AU1161" s="41">
        <f t="shared" si="240"/>
        <v>2.2198626630557056E-4</v>
      </c>
    </row>
    <row r="1162" spans="2:47" x14ac:dyDescent="0.3">
      <c r="B1162" s="6">
        <f t="shared" si="233"/>
        <v>2016</v>
      </c>
      <c r="C1162" s="5">
        <v>42434</v>
      </c>
      <c r="D1162" s="10">
        <v>1203.3</v>
      </c>
      <c r="E1162" s="10">
        <f>VLOOKUP(C1162,데이터!$O:$Q,2,0)</f>
        <v>42.676968750000007</v>
      </c>
      <c r="F1162" s="10">
        <f>VLOOKUP(C1162,데이터!$O:$Q,3,0)</f>
        <v>88.29</v>
      </c>
      <c r="H1162" s="6">
        <f t="shared" si="231"/>
        <v>1.8549270054155489</v>
      </c>
      <c r="I1162" s="6">
        <f t="shared" si="232"/>
        <v>1.696579554189084</v>
      </c>
      <c r="AM1162" s="1">
        <f t="shared" si="234"/>
        <v>42434</v>
      </c>
      <c r="AN1162" s="2">
        <f t="shared" si="235"/>
        <v>1203.3</v>
      </c>
      <c r="AO1162" s="2">
        <f t="shared" si="236"/>
        <v>42.676968750000007</v>
      </c>
      <c r="AP1162" s="2">
        <f t="shared" si="237"/>
        <v>88.29</v>
      </c>
      <c r="AR1162" s="39">
        <f t="shared" si="238"/>
        <v>0</v>
      </c>
      <c r="AS1162" s="39">
        <f t="shared" si="239"/>
        <v>0</v>
      </c>
      <c r="AU1162" s="41">
        <f t="shared" si="240"/>
        <v>0</v>
      </c>
    </row>
    <row r="1163" spans="2:47" x14ac:dyDescent="0.3">
      <c r="B1163" s="6">
        <f t="shared" si="233"/>
        <v>2016</v>
      </c>
      <c r="C1163" s="5">
        <v>42435</v>
      </c>
      <c r="D1163" s="10">
        <v>1203.3</v>
      </c>
      <c r="E1163" s="10">
        <f>VLOOKUP(C1163,데이터!$O:$Q,2,0)</f>
        <v>42.676968750000007</v>
      </c>
      <c r="F1163" s="10">
        <f>VLOOKUP(C1163,데이터!$O:$Q,3,0)</f>
        <v>88.29</v>
      </c>
      <c r="H1163" s="6">
        <f t="shared" ref="H1163:H1226" si="241">H1162*(E1163/E1162)</f>
        <v>1.8549270054155489</v>
      </c>
      <c r="I1163" s="6">
        <f t="shared" ref="I1163:I1226" si="242">I1162*(F1163/F1162)</f>
        <v>1.696579554189084</v>
      </c>
      <c r="AM1163" s="1">
        <f t="shared" si="234"/>
        <v>42435</v>
      </c>
      <c r="AN1163" s="2">
        <f t="shared" si="235"/>
        <v>1203.3</v>
      </c>
      <c r="AO1163" s="2">
        <f t="shared" si="236"/>
        <v>42.676968750000007</v>
      </c>
      <c r="AP1163" s="2">
        <f t="shared" si="237"/>
        <v>88.29</v>
      </c>
      <c r="AR1163" s="39">
        <f t="shared" si="238"/>
        <v>0</v>
      </c>
      <c r="AS1163" s="39">
        <f t="shared" si="239"/>
        <v>0</v>
      </c>
      <c r="AU1163" s="41">
        <f t="shared" si="240"/>
        <v>0</v>
      </c>
    </row>
    <row r="1164" spans="2:47" x14ac:dyDescent="0.3">
      <c r="B1164" s="6">
        <f t="shared" si="233"/>
        <v>2016</v>
      </c>
      <c r="C1164" s="5">
        <v>42436</v>
      </c>
      <c r="D1164" s="10">
        <v>1201.5</v>
      </c>
      <c r="E1164" s="10">
        <f>VLOOKUP(C1164,데이터!$O:$Q,2,0)</f>
        <v>42.578687500000001</v>
      </c>
      <c r="F1164" s="10">
        <f>VLOOKUP(C1164,데이터!$O:$Q,3,0)</f>
        <v>88.69</v>
      </c>
      <c r="H1164" s="6">
        <f t="shared" si="241"/>
        <v>1.8506552740791706</v>
      </c>
      <c r="I1164" s="6">
        <f t="shared" si="242"/>
        <v>1.7042659492697909</v>
      </c>
      <c r="AM1164" s="1">
        <f t="shared" si="234"/>
        <v>42436</v>
      </c>
      <c r="AN1164" s="2">
        <f t="shared" si="235"/>
        <v>1201.5</v>
      </c>
      <c r="AO1164" s="2">
        <f t="shared" si="236"/>
        <v>42.578687500000001</v>
      </c>
      <c r="AP1164" s="2">
        <f t="shared" si="237"/>
        <v>88.69</v>
      </c>
      <c r="AR1164" s="39">
        <f t="shared" si="238"/>
        <v>-2.3029107473807597E-3</v>
      </c>
      <c r="AS1164" s="39">
        <f t="shared" si="239"/>
        <v>4.5305244082001206E-3</v>
      </c>
      <c r="AU1164" s="41">
        <f t="shared" si="240"/>
        <v>4.6695836025528692E-5</v>
      </c>
    </row>
    <row r="1165" spans="2:47" x14ac:dyDescent="0.3">
      <c r="B1165" s="6">
        <f t="shared" si="233"/>
        <v>2016</v>
      </c>
      <c r="C1165" s="5">
        <v>42437</v>
      </c>
      <c r="D1165" s="10">
        <v>1206.6500000000001</v>
      </c>
      <c r="E1165" s="10">
        <f>VLOOKUP(C1165,데이터!$O:$Q,2,0)</f>
        <v>41.568468750000008</v>
      </c>
      <c r="F1165" s="10">
        <f>VLOOKUP(C1165,데이터!$O:$Q,3,0)</f>
        <v>86.68</v>
      </c>
      <c r="H1165" s="6">
        <f t="shared" si="241"/>
        <v>1.8067467656813683</v>
      </c>
      <c r="I1165" s="6">
        <f t="shared" si="242"/>
        <v>1.6656418139892377</v>
      </c>
      <c r="AM1165" s="1">
        <f t="shared" si="234"/>
        <v>42437</v>
      </c>
      <c r="AN1165" s="2">
        <f t="shared" si="235"/>
        <v>1206.6500000000001</v>
      </c>
      <c r="AO1165" s="2">
        <f t="shared" si="236"/>
        <v>41.568468750000008</v>
      </c>
      <c r="AP1165" s="2">
        <f t="shared" si="237"/>
        <v>86.68</v>
      </c>
      <c r="AR1165" s="39">
        <f t="shared" si="238"/>
        <v>-2.3725925088695865E-2</v>
      </c>
      <c r="AS1165" s="39">
        <f t="shared" si="239"/>
        <v>-2.2663208929980749E-2</v>
      </c>
      <c r="AU1165" s="41">
        <f t="shared" si="240"/>
        <v>1.129365633994211E-6</v>
      </c>
    </row>
    <row r="1166" spans="2:47" x14ac:dyDescent="0.3">
      <c r="B1166" s="6">
        <f t="shared" si="233"/>
        <v>2016</v>
      </c>
      <c r="C1166" s="5">
        <v>42438</v>
      </c>
      <c r="D1166" s="10">
        <v>1216.25</v>
      </c>
      <c r="E1166" s="10">
        <f>VLOOKUP(C1166,데이터!$O:$Q,2,0)</f>
        <v>41.908468750000004</v>
      </c>
      <c r="F1166" s="10">
        <f>VLOOKUP(C1166,데이터!$O:$Q,3,0)</f>
        <v>87.29</v>
      </c>
      <c r="H1166" s="6">
        <f t="shared" si="241"/>
        <v>1.8215246470612703</v>
      </c>
      <c r="I1166" s="6">
        <f t="shared" si="242"/>
        <v>1.6773635664873159</v>
      </c>
      <c r="AM1166" s="1">
        <f t="shared" si="234"/>
        <v>42438</v>
      </c>
      <c r="AN1166" s="2">
        <f t="shared" si="235"/>
        <v>1216.25</v>
      </c>
      <c r="AO1166" s="2">
        <f t="shared" si="236"/>
        <v>41.908468750000004</v>
      </c>
      <c r="AP1166" s="2">
        <f t="shared" si="237"/>
        <v>87.29</v>
      </c>
      <c r="AR1166" s="39">
        <f t="shared" si="238"/>
        <v>8.1792765099146791E-3</v>
      </c>
      <c r="AS1166" s="39">
        <f t="shared" si="239"/>
        <v>7.0373788647899449E-3</v>
      </c>
      <c r="AU1166" s="41">
        <f t="shared" si="240"/>
        <v>1.3039302319414136E-6</v>
      </c>
    </row>
    <row r="1167" spans="2:47" x14ac:dyDescent="0.3">
      <c r="B1167" s="6">
        <f t="shared" si="233"/>
        <v>2016</v>
      </c>
      <c r="C1167" s="5">
        <v>42439</v>
      </c>
      <c r="D1167" s="10">
        <v>1203.5</v>
      </c>
      <c r="E1167" s="10">
        <f>VLOOKUP(C1167,데이터!$O:$Q,2,0)</f>
        <v>42.462625000000003</v>
      </c>
      <c r="F1167" s="10">
        <f>VLOOKUP(C1167,데이터!$O:$Q,3,0)</f>
        <v>87.73</v>
      </c>
      <c r="H1167" s="6">
        <f t="shared" si="241"/>
        <v>1.8456106921448916</v>
      </c>
      <c r="I1167" s="6">
        <f t="shared" si="242"/>
        <v>1.6858186010760938</v>
      </c>
      <c r="AM1167" s="1">
        <f t="shared" si="234"/>
        <v>42439</v>
      </c>
      <c r="AN1167" s="2">
        <f t="shared" si="235"/>
        <v>1203.5</v>
      </c>
      <c r="AO1167" s="2">
        <f t="shared" si="236"/>
        <v>42.462625000000003</v>
      </c>
      <c r="AP1167" s="2">
        <f t="shared" si="237"/>
        <v>87.73</v>
      </c>
      <c r="AR1167" s="39">
        <f t="shared" si="238"/>
        <v>1.3223013546635354E-2</v>
      </c>
      <c r="AS1167" s="39">
        <f t="shared" si="239"/>
        <v>5.0406690342537086E-3</v>
      </c>
      <c r="AU1167" s="41">
        <f t="shared" si="240"/>
        <v>6.6950761719302028E-5</v>
      </c>
    </row>
    <row r="1168" spans="2:47" x14ac:dyDescent="0.3">
      <c r="B1168" s="6">
        <f t="shared" si="233"/>
        <v>2016</v>
      </c>
      <c r="C1168" s="5">
        <v>42440</v>
      </c>
      <c r="D1168" s="10">
        <v>1193.1500000000001</v>
      </c>
      <c r="E1168" s="10">
        <f>VLOOKUP(C1168,데이터!$O:$Q,2,0)</f>
        <v>43.376750000000001</v>
      </c>
      <c r="F1168" s="10">
        <f>VLOOKUP(C1168,데이터!$O:$Q,3,0)</f>
        <v>89.4</v>
      </c>
      <c r="H1168" s="6">
        <f t="shared" si="241"/>
        <v>1.8853425474872532</v>
      </c>
      <c r="I1168" s="6">
        <f t="shared" si="242"/>
        <v>1.7179093005380461</v>
      </c>
      <c r="AM1168" s="1">
        <f t="shared" si="234"/>
        <v>42440</v>
      </c>
      <c r="AN1168" s="2">
        <f t="shared" si="235"/>
        <v>1193.1500000000001</v>
      </c>
      <c r="AO1168" s="2">
        <f t="shared" si="236"/>
        <v>43.376750000000001</v>
      </c>
      <c r="AP1168" s="2">
        <f t="shared" si="237"/>
        <v>89.4</v>
      </c>
      <c r="AR1168" s="39">
        <f t="shared" si="238"/>
        <v>2.1527755290682071E-2</v>
      </c>
      <c r="AS1168" s="39">
        <f t="shared" si="239"/>
        <v>1.9035677647327054E-2</v>
      </c>
      <c r="AU1168" s="41">
        <f t="shared" si="240"/>
        <v>6.2104509805098975E-6</v>
      </c>
    </row>
    <row r="1169" spans="2:47" x14ac:dyDescent="0.3">
      <c r="B1169" s="6">
        <f t="shared" si="233"/>
        <v>2016</v>
      </c>
      <c r="C1169" s="5">
        <v>42441</v>
      </c>
      <c r="D1169" s="10">
        <v>1193.1500000000001</v>
      </c>
      <c r="E1169" s="10">
        <f>VLOOKUP(C1169,데이터!$O:$Q,2,0)</f>
        <v>43.376750000000001</v>
      </c>
      <c r="F1169" s="10">
        <f>VLOOKUP(C1169,데이터!$O:$Q,3,0)</f>
        <v>89.4</v>
      </c>
      <c r="H1169" s="6">
        <f t="shared" si="241"/>
        <v>1.8853425474872532</v>
      </c>
      <c r="I1169" s="6">
        <f t="shared" si="242"/>
        <v>1.7179093005380461</v>
      </c>
      <c r="AM1169" s="1">
        <f t="shared" si="234"/>
        <v>42441</v>
      </c>
      <c r="AN1169" s="2">
        <f t="shared" si="235"/>
        <v>1193.1500000000001</v>
      </c>
      <c r="AO1169" s="2">
        <f t="shared" si="236"/>
        <v>43.376750000000001</v>
      </c>
      <c r="AP1169" s="2">
        <f t="shared" si="237"/>
        <v>89.4</v>
      </c>
      <c r="AR1169" s="39">
        <f t="shared" si="238"/>
        <v>0</v>
      </c>
      <c r="AS1169" s="39">
        <f t="shared" si="239"/>
        <v>0</v>
      </c>
      <c r="AU1169" s="41">
        <f t="shared" si="240"/>
        <v>0</v>
      </c>
    </row>
    <row r="1170" spans="2:47" x14ac:dyDescent="0.3">
      <c r="B1170" s="6">
        <f t="shared" si="233"/>
        <v>2016</v>
      </c>
      <c r="C1170" s="5">
        <v>42442</v>
      </c>
      <c r="D1170" s="10">
        <v>1193.1500000000001</v>
      </c>
      <c r="E1170" s="10">
        <f>VLOOKUP(C1170,데이터!$O:$Q,2,0)</f>
        <v>43.376750000000001</v>
      </c>
      <c r="F1170" s="10">
        <f>VLOOKUP(C1170,데이터!$O:$Q,3,0)</f>
        <v>89.4</v>
      </c>
      <c r="H1170" s="6">
        <f t="shared" si="241"/>
        <v>1.8853425474872532</v>
      </c>
      <c r="I1170" s="6">
        <f t="shared" si="242"/>
        <v>1.7179093005380461</v>
      </c>
      <c r="AM1170" s="1">
        <f t="shared" si="234"/>
        <v>42442</v>
      </c>
      <c r="AN1170" s="2">
        <f t="shared" si="235"/>
        <v>1193.1500000000001</v>
      </c>
      <c r="AO1170" s="2">
        <f t="shared" si="236"/>
        <v>43.376750000000001</v>
      </c>
      <c r="AP1170" s="2">
        <f t="shared" si="237"/>
        <v>89.4</v>
      </c>
      <c r="AR1170" s="39">
        <f t="shared" si="238"/>
        <v>0</v>
      </c>
      <c r="AS1170" s="39">
        <f t="shared" si="239"/>
        <v>0</v>
      </c>
      <c r="AU1170" s="41">
        <f t="shared" si="240"/>
        <v>0</v>
      </c>
    </row>
    <row r="1171" spans="2:47" x14ac:dyDescent="0.3">
      <c r="B1171" s="6">
        <f t="shared" si="233"/>
        <v>2016</v>
      </c>
      <c r="C1171" s="5">
        <v>42443</v>
      </c>
      <c r="D1171" s="10">
        <v>1186.25</v>
      </c>
      <c r="E1171" s="10">
        <f>VLOOKUP(C1171,데이터!$O:$Q,2,0)</f>
        <v>43.137062499999999</v>
      </c>
      <c r="F1171" s="10">
        <f>VLOOKUP(C1171,데이터!$O:$Q,3,0)</f>
        <v>89.19</v>
      </c>
      <c r="H1171" s="6">
        <f t="shared" si="241"/>
        <v>1.8749246844188845</v>
      </c>
      <c r="I1171" s="6">
        <f t="shared" si="242"/>
        <v>1.7138739431206746</v>
      </c>
      <c r="AM1171" s="1">
        <f t="shared" si="234"/>
        <v>42443</v>
      </c>
      <c r="AN1171" s="2">
        <f t="shared" si="235"/>
        <v>1186.25</v>
      </c>
      <c r="AO1171" s="2">
        <f t="shared" si="236"/>
        <v>43.137062499999999</v>
      </c>
      <c r="AP1171" s="2">
        <f t="shared" si="237"/>
        <v>89.19</v>
      </c>
      <c r="AR1171" s="39">
        <f t="shared" si="238"/>
        <v>-5.5257136599676793E-3</v>
      </c>
      <c r="AS1171" s="39">
        <f t="shared" si="239"/>
        <v>-2.3489932885907283E-3</v>
      </c>
      <c r="AU1171" s="41">
        <f t="shared" si="240"/>
        <v>1.0091552317921313E-5</v>
      </c>
    </row>
    <row r="1172" spans="2:47" x14ac:dyDescent="0.3">
      <c r="B1172" s="6">
        <f t="shared" si="233"/>
        <v>2016</v>
      </c>
      <c r="C1172" s="5">
        <v>42444</v>
      </c>
      <c r="D1172" s="10">
        <v>1187.6500000000001</v>
      </c>
      <c r="E1172" s="10">
        <f>VLOOKUP(C1172,데이터!$O:$Q,2,0)</f>
        <v>43.058437500000004</v>
      </c>
      <c r="F1172" s="10">
        <f>VLOOKUP(C1172,데이터!$O:$Q,3,0)</f>
        <v>88.96</v>
      </c>
      <c r="H1172" s="6">
        <f t="shared" si="241"/>
        <v>1.8715072993497823</v>
      </c>
      <c r="I1172" s="6">
        <f t="shared" si="242"/>
        <v>1.709454265949268</v>
      </c>
      <c r="AM1172" s="1">
        <f t="shared" si="234"/>
        <v>42444</v>
      </c>
      <c r="AN1172" s="2">
        <f t="shared" si="235"/>
        <v>1187.6500000000001</v>
      </c>
      <c r="AO1172" s="2">
        <f t="shared" si="236"/>
        <v>43.058437500000004</v>
      </c>
      <c r="AP1172" s="2">
        <f t="shared" si="237"/>
        <v>88.96</v>
      </c>
      <c r="AR1172" s="39">
        <f t="shared" si="238"/>
        <v>-1.8226785841061188E-3</v>
      </c>
      <c r="AS1172" s="39">
        <f t="shared" si="239"/>
        <v>-2.5787644354748895E-3</v>
      </c>
      <c r="AU1172" s="41">
        <f t="shared" si="240"/>
        <v>5.7166581464003879E-7</v>
      </c>
    </row>
    <row r="1173" spans="2:47" x14ac:dyDescent="0.3">
      <c r="B1173" s="6">
        <f t="shared" si="233"/>
        <v>2016</v>
      </c>
      <c r="C1173" s="5">
        <v>42445</v>
      </c>
      <c r="D1173" s="10">
        <v>1193.25</v>
      </c>
      <c r="E1173" s="10">
        <f>VLOOKUP(C1173,데이터!$O:$Q,2,0)</f>
        <v>43.21443750000001</v>
      </c>
      <c r="F1173" s="10">
        <f>VLOOKUP(C1173,데이터!$O:$Q,3,0)</f>
        <v>89.76</v>
      </c>
      <c r="H1173" s="6">
        <f t="shared" si="241"/>
        <v>1.8782877390417374</v>
      </c>
      <c r="I1173" s="6">
        <f t="shared" si="242"/>
        <v>1.7248270561106824</v>
      </c>
      <c r="AM1173" s="1">
        <f t="shared" si="234"/>
        <v>42445</v>
      </c>
      <c r="AN1173" s="2">
        <f t="shared" si="235"/>
        <v>1193.25</v>
      </c>
      <c r="AO1173" s="2">
        <f t="shared" si="236"/>
        <v>43.21443750000001</v>
      </c>
      <c r="AP1173" s="2">
        <f t="shared" si="237"/>
        <v>89.76</v>
      </c>
      <c r="AR1173" s="39">
        <f t="shared" si="238"/>
        <v>3.6229833003114109E-3</v>
      </c>
      <c r="AS1173" s="39">
        <f t="shared" si="239"/>
        <v>8.9928057553958496E-3</v>
      </c>
      <c r="AU1173" s="41">
        <f t="shared" si="240"/>
        <v>2.8834993199129069E-5</v>
      </c>
    </row>
    <row r="1174" spans="2:47" x14ac:dyDescent="0.3">
      <c r="B1174" s="6">
        <f t="shared" si="233"/>
        <v>2016</v>
      </c>
      <c r="C1174" s="5">
        <v>42446</v>
      </c>
      <c r="D1174" s="10">
        <v>1173.25</v>
      </c>
      <c r="E1174" s="10">
        <f>VLOOKUP(C1174,데이터!$O:$Q,2,0)</f>
        <v>43.713812499999996</v>
      </c>
      <c r="F1174" s="10">
        <f>VLOOKUP(C1174,데이터!$O:$Q,3,0)</f>
        <v>90.38</v>
      </c>
      <c r="H1174" s="6">
        <f t="shared" si="241"/>
        <v>1.8999927523184681</v>
      </c>
      <c r="I1174" s="6">
        <f t="shared" si="242"/>
        <v>1.7367409684857784</v>
      </c>
      <c r="AM1174" s="1">
        <f t="shared" si="234"/>
        <v>42446</v>
      </c>
      <c r="AN1174" s="2">
        <f t="shared" si="235"/>
        <v>1173.25</v>
      </c>
      <c r="AO1174" s="2">
        <f t="shared" si="236"/>
        <v>43.713812499999996</v>
      </c>
      <c r="AP1174" s="2">
        <f t="shared" si="237"/>
        <v>90.38</v>
      </c>
      <c r="AR1174" s="39">
        <f t="shared" si="238"/>
        <v>1.1555744535607815E-2</v>
      </c>
      <c r="AS1174" s="39">
        <f t="shared" si="239"/>
        <v>6.9073083778965483E-3</v>
      </c>
      <c r="AU1174" s="41">
        <f t="shared" si="240"/>
        <v>2.1607958712317482E-5</v>
      </c>
    </row>
    <row r="1175" spans="2:47" x14ac:dyDescent="0.3">
      <c r="B1175" s="6">
        <f t="shared" si="233"/>
        <v>2016</v>
      </c>
      <c r="C1175" s="5">
        <v>42447</v>
      </c>
      <c r="D1175" s="10">
        <v>1162.4000000000001</v>
      </c>
      <c r="E1175" s="10">
        <f>VLOOKUP(C1175,데이터!$O:$Q,2,0)</f>
        <v>44.098031249999998</v>
      </c>
      <c r="F1175" s="10">
        <f>VLOOKUP(C1175,데이터!$O:$Q,3,0)</f>
        <v>91.57</v>
      </c>
      <c r="H1175" s="6">
        <f t="shared" si="241"/>
        <v>1.9166925732344511</v>
      </c>
      <c r="I1175" s="6">
        <f t="shared" si="242"/>
        <v>1.7596079938508822</v>
      </c>
      <c r="AM1175" s="1">
        <f t="shared" si="234"/>
        <v>42447</v>
      </c>
      <c r="AN1175" s="2">
        <f t="shared" si="235"/>
        <v>1162.4000000000001</v>
      </c>
      <c r="AO1175" s="2">
        <f t="shared" si="236"/>
        <v>44.098031249999998</v>
      </c>
      <c r="AP1175" s="2">
        <f t="shared" si="237"/>
        <v>91.57</v>
      </c>
      <c r="AR1175" s="39">
        <f t="shared" si="238"/>
        <v>8.7894129572889668E-3</v>
      </c>
      <c r="AS1175" s="39">
        <f t="shared" si="239"/>
        <v>1.316662978535077E-2</v>
      </c>
      <c r="AU1175" s="41">
        <f t="shared" si="240"/>
        <v>1.916002715986743E-5</v>
      </c>
    </row>
    <row r="1176" spans="2:47" x14ac:dyDescent="0.3">
      <c r="B1176" s="6">
        <f t="shared" si="233"/>
        <v>2016</v>
      </c>
      <c r="C1176" s="5">
        <v>42448</v>
      </c>
      <c r="D1176" s="10">
        <v>1162.4000000000001</v>
      </c>
      <c r="E1176" s="10">
        <f>VLOOKUP(C1176,데이터!$O:$Q,2,0)</f>
        <v>44.098031249999998</v>
      </c>
      <c r="F1176" s="10">
        <f>VLOOKUP(C1176,데이터!$O:$Q,3,0)</f>
        <v>91.57</v>
      </c>
      <c r="H1176" s="6">
        <f t="shared" si="241"/>
        <v>1.9166925732344511</v>
      </c>
      <c r="I1176" s="6">
        <f t="shared" si="242"/>
        <v>1.7596079938508822</v>
      </c>
      <c r="AM1176" s="1">
        <f t="shared" si="234"/>
        <v>42448</v>
      </c>
      <c r="AN1176" s="2">
        <f t="shared" si="235"/>
        <v>1162.4000000000001</v>
      </c>
      <c r="AO1176" s="2">
        <f t="shared" si="236"/>
        <v>44.098031249999998</v>
      </c>
      <c r="AP1176" s="2">
        <f t="shared" si="237"/>
        <v>91.57</v>
      </c>
      <c r="AR1176" s="39">
        <f t="shared" si="238"/>
        <v>0</v>
      </c>
      <c r="AS1176" s="39">
        <f t="shared" si="239"/>
        <v>0</v>
      </c>
      <c r="AU1176" s="41">
        <f t="shared" si="240"/>
        <v>0</v>
      </c>
    </row>
    <row r="1177" spans="2:47" x14ac:dyDescent="0.3">
      <c r="B1177" s="6">
        <f t="shared" si="233"/>
        <v>2016</v>
      </c>
      <c r="C1177" s="5">
        <v>42449</v>
      </c>
      <c r="D1177" s="10">
        <v>1162.4000000000001</v>
      </c>
      <c r="E1177" s="10">
        <f>VLOOKUP(C1177,데이터!$O:$Q,2,0)</f>
        <v>44.098031249999998</v>
      </c>
      <c r="F1177" s="10">
        <f>VLOOKUP(C1177,데이터!$O:$Q,3,0)</f>
        <v>91.57</v>
      </c>
      <c r="H1177" s="6">
        <f t="shared" si="241"/>
        <v>1.9166925732344511</v>
      </c>
      <c r="I1177" s="6">
        <f t="shared" si="242"/>
        <v>1.7596079938508822</v>
      </c>
      <c r="AM1177" s="1">
        <f t="shared" si="234"/>
        <v>42449</v>
      </c>
      <c r="AN1177" s="2">
        <f t="shared" si="235"/>
        <v>1162.4000000000001</v>
      </c>
      <c r="AO1177" s="2">
        <f t="shared" si="236"/>
        <v>44.098031249999998</v>
      </c>
      <c r="AP1177" s="2">
        <f t="shared" si="237"/>
        <v>91.57</v>
      </c>
      <c r="AR1177" s="39">
        <f t="shared" si="238"/>
        <v>0</v>
      </c>
      <c r="AS1177" s="39">
        <f t="shared" si="239"/>
        <v>0</v>
      </c>
      <c r="AU1177" s="41">
        <f t="shared" si="240"/>
        <v>0</v>
      </c>
    </row>
    <row r="1178" spans="2:47" x14ac:dyDescent="0.3">
      <c r="B1178" s="6">
        <f t="shared" si="233"/>
        <v>2016</v>
      </c>
      <c r="C1178" s="5">
        <v>42450</v>
      </c>
      <c r="D1178" s="10">
        <v>1163.5</v>
      </c>
      <c r="E1178" s="10">
        <f>VLOOKUP(C1178,데이터!$O:$Q,2,0)</f>
        <v>44.212218749999998</v>
      </c>
      <c r="F1178" s="10">
        <f>VLOOKUP(C1178,데이터!$O:$Q,3,0)</f>
        <v>91.69</v>
      </c>
      <c r="H1178" s="6">
        <f t="shared" si="241"/>
        <v>1.9216556594993559</v>
      </c>
      <c r="I1178" s="6">
        <f t="shared" si="242"/>
        <v>1.7619139123750944</v>
      </c>
      <c r="AM1178" s="1">
        <f t="shared" si="234"/>
        <v>42450</v>
      </c>
      <c r="AN1178" s="2">
        <f t="shared" si="235"/>
        <v>1163.5</v>
      </c>
      <c r="AO1178" s="2">
        <f t="shared" si="236"/>
        <v>44.212218749999998</v>
      </c>
      <c r="AP1178" s="2">
        <f t="shared" si="237"/>
        <v>91.69</v>
      </c>
      <c r="AR1178" s="39">
        <f t="shared" si="238"/>
        <v>2.5894013125586923E-3</v>
      </c>
      <c r="AS1178" s="39">
        <f t="shared" si="239"/>
        <v>1.3104728622912454E-3</v>
      </c>
      <c r="AU1178" s="41">
        <f t="shared" si="240"/>
        <v>1.6356579809034935E-6</v>
      </c>
    </row>
    <row r="1179" spans="2:47" x14ac:dyDescent="0.3">
      <c r="B1179" s="6">
        <f t="shared" si="233"/>
        <v>2016</v>
      </c>
      <c r="C1179" s="5">
        <v>42451</v>
      </c>
      <c r="D1179" s="10">
        <v>1153.9000000000001</v>
      </c>
      <c r="E1179" s="10">
        <f>VLOOKUP(C1179,데이터!$O:$Q,2,0)</f>
        <v>44.393156250000004</v>
      </c>
      <c r="F1179" s="10">
        <f>VLOOKUP(C1179,데이터!$O:$Q,3,0)</f>
        <v>91.67</v>
      </c>
      <c r="H1179" s="6">
        <f t="shared" si="241"/>
        <v>1.9295199915939916</v>
      </c>
      <c r="I1179" s="6">
        <f t="shared" si="242"/>
        <v>1.761529592621059</v>
      </c>
      <c r="AM1179" s="1">
        <f t="shared" si="234"/>
        <v>42451</v>
      </c>
      <c r="AN1179" s="2">
        <f t="shared" si="235"/>
        <v>1153.9000000000001</v>
      </c>
      <c r="AO1179" s="2">
        <f t="shared" si="236"/>
        <v>44.393156250000004</v>
      </c>
      <c r="AP1179" s="2">
        <f t="shared" si="237"/>
        <v>91.67</v>
      </c>
      <c r="AR1179" s="39">
        <f t="shared" si="238"/>
        <v>4.0924772634263196E-3</v>
      </c>
      <c r="AS1179" s="39">
        <f t="shared" si="239"/>
        <v>-2.1812629512485415E-4</v>
      </c>
      <c r="AU1179" s="41">
        <f t="shared" si="240"/>
        <v>1.8581303038994042E-5</v>
      </c>
    </row>
    <row r="1180" spans="2:47" x14ac:dyDescent="0.3">
      <c r="B1180" s="6">
        <f t="shared" si="233"/>
        <v>2016</v>
      </c>
      <c r="C1180" s="5">
        <v>42452</v>
      </c>
      <c r="D1180" s="10">
        <v>1161.0999999999999</v>
      </c>
      <c r="E1180" s="10">
        <f>VLOOKUP(C1180,데이터!$O:$Q,2,0)</f>
        <v>43.834218749999998</v>
      </c>
      <c r="F1180" s="10">
        <f>VLOOKUP(C1180,데이터!$O:$Q,3,0)</f>
        <v>90.2</v>
      </c>
      <c r="H1180" s="6">
        <f t="shared" si="241"/>
        <v>1.905226132553465</v>
      </c>
      <c r="I1180" s="6">
        <f t="shared" si="242"/>
        <v>1.7332820906994604</v>
      </c>
      <c r="AM1180" s="1">
        <f t="shared" si="234"/>
        <v>42452</v>
      </c>
      <c r="AN1180" s="2">
        <f t="shared" si="235"/>
        <v>1161.0999999999999</v>
      </c>
      <c r="AO1180" s="2">
        <f t="shared" si="236"/>
        <v>43.834218749999998</v>
      </c>
      <c r="AP1180" s="2">
        <f t="shared" si="237"/>
        <v>90.2</v>
      </c>
      <c r="AR1180" s="39">
        <f t="shared" si="238"/>
        <v>-1.2590623132366363E-2</v>
      </c>
      <c r="AS1180" s="39">
        <f t="shared" si="239"/>
        <v>-1.6035780517072107E-2</v>
      </c>
      <c r="AU1180" s="41">
        <f t="shared" si="240"/>
        <v>1.1869109405392521E-5</v>
      </c>
    </row>
    <row r="1181" spans="2:47" x14ac:dyDescent="0.3">
      <c r="B1181" s="6">
        <f t="shared" si="233"/>
        <v>2016</v>
      </c>
      <c r="C1181" s="5">
        <v>42453</v>
      </c>
      <c r="D1181" s="10">
        <v>1166.25</v>
      </c>
      <c r="E1181" s="10">
        <f>VLOOKUP(C1181,데이터!$O:$Q,2,0)</f>
        <v>43.764249999999997</v>
      </c>
      <c r="F1181" s="10">
        <f>VLOOKUP(C1181,데이터!$O:$Q,3,0)</f>
        <v>90.14</v>
      </c>
      <c r="H1181" s="6">
        <f t="shared" si="241"/>
        <v>1.9021849858246414</v>
      </c>
      <c r="I1181" s="6">
        <f t="shared" si="242"/>
        <v>1.7321291314373541</v>
      </c>
      <c r="AM1181" s="1">
        <f t="shared" si="234"/>
        <v>42453</v>
      </c>
      <c r="AN1181" s="2">
        <f t="shared" si="235"/>
        <v>1166.25</v>
      </c>
      <c r="AO1181" s="2">
        <f t="shared" si="236"/>
        <v>43.764249999999997</v>
      </c>
      <c r="AP1181" s="2">
        <f t="shared" si="237"/>
        <v>90.14</v>
      </c>
      <c r="AR1181" s="39">
        <f t="shared" si="238"/>
        <v>-1.5962130042525002E-3</v>
      </c>
      <c r="AS1181" s="39">
        <f t="shared" si="239"/>
        <v>-6.6518847006658E-4</v>
      </c>
      <c r="AU1181" s="41">
        <f t="shared" si="240"/>
        <v>8.6680668325610973E-7</v>
      </c>
    </row>
    <row r="1182" spans="2:47" x14ac:dyDescent="0.3">
      <c r="B1182" s="6">
        <f t="shared" si="233"/>
        <v>2016</v>
      </c>
      <c r="C1182" s="5">
        <v>42454</v>
      </c>
      <c r="D1182" s="10">
        <v>1169.0999999999999</v>
      </c>
      <c r="E1182" s="10">
        <f>VLOOKUP(C1182,데이터!$O:$Q,2,0)</f>
        <v>43.764249999999997</v>
      </c>
      <c r="F1182" s="10">
        <f>VLOOKUP(C1182,데이터!$O:$Q,3,0)</f>
        <v>90.14</v>
      </c>
      <c r="H1182" s="6">
        <f t="shared" si="241"/>
        <v>1.9021849858246414</v>
      </c>
      <c r="I1182" s="6">
        <f t="shared" si="242"/>
        <v>1.7321291314373541</v>
      </c>
      <c r="AM1182" s="1">
        <f t="shared" si="234"/>
        <v>42454</v>
      </c>
      <c r="AN1182" s="2">
        <f t="shared" si="235"/>
        <v>1169.0999999999999</v>
      </c>
      <c r="AO1182" s="2">
        <f t="shared" si="236"/>
        <v>43.764249999999997</v>
      </c>
      <c r="AP1182" s="2">
        <f t="shared" si="237"/>
        <v>90.14</v>
      </c>
      <c r="AR1182" s="39">
        <f t="shared" si="238"/>
        <v>0</v>
      </c>
      <c r="AS1182" s="39">
        <f t="shared" si="239"/>
        <v>0</v>
      </c>
      <c r="AU1182" s="41">
        <f t="shared" si="240"/>
        <v>0</v>
      </c>
    </row>
    <row r="1183" spans="2:47" x14ac:dyDescent="0.3">
      <c r="B1183" s="6">
        <f t="shared" si="233"/>
        <v>2016</v>
      </c>
      <c r="C1183" s="5">
        <v>42455</v>
      </c>
      <c r="D1183" s="10">
        <v>1169.0999999999999</v>
      </c>
      <c r="E1183" s="10">
        <f>VLOOKUP(C1183,데이터!$O:$Q,2,0)</f>
        <v>43.764249999999997</v>
      </c>
      <c r="F1183" s="10">
        <f>VLOOKUP(C1183,데이터!$O:$Q,3,0)</f>
        <v>90.14</v>
      </c>
      <c r="H1183" s="6">
        <f t="shared" si="241"/>
        <v>1.9021849858246414</v>
      </c>
      <c r="I1183" s="6">
        <f t="shared" si="242"/>
        <v>1.7321291314373541</v>
      </c>
      <c r="AM1183" s="1">
        <f t="shared" si="234"/>
        <v>42455</v>
      </c>
      <c r="AN1183" s="2">
        <f t="shared" si="235"/>
        <v>1169.0999999999999</v>
      </c>
      <c r="AO1183" s="2">
        <f t="shared" si="236"/>
        <v>43.764249999999997</v>
      </c>
      <c r="AP1183" s="2">
        <f t="shared" si="237"/>
        <v>90.14</v>
      </c>
      <c r="AR1183" s="39">
        <f t="shared" si="238"/>
        <v>0</v>
      </c>
      <c r="AS1183" s="39">
        <f t="shared" si="239"/>
        <v>0</v>
      </c>
      <c r="AU1183" s="41">
        <f t="shared" si="240"/>
        <v>0</v>
      </c>
    </row>
    <row r="1184" spans="2:47" x14ac:dyDescent="0.3">
      <c r="B1184" s="6">
        <f t="shared" si="233"/>
        <v>2016</v>
      </c>
      <c r="C1184" s="5">
        <v>42456</v>
      </c>
      <c r="D1184" s="10">
        <v>1169.0999999999999</v>
      </c>
      <c r="E1184" s="10">
        <f>VLOOKUP(C1184,데이터!$O:$Q,2,0)</f>
        <v>43.764249999999997</v>
      </c>
      <c r="F1184" s="10">
        <f>VLOOKUP(C1184,데이터!$O:$Q,3,0)</f>
        <v>90.14</v>
      </c>
      <c r="H1184" s="6">
        <f t="shared" si="241"/>
        <v>1.9021849858246414</v>
      </c>
      <c r="I1184" s="6">
        <f t="shared" si="242"/>
        <v>1.7321291314373541</v>
      </c>
      <c r="AM1184" s="1">
        <f t="shared" si="234"/>
        <v>42456</v>
      </c>
      <c r="AN1184" s="2">
        <f t="shared" si="235"/>
        <v>1169.0999999999999</v>
      </c>
      <c r="AO1184" s="2">
        <f t="shared" si="236"/>
        <v>43.764249999999997</v>
      </c>
      <c r="AP1184" s="2">
        <f t="shared" si="237"/>
        <v>90.14</v>
      </c>
      <c r="AR1184" s="39">
        <f t="shared" si="238"/>
        <v>0</v>
      </c>
      <c r="AS1184" s="39">
        <f t="shared" si="239"/>
        <v>0</v>
      </c>
      <c r="AU1184" s="41">
        <f t="shared" si="240"/>
        <v>0</v>
      </c>
    </row>
    <row r="1185" spans="2:47" x14ac:dyDescent="0.3">
      <c r="B1185" s="6">
        <f t="shared" si="233"/>
        <v>2016</v>
      </c>
      <c r="C1185" s="5">
        <v>42457</v>
      </c>
      <c r="D1185" s="10">
        <v>1166.05</v>
      </c>
      <c r="E1185" s="10">
        <f>VLOOKUP(C1185,데이터!$O:$Q,2,0)</f>
        <v>43.704968749999999</v>
      </c>
      <c r="F1185" s="10">
        <f>VLOOKUP(C1185,데이터!$O:$Q,3,0)</f>
        <v>90.09</v>
      </c>
      <c r="H1185" s="6">
        <f t="shared" si="241"/>
        <v>1.8996083644112522</v>
      </c>
      <c r="I1185" s="6">
        <f t="shared" si="242"/>
        <v>1.7311683320522659</v>
      </c>
      <c r="AM1185" s="1">
        <f t="shared" si="234"/>
        <v>42457</v>
      </c>
      <c r="AN1185" s="2">
        <f t="shared" si="235"/>
        <v>1166.05</v>
      </c>
      <c r="AO1185" s="2">
        <f t="shared" si="236"/>
        <v>43.704968749999999</v>
      </c>
      <c r="AP1185" s="2">
        <f t="shared" si="237"/>
        <v>90.09</v>
      </c>
      <c r="AR1185" s="39">
        <f t="shared" si="238"/>
        <v>-1.3545588008476717E-3</v>
      </c>
      <c r="AS1185" s="39">
        <f t="shared" si="239"/>
        <v>-5.5469270024399719E-4</v>
      </c>
      <c r="AU1185" s="41">
        <f t="shared" si="240"/>
        <v>6.3978577889492744E-7</v>
      </c>
    </row>
    <row r="1186" spans="2:47" x14ac:dyDescent="0.3">
      <c r="B1186" s="6">
        <f t="shared" si="233"/>
        <v>2016</v>
      </c>
      <c r="C1186" s="5">
        <v>42458</v>
      </c>
      <c r="D1186" s="10">
        <v>1163.8</v>
      </c>
      <c r="E1186" s="10">
        <f>VLOOKUP(C1186,데이터!$O:$Q,2,0)</f>
        <v>44.25271875</v>
      </c>
      <c r="F1186" s="10">
        <f>VLOOKUP(C1186,데이터!$O:$Q,3,0)</f>
        <v>91.33</v>
      </c>
      <c r="H1186" s="6">
        <f t="shared" si="241"/>
        <v>1.9234159659578445</v>
      </c>
      <c r="I1186" s="6">
        <f t="shared" si="242"/>
        <v>1.7549961568024581</v>
      </c>
      <c r="AM1186" s="1">
        <f t="shared" si="234"/>
        <v>42458</v>
      </c>
      <c r="AN1186" s="2">
        <f t="shared" si="235"/>
        <v>1163.8</v>
      </c>
      <c r="AO1186" s="2">
        <f t="shared" si="236"/>
        <v>44.25271875</v>
      </c>
      <c r="AP1186" s="2">
        <f t="shared" si="237"/>
        <v>91.33</v>
      </c>
      <c r="AR1186" s="39">
        <f t="shared" si="238"/>
        <v>1.2532899934861508E-2</v>
      </c>
      <c r="AS1186" s="39">
        <f t="shared" si="239"/>
        <v>1.3764013764013816E-2</v>
      </c>
      <c r="AU1186" s="41">
        <f t="shared" si="240"/>
        <v>1.5156412603300588E-6</v>
      </c>
    </row>
    <row r="1187" spans="2:47" x14ac:dyDescent="0.3">
      <c r="B1187" s="6">
        <f t="shared" si="233"/>
        <v>2016</v>
      </c>
      <c r="C1187" s="5">
        <v>42459</v>
      </c>
      <c r="D1187" s="10">
        <v>1151.0999999999999</v>
      </c>
      <c r="E1187" s="10">
        <f>VLOOKUP(C1187,데이터!$O:$Q,2,0)</f>
        <v>44.891500000000015</v>
      </c>
      <c r="F1187" s="10">
        <f>VLOOKUP(C1187,데이터!$O:$Q,3,0)</f>
        <v>92.13</v>
      </c>
      <c r="H1187" s="6">
        <f t="shared" si="241"/>
        <v>1.9511801822525674</v>
      </c>
      <c r="I1187" s="6">
        <f t="shared" si="242"/>
        <v>1.7703689469638724</v>
      </c>
      <c r="AM1187" s="1">
        <f t="shared" si="234"/>
        <v>42459</v>
      </c>
      <c r="AN1187" s="2">
        <f t="shared" si="235"/>
        <v>1151.0999999999999</v>
      </c>
      <c r="AO1187" s="2">
        <f t="shared" si="236"/>
        <v>44.891500000000015</v>
      </c>
      <c r="AP1187" s="2">
        <f t="shared" si="237"/>
        <v>92.13</v>
      </c>
      <c r="AR1187" s="39">
        <f t="shared" si="238"/>
        <v>1.4434847576455745E-2</v>
      </c>
      <c r="AS1187" s="39">
        <f t="shared" si="239"/>
        <v>8.7594437753202303E-3</v>
      </c>
      <c r="AU1187" s="41">
        <f t="shared" si="240"/>
        <v>3.2210208305943449E-5</v>
      </c>
    </row>
    <row r="1188" spans="2:47" x14ac:dyDescent="0.3">
      <c r="B1188" s="6">
        <f t="shared" si="233"/>
        <v>2016</v>
      </c>
      <c r="C1188" s="5">
        <v>42460</v>
      </c>
      <c r="D1188" s="10">
        <v>1143.5</v>
      </c>
      <c r="E1188" s="10">
        <f>VLOOKUP(C1188,데이터!$O:$Q,2,0)</f>
        <v>44.446468750000008</v>
      </c>
      <c r="F1188" s="10">
        <f>VLOOKUP(C1188,데이터!$O:$Q,3,0)</f>
        <v>91.62</v>
      </c>
      <c r="H1188" s="6">
        <f t="shared" si="241"/>
        <v>1.931837185126539</v>
      </c>
      <c r="I1188" s="6">
        <f t="shared" si="242"/>
        <v>1.7605687932359708</v>
      </c>
      <c r="AM1188" s="1">
        <f t="shared" si="234"/>
        <v>42460</v>
      </c>
      <c r="AN1188" s="2">
        <f t="shared" si="235"/>
        <v>1143.5</v>
      </c>
      <c r="AO1188" s="2">
        <f t="shared" si="236"/>
        <v>44.446468750000008</v>
      </c>
      <c r="AP1188" s="2">
        <f t="shared" si="237"/>
        <v>91.62</v>
      </c>
      <c r="AR1188" s="39">
        <f t="shared" si="238"/>
        <v>-9.9134858492143652E-3</v>
      </c>
      <c r="AS1188" s="39">
        <f t="shared" si="239"/>
        <v>-5.5356561380657254E-3</v>
      </c>
      <c r="AU1188" s="41">
        <f t="shared" si="240"/>
        <v>1.9165392979815783E-5</v>
      </c>
    </row>
    <row r="1189" spans="2:47" x14ac:dyDescent="0.3">
      <c r="B1189" s="6">
        <f t="shared" si="233"/>
        <v>2016</v>
      </c>
      <c r="C1189" s="5">
        <v>42461</v>
      </c>
      <c r="D1189" s="10">
        <v>1154.05</v>
      </c>
      <c r="E1189" s="10">
        <f>VLOOKUP(C1189,데이터!$O:$Q,2,0)</f>
        <v>44.965593749999996</v>
      </c>
      <c r="F1189" s="10">
        <f>VLOOKUP(C1189,데이터!$O:$Q,3,0)</f>
        <v>92.25</v>
      </c>
      <c r="H1189" s="6">
        <f t="shared" si="241"/>
        <v>1.9544006194540138</v>
      </c>
      <c r="I1189" s="6">
        <f t="shared" si="242"/>
        <v>1.7726748654880846</v>
      </c>
      <c r="AM1189" s="1">
        <f t="shared" si="234"/>
        <v>42461</v>
      </c>
      <c r="AN1189" s="2">
        <f t="shared" si="235"/>
        <v>1154.05</v>
      </c>
      <c r="AO1189" s="2">
        <f t="shared" si="236"/>
        <v>44.965593749999996</v>
      </c>
      <c r="AP1189" s="2">
        <f t="shared" si="237"/>
        <v>92.25</v>
      </c>
      <c r="AR1189" s="39">
        <f t="shared" si="238"/>
        <v>1.1679780522496186E-2</v>
      </c>
      <c r="AS1189" s="39">
        <f t="shared" si="239"/>
        <v>6.8762278978389269E-3</v>
      </c>
      <c r="AU1189" s="41">
        <f t="shared" si="240"/>
        <v>2.3074117817851642E-5</v>
      </c>
    </row>
    <row r="1190" spans="2:47" x14ac:dyDescent="0.3">
      <c r="B1190" s="6">
        <f t="shared" si="233"/>
        <v>2016</v>
      </c>
      <c r="C1190" s="5">
        <v>42462</v>
      </c>
      <c r="D1190" s="10">
        <v>1154.05</v>
      </c>
      <c r="E1190" s="10">
        <f>VLOOKUP(C1190,데이터!$O:$Q,2,0)</f>
        <v>44.965593749999996</v>
      </c>
      <c r="F1190" s="10">
        <f>VLOOKUP(C1190,데이터!$O:$Q,3,0)</f>
        <v>92.25</v>
      </c>
      <c r="H1190" s="6">
        <f t="shared" si="241"/>
        <v>1.9544006194540138</v>
      </c>
      <c r="I1190" s="6">
        <f t="shared" si="242"/>
        <v>1.7726748654880846</v>
      </c>
      <c r="AM1190" s="1">
        <f t="shared" si="234"/>
        <v>42462</v>
      </c>
      <c r="AN1190" s="2">
        <f t="shared" si="235"/>
        <v>1154.05</v>
      </c>
      <c r="AO1190" s="2">
        <f t="shared" si="236"/>
        <v>44.965593749999996</v>
      </c>
      <c r="AP1190" s="2">
        <f t="shared" si="237"/>
        <v>92.25</v>
      </c>
      <c r="AR1190" s="39">
        <f t="shared" si="238"/>
        <v>0</v>
      </c>
      <c r="AS1190" s="39">
        <f t="shared" si="239"/>
        <v>0</v>
      </c>
      <c r="AU1190" s="41">
        <f t="shared" si="240"/>
        <v>0</v>
      </c>
    </row>
    <row r="1191" spans="2:47" x14ac:dyDescent="0.3">
      <c r="B1191" s="6">
        <f t="shared" si="233"/>
        <v>2016</v>
      </c>
      <c r="C1191" s="5">
        <v>42463</v>
      </c>
      <c r="D1191" s="10">
        <v>1154.05</v>
      </c>
      <c r="E1191" s="10">
        <f>VLOOKUP(C1191,데이터!$O:$Q,2,0)</f>
        <v>44.965593749999996</v>
      </c>
      <c r="F1191" s="10">
        <f>VLOOKUP(C1191,데이터!$O:$Q,3,0)</f>
        <v>92.25</v>
      </c>
      <c r="H1191" s="6">
        <f t="shared" si="241"/>
        <v>1.9544006194540138</v>
      </c>
      <c r="I1191" s="6">
        <f t="shared" si="242"/>
        <v>1.7726748654880846</v>
      </c>
      <c r="AM1191" s="1">
        <f t="shared" si="234"/>
        <v>42463</v>
      </c>
      <c r="AN1191" s="2">
        <f t="shared" si="235"/>
        <v>1154.05</v>
      </c>
      <c r="AO1191" s="2">
        <f t="shared" si="236"/>
        <v>44.965593749999996</v>
      </c>
      <c r="AP1191" s="2">
        <f t="shared" si="237"/>
        <v>92.25</v>
      </c>
      <c r="AR1191" s="39">
        <f t="shared" si="238"/>
        <v>0</v>
      </c>
      <c r="AS1191" s="39">
        <f t="shared" si="239"/>
        <v>0</v>
      </c>
      <c r="AU1191" s="41">
        <f t="shared" si="240"/>
        <v>0</v>
      </c>
    </row>
    <row r="1192" spans="2:47" x14ac:dyDescent="0.3">
      <c r="B1192" s="6">
        <f t="shared" si="233"/>
        <v>2016</v>
      </c>
      <c r="C1192" s="5">
        <v>42464</v>
      </c>
      <c r="D1192" s="10">
        <v>1146.1500000000001</v>
      </c>
      <c r="E1192" s="10">
        <f>VLOOKUP(C1192,데이터!$O:$Q,2,0)</f>
        <v>44.638624999999998</v>
      </c>
      <c r="F1192" s="10">
        <f>VLOOKUP(C1192,데이터!$O:$Q,3,0)</f>
        <v>91.43</v>
      </c>
      <c r="H1192" s="6">
        <f t="shared" si="241"/>
        <v>1.9401891329762642</v>
      </c>
      <c r="I1192" s="6">
        <f t="shared" si="242"/>
        <v>1.756917755572635</v>
      </c>
      <c r="AM1192" s="1">
        <f t="shared" si="234"/>
        <v>42464</v>
      </c>
      <c r="AN1192" s="2">
        <f t="shared" si="235"/>
        <v>1146.1500000000001</v>
      </c>
      <c r="AO1192" s="2">
        <f t="shared" si="236"/>
        <v>44.638624999999998</v>
      </c>
      <c r="AP1192" s="2">
        <f t="shared" si="237"/>
        <v>91.43</v>
      </c>
      <c r="AR1192" s="39">
        <f t="shared" si="238"/>
        <v>-7.2715319143317192E-3</v>
      </c>
      <c r="AS1192" s="39">
        <f t="shared" si="239"/>
        <v>-8.8888888888888351E-3</v>
      </c>
      <c r="AU1192" s="41">
        <f t="shared" si="240"/>
        <v>2.6158435831485474E-6</v>
      </c>
    </row>
    <row r="1193" spans="2:47" x14ac:dyDescent="0.3">
      <c r="B1193" s="6">
        <f t="shared" si="233"/>
        <v>2016</v>
      </c>
      <c r="C1193" s="5">
        <v>42465</v>
      </c>
      <c r="D1193" s="10">
        <v>1155.1500000000001</v>
      </c>
      <c r="E1193" s="10">
        <f>VLOOKUP(C1193,데이터!$O:$Q,2,0)</f>
        <v>44.249218750000004</v>
      </c>
      <c r="F1193" s="10">
        <f>VLOOKUP(C1193,데이터!$O:$Q,3,0)</f>
        <v>90.92</v>
      </c>
      <c r="H1193" s="6">
        <f t="shared" si="241"/>
        <v>1.9232638407083456</v>
      </c>
      <c r="I1193" s="6">
        <f t="shared" si="242"/>
        <v>1.7471176018447332</v>
      </c>
      <c r="AM1193" s="1">
        <f t="shared" si="234"/>
        <v>42465</v>
      </c>
      <c r="AN1193" s="2">
        <f t="shared" si="235"/>
        <v>1155.1500000000001</v>
      </c>
      <c r="AO1193" s="2">
        <f t="shared" si="236"/>
        <v>44.249218750000004</v>
      </c>
      <c r="AP1193" s="2">
        <f t="shared" si="237"/>
        <v>90.92</v>
      </c>
      <c r="AR1193" s="39">
        <f t="shared" si="238"/>
        <v>-8.7235269903584989E-3</v>
      </c>
      <c r="AS1193" s="39">
        <f t="shared" si="239"/>
        <v>-5.5780378431588007E-3</v>
      </c>
      <c r="AU1193" s="41">
        <f t="shared" si="240"/>
        <v>9.8941019751510852E-6</v>
      </c>
    </row>
    <row r="1194" spans="2:47" x14ac:dyDescent="0.3">
      <c r="B1194" s="6">
        <f t="shared" si="233"/>
        <v>2016</v>
      </c>
      <c r="C1194" s="5">
        <v>42466</v>
      </c>
      <c r="D1194" s="10">
        <v>1156.1500000000001</v>
      </c>
      <c r="E1194" s="10">
        <f>VLOOKUP(C1194,데이터!$O:$Q,2,0)</f>
        <v>44.797499999999999</v>
      </c>
      <c r="F1194" s="10">
        <f>VLOOKUP(C1194,데이터!$O:$Q,3,0)</f>
        <v>91.79</v>
      </c>
      <c r="H1194" s="6">
        <f t="shared" si="241"/>
        <v>1.9470945326945936</v>
      </c>
      <c r="I1194" s="6">
        <f t="shared" si="242"/>
        <v>1.7638355111452713</v>
      </c>
      <c r="AM1194" s="1">
        <f t="shared" si="234"/>
        <v>42466</v>
      </c>
      <c r="AN1194" s="2">
        <f t="shared" si="235"/>
        <v>1156.1500000000001</v>
      </c>
      <c r="AO1194" s="2">
        <f t="shared" si="236"/>
        <v>44.797499999999999</v>
      </c>
      <c r="AP1194" s="2">
        <f t="shared" si="237"/>
        <v>91.79</v>
      </c>
      <c r="AR1194" s="39">
        <f t="shared" si="238"/>
        <v>1.2390755486502147E-2</v>
      </c>
      <c r="AS1194" s="39">
        <f t="shared" si="239"/>
        <v>9.5688517377914284E-3</v>
      </c>
      <c r="AU1194" s="41">
        <f t="shared" si="240"/>
        <v>7.9631407669876081E-6</v>
      </c>
    </row>
    <row r="1195" spans="2:47" x14ac:dyDescent="0.3">
      <c r="B1195" s="6">
        <f t="shared" si="233"/>
        <v>2016</v>
      </c>
      <c r="C1195" s="5">
        <v>42467</v>
      </c>
      <c r="D1195" s="10">
        <v>1151.3</v>
      </c>
      <c r="E1195" s="10">
        <f>VLOOKUP(C1195,데이터!$O:$Q,2,0)</f>
        <v>44.130093750000007</v>
      </c>
      <c r="F1195" s="10">
        <f>VLOOKUP(C1195,데이터!$O:$Q,3,0)</f>
        <v>90.39</v>
      </c>
      <c r="H1195" s="6">
        <f t="shared" si="241"/>
        <v>1.918086149180755</v>
      </c>
      <c r="I1195" s="6">
        <f t="shared" si="242"/>
        <v>1.736933128362796</v>
      </c>
      <c r="AM1195" s="1">
        <f t="shared" si="234"/>
        <v>42467</v>
      </c>
      <c r="AN1195" s="2">
        <f t="shared" si="235"/>
        <v>1151.3</v>
      </c>
      <c r="AO1195" s="2">
        <f t="shared" si="236"/>
        <v>44.130093750000007</v>
      </c>
      <c r="AP1195" s="2">
        <f t="shared" si="237"/>
        <v>90.39</v>
      </c>
      <c r="AR1195" s="39">
        <f t="shared" si="238"/>
        <v>-1.489829231541917E-2</v>
      </c>
      <c r="AS1195" s="39">
        <f t="shared" si="239"/>
        <v>-1.5252206122671419E-2</v>
      </c>
      <c r="AU1195" s="41">
        <f t="shared" si="240"/>
        <v>1.2525498296378173E-7</v>
      </c>
    </row>
    <row r="1196" spans="2:47" x14ac:dyDescent="0.3">
      <c r="B1196" s="6">
        <f t="shared" si="233"/>
        <v>2016</v>
      </c>
      <c r="C1196" s="5">
        <v>42468</v>
      </c>
      <c r="D1196" s="10">
        <v>1153.8</v>
      </c>
      <c r="E1196" s="10">
        <f>VLOOKUP(C1196,데이터!$O:$Q,2,0)</f>
        <v>44.478437499999998</v>
      </c>
      <c r="F1196" s="10">
        <f>VLOOKUP(C1196,데이터!$O:$Q,3,0)</f>
        <v>90.81</v>
      </c>
      <c r="H1196" s="6">
        <f t="shared" si="241"/>
        <v>1.933226686289373</v>
      </c>
      <c r="I1196" s="6">
        <f t="shared" si="242"/>
        <v>1.7450038431975385</v>
      </c>
      <c r="AM1196" s="1">
        <f t="shared" si="234"/>
        <v>42468</v>
      </c>
      <c r="AN1196" s="2">
        <f t="shared" si="235"/>
        <v>1153.8</v>
      </c>
      <c r="AO1196" s="2">
        <f t="shared" si="236"/>
        <v>44.478437499999998</v>
      </c>
      <c r="AP1196" s="2">
        <f t="shared" si="237"/>
        <v>90.81</v>
      </c>
      <c r="AR1196" s="39">
        <f t="shared" si="238"/>
        <v>7.8935646947269067E-3</v>
      </c>
      <c r="AS1196" s="39">
        <f t="shared" si="239"/>
        <v>4.6465316959840575E-3</v>
      </c>
      <c r="AU1196" s="41">
        <f t="shared" si="240"/>
        <v>1.054322329492498E-5</v>
      </c>
    </row>
    <row r="1197" spans="2:47" x14ac:dyDescent="0.3">
      <c r="B1197" s="6">
        <f t="shared" si="233"/>
        <v>2016</v>
      </c>
      <c r="C1197" s="5">
        <v>42469</v>
      </c>
      <c r="D1197" s="10">
        <v>1153.8</v>
      </c>
      <c r="E1197" s="10">
        <f>VLOOKUP(C1197,데이터!$O:$Q,2,0)</f>
        <v>44.478437499999998</v>
      </c>
      <c r="F1197" s="10">
        <f>VLOOKUP(C1197,데이터!$O:$Q,3,0)</f>
        <v>90.81</v>
      </c>
      <c r="H1197" s="6">
        <f t="shared" si="241"/>
        <v>1.933226686289373</v>
      </c>
      <c r="I1197" s="6">
        <f t="shared" si="242"/>
        <v>1.7450038431975385</v>
      </c>
      <c r="AM1197" s="1">
        <f t="shared" si="234"/>
        <v>42469</v>
      </c>
      <c r="AN1197" s="2">
        <f t="shared" si="235"/>
        <v>1153.8</v>
      </c>
      <c r="AO1197" s="2">
        <f t="shared" si="236"/>
        <v>44.478437499999998</v>
      </c>
      <c r="AP1197" s="2">
        <f t="shared" si="237"/>
        <v>90.81</v>
      </c>
      <c r="AR1197" s="39">
        <f t="shared" si="238"/>
        <v>0</v>
      </c>
      <c r="AS1197" s="39">
        <f t="shared" si="239"/>
        <v>0</v>
      </c>
      <c r="AU1197" s="41">
        <f t="shared" si="240"/>
        <v>0</v>
      </c>
    </row>
    <row r="1198" spans="2:47" x14ac:dyDescent="0.3">
      <c r="B1198" s="6">
        <f t="shared" si="233"/>
        <v>2016</v>
      </c>
      <c r="C1198" s="5">
        <v>42470</v>
      </c>
      <c r="D1198" s="10">
        <v>1153.8</v>
      </c>
      <c r="E1198" s="10">
        <f>VLOOKUP(C1198,데이터!$O:$Q,2,0)</f>
        <v>44.478437499999998</v>
      </c>
      <c r="F1198" s="10">
        <f>VLOOKUP(C1198,데이터!$O:$Q,3,0)</f>
        <v>90.81</v>
      </c>
      <c r="H1198" s="6">
        <f t="shared" si="241"/>
        <v>1.933226686289373</v>
      </c>
      <c r="I1198" s="6">
        <f t="shared" si="242"/>
        <v>1.7450038431975385</v>
      </c>
      <c r="AM1198" s="1">
        <f t="shared" si="234"/>
        <v>42470</v>
      </c>
      <c r="AN1198" s="2">
        <f t="shared" si="235"/>
        <v>1153.8</v>
      </c>
      <c r="AO1198" s="2">
        <f t="shared" si="236"/>
        <v>44.478437499999998</v>
      </c>
      <c r="AP1198" s="2">
        <f t="shared" si="237"/>
        <v>90.81</v>
      </c>
      <c r="AR1198" s="39">
        <f t="shared" si="238"/>
        <v>0</v>
      </c>
      <c r="AS1198" s="39">
        <f t="shared" si="239"/>
        <v>0</v>
      </c>
      <c r="AU1198" s="41">
        <f t="shared" si="240"/>
        <v>0</v>
      </c>
    </row>
    <row r="1199" spans="2:47" x14ac:dyDescent="0.3">
      <c r="B1199" s="6">
        <f t="shared" si="233"/>
        <v>2016</v>
      </c>
      <c r="C1199" s="5">
        <v>42471</v>
      </c>
      <c r="D1199" s="10">
        <v>1146.5</v>
      </c>
      <c r="E1199" s="10">
        <f>VLOOKUP(C1199,데이터!$O:$Q,2,0)</f>
        <v>44.450250000000004</v>
      </c>
      <c r="F1199" s="10">
        <f>VLOOKUP(C1199,데이터!$O:$Q,3,0)</f>
        <v>90.79</v>
      </c>
      <c r="H1199" s="6">
        <f t="shared" si="241"/>
        <v>1.9320015347264439</v>
      </c>
      <c r="I1199" s="6">
        <f t="shared" si="242"/>
        <v>1.7446195234435031</v>
      </c>
      <c r="AM1199" s="1">
        <f t="shared" si="234"/>
        <v>42471</v>
      </c>
      <c r="AN1199" s="2">
        <f t="shared" si="235"/>
        <v>1146.5</v>
      </c>
      <c r="AO1199" s="2">
        <f t="shared" si="236"/>
        <v>44.450250000000004</v>
      </c>
      <c r="AP1199" s="2">
        <f t="shared" si="237"/>
        <v>90.79</v>
      </c>
      <c r="AR1199" s="39">
        <f t="shared" si="238"/>
        <v>-6.3373404247835108E-4</v>
      </c>
      <c r="AS1199" s="39">
        <f t="shared" si="239"/>
        <v>-2.2024006166720955E-4</v>
      </c>
      <c r="AU1199" s="41">
        <f t="shared" si="240"/>
        <v>1.7097727216704468E-7</v>
      </c>
    </row>
    <row r="1200" spans="2:47" x14ac:dyDescent="0.3">
      <c r="B1200" s="6">
        <f t="shared" si="233"/>
        <v>2016</v>
      </c>
      <c r="C1200" s="5">
        <v>42472</v>
      </c>
      <c r="D1200" s="10">
        <v>1145.9000000000001</v>
      </c>
      <c r="E1200" s="10">
        <f>VLOOKUP(C1200,데이터!$O:$Q,2,0)</f>
        <v>44.505749999999992</v>
      </c>
      <c r="F1200" s="10">
        <f>VLOOKUP(C1200,데이터!$O:$Q,3,0)</f>
        <v>90.66</v>
      </c>
      <c r="H1200" s="6">
        <f t="shared" si="241"/>
        <v>1.9344138065399272</v>
      </c>
      <c r="I1200" s="6">
        <f t="shared" si="242"/>
        <v>1.7421214450422731</v>
      </c>
      <c r="AM1200" s="1">
        <f t="shared" si="234"/>
        <v>42472</v>
      </c>
      <c r="AN1200" s="2">
        <f t="shared" si="235"/>
        <v>1145.9000000000001</v>
      </c>
      <c r="AO1200" s="2">
        <f t="shared" si="236"/>
        <v>44.505749999999992</v>
      </c>
      <c r="AP1200" s="2">
        <f t="shared" si="237"/>
        <v>90.66</v>
      </c>
      <c r="AR1200" s="39">
        <f t="shared" si="238"/>
        <v>1.2485869033354025E-3</v>
      </c>
      <c r="AS1200" s="39">
        <f t="shared" si="239"/>
        <v>-1.4318757572421292E-3</v>
      </c>
      <c r="AU1200" s="41">
        <f t="shared" si="240"/>
        <v>7.1848800747503797E-6</v>
      </c>
    </row>
    <row r="1201" spans="2:47" x14ac:dyDescent="0.3">
      <c r="B1201" s="6">
        <f t="shared" si="233"/>
        <v>2016</v>
      </c>
      <c r="C1201" s="5">
        <v>42473</v>
      </c>
      <c r="D1201" s="10">
        <v>1145.8499999999999</v>
      </c>
      <c r="E1201" s="10">
        <f>VLOOKUP(C1201,데이터!$O:$Q,2,0)</f>
        <v>45.434437500000001</v>
      </c>
      <c r="F1201" s="10">
        <f>VLOOKUP(C1201,데이터!$O:$Q,3,0)</f>
        <v>92.69</v>
      </c>
      <c r="H1201" s="6">
        <f t="shared" si="241"/>
        <v>1.9747786115810975</v>
      </c>
      <c r="I1201" s="6">
        <f t="shared" si="242"/>
        <v>1.7811299000768617</v>
      </c>
      <c r="AM1201" s="1">
        <f t="shared" si="234"/>
        <v>42473</v>
      </c>
      <c r="AN1201" s="2">
        <f t="shared" si="235"/>
        <v>1145.8499999999999</v>
      </c>
      <c r="AO1201" s="2">
        <f t="shared" si="236"/>
        <v>45.434437500000001</v>
      </c>
      <c r="AP1201" s="2">
        <f t="shared" si="237"/>
        <v>92.69</v>
      </c>
      <c r="AR1201" s="39">
        <f t="shared" si="238"/>
        <v>2.0866685765322579E-2</v>
      </c>
      <c r="AS1201" s="39">
        <f t="shared" si="239"/>
        <v>2.2391352305316525E-2</v>
      </c>
      <c r="AU1201" s="41">
        <f t="shared" si="240"/>
        <v>2.324608058177112E-6</v>
      </c>
    </row>
    <row r="1202" spans="2:47" x14ac:dyDescent="0.3">
      <c r="B1202" s="6">
        <f t="shared" si="233"/>
        <v>2016</v>
      </c>
      <c r="C1202" s="5">
        <v>42474</v>
      </c>
      <c r="D1202" s="10">
        <v>1156.5</v>
      </c>
      <c r="E1202" s="10">
        <f>VLOOKUP(C1202,데이터!$O:$Q,2,0)</f>
        <v>45.148875000000004</v>
      </c>
      <c r="F1202" s="10">
        <f>VLOOKUP(C1202,데이터!$O:$Q,3,0)</f>
        <v>91.98</v>
      </c>
      <c r="H1202" s="6">
        <f t="shared" si="241"/>
        <v>1.9623668211353673</v>
      </c>
      <c r="I1202" s="6">
        <f t="shared" si="242"/>
        <v>1.7674865488086065</v>
      </c>
      <c r="AM1202" s="1">
        <f t="shared" si="234"/>
        <v>42474</v>
      </c>
      <c r="AN1202" s="2">
        <f t="shared" si="235"/>
        <v>1156.5</v>
      </c>
      <c r="AO1202" s="2">
        <f t="shared" si="236"/>
        <v>45.148875000000004</v>
      </c>
      <c r="AP1202" s="2">
        <f t="shared" si="237"/>
        <v>91.98</v>
      </c>
      <c r="AR1202" s="39">
        <f t="shared" si="238"/>
        <v>-6.2851553956181361E-3</v>
      </c>
      <c r="AS1202" s="39">
        <f t="shared" si="239"/>
        <v>-7.6599417412881454E-3</v>
      </c>
      <c r="AU1202" s="41">
        <f t="shared" si="240"/>
        <v>1.8900374962406984E-6</v>
      </c>
    </row>
    <row r="1203" spans="2:47" x14ac:dyDescent="0.3">
      <c r="B1203" s="6">
        <f t="shared" si="233"/>
        <v>2016</v>
      </c>
      <c r="C1203" s="5">
        <v>42475</v>
      </c>
      <c r="D1203" s="10">
        <v>1146.1500000000001</v>
      </c>
      <c r="E1203" s="10">
        <f>VLOOKUP(C1203,데이터!$O:$Q,2,0)</f>
        <v>44.622281250000007</v>
      </c>
      <c r="F1203" s="10">
        <f>VLOOKUP(C1203,데이터!$O:$Q,3,0)</f>
        <v>91.19</v>
      </c>
      <c r="H1203" s="6">
        <f t="shared" si="241"/>
        <v>1.9394787623915504</v>
      </c>
      <c r="I1203" s="6">
        <f t="shared" si="242"/>
        <v>1.7523059185242098</v>
      </c>
      <c r="AM1203" s="1">
        <f t="shared" si="234"/>
        <v>42475</v>
      </c>
      <c r="AN1203" s="2">
        <f t="shared" si="235"/>
        <v>1146.1500000000001</v>
      </c>
      <c r="AO1203" s="2">
        <f t="shared" si="236"/>
        <v>44.622281250000007</v>
      </c>
      <c r="AP1203" s="2">
        <f t="shared" si="237"/>
        <v>91.19</v>
      </c>
      <c r="AR1203" s="39">
        <f t="shared" si="238"/>
        <v>-1.1663496598752432E-2</v>
      </c>
      <c r="AS1203" s="39">
        <f t="shared" si="239"/>
        <v>-8.5888236573168353E-3</v>
      </c>
      <c r="AU1203" s="41">
        <f t="shared" si="240"/>
        <v>9.4536136967962238E-6</v>
      </c>
    </row>
    <row r="1204" spans="2:47" x14ac:dyDescent="0.3">
      <c r="B1204" s="6">
        <f t="shared" si="233"/>
        <v>2016</v>
      </c>
      <c r="C1204" s="5">
        <v>42476</v>
      </c>
      <c r="D1204" s="10">
        <v>1146.1500000000001</v>
      </c>
      <c r="E1204" s="10">
        <f>VLOOKUP(C1204,데이터!$O:$Q,2,0)</f>
        <v>44.622281250000007</v>
      </c>
      <c r="F1204" s="10">
        <f>VLOOKUP(C1204,데이터!$O:$Q,3,0)</f>
        <v>91.19</v>
      </c>
      <c r="H1204" s="6">
        <f t="shared" si="241"/>
        <v>1.9394787623915504</v>
      </c>
      <c r="I1204" s="6">
        <f t="shared" si="242"/>
        <v>1.7523059185242098</v>
      </c>
      <c r="AM1204" s="1">
        <f t="shared" si="234"/>
        <v>42476</v>
      </c>
      <c r="AN1204" s="2">
        <f t="shared" si="235"/>
        <v>1146.1500000000001</v>
      </c>
      <c r="AO1204" s="2">
        <f t="shared" si="236"/>
        <v>44.622281250000007</v>
      </c>
      <c r="AP1204" s="2">
        <f t="shared" si="237"/>
        <v>91.19</v>
      </c>
      <c r="AR1204" s="39">
        <f t="shared" si="238"/>
        <v>0</v>
      </c>
      <c r="AS1204" s="39">
        <f t="shared" si="239"/>
        <v>0</v>
      </c>
      <c r="AU1204" s="41">
        <f t="shared" si="240"/>
        <v>0</v>
      </c>
    </row>
    <row r="1205" spans="2:47" x14ac:dyDescent="0.3">
      <c r="B1205" s="6">
        <f t="shared" si="233"/>
        <v>2016</v>
      </c>
      <c r="C1205" s="5">
        <v>42477</v>
      </c>
      <c r="D1205" s="10">
        <v>1146.1500000000001</v>
      </c>
      <c r="E1205" s="10">
        <f>VLOOKUP(C1205,데이터!$O:$Q,2,0)</f>
        <v>44.622281250000007</v>
      </c>
      <c r="F1205" s="10">
        <f>VLOOKUP(C1205,데이터!$O:$Q,3,0)</f>
        <v>91.19</v>
      </c>
      <c r="H1205" s="6">
        <f t="shared" si="241"/>
        <v>1.9394787623915504</v>
      </c>
      <c r="I1205" s="6">
        <f t="shared" si="242"/>
        <v>1.7523059185242098</v>
      </c>
      <c r="AM1205" s="1">
        <f t="shared" si="234"/>
        <v>42477</v>
      </c>
      <c r="AN1205" s="2">
        <f t="shared" si="235"/>
        <v>1146.1500000000001</v>
      </c>
      <c r="AO1205" s="2">
        <f t="shared" si="236"/>
        <v>44.622281250000007</v>
      </c>
      <c r="AP1205" s="2">
        <f t="shared" si="237"/>
        <v>91.19</v>
      </c>
      <c r="AR1205" s="39">
        <f t="shared" si="238"/>
        <v>0</v>
      </c>
      <c r="AS1205" s="39">
        <f t="shared" si="239"/>
        <v>0</v>
      </c>
      <c r="AU1205" s="41">
        <f t="shared" si="240"/>
        <v>0</v>
      </c>
    </row>
    <row r="1206" spans="2:47" x14ac:dyDescent="0.3">
      <c r="B1206" s="6">
        <f t="shared" si="233"/>
        <v>2016</v>
      </c>
      <c r="C1206" s="5">
        <v>42478</v>
      </c>
      <c r="D1206" s="10">
        <v>1150.45</v>
      </c>
      <c r="E1206" s="10">
        <f>VLOOKUP(C1206,데이터!$O:$Q,2,0)</f>
        <v>44.76803125</v>
      </c>
      <c r="F1206" s="10">
        <f>VLOOKUP(C1206,데이터!$O:$Q,3,0)</f>
        <v>91.2</v>
      </c>
      <c r="H1206" s="6">
        <f t="shared" si="241"/>
        <v>1.9458136924242579</v>
      </c>
      <c r="I1206" s="6">
        <f t="shared" si="242"/>
        <v>1.7524980784012276</v>
      </c>
      <c r="AM1206" s="1">
        <f t="shared" si="234"/>
        <v>42478</v>
      </c>
      <c r="AN1206" s="2">
        <f t="shared" si="235"/>
        <v>1150.45</v>
      </c>
      <c r="AO1206" s="2">
        <f t="shared" si="236"/>
        <v>44.76803125</v>
      </c>
      <c r="AP1206" s="2">
        <f t="shared" si="237"/>
        <v>91.2</v>
      </c>
      <c r="AR1206" s="39">
        <f t="shared" si="238"/>
        <v>3.2663054401771419E-3</v>
      </c>
      <c r="AS1206" s="39">
        <f t="shared" si="239"/>
        <v>1.0966114705568408E-4</v>
      </c>
      <c r="AU1206" s="41">
        <f t="shared" si="240"/>
        <v>9.9644031932962683E-6</v>
      </c>
    </row>
    <row r="1207" spans="2:47" x14ac:dyDescent="0.3">
      <c r="B1207" s="6">
        <f t="shared" si="233"/>
        <v>2016</v>
      </c>
      <c r="C1207" s="5">
        <v>42479</v>
      </c>
      <c r="D1207" s="10">
        <v>1136.25</v>
      </c>
      <c r="E1207" s="10">
        <f>VLOOKUP(C1207,데이터!$O:$Q,2,0)</f>
        <v>44.105968749999995</v>
      </c>
      <c r="F1207" s="10">
        <f>VLOOKUP(C1207,데이터!$O:$Q,3,0)</f>
        <v>90.09</v>
      </c>
      <c r="H1207" s="6">
        <f t="shared" si="241"/>
        <v>1.917037571568136</v>
      </c>
      <c r="I1207" s="6">
        <f t="shared" si="242"/>
        <v>1.7311683320522653</v>
      </c>
      <c r="AM1207" s="1">
        <f t="shared" si="234"/>
        <v>42479</v>
      </c>
      <c r="AN1207" s="2">
        <f t="shared" si="235"/>
        <v>1136.25</v>
      </c>
      <c r="AO1207" s="2">
        <f t="shared" si="236"/>
        <v>44.105968749999995</v>
      </c>
      <c r="AP1207" s="2">
        <f t="shared" si="237"/>
        <v>90.09</v>
      </c>
      <c r="AR1207" s="39">
        <f t="shared" si="238"/>
        <v>-1.4788733869104509E-2</v>
      </c>
      <c r="AS1207" s="39">
        <f t="shared" si="239"/>
        <v>-1.2171052631578916E-2</v>
      </c>
      <c r="AU1207" s="41">
        <f t="shared" si="240"/>
        <v>6.8522550612935206E-6</v>
      </c>
    </row>
    <row r="1208" spans="2:47" x14ac:dyDescent="0.3">
      <c r="B1208" s="6">
        <f t="shared" si="233"/>
        <v>2016</v>
      </c>
      <c r="C1208" s="5">
        <v>42480</v>
      </c>
      <c r="D1208" s="10">
        <v>1135.25</v>
      </c>
      <c r="E1208" s="10">
        <f>VLOOKUP(C1208,데이터!$O:$Q,2,0)</f>
        <v>44.33565625</v>
      </c>
      <c r="F1208" s="10">
        <f>VLOOKUP(C1208,데이터!$O:$Q,3,0)</f>
        <v>90.95</v>
      </c>
      <c r="H1208" s="6">
        <f t="shared" si="241"/>
        <v>1.9270207910665076</v>
      </c>
      <c r="I1208" s="6">
        <f t="shared" si="242"/>
        <v>1.7476940814757858</v>
      </c>
      <c r="AM1208" s="1">
        <f t="shared" si="234"/>
        <v>42480</v>
      </c>
      <c r="AN1208" s="2">
        <f t="shared" si="235"/>
        <v>1135.25</v>
      </c>
      <c r="AO1208" s="2">
        <f t="shared" si="236"/>
        <v>44.33565625</v>
      </c>
      <c r="AP1208" s="2">
        <f t="shared" si="237"/>
        <v>90.95</v>
      </c>
      <c r="AR1208" s="39">
        <f t="shared" si="238"/>
        <v>5.2076285026616542E-3</v>
      </c>
      <c r="AS1208" s="39">
        <f t="shared" si="239"/>
        <v>9.5460095460095928E-3</v>
      </c>
      <c r="AU1208" s="41">
        <f t="shared" si="240"/>
        <v>1.8821550077280748E-5</v>
      </c>
    </row>
    <row r="1209" spans="2:47" x14ac:dyDescent="0.3">
      <c r="B1209" s="6">
        <f t="shared" si="233"/>
        <v>2016</v>
      </c>
      <c r="C1209" s="5">
        <v>42481</v>
      </c>
      <c r="D1209" s="10">
        <v>1132.95</v>
      </c>
      <c r="E1209" s="10">
        <f>VLOOKUP(C1209,데이터!$O:$Q,2,0)</f>
        <v>43.980343750000003</v>
      </c>
      <c r="F1209" s="10">
        <f>VLOOKUP(C1209,데이터!$O:$Q,3,0)</f>
        <v>90.41</v>
      </c>
      <c r="H1209" s="6">
        <f t="shared" si="241"/>
        <v>1.9115773617200476</v>
      </c>
      <c r="I1209" s="6">
        <f t="shared" si="242"/>
        <v>1.737317448116831</v>
      </c>
      <c r="AM1209" s="1">
        <f t="shared" si="234"/>
        <v>42481</v>
      </c>
      <c r="AN1209" s="2">
        <f t="shared" si="235"/>
        <v>1132.95</v>
      </c>
      <c r="AO1209" s="2">
        <f t="shared" si="236"/>
        <v>43.980343750000003</v>
      </c>
      <c r="AP1209" s="2">
        <f t="shared" si="237"/>
        <v>90.41</v>
      </c>
      <c r="AR1209" s="39">
        <f t="shared" si="238"/>
        <v>-8.0141477549460216E-3</v>
      </c>
      <c r="AS1209" s="39">
        <f t="shared" si="239"/>
        <v>-5.9373282023090779E-3</v>
      </c>
      <c r="AU1209" s="41">
        <f t="shared" si="240"/>
        <v>4.3131794542151149E-6</v>
      </c>
    </row>
    <row r="1210" spans="2:47" x14ac:dyDescent="0.3">
      <c r="B1210" s="6">
        <f t="shared" si="233"/>
        <v>2016</v>
      </c>
      <c r="C1210" s="5">
        <v>42482</v>
      </c>
      <c r="D1210" s="10">
        <v>1143.1500000000001</v>
      </c>
      <c r="E1210" s="10">
        <f>VLOOKUP(C1210,데이터!$O:$Q,2,0)</f>
        <v>44.084093750000008</v>
      </c>
      <c r="F1210" s="10">
        <f>VLOOKUP(C1210,데이터!$O:$Q,3,0)</f>
        <v>90.57</v>
      </c>
      <c r="H1210" s="6">
        <f t="shared" si="241"/>
        <v>1.916086788758768</v>
      </c>
      <c r="I1210" s="6">
        <f t="shared" si="242"/>
        <v>1.740392006149114</v>
      </c>
      <c r="AM1210" s="1">
        <f t="shared" si="234"/>
        <v>42482</v>
      </c>
      <c r="AN1210" s="2">
        <f t="shared" si="235"/>
        <v>1143.1500000000001</v>
      </c>
      <c r="AO1210" s="2">
        <f t="shared" si="236"/>
        <v>44.084093750000008</v>
      </c>
      <c r="AP1210" s="2">
        <f t="shared" si="237"/>
        <v>90.57</v>
      </c>
      <c r="AR1210" s="39">
        <f t="shared" si="238"/>
        <v>2.3590083922435667E-3</v>
      </c>
      <c r="AS1210" s="39">
        <f t="shared" si="239"/>
        <v>1.7697157394094276E-3</v>
      </c>
      <c r="AU1210" s="41">
        <f t="shared" si="240"/>
        <v>3.4726583068429719E-7</v>
      </c>
    </row>
    <row r="1211" spans="2:47" x14ac:dyDescent="0.3">
      <c r="B1211" s="6">
        <f t="shared" si="233"/>
        <v>2016</v>
      </c>
      <c r="C1211" s="5">
        <v>42483</v>
      </c>
      <c r="D1211" s="10">
        <v>1143.1500000000001</v>
      </c>
      <c r="E1211" s="10">
        <f>VLOOKUP(C1211,데이터!$O:$Q,2,0)</f>
        <v>44.084093750000008</v>
      </c>
      <c r="F1211" s="10">
        <f>VLOOKUP(C1211,데이터!$O:$Q,3,0)</f>
        <v>90.57</v>
      </c>
      <c r="H1211" s="6">
        <f t="shared" si="241"/>
        <v>1.916086788758768</v>
      </c>
      <c r="I1211" s="6">
        <f t="shared" si="242"/>
        <v>1.740392006149114</v>
      </c>
      <c r="AM1211" s="1">
        <f t="shared" si="234"/>
        <v>42483</v>
      </c>
      <c r="AN1211" s="2">
        <f t="shared" si="235"/>
        <v>1143.1500000000001</v>
      </c>
      <c r="AO1211" s="2">
        <f t="shared" si="236"/>
        <v>44.084093750000008</v>
      </c>
      <c r="AP1211" s="2">
        <f t="shared" si="237"/>
        <v>90.57</v>
      </c>
      <c r="AR1211" s="39">
        <f t="shared" si="238"/>
        <v>0</v>
      </c>
      <c r="AS1211" s="39">
        <f t="shared" si="239"/>
        <v>0</v>
      </c>
      <c r="AU1211" s="41">
        <f t="shared" si="240"/>
        <v>0</v>
      </c>
    </row>
    <row r="1212" spans="2:47" x14ac:dyDescent="0.3">
      <c r="B1212" s="6">
        <f t="shared" si="233"/>
        <v>2016</v>
      </c>
      <c r="C1212" s="5">
        <v>42484</v>
      </c>
      <c r="D1212" s="10">
        <v>1143.1500000000001</v>
      </c>
      <c r="E1212" s="10">
        <f>VLOOKUP(C1212,데이터!$O:$Q,2,0)</f>
        <v>44.084093750000008</v>
      </c>
      <c r="F1212" s="10">
        <f>VLOOKUP(C1212,데이터!$O:$Q,3,0)</f>
        <v>90.57</v>
      </c>
      <c r="H1212" s="6">
        <f t="shared" si="241"/>
        <v>1.916086788758768</v>
      </c>
      <c r="I1212" s="6">
        <f t="shared" si="242"/>
        <v>1.740392006149114</v>
      </c>
      <c r="AM1212" s="1">
        <f t="shared" si="234"/>
        <v>42484</v>
      </c>
      <c r="AN1212" s="2">
        <f t="shared" si="235"/>
        <v>1143.1500000000001</v>
      </c>
      <c r="AO1212" s="2">
        <f t="shared" si="236"/>
        <v>44.084093750000008</v>
      </c>
      <c r="AP1212" s="2">
        <f t="shared" si="237"/>
        <v>90.57</v>
      </c>
      <c r="AR1212" s="39">
        <f t="shared" si="238"/>
        <v>0</v>
      </c>
      <c r="AS1212" s="39">
        <f t="shared" si="239"/>
        <v>0</v>
      </c>
      <c r="AU1212" s="41">
        <f t="shared" si="240"/>
        <v>0</v>
      </c>
    </row>
    <row r="1213" spans="2:47" x14ac:dyDescent="0.3">
      <c r="B1213" s="6">
        <f t="shared" si="233"/>
        <v>2016</v>
      </c>
      <c r="C1213" s="5">
        <v>42485</v>
      </c>
      <c r="D1213" s="10">
        <v>1147.95</v>
      </c>
      <c r="E1213" s="10">
        <f>VLOOKUP(C1213,데이터!$O:$Q,2,0)</f>
        <v>43.856156249999998</v>
      </c>
      <c r="F1213" s="10">
        <f>VLOOKUP(C1213,데이터!$O:$Q,3,0)</f>
        <v>90.03</v>
      </c>
      <c r="H1213" s="6">
        <f t="shared" si="241"/>
        <v>1.9061796318851456</v>
      </c>
      <c r="I1213" s="6">
        <f t="shared" si="242"/>
        <v>1.7300153727901597</v>
      </c>
      <c r="AM1213" s="1">
        <f t="shared" si="234"/>
        <v>42485</v>
      </c>
      <c r="AN1213" s="2">
        <f t="shared" si="235"/>
        <v>1147.95</v>
      </c>
      <c r="AO1213" s="2">
        <f t="shared" si="236"/>
        <v>43.856156249999998</v>
      </c>
      <c r="AP1213" s="2">
        <f t="shared" si="237"/>
        <v>90.03</v>
      </c>
      <c r="AR1213" s="39">
        <f t="shared" si="238"/>
        <v>-5.1705157259813728E-3</v>
      </c>
      <c r="AS1213" s="39">
        <f t="shared" si="239"/>
        <v>-5.9622391520369744E-3</v>
      </c>
      <c r="AU1213" s="41">
        <f t="shared" si="240"/>
        <v>6.2682598336521974E-7</v>
      </c>
    </row>
    <row r="1214" spans="2:47" x14ac:dyDescent="0.3">
      <c r="B1214" s="6">
        <f t="shared" si="233"/>
        <v>2016</v>
      </c>
      <c r="C1214" s="5">
        <v>42486</v>
      </c>
      <c r="D1214" s="10">
        <v>1150.95</v>
      </c>
      <c r="E1214" s="10">
        <f>VLOOKUP(C1214,데이터!$O:$Q,2,0)</f>
        <v>44.324375000000011</v>
      </c>
      <c r="F1214" s="10">
        <f>VLOOKUP(C1214,데이터!$O:$Q,3,0)</f>
        <v>91.23</v>
      </c>
      <c r="H1214" s="6">
        <f t="shared" si="241"/>
        <v>1.9265304587891052</v>
      </c>
      <c r="I1214" s="6">
        <f t="shared" si="242"/>
        <v>1.7530745580322811</v>
      </c>
      <c r="AM1214" s="1">
        <f t="shared" si="234"/>
        <v>42486</v>
      </c>
      <c r="AN1214" s="2">
        <f t="shared" si="235"/>
        <v>1150.95</v>
      </c>
      <c r="AO1214" s="2">
        <f t="shared" si="236"/>
        <v>44.324375000000011</v>
      </c>
      <c r="AP1214" s="2">
        <f t="shared" si="237"/>
        <v>91.23</v>
      </c>
      <c r="AR1214" s="39">
        <f t="shared" si="238"/>
        <v>1.0676237728882487E-2</v>
      </c>
      <c r="AS1214" s="39">
        <f t="shared" si="239"/>
        <v>1.3328890369876722E-2</v>
      </c>
      <c r="AU1214" s="41">
        <f t="shared" si="240"/>
        <v>7.0365660337736914E-6</v>
      </c>
    </row>
    <row r="1215" spans="2:47" x14ac:dyDescent="0.3">
      <c r="B1215" s="6">
        <f t="shared" ref="B1215:B1278" si="243">YEAR(C1215)</f>
        <v>2016</v>
      </c>
      <c r="C1215" s="5">
        <v>42487</v>
      </c>
      <c r="D1215" s="10">
        <v>1148.3</v>
      </c>
      <c r="E1215" s="10">
        <f>VLOOKUP(C1215,데이터!$O:$Q,2,0)</f>
        <v>44.714968750000004</v>
      </c>
      <c r="F1215" s="10">
        <f>VLOOKUP(C1215,데이터!$O:$Q,3,0)</f>
        <v>92.16</v>
      </c>
      <c r="H1215" s="6">
        <f t="shared" si="241"/>
        <v>1.9435073649809611</v>
      </c>
      <c r="I1215" s="6">
        <f t="shared" si="242"/>
        <v>1.7709454265949252</v>
      </c>
      <c r="AM1215" s="1">
        <f t="shared" si="234"/>
        <v>42487</v>
      </c>
      <c r="AN1215" s="2">
        <f t="shared" si="235"/>
        <v>1148.3</v>
      </c>
      <c r="AO1215" s="2">
        <f t="shared" si="236"/>
        <v>44.714968750000004</v>
      </c>
      <c r="AP1215" s="2">
        <f t="shared" si="237"/>
        <v>92.16</v>
      </c>
      <c r="AR1215" s="39">
        <f t="shared" si="238"/>
        <v>8.8121659921880369E-3</v>
      </c>
      <c r="AS1215" s="39">
        <f t="shared" si="239"/>
        <v>1.0194015126603118E-2</v>
      </c>
      <c r="AU1215" s="41">
        <f t="shared" si="240"/>
        <v>1.9095070302837077E-6</v>
      </c>
    </row>
    <row r="1216" spans="2:47" x14ac:dyDescent="0.3">
      <c r="B1216" s="6">
        <f t="shared" si="243"/>
        <v>2016</v>
      </c>
      <c r="C1216" s="5">
        <v>42488</v>
      </c>
      <c r="D1216" s="10">
        <v>1138.0999999999999</v>
      </c>
      <c r="E1216" s="10">
        <f>VLOOKUP(C1216,데이터!$O:$Q,2,0)</f>
        <v>43.797125000000001</v>
      </c>
      <c r="F1216" s="10">
        <f>VLOOKUP(C1216,데이터!$O:$Q,3,0)</f>
        <v>89.75</v>
      </c>
      <c r="H1216" s="6">
        <f t="shared" si="241"/>
        <v>1.9036138765610067</v>
      </c>
      <c r="I1216" s="6">
        <f t="shared" si="242"/>
        <v>1.7246348962336648</v>
      </c>
      <c r="AM1216" s="1">
        <f t="shared" ref="AM1216:AM1279" si="244">C1216</f>
        <v>42488</v>
      </c>
      <c r="AN1216" s="2">
        <f t="shared" ref="AN1216:AN1279" si="245">D1216</f>
        <v>1138.0999999999999</v>
      </c>
      <c r="AO1216" s="2">
        <f t="shared" ref="AO1216:AO1279" si="246">E1216</f>
        <v>43.797125000000001</v>
      </c>
      <c r="AP1216" s="2">
        <f t="shared" ref="AP1216:AP1279" si="247">F1216</f>
        <v>89.75</v>
      </c>
      <c r="AR1216" s="39">
        <f t="shared" si="238"/>
        <v>-2.0526543474326031E-2</v>
      </c>
      <c r="AS1216" s="39">
        <f t="shared" si="239"/>
        <v>-2.6150173611111049E-2</v>
      </c>
      <c r="AU1216" s="41">
        <f t="shared" si="240"/>
        <v>3.1625215915356682E-5</v>
      </c>
    </row>
    <row r="1217" spans="2:47" x14ac:dyDescent="0.3">
      <c r="B1217" s="6">
        <f t="shared" si="243"/>
        <v>2016</v>
      </c>
      <c r="C1217" s="5">
        <v>42489</v>
      </c>
      <c r="D1217" s="10">
        <v>1139.45</v>
      </c>
      <c r="E1217" s="10">
        <f>VLOOKUP(C1217,데이터!$O:$Q,2,0)</f>
        <v>42.824281249999999</v>
      </c>
      <c r="F1217" s="10">
        <f>VLOOKUP(C1217,데이터!$O:$Q,3,0)</f>
        <v>87.38</v>
      </c>
      <c r="H1217" s="6">
        <f t="shared" si="241"/>
        <v>1.8613298485060681</v>
      </c>
      <c r="I1217" s="6">
        <f t="shared" si="242"/>
        <v>1.6790930053804749</v>
      </c>
      <c r="AM1217" s="1">
        <f t="shared" si="244"/>
        <v>42489</v>
      </c>
      <c r="AN1217" s="2">
        <f t="shared" si="245"/>
        <v>1139.45</v>
      </c>
      <c r="AO1217" s="2">
        <f t="shared" si="246"/>
        <v>42.824281249999999</v>
      </c>
      <c r="AP1217" s="2">
        <f t="shared" si="247"/>
        <v>87.38</v>
      </c>
      <c r="AR1217" s="39">
        <f t="shared" ref="AR1217:AR1280" si="248">AO1217/AO1216-1</f>
        <v>-2.2212502532986012E-2</v>
      </c>
      <c r="AS1217" s="39">
        <f t="shared" ref="AS1217:AS1280" si="249">AP1217/AP1216-1</f>
        <v>-2.6406685236768812E-2</v>
      </c>
      <c r="AU1217" s="41">
        <f t="shared" ref="AU1217:AU1280" si="250">(AR1217-AS1217)^2</f>
        <v>1.7591168552710802E-5</v>
      </c>
    </row>
    <row r="1218" spans="2:47" x14ac:dyDescent="0.3">
      <c r="B1218" s="6">
        <f t="shared" si="243"/>
        <v>2016</v>
      </c>
      <c r="C1218" s="5">
        <v>42490</v>
      </c>
      <c r="D1218" s="10">
        <v>1139.45</v>
      </c>
      <c r="E1218" s="10">
        <f>VLOOKUP(C1218,데이터!$O:$Q,2,0)</f>
        <v>42.824281249999999</v>
      </c>
      <c r="F1218" s="10">
        <f>VLOOKUP(C1218,데이터!$O:$Q,3,0)</f>
        <v>87.38</v>
      </c>
      <c r="H1218" s="6">
        <f t="shared" si="241"/>
        <v>1.8613298485060681</v>
      </c>
      <c r="I1218" s="6">
        <f t="shared" si="242"/>
        <v>1.6790930053804749</v>
      </c>
      <c r="AM1218" s="1">
        <f t="shared" si="244"/>
        <v>42490</v>
      </c>
      <c r="AN1218" s="2">
        <f t="shared" si="245"/>
        <v>1139.45</v>
      </c>
      <c r="AO1218" s="2">
        <f t="shared" si="246"/>
        <v>42.824281249999999</v>
      </c>
      <c r="AP1218" s="2">
        <f t="shared" si="247"/>
        <v>87.38</v>
      </c>
      <c r="AR1218" s="39">
        <f t="shared" si="248"/>
        <v>0</v>
      </c>
      <c r="AS1218" s="39">
        <f t="shared" si="249"/>
        <v>0</v>
      </c>
      <c r="AU1218" s="41">
        <f t="shared" si="250"/>
        <v>0</v>
      </c>
    </row>
    <row r="1219" spans="2:47" x14ac:dyDescent="0.3">
      <c r="B1219" s="6">
        <f t="shared" si="243"/>
        <v>2016</v>
      </c>
      <c r="C1219" s="5">
        <v>42491</v>
      </c>
      <c r="D1219" s="10">
        <v>1139.45</v>
      </c>
      <c r="E1219" s="10">
        <f>VLOOKUP(C1219,데이터!$O:$Q,2,0)</f>
        <v>42.824281249999999</v>
      </c>
      <c r="F1219" s="10">
        <f>VLOOKUP(C1219,데이터!$O:$Q,3,0)</f>
        <v>87.38</v>
      </c>
      <c r="H1219" s="6">
        <f t="shared" si="241"/>
        <v>1.8613298485060681</v>
      </c>
      <c r="I1219" s="6">
        <f t="shared" si="242"/>
        <v>1.6790930053804749</v>
      </c>
      <c r="AM1219" s="1">
        <f t="shared" si="244"/>
        <v>42491</v>
      </c>
      <c r="AN1219" s="2">
        <f t="shared" si="245"/>
        <v>1139.45</v>
      </c>
      <c r="AO1219" s="2">
        <f t="shared" si="246"/>
        <v>42.824281249999999</v>
      </c>
      <c r="AP1219" s="2">
        <f t="shared" si="247"/>
        <v>87.38</v>
      </c>
      <c r="AR1219" s="39">
        <f t="shared" si="248"/>
        <v>0</v>
      </c>
      <c r="AS1219" s="39">
        <f t="shared" si="249"/>
        <v>0</v>
      </c>
      <c r="AU1219" s="41">
        <f t="shared" si="250"/>
        <v>0</v>
      </c>
    </row>
    <row r="1220" spans="2:47" x14ac:dyDescent="0.3">
      <c r="B1220" s="6">
        <f t="shared" si="243"/>
        <v>2016</v>
      </c>
      <c r="C1220" s="5">
        <v>42492</v>
      </c>
      <c r="D1220" s="10">
        <v>1137.6500000000001</v>
      </c>
      <c r="E1220" s="10">
        <f>VLOOKUP(C1220,데이터!$O:$Q,2,0)</f>
        <v>43.105999999999995</v>
      </c>
      <c r="F1220" s="10">
        <f>VLOOKUP(C1220,데이터!$O:$Q,3,0)</f>
        <v>88.04</v>
      </c>
      <c r="H1220" s="6">
        <f t="shared" si="241"/>
        <v>1.8735745728295805</v>
      </c>
      <c r="I1220" s="6">
        <f t="shared" si="242"/>
        <v>1.6917755572636419</v>
      </c>
      <c r="AM1220" s="1">
        <f t="shared" si="244"/>
        <v>42492</v>
      </c>
      <c r="AN1220" s="2">
        <f t="shared" si="245"/>
        <v>1137.6500000000001</v>
      </c>
      <c r="AO1220" s="2">
        <f t="shared" si="246"/>
        <v>43.105999999999995</v>
      </c>
      <c r="AP1220" s="2">
        <f t="shared" si="247"/>
        <v>88.04</v>
      </c>
      <c r="AR1220" s="39">
        <f t="shared" si="248"/>
        <v>6.5784816878857733E-3</v>
      </c>
      <c r="AS1220" s="39">
        <f t="shared" si="249"/>
        <v>7.553215838864924E-3</v>
      </c>
      <c r="AU1220" s="41">
        <f t="shared" si="250"/>
        <v>9.5010666508504576E-7</v>
      </c>
    </row>
    <row r="1221" spans="2:47" x14ac:dyDescent="0.3">
      <c r="B1221" s="6">
        <f t="shared" si="243"/>
        <v>2016</v>
      </c>
      <c r="C1221" s="5">
        <v>42493</v>
      </c>
      <c r="D1221" s="10">
        <v>1140.25</v>
      </c>
      <c r="E1221" s="10">
        <f>VLOOKUP(C1221,데이터!$O:$Q,2,0)</f>
        <v>42.386781250000006</v>
      </c>
      <c r="F1221" s="10">
        <f>VLOOKUP(C1221,데이터!$O:$Q,3,0)</f>
        <v>87.04</v>
      </c>
      <c r="H1221" s="6">
        <f t="shared" si="241"/>
        <v>1.8423141923186943</v>
      </c>
      <c r="I1221" s="6">
        <f t="shared" si="242"/>
        <v>1.672559569561874</v>
      </c>
      <c r="AM1221" s="1">
        <f t="shared" si="244"/>
        <v>42493</v>
      </c>
      <c r="AN1221" s="2">
        <f t="shared" si="245"/>
        <v>1140.25</v>
      </c>
      <c r="AO1221" s="2">
        <f t="shared" si="246"/>
        <v>42.386781250000006</v>
      </c>
      <c r="AP1221" s="2">
        <f t="shared" si="247"/>
        <v>87.04</v>
      </c>
      <c r="AR1221" s="39">
        <f t="shared" si="248"/>
        <v>-1.6684887254674319E-2</v>
      </c>
      <c r="AS1221" s="39">
        <f t="shared" si="249"/>
        <v>-1.1358473421172244E-2</v>
      </c>
      <c r="AU1221" s="41">
        <f t="shared" si="250"/>
        <v>2.837068432572227E-5</v>
      </c>
    </row>
    <row r="1222" spans="2:47" x14ac:dyDescent="0.3">
      <c r="B1222" s="6">
        <f t="shared" si="243"/>
        <v>2016</v>
      </c>
      <c r="C1222" s="5">
        <v>42494</v>
      </c>
      <c r="D1222" s="10">
        <v>1154.45</v>
      </c>
      <c r="E1222" s="10">
        <f>VLOOKUP(C1222,데이터!$O:$Q,2,0)</f>
        <v>41.97025</v>
      </c>
      <c r="F1222" s="10">
        <f>VLOOKUP(C1222,데이터!$O:$Q,3,0)</f>
        <v>86.05</v>
      </c>
      <c r="H1222" s="6">
        <f t="shared" si="241"/>
        <v>1.8242099293671579</v>
      </c>
      <c r="I1222" s="6">
        <f t="shared" si="242"/>
        <v>1.6535357417371237</v>
      </c>
      <c r="AM1222" s="1">
        <f t="shared" si="244"/>
        <v>42494</v>
      </c>
      <c r="AN1222" s="2">
        <f t="shared" si="245"/>
        <v>1154.45</v>
      </c>
      <c r="AO1222" s="2">
        <f t="shared" si="246"/>
        <v>41.97025</v>
      </c>
      <c r="AP1222" s="2">
        <f t="shared" si="247"/>
        <v>86.05</v>
      </c>
      <c r="AR1222" s="39">
        <f t="shared" si="248"/>
        <v>-9.826913903730472E-3</v>
      </c>
      <c r="AS1222" s="39">
        <f t="shared" si="249"/>
        <v>-1.1374080882353033E-2</v>
      </c>
      <c r="AU1222" s="41">
        <f t="shared" si="250"/>
        <v>2.3937256597400629E-6</v>
      </c>
    </row>
    <row r="1223" spans="2:47" x14ac:dyDescent="0.3">
      <c r="B1223" s="6">
        <f t="shared" si="243"/>
        <v>2016</v>
      </c>
      <c r="C1223" s="5">
        <v>42495</v>
      </c>
      <c r="D1223" s="10">
        <v>1154.45</v>
      </c>
      <c r="E1223" s="10">
        <f>VLOOKUP(C1223,데이터!$O:$Q,2,0)</f>
        <v>42.108281250000005</v>
      </c>
      <c r="F1223" s="10">
        <f>VLOOKUP(C1223,데이터!$O:$Q,3,0)</f>
        <v>86.26</v>
      </c>
      <c r="H1223" s="6">
        <f t="shared" si="241"/>
        <v>1.8302093688942744</v>
      </c>
      <c r="I1223" s="6">
        <f t="shared" si="242"/>
        <v>1.6575710991544952</v>
      </c>
      <c r="AM1223" s="1">
        <f t="shared" si="244"/>
        <v>42495</v>
      </c>
      <c r="AN1223" s="2">
        <f t="shared" si="245"/>
        <v>1154.45</v>
      </c>
      <c r="AO1223" s="2">
        <f t="shared" si="246"/>
        <v>42.108281250000005</v>
      </c>
      <c r="AP1223" s="2">
        <f t="shared" si="247"/>
        <v>86.26</v>
      </c>
      <c r="AR1223" s="39">
        <f t="shared" si="248"/>
        <v>3.2887878914231727E-3</v>
      </c>
      <c r="AS1223" s="39">
        <f t="shared" si="249"/>
        <v>2.4404416037189236E-3</v>
      </c>
      <c r="AU1223" s="41">
        <f t="shared" si="250"/>
        <v>7.1969142386158061E-7</v>
      </c>
    </row>
    <row r="1224" spans="2:47" x14ac:dyDescent="0.3">
      <c r="B1224" s="6">
        <f t="shared" si="243"/>
        <v>2016</v>
      </c>
      <c r="C1224" s="5">
        <v>42496</v>
      </c>
      <c r="D1224" s="10">
        <v>1154.4000000000001</v>
      </c>
      <c r="E1224" s="10">
        <f>VLOOKUP(C1224,데이터!$O:$Q,2,0)</f>
        <v>42.059531249999999</v>
      </c>
      <c r="F1224" s="10">
        <f>VLOOKUP(C1224,데이터!$O:$Q,3,0)</f>
        <v>86.38</v>
      </c>
      <c r="H1224" s="6">
        <f t="shared" si="241"/>
        <v>1.8280904814905381</v>
      </c>
      <c r="I1224" s="6">
        <f t="shared" si="242"/>
        <v>1.6598770176787072</v>
      </c>
      <c r="AM1224" s="1">
        <f t="shared" si="244"/>
        <v>42496</v>
      </c>
      <c r="AN1224" s="2">
        <f t="shared" si="245"/>
        <v>1154.4000000000001</v>
      </c>
      <c r="AO1224" s="2">
        <f t="shared" si="246"/>
        <v>42.059531249999999</v>
      </c>
      <c r="AP1224" s="2">
        <f t="shared" si="247"/>
        <v>86.38</v>
      </c>
      <c r="AR1224" s="39">
        <f t="shared" si="248"/>
        <v>-1.1577295143103683E-3</v>
      </c>
      <c r="AS1224" s="39">
        <f t="shared" si="249"/>
        <v>1.3911430558775084E-3</v>
      </c>
      <c r="AU1224" s="41">
        <f t="shared" si="250"/>
        <v>6.4967513790561525E-6</v>
      </c>
    </row>
    <row r="1225" spans="2:47" x14ac:dyDescent="0.3">
      <c r="B1225" s="6">
        <f t="shared" si="243"/>
        <v>2016</v>
      </c>
      <c r="C1225" s="5">
        <v>42497</v>
      </c>
      <c r="D1225" s="10">
        <v>1154.4000000000001</v>
      </c>
      <c r="E1225" s="10">
        <f>VLOOKUP(C1225,데이터!$O:$Q,2,0)</f>
        <v>42.059531249999999</v>
      </c>
      <c r="F1225" s="10">
        <f>VLOOKUP(C1225,데이터!$O:$Q,3,0)</f>
        <v>86.38</v>
      </c>
      <c r="H1225" s="6">
        <f t="shared" si="241"/>
        <v>1.8280904814905381</v>
      </c>
      <c r="I1225" s="6">
        <f t="shared" si="242"/>
        <v>1.6598770176787072</v>
      </c>
      <c r="AM1225" s="1">
        <f t="shared" si="244"/>
        <v>42497</v>
      </c>
      <c r="AN1225" s="2">
        <f t="shared" si="245"/>
        <v>1154.4000000000001</v>
      </c>
      <c r="AO1225" s="2">
        <f t="shared" si="246"/>
        <v>42.059531249999999</v>
      </c>
      <c r="AP1225" s="2">
        <f t="shared" si="247"/>
        <v>86.38</v>
      </c>
      <c r="AR1225" s="39">
        <f t="shared" si="248"/>
        <v>0</v>
      </c>
      <c r="AS1225" s="39">
        <f t="shared" si="249"/>
        <v>0</v>
      </c>
      <c r="AU1225" s="41">
        <f t="shared" si="250"/>
        <v>0</v>
      </c>
    </row>
    <row r="1226" spans="2:47" x14ac:dyDescent="0.3">
      <c r="B1226" s="6">
        <f t="shared" si="243"/>
        <v>2016</v>
      </c>
      <c r="C1226" s="5">
        <v>42498</v>
      </c>
      <c r="D1226" s="10">
        <v>1154.4000000000001</v>
      </c>
      <c r="E1226" s="10">
        <f>VLOOKUP(C1226,데이터!$O:$Q,2,0)</f>
        <v>42.059531249999999</v>
      </c>
      <c r="F1226" s="10">
        <f>VLOOKUP(C1226,데이터!$O:$Q,3,0)</f>
        <v>86.38</v>
      </c>
      <c r="H1226" s="6">
        <f t="shared" si="241"/>
        <v>1.8280904814905381</v>
      </c>
      <c r="I1226" s="6">
        <f t="shared" si="242"/>
        <v>1.6598770176787072</v>
      </c>
      <c r="AM1226" s="1">
        <f t="shared" si="244"/>
        <v>42498</v>
      </c>
      <c r="AN1226" s="2">
        <f t="shared" si="245"/>
        <v>1154.4000000000001</v>
      </c>
      <c r="AO1226" s="2">
        <f t="shared" si="246"/>
        <v>42.059531249999999</v>
      </c>
      <c r="AP1226" s="2">
        <f t="shared" si="247"/>
        <v>86.38</v>
      </c>
      <c r="AR1226" s="39">
        <f t="shared" si="248"/>
        <v>0</v>
      </c>
      <c r="AS1226" s="39">
        <f t="shared" si="249"/>
        <v>0</v>
      </c>
      <c r="AU1226" s="41">
        <f t="shared" si="250"/>
        <v>0</v>
      </c>
    </row>
    <row r="1227" spans="2:47" x14ac:dyDescent="0.3">
      <c r="B1227" s="6">
        <f t="shared" si="243"/>
        <v>2016</v>
      </c>
      <c r="C1227" s="5">
        <v>42499</v>
      </c>
      <c r="D1227" s="10">
        <v>1165.8</v>
      </c>
      <c r="E1227" s="10">
        <f>VLOOKUP(C1227,데이터!$O:$Q,2,0)</f>
        <v>42.103749999999998</v>
      </c>
      <c r="F1227" s="10">
        <f>VLOOKUP(C1227,데이터!$O:$Q,3,0)</f>
        <v>86.27</v>
      </c>
      <c r="H1227" s="6">
        <f t="shared" ref="H1227:H1290" si="251">H1226*(E1227/E1226)</f>
        <v>1.8300124210266191</v>
      </c>
      <c r="I1227" s="6">
        <f t="shared" ref="I1227:I1290" si="252">I1226*(F1227/F1226)</f>
        <v>1.6577632590315128</v>
      </c>
      <c r="AM1227" s="1">
        <f t="shared" si="244"/>
        <v>42499</v>
      </c>
      <c r="AN1227" s="2">
        <f t="shared" si="245"/>
        <v>1165.8</v>
      </c>
      <c r="AO1227" s="2">
        <f t="shared" si="246"/>
        <v>42.103749999999998</v>
      </c>
      <c r="AP1227" s="2">
        <f t="shared" si="247"/>
        <v>86.27</v>
      </c>
      <c r="AR1227" s="39">
        <f t="shared" si="248"/>
        <v>1.0513372043345903E-3</v>
      </c>
      <c r="AS1227" s="39">
        <f t="shared" si="249"/>
        <v>-1.2734429266033631E-3</v>
      </c>
      <c r="AU1227" s="41">
        <f t="shared" si="250"/>
        <v>5.4046026572038881E-6</v>
      </c>
    </row>
    <row r="1228" spans="2:47" x14ac:dyDescent="0.3">
      <c r="B1228" s="6">
        <f t="shared" si="243"/>
        <v>2016</v>
      </c>
      <c r="C1228" s="5">
        <v>42500</v>
      </c>
      <c r="D1228" s="10">
        <v>1172.8</v>
      </c>
      <c r="E1228" s="10">
        <f>VLOOKUP(C1228,데이터!$O:$Q,2,0)</f>
        <v>42.650374999999997</v>
      </c>
      <c r="F1228" s="10">
        <f>VLOOKUP(C1228,데이터!$O:$Q,3,0)</f>
        <v>87.29</v>
      </c>
      <c r="H1228" s="6">
        <f t="shared" si="251"/>
        <v>1.8537711251715865</v>
      </c>
      <c r="I1228" s="6">
        <f t="shared" si="252"/>
        <v>1.6773635664873161</v>
      </c>
      <c r="AM1228" s="1">
        <f t="shared" si="244"/>
        <v>42500</v>
      </c>
      <c r="AN1228" s="2">
        <f t="shared" si="245"/>
        <v>1172.8</v>
      </c>
      <c r="AO1228" s="2">
        <f t="shared" si="246"/>
        <v>42.650374999999997</v>
      </c>
      <c r="AP1228" s="2">
        <f t="shared" si="247"/>
        <v>87.29</v>
      </c>
      <c r="AR1228" s="39">
        <f t="shared" si="248"/>
        <v>1.2982810319745797E-2</v>
      </c>
      <c r="AS1228" s="39">
        <f t="shared" si="249"/>
        <v>1.1823345311232192E-2</v>
      </c>
      <c r="AU1228" s="41">
        <f t="shared" si="250"/>
        <v>1.3443591059674539E-6</v>
      </c>
    </row>
    <row r="1229" spans="2:47" x14ac:dyDescent="0.3">
      <c r="B1229" s="6">
        <f t="shared" si="243"/>
        <v>2016</v>
      </c>
      <c r="C1229" s="5">
        <v>42501</v>
      </c>
      <c r="D1229" s="10">
        <v>1167.68</v>
      </c>
      <c r="E1229" s="10">
        <f>VLOOKUP(C1229,데이터!$O:$Q,2,0)</f>
        <v>42.517312499999996</v>
      </c>
      <c r="F1229" s="10">
        <f>VLOOKUP(C1229,데이터!$O:$Q,3,0)</f>
        <v>87.08</v>
      </c>
      <c r="H1229" s="6">
        <f t="shared" si="251"/>
        <v>1.8479876491683123</v>
      </c>
      <c r="I1229" s="6">
        <f t="shared" si="252"/>
        <v>1.6733282090699448</v>
      </c>
      <c r="AM1229" s="1">
        <f t="shared" si="244"/>
        <v>42501</v>
      </c>
      <c r="AN1229" s="2">
        <f t="shared" si="245"/>
        <v>1167.68</v>
      </c>
      <c r="AO1229" s="2">
        <f t="shared" si="246"/>
        <v>42.517312499999996</v>
      </c>
      <c r="AP1229" s="2">
        <f t="shared" si="247"/>
        <v>87.08</v>
      </c>
      <c r="AR1229" s="39">
        <f t="shared" si="248"/>
        <v>-3.1198436121605555E-3</v>
      </c>
      <c r="AS1229" s="39">
        <f t="shared" si="249"/>
        <v>-2.4057738572574872E-3</v>
      </c>
      <c r="AU1229" s="41">
        <f t="shared" si="250"/>
        <v>5.0989561486732813E-7</v>
      </c>
    </row>
    <row r="1230" spans="2:47" x14ac:dyDescent="0.3">
      <c r="B1230" s="6">
        <f t="shared" si="243"/>
        <v>2016</v>
      </c>
      <c r="C1230" s="5">
        <v>42502</v>
      </c>
      <c r="D1230" s="10">
        <v>1162.45</v>
      </c>
      <c r="E1230" s="10">
        <f>VLOOKUP(C1230,데이터!$O:$Q,2,0)</f>
        <v>41.862406250000006</v>
      </c>
      <c r="F1230" s="10">
        <f>VLOOKUP(C1230,데이터!$O:$Q,3,0)</f>
        <v>85.52</v>
      </c>
      <c r="H1230" s="6">
        <f t="shared" si="251"/>
        <v>1.8195225701169702</v>
      </c>
      <c r="I1230" s="6">
        <f t="shared" si="252"/>
        <v>1.643351268255187</v>
      </c>
      <c r="AM1230" s="1">
        <f t="shared" si="244"/>
        <v>42502</v>
      </c>
      <c r="AN1230" s="2">
        <f t="shared" si="245"/>
        <v>1162.45</v>
      </c>
      <c r="AO1230" s="2">
        <f t="shared" si="246"/>
        <v>41.862406250000006</v>
      </c>
      <c r="AP1230" s="2">
        <f t="shared" si="247"/>
        <v>85.52</v>
      </c>
      <c r="AR1230" s="39">
        <f t="shared" si="248"/>
        <v>-1.5403284250385951E-2</v>
      </c>
      <c r="AS1230" s="39">
        <f t="shared" si="249"/>
        <v>-1.7914561322921463E-2</v>
      </c>
      <c r="AU1230" s="41">
        <f t="shared" si="250"/>
        <v>6.3065125350425295E-6</v>
      </c>
    </row>
    <row r="1231" spans="2:47" x14ac:dyDescent="0.3">
      <c r="B1231" s="6">
        <f t="shared" si="243"/>
        <v>2016</v>
      </c>
      <c r="C1231" s="5">
        <v>42503</v>
      </c>
      <c r="D1231" s="10">
        <v>1171.45</v>
      </c>
      <c r="E1231" s="10">
        <f>VLOOKUP(C1231,데이터!$O:$Q,2,0)</f>
        <v>41.873062499999996</v>
      </c>
      <c r="F1231" s="10">
        <f>VLOOKUP(C1231,데이터!$O:$Q,3,0)</f>
        <v>85.83</v>
      </c>
      <c r="H1231" s="6">
        <f t="shared" si="251"/>
        <v>1.8199857371712478</v>
      </c>
      <c r="I1231" s="6">
        <f t="shared" si="252"/>
        <v>1.6493082244427351</v>
      </c>
      <c r="AM1231" s="1">
        <f t="shared" si="244"/>
        <v>42503</v>
      </c>
      <c r="AN1231" s="2">
        <f t="shared" si="245"/>
        <v>1171.45</v>
      </c>
      <c r="AO1231" s="2">
        <f t="shared" si="246"/>
        <v>41.873062499999996</v>
      </c>
      <c r="AP1231" s="2">
        <f t="shared" si="247"/>
        <v>85.83</v>
      </c>
      <c r="AR1231" s="39">
        <f t="shared" si="248"/>
        <v>2.5455416815622911E-4</v>
      </c>
      <c r="AS1231" s="39">
        <f t="shared" si="249"/>
        <v>3.6248830682881206E-3</v>
      </c>
      <c r="AU1231" s="41">
        <f t="shared" si="250"/>
        <v>1.1359116895064245E-5</v>
      </c>
    </row>
    <row r="1232" spans="2:47" x14ac:dyDescent="0.3">
      <c r="B1232" s="6">
        <f t="shared" si="243"/>
        <v>2016</v>
      </c>
      <c r="C1232" s="5">
        <v>42504</v>
      </c>
      <c r="D1232" s="10">
        <v>1171.45</v>
      </c>
      <c r="E1232" s="10">
        <f>VLOOKUP(C1232,데이터!$O:$Q,2,0)</f>
        <v>41.873062499999996</v>
      </c>
      <c r="F1232" s="10">
        <f>VLOOKUP(C1232,데이터!$O:$Q,3,0)</f>
        <v>85.83</v>
      </c>
      <c r="H1232" s="6">
        <f t="shared" si="251"/>
        <v>1.8199857371712478</v>
      </c>
      <c r="I1232" s="6">
        <f t="shared" si="252"/>
        <v>1.6493082244427351</v>
      </c>
      <c r="AM1232" s="1">
        <f t="shared" si="244"/>
        <v>42504</v>
      </c>
      <c r="AN1232" s="2">
        <f t="shared" si="245"/>
        <v>1171.45</v>
      </c>
      <c r="AO1232" s="2">
        <f t="shared" si="246"/>
        <v>41.873062499999996</v>
      </c>
      <c r="AP1232" s="2">
        <f t="shared" si="247"/>
        <v>85.83</v>
      </c>
      <c r="AR1232" s="39">
        <f t="shared" si="248"/>
        <v>0</v>
      </c>
      <c r="AS1232" s="39">
        <f t="shared" si="249"/>
        <v>0</v>
      </c>
      <c r="AU1232" s="41">
        <f t="shared" si="250"/>
        <v>0</v>
      </c>
    </row>
    <row r="1233" spans="2:47" x14ac:dyDescent="0.3">
      <c r="B1233" s="6">
        <f t="shared" si="243"/>
        <v>2016</v>
      </c>
      <c r="C1233" s="5">
        <v>42505</v>
      </c>
      <c r="D1233" s="10">
        <v>1171.45</v>
      </c>
      <c r="E1233" s="10">
        <f>VLOOKUP(C1233,데이터!$O:$Q,2,0)</f>
        <v>41.873062499999996</v>
      </c>
      <c r="F1233" s="10">
        <f>VLOOKUP(C1233,데이터!$O:$Q,3,0)</f>
        <v>85.83</v>
      </c>
      <c r="H1233" s="6">
        <f t="shared" si="251"/>
        <v>1.8199857371712478</v>
      </c>
      <c r="I1233" s="6">
        <f t="shared" si="252"/>
        <v>1.6493082244427351</v>
      </c>
      <c r="AM1233" s="1">
        <f t="shared" si="244"/>
        <v>42505</v>
      </c>
      <c r="AN1233" s="2">
        <f t="shared" si="245"/>
        <v>1171.45</v>
      </c>
      <c r="AO1233" s="2">
        <f t="shared" si="246"/>
        <v>41.873062499999996</v>
      </c>
      <c r="AP1233" s="2">
        <f t="shared" si="247"/>
        <v>85.83</v>
      </c>
      <c r="AR1233" s="39">
        <f t="shared" si="248"/>
        <v>0</v>
      </c>
      <c r="AS1233" s="39">
        <f t="shared" si="249"/>
        <v>0</v>
      </c>
      <c r="AU1233" s="41">
        <f t="shared" si="250"/>
        <v>0</v>
      </c>
    </row>
    <row r="1234" spans="2:47" x14ac:dyDescent="0.3">
      <c r="B1234" s="6">
        <f t="shared" si="243"/>
        <v>2016</v>
      </c>
      <c r="C1234" s="5">
        <v>42506</v>
      </c>
      <c r="D1234" s="10">
        <v>1179.5999999999999</v>
      </c>
      <c r="E1234" s="10">
        <f>VLOOKUP(C1234,데이터!$O:$Q,2,0)</f>
        <v>42.716218749999996</v>
      </c>
      <c r="F1234" s="10">
        <f>VLOOKUP(C1234,데이터!$O:$Q,3,0)</f>
        <v>87.21</v>
      </c>
      <c r="H1234" s="6">
        <f t="shared" si="251"/>
        <v>1.856632981427786</v>
      </c>
      <c r="I1234" s="6">
        <f t="shared" si="252"/>
        <v>1.6758262874711747</v>
      </c>
      <c r="AM1234" s="1">
        <f t="shared" si="244"/>
        <v>42506</v>
      </c>
      <c r="AN1234" s="2">
        <f t="shared" si="245"/>
        <v>1179.5999999999999</v>
      </c>
      <c r="AO1234" s="2">
        <f t="shared" si="246"/>
        <v>42.716218749999996</v>
      </c>
      <c r="AP1234" s="2">
        <f t="shared" si="247"/>
        <v>87.21</v>
      </c>
      <c r="AR1234" s="39">
        <f t="shared" si="248"/>
        <v>2.0136006292828412E-2</v>
      </c>
      <c r="AS1234" s="39">
        <f t="shared" si="249"/>
        <v>1.6078294302691365E-2</v>
      </c>
      <c r="AU1234" s="41">
        <f t="shared" si="250"/>
        <v>1.6465026594901956E-5</v>
      </c>
    </row>
    <row r="1235" spans="2:47" x14ac:dyDescent="0.3">
      <c r="B1235" s="6">
        <f t="shared" si="243"/>
        <v>2016</v>
      </c>
      <c r="C1235" s="5">
        <v>42507</v>
      </c>
      <c r="D1235" s="10">
        <v>1173.75</v>
      </c>
      <c r="E1235" s="10">
        <f>VLOOKUP(C1235,데이터!$O:$Q,2,0)</f>
        <v>42.339500000000001</v>
      </c>
      <c r="F1235" s="10">
        <f>VLOOKUP(C1235,데이터!$O:$Q,3,0)</f>
        <v>86.64</v>
      </c>
      <c r="H1235" s="6">
        <f t="shared" si="251"/>
        <v>1.8402591431893009</v>
      </c>
      <c r="I1235" s="6">
        <f t="shared" si="252"/>
        <v>1.6648731744811671</v>
      </c>
      <c r="AM1235" s="1">
        <f t="shared" si="244"/>
        <v>42507</v>
      </c>
      <c r="AN1235" s="2">
        <f t="shared" si="245"/>
        <v>1173.75</v>
      </c>
      <c r="AO1235" s="2">
        <f t="shared" si="246"/>
        <v>42.339500000000001</v>
      </c>
      <c r="AP1235" s="2">
        <f t="shared" si="247"/>
        <v>86.64</v>
      </c>
      <c r="AR1235" s="39">
        <f t="shared" si="248"/>
        <v>-8.8191033996892765E-3</v>
      </c>
      <c r="AS1235" s="39">
        <f t="shared" si="249"/>
        <v>-6.5359477124182774E-3</v>
      </c>
      <c r="AU1235" s="41">
        <f t="shared" si="250"/>
        <v>5.2127998923179079E-6</v>
      </c>
    </row>
    <row r="1236" spans="2:47" x14ac:dyDescent="0.3">
      <c r="B1236" s="6">
        <f t="shared" si="243"/>
        <v>2016</v>
      </c>
      <c r="C1236" s="5">
        <v>42508</v>
      </c>
      <c r="D1236" s="10">
        <v>1182.8499999999999</v>
      </c>
      <c r="E1236" s="10">
        <f>VLOOKUP(C1236,데이터!$O:$Q,2,0)</f>
        <v>42.950499999999998</v>
      </c>
      <c r="F1236" s="10">
        <f>VLOOKUP(C1236,데이터!$O:$Q,3,0)</f>
        <v>87.99</v>
      </c>
      <c r="H1236" s="6">
        <f t="shared" si="251"/>
        <v>1.8668158653161249</v>
      </c>
      <c r="I1236" s="6">
        <f t="shared" si="252"/>
        <v>1.6908147578785535</v>
      </c>
      <c r="AM1236" s="1">
        <f t="shared" si="244"/>
        <v>42508</v>
      </c>
      <c r="AN1236" s="2">
        <f t="shared" si="245"/>
        <v>1182.8499999999999</v>
      </c>
      <c r="AO1236" s="2">
        <f t="shared" si="246"/>
        <v>42.950499999999998</v>
      </c>
      <c r="AP1236" s="2">
        <f t="shared" si="247"/>
        <v>87.99</v>
      </c>
      <c r="AR1236" s="39">
        <f t="shared" si="248"/>
        <v>1.4430968717155324E-2</v>
      </c>
      <c r="AS1236" s="39">
        <f t="shared" si="249"/>
        <v>1.5581717451523369E-2</v>
      </c>
      <c r="AU1236" s="41">
        <f t="shared" si="250"/>
        <v>1.3242226496496587E-6</v>
      </c>
    </row>
    <row r="1237" spans="2:47" x14ac:dyDescent="0.3">
      <c r="B1237" s="6">
        <f t="shared" si="243"/>
        <v>2016</v>
      </c>
      <c r="C1237" s="5">
        <v>42509</v>
      </c>
      <c r="D1237" s="10">
        <v>1191.8</v>
      </c>
      <c r="E1237" s="10">
        <f>VLOOKUP(C1237,데이터!$O:$Q,2,0)</f>
        <v>42.615218750000004</v>
      </c>
      <c r="F1237" s="10">
        <f>VLOOKUP(C1237,데이터!$O:$Q,3,0)</f>
        <v>87.5</v>
      </c>
      <c r="H1237" s="6">
        <f t="shared" si="251"/>
        <v>1.8522430813708155</v>
      </c>
      <c r="I1237" s="6">
        <f t="shared" si="252"/>
        <v>1.6813989239046874</v>
      </c>
      <c r="AM1237" s="1">
        <f t="shared" si="244"/>
        <v>42509</v>
      </c>
      <c r="AN1237" s="2">
        <f t="shared" si="245"/>
        <v>1191.8</v>
      </c>
      <c r="AO1237" s="2">
        <f t="shared" si="246"/>
        <v>42.615218750000004</v>
      </c>
      <c r="AP1237" s="2">
        <f t="shared" si="247"/>
        <v>87.5</v>
      </c>
      <c r="AR1237" s="39">
        <f t="shared" si="248"/>
        <v>-7.8062246073967723E-3</v>
      </c>
      <c r="AS1237" s="39">
        <f t="shared" si="249"/>
        <v>-5.5688146380269421E-3</v>
      </c>
      <c r="AU1237" s="41">
        <f t="shared" si="250"/>
        <v>5.0060033710355047E-6</v>
      </c>
    </row>
    <row r="1238" spans="2:47" x14ac:dyDescent="0.3">
      <c r="B1238" s="6">
        <f t="shared" si="243"/>
        <v>2016</v>
      </c>
      <c r="C1238" s="5">
        <v>42510</v>
      </c>
      <c r="D1238" s="10">
        <v>1190.1500000000001</v>
      </c>
      <c r="E1238" s="10">
        <f>VLOOKUP(C1238,데이터!$O:$Q,2,0)</f>
        <v>44.033031250000001</v>
      </c>
      <c r="F1238" s="10">
        <f>VLOOKUP(C1238,데이터!$O:$Q,3,0)</f>
        <v>90.15</v>
      </c>
      <c r="H1238" s="6">
        <f t="shared" si="251"/>
        <v>1.9138673900294694</v>
      </c>
      <c r="I1238" s="6">
        <f t="shared" si="252"/>
        <v>1.7323212913143722</v>
      </c>
      <c r="AM1238" s="1">
        <f t="shared" si="244"/>
        <v>42510</v>
      </c>
      <c r="AN1238" s="2">
        <f t="shared" si="245"/>
        <v>1190.1500000000001</v>
      </c>
      <c r="AO1238" s="2">
        <f t="shared" si="246"/>
        <v>44.033031250000001</v>
      </c>
      <c r="AP1238" s="2">
        <f t="shared" si="247"/>
        <v>90.15</v>
      </c>
      <c r="AR1238" s="39">
        <f t="shared" si="248"/>
        <v>3.3270097903697726E-2</v>
      </c>
      <c r="AS1238" s="39">
        <f t="shared" si="249"/>
        <v>3.0285714285714249E-2</v>
      </c>
      <c r="AU1238" s="41">
        <f t="shared" si="250"/>
        <v>8.9065455792881484E-6</v>
      </c>
    </row>
    <row r="1239" spans="2:47" x14ac:dyDescent="0.3">
      <c r="B1239" s="6">
        <f t="shared" si="243"/>
        <v>2016</v>
      </c>
      <c r="C1239" s="5">
        <v>42511</v>
      </c>
      <c r="D1239" s="10">
        <v>1190.1500000000001</v>
      </c>
      <c r="E1239" s="10">
        <f>VLOOKUP(C1239,데이터!$O:$Q,2,0)</f>
        <v>44.033031250000001</v>
      </c>
      <c r="F1239" s="10">
        <f>VLOOKUP(C1239,데이터!$O:$Q,3,0)</f>
        <v>90.15</v>
      </c>
      <c r="H1239" s="6">
        <f t="shared" si="251"/>
        <v>1.9138673900294694</v>
      </c>
      <c r="I1239" s="6">
        <f t="shared" si="252"/>
        <v>1.7323212913143722</v>
      </c>
      <c r="AM1239" s="1">
        <f t="shared" si="244"/>
        <v>42511</v>
      </c>
      <c r="AN1239" s="2">
        <f t="shared" si="245"/>
        <v>1190.1500000000001</v>
      </c>
      <c r="AO1239" s="2">
        <f t="shared" si="246"/>
        <v>44.033031250000001</v>
      </c>
      <c r="AP1239" s="2">
        <f t="shared" si="247"/>
        <v>90.15</v>
      </c>
      <c r="AR1239" s="39">
        <f t="shared" si="248"/>
        <v>0</v>
      </c>
      <c r="AS1239" s="39">
        <f t="shared" si="249"/>
        <v>0</v>
      </c>
      <c r="AU1239" s="41">
        <f t="shared" si="250"/>
        <v>0</v>
      </c>
    </row>
    <row r="1240" spans="2:47" x14ac:dyDescent="0.3">
      <c r="B1240" s="6">
        <f t="shared" si="243"/>
        <v>2016</v>
      </c>
      <c r="C1240" s="5">
        <v>42512</v>
      </c>
      <c r="D1240" s="10">
        <v>1190.1500000000001</v>
      </c>
      <c r="E1240" s="10">
        <f>VLOOKUP(C1240,데이터!$O:$Q,2,0)</f>
        <v>44.033031250000001</v>
      </c>
      <c r="F1240" s="10">
        <f>VLOOKUP(C1240,데이터!$O:$Q,3,0)</f>
        <v>90.15</v>
      </c>
      <c r="H1240" s="6">
        <f t="shared" si="251"/>
        <v>1.9138673900294694</v>
      </c>
      <c r="I1240" s="6">
        <f t="shared" si="252"/>
        <v>1.7323212913143722</v>
      </c>
      <c r="AM1240" s="1">
        <f t="shared" si="244"/>
        <v>42512</v>
      </c>
      <c r="AN1240" s="2">
        <f t="shared" si="245"/>
        <v>1190.1500000000001</v>
      </c>
      <c r="AO1240" s="2">
        <f t="shared" si="246"/>
        <v>44.033031250000001</v>
      </c>
      <c r="AP1240" s="2">
        <f t="shared" si="247"/>
        <v>90.15</v>
      </c>
      <c r="AR1240" s="39">
        <f t="shared" si="248"/>
        <v>0</v>
      </c>
      <c r="AS1240" s="39">
        <f t="shared" si="249"/>
        <v>0</v>
      </c>
      <c r="AU1240" s="41">
        <f t="shared" si="250"/>
        <v>0</v>
      </c>
    </row>
    <row r="1241" spans="2:47" x14ac:dyDescent="0.3">
      <c r="B1241" s="6">
        <f t="shared" si="243"/>
        <v>2016</v>
      </c>
      <c r="C1241" s="5">
        <v>42513</v>
      </c>
      <c r="D1241" s="10">
        <v>1182.9000000000001</v>
      </c>
      <c r="E1241" s="10">
        <f>VLOOKUP(C1241,데이터!$O:$Q,2,0)</f>
        <v>44.295749999999998</v>
      </c>
      <c r="F1241" s="10">
        <f>VLOOKUP(C1241,데이터!$O:$Q,3,0)</f>
        <v>90.78</v>
      </c>
      <c r="H1241" s="6">
        <f t="shared" si="251"/>
        <v>1.9252862915699875</v>
      </c>
      <c r="I1241" s="6">
        <f t="shared" si="252"/>
        <v>1.7444273635664858</v>
      </c>
      <c r="AM1241" s="1">
        <f t="shared" si="244"/>
        <v>42513</v>
      </c>
      <c r="AN1241" s="2">
        <f t="shared" si="245"/>
        <v>1182.9000000000001</v>
      </c>
      <c r="AO1241" s="2">
        <f t="shared" si="246"/>
        <v>44.295749999999998</v>
      </c>
      <c r="AP1241" s="2">
        <f t="shared" si="247"/>
        <v>90.78</v>
      </c>
      <c r="AR1241" s="39">
        <f t="shared" si="248"/>
        <v>5.9664016430847067E-3</v>
      </c>
      <c r="AS1241" s="39">
        <f t="shared" si="249"/>
        <v>6.9883527454241978E-3</v>
      </c>
      <c r="AU1241" s="41">
        <f t="shared" si="250"/>
        <v>1.0443840555729011E-6</v>
      </c>
    </row>
    <row r="1242" spans="2:47" x14ac:dyDescent="0.3">
      <c r="B1242" s="6">
        <f t="shared" si="243"/>
        <v>2016</v>
      </c>
      <c r="C1242" s="5">
        <v>42514</v>
      </c>
      <c r="D1242" s="10">
        <v>1192.7</v>
      </c>
      <c r="E1242" s="10">
        <f>VLOOKUP(C1242,데이터!$O:$Q,2,0)</f>
        <v>45.326000000000001</v>
      </c>
      <c r="F1242" s="10">
        <f>VLOOKUP(C1242,데이터!$O:$Q,3,0)</f>
        <v>92.97</v>
      </c>
      <c r="H1242" s="6">
        <f t="shared" si="251"/>
        <v>1.9700654453689408</v>
      </c>
      <c r="I1242" s="6">
        <f t="shared" si="252"/>
        <v>1.7865103766333572</v>
      </c>
      <c r="AM1242" s="1">
        <f t="shared" si="244"/>
        <v>42514</v>
      </c>
      <c r="AN1242" s="2">
        <f t="shared" si="245"/>
        <v>1192.7</v>
      </c>
      <c r="AO1242" s="2">
        <f t="shared" si="246"/>
        <v>45.326000000000001</v>
      </c>
      <c r="AP1242" s="2">
        <f t="shared" si="247"/>
        <v>92.97</v>
      </c>
      <c r="AR1242" s="39">
        <f t="shared" si="248"/>
        <v>2.3258439015029664E-2</v>
      </c>
      <c r="AS1242" s="39">
        <f t="shared" si="249"/>
        <v>2.4124256444150616E-2</v>
      </c>
      <c r="AU1242" s="41">
        <f t="shared" si="250"/>
        <v>7.4963982056961464E-7</v>
      </c>
    </row>
    <row r="1243" spans="2:47" x14ac:dyDescent="0.3">
      <c r="B1243" s="6">
        <f t="shared" si="243"/>
        <v>2016</v>
      </c>
      <c r="C1243" s="5">
        <v>42515</v>
      </c>
      <c r="D1243" s="10">
        <v>1182.68</v>
      </c>
      <c r="E1243" s="10">
        <f>VLOOKUP(C1243,데이터!$O:$Q,2,0)</f>
        <v>45.789656249999993</v>
      </c>
      <c r="F1243" s="10">
        <f>VLOOKUP(C1243,데이터!$O:$Q,3,0)</f>
        <v>93.52</v>
      </c>
      <c r="H1243" s="6">
        <f t="shared" si="251"/>
        <v>1.990217966144088</v>
      </c>
      <c r="I1243" s="6">
        <f t="shared" si="252"/>
        <v>1.7970791698693296</v>
      </c>
      <c r="AM1243" s="1">
        <f t="shared" si="244"/>
        <v>42515</v>
      </c>
      <c r="AN1243" s="2">
        <f t="shared" si="245"/>
        <v>1182.68</v>
      </c>
      <c r="AO1243" s="2">
        <f t="shared" si="246"/>
        <v>45.789656249999993</v>
      </c>
      <c r="AP1243" s="2">
        <f t="shared" si="247"/>
        <v>93.52</v>
      </c>
      <c r="AR1243" s="39">
        <f t="shared" si="248"/>
        <v>1.0229366147464836E-2</v>
      </c>
      <c r="AS1243" s="39">
        <f t="shared" si="249"/>
        <v>5.9158868452189317E-3</v>
      </c>
      <c r="AU1243" s="41">
        <f t="shared" si="250"/>
        <v>1.8606103690903809E-5</v>
      </c>
    </row>
    <row r="1244" spans="2:47" x14ac:dyDescent="0.3">
      <c r="B1244" s="6">
        <f t="shared" si="243"/>
        <v>2016</v>
      </c>
      <c r="C1244" s="5">
        <v>42516</v>
      </c>
      <c r="D1244" s="10">
        <v>1180.45</v>
      </c>
      <c r="E1244" s="10">
        <f>VLOOKUP(C1244,데이터!$O:$Q,2,0)</f>
        <v>45.862031250000008</v>
      </c>
      <c r="F1244" s="10">
        <f>VLOOKUP(C1244,데이터!$O:$Q,3,0)</f>
        <v>93.83</v>
      </c>
      <c r="H1244" s="6">
        <f t="shared" si="251"/>
        <v>1.9933636989819425</v>
      </c>
      <c r="I1244" s="6">
        <f t="shared" si="252"/>
        <v>1.8030361260568777</v>
      </c>
      <c r="AM1244" s="1">
        <f t="shared" si="244"/>
        <v>42516</v>
      </c>
      <c r="AN1244" s="2">
        <f t="shared" si="245"/>
        <v>1180.45</v>
      </c>
      <c r="AO1244" s="2">
        <f t="shared" si="246"/>
        <v>45.862031250000008</v>
      </c>
      <c r="AP1244" s="2">
        <f t="shared" si="247"/>
        <v>93.83</v>
      </c>
      <c r="AR1244" s="39">
        <f t="shared" si="248"/>
        <v>1.5805971463263013E-3</v>
      </c>
      <c r="AS1244" s="39">
        <f t="shared" si="249"/>
        <v>3.3147989734816363E-3</v>
      </c>
      <c r="AU1244" s="41">
        <f t="shared" si="250"/>
        <v>3.0074559773089022E-6</v>
      </c>
    </row>
    <row r="1245" spans="2:47" x14ac:dyDescent="0.3">
      <c r="B1245" s="6">
        <f t="shared" si="243"/>
        <v>2016</v>
      </c>
      <c r="C1245" s="5">
        <v>42517</v>
      </c>
      <c r="D1245" s="10">
        <v>1179.3</v>
      </c>
      <c r="E1245" s="10">
        <f>VLOOKUP(C1245,데이터!$O:$Q,2,0)</f>
        <v>46.0673125</v>
      </c>
      <c r="F1245" s="10">
        <f>VLOOKUP(C1245,데이터!$O:$Q,3,0)</f>
        <v>94.42</v>
      </c>
      <c r="H1245" s="6">
        <f t="shared" si="251"/>
        <v>2.0022861165172894</v>
      </c>
      <c r="I1245" s="6">
        <f t="shared" si="252"/>
        <v>1.8143735588009209</v>
      </c>
      <c r="AM1245" s="1">
        <f t="shared" si="244"/>
        <v>42517</v>
      </c>
      <c r="AN1245" s="2">
        <f t="shared" si="245"/>
        <v>1179.3</v>
      </c>
      <c r="AO1245" s="2">
        <f t="shared" si="246"/>
        <v>46.0673125</v>
      </c>
      <c r="AP1245" s="2">
        <f t="shared" si="247"/>
        <v>94.42</v>
      </c>
      <c r="AR1245" s="39">
        <f t="shared" si="248"/>
        <v>4.4760610117982047E-3</v>
      </c>
      <c r="AS1245" s="39">
        <f t="shared" si="249"/>
        <v>6.287967600980604E-3</v>
      </c>
      <c r="AU1245" s="41">
        <f t="shared" si="250"/>
        <v>3.2830054879225962E-6</v>
      </c>
    </row>
    <row r="1246" spans="2:47" x14ac:dyDescent="0.3">
      <c r="B1246" s="6">
        <f t="shared" si="243"/>
        <v>2016</v>
      </c>
      <c r="C1246" s="5">
        <v>42518</v>
      </c>
      <c r="D1246" s="10">
        <v>1179.3</v>
      </c>
      <c r="E1246" s="10">
        <f>VLOOKUP(C1246,데이터!$O:$Q,2,0)</f>
        <v>46.0673125</v>
      </c>
      <c r="F1246" s="10">
        <f>VLOOKUP(C1246,데이터!$O:$Q,3,0)</f>
        <v>94.42</v>
      </c>
      <c r="H1246" s="6">
        <f t="shared" si="251"/>
        <v>2.0022861165172894</v>
      </c>
      <c r="I1246" s="6">
        <f t="shared" si="252"/>
        <v>1.8143735588009209</v>
      </c>
      <c r="AM1246" s="1">
        <f t="shared" si="244"/>
        <v>42518</v>
      </c>
      <c r="AN1246" s="2">
        <f t="shared" si="245"/>
        <v>1179.3</v>
      </c>
      <c r="AO1246" s="2">
        <f t="shared" si="246"/>
        <v>46.0673125</v>
      </c>
      <c r="AP1246" s="2">
        <f t="shared" si="247"/>
        <v>94.42</v>
      </c>
      <c r="AR1246" s="39">
        <f t="shared" si="248"/>
        <v>0</v>
      </c>
      <c r="AS1246" s="39">
        <f t="shared" si="249"/>
        <v>0</v>
      </c>
      <c r="AU1246" s="41">
        <f t="shared" si="250"/>
        <v>0</v>
      </c>
    </row>
    <row r="1247" spans="2:47" x14ac:dyDescent="0.3">
      <c r="B1247" s="6">
        <f t="shared" si="243"/>
        <v>2016</v>
      </c>
      <c r="C1247" s="5">
        <v>42519</v>
      </c>
      <c r="D1247" s="10">
        <v>1179.3</v>
      </c>
      <c r="E1247" s="10">
        <f>VLOOKUP(C1247,데이터!$O:$Q,2,0)</f>
        <v>46.0673125</v>
      </c>
      <c r="F1247" s="10">
        <f>VLOOKUP(C1247,데이터!$O:$Q,3,0)</f>
        <v>94.42</v>
      </c>
      <c r="H1247" s="6">
        <f t="shared" si="251"/>
        <v>2.0022861165172894</v>
      </c>
      <c r="I1247" s="6">
        <f t="shared" si="252"/>
        <v>1.8143735588009209</v>
      </c>
      <c r="AM1247" s="1">
        <f t="shared" si="244"/>
        <v>42519</v>
      </c>
      <c r="AN1247" s="2">
        <f t="shared" si="245"/>
        <v>1179.3</v>
      </c>
      <c r="AO1247" s="2">
        <f t="shared" si="246"/>
        <v>46.0673125</v>
      </c>
      <c r="AP1247" s="2">
        <f t="shared" si="247"/>
        <v>94.42</v>
      </c>
      <c r="AR1247" s="39">
        <f t="shared" si="248"/>
        <v>0</v>
      </c>
      <c r="AS1247" s="39">
        <f t="shared" si="249"/>
        <v>0</v>
      </c>
      <c r="AU1247" s="41">
        <f t="shared" si="250"/>
        <v>0</v>
      </c>
    </row>
    <row r="1248" spans="2:47" x14ac:dyDescent="0.3">
      <c r="B1248" s="6">
        <f t="shared" si="243"/>
        <v>2016</v>
      </c>
      <c r="C1248" s="5">
        <v>42520</v>
      </c>
      <c r="D1248" s="10">
        <v>1191.75</v>
      </c>
      <c r="E1248" s="10">
        <f>VLOOKUP(C1248,데이터!$O:$Q,2,0)</f>
        <v>46.0673125</v>
      </c>
      <c r="F1248" s="10">
        <f>VLOOKUP(C1248,데이터!$O:$Q,3,0)</f>
        <v>94.42</v>
      </c>
      <c r="H1248" s="6">
        <f t="shared" si="251"/>
        <v>2.0022861165172894</v>
      </c>
      <c r="I1248" s="6">
        <f t="shared" si="252"/>
        <v>1.8143735588009209</v>
      </c>
      <c r="AM1248" s="1">
        <f t="shared" si="244"/>
        <v>42520</v>
      </c>
      <c r="AN1248" s="2">
        <f t="shared" si="245"/>
        <v>1191.75</v>
      </c>
      <c r="AO1248" s="2">
        <f t="shared" si="246"/>
        <v>46.0673125</v>
      </c>
      <c r="AP1248" s="2">
        <f t="shared" si="247"/>
        <v>94.42</v>
      </c>
      <c r="AR1248" s="39">
        <f t="shared" si="248"/>
        <v>0</v>
      </c>
      <c r="AS1248" s="39">
        <f t="shared" si="249"/>
        <v>0</v>
      </c>
      <c r="AU1248" s="41">
        <f t="shared" si="250"/>
        <v>0</v>
      </c>
    </row>
    <row r="1249" spans="2:47" x14ac:dyDescent="0.3">
      <c r="B1249" s="6">
        <f t="shared" si="243"/>
        <v>2016</v>
      </c>
      <c r="C1249" s="5">
        <v>42521</v>
      </c>
      <c r="D1249" s="10">
        <v>1191.73</v>
      </c>
      <c r="E1249" s="10">
        <f>VLOOKUP(C1249,데이터!$O:$Q,2,0)</f>
        <v>46.156749999999995</v>
      </c>
      <c r="F1249" s="10">
        <f>VLOOKUP(C1249,데이터!$O:$Q,3,0)</f>
        <v>94.97</v>
      </c>
      <c r="H1249" s="6">
        <f t="shared" si="251"/>
        <v>2.0061734599464511</v>
      </c>
      <c r="I1249" s="6">
        <f t="shared" si="252"/>
        <v>1.824942352036893</v>
      </c>
      <c r="AM1249" s="1">
        <f t="shared" si="244"/>
        <v>42521</v>
      </c>
      <c r="AN1249" s="2">
        <f t="shared" si="245"/>
        <v>1191.73</v>
      </c>
      <c r="AO1249" s="2">
        <f t="shared" si="246"/>
        <v>46.156749999999995</v>
      </c>
      <c r="AP1249" s="2">
        <f t="shared" si="247"/>
        <v>94.97</v>
      </c>
      <c r="AR1249" s="39">
        <f t="shared" si="248"/>
        <v>1.9414525212426703E-3</v>
      </c>
      <c r="AS1249" s="39">
        <f t="shared" si="249"/>
        <v>5.8250370684176378E-3</v>
      </c>
      <c r="AU1249" s="41">
        <f t="shared" si="250"/>
        <v>1.5082228935056197E-5</v>
      </c>
    </row>
    <row r="1250" spans="2:47" x14ac:dyDescent="0.3">
      <c r="B1250" s="6">
        <f t="shared" si="243"/>
        <v>2016</v>
      </c>
      <c r="C1250" s="5">
        <v>42522</v>
      </c>
      <c r="D1250" s="10">
        <v>1193.02</v>
      </c>
      <c r="E1250" s="10">
        <f>VLOOKUP(C1250,데이터!$O:$Q,2,0)</f>
        <v>46.292906250000001</v>
      </c>
      <c r="F1250" s="10">
        <f>VLOOKUP(C1250,데이터!$O:$Q,3,0)</f>
        <v>95.47</v>
      </c>
      <c r="H1250" s="6">
        <f t="shared" si="251"/>
        <v>2.0120914038041935</v>
      </c>
      <c r="I1250" s="6">
        <f t="shared" si="252"/>
        <v>1.834550345887777</v>
      </c>
      <c r="AM1250" s="1">
        <f t="shared" si="244"/>
        <v>42522</v>
      </c>
      <c r="AN1250" s="2">
        <f t="shared" si="245"/>
        <v>1193.02</v>
      </c>
      <c r="AO1250" s="2">
        <f t="shared" si="246"/>
        <v>46.292906250000001</v>
      </c>
      <c r="AP1250" s="2">
        <f t="shared" si="247"/>
        <v>95.47</v>
      </c>
      <c r="AR1250" s="39">
        <f t="shared" si="248"/>
        <v>2.949866487566899E-3</v>
      </c>
      <c r="AS1250" s="39">
        <f t="shared" si="249"/>
        <v>5.2648204696219558E-3</v>
      </c>
      <c r="AU1250" s="41">
        <f t="shared" si="250"/>
        <v>5.3590119390325642E-6</v>
      </c>
    </row>
    <row r="1251" spans="2:47" x14ac:dyDescent="0.3">
      <c r="B1251" s="6">
        <f t="shared" si="243"/>
        <v>2016</v>
      </c>
      <c r="C1251" s="5">
        <v>42523</v>
      </c>
      <c r="D1251" s="10">
        <v>1186.57</v>
      </c>
      <c r="E1251" s="10">
        <f>VLOOKUP(C1251,데이터!$O:$Q,2,0)</f>
        <v>46.312062499999996</v>
      </c>
      <c r="F1251" s="10">
        <f>VLOOKUP(C1251,데이터!$O:$Q,3,0)</f>
        <v>95.49</v>
      </c>
      <c r="H1251" s="6">
        <f t="shared" si="251"/>
        <v>2.0129240178929693</v>
      </c>
      <c r="I1251" s="6">
        <f t="shared" si="252"/>
        <v>1.8349346656418122</v>
      </c>
      <c r="AM1251" s="1">
        <f t="shared" si="244"/>
        <v>42523</v>
      </c>
      <c r="AN1251" s="2">
        <f t="shared" si="245"/>
        <v>1186.57</v>
      </c>
      <c r="AO1251" s="2">
        <f t="shared" si="246"/>
        <v>46.312062499999996</v>
      </c>
      <c r="AP1251" s="2">
        <f t="shared" si="247"/>
        <v>95.49</v>
      </c>
      <c r="AR1251" s="39">
        <f t="shared" si="248"/>
        <v>4.1380530089307754E-4</v>
      </c>
      <c r="AS1251" s="39">
        <f t="shared" si="249"/>
        <v>2.0948989211255764E-4</v>
      </c>
      <c r="AU1251" s="41">
        <f t="shared" si="250"/>
        <v>4.1744786265150951E-8</v>
      </c>
    </row>
    <row r="1252" spans="2:47" x14ac:dyDescent="0.3">
      <c r="B1252" s="6">
        <f t="shared" si="243"/>
        <v>2016</v>
      </c>
      <c r="C1252" s="5">
        <v>42524</v>
      </c>
      <c r="D1252" s="10">
        <v>1183.6500000000001</v>
      </c>
      <c r="E1252" s="10">
        <f>VLOOKUP(C1252,데이터!$O:$Q,2,0)</f>
        <v>47.120500000000014</v>
      </c>
      <c r="F1252" s="10">
        <f>VLOOKUP(C1252,데이터!$O:$Q,3,0)</f>
        <v>95.77</v>
      </c>
      <c r="H1252" s="6">
        <f t="shared" si="251"/>
        <v>2.0480622340049246</v>
      </c>
      <c r="I1252" s="6">
        <f t="shared" si="252"/>
        <v>1.8403151421983071</v>
      </c>
      <c r="AM1252" s="1">
        <f t="shared" si="244"/>
        <v>42524</v>
      </c>
      <c r="AN1252" s="2">
        <f t="shared" si="245"/>
        <v>1183.6500000000001</v>
      </c>
      <c r="AO1252" s="2">
        <f t="shared" si="246"/>
        <v>47.120500000000014</v>
      </c>
      <c r="AP1252" s="2">
        <f t="shared" si="247"/>
        <v>95.77</v>
      </c>
      <c r="AR1252" s="39">
        <f t="shared" si="248"/>
        <v>1.7456305255245663E-2</v>
      </c>
      <c r="AS1252" s="39">
        <f t="shared" si="249"/>
        <v>2.932244214053803E-3</v>
      </c>
      <c r="AU1252" s="41">
        <f t="shared" si="250"/>
        <v>2.1094834912826718E-4</v>
      </c>
    </row>
    <row r="1253" spans="2:47" x14ac:dyDescent="0.3">
      <c r="B1253" s="6">
        <f t="shared" si="243"/>
        <v>2016</v>
      </c>
      <c r="C1253" s="5">
        <v>42525</v>
      </c>
      <c r="D1253" s="10">
        <v>1183.6500000000001</v>
      </c>
      <c r="E1253" s="10">
        <f>VLOOKUP(C1253,데이터!$O:$Q,2,0)</f>
        <v>47.120500000000014</v>
      </c>
      <c r="F1253" s="10">
        <f>VLOOKUP(C1253,데이터!$O:$Q,3,0)</f>
        <v>95.77</v>
      </c>
      <c r="H1253" s="6">
        <f t="shared" si="251"/>
        <v>2.0480622340049246</v>
      </c>
      <c r="I1253" s="6">
        <f t="shared" si="252"/>
        <v>1.8403151421983071</v>
      </c>
      <c r="AM1253" s="1">
        <f t="shared" si="244"/>
        <v>42525</v>
      </c>
      <c r="AN1253" s="2">
        <f t="shared" si="245"/>
        <v>1183.6500000000001</v>
      </c>
      <c r="AO1253" s="2">
        <f t="shared" si="246"/>
        <v>47.120500000000014</v>
      </c>
      <c r="AP1253" s="2">
        <f t="shared" si="247"/>
        <v>95.77</v>
      </c>
      <c r="AR1253" s="39">
        <f t="shared" si="248"/>
        <v>0</v>
      </c>
      <c r="AS1253" s="39">
        <f t="shared" si="249"/>
        <v>0</v>
      </c>
      <c r="AU1253" s="41">
        <f t="shared" si="250"/>
        <v>0</v>
      </c>
    </row>
    <row r="1254" spans="2:47" x14ac:dyDescent="0.3">
      <c r="B1254" s="6">
        <f t="shared" si="243"/>
        <v>2016</v>
      </c>
      <c r="C1254" s="5">
        <v>42526</v>
      </c>
      <c r="D1254" s="10">
        <v>1183.6500000000001</v>
      </c>
      <c r="E1254" s="10">
        <f>VLOOKUP(C1254,데이터!$O:$Q,2,0)</f>
        <v>47.120500000000014</v>
      </c>
      <c r="F1254" s="10">
        <f>VLOOKUP(C1254,데이터!$O:$Q,3,0)</f>
        <v>95.77</v>
      </c>
      <c r="H1254" s="6">
        <f t="shared" si="251"/>
        <v>2.0480622340049246</v>
      </c>
      <c r="I1254" s="6">
        <f t="shared" si="252"/>
        <v>1.8403151421983071</v>
      </c>
      <c r="AM1254" s="1">
        <f t="shared" si="244"/>
        <v>42526</v>
      </c>
      <c r="AN1254" s="2">
        <f t="shared" si="245"/>
        <v>1183.6500000000001</v>
      </c>
      <c r="AO1254" s="2">
        <f t="shared" si="246"/>
        <v>47.120500000000014</v>
      </c>
      <c r="AP1254" s="2">
        <f t="shared" si="247"/>
        <v>95.77</v>
      </c>
      <c r="AR1254" s="39">
        <f t="shared" si="248"/>
        <v>0</v>
      </c>
      <c r="AS1254" s="39">
        <f t="shared" si="249"/>
        <v>0</v>
      </c>
      <c r="AU1254" s="41">
        <f t="shared" si="250"/>
        <v>0</v>
      </c>
    </row>
    <row r="1255" spans="2:47" x14ac:dyDescent="0.3">
      <c r="B1255" s="6">
        <f t="shared" si="243"/>
        <v>2016</v>
      </c>
      <c r="C1255" s="5">
        <v>42527</v>
      </c>
      <c r="D1255" s="10">
        <v>1183.6500000000001</v>
      </c>
      <c r="E1255" s="10">
        <f>VLOOKUP(C1255,데이터!$O:$Q,2,0)</f>
        <v>47.189875000000001</v>
      </c>
      <c r="F1255" s="10">
        <f>VLOOKUP(C1255,데이터!$O:$Q,3,0)</f>
        <v>95.55</v>
      </c>
      <c r="H1255" s="6">
        <f t="shared" si="251"/>
        <v>2.0510775737717788</v>
      </c>
      <c r="I1255" s="6">
        <f t="shared" si="252"/>
        <v>1.836087624903918</v>
      </c>
      <c r="AM1255" s="1">
        <f t="shared" si="244"/>
        <v>42527</v>
      </c>
      <c r="AN1255" s="2">
        <f t="shared" si="245"/>
        <v>1183.6500000000001</v>
      </c>
      <c r="AO1255" s="2">
        <f t="shared" si="246"/>
        <v>47.189875000000001</v>
      </c>
      <c r="AP1255" s="2">
        <f t="shared" si="247"/>
        <v>95.55</v>
      </c>
      <c r="AR1255" s="39">
        <f t="shared" si="248"/>
        <v>1.4722891310572361E-3</v>
      </c>
      <c r="AS1255" s="39">
        <f t="shared" si="249"/>
        <v>-2.2971703038530134E-3</v>
      </c>
      <c r="AU1255" s="41">
        <f t="shared" si="250"/>
        <v>1.4208824431433898E-5</v>
      </c>
    </row>
    <row r="1256" spans="2:47" x14ac:dyDescent="0.3">
      <c r="B1256" s="6">
        <f t="shared" si="243"/>
        <v>2016</v>
      </c>
      <c r="C1256" s="5">
        <v>42528</v>
      </c>
      <c r="D1256" s="10">
        <v>1162.6500000000001</v>
      </c>
      <c r="E1256" s="10">
        <f>VLOOKUP(C1256,데이터!$O:$Q,2,0)</f>
        <v>47.58053125</v>
      </c>
      <c r="F1256" s="10">
        <f>VLOOKUP(C1256,데이터!$O:$Q,3,0)</f>
        <v>96.46</v>
      </c>
      <c r="H1256" s="6">
        <f t="shared" si="251"/>
        <v>2.0680571964859471</v>
      </c>
      <c r="I1256" s="6">
        <f t="shared" si="252"/>
        <v>1.8535741737125266</v>
      </c>
      <c r="AM1256" s="1">
        <f t="shared" si="244"/>
        <v>42528</v>
      </c>
      <c r="AN1256" s="2">
        <f t="shared" si="245"/>
        <v>1162.6500000000001</v>
      </c>
      <c r="AO1256" s="2">
        <f t="shared" si="246"/>
        <v>47.58053125</v>
      </c>
      <c r="AP1256" s="2">
        <f t="shared" si="247"/>
        <v>96.46</v>
      </c>
      <c r="AR1256" s="39">
        <f t="shared" si="248"/>
        <v>8.2783912862662845E-3</v>
      </c>
      <c r="AS1256" s="39">
        <f t="shared" si="249"/>
        <v>9.52380952380949E-3</v>
      </c>
      <c r="AU1256" s="41">
        <f t="shared" si="250"/>
        <v>1.5510665864052241E-6</v>
      </c>
    </row>
    <row r="1257" spans="2:47" x14ac:dyDescent="0.3">
      <c r="B1257" s="6">
        <f t="shared" si="243"/>
        <v>2016</v>
      </c>
      <c r="C1257" s="5">
        <v>42529</v>
      </c>
      <c r="D1257" s="10">
        <v>1156.75</v>
      </c>
      <c r="E1257" s="10">
        <f>VLOOKUP(C1257,데이터!$O:$Q,2,0)</f>
        <v>47.481812499999997</v>
      </c>
      <c r="F1257" s="10">
        <f>VLOOKUP(C1257,데이터!$O:$Q,3,0)</f>
        <v>96.42</v>
      </c>
      <c r="H1257" s="6">
        <f t="shared" si="251"/>
        <v>2.0637664494933818</v>
      </c>
      <c r="I1257" s="6">
        <f t="shared" si="252"/>
        <v>1.8528055342044563</v>
      </c>
      <c r="AM1257" s="1">
        <f t="shared" si="244"/>
        <v>42529</v>
      </c>
      <c r="AN1257" s="2">
        <f t="shared" si="245"/>
        <v>1156.75</v>
      </c>
      <c r="AO1257" s="2">
        <f t="shared" si="246"/>
        <v>47.481812499999997</v>
      </c>
      <c r="AP1257" s="2">
        <f t="shared" si="247"/>
        <v>96.42</v>
      </c>
      <c r="AR1257" s="39">
        <f t="shared" si="248"/>
        <v>-2.0747719162972356E-3</v>
      </c>
      <c r="AS1257" s="39">
        <f t="shared" si="249"/>
        <v>-4.1467965996255796E-4</v>
      </c>
      <c r="AU1257" s="41">
        <f t="shared" si="250"/>
        <v>2.7559062995423609E-6</v>
      </c>
    </row>
    <row r="1258" spans="2:47" x14ac:dyDescent="0.3">
      <c r="B1258" s="6">
        <f t="shared" si="243"/>
        <v>2016</v>
      </c>
      <c r="C1258" s="5">
        <v>42530</v>
      </c>
      <c r="D1258" s="10">
        <v>1155.9000000000001</v>
      </c>
      <c r="E1258" s="10">
        <f>VLOOKUP(C1258,데이터!$O:$Q,2,0)</f>
        <v>47.569687500000001</v>
      </c>
      <c r="F1258" s="10">
        <f>VLOOKUP(C1258,데이터!$O:$Q,3,0)</f>
        <v>96.53</v>
      </c>
      <c r="H1258" s="6">
        <f t="shared" si="251"/>
        <v>2.0675858798647315</v>
      </c>
      <c r="I1258" s="6">
        <f t="shared" si="252"/>
        <v>1.8549192928516509</v>
      </c>
      <c r="AM1258" s="1">
        <f t="shared" si="244"/>
        <v>42530</v>
      </c>
      <c r="AN1258" s="2">
        <f t="shared" si="245"/>
        <v>1155.9000000000001</v>
      </c>
      <c r="AO1258" s="2">
        <f t="shared" si="246"/>
        <v>47.569687500000001</v>
      </c>
      <c r="AP1258" s="2">
        <f t="shared" si="247"/>
        <v>96.53</v>
      </c>
      <c r="AR1258" s="39">
        <f t="shared" si="248"/>
        <v>1.8507086265926453E-3</v>
      </c>
      <c r="AS1258" s="39">
        <f t="shared" si="249"/>
        <v>1.1408421489318421E-3</v>
      </c>
      <c r="AU1258" s="41">
        <f t="shared" si="250"/>
        <v>5.0391041610655562E-7</v>
      </c>
    </row>
    <row r="1259" spans="2:47" x14ac:dyDescent="0.3">
      <c r="B1259" s="6">
        <f t="shared" si="243"/>
        <v>2016</v>
      </c>
      <c r="C1259" s="5">
        <v>42531</v>
      </c>
      <c r="D1259" s="10">
        <v>1165.45</v>
      </c>
      <c r="E1259" s="10">
        <f>VLOOKUP(C1259,데이터!$O:$Q,2,0)</f>
        <v>46.738500000000002</v>
      </c>
      <c r="F1259" s="10">
        <f>VLOOKUP(C1259,데이터!$O:$Q,3,0)</f>
        <v>94.95</v>
      </c>
      <c r="H1259" s="6">
        <f t="shared" si="251"/>
        <v>2.0314588496310337</v>
      </c>
      <c r="I1259" s="6">
        <f t="shared" si="252"/>
        <v>1.8245580322828578</v>
      </c>
      <c r="AM1259" s="1">
        <f t="shared" si="244"/>
        <v>42531</v>
      </c>
      <c r="AN1259" s="2">
        <f t="shared" si="245"/>
        <v>1165.45</v>
      </c>
      <c r="AO1259" s="2">
        <f t="shared" si="246"/>
        <v>46.738500000000002</v>
      </c>
      <c r="AP1259" s="2">
        <f t="shared" si="247"/>
        <v>94.95</v>
      </c>
      <c r="AR1259" s="39">
        <f t="shared" si="248"/>
        <v>-1.747304940777672E-2</v>
      </c>
      <c r="AS1259" s="39">
        <f t="shared" si="249"/>
        <v>-1.6367968507199793E-2</v>
      </c>
      <c r="AU1259" s="41">
        <f t="shared" si="250"/>
        <v>1.2212037968199116E-6</v>
      </c>
    </row>
    <row r="1260" spans="2:47" x14ac:dyDescent="0.3">
      <c r="B1260" s="6">
        <f t="shared" si="243"/>
        <v>2016</v>
      </c>
      <c r="C1260" s="5">
        <v>42532</v>
      </c>
      <c r="D1260" s="10">
        <v>1165.45</v>
      </c>
      <c r="E1260" s="10">
        <f>VLOOKUP(C1260,데이터!$O:$Q,2,0)</f>
        <v>46.738500000000002</v>
      </c>
      <c r="F1260" s="10">
        <f>VLOOKUP(C1260,데이터!$O:$Q,3,0)</f>
        <v>94.95</v>
      </c>
      <c r="H1260" s="6">
        <f t="shared" si="251"/>
        <v>2.0314588496310337</v>
      </c>
      <c r="I1260" s="6">
        <f t="shared" si="252"/>
        <v>1.8245580322828578</v>
      </c>
      <c r="AM1260" s="1">
        <f t="shared" si="244"/>
        <v>42532</v>
      </c>
      <c r="AN1260" s="2">
        <f t="shared" si="245"/>
        <v>1165.45</v>
      </c>
      <c r="AO1260" s="2">
        <f t="shared" si="246"/>
        <v>46.738500000000002</v>
      </c>
      <c r="AP1260" s="2">
        <f t="shared" si="247"/>
        <v>94.95</v>
      </c>
      <c r="AR1260" s="39">
        <f t="shared" si="248"/>
        <v>0</v>
      </c>
      <c r="AS1260" s="39">
        <f t="shared" si="249"/>
        <v>0</v>
      </c>
      <c r="AU1260" s="41">
        <f t="shared" si="250"/>
        <v>0</v>
      </c>
    </row>
    <row r="1261" spans="2:47" x14ac:dyDescent="0.3">
      <c r="B1261" s="6">
        <f t="shared" si="243"/>
        <v>2016</v>
      </c>
      <c r="C1261" s="5">
        <v>42533</v>
      </c>
      <c r="D1261" s="10">
        <v>1165.45</v>
      </c>
      <c r="E1261" s="10">
        <f>VLOOKUP(C1261,데이터!$O:$Q,2,0)</f>
        <v>46.738500000000002</v>
      </c>
      <c r="F1261" s="10">
        <f>VLOOKUP(C1261,데이터!$O:$Q,3,0)</f>
        <v>94.95</v>
      </c>
      <c r="H1261" s="6">
        <f t="shared" si="251"/>
        <v>2.0314588496310337</v>
      </c>
      <c r="I1261" s="6">
        <f t="shared" si="252"/>
        <v>1.8245580322828578</v>
      </c>
      <c r="AM1261" s="1">
        <f t="shared" si="244"/>
        <v>42533</v>
      </c>
      <c r="AN1261" s="2">
        <f t="shared" si="245"/>
        <v>1165.45</v>
      </c>
      <c r="AO1261" s="2">
        <f t="shared" si="246"/>
        <v>46.738500000000002</v>
      </c>
      <c r="AP1261" s="2">
        <f t="shared" si="247"/>
        <v>94.95</v>
      </c>
      <c r="AR1261" s="39">
        <f t="shared" si="248"/>
        <v>0</v>
      </c>
      <c r="AS1261" s="39">
        <f t="shared" si="249"/>
        <v>0</v>
      </c>
      <c r="AU1261" s="41">
        <f t="shared" si="250"/>
        <v>0</v>
      </c>
    </row>
    <row r="1262" spans="2:47" x14ac:dyDescent="0.3">
      <c r="B1262" s="6">
        <f t="shared" si="243"/>
        <v>2016</v>
      </c>
      <c r="C1262" s="5">
        <v>42534</v>
      </c>
      <c r="D1262" s="10">
        <v>1173.5999999999999</v>
      </c>
      <c r="E1262" s="10">
        <f>VLOOKUP(C1262,데이터!$O:$Q,2,0)</f>
        <v>46.443593750000005</v>
      </c>
      <c r="F1262" s="10">
        <f>VLOOKUP(C1262,데이터!$O:$Q,3,0)</f>
        <v>94.46</v>
      </c>
      <c r="H1262" s="6">
        <f t="shared" si="251"/>
        <v>2.0186409390995879</v>
      </c>
      <c r="I1262" s="6">
        <f t="shared" si="252"/>
        <v>1.8151421983089915</v>
      </c>
      <c r="AM1262" s="1">
        <f t="shared" si="244"/>
        <v>42534</v>
      </c>
      <c r="AN1262" s="2">
        <f t="shared" si="245"/>
        <v>1173.5999999999999</v>
      </c>
      <c r="AO1262" s="2">
        <f t="shared" si="246"/>
        <v>46.443593750000005</v>
      </c>
      <c r="AP1262" s="2">
        <f t="shared" si="247"/>
        <v>94.46</v>
      </c>
      <c r="AR1262" s="39">
        <f t="shared" si="248"/>
        <v>-6.3097072007016752E-3</v>
      </c>
      <c r="AS1262" s="39">
        <f t="shared" si="249"/>
        <v>-5.1606108478147172E-3</v>
      </c>
      <c r="AU1262" s="41">
        <f t="shared" si="250"/>
        <v>1.3204224282181084E-6</v>
      </c>
    </row>
    <row r="1263" spans="2:47" x14ac:dyDescent="0.3">
      <c r="B1263" s="6">
        <f t="shared" si="243"/>
        <v>2016</v>
      </c>
      <c r="C1263" s="5">
        <v>42535</v>
      </c>
      <c r="D1263" s="10">
        <v>1173.23</v>
      </c>
      <c r="E1263" s="10">
        <f>VLOOKUP(C1263,데이터!$O:$Q,2,0)</f>
        <v>46.227249999999998</v>
      </c>
      <c r="F1263" s="10">
        <f>VLOOKUP(C1263,데이터!$O:$Q,3,0)</f>
        <v>94.43</v>
      </c>
      <c r="H1263" s="6">
        <f t="shared" si="251"/>
        <v>2.0092376971149313</v>
      </c>
      <c r="I1263" s="6">
        <f t="shared" si="252"/>
        <v>1.8145657186779387</v>
      </c>
      <c r="AM1263" s="1">
        <f t="shared" si="244"/>
        <v>42535</v>
      </c>
      <c r="AN1263" s="2">
        <f t="shared" si="245"/>
        <v>1173.23</v>
      </c>
      <c r="AO1263" s="2">
        <f t="shared" si="246"/>
        <v>46.227249999999998</v>
      </c>
      <c r="AP1263" s="2">
        <f t="shared" si="247"/>
        <v>94.43</v>
      </c>
      <c r="AR1263" s="39">
        <f t="shared" si="248"/>
        <v>-4.6582043406149243E-3</v>
      </c>
      <c r="AS1263" s="39">
        <f t="shared" si="249"/>
        <v>-3.1759474909998087E-4</v>
      </c>
      <c r="AU1263" s="41">
        <f t="shared" si="250"/>
        <v>1.8840891625951524E-5</v>
      </c>
    </row>
    <row r="1264" spans="2:47" x14ac:dyDescent="0.3">
      <c r="B1264" s="6">
        <f t="shared" si="243"/>
        <v>2016</v>
      </c>
      <c r="C1264" s="5">
        <v>42536</v>
      </c>
      <c r="D1264" s="10">
        <v>1173.25</v>
      </c>
      <c r="E1264" s="10">
        <f>VLOOKUP(C1264,데이터!$O:$Q,2,0)</f>
        <v>46.159000000000006</v>
      </c>
      <c r="F1264" s="10">
        <f>VLOOKUP(C1264,데이터!$O:$Q,3,0)</f>
        <v>94.42</v>
      </c>
      <c r="H1264" s="6">
        <f t="shared" si="251"/>
        <v>2.0062712547497012</v>
      </c>
      <c r="I1264" s="6">
        <f t="shared" si="252"/>
        <v>1.8143735588009209</v>
      </c>
      <c r="AM1264" s="1">
        <f t="shared" si="244"/>
        <v>42536</v>
      </c>
      <c r="AN1264" s="2">
        <f t="shared" si="245"/>
        <v>1173.25</v>
      </c>
      <c r="AO1264" s="2">
        <f t="shared" si="246"/>
        <v>46.159000000000006</v>
      </c>
      <c r="AP1264" s="2">
        <f t="shared" si="247"/>
        <v>94.42</v>
      </c>
      <c r="AR1264" s="39">
        <f t="shared" si="248"/>
        <v>-1.4764019058021161E-3</v>
      </c>
      <c r="AS1264" s="39">
        <f t="shared" si="249"/>
        <v>-1.0589854918996444E-4</v>
      </c>
      <c r="AU1264" s="41">
        <f t="shared" si="250"/>
        <v>1.8782794504851744E-6</v>
      </c>
    </row>
    <row r="1265" spans="2:47" x14ac:dyDescent="0.3">
      <c r="B1265" s="6">
        <f t="shared" si="243"/>
        <v>2016</v>
      </c>
      <c r="C1265" s="5">
        <v>42537</v>
      </c>
      <c r="D1265" s="10">
        <v>1171.3499999999999</v>
      </c>
      <c r="E1265" s="10">
        <f>VLOOKUP(C1265,데이터!$O:$Q,2,0)</f>
        <v>46.355218750000013</v>
      </c>
      <c r="F1265" s="10">
        <f>VLOOKUP(C1265,데이터!$O:$Q,3,0)</f>
        <v>94.41</v>
      </c>
      <c r="H1265" s="6">
        <f t="shared" si="251"/>
        <v>2.0147997765497387</v>
      </c>
      <c r="I1265" s="6">
        <f t="shared" si="252"/>
        <v>1.8141813989239031</v>
      </c>
      <c r="AM1265" s="1">
        <f t="shared" si="244"/>
        <v>42537</v>
      </c>
      <c r="AN1265" s="2">
        <f t="shared" si="245"/>
        <v>1171.3499999999999</v>
      </c>
      <c r="AO1265" s="2">
        <f t="shared" si="246"/>
        <v>46.355218750000013</v>
      </c>
      <c r="AP1265" s="2">
        <f t="shared" si="247"/>
        <v>94.41</v>
      </c>
      <c r="AR1265" s="39">
        <f t="shared" si="248"/>
        <v>4.2509315626422239E-3</v>
      </c>
      <c r="AS1265" s="39">
        <f t="shared" si="249"/>
        <v>-1.0590976488034087E-4</v>
      </c>
      <c r="AU1265" s="41">
        <f t="shared" si="250"/>
        <v>1.8982066353208585E-5</v>
      </c>
    </row>
    <row r="1266" spans="2:47" x14ac:dyDescent="0.3">
      <c r="B1266" s="6">
        <f t="shared" si="243"/>
        <v>2016</v>
      </c>
      <c r="C1266" s="5">
        <v>42538</v>
      </c>
      <c r="D1266" s="10">
        <v>1173.45</v>
      </c>
      <c r="E1266" s="10">
        <f>VLOOKUP(C1266,데이터!$O:$Q,2,0)</f>
        <v>46.018749999999997</v>
      </c>
      <c r="F1266" s="10">
        <f>VLOOKUP(C1266,데이터!$O:$Q,3,0)</f>
        <v>93.61</v>
      </c>
      <c r="H1266" s="6">
        <f t="shared" si="251"/>
        <v>2.0001753786804914</v>
      </c>
      <c r="I1266" s="6">
        <f t="shared" si="252"/>
        <v>1.7988086087624888</v>
      </c>
      <c r="AM1266" s="1">
        <f t="shared" si="244"/>
        <v>42538</v>
      </c>
      <c r="AN1266" s="2">
        <f t="shared" si="245"/>
        <v>1173.45</v>
      </c>
      <c r="AO1266" s="2">
        <f t="shared" si="246"/>
        <v>46.018749999999997</v>
      </c>
      <c r="AP1266" s="2">
        <f t="shared" si="247"/>
        <v>93.61</v>
      </c>
      <c r="AR1266" s="39">
        <f t="shared" si="248"/>
        <v>-7.2584869422067655E-3</v>
      </c>
      <c r="AS1266" s="39">
        <f t="shared" si="249"/>
        <v>-8.4736786357376692E-3</v>
      </c>
      <c r="AU1266" s="41">
        <f t="shared" si="250"/>
        <v>1.4766908520265058E-6</v>
      </c>
    </row>
    <row r="1267" spans="2:47" x14ac:dyDescent="0.3">
      <c r="B1267" s="6">
        <f t="shared" si="243"/>
        <v>2016</v>
      </c>
      <c r="C1267" s="5">
        <v>42539</v>
      </c>
      <c r="D1267" s="10">
        <v>1173.45</v>
      </c>
      <c r="E1267" s="10">
        <f>VLOOKUP(C1267,데이터!$O:$Q,2,0)</f>
        <v>46.018749999999997</v>
      </c>
      <c r="F1267" s="10">
        <f>VLOOKUP(C1267,데이터!$O:$Q,3,0)</f>
        <v>93.61</v>
      </c>
      <c r="H1267" s="6">
        <f t="shared" si="251"/>
        <v>2.0001753786804914</v>
      </c>
      <c r="I1267" s="6">
        <f t="shared" si="252"/>
        <v>1.7988086087624888</v>
      </c>
      <c r="AM1267" s="1">
        <f t="shared" si="244"/>
        <v>42539</v>
      </c>
      <c r="AN1267" s="2">
        <f t="shared" si="245"/>
        <v>1173.45</v>
      </c>
      <c r="AO1267" s="2">
        <f t="shared" si="246"/>
        <v>46.018749999999997</v>
      </c>
      <c r="AP1267" s="2">
        <f t="shared" si="247"/>
        <v>93.61</v>
      </c>
      <c r="AR1267" s="39">
        <f t="shared" si="248"/>
        <v>0</v>
      </c>
      <c r="AS1267" s="39">
        <f t="shared" si="249"/>
        <v>0</v>
      </c>
      <c r="AU1267" s="41">
        <f t="shared" si="250"/>
        <v>0</v>
      </c>
    </row>
    <row r="1268" spans="2:47" x14ac:dyDescent="0.3">
      <c r="B1268" s="6">
        <f t="shared" si="243"/>
        <v>2016</v>
      </c>
      <c r="C1268" s="5">
        <v>42540</v>
      </c>
      <c r="D1268" s="10">
        <v>1173.45</v>
      </c>
      <c r="E1268" s="10">
        <f>VLOOKUP(C1268,데이터!$O:$Q,2,0)</f>
        <v>46.018749999999997</v>
      </c>
      <c r="F1268" s="10">
        <f>VLOOKUP(C1268,데이터!$O:$Q,3,0)</f>
        <v>93.61</v>
      </c>
      <c r="H1268" s="6">
        <f t="shared" si="251"/>
        <v>2.0001753786804914</v>
      </c>
      <c r="I1268" s="6">
        <f t="shared" si="252"/>
        <v>1.7988086087624888</v>
      </c>
      <c r="AM1268" s="1">
        <f t="shared" si="244"/>
        <v>42540</v>
      </c>
      <c r="AN1268" s="2">
        <f t="shared" si="245"/>
        <v>1173.45</v>
      </c>
      <c r="AO1268" s="2">
        <f t="shared" si="246"/>
        <v>46.018749999999997</v>
      </c>
      <c r="AP1268" s="2">
        <f t="shared" si="247"/>
        <v>93.61</v>
      </c>
      <c r="AR1268" s="39">
        <f t="shared" si="248"/>
        <v>0</v>
      </c>
      <c r="AS1268" s="39">
        <f t="shared" si="249"/>
        <v>0</v>
      </c>
      <c r="AU1268" s="41">
        <f t="shared" si="250"/>
        <v>0</v>
      </c>
    </row>
    <row r="1269" spans="2:47" x14ac:dyDescent="0.3">
      <c r="B1269" s="6">
        <f t="shared" si="243"/>
        <v>2016</v>
      </c>
      <c r="C1269" s="5">
        <v>42541</v>
      </c>
      <c r="D1269" s="10">
        <v>1160.77</v>
      </c>
      <c r="E1269" s="10">
        <f>VLOOKUP(C1269,데이터!$O:$Q,2,0)</f>
        <v>46.42925000000001</v>
      </c>
      <c r="F1269" s="10">
        <f>VLOOKUP(C1269,데이터!$O:$Q,3,0)</f>
        <v>94.65</v>
      </c>
      <c r="H1269" s="6">
        <f t="shared" si="251"/>
        <v>2.0180174972288736</v>
      </c>
      <c r="I1269" s="6">
        <f t="shared" si="252"/>
        <v>1.8187932359723276</v>
      </c>
      <c r="AM1269" s="1">
        <f t="shared" si="244"/>
        <v>42541</v>
      </c>
      <c r="AN1269" s="2">
        <f t="shared" si="245"/>
        <v>1160.77</v>
      </c>
      <c r="AO1269" s="2">
        <f t="shared" si="246"/>
        <v>46.42925000000001</v>
      </c>
      <c r="AP1269" s="2">
        <f t="shared" si="247"/>
        <v>94.65</v>
      </c>
      <c r="AR1269" s="39">
        <f t="shared" si="248"/>
        <v>8.9202770609808635E-3</v>
      </c>
      <c r="AS1269" s="39">
        <f t="shared" si="249"/>
        <v>1.1109924153402506E-2</v>
      </c>
      <c r="AU1269" s="41">
        <f t="shared" si="250"/>
        <v>4.7945543893505542E-6</v>
      </c>
    </row>
    <row r="1270" spans="2:47" x14ac:dyDescent="0.3">
      <c r="B1270" s="6">
        <f t="shared" si="243"/>
        <v>2016</v>
      </c>
      <c r="C1270" s="5">
        <v>42542</v>
      </c>
      <c r="D1270" s="10">
        <v>1157.2</v>
      </c>
      <c r="E1270" s="10">
        <f>VLOOKUP(C1270,데이터!$O:$Q,2,0)</f>
        <v>46.517468750000013</v>
      </c>
      <c r="F1270" s="10">
        <f>VLOOKUP(C1270,데이터!$O:$Q,3,0)</f>
        <v>94.65</v>
      </c>
      <c r="H1270" s="6">
        <f t="shared" si="251"/>
        <v>2.0218518684729418</v>
      </c>
      <c r="I1270" s="6">
        <f t="shared" si="252"/>
        <v>1.8187932359723276</v>
      </c>
      <c r="AM1270" s="1">
        <f t="shared" si="244"/>
        <v>42542</v>
      </c>
      <c r="AN1270" s="2">
        <f t="shared" si="245"/>
        <v>1157.2</v>
      </c>
      <c r="AO1270" s="2">
        <f t="shared" si="246"/>
        <v>46.517468750000013</v>
      </c>
      <c r="AP1270" s="2">
        <f t="shared" si="247"/>
        <v>94.65</v>
      </c>
      <c r="AR1270" s="39">
        <f t="shared" si="248"/>
        <v>1.9000683836158938E-3</v>
      </c>
      <c r="AS1270" s="39">
        <f t="shared" si="249"/>
        <v>0</v>
      </c>
      <c r="AU1270" s="41">
        <f t="shared" si="250"/>
        <v>3.6102598624167155E-6</v>
      </c>
    </row>
    <row r="1271" spans="2:47" x14ac:dyDescent="0.3">
      <c r="B1271" s="6">
        <f t="shared" si="243"/>
        <v>2016</v>
      </c>
      <c r="C1271" s="5">
        <v>42543</v>
      </c>
      <c r="D1271" s="10">
        <v>1154.55</v>
      </c>
      <c r="E1271" s="10">
        <f>VLOOKUP(C1271,데이터!$O:$Q,2,0)</f>
        <v>46.432343749999994</v>
      </c>
      <c r="F1271" s="10">
        <f>VLOOKUP(C1271,데이터!$O:$Q,3,0)</f>
        <v>94.56</v>
      </c>
      <c r="H1271" s="6">
        <f t="shared" si="251"/>
        <v>2.0181519650833404</v>
      </c>
      <c r="I1271" s="6">
        <f t="shared" si="252"/>
        <v>1.8170637970791683</v>
      </c>
      <c r="AM1271" s="1">
        <f t="shared" si="244"/>
        <v>42543</v>
      </c>
      <c r="AN1271" s="2">
        <f t="shared" si="245"/>
        <v>1154.55</v>
      </c>
      <c r="AO1271" s="2">
        <f t="shared" si="246"/>
        <v>46.432343749999994</v>
      </c>
      <c r="AP1271" s="2">
        <f t="shared" si="247"/>
        <v>94.56</v>
      </c>
      <c r="AR1271" s="39">
        <f t="shared" si="248"/>
        <v>-1.8299576973439535E-3</v>
      </c>
      <c r="AS1271" s="39">
        <f t="shared" si="249"/>
        <v>-9.5087163232965288E-4</v>
      </c>
      <c r="AU1271" s="41">
        <f t="shared" si="250"/>
        <v>7.727923097023272E-7</v>
      </c>
    </row>
    <row r="1272" spans="2:47" x14ac:dyDescent="0.3">
      <c r="B1272" s="6">
        <f t="shared" si="243"/>
        <v>2016</v>
      </c>
      <c r="C1272" s="5">
        <v>42544</v>
      </c>
      <c r="D1272" s="10">
        <v>1150.3</v>
      </c>
      <c r="E1272" s="10">
        <f>VLOOKUP(C1272,데이터!$O:$Q,2,0)</f>
        <v>47.625781250000003</v>
      </c>
      <c r="F1272" s="10">
        <f>VLOOKUP(C1272,데이터!$O:$Q,3,0)</f>
        <v>96.92</v>
      </c>
      <c r="H1272" s="6">
        <f t="shared" si="251"/>
        <v>2.0700239586401845</v>
      </c>
      <c r="I1272" s="6">
        <f t="shared" si="252"/>
        <v>1.8624135280553404</v>
      </c>
      <c r="AM1272" s="1">
        <f t="shared" si="244"/>
        <v>42544</v>
      </c>
      <c r="AN1272" s="2">
        <f t="shared" si="245"/>
        <v>1150.3</v>
      </c>
      <c r="AO1272" s="2">
        <f t="shared" si="246"/>
        <v>47.625781250000003</v>
      </c>
      <c r="AP1272" s="2">
        <f t="shared" si="247"/>
        <v>96.92</v>
      </c>
      <c r="AR1272" s="39">
        <f t="shared" si="248"/>
        <v>2.5702719346361036E-2</v>
      </c>
      <c r="AS1272" s="39">
        <f t="shared" si="249"/>
        <v>2.4957698815566864E-2</v>
      </c>
      <c r="AU1272" s="41">
        <f t="shared" si="250"/>
        <v>5.5505559130482909E-7</v>
      </c>
    </row>
    <row r="1273" spans="2:47" x14ac:dyDescent="0.3">
      <c r="B1273" s="6">
        <f t="shared" si="243"/>
        <v>2016</v>
      </c>
      <c r="C1273" s="5">
        <v>42545</v>
      </c>
      <c r="D1273" s="10">
        <v>1179.32</v>
      </c>
      <c r="E1273" s="10">
        <f>VLOOKUP(C1273,데이터!$O:$Q,2,0)</f>
        <v>44.923781249999998</v>
      </c>
      <c r="F1273" s="10">
        <f>VLOOKUP(C1273,데이터!$O:$Q,3,0)</f>
        <v>91.66</v>
      </c>
      <c r="H1273" s="6">
        <f t="shared" si="251"/>
        <v>1.9525832660269629</v>
      </c>
      <c r="I1273" s="6">
        <f t="shared" si="252"/>
        <v>1.7613374327440414</v>
      </c>
      <c r="AM1273" s="1">
        <f t="shared" si="244"/>
        <v>42545</v>
      </c>
      <c r="AN1273" s="2">
        <f t="shared" si="245"/>
        <v>1179.32</v>
      </c>
      <c r="AO1273" s="2">
        <f t="shared" si="246"/>
        <v>44.923781249999998</v>
      </c>
      <c r="AP1273" s="2">
        <f t="shared" si="247"/>
        <v>91.66</v>
      </c>
      <c r="AR1273" s="39">
        <f t="shared" si="248"/>
        <v>-5.6733977460999729E-2</v>
      </c>
      <c r="AS1273" s="39">
        <f t="shared" si="249"/>
        <v>-5.4271564176640585E-2</v>
      </c>
      <c r="AU1273" s="41">
        <f t="shared" si="250"/>
        <v>6.0634791829883864E-6</v>
      </c>
    </row>
    <row r="1274" spans="2:47" x14ac:dyDescent="0.3">
      <c r="B1274" s="6">
        <f t="shared" si="243"/>
        <v>2016</v>
      </c>
      <c r="C1274" s="5">
        <v>42546</v>
      </c>
      <c r="D1274" s="10">
        <v>1179.32</v>
      </c>
      <c r="E1274" s="10">
        <f>VLOOKUP(C1274,데이터!$O:$Q,2,0)</f>
        <v>44.923781249999998</v>
      </c>
      <c r="F1274" s="10">
        <f>VLOOKUP(C1274,데이터!$O:$Q,3,0)</f>
        <v>91.66</v>
      </c>
      <c r="H1274" s="6">
        <f t="shared" si="251"/>
        <v>1.9525832660269629</v>
      </c>
      <c r="I1274" s="6">
        <f t="shared" si="252"/>
        <v>1.7613374327440414</v>
      </c>
      <c r="AM1274" s="1">
        <f t="shared" si="244"/>
        <v>42546</v>
      </c>
      <c r="AN1274" s="2">
        <f t="shared" si="245"/>
        <v>1179.32</v>
      </c>
      <c r="AO1274" s="2">
        <f t="shared" si="246"/>
        <v>44.923781249999998</v>
      </c>
      <c r="AP1274" s="2">
        <f t="shared" si="247"/>
        <v>91.66</v>
      </c>
      <c r="AR1274" s="39">
        <f t="shared" si="248"/>
        <v>0</v>
      </c>
      <c r="AS1274" s="39">
        <f t="shared" si="249"/>
        <v>0</v>
      </c>
      <c r="AU1274" s="41">
        <f t="shared" si="250"/>
        <v>0</v>
      </c>
    </row>
    <row r="1275" spans="2:47" x14ac:dyDescent="0.3">
      <c r="B1275" s="6">
        <f t="shared" si="243"/>
        <v>2016</v>
      </c>
      <c r="C1275" s="5">
        <v>42547</v>
      </c>
      <c r="D1275" s="10">
        <v>1179.32</v>
      </c>
      <c r="E1275" s="10">
        <f>VLOOKUP(C1275,데이터!$O:$Q,2,0)</f>
        <v>44.923781249999998</v>
      </c>
      <c r="F1275" s="10">
        <f>VLOOKUP(C1275,데이터!$O:$Q,3,0)</f>
        <v>91.66</v>
      </c>
      <c r="H1275" s="6">
        <f t="shared" si="251"/>
        <v>1.9525832660269629</v>
      </c>
      <c r="I1275" s="6">
        <f t="shared" si="252"/>
        <v>1.7613374327440414</v>
      </c>
      <c r="AM1275" s="1">
        <f t="shared" si="244"/>
        <v>42547</v>
      </c>
      <c r="AN1275" s="2">
        <f t="shared" si="245"/>
        <v>1179.32</v>
      </c>
      <c r="AO1275" s="2">
        <f t="shared" si="246"/>
        <v>44.923781249999998</v>
      </c>
      <c r="AP1275" s="2">
        <f t="shared" si="247"/>
        <v>91.66</v>
      </c>
      <c r="AR1275" s="39">
        <f t="shared" si="248"/>
        <v>0</v>
      </c>
      <c r="AS1275" s="39">
        <f t="shared" si="249"/>
        <v>0</v>
      </c>
      <c r="AU1275" s="41">
        <f t="shared" si="250"/>
        <v>0</v>
      </c>
    </row>
    <row r="1276" spans="2:47" x14ac:dyDescent="0.3">
      <c r="B1276" s="6">
        <f t="shared" si="243"/>
        <v>2016</v>
      </c>
      <c r="C1276" s="5">
        <v>42548</v>
      </c>
      <c r="D1276" s="10">
        <v>1182.32</v>
      </c>
      <c r="E1276" s="10">
        <f>VLOOKUP(C1276,데이터!$O:$Q,2,0)</f>
        <v>43.569875000000003</v>
      </c>
      <c r="F1276" s="10">
        <f>VLOOKUP(C1276,데이터!$O:$Q,3,0)</f>
        <v>87.94</v>
      </c>
      <c r="H1276" s="6">
        <f t="shared" si="251"/>
        <v>1.8937366014328221</v>
      </c>
      <c r="I1276" s="6">
        <f t="shared" si="252"/>
        <v>1.6898539584934651</v>
      </c>
      <c r="AM1276" s="1">
        <f t="shared" si="244"/>
        <v>42548</v>
      </c>
      <c r="AN1276" s="2">
        <f t="shared" si="245"/>
        <v>1182.32</v>
      </c>
      <c r="AO1276" s="2">
        <f t="shared" si="246"/>
        <v>43.569875000000003</v>
      </c>
      <c r="AP1276" s="2">
        <f t="shared" si="247"/>
        <v>87.94</v>
      </c>
      <c r="AR1276" s="39">
        <f t="shared" si="248"/>
        <v>-3.0137851541603977E-2</v>
      </c>
      <c r="AS1276" s="39">
        <f t="shared" si="249"/>
        <v>-4.0584769801440101E-2</v>
      </c>
      <c r="AU1276" s="41">
        <f t="shared" si="250"/>
        <v>1.0913810112769744E-4</v>
      </c>
    </row>
    <row r="1277" spans="2:47" x14ac:dyDescent="0.3">
      <c r="B1277" s="6">
        <f t="shared" si="243"/>
        <v>2016</v>
      </c>
      <c r="C1277" s="5">
        <v>42549</v>
      </c>
      <c r="D1277" s="10">
        <v>1171.25</v>
      </c>
      <c r="E1277" s="10">
        <f>VLOOKUP(C1277,데이터!$O:$Q,2,0)</f>
        <v>44.937812500000007</v>
      </c>
      <c r="F1277" s="10">
        <f>VLOOKUP(C1277,데이터!$O:$Q,3,0)</f>
        <v>90.24</v>
      </c>
      <c r="H1277" s="6">
        <f t="shared" si="251"/>
        <v>1.9531931252861157</v>
      </c>
      <c r="I1277" s="6">
        <f t="shared" si="252"/>
        <v>1.7340507302075312</v>
      </c>
      <c r="AM1277" s="1">
        <f t="shared" si="244"/>
        <v>42549</v>
      </c>
      <c r="AN1277" s="2">
        <f t="shared" si="245"/>
        <v>1171.25</v>
      </c>
      <c r="AO1277" s="2">
        <f t="shared" si="246"/>
        <v>44.937812500000007</v>
      </c>
      <c r="AP1277" s="2">
        <f t="shared" si="247"/>
        <v>90.24</v>
      </c>
      <c r="AR1277" s="39">
        <f t="shared" si="248"/>
        <v>3.1396406347275585E-2</v>
      </c>
      <c r="AS1277" s="39">
        <f t="shared" si="249"/>
        <v>2.6154196042756483E-2</v>
      </c>
      <c r="AU1277" s="41">
        <f t="shared" si="250"/>
        <v>2.7480768876806252E-5</v>
      </c>
    </row>
    <row r="1278" spans="2:47" x14ac:dyDescent="0.3">
      <c r="B1278" s="6">
        <f t="shared" si="243"/>
        <v>2016</v>
      </c>
      <c r="C1278" s="5">
        <v>42550</v>
      </c>
      <c r="D1278" s="10">
        <v>1160.0999999999999</v>
      </c>
      <c r="E1278" s="10">
        <f>VLOOKUP(C1278,데이터!$O:$Q,2,0)</f>
        <v>46.063656250000001</v>
      </c>
      <c r="F1278" s="10">
        <f>VLOOKUP(C1278,데이터!$O:$Q,3,0)</f>
        <v>92.06</v>
      </c>
      <c r="H1278" s="6">
        <f t="shared" si="251"/>
        <v>2.0021271999620094</v>
      </c>
      <c r="I1278" s="6">
        <f t="shared" si="252"/>
        <v>1.769023827824749</v>
      </c>
      <c r="AM1278" s="1">
        <f t="shared" si="244"/>
        <v>42550</v>
      </c>
      <c r="AN1278" s="2">
        <f t="shared" si="245"/>
        <v>1160.0999999999999</v>
      </c>
      <c r="AO1278" s="2">
        <f t="shared" si="246"/>
        <v>46.063656250000001</v>
      </c>
      <c r="AP1278" s="2">
        <f t="shared" si="247"/>
        <v>92.06</v>
      </c>
      <c r="AR1278" s="39">
        <f t="shared" si="248"/>
        <v>2.5053372368759375E-2</v>
      </c>
      <c r="AS1278" s="39">
        <f t="shared" si="249"/>
        <v>2.0168439716312214E-2</v>
      </c>
      <c r="AU1278" s="41">
        <f t="shared" si="250"/>
        <v>2.3862567018944448E-5</v>
      </c>
    </row>
    <row r="1279" spans="2:47" x14ac:dyDescent="0.3">
      <c r="B1279" s="6">
        <f t="shared" ref="B1279:B1342" si="253">YEAR(C1279)</f>
        <v>2016</v>
      </c>
      <c r="C1279" s="5">
        <v>42551</v>
      </c>
      <c r="D1279" s="10">
        <v>1151.77</v>
      </c>
      <c r="E1279" s="10">
        <f>VLOOKUP(C1279,데이터!$O:$Q,2,0)</f>
        <v>46.664281250000002</v>
      </c>
      <c r="F1279" s="10">
        <f>VLOOKUP(C1279,데이터!$O:$Q,3,0)</f>
        <v>93.64</v>
      </c>
      <c r="H1279" s="6">
        <f t="shared" si="251"/>
        <v>2.0282329793849616</v>
      </c>
      <c r="I1279" s="6">
        <f t="shared" si="252"/>
        <v>1.7993850883935421</v>
      </c>
      <c r="AM1279" s="1">
        <f t="shared" si="244"/>
        <v>42551</v>
      </c>
      <c r="AN1279" s="2">
        <f t="shared" si="245"/>
        <v>1151.77</v>
      </c>
      <c r="AO1279" s="2">
        <f t="shared" si="246"/>
        <v>46.664281250000002</v>
      </c>
      <c r="AP1279" s="2">
        <f t="shared" si="247"/>
        <v>93.64</v>
      </c>
      <c r="AR1279" s="39">
        <f t="shared" si="248"/>
        <v>1.3039021408553619E-2</v>
      </c>
      <c r="AS1279" s="39">
        <f t="shared" si="249"/>
        <v>1.7162719965239992E-2</v>
      </c>
      <c r="AU1279" s="41">
        <f t="shared" si="250"/>
        <v>1.7004889786417274E-5</v>
      </c>
    </row>
    <row r="1280" spans="2:47" x14ac:dyDescent="0.3">
      <c r="B1280" s="6">
        <f t="shared" si="253"/>
        <v>2016</v>
      </c>
      <c r="C1280" s="5">
        <v>42552</v>
      </c>
      <c r="D1280" s="10">
        <v>1145.05</v>
      </c>
      <c r="E1280" s="10">
        <f>VLOOKUP(C1280,데이터!$O:$Q,2,0)</f>
        <v>46.209062500000002</v>
      </c>
      <c r="F1280" s="10">
        <f>VLOOKUP(C1280,데이터!$O:$Q,3,0)</f>
        <v>92.87</v>
      </c>
      <c r="H1280" s="6">
        <f t="shared" si="251"/>
        <v>2.0084471891219993</v>
      </c>
      <c r="I1280" s="6">
        <f t="shared" si="252"/>
        <v>1.7845887778631808</v>
      </c>
      <c r="AM1280" s="1">
        <f t="shared" ref="AM1280:AM1343" si="254">C1280</f>
        <v>42552</v>
      </c>
      <c r="AN1280" s="2">
        <f t="shared" ref="AN1280:AN1343" si="255">D1280</f>
        <v>1145.05</v>
      </c>
      <c r="AO1280" s="2">
        <f t="shared" ref="AO1280:AO1343" si="256">E1280</f>
        <v>46.209062500000002</v>
      </c>
      <c r="AP1280" s="2">
        <f t="shared" ref="AP1280:AP1343" si="257">F1280</f>
        <v>92.87</v>
      </c>
      <c r="AR1280" s="39">
        <f t="shared" si="248"/>
        <v>-9.7551861467918277E-3</v>
      </c>
      <c r="AS1280" s="39">
        <f t="shared" si="249"/>
        <v>-8.2229816317812565E-3</v>
      </c>
      <c r="AU1280" s="41">
        <f t="shared" si="250"/>
        <v>2.3476506758187796E-6</v>
      </c>
    </row>
    <row r="1281" spans="2:47" x14ac:dyDescent="0.3">
      <c r="B1281" s="6">
        <f t="shared" si="253"/>
        <v>2016</v>
      </c>
      <c r="C1281" s="5">
        <v>42553</v>
      </c>
      <c r="D1281" s="10">
        <v>1145.05</v>
      </c>
      <c r="E1281" s="10">
        <f>VLOOKUP(C1281,데이터!$O:$Q,2,0)</f>
        <v>46.209062500000002</v>
      </c>
      <c r="F1281" s="10">
        <f>VLOOKUP(C1281,데이터!$O:$Q,3,0)</f>
        <v>92.87</v>
      </c>
      <c r="H1281" s="6">
        <f t="shared" si="251"/>
        <v>2.0084471891219993</v>
      </c>
      <c r="I1281" s="6">
        <f t="shared" si="252"/>
        <v>1.7845887778631808</v>
      </c>
      <c r="AM1281" s="1">
        <f t="shared" si="254"/>
        <v>42553</v>
      </c>
      <c r="AN1281" s="2">
        <f t="shared" si="255"/>
        <v>1145.05</v>
      </c>
      <c r="AO1281" s="2">
        <f t="shared" si="256"/>
        <v>46.209062500000002</v>
      </c>
      <c r="AP1281" s="2">
        <f t="shared" si="257"/>
        <v>92.87</v>
      </c>
      <c r="AR1281" s="39">
        <f t="shared" ref="AR1281:AR1344" si="258">AO1281/AO1280-1</f>
        <v>0</v>
      </c>
      <c r="AS1281" s="39">
        <f t="shared" ref="AS1281:AS1344" si="259">AP1281/AP1280-1</f>
        <v>0</v>
      </c>
      <c r="AU1281" s="41">
        <f t="shared" ref="AU1281:AU1344" si="260">(AR1281-AS1281)^2</f>
        <v>0</v>
      </c>
    </row>
    <row r="1282" spans="2:47" x14ac:dyDescent="0.3">
      <c r="B1282" s="6">
        <f t="shared" si="253"/>
        <v>2016</v>
      </c>
      <c r="C1282" s="5">
        <v>42554</v>
      </c>
      <c r="D1282" s="10">
        <v>1145.05</v>
      </c>
      <c r="E1282" s="10">
        <f>VLOOKUP(C1282,데이터!$O:$Q,2,0)</f>
        <v>46.209062500000002</v>
      </c>
      <c r="F1282" s="10">
        <f>VLOOKUP(C1282,데이터!$O:$Q,3,0)</f>
        <v>92.87</v>
      </c>
      <c r="H1282" s="6">
        <f t="shared" si="251"/>
        <v>2.0084471891219993</v>
      </c>
      <c r="I1282" s="6">
        <f t="shared" si="252"/>
        <v>1.7845887778631808</v>
      </c>
      <c r="AM1282" s="1">
        <f t="shared" si="254"/>
        <v>42554</v>
      </c>
      <c r="AN1282" s="2">
        <f t="shared" si="255"/>
        <v>1145.05</v>
      </c>
      <c r="AO1282" s="2">
        <f t="shared" si="256"/>
        <v>46.209062500000002</v>
      </c>
      <c r="AP1282" s="2">
        <f t="shared" si="257"/>
        <v>92.87</v>
      </c>
      <c r="AR1282" s="39">
        <f t="shared" si="258"/>
        <v>0</v>
      </c>
      <c r="AS1282" s="39">
        <f t="shared" si="259"/>
        <v>0</v>
      </c>
      <c r="AU1282" s="41">
        <f t="shared" si="260"/>
        <v>0</v>
      </c>
    </row>
    <row r="1283" spans="2:47" x14ac:dyDescent="0.3">
      <c r="B1283" s="6">
        <f t="shared" si="253"/>
        <v>2016</v>
      </c>
      <c r="C1283" s="5">
        <v>42555</v>
      </c>
      <c r="D1283" s="10">
        <v>1146.73</v>
      </c>
      <c r="E1283" s="10">
        <f>VLOOKUP(C1283,데이터!$O:$Q,2,0)</f>
        <v>46.209062500000002</v>
      </c>
      <c r="F1283" s="10">
        <f>VLOOKUP(C1283,데이터!$O:$Q,3,0)</f>
        <v>92.87</v>
      </c>
      <c r="H1283" s="6">
        <f t="shared" si="251"/>
        <v>2.0084471891219993</v>
      </c>
      <c r="I1283" s="6">
        <f t="shared" si="252"/>
        <v>1.7845887778631808</v>
      </c>
      <c r="AM1283" s="1">
        <f t="shared" si="254"/>
        <v>42555</v>
      </c>
      <c r="AN1283" s="2">
        <f t="shared" si="255"/>
        <v>1146.73</v>
      </c>
      <c r="AO1283" s="2">
        <f t="shared" si="256"/>
        <v>46.209062500000002</v>
      </c>
      <c r="AP1283" s="2">
        <f t="shared" si="257"/>
        <v>92.87</v>
      </c>
      <c r="AR1283" s="39">
        <f t="shared" si="258"/>
        <v>0</v>
      </c>
      <c r="AS1283" s="39">
        <f t="shared" si="259"/>
        <v>0</v>
      </c>
      <c r="AU1283" s="41">
        <f t="shared" si="260"/>
        <v>0</v>
      </c>
    </row>
    <row r="1284" spans="2:47" x14ac:dyDescent="0.3">
      <c r="B1284" s="6">
        <f t="shared" si="253"/>
        <v>2016</v>
      </c>
      <c r="C1284" s="5">
        <v>42556</v>
      </c>
      <c r="D1284" s="10">
        <v>1155.4000000000001</v>
      </c>
      <c r="E1284" s="10">
        <f>VLOOKUP(C1284,데이터!$O:$Q,2,0)</f>
        <v>45.362468750000005</v>
      </c>
      <c r="F1284" s="10">
        <f>VLOOKUP(C1284,데이터!$O:$Q,3,0)</f>
        <v>91.17</v>
      </c>
      <c r="H1284" s="6">
        <f t="shared" si="251"/>
        <v>1.9716505361382746</v>
      </c>
      <c r="I1284" s="6">
        <f t="shared" si="252"/>
        <v>1.7519215987701755</v>
      </c>
      <c r="AM1284" s="1">
        <f t="shared" si="254"/>
        <v>42556</v>
      </c>
      <c r="AN1284" s="2">
        <f t="shared" si="255"/>
        <v>1155.4000000000001</v>
      </c>
      <c r="AO1284" s="2">
        <f t="shared" si="256"/>
        <v>45.362468750000005</v>
      </c>
      <c r="AP1284" s="2">
        <f t="shared" si="257"/>
        <v>91.17</v>
      </c>
      <c r="AR1284" s="39">
        <f t="shared" si="258"/>
        <v>-1.8320946242958214E-2</v>
      </c>
      <c r="AS1284" s="39">
        <f t="shared" si="259"/>
        <v>-1.8305157747388834E-2</v>
      </c>
      <c r="AU1284" s="41">
        <f t="shared" si="260"/>
        <v>2.4927659234432839E-10</v>
      </c>
    </row>
    <row r="1285" spans="2:47" x14ac:dyDescent="0.3">
      <c r="B1285" s="6">
        <f t="shared" si="253"/>
        <v>2016</v>
      </c>
      <c r="C1285" s="5">
        <v>42557</v>
      </c>
      <c r="D1285" s="10">
        <v>1165.6500000000001</v>
      </c>
      <c r="E1285" s="10">
        <f>VLOOKUP(C1285,데이터!$O:$Q,2,0)</f>
        <v>45.394656250000004</v>
      </c>
      <c r="F1285" s="10">
        <f>VLOOKUP(C1285,데이터!$O:$Q,3,0)</f>
        <v>91.29</v>
      </c>
      <c r="H1285" s="6">
        <f t="shared" si="251"/>
        <v>1.9730495451292027</v>
      </c>
      <c r="I1285" s="6">
        <f t="shared" si="252"/>
        <v>1.7542275172943875</v>
      </c>
      <c r="AM1285" s="1">
        <f t="shared" si="254"/>
        <v>42557</v>
      </c>
      <c r="AN1285" s="2">
        <f t="shared" si="255"/>
        <v>1165.6500000000001</v>
      </c>
      <c r="AO1285" s="2">
        <f t="shared" si="256"/>
        <v>45.394656250000004</v>
      </c>
      <c r="AP1285" s="2">
        <f t="shared" si="257"/>
        <v>91.29</v>
      </c>
      <c r="AR1285" s="39">
        <f t="shared" si="258"/>
        <v>7.0956235158603498E-4</v>
      </c>
      <c r="AS1285" s="39">
        <f t="shared" si="259"/>
        <v>1.3162224415925738E-3</v>
      </c>
      <c r="AU1285" s="41">
        <f t="shared" si="260"/>
        <v>3.6803646480674186E-7</v>
      </c>
    </row>
    <row r="1286" spans="2:47" x14ac:dyDescent="0.3">
      <c r="B1286" s="6">
        <f t="shared" si="253"/>
        <v>2016</v>
      </c>
      <c r="C1286" s="5">
        <v>42558</v>
      </c>
      <c r="D1286" s="10">
        <v>1154.55</v>
      </c>
      <c r="E1286" s="10">
        <f>VLOOKUP(C1286,데이터!$O:$Q,2,0)</f>
        <v>45.71603125</v>
      </c>
      <c r="F1286" s="10">
        <f>VLOOKUP(C1286,데이터!$O:$Q,3,0)</f>
        <v>92.4</v>
      </c>
      <c r="H1286" s="6">
        <f t="shared" si="251"/>
        <v>1.987017902859985</v>
      </c>
      <c r="I1286" s="6">
        <f t="shared" si="252"/>
        <v>1.7755572636433496</v>
      </c>
      <c r="AM1286" s="1">
        <f t="shared" si="254"/>
        <v>42558</v>
      </c>
      <c r="AN1286" s="2">
        <f t="shared" si="255"/>
        <v>1154.55</v>
      </c>
      <c r="AO1286" s="2">
        <f t="shared" si="256"/>
        <v>45.71603125</v>
      </c>
      <c r="AP1286" s="2">
        <f t="shared" si="257"/>
        <v>92.4</v>
      </c>
      <c r="AR1286" s="39">
        <f t="shared" si="258"/>
        <v>7.0795777862069365E-3</v>
      </c>
      <c r="AS1286" s="39">
        <f t="shared" si="259"/>
        <v>1.2159053565560241E-2</v>
      </c>
      <c r="AU1286" s="41">
        <f t="shared" si="260"/>
        <v>2.5801074193036855E-5</v>
      </c>
    </row>
    <row r="1287" spans="2:47" x14ac:dyDescent="0.3">
      <c r="B1287" s="6">
        <f t="shared" si="253"/>
        <v>2016</v>
      </c>
      <c r="C1287" s="5">
        <v>42559</v>
      </c>
      <c r="D1287" s="10">
        <v>1161.77</v>
      </c>
      <c r="E1287" s="10">
        <f>VLOOKUP(C1287,데이터!$O:$Q,2,0)</f>
        <v>46.918281250000007</v>
      </c>
      <c r="F1287" s="10">
        <f>VLOOKUP(C1287,데이터!$O:$Q,3,0)</f>
        <v>94.97</v>
      </c>
      <c r="H1287" s="6">
        <f t="shared" si="251"/>
        <v>2.039272926062889</v>
      </c>
      <c r="I1287" s="6">
        <f t="shared" si="252"/>
        <v>1.8249423520368928</v>
      </c>
      <c r="AM1287" s="1">
        <f t="shared" si="254"/>
        <v>42559</v>
      </c>
      <c r="AN1287" s="2">
        <f t="shared" si="255"/>
        <v>1161.77</v>
      </c>
      <c r="AO1287" s="2">
        <f t="shared" si="256"/>
        <v>46.918281250000007</v>
      </c>
      <c r="AP1287" s="2">
        <f t="shared" si="257"/>
        <v>94.97</v>
      </c>
      <c r="AR1287" s="39">
        <f t="shared" si="258"/>
        <v>2.6298214589657976E-2</v>
      </c>
      <c r="AS1287" s="39">
        <f t="shared" si="259"/>
        <v>2.7813852813852735E-2</v>
      </c>
      <c r="AU1287" s="41">
        <f t="shared" si="260"/>
        <v>2.2971592266402446E-6</v>
      </c>
    </row>
    <row r="1288" spans="2:47" x14ac:dyDescent="0.3">
      <c r="B1288" s="6">
        <f t="shared" si="253"/>
        <v>2016</v>
      </c>
      <c r="C1288" s="5">
        <v>42560</v>
      </c>
      <c r="D1288" s="10">
        <v>1161.77</v>
      </c>
      <c r="E1288" s="10">
        <f>VLOOKUP(C1288,데이터!$O:$Q,2,0)</f>
        <v>46.918281250000007</v>
      </c>
      <c r="F1288" s="10">
        <f>VLOOKUP(C1288,데이터!$O:$Q,3,0)</f>
        <v>94.97</v>
      </c>
      <c r="H1288" s="6">
        <f t="shared" si="251"/>
        <v>2.039272926062889</v>
      </c>
      <c r="I1288" s="6">
        <f t="shared" si="252"/>
        <v>1.8249423520368928</v>
      </c>
      <c r="AM1288" s="1">
        <f t="shared" si="254"/>
        <v>42560</v>
      </c>
      <c r="AN1288" s="2">
        <f t="shared" si="255"/>
        <v>1161.77</v>
      </c>
      <c r="AO1288" s="2">
        <f t="shared" si="256"/>
        <v>46.918281250000007</v>
      </c>
      <c r="AP1288" s="2">
        <f t="shared" si="257"/>
        <v>94.97</v>
      </c>
      <c r="AR1288" s="39">
        <f t="shared" si="258"/>
        <v>0</v>
      </c>
      <c r="AS1288" s="39">
        <f t="shared" si="259"/>
        <v>0</v>
      </c>
      <c r="AU1288" s="41">
        <f t="shared" si="260"/>
        <v>0</v>
      </c>
    </row>
    <row r="1289" spans="2:47" x14ac:dyDescent="0.3">
      <c r="B1289" s="6">
        <f t="shared" si="253"/>
        <v>2016</v>
      </c>
      <c r="C1289" s="5">
        <v>42561</v>
      </c>
      <c r="D1289" s="10">
        <v>1161.77</v>
      </c>
      <c r="E1289" s="10">
        <f>VLOOKUP(C1289,데이터!$O:$Q,2,0)</f>
        <v>46.918281250000007</v>
      </c>
      <c r="F1289" s="10">
        <f>VLOOKUP(C1289,데이터!$O:$Q,3,0)</f>
        <v>94.97</v>
      </c>
      <c r="H1289" s="6">
        <f t="shared" si="251"/>
        <v>2.039272926062889</v>
      </c>
      <c r="I1289" s="6">
        <f t="shared" si="252"/>
        <v>1.8249423520368928</v>
      </c>
      <c r="AM1289" s="1">
        <f t="shared" si="254"/>
        <v>42561</v>
      </c>
      <c r="AN1289" s="2">
        <f t="shared" si="255"/>
        <v>1161.77</v>
      </c>
      <c r="AO1289" s="2">
        <f t="shared" si="256"/>
        <v>46.918281250000007</v>
      </c>
      <c r="AP1289" s="2">
        <f t="shared" si="257"/>
        <v>94.97</v>
      </c>
      <c r="AR1289" s="39">
        <f t="shared" si="258"/>
        <v>0</v>
      </c>
      <c r="AS1289" s="39">
        <f t="shared" si="259"/>
        <v>0</v>
      </c>
      <c r="AU1289" s="41">
        <f t="shared" si="260"/>
        <v>0</v>
      </c>
    </row>
    <row r="1290" spans="2:47" x14ac:dyDescent="0.3">
      <c r="B1290" s="6">
        <f t="shared" si="253"/>
        <v>2016</v>
      </c>
      <c r="C1290" s="5">
        <v>42562</v>
      </c>
      <c r="D1290" s="10">
        <v>1147.23</v>
      </c>
      <c r="E1290" s="10">
        <f>VLOOKUP(C1290,데이터!$O:$Q,2,0)</f>
        <v>47.417250000000003</v>
      </c>
      <c r="F1290" s="10">
        <f>VLOOKUP(C1290,데이터!$O:$Q,3,0)</f>
        <v>96.04</v>
      </c>
      <c r="H1290" s="6">
        <f t="shared" si="251"/>
        <v>2.0609602819445887</v>
      </c>
      <c r="I1290" s="6">
        <f t="shared" si="252"/>
        <v>1.8455034588777843</v>
      </c>
      <c r="AM1290" s="1">
        <f t="shared" si="254"/>
        <v>42562</v>
      </c>
      <c r="AN1290" s="2">
        <f t="shared" si="255"/>
        <v>1147.23</v>
      </c>
      <c r="AO1290" s="2">
        <f t="shared" si="256"/>
        <v>47.417250000000003</v>
      </c>
      <c r="AP1290" s="2">
        <f t="shared" si="257"/>
        <v>96.04</v>
      </c>
      <c r="AR1290" s="39">
        <f t="shared" si="258"/>
        <v>1.0634847157790839E-2</v>
      </c>
      <c r="AS1290" s="39">
        <f t="shared" si="259"/>
        <v>1.1266715804991057E-2</v>
      </c>
      <c r="AU1290" s="41">
        <f t="shared" si="260"/>
        <v>3.9925798731463324E-7</v>
      </c>
    </row>
    <row r="1291" spans="2:47" x14ac:dyDescent="0.3">
      <c r="B1291" s="6">
        <f t="shared" si="253"/>
        <v>2016</v>
      </c>
      <c r="C1291" s="5">
        <v>42563</v>
      </c>
      <c r="D1291" s="10">
        <v>1148.05</v>
      </c>
      <c r="E1291" s="10">
        <f>VLOOKUP(C1291,데이터!$O:$Q,2,0)</f>
        <v>47.962375000000009</v>
      </c>
      <c r="F1291" s="10">
        <f>VLOOKUP(C1291,데이터!$O:$Q,3,0)</f>
        <v>97.29</v>
      </c>
      <c r="H1291" s="6">
        <f t="shared" ref="H1291:H1354" si="261">H1290*(E1291/E1290)</f>
        <v>2.0846537895540571</v>
      </c>
      <c r="I1291" s="6">
        <f t="shared" ref="I1291:I1354" si="262">I1290*(F1291/F1290)</f>
        <v>1.8695234435049941</v>
      </c>
      <c r="AM1291" s="1">
        <f t="shared" si="254"/>
        <v>42563</v>
      </c>
      <c r="AN1291" s="2">
        <f t="shared" si="255"/>
        <v>1148.05</v>
      </c>
      <c r="AO1291" s="2">
        <f t="shared" si="256"/>
        <v>47.962375000000009</v>
      </c>
      <c r="AP1291" s="2">
        <f t="shared" si="257"/>
        <v>97.29</v>
      </c>
      <c r="AR1291" s="39">
        <f t="shared" si="258"/>
        <v>1.1496343630219119E-2</v>
      </c>
      <c r="AS1291" s="39">
        <f t="shared" si="259"/>
        <v>1.3015410245730941E-2</v>
      </c>
      <c r="AU1291" s="41">
        <f t="shared" si="260"/>
        <v>2.3075633823625404E-6</v>
      </c>
    </row>
    <row r="1292" spans="2:47" x14ac:dyDescent="0.3">
      <c r="B1292" s="6">
        <f t="shared" si="253"/>
        <v>2016</v>
      </c>
      <c r="C1292" s="5">
        <v>42564</v>
      </c>
      <c r="D1292" s="10">
        <v>1146.4000000000001</v>
      </c>
      <c r="E1292" s="10">
        <f>VLOOKUP(C1292,데이터!$O:$Q,2,0)</f>
        <v>47.943437500000009</v>
      </c>
      <c r="F1292" s="10">
        <f>VLOOKUP(C1292,데이터!$O:$Q,3,0)</f>
        <v>97.41</v>
      </c>
      <c r="H1292" s="6">
        <f t="shared" si="261"/>
        <v>2.0838306832933751</v>
      </c>
      <c r="I1292" s="6">
        <f t="shared" si="262"/>
        <v>1.8718293620292061</v>
      </c>
      <c r="AM1292" s="1">
        <f t="shared" si="254"/>
        <v>42564</v>
      </c>
      <c r="AN1292" s="2">
        <f t="shared" si="255"/>
        <v>1146.4000000000001</v>
      </c>
      <c r="AO1292" s="2">
        <f t="shared" si="256"/>
        <v>47.943437500000009</v>
      </c>
      <c r="AP1292" s="2">
        <f t="shared" si="257"/>
        <v>97.41</v>
      </c>
      <c r="AR1292" s="39">
        <f t="shared" si="258"/>
        <v>-3.9484074756512832E-4</v>
      </c>
      <c r="AS1292" s="39">
        <f t="shared" si="259"/>
        <v>1.2334258402713072E-3</v>
      </c>
      <c r="AU1292" s="41">
        <f t="shared" si="260"/>
        <v>2.6512520810645084E-6</v>
      </c>
    </row>
    <row r="1293" spans="2:47" x14ac:dyDescent="0.3">
      <c r="B1293" s="6">
        <f t="shared" si="253"/>
        <v>2016</v>
      </c>
      <c r="C1293" s="5">
        <v>42565</v>
      </c>
      <c r="D1293" s="10">
        <v>1138.28</v>
      </c>
      <c r="E1293" s="10">
        <f>VLOOKUP(C1293,데이터!$O:$Q,2,0)</f>
        <v>48.530625000000001</v>
      </c>
      <c r="F1293" s="10">
        <f>VLOOKUP(C1293,데이터!$O:$Q,3,0)</f>
        <v>98.12</v>
      </c>
      <c r="H1293" s="6">
        <f t="shared" si="261"/>
        <v>2.109352410419143</v>
      </c>
      <c r="I1293" s="6">
        <f t="shared" si="262"/>
        <v>1.8854727132974614</v>
      </c>
      <c r="AM1293" s="1">
        <f t="shared" si="254"/>
        <v>42565</v>
      </c>
      <c r="AN1293" s="2">
        <f t="shared" si="255"/>
        <v>1138.28</v>
      </c>
      <c r="AO1293" s="2">
        <f t="shared" si="256"/>
        <v>48.530625000000001</v>
      </c>
      <c r="AP1293" s="2">
        <f t="shared" si="257"/>
        <v>98.12</v>
      </c>
      <c r="AR1293" s="39">
        <f t="shared" si="258"/>
        <v>1.2247505198182518E-2</v>
      </c>
      <c r="AS1293" s="39">
        <f t="shared" si="259"/>
        <v>7.2887793861000638E-3</v>
      </c>
      <c r="AU1293" s="41">
        <f t="shared" si="260"/>
        <v>2.4588961679412792E-5</v>
      </c>
    </row>
    <row r="1294" spans="2:47" x14ac:dyDescent="0.3">
      <c r="B1294" s="6">
        <f t="shared" si="253"/>
        <v>2016</v>
      </c>
      <c r="C1294" s="5">
        <v>42566</v>
      </c>
      <c r="D1294" s="10">
        <v>1133.27</v>
      </c>
      <c r="E1294" s="10">
        <f>VLOOKUP(C1294,데이터!$O:$Q,2,0)</f>
        <v>48.462687500000001</v>
      </c>
      <c r="F1294" s="10">
        <f>VLOOKUP(C1294,데이터!$O:$Q,3,0)</f>
        <v>98.09</v>
      </c>
      <c r="H1294" s="6">
        <f t="shared" si="261"/>
        <v>2.1063995506654751</v>
      </c>
      <c r="I1294" s="6">
        <f t="shared" si="262"/>
        <v>1.8848962336664083</v>
      </c>
      <c r="AM1294" s="1">
        <f t="shared" si="254"/>
        <v>42566</v>
      </c>
      <c r="AN1294" s="2">
        <f t="shared" si="255"/>
        <v>1133.27</v>
      </c>
      <c r="AO1294" s="2">
        <f t="shared" si="256"/>
        <v>48.462687500000001</v>
      </c>
      <c r="AP1294" s="2">
        <f t="shared" si="257"/>
        <v>98.09</v>
      </c>
      <c r="AR1294" s="39">
        <f t="shared" si="258"/>
        <v>-1.3998892451930756E-3</v>
      </c>
      <c r="AS1294" s="39">
        <f t="shared" si="259"/>
        <v>-3.0574806359562334E-4</v>
      </c>
      <c r="AU1294" s="41">
        <f t="shared" si="260"/>
        <v>1.1971449252674688E-6</v>
      </c>
    </row>
    <row r="1295" spans="2:47" x14ac:dyDescent="0.3">
      <c r="B1295" s="6">
        <f t="shared" si="253"/>
        <v>2016</v>
      </c>
      <c r="C1295" s="5">
        <v>42567</v>
      </c>
      <c r="D1295" s="10">
        <v>1133.27</v>
      </c>
      <c r="E1295" s="10">
        <f>VLOOKUP(C1295,데이터!$O:$Q,2,0)</f>
        <v>48.462687500000001</v>
      </c>
      <c r="F1295" s="10">
        <f>VLOOKUP(C1295,데이터!$O:$Q,3,0)</f>
        <v>98.09</v>
      </c>
      <c r="H1295" s="6">
        <f t="shared" si="261"/>
        <v>2.1063995506654751</v>
      </c>
      <c r="I1295" s="6">
        <f t="shared" si="262"/>
        <v>1.8848962336664083</v>
      </c>
      <c r="AM1295" s="1">
        <f t="shared" si="254"/>
        <v>42567</v>
      </c>
      <c r="AN1295" s="2">
        <f t="shared" si="255"/>
        <v>1133.27</v>
      </c>
      <c r="AO1295" s="2">
        <f t="shared" si="256"/>
        <v>48.462687500000001</v>
      </c>
      <c r="AP1295" s="2">
        <f t="shared" si="257"/>
        <v>98.09</v>
      </c>
      <c r="AR1295" s="39">
        <f t="shared" si="258"/>
        <v>0</v>
      </c>
      <c r="AS1295" s="39">
        <f t="shared" si="259"/>
        <v>0</v>
      </c>
      <c r="AU1295" s="41">
        <f t="shared" si="260"/>
        <v>0</v>
      </c>
    </row>
    <row r="1296" spans="2:47" x14ac:dyDescent="0.3">
      <c r="B1296" s="6">
        <f t="shared" si="253"/>
        <v>2016</v>
      </c>
      <c r="C1296" s="5">
        <v>42568</v>
      </c>
      <c r="D1296" s="10">
        <v>1133.27</v>
      </c>
      <c r="E1296" s="10">
        <f>VLOOKUP(C1296,데이터!$O:$Q,2,0)</f>
        <v>48.462687500000001</v>
      </c>
      <c r="F1296" s="10">
        <f>VLOOKUP(C1296,데이터!$O:$Q,3,0)</f>
        <v>98.09</v>
      </c>
      <c r="H1296" s="6">
        <f t="shared" si="261"/>
        <v>2.1063995506654751</v>
      </c>
      <c r="I1296" s="6">
        <f t="shared" si="262"/>
        <v>1.8848962336664083</v>
      </c>
      <c r="AM1296" s="1">
        <f t="shared" si="254"/>
        <v>42568</v>
      </c>
      <c r="AN1296" s="2">
        <f t="shared" si="255"/>
        <v>1133.27</v>
      </c>
      <c r="AO1296" s="2">
        <f t="shared" si="256"/>
        <v>48.462687500000001</v>
      </c>
      <c r="AP1296" s="2">
        <f t="shared" si="257"/>
        <v>98.09</v>
      </c>
      <c r="AR1296" s="39">
        <f t="shared" si="258"/>
        <v>0</v>
      </c>
      <c r="AS1296" s="39">
        <f t="shared" si="259"/>
        <v>0</v>
      </c>
      <c r="AU1296" s="41">
        <f t="shared" si="260"/>
        <v>0</v>
      </c>
    </row>
    <row r="1297" spans="2:47" x14ac:dyDescent="0.3">
      <c r="B1297" s="6">
        <f t="shared" si="253"/>
        <v>2016</v>
      </c>
      <c r="C1297" s="5">
        <v>42569</v>
      </c>
      <c r="D1297" s="10">
        <v>1136.47</v>
      </c>
      <c r="E1297" s="10">
        <f>VLOOKUP(C1297,데이터!$O:$Q,2,0)</f>
        <v>48.907406250000001</v>
      </c>
      <c r="F1297" s="10">
        <f>VLOOKUP(C1297,데이터!$O:$Q,3,0)</f>
        <v>99.53</v>
      </c>
      <c r="H1297" s="6">
        <f t="shared" si="261"/>
        <v>2.1257289651799409</v>
      </c>
      <c r="I1297" s="6">
        <f t="shared" si="262"/>
        <v>1.912567255956954</v>
      </c>
      <c r="AM1297" s="1">
        <f t="shared" si="254"/>
        <v>42569</v>
      </c>
      <c r="AN1297" s="2">
        <f t="shared" si="255"/>
        <v>1136.47</v>
      </c>
      <c r="AO1297" s="2">
        <f t="shared" si="256"/>
        <v>48.907406250000001</v>
      </c>
      <c r="AP1297" s="2">
        <f t="shared" si="257"/>
        <v>99.53</v>
      </c>
      <c r="AR1297" s="39">
        <f t="shared" si="258"/>
        <v>9.176518532943545E-3</v>
      </c>
      <c r="AS1297" s="39">
        <f t="shared" si="259"/>
        <v>1.4680395555102477E-2</v>
      </c>
      <c r="AU1297" s="41">
        <f t="shared" si="260"/>
        <v>3.0292662275049069E-5</v>
      </c>
    </row>
    <row r="1298" spans="2:47" x14ac:dyDescent="0.3">
      <c r="B1298" s="6">
        <f t="shared" si="253"/>
        <v>2016</v>
      </c>
      <c r="C1298" s="5">
        <v>42570</v>
      </c>
      <c r="D1298" s="10">
        <v>1135.55</v>
      </c>
      <c r="E1298" s="10">
        <f>VLOOKUP(C1298,데이터!$O:$Q,2,0)</f>
        <v>48.738000000000007</v>
      </c>
      <c r="F1298" s="10">
        <f>VLOOKUP(C1298,데이터!$O:$Q,3,0)</f>
        <v>99.19</v>
      </c>
      <c r="H1298" s="6">
        <f t="shared" si="261"/>
        <v>2.1183658314519587</v>
      </c>
      <c r="I1298" s="6">
        <f t="shared" si="262"/>
        <v>1.9060338201383529</v>
      </c>
      <c r="AM1298" s="1">
        <f t="shared" si="254"/>
        <v>42570</v>
      </c>
      <c r="AN1298" s="2">
        <f t="shared" si="255"/>
        <v>1135.55</v>
      </c>
      <c r="AO1298" s="2">
        <f t="shared" si="256"/>
        <v>48.738000000000007</v>
      </c>
      <c r="AP1298" s="2">
        <f t="shared" si="257"/>
        <v>99.19</v>
      </c>
      <c r="AR1298" s="39">
        <f t="shared" si="258"/>
        <v>-3.4638158714457301E-3</v>
      </c>
      <c r="AS1298" s="39">
        <f t="shared" si="259"/>
        <v>-3.4160554606651461E-3</v>
      </c>
      <c r="AU1298" s="41">
        <f t="shared" si="260"/>
        <v>2.2810568379301261E-9</v>
      </c>
    </row>
    <row r="1299" spans="2:47" x14ac:dyDescent="0.3">
      <c r="B1299" s="6">
        <f t="shared" si="253"/>
        <v>2016</v>
      </c>
      <c r="C1299" s="5">
        <v>42571</v>
      </c>
      <c r="D1299" s="10">
        <v>1140.45</v>
      </c>
      <c r="E1299" s="10">
        <f>VLOOKUP(C1299,데이터!$O:$Q,2,0)</f>
        <v>49.4044375</v>
      </c>
      <c r="F1299" s="10">
        <f>VLOOKUP(C1299,데이터!$O:$Q,3,0)</f>
        <v>100.76</v>
      </c>
      <c r="H1299" s="6">
        <f t="shared" si="261"/>
        <v>2.147332108869954</v>
      </c>
      <c r="I1299" s="6">
        <f t="shared" si="262"/>
        <v>1.9362029208301288</v>
      </c>
      <c r="AM1299" s="1">
        <f t="shared" si="254"/>
        <v>42571</v>
      </c>
      <c r="AN1299" s="2">
        <f t="shared" si="255"/>
        <v>1140.45</v>
      </c>
      <c r="AO1299" s="2">
        <f t="shared" si="256"/>
        <v>49.4044375</v>
      </c>
      <c r="AP1299" s="2">
        <f t="shared" si="257"/>
        <v>100.76</v>
      </c>
      <c r="AR1299" s="39">
        <f t="shared" si="258"/>
        <v>1.3673878698346131E-2</v>
      </c>
      <c r="AS1299" s="39">
        <f t="shared" si="259"/>
        <v>1.5828208488759099E-2</v>
      </c>
      <c r="AU1299" s="41">
        <f t="shared" si="260"/>
        <v>4.6411368458607812E-6</v>
      </c>
    </row>
    <row r="1300" spans="2:47" x14ac:dyDescent="0.3">
      <c r="B1300" s="6">
        <f t="shared" si="253"/>
        <v>2016</v>
      </c>
      <c r="C1300" s="5">
        <v>42572</v>
      </c>
      <c r="D1300" s="10">
        <v>1136.1300000000001</v>
      </c>
      <c r="E1300" s="10">
        <f>VLOOKUP(C1300,데이터!$O:$Q,2,0)</f>
        <v>49.111687500000002</v>
      </c>
      <c r="F1300" s="10">
        <f>VLOOKUP(C1300,데이터!$O:$Q,3,0)</f>
        <v>100.05</v>
      </c>
      <c r="H1300" s="6">
        <f t="shared" si="261"/>
        <v>2.1346079183582884</v>
      </c>
      <c r="I1300" s="6">
        <f t="shared" si="262"/>
        <v>1.9225595695618733</v>
      </c>
      <c r="AM1300" s="1">
        <f t="shared" si="254"/>
        <v>42572</v>
      </c>
      <c r="AN1300" s="2">
        <f t="shared" si="255"/>
        <v>1136.1300000000001</v>
      </c>
      <c r="AO1300" s="2">
        <f t="shared" si="256"/>
        <v>49.111687500000002</v>
      </c>
      <c r="AP1300" s="2">
        <f t="shared" si="257"/>
        <v>100.05</v>
      </c>
      <c r="AR1300" s="39">
        <f t="shared" si="258"/>
        <v>-5.9255810776106532E-3</v>
      </c>
      <c r="AS1300" s="39">
        <f t="shared" si="259"/>
        <v>-7.0464470027790105E-3</v>
      </c>
      <c r="AU1300" s="41">
        <f t="shared" si="260"/>
        <v>1.2563404222035175E-6</v>
      </c>
    </row>
    <row r="1301" spans="2:47" x14ac:dyDescent="0.3">
      <c r="B1301" s="6">
        <f t="shared" si="253"/>
        <v>2016</v>
      </c>
      <c r="C1301" s="5">
        <v>42573</v>
      </c>
      <c r="D1301" s="10">
        <v>1134.45</v>
      </c>
      <c r="E1301" s="10">
        <f>VLOOKUP(C1301,데이터!$O:$Q,2,0)</f>
        <v>49.415968749999998</v>
      </c>
      <c r="F1301" s="10">
        <f>VLOOKUP(C1301,데이터!$O:$Q,3,0)</f>
        <v>100.55</v>
      </c>
      <c r="H1301" s="6">
        <f t="shared" si="261"/>
        <v>2.1478333072366067</v>
      </c>
      <c r="I1301" s="6">
        <f t="shared" si="262"/>
        <v>1.9321675634127571</v>
      </c>
      <c r="AM1301" s="1">
        <f t="shared" si="254"/>
        <v>42573</v>
      </c>
      <c r="AN1301" s="2">
        <f t="shared" si="255"/>
        <v>1134.45</v>
      </c>
      <c r="AO1301" s="2">
        <f t="shared" si="256"/>
        <v>49.415968749999998</v>
      </c>
      <c r="AP1301" s="2">
        <f t="shared" si="257"/>
        <v>100.55</v>
      </c>
      <c r="AR1301" s="39">
        <f t="shared" si="258"/>
        <v>6.1956993434606478E-3</v>
      </c>
      <c r="AS1301" s="39">
        <f t="shared" si="259"/>
        <v>4.997501249375258E-3</v>
      </c>
      <c r="AU1301" s="41">
        <f t="shared" si="260"/>
        <v>1.4356786726698606E-6</v>
      </c>
    </row>
    <row r="1302" spans="2:47" x14ac:dyDescent="0.3">
      <c r="B1302" s="6">
        <f t="shared" si="253"/>
        <v>2016</v>
      </c>
      <c r="C1302" s="5">
        <v>42574</v>
      </c>
      <c r="D1302" s="10">
        <v>1134.45</v>
      </c>
      <c r="E1302" s="10">
        <f>VLOOKUP(C1302,데이터!$O:$Q,2,0)</f>
        <v>49.415968749999998</v>
      </c>
      <c r="F1302" s="10">
        <f>VLOOKUP(C1302,데이터!$O:$Q,3,0)</f>
        <v>100.55</v>
      </c>
      <c r="H1302" s="6">
        <f t="shared" si="261"/>
        <v>2.1478333072366067</v>
      </c>
      <c r="I1302" s="6">
        <f t="shared" si="262"/>
        <v>1.9321675634127571</v>
      </c>
      <c r="AM1302" s="1">
        <f t="shared" si="254"/>
        <v>42574</v>
      </c>
      <c r="AN1302" s="2">
        <f t="shared" si="255"/>
        <v>1134.45</v>
      </c>
      <c r="AO1302" s="2">
        <f t="shared" si="256"/>
        <v>49.415968749999998</v>
      </c>
      <c r="AP1302" s="2">
        <f t="shared" si="257"/>
        <v>100.55</v>
      </c>
      <c r="AR1302" s="39">
        <f t="shared" si="258"/>
        <v>0</v>
      </c>
      <c r="AS1302" s="39">
        <f t="shared" si="259"/>
        <v>0</v>
      </c>
      <c r="AU1302" s="41">
        <f t="shared" si="260"/>
        <v>0</v>
      </c>
    </row>
    <row r="1303" spans="2:47" x14ac:dyDescent="0.3">
      <c r="B1303" s="6">
        <f t="shared" si="253"/>
        <v>2016</v>
      </c>
      <c r="C1303" s="5">
        <v>42575</v>
      </c>
      <c r="D1303" s="10">
        <v>1134.45</v>
      </c>
      <c r="E1303" s="10">
        <f>VLOOKUP(C1303,데이터!$O:$Q,2,0)</f>
        <v>49.415968749999998</v>
      </c>
      <c r="F1303" s="10">
        <f>VLOOKUP(C1303,데이터!$O:$Q,3,0)</f>
        <v>100.55</v>
      </c>
      <c r="H1303" s="6">
        <f t="shared" si="261"/>
        <v>2.1478333072366067</v>
      </c>
      <c r="I1303" s="6">
        <f t="shared" si="262"/>
        <v>1.9321675634127571</v>
      </c>
      <c r="AM1303" s="1">
        <f t="shared" si="254"/>
        <v>42575</v>
      </c>
      <c r="AN1303" s="2">
        <f t="shared" si="255"/>
        <v>1134.45</v>
      </c>
      <c r="AO1303" s="2">
        <f t="shared" si="256"/>
        <v>49.415968749999998</v>
      </c>
      <c r="AP1303" s="2">
        <f t="shared" si="257"/>
        <v>100.55</v>
      </c>
      <c r="AR1303" s="39">
        <f t="shared" si="258"/>
        <v>0</v>
      </c>
      <c r="AS1303" s="39">
        <f t="shared" si="259"/>
        <v>0</v>
      </c>
      <c r="AU1303" s="41">
        <f t="shared" si="260"/>
        <v>0</v>
      </c>
    </row>
    <row r="1304" spans="2:47" x14ac:dyDescent="0.3">
      <c r="B1304" s="6">
        <f t="shared" si="253"/>
        <v>2016</v>
      </c>
      <c r="C1304" s="5">
        <v>42576</v>
      </c>
      <c r="D1304" s="10">
        <v>1136.77</v>
      </c>
      <c r="E1304" s="10">
        <f>VLOOKUP(C1304,데이터!$O:$Q,2,0)</f>
        <v>49.742624999999997</v>
      </c>
      <c r="F1304" s="10">
        <f>VLOOKUP(C1304,데이터!$O:$Q,3,0)</f>
        <v>101.13</v>
      </c>
      <c r="H1304" s="6">
        <f t="shared" si="261"/>
        <v>2.1620312111027937</v>
      </c>
      <c r="I1304" s="6">
        <f t="shared" si="262"/>
        <v>1.9433128362797825</v>
      </c>
      <c r="AM1304" s="1">
        <f t="shared" si="254"/>
        <v>42576</v>
      </c>
      <c r="AN1304" s="2">
        <f t="shared" si="255"/>
        <v>1136.77</v>
      </c>
      <c r="AO1304" s="2">
        <f t="shared" si="256"/>
        <v>49.742624999999997</v>
      </c>
      <c r="AP1304" s="2">
        <f t="shared" si="257"/>
        <v>101.13</v>
      </c>
      <c r="AR1304" s="39">
        <f t="shared" si="258"/>
        <v>6.6103378778747945E-3</v>
      </c>
      <c r="AS1304" s="39">
        <f t="shared" si="259"/>
        <v>5.7682744903033711E-3</v>
      </c>
      <c r="AU1304" s="41">
        <f t="shared" si="260"/>
        <v>7.0907074868826128E-7</v>
      </c>
    </row>
    <row r="1305" spans="2:47" x14ac:dyDescent="0.3">
      <c r="B1305" s="6">
        <f t="shared" si="253"/>
        <v>2016</v>
      </c>
      <c r="C1305" s="5">
        <v>42577</v>
      </c>
      <c r="D1305" s="10">
        <v>1134.95</v>
      </c>
      <c r="E1305" s="10">
        <f>VLOOKUP(C1305,데이터!$O:$Q,2,0)</f>
        <v>51.170718750000006</v>
      </c>
      <c r="F1305" s="10">
        <f>VLOOKUP(C1305,데이터!$O:$Q,3,0)</f>
        <v>105.05</v>
      </c>
      <c r="H1305" s="6">
        <f t="shared" si="261"/>
        <v>2.2241023876818513</v>
      </c>
      <c r="I1305" s="6">
        <f t="shared" si="262"/>
        <v>2.0186395080707125</v>
      </c>
      <c r="AM1305" s="1">
        <f t="shared" si="254"/>
        <v>42577</v>
      </c>
      <c r="AN1305" s="2">
        <f t="shared" si="255"/>
        <v>1134.95</v>
      </c>
      <c r="AO1305" s="2">
        <f t="shared" si="256"/>
        <v>51.170718750000006</v>
      </c>
      <c r="AP1305" s="2">
        <f t="shared" si="257"/>
        <v>105.05</v>
      </c>
      <c r="AR1305" s="39">
        <f t="shared" si="258"/>
        <v>2.8709657964371749E-2</v>
      </c>
      <c r="AS1305" s="39">
        <f t="shared" si="259"/>
        <v>3.8761989518441675E-2</v>
      </c>
      <c r="AU1305" s="41">
        <f t="shared" si="260"/>
        <v>1.010493696729499E-4</v>
      </c>
    </row>
    <row r="1306" spans="2:47" x14ac:dyDescent="0.3">
      <c r="B1306" s="6">
        <f t="shared" si="253"/>
        <v>2016</v>
      </c>
      <c r="C1306" s="5">
        <v>42578</v>
      </c>
      <c r="D1306" s="10">
        <v>1134.18</v>
      </c>
      <c r="E1306" s="10">
        <f>VLOOKUP(C1306,데이터!$O:$Q,2,0)</f>
        <v>51.458312499999998</v>
      </c>
      <c r="F1306" s="10">
        <f>VLOOKUP(C1306,데이터!$O:$Q,3,0)</f>
        <v>105.04</v>
      </c>
      <c r="H1306" s="6">
        <f t="shared" si="261"/>
        <v>2.2366024651027372</v>
      </c>
      <c r="I1306" s="6">
        <f t="shared" si="262"/>
        <v>2.0184473481936949</v>
      </c>
      <c r="AM1306" s="1">
        <f t="shared" si="254"/>
        <v>42578</v>
      </c>
      <c r="AN1306" s="2">
        <f t="shared" si="255"/>
        <v>1134.18</v>
      </c>
      <c r="AO1306" s="2">
        <f t="shared" si="256"/>
        <v>51.458312499999998</v>
      </c>
      <c r="AP1306" s="2">
        <f t="shared" si="257"/>
        <v>105.04</v>
      </c>
      <c r="AR1306" s="39">
        <f t="shared" si="258"/>
        <v>5.6202796643343156E-3</v>
      </c>
      <c r="AS1306" s="39">
        <f t="shared" si="259"/>
        <v>-9.5192765349749742E-5</v>
      </c>
      <c r="AU1306" s="41">
        <f t="shared" si="260"/>
        <v>3.266662509447867E-5</v>
      </c>
    </row>
    <row r="1307" spans="2:47" x14ac:dyDescent="0.3">
      <c r="B1307" s="6">
        <f t="shared" si="253"/>
        <v>2016</v>
      </c>
      <c r="C1307" s="5">
        <v>42579</v>
      </c>
      <c r="D1307" s="10">
        <v>1124.45</v>
      </c>
      <c r="E1307" s="10">
        <f>VLOOKUP(C1307,데이터!$O:$Q,2,0)</f>
        <v>51.118437499999992</v>
      </c>
      <c r="F1307" s="10">
        <f>VLOOKUP(C1307,데이터!$O:$Q,3,0)</f>
        <v>104.46</v>
      </c>
      <c r="H1307" s="6">
        <f t="shared" si="261"/>
        <v>2.2218300167674601</v>
      </c>
      <c r="I1307" s="6">
        <f t="shared" si="262"/>
        <v>2.0073020753266695</v>
      </c>
      <c r="AM1307" s="1">
        <f t="shared" si="254"/>
        <v>42579</v>
      </c>
      <c r="AN1307" s="2">
        <f t="shared" si="255"/>
        <v>1124.45</v>
      </c>
      <c r="AO1307" s="2">
        <f t="shared" si="256"/>
        <v>51.118437499999992</v>
      </c>
      <c r="AP1307" s="2">
        <f t="shared" si="257"/>
        <v>104.46</v>
      </c>
      <c r="AR1307" s="39">
        <f t="shared" si="258"/>
        <v>-6.6048609736280017E-3</v>
      </c>
      <c r="AS1307" s="39">
        <f t="shared" si="259"/>
        <v>-5.521706016755612E-3</v>
      </c>
      <c r="AU1307" s="41">
        <f t="shared" si="260"/>
        <v>1.1732246605972285E-6</v>
      </c>
    </row>
    <row r="1308" spans="2:47" x14ac:dyDescent="0.3">
      <c r="B1308" s="6">
        <f t="shared" si="253"/>
        <v>2016</v>
      </c>
      <c r="C1308" s="5">
        <v>42580</v>
      </c>
      <c r="D1308" s="10">
        <v>1120.3800000000001</v>
      </c>
      <c r="E1308" s="10">
        <f>VLOOKUP(C1308,데이터!$O:$Q,2,0)</f>
        <v>50.782687500000009</v>
      </c>
      <c r="F1308" s="10">
        <f>VLOOKUP(C1308,데이터!$O:$Q,3,0)</f>
        <v>104</v>
      </c>
      <c r="H1308" s="6">
        <f t="shared" si="261"/>
        <v>2.2072368589048073</v>
      </c>
      <c r="I1308" s="6">
        <f t="shared" si="262"/>
        <v>1.9984627209838564</v>
      </c>
      <c r="AM1308" s="1">
        <f t="shared" si="254"/>
        <v>42580</v>
      </c>
      <c r="AN1308" s="2">
        <f t="shared" si="255"/>
        <v>1120.3800000000001</v>
      </c>
      <c r="AO1308" s="2">
        <f t="shared" si="256"/>
        <v>50.782687500000009</v>
      </c>
      <c r="AP1308" s="2">
        <f t="shared" si="257"/>
        <v>104</v>
      </c>
      <c r="AR1308" s="39">
        <f t="shared" si="258"/>
        <v>-6.5680802548001571E-3</v>
      </c>
      <c r="AS1308" s="39">
        <f t="shared" si="259"/>
        <v>-4.4035994639095577E-3</v>
      </c>
      <c r="AU1308" s="41">
        <f t="shared" si="260"/>
        <v>4.6849770941343946E-6</v>
      </c>
    </row>
    <row r="1309" spans="2:47" x14ac:dyDescent="0.3">
      <c r="B1309" s="6">
        <f t="shared" si="253"/>
        <v>2016</v>
      </c>
      <c r="C1309" s="5">
        <v>42581</v>
      </c>
      <c r="D1309" s="10">
        <v>1120.3800000000001</v>
      </c>
      <c r="E1309" s="10">
        <f>VLOOKUP(C1309,데이터!$O:$Q,2,0)</f>
        <v>50.782687500000009</v>
      </c>
      <c r="F1309" s="10">
        <f>VLOOKUP(C1309,데이터!$O:$Q,3,0)</f>
        <v>104</v>
      </c>
      <c r="H1309" s="6">
        <f t="shared" si="261"/>
        <v>2.2072368589048073</v>
      </c>
      <c r="I1309" s="6">
        <f t="shared" si="262"/>
        <v>1.9984627209838564</v>
      </c>
      <c r="AM1309" s="1">
        <f t="shared" si="254"/>
        <v>42581</v>
      </c>
      <c r="AN1309" s="2">
        <f t="shared" si="255"/>
        <v>1120.3800000000001</v>
      </c>
      <c r="AO1309" s="2">
        <f t="shared" si="256"/>
        <v>50.782687500000009</v>
      </c>
      <c r="AP1309" s="2">
        <f t="shared" si="257"/>
        <v>104</v>
      </c>
      <c r="AR1309" s="39">
        <f t="shared" si="258"/>
        <v>0</v>
      </c>
      <c r="AS1309" s="39">
        <f t="shared" si="259"/>
        <v>0</v>
      </c>
      <c r="AU1309" s="41">
        <f t="shared" si="260"/>
        <v>0</v>
      </c>
    </row>
    <row r="1310" spans="2:47" x14ac:dyDescent="0.3">
      <c r="B1310" s="6">
        <f t="shared" si="253"/>
        <v>2016</v>
      </c>
      <c r="C1310" s="5">
        <v>42582</v>
      </c>
      <c r="D1310" s="10">
        <v>1120.3800000000001</v>
      </c>
      <c r="E1310" s="10">
        <f>VLOOKUP(C1310,데이터!$O:$Q,2,0)</f>
        <v>50.782687500000009</v>
      </c>
      <c r="F1310" s="10">
        <f>VLOOKUP(C1310,데이터!$O:$Q,3,0)</f>
        <v>104</v>
      </c>
      <c r="H1310" s="6">
        <f t="shared" si="261"/>
        <v>2.2072368589048073</v>
      </c>
      <c r="I1310" s="6">
        <f t="shared" si="262"/>
        <v>1.9984627209838564</v>
      </c>
      <c r="AM1310" s="1">
        <f t="shared" si="254"/>
        <v>42582</v>
      </c>
      <c r="AN1310" s="2">
        <f t="shared" si="255"/>
        <v>1120.3800000000001</v>
      </c>
      <c r="AO1310" s="2">
        <f t="shared" si="256"/>
        <v>50.782687500000009</v>
      </c>
      <c r="AP1310" s="2">
        <f t="shared" si="257"/>
        <v>104</v>
      </c>
      <c r="AR1310" s="39">
        <f t="shared" si="258"/>
        <v>0</v>
      </c>
      <c r="AS1310" s="39">
        <f t="shared" si="259"/>
        <v>0</v>
      </c>
      <c r="AU1310" s="41">
        <f t="shared" si="260"/>
        <v>0</v>
      </c>
    </row>
    <row r="1311" spans="2:47" x14ac:dyDescent="0.3">
      <c r="B1311" s="6">
        <f t="shared" si="253"/>
        <v>2016</v>
      </c>
      <c r="C1311" s="5">
        <v>42583</v>
      </c>
      <c r="D1311" s="10">
        <v>1108.18</v>
      </c>
      <c r="E1311" s="10">
        <f>VLOOKUP(C1311,데이터!$O:$Q,2,0)</f>
        <v>50.874531250000004</v>
      </c>
      <c r="F1311" s="10">
        <f>VLOOKUP(C1311,데이터!$O:$Q,3,0)</f>
        <v>104.08</v>
      </c>
      <c r="H1311" s="6">
        <f t="shared" si="261"/>
        <v>2.2112287884429995</v>
      </c>
      <c r="I1311" s="6">
        <f t="shared" si="262"/>
        <v>1.999999999999998</v>
      </c>
      <c r="AM1311" s="1">
        <f t="shared" si="254"/>
        <v>42583</v>
      </c>
      <c r="AN1311" s="2">
        <f t="shared" si="255"/>
        <v>1108.18</v>
      </c>
      <c r="AO1311" s="2">
        <f t="shared" si="256"/>
        <v>50.874531250000004</v>
      </c>
      <c r="AP1311" s="2">
        <f t="shared" si="257"/>
        <v>104.08</v>
      </c>
      <c r="AR1311" s="39">
        <f t="shared" si="258"/>
        <v>1.8085641883367476E-3</v>
      </c>
      <c r="AS1311" s="39">
        <f t="shared" si="259"/>
        <v>7.6923076923085532E-4</v>
      </c>
      <c r="AU1311" s="41">
        <f t="shared" si="260"/>
        <v>1.0802139560703442E-6</v>
      </c>
    </row>
    <row r="1312" spans="2:47" x14ac:dyDescent="0.3">
      <c r="B1312" s="6">
        <f t="shared" si="253"/>
        <v>2016</v>
      </c>
      <c r="C1312" s="5">
        <v>42584</v>
      </c>
      <c r="D1312" s="10">
        <v>1110.3499999999999</v>
      </c>
      <c r="E1312" s="10">
        <f>VLOOKUP(C1312,데이터!$O:$Q,2,0)</f>
        <v>50.362749999999998</v>
      </c>
      <c r="F1312" s="10">
        <f>VLOOKUP(C1312,데이터!$O:$Q,3,0)</f>
        <v>102.48</v>
      </c>
      <c r="H1312" s="6">
        <f t="shared" si="261"/>
        <v>2.1889845454872403</v>
      </c>
      <c r="I1312" s="6">
        <f t="shared" si="262"/>
        <v>1.9692544196771695</v>
      </c>
      <c r="AM1312" s="1">
        <f t="shared" si="254"/>
        <v>42584</v>
      </c>
      <c r="AN1312" s="2">
        <f t="shared" si="255"/>
        <v>1110.3499999999999</v>
      </c>
      <c r="AO1312" s="2">
        <f t="shared" si="256"/>
        <v>50.362749999999998</v>
      </c>
      <c r="AP1312" s="2">
        <f t="shared" si="257"/>
        <v>102.48</v>
      </c>
      <c r="AR1312" s="39">
        <f t="shared" si="258"/>
        <v>-1.0059674997005663E-2</v>
      </c>
      <c r="AS1312" s="39">
        <f t="shared" si="259"/>
        <v>-1.537279016141424E-2</v>
      </c>
      <c r="AU1312" s="41">
        <f t="shared" si="260"/>
        <v>2.8229192750268383E-5</v>
      </c>
    </row>
    <row r="1313" spans="2:47" x14ac:dyDescent="0.3">
      <c r="B1313" s="6">
        <f t="shared" si="253"/>
        <v>2016</v>
      </c>
      <c r="C1313" s="5">
        <v>42585</v>
      </c>
      <c r="D1313" s="10">
        <v>1117.45</v>
      </c>
      <c r="E1313" s="10">
        <f>VLOOKUP(C1313,데이터!$O:$Q,2,0)</f>
        <v>50.515093749999998</v>
      </c>
      <c r="F1313" s="10">
        <f>VLOOKUP(C1313,데이터!$O:$Q,3,0)</f>
        <v>102.61</v>
      </c>
      <c r="H1313" s="6">
        <f t="shared" si="261"/>
        <v>2.1956060686239152</v>
      </c>
      <c r="I1313" s="6">
        <f t="shared" si="262"/>
        <v>1.9717524980783994</v>
      </c>
      <c r="AM1313" s="1">
        <f t="shared" si="254"/>
        <v>42585</v>
      </c>
      <c r="AN1313" s="2">
        <f t="shared" si="255"/>
        <v>1117.45</v>
      </c>
      <c r="AO1313" s="2">
        <f t="shared" si="256"/>
        <v>50.515093749999998</v>
      </c>
      <c r="AP1313" s="2">
        <f t="shared" si="257"/>
        <v>102.61</v>
      </c>
      <c r="AR1313" s="39">
        <f t="shared" si="258"/>
        <v>3.0249291390958E-3</v>
      </c>
      <c r="AS1313" s="39">
        <f t="shared" si="259"/>
        <v>1.2685402029664061E-3</v>
      </c>
      <c r="AU1313" s="41">
        <f t="shared" si="260"/>
        <v>3.084902094957744E-6</v>
      </c>
    </row>
    <row r="1314" spans="2:47" x14ac:dyDescent="0.3">
      <c r="B1314" s="6">
        <f t="shared" si="253"/>
        <v>2016</v>
      </c>
      <c r="C1314" s="5">
        <v>42586</v>
      </c>
      <c r="D1314" s="10">
        <v>1114.05</v>
      </c>
      <c r="E1314" s="10">
        <f>VLOOKUP(C1314,데이터!$O:$Q,2,0)</f>
        <v>51.174968750000005</v>
      </c>
      <c r="F1314" s="10">
        <f>VLOOKUP(C1314,데이터!$O:$Q,3,0)</f>
        <v>103.57</v>
      </c>
      <c r="H1314" s="6">
        <f t="shared" si="261"/>
        <v>2.2242871111991005</v>
      </c>
      <c r="I1314" s="6">
        <f t="shared" si="262"/>
        <v>1.9901998462720965</v>
      </c>
      <c r="AM1314" s="1">
        <f t="shared" si="254"/>
        <v>42586</v>
      </c>
      <c r="AN1314" s="2">
        <f t="shared" si="255"/>
        <v>1114.05</v>
      </c>
      <c r="AO1314" s="2">
        <f t="shared" si="256"/>
        <v>51.174968750000005</v>
      </c>
      <c r="AP1314" s="2">
        <f t="shared" si="257"/>
        <v>103.57</v>
      </c>
      <c r="AR1314" s="39">
        <f t="shared" si="258"/>
        <v>1.3062927355252274E-2</v>
      </c>
      <c r="AS1314" s="39">
        <f t="shared" si="259"/>
        <v>9.3558132735600541E-3</v>
      </c>
      <c r="AU1314" s="41">
        <f t="shared" si="260"/>
        <v>1.3742694814680751E-5</v>
      </c>
    </row>
    <row r="1315" spans="2:47" x14ac:dyDescent="0.3">
      <c r="B1315" s="6">
        <f t="shared" si="253"/>
        <v>2016</v>
      </c>
      <c r="C1315" s="5">
        <v>42587</v>
      </c>
      <c r="D1315" s="10">
        <v>1110.72</v>
      </c>
      <c r="E1315" s="10">
        <f>VLOOKUP(C1315,데이터!$O:$Q,2,0)</f>
        <v>51.890250000000009</v>
      </c>
      <c r="F1315" s="10">
        <f>VLOOKUP(C1315,데이터!$O:$Q,3,0)</f>
        <v>104.89</v>
      </c>
      <c r="H1315" s="6">
        <f t="shared" si="261"/>
        <v>2.2553763508043012</v>
      </c>
      <c r="I1315" s="6">
        <f t="shared" si="262"/>
        <v>2.0155649500384301</v>
      </c>
      <c r="AM1315" s="1">
        <f t="shared" si="254"/>
        <v>42587</v>
      </c>
      <c r="AN1315" s="2">
        <f t="shared" si="255"/>
        <v>1110.72</v>
      </c>
      <c r="AO1315" s="2">
        <f t="shared" si="256"/>
        <v>51.890250000000009</v>
      </c>
      <c r="AP1315" s="2">
        <f t="shared" si="257"/>
        <v>104.89</v>
      </c>
      <c r="AR1315" s="39">
        <f t="shared" si="258"/>
        <v>1.3977170235204284E-2</v>
      </c>
      <c r="AS1315" s="39">
        <f t="shared" si="259"/>
        <v>1.2745003379357023E-2</v>
      </c>
      <c r="AU1315" s="41">
        <f t="shared" si="260"/>
        <v>1.5182351606485246E-6</v>
      </c>
    </row>
    <row r="1316" spans="2:47" x14ac:dyDescent="0.3">
      <c r="B1316" s="6">
        <f t="shared" si="253"/>
        <v>2016</v>
      </c>
      <c r="C1316" s="5">
        <v>42588</v>
      </c>
      <c r="D1316" s="10">
        <v>1110.72</v>
      </c>
      <c r="E1316" s="10">
        <f>VLOOKUP(C1316,데이터!$O:$Q,2,0)</f>
        <v>51.890250000000009</v>
      </c>
      <c r="F1316" s="10">
        <f>VLOOKUP(C1316,데이터!$O:$Q,3,0)</f>
        <v>104.89</v>
      </c>
      <c r="H1316" s="6">
        <f t="shared" si="261"/>
        <v>2.2553763508043012</v>
      </c>
      <c r="I1316" s="6">
        <f t="shared" si="262"/>
        <v>2.0155649500384301</v>
      </c>
      <c r="AM1316" s="1">
        <f t="shared" si="254"/>
        <v>42588</v>
      </c>
      <c r="AN1316" s="2">
        <f t="shared" si="255"/>
        <v>1110.72</v>
      </c>
      <c r="AO1316" s="2">
        <f t="shared" si="256"/>
        <v>51.890250000000009</v>
      </c>
      <c r="AP1316" s="2">
        <f t="shared" si="257"/>
        <v>104.89</v>
      </c>
      <c r="AR1316" s="39">
        <f t="shared" si="258"/>
        <v>0</v>
      </c>
      <c r="AS1316" s="39">
        <f t="shared" si="259"/>
        <v>0</v>
      </c>
      <c r="AU1316" s="41">
        <f t="shared" si="260"/>
        <v>0</v>
      </c>
    </row>
    <row r="1317" spans="2:47" x14ac:dyDescent="0.3">
      <c r="B1317" s="6">
        <f t="shared" si="253"/>
        <v>2016</v>
      </c>
      <c r="C1317" s="5">
        <v>42589</v>
      </c>
      <c r="D1317" s="10">
        <v>1110.72</v>
      </c>
      <c r="E1317" s="10">
        <f>VLOOKUP(C1317,데이터!$O:$Q,2,0)</f>
        <v>51.890250000000009</v>
      </c>
      <c r="F1317" s="10">
        <f>VLOOKUP(C1317,데이터!$O:$Q,3,0)</f>
        <v>104.89</v>
      </c>
      <c r="H1317" s="6">
        <f t="shared" si="261"/>
        <v>2.2553763508043012</v>
      </c>
      <c r="I1317" s="6">
        <f t="shared" si="262"/>
        <v>2.0155649500384301</v>
      </c>
      <c r="AM1317" s="1">
        <f t="shared" si="254"/>
        <v>42589</v>
      </c>
      <c r="AN1317" s="2">
        <f t="shared" si="255"/>
        <v>1110.72</v>
      </c>
      <c r="AO1317" s="2">
        <f t="shared" si="256"/>
        <v>51.890250000000009</v>
      </c>
      <c r="AP1317" s="2">
        <f t="shared" si="257"/>
        <v>104.89</v>
      </c>
      <c r="AR1317" s="39">
        <f t="shared" si="258"/>
        <v>0</v>
      </c>
      <c r="AS1317" s="39">
        <f t="shared" si="259"/>
        <v>0</v>
      </c>
      <c r="AU1317" s="41">
        <f t="shared" si="260"/>
        <v>0</v>
      </c>
    </row>
    <row r="1318" spans="2:47" x14ac:dyDescent="0.3">
      <c r="B1318" s="6">
        <f t="shared" si="253"/>
        <v>2016</v>
      </c>
      <c r="C1318" s="5">
        <v>42590</v>
      </c>
      <c r="D1318" s="10">
        <v>1108.3</v>
      </c>
      <c r="E1318" s="10">
        <f>VLOOKUP(C1318,데이터!$O:$Q,2,0)</f>
        <v>51.6610625</v>
      </c>
      <c r="F1318" s="10">
        <f>VLOOKUP(C1318,데이터!$O:$Q,3,0)</f>
        <v>104.77</v>
      </c>
      <c r="H1318" s="6">
        <f t="shared" si="261"/>
        <v>2.2454148634844295</v>
      </c>
      <c r="I1318" s="6">
        <f t="shared" si="262"/>
        <v>2.013259031514218</v>
      </c>
      <c r="AM1318" s="1">
        <f t="shared" si="254"/>
        <v>42590</v>
      </c>
      <c r="AN1318" s="2">
        <f t="shared" si="255"/>
        <v>1108.3</v>
      </c>
      <c r="AO1318" s="2">
        <f t="shared" si="256"/>
        <v>51.6610625</v>
      </c>
      <c r="AP1318" s="2">
        <f t="shared" si="257"/>
        <v>104.77</v>
      </c>
      <c r="AR1318" s="39">
        <f t="shared" si="258"/>
        <v>-4.4167738640690235E-3</v>
      </c>
      <c r="AS1318" s="39">
        <f t="shared" si="259"/>
        <v>-1.1440556773762989E-3</v>
      </c>
      <c r="AU1318" s="41">
        <f t="shared" si="260"/>
        <v>1.0710684329509315E-5</v>
      </c>
    </row>
    <row r="1319" spans="2:47" x14ac:dyDescent="0.3">
      <c r="B1319" s="6">
        <f t="shared" si="253"/>
        <v>2016</v>
      </c>
      <c r="C1319" s="5">
        <v>42591</v>
      </c>
      <c r="D1319" s="10">
        <v>1106.25</v>
      </c>
      <c r="E1319" s="10">
        <f>VLOOKUP(C1319,데이터!$O:$Q,2,0)</f>
        <v>52.068281249999998</v>
      </c>
      <c r="F1319" s="10">
        <f>VLOOKUP(C1319,데이터!$O:$Q,3,0)</f>
        <v>105.62</v>
      </c>
      <c r="H1319" s="6">
        <f t="shared" si="261"/>
        <v>2.2631143646114058</v>
      </c>
      <c r="I1319" s="6">
        <f t="shared" si="262"/>
        <v>2.0295926210607207</v>
      </c>
      <c r="AM1319" s="1">
        <f t="shared" si="254"/>
        <v>42591</v>
      </c>
      <c r="AN1319" s="2">
        <f t="shared" si="255"/>
        <v>1106.25</v>
      </c>
      <c r="AO1319" s="2">
        <f t="shared" si="256"/>
        <v>52.068281249999998</v>
      </c>
      <c r="AP1319" s="2">
        <f t="shared" si="257"/>
        <v>105.62</v>
      </c>
      <c r="AR1319" s="39">
        <f t="shared" si="258"/>
        <v>7.8825082236742006E-3</v>
      </c>
      <c r="AS1319" s="39">
        <f t="shared" si="259"/>
        <v>8.1130094492698479E-3</v>
      </c>
      <c r="AU1319" s="41">
        <f t="shared" si="260"/>
        <v>5.313081500109551E-8</v>
      </c>
    </row>
    <row r="1320" spans="2:47" x14ac:dyDescent="0.3">
      <c r="B1320" s="6">
        <f t="shared" si="253"/>
        <v>2016</v>
      </c>
      <c r="C1320" s="5">
        <v>42592</v>
      </c>
      <c r="D1320" s="10">
        <v>1094.3800000000001</v>
      </c>
      <c r="E1320" s="10">
        <f>VLOOKUP(C1320,데이터!$O:$Q,2,0)</f>
        <v>51.902593750000001</v>
      </c>
      <c r="F1320" s="10">
        <f>VLOOKUP(C1320,데이터!$O:$Q,3,0)</f>
        <v>104.9</v>
      </c>
      <c r="H1320" s="6">
        <f t="shared" si="261"/>
        <v>2.255912863961016</v>
      </c>
      <c r="I1320" s="6">
        <f t="shared" si="262"/>
        <v>2.0157571099154481</v>
      </c>
      <c r="AM1320" s="1">
        <f t="shared" si="254"/>
        <v>42592</v>
      </c>
      <c r="AN1320" s="2">
        <f t="shared" si="255"/>
        <v>1094.3800000000001</v>
      </c>
      <c r="AO1320" s="2">
        <f t="shared" si="256"/>
        <v>51.902593750000001</v>
      </c>
      <c r="AP1320" s="2">
        <f t="shared" si="257"/>
        <v>104.9</v>
      </c>
      <c r="AR1320" s="39">
        <f t="shared" si="258"/>
        <v>-3.1821196325737544E-3</v>
      </c>
      <c r="AS1320" s="39">
        <f t="shared" si="259"/>
        <v>-6.8168907403900469E-3</v>
      </c>
      <c r="AU1320" s="41">
        <f t="shared" si="260"/>
        <v>1.3211561006216079E-5</v>
      </c>
    </row>
    <row r="1321" spans="2:47" x14ac:dyDescent="0.3">
      <c r="B1321" s="6">
        <f t="shared" si="253"/>
        <v>2016</v>
      </c>
      <c r="C1321" s="5">
        <v>42593</v>
      </c>
      <c r="D1321" s="10">
        <v>1099.72</v>
      </c>
      <c r="E1321" s="10">
        <f>VLOOKUP(C1321,데이터!$O:$Q,2,0)</f>
        <v>52.133812500000005</v>
      </c>
      <c r="F1321" s="10">
        <f>VLOOKUP(C1321,데이터!$O:$Q,3,0)</f>
        <v>105.3</v>
      </c>
      <c r="H1321" s="6">
        <f t="shared" si="261"/>
        <v>2.2659626382560432</v>
      </c>
      <c r="I1321" s="6">
        <f t="shared" si="262"/>
        <v>2.023443504996155</v>
      </c>
      <c r="AM1321" s="1">
        <f t="shared" si="254"/>
        <v>42593</v>
      </c>
      <c r="AN1321" s="2">
        <f t="shared" si="255"/>
        <v>1099.72</v>
      </c>
      <c r="AO1321" s="2">
        <f t="shared" si="256"/>
        <v>52.133812500000005</v>
      </c>
      <c r="AP1321" s="2">
        <f t="shared" si="257"/>
        <v>105.3</v>
      </c>
      <c r="AR1321" s="39">
        <f t="shared" si="258"/>
        <v>4.4548592525783803E-3</v>
      </c>
      <c r="AS1321" s="39">
        <f t="shared" si="259"/>
        <v>3.8131553860818457E-3</v>
      </c>
      <c r="AU1321" s="41">
        <f t="shared" si="260"/>
        <v>4.1178385227660236E-7</v>
      </c>
    </row>
    <row r="1322" spans="2:47" x14ac:dyDescent="0.3">
      <c r="B1322" s="6">
        <f t="shared" si="253"/>
        <v>2016</v>
      </c>
      <c r="C1322" s="5">
        <v>42594</v>
      </c>
      <c r="D1322" s="10">
        <v>1103.2</v>
      </c>
      <c r="E1322" s="10">
        <f>VLOOKUP(C1322,데이터!$O:$Q,2,0)</f>
        <v>52.334375000000009</v>
      </c>
      <c r="F1322" s="10">
        <f>VLOOKUP(C1322,데이터!$O:$Q,3,0)</f>
        <v>105.79</v>
      </c>
      <c r="H1322" s="6">
        <f t="shared" si="261"/>
        <v>2.2746799583567978</v>
      </c>
      <c r="I1322" s="6">
        <f t="shared" si="262"/>
        <v>2.0328593389700216</v>
      </c>
      <c r="AM1322" s="1">
        <f t="shared" si="254"/>
        <v>42594</v>
      </c>
      <c r="AN1322" s="2">
        <f t="shared" si="255"/>
        <v>1103.2</v>
      </c>
      <c r="AO1322" s="2">
        <f t="shared" si="256"/>
        <v>52.334375000000009</v>
      </c>
      <c r="AP1322" s="2">
        <f t="shared" si="257"/>
        <v>105.79</v>
      </c>
      <c r="AR1322" s="39">
        <f t="shared" si="258"/>
        <v>3.8470714183813648E-3</v>
      </c>
      <c r="AS1322" s="39">
        <f t="shared" si="259"/>
        <v>4.6533713200380689E-3</v>
      </c>
      <c r="AU1322" s="41">
        <f t="shared" si="260"/>
        <v>6.5011953141161063E-7</v>
      </c>
    </row>
    <row r="1323" spans="2:47" x14ac:dyDescent="0.3">
      <c r="B1323" s="6">
        <f t="shared" si="253"/>
        <v>2016</v>
      </c>
      <c r="C1323" s="5">
        <v>42595</v>
      </c>
      <c r="D1323" s="10">
        <v>1103.2</v>
      </c>
      <c r="E1323" s="10">
        <f>VLOOKUP(C1323,데이터!$O:$Q,2,0)</f>
        <v>52.334375000000009</v>
      </c>
      <c r="F1323" s="10">
        <f>VLOOKUP(C1323,데이터!$O:$Q,3,0)</f>
        <v>105.79</v>
      </c>
      <c r="H1323" s="6">
        <f t="shared" si="261"/>
        <v>2.2746799583567978</v>
      </c>
      <c r="I1323" s="6">
        <f t="shared" si="262"/>
        <v>2.0328593389700216</v>
      </c>
      <c r="AM1323" s="1">
        <f t="shared" si="254"/>
        <v>42595</v>
      </c>
      <c r="AN1323" s="2">
        <f t="shared" si="255"/>
        <v>1103.2</v>
      </c>
      <c r="AO1323" s="2">
        <f t="shared" si="256"/>
        <v>52.334375000000009</v>
      </c>
      <c r="AP1323" s="2">
        <f t="shared" si="257"/>
        <v>105.79</v>
      </c>
      <c r="AR1323" s="39">
        <f t="shared" si="258"/>
        <v>0</v>
      </c>
      <c r="AS1323" s="39">
        <f t="shared" si="259"/>
        <v>0</v>
      </c>
      <c r="AU1323" s="41">
        <f t="shared" si="260"/>
        <v>0</v>
      </c>
    </row>
    <row r="1324" spans="2:47" x14ac:dyDescent="0.3">
      <c r="B1324" s="6">
        <f t="shared" si="253"/>
        <v>2016</v>
      </c>
      <c r="C1324" s="5">
        <v>42596</v>
      </c>
      <c r="D1324" s="10">
        <v>1103.2</v>
      </c>
      <c r="E1324" s="10">
        <f>VLOOKUP(C1324,데이터!$O:$Q,2,0)</f>
        <v>52.334375000000009</v>
      </c>
      <c r="F1324" s="10">
        <f>VLOOKUP(C1324,데이터!$O:$Q,3,0)</f>
        <v>105.79</v>
      </c>
      <c r="H1324" s="6">
        <f t="shared" si="261"/>
        <v>2.2746799583567978</v>
      </c>
      <c r="I1324" s="6">
        <f t="shared" si="262"/>
        <v>2.0328593389700216</v>
      </c>
      <c r="AM1324" s="1">
        <f t="shared" si="254"/>
        <v>42596</v>
      </c>
      <c r="AN1324" s="2">
        <f t="shared" si="255"/>
        <v>1103.2</v>
      </c>
      <c r="AO1324" s="2">
        <f t="shared" si="256"/>
        <v>52.334375000000009</v>
      </c>
      <c r="AP1324" s="2">
        <f t="shared" si="257"/>
        <v>105.79</v>
      </c>
      <c r="AR1324" s="39">
        <f t="shared" si="258"/>
        <v>0</v>
      </c>
      <c r="AS1324" s="39">
        <f t="shared" si="259"/>
        <v>0</v>
      </c>
      <c r="AU1324" s="41">
        <f t="shared" si="260"/>
        <v>0</v>
      </c>
    </row>
    <row r="1325" spans="2:47" x14ac:dyDescent="0.3">
      <c r="B1325" s="6">
        <f t="shared" si="253"/>
        <v>2016</v>
      </c>
      <c r="C1325" s="5">
        <v>42597</v>
      </c>
      <c r="D1325" s="10">
        <v>1103.2</v>
      </c>
      <c r="E1325" s="10">
        <f>VLOOKUP(C1325,데이터!$O:$Q,2,0)</f>
        <v>53.012812499999995</v>
      </c>
      <c r="F1325" s="10">
        <f>VLOOKUP(C1325,데이터!$O:$Q,3,0)</f>
        <v>107.23</v>
      </c>
      <c r="H1325" s="6">
        <f t="shared" si="261"/>
        <v>2.3041678080587893</v>
      </c>
      <c r="I1325" s="6">
        <f t="shared" si="262"/>
        <v>2.0605303612605672</v>
      </c>
      <c r="AM1325" s="1">
        <f t="shared" si="254"/>
        <v>42597</v>
      </c>
      <c r="AN1325" s="2">
        <f t="shared" si="255"/>
        <v>1103.2</v>
      </c>
      <c r="AO1325" s="2">
        <f t="shared" si="256"/>
        <v>53.012812499999995</v>
      </c>
      <c r="AP1325" s="2">
        <f t="shared" si="257"/>
        <v>107.23</v>
      </c>
      <c r="AR1325" s="39">
        <f t="shared" si="258"/>
        <v>1.2963515853585461E-2</v>
      </c>
      <c r="AS1325" s="39">
        <f t="shared" si="259"/>
        <v>1.3611872577748318E-2</v>
      </c>
      <c r="AU1325" s="41">
        <f t="shared" si="260"/>
        <v>4.2036644176719152E-7</v>
      </c>
    </row>
    <row r="1326" spans="2:47" x14ac:dyDescent="0.3">
      <c r="B1326" s="6">
        <f t="shared" si="253"/>
        <v>2016</v>
      </c>
      <c r="C1326" s="5">
        <v>42598</v>
      </c>
      <c r="D1326" s="10">
        <v>1092.3499999999999</v>
      </c>
      <c r="E1326" s="10">
        <f>VLOOKUP(C1326,데이터!$O:$Q,2,0)</f>
        <v>52.373499999999993</v>
      </c>
      <c r="F1326" s="10">
        <f>VLOOKUP(C1326,데이터!$O:$Q,3,0)</f>
        <v>106.48</v>
      </c>
      <c r="H1326" s="6">
        <f t="shared" si="261"/>
        <v>2.2763805013244109</v>
      </c>
      <c r="I1326" s="6">
        <f t="shared" si="262"/>
        <v>2.0461183704842414</v>
      </c>
      <c r="AM1326" s="1">
        <f t="shared" si="254"/>
        <v>42598</v>
      </c>
      <c r="AN1326" s="2">
        <f t="shared" si="255"/>
        <v>1092.3499999999999</v>
      </c>
      <c r="AO1326" s="2">
        <f t="shared" si="256"/>
        <v>52.373499999999993</v>
      </c>
      <c r="AP1326" s="2">
        <f t="shared" si="257"/>
        <v>106.48</v>
      </c>
      <c r="AR1326" s="39">
        <f t="shared" si="258"/>
        <v>-1.2059584652295174E-2</v>
      </c>
      <c r="AS1326" s="39">
        <f t="shared" si="259"/>
        <v>-6.9943112934812701E-3</v>
      </c>
      <c r="AU1326" s="41">
        <f t="shared" si="260"/>
        <v>2.5656994199509892E-5</v>
      </c>
    </row>
    <row r="1327" spans="2:47" x14ac:dyDescent="0.3">
      <c r="B1327" s="6">
        <f t="shared" si="253"/>
        <v>2016</v>
      </c>
      <c r="C1327" s="5">
        <v>42599</v>
      </c>
      <c r="D1327" s="10">
        <v>1108.8499999999999</v>
      </c>
      <c r="E1327" s="10">
        <f>VLOOKUP(C1327,데이터!$O:$Q,2,0)</f>
        <v>52.275843750000007</v>
      </c>
      <c r="F1327" s="10">
        <f>VLOOKUP(C1327,데이터!$O:$Q,3,0)</f>
        <v>106.46</v>
      </c>
      <c r="H1327" s="6">
        <f t="shared" si="261"/>
        <v>2.2721359352111583</v>
      </c>
      <c r="I1327" s="6">
        <f t="shared" si="262"/>
        <v>2.0457340507302058</v>
      </c>
      <c r="AM1327" s="1">
        <f t="shared" si="254"/>
        <v>42599</v>
      </c>
      <c r="AN1327" s="2">
        <f t="shared" si="255"/>
        <v>1108.8499999999999</v>
      </c>
      <c r="AO1327" s="2">
        <f t="shared" si="256"/>
        <v>52.275843750000007</v>
      </c>
      <c r="AP1327" s="2">
        <f t="shared" si="257"/>
        <v>106.46</v>
      </c>
      <c r="AR1327" s="39">
        <f t="shared" si="258"/>
        <v>-1.8646118743255169E-3</v>
      </c>
      <c r="AS1327" s="39">
        <f t="shared" si="259"/>
        <v>-1.878287002254897E-4</v>
      </c>
      <c r="AU1327" s="41">
        <f t="shared" si="260"/>
        <v>2.8116018129449619E-6</v>
      </c>
    </row>
    <row r="1328" spans="2:47" x14ac:dyDescent="0.3">
      <c r="B1328" s="6">
        <f t="shared" si="253"/>
        <v>2016</v>
      </c>
      <c r="C1328" s="5">
        <v>42600</v>
      </c>
      <c r="D1328" s="10">
        <v>1107.2</v>
      </c>
      <c r="E1328" s="10">
        <f>VLOOKUP(C1328,데이터!$O:$Q,2,0)</f>
        <v>52.669062500000003</v>
      </c>
      <c r="F1328" s="10">
        <f>VLOOKUP(C1328,데이터!$O:$Q,3,0)</f>
        <v>107.23</v>
      </c>
      <c r="H1328" s="6">
        <f t="shared" si="261"/>
        <v>2.2892269353401384</v>
      </c>
      <c r="I1328" s="6">
        <f t="shared" si="262"/>
        <v>2.0605303612605672</v>
      </c>
      <c r="AM1328" s="1">
        <f t="shared" si="254"/>
        <v>42600</v>
      </c>
      <c r="AN1328" s="2">
        <f t="shared" si="255"/>
        <v>1107.2</v>
      </c>
      <c r="AO1328" s="2">
        <f t="shared" si="256"/>
        <v>52.669062500000003</v>
      </c>
      <c r="AP1328" s="2">
        <f t="shared" si="257"/>
        <v>107.23</v>
      </c>
      <c r="AR1328" s="39">
        <f t="shared" si="258"/>
        <v>7.521997193971508E-3</v>
      </c>
      <c r="AS1328" s="39">
        <f t="shared" si="259"/>
        <v>7.2327634792410667E-3</v>
      </c>
      <c r="AU1328" s="41">
        <f t="shared" si="260"/>
        <v>8.3656141736770328E-8</v>
      </c>
    </row>
    <row r="1329" spans="2:47" x14ac:dyDescent="0.3">
      <c r="B1329" s="6">
        <f t="shared" si="253"/>
        <v>2016</v>
      </c>
      <c r="C1329" s="5">
        <v>42601</v>
      </c>
      <c r="D1329" s="10">
        <v>1117.55</v>
      </c>
      <c r="E1329" s="10">
        <f>VLOOKUP(C1329,데이터!$O:$Q,2,0)</f>
        <v>53.149437500000005</v>
      </c>
      <c r="F1329" s="10">
        <f>VLOOKUP(C1329,데이터!$O:$Q,3,0)</f>
        <v>108.15</v>
      </c>
      <c r="H1329" s="6">
        <f t="shared" si="261"/>
        <v>2.3101061258338755</v>
      </c>
      <c r="I1329" s="6">
        <f t="shared" si="262"/>
        <v>2.0782090699461939</v>
      </c>
      <c r="AM1329" s="1">
        <f t="shared" si="254"/>
        <v>42601</v>
      </c>
      <c r="AN1329" s="2">
        <f t="shared" si="255"/>
        <v>1117.55</v>
      </c>
      <c r="AO1329" s="2">
        <f t="shared" si="256"/>
        <v>53.149437500000005</v>
      </c>
      <c r="AP1329" s="2">
        <f t="shared" si="257"/>
        <v>108.15</v>
      </c>
      <c r="AR1329" s="39">
        <f t="shared" si="258"/>
        <v>9.1206294017480705E-3</v>
      </c>
      <c r="AS1329" s="39">
        <f t="shared" si="259"/>
        <v>8.579688520003792E-3</v>
      </c>
      <c r="AU1329" s="41">
        <f t="shared" si="260"/>
        <v>2.9261703754227746E-7</v>
      </c>
    </row>
    <row r="1330" spans="2:47" x14ac:dyDescent="0.3">
      <c r="B1330" s="6">
        <f t="shared" si="253"/>
        <v>2016</v>
      </c>
      <c r="C1330" s="5">
        <v>42602</v>
      </c>
      <c r="D1330" s="10">
        <v>1117.55</v>
      </c>
      <c r="E1330" s="10">
        <f>VLOOKUP(C1330,데이터!$O:$Q,2,0)</f>
        <v>53.149437500000005</v>
      </c>
      <c r="F1330" s="10">
        <f>VLOOKUP(C1330,데이터!$O:$Q,3,0)</f>
        <v>108.15</v>
      </c>
      <c r="H1330" s="6">
        <f t="shared" si="261"/>
        <v>2.3101061258338755</v>
      </c>
      <c r="I1330" s="6">
        <f t="shared" si="262"/>
        <v>2.0782090699461939</v>
      </c>
      <c r="AM1330" s="1">
        <f t="shared" si="254"/>
        <v>42602</v>
      </c>
      <c r="AN1330" s="2">
        <f t="shared" si="255"/>
        <v>1117.55</v>
      </c>
      <c r="AO1330" s="2">
        <f t="shared" si="256"/>
        <v>53.149437500000005</v>
      </c>
      <c r="AP1330" s="2">
        <f t="shared" si="257"/>
        <v>108.15</v>
      </c>
      <c r="AR1330" s="39">
        <f t="shared" si="258"/>
        <v>0</v>
      </c>
      <c r="AS1330" s="39">
        <f t="shared" si="259"/>
        <v>0</v>
      </c>
      <c r="AU1330" s="41">
        <f t="shared" si="260"/>
        <v>0</v>
      </c>
    </row>
    <row r="1331" spans="2:47" x14ac:dyDescent="0.3">
      <c r="B1331" s="6">
        <f t="shared" si="253"/>
        <v>2016</v>
      </c>
      <c r="C1331" s="5">
        <v>42603</v>
      </c>
      <c r="D1331" s="10">
        <v>1117.55</v>
      </c>
      <c r="E1331" s="10">
        <f>VLOOKUP(C1331,데이터!$O:$Q,2,0)</f>
        <v>53.149437500000005</v>
      </c>
      <c r="F1331" s="10">
        <f>VLOOKUP(C1331,데이터!$O:$Q,3,0)</f>
        <v>108.15</v>
      </c>
      <c r="H1331" s="6">
        <f t="shared" si="261"/>
        <v>2.3101061258338755</v>
      </c>
      <c r="I1331" s="6">
        <f t="shared" si="262"/>
        <v>2.0782090699461939</v>
      </c>
      <c r="AM1331" s="1">
        <f t="shared" si="254"/>
        <v>42603</v>
      </c>
      <c r="AN1331" s="2">
        <f t="shared" si="255"/>
        <v>1117.55</v>
      </c>
      <c r="AO1331" s="2">
        <f t="shared" si="256"/>
        <v>53.149437500000005</v>
      </c>
      <c r="AP1331" s="2">
        <f t="shared" si="257"/>
        <v>108.15</v>
      </c>
      <c r="AR1331" s="39">
        <f t="shared" si="258"/>
        <v>0</v>
      </c>
      <c r="AS1331" s="39">
        <f t="shared" si="259"/>
        <v>0</v>
      </c>
      <c r="AU1331" s="41">
        <f t="shared" si="260"/>
        <v>0</v>
      </c>
    </row>
    <row r="1332" spans="2:47" x14ac:dyDescent="0.3">
      <c r="B1332" s="6">
        <f t="shared" si="253"/>
        <v>2016</v>
      </c>
      <c r="C1332" s="5">
        <v>42604</v>
      </c>
      <c r="D1332" s="10">
        <v>1126.25</v>
      </c>
      <c r="E1332" s="10">
        <f>VLOOKUP(C1332,데이터!$O:$Q,2,0)</f>
        <v>53.203375000000015</v>
      </c>
      <c r="F1332" s="10">
        <f>VLOOKUP(C1332,데이터!$O:$Q,3,0)</f>
        <v>108.2</v>
      </c>
      <c r="H1332" s="6">
        <f t="shared" si="261"/>
        <v>2.3124504845895482</v>
      </c>
      <c r="I1332" s="6">
        <f t="shared" si="262"/>
        <v>2.0791698693312823</v>
      </c>
      <c r="AM1332" s="1">
        <f t="shared" si="254"/>
        <v>42604</v>
      </c>
      <c r="AN1332" s="2">
        <f t="shared" si="255"/>
        <v>1126.25</v>
      </c>
      <c r="AO1332" s="2">
        <f t="shared" si="256"/>
        <v>53.203375000000015</v>
      </c>
      <c r="AP1332" s="2">
        <f t="shared" si="257"/>
        <v>108.2</v>
      </c>
      <c r="AR1332" s="39">
        <f t="shared" si="258"/>
        <v>1.0148272970906813E-3</v>
      </c>
      <c r="AS1332" s="39">
        <f t="shared" si="259"/>
        <v>4.6232085067043904E-4</v>
      </c>
      <c r="AU1332" s="41">
        <f t="shared" si="260"/>
        <v>3.0526337333592403E-7</v>
      </c>
    </row>
    <row r="1333" spans="2:47" x14ac:dyDescent="0.3">
      <c r="B1333" s="6">
        <f t="shared" si="253"/>
        <v>2016</v>
      </c>
      <c r="C1333" s="5">
        <v>42605</v>
      </c>
      <c r="D1333" s="10">
        <v>1115.8800000000001</v>
      </c>
      <c r="E1333" s="10">
        <f>VLOOKUP(C1333,데이터!$O:$Q,2,0)</f>
        <v>53.574968750000004</v>
      </c>
      <c r="F1333" s="10">
        <f>VLOOKUP(C1333,데이터!$O:$Q,3,0)</f>
        <v>108.73</v>
      </c>
      <c r="H1333" s="6">
        <f t="shared" si="261"/>
        <v>2.3286015679984096</v>
      </c>
      <c r="I1333" s="6">
        <f t="shared" si="262"/>
        <v>2.0893543428132193</v>
      </c>
      <c r="AM1333" s="1">
        <f t="shared" si="254"/>
        <v>42605</v>
      </c>
      <c r="AN1333" s="2">
        <f t="shared" si="255"/>
        <v>1115.8800000000001</v>
      </c>
      <c r="AO1333" s="2">
        <f t="shared" si="256"/>
        <v>53.574968750000004</v>
      </c>
      <c r="AP1333" s="2">
        <f t="shared" si="257"/>
        <v>108.73</v>
      </c>
      <c r="AR1333" s="39">
        <f t="shared" si="258"/>
        <v>6.9844018354097148E-3</v>
      </c>
      <c r="AS1333" s="39">
        <f t="shared" si="259"/>
        <v>4.8983364140480212E-3</v>
      </c>
      <c r="AU1333" s="41">
        <f t="shared" si="260"/>
        <v>4.3516689422009403E-6</v>
      </c>
    </row>
    <row r="1334" spans="2:47" x14ac:dyDescent="0.3">
      <c r="B1334" s="6">
        <f t="shared" si="253"/>
        <v>2016</v>
      </c>
      <c r="C1334" s="5">
        <v>42606</v>
      </c>
      <c r="D1334" s="10">
        <v>1122</v>
      </c>
      <c r="E1334" s="10">
        <f>VLOOKUP(C1334,데이터!$O:$Q,2,0)</f>
        <v>53.000562500000008</v>
      </c>
      <c r="F1334" s="10">
        <f>VLOOKUP(C1334,데이터!$O:$Q,3,0)</f>
        <v>107.83</v>
      </c>
      <c r="H1334" s="6">
        <f t="shared" si="261"/>
        <v>2.3036353696855443</v>
      </c>
      <c r="I1334" s="6">
        <f t="shared" si="262"/>
        <v>2.0720599538816282</v>
      </c>
      <c r="AM1334" s="1">
        <f t="shared" si="254"/>
        <v>42606</v>
      </c>
      <c r="AN1334" s="2">
        <f t="shared" si="255"/>
        <v>1122</v>
      </c>
      <c r="AO1334" s="2">
        <f t="shared" si="256"/>
        <v>53.000562500000008</v>
      </c>
      <c r="AP1334" s="2">
        <f t="shared" si="257"/>
        <v>107.83</v>
      </c>
      <c r="AR1334" s="39">
        <f t="shared" si="258"/>
        <v>-1.072154148480009E-2</v>
      </c>
      <c r="AS1334" s="39">
        <f t="shared" si="259"/>
        <v>-8.277384346546568E-3</v>
      </c>
      <c r="AU1334" s="41">
        <f t="shared" si="260"/>
        <v>5.9739041164756469E-6</v>
      </c>
    </row>
    <row r="1335" spans="2:47" x14ac:dyDescent="0.3">
      <c r="B1335" s="6">
        <f t="shared" si="253"/>
        <v>2016</v>
      </c>
      <c r="C1335" s="5">
        <v>42607</v>
      </c>
      <c r="D1335" s="10">
        <v>1115.8499999999999</v>
      </c>
      <c r="E1335" s="10">
        <f>VLOOKUP(C1335,데이터!$O:$Q,2,0)</f>
        <v>53.135843749999999</v>
      </c>
      <c r="F1335" s="10">
        <f>VLOOKUP(C1335,데이터!$O:$Q,3,0)</f>
        <v>108.27</v>
      </c>
      <c r="H1335" s="6">
        <f t="shared" si="261"/>
        <v>2.3095152822309108</v>
      </c>
      <c r="I1335" s="6">
        <f t="shared" si="262"/>
        <v>2.0805149884704059</v>
      </c>
      <c r="AM1335" s="1">
        <f t="shared" si="254"/>
        <v>42607</v>
      </c>
      <c r="AN1335" s="2">
        <f t="shared" si="255"/>
        <v>1115.8499999999999</v>
      </c>
      <c r="AO1335" s="2">
        <f t="shared" si="256"/>
        <v>53.135843749999999</v>
      </c>
      <c r="AP1335" s="2">
        <f t="shared" si="257"/>
        <v>108.27</v>
      </c>
      <c r="AR1335" s="39">
        <f t="shared" si="258"/>
        <v>2.5524493254196479E-3</v>
      </c>
      <c r="AS1335" s="39">
        <f t="shared" si="259"/>
        <v>4.0804970787349237E-3</v>
      </c>
      <c r="AU1335" s="41">
        <f t="shared" si="260"/>
        <v>2.3349299364118622E-6</v>
      </c>
    </row>
    <row r="1336" spans="2:47" x14ac:dyDescent="0.3">
      <c r="B1336" s="6">
        <f t="shared" si="253"/>
        <v>2016</v>
      </c>
      <c r="C1336" s="5">
        <v>42608</v>
      </c>
      <c r="D1336" s="10">
        <v>1113.7</v>
      </c>
      <c r="E1336" s="10">
        <f>VLOOKUP(C1336,데이터!$O:$Q,2,0)</f>
        <v>53.412218750000001</v>
      </c>
      <c r="F1336" s="10">
        <f>VLOOKUP(C1336,데이터!$O:$Q,3,0)</f>
        <v>108.75</v>
      </c>
      <c r="H1336" s="6">
        <f t="shared" si="261"/>
        <v>2.3215277438967066</v>
      </c>
      <c r="I1336" s="6">
        <f t="shared" si="262"/>
        <v>2.0897386625672545</v>
      </c>
      <c r="AM1336" s="1">
        <f t="shared" si="254"/>
        <v>42608</v>
      </c>
      <c r="AN1336" s="2">
        <f t="shared" si="255"/>
        <v>1113.7</v>
      </c>
      <c r="AO1336" s="2">
        <f t="shared" si="256"/>
        <v>53.412218750000001</v>
      </c>
      <c r="AP1336" s="2">
        <f t="shared" si="257"/>
        <v>108.75</v>
      </c>
      <c r="AR1336" s="39">
        <f t="shared" si="258"/>
        <v>5.2012912658416788E-3</v>
      </c>
      <c r="AS1336" s="39">
        <f t="shared" si="259"/>
        <v>4.4333610418398894E-3</v>
      </c>
      <c r="AU1336" s="41">
        <f t="shared" si="260"/>
        <v>5.897168289354383E-7</v>
      </c>
    </row>
    <row r="1337" spans="2:47" x14ac:dyDescent="0.3">
      <c r="B1337" s="6">
        <f t="shared" si="253"/>
        <v>2016</v>
      </c>
      <c r="C1337" s="5">
        <v>42609</v>
      </c>
      <c r="D1337" s="10">
        <v>1113.7</v>
      </c>
      <c r="E1337" s="10">
        <f>VLOOKUP(C1337,데이터!$O:$Q,2,0)</f>
        <v>53.412218750000001</v>
      </c>
      <c r="F1337" s="10">
        <f>VLOOKUP(C1337,데이터!$O:$Q,3,0)</f>
        <v>108.75</v>
      </c>
      <c r="H1337" s="6">
        <f t="shared" si="261"/>
        <v>2.3215277438967066</v>
      </c>
      <c r="I1337" s="6">
        <f t="shared" si="262"/>
        <v>2.0897386625672545</v>
      </c>
      <c r="AM1337" s="1">
        <f t="shared" si="254"/>
        <v>42609</v>
      </c>
      <c r="AN1337" s="2">
        <f t="shared" si="255"/>
        <v>1113.7</v>
      </c>
      <c r="AO1337" s="2">
        <f t="shared" si="256"/>
        <v>53.412218750000001</v>
      </c>
      <c r="AP1337" s="2">
        <f t="shared" si="257"/>
        <v>108.75</v>
      </c>
      <c r="AR1337" s="39">
        <f t="shared" si="258"/>
        <v>0</v>
      </c>
      <c r="AS1337" s="39">
        <f t="shared" si="259"/>
        <v>0</v>
      </c>
      <c r="AU1337" s="41">
        <f t="shared" si="260"/>
        <v>0</v>
      </c>
    </row>
    <row r="1338" spans="2:47" x14ac:dyDescent="0.3">
      <c r="B1338" s="6">
        <f t="shared" si="253"/>
        <v>2016</v>
      </c>
      <c r="C1338" s="5">
        <v>42610</v>
      </c>
      <c r="D1338" s="10">
        <v>1113.7</v>
      </c>
      <c r="E1338" s="10">
        <f>VLOOKUP(C1338,데이터!$O:$Q,2,0)</f>
        <v>53.412218750000001</v>
      </c>
      <c r="F1338" s="10">
        <f>VLOOKUP(C1338,데이터!$O:$Q,3,0)</f>
        <v>108.75</v>
      </c>
      <c r="H1338" s="6">
        <f t="shared" si="261"/>
        <v>2.3215277438967066</v>
      </c>
      <c r="I1338" s="6">
        <f t="shared" si="262"/>
        <v>2.0897386625672545</v>
      </c>
      <c r="AM1338" s="1">
        <f t="shared" si="254"/>
        <v>42610</v>
      </c>
      <c r="AN1338" s="2">
        <f t="shared" si="255"/>
        <v>1113.7</v>
      </c>
      <c r="AO1338" s="2">
        <f t="shared" si="256"/>
        <v>53.412218750000001</v>
      </c>
      <c r="AP1338" s="2">
        <f t="shared" si="257"/>
        <v>108.75</v>
      </c>
      <c r="AR1338" s="39">
        <f t="shared" si="258"/>
        <v>0</v>
      </c>
      <c r="AS1338" s="39">
        <f t="shared" si="259"/>
        <v>0</v>
      </c>
      <c r="AU1338" s="41">
        <f t="shared" si="260"/>
        <v>0</v>
      </c>
    </row>
    <row r="1339" spans="2:47" x14ac:dyDescent="0.3">
      <c r="B1339" s="6">
        <f t="shared" si="253"/>
        <v>2016</v>
      </c>
      <c r="C1339" s="5">
        <v>42611</v>
      </c>
      <c r="D1339" s="10">
        <v>1124.95</v>
      </c>
      <c r="E1339" s="10">
        <f>VLOOKUP(C1339,데이터!$O:$Q,2,0)</f>
        <v>53.584218750000005</v>
      </c>
      <c r="F1339" s="10">
        <f>VLOOKUP(C1339,데이터!$O:$Q,3,0)</f>
        <v>109.18</v>
      </c>
      <c r="H1339" s="6">
        <f t="shared" si="261"/>
        <v>2.3290036133006571</v>
      </c>
      <c r="I1339" s="6">
        <f t="shared" si="262"/>
        <v>2.0980015372790146</v>
      </c>
      <c r="AM1339" s="1">
        <f t="shared" si="254"/>
        <v>42611</v>
      </c>
      <c r="AN1339" s="2">
        <f t="shared" si="255"/>
        <v>1124.95</v>
      </c>
      <c r="AO1339" s="2">
        <f t="shared" si="256"/>
        <v>53.584218750000005</v>
      </c>
      <c r="AP1339" s="2">
        <f t="shared" si="257"/>
        <v>109.18</v>
      </c>
      <c r="AR1339" s="39">
        <f t="shared" si="258"/>
        <v>3.2202369425067268E-3</v>
      </c>
      <c r="AS1339" s="39">
        <f t="shared" si="259"/>
        <v>3.9540229885057787E-3</v>
      </c>
      <c r="AU1339" s="41">
        <f t="shared" si="260"/>
        <v>5.3844196130292277E-7</v>
      </c>
    </row>
    <row r="1340" spans="2:47" x14ac:dyDescent="0.3">
      <c r="B1340" s="6">
        <f t="shared" si="253"/>
        <v>2016</v>
      </c>
      <c r="C1340" s="5">
        <v>42612</v>
      </c>
      <c r="D1340" s="10">
        <v>1119.8800000000001</v>
      </c>
      <c r="E1340" s="10">
        <f>VLOOKUP(C1340,데이터!$O:$Q,2,0)</f>
        <v>53.446968749999996</v>
      </c>
      <c r="F1340" s="10">
        <f>VLOOKUP(C1340,데이터!$O:$Q,3,0)</f>
        <v>108.97</v>
      </c>
      <c r="H1340" s="6">
        <f t="shared" si="261"/>
        <v>2.3230381303024461</v>
      </c>
      <c r="I1340" s="6">
        <f t="shared" si="262"/>
        <v>2.0939661798616434</v>
      </c>
      <c r="AM1340" s="1">
        <f t="shared" si="254"/>
        <v>42612</v>
      </c>
      <c r="AN1340" s="2">
        <f t="shared" si="255"/>
        <v>1119.8800000000001</v>
      </c>
      <c r="AO1340" s="2">
        <f t="shared" si="256"/>
        <v>53.446968749999996</v>
      </c>
      <c r="AP1340" s="2">
        <f t="shared" si="257"/>
        <v>108.97</v>
      </c>
      <c r="AR1340" s="39">
        <f t="shared" si="258"/>
        <v>-2.5613884685032895E-3</v>
      </c>
      <c r="AS1340" s="39">
        <f t="shared" si="259"/>
        <v>-1.9234291994871811E-3</v>
      </c>
      <c r="AU1340" s="41">
        <f t="shared" si="260"/>
        <v>4.0699202892356742E-7</v>
      </c>
    </row>
    <row r="1341" spans="2:47" x14ac:dyDescent="0.3">
      <c r="B1341" s="6">
        <f t="shared" si="253"/>
        <v>2016</v>
      </c>
      <c r="C1341" s="5">
        <v>42613</v>
      </c>
      <c r="D1341" s="10">
        <v>1114.8</v>
      </c>
      <c r="E1341" s="10">
        <f>VLOOKUP(C1341,데이터!$O:$Q,2,0)</f>
        <v>53.337812499999998</v>
      </c>
      <c r="F1341" s="10">
        <f>VLOOKUP(C1341,데이터!$O:$Q,3,0)</f>
        <v>108.9</v>
      </c>
      <c r="H1341" s="6">
        <f t="shared" si="261"/>
        <v>2.3182937240836963</v>
      </c>
      <c r="I1341" s="6">
        <f t="shared" si="262"/>
        <v>2.0926210607225197</v>
      </c>
      <c r="AM1341" s="1">
        <f t="shared" si="254"/>
        <v>42613</v>
      </c>
      <c r="AN1341" s="2">
        <f t="shared" si="255"/>
        <v>1114.8</v>
      </c>
      <c r="AO1341" s="2">
        <f t="shared" si="256"/>
        <v>53.337812499999998</v>
      </c>
      <c r="AP1341" s="2">
        <f t="shared" si="257"/>
        <v>108.9</v>
      </c>
      <c r="AR1341" s="39">
        <f t="shared" si="258"/>
        <v>-2.0423281722594666E-3</v>
      </c>
      <c r="AS1341" s="39">
        <f t="shared" si="259"/>
        <v>-6.4237863632188308E-4</v>
      </c>
      <c r="AU1341" s="41">
        <f t="shared" si="260"/>
        <v>1.9598587031718557E-6</v>
      </c>
    </row>
    <row r="1342" spans="2:47" x14ac:dyDescent="0.3">
      <c r="B1342" s="6">
        <f t="shared" si="253"/>
        <v>2016</v>
      </c>
      <c r="C1342" s="5">
        <v>42614</v>
      </c>
      <c r="D1342" s="10">
        <v>1122</v>
      </c>
      <c r="E1342" s="10">
        <f>VLOOKUP(C1342,데이터!$O:$Q,2,0)</f>
        <v>53.661593750000002</v>
      </c>
      <c r="F1342" s="10">
        <f>VLOOKUP(C1342,데이터!$O:$Q,3,0)</f>
        <v>109.76</v>
      </c>
      <c r="H1342" s="6">
        <f t="shared" si="261"/>
        <v>2.3323666679235093</v>
      </c>
      <c r="I1342" s="6">
        <f t="shared" si="262"/>
        <v>2.10914681014604</v>
      </c>
      <c r="AM1342" s="1">
        <f t="shared" si="254"/>
        <v>42614</v>
      </c>
      <c r="AN1342" s="2">
        <f t="shared" si="255"/>
        <v>1122</v>
      </c>
      <c r="AO1342" s="2">
        <f t="shared" si="256"/>
        <v>53.661593750000002</v>
      </c>
      <c r="AP1342" s="2">
        <f t="shared" si="257"/>
        <v>109.76</v>
      </c>
      <c r="AR1342" s="39">
        <f t="shared" si="258"/>
        <v>6.0703886197057688E-3</v>
      </c>
      <c r="AS1342" s="39">
        <f t="shared" si="259"/>
        <v>7.8971533516987158E-3</v>
      </c>
      <c r="AU1342" s="41">
        <f t="shared" si="260"/>
        <v>3.3370693860532634E-6</v>
      </c>
    </row>
    <row r="1343" spans="2:47" x14ac:dyDescent="0.3">
      <c r="B1343" s="6">
        <f t="shared" ref="B1343:B1406" si="263">YEAR(C1343)</f>
        <v>2016</v>
      </c>
      <c r="C1343" s="5">
        <v>42615</v>
      </c>
      <c r="D1343" s="10">
        <v>1117.1500000000001</v>
      </c>
      <c r="E1343" s="10">
        <f>VLOOKUP(C1343,데이터!$O:$Q,2,0)</f>
        <v>53.209281249999997</v>
      </c>
      <c r="F1343" s="10">
        <f>VLOOKUP(C1343,데이터!$O:$Q,3,0)</f>
        <v>109.65</v>
      </c>
      <c r="H1343" s="6">
        <f t="shared" si="261"/>
        <v>2.3127071959480769</v>
      </c>
      <c r="I1343" s="6">
        <f t="shared" si="262"/>
        <v>2.1070330514988456</v>
      </c>
      <c r="AM1343" s="1">
        <f t="shared" si="254"/>
        <v>42615</v>
      </c>
      <c r="AN1343" s="2">
        <f t="shared" si="255"/>
        <v>1117.1500000000001</v>
      </c>
      <c r="AO1343" s="2">
        <f t="shared" si="256"/>
        <v>53.209281249999997</v>
      </c>
      <c r="AP1343" s="2">
        <f t="shared" si="257"/>
        <v>109.65</v>
      </c>
      <c r="AR1343" s="39">
        <f t="shared" si="258"/>
        <v>-8.4289799909270657E-3</v>
      </c>
      <c r="AS1343" s="39">
        <f t="shared" si="259"/>
        <v>-1.0021865889212611E-3</v>
      </c>
      <c r="AU1343" s="41">
        <f t="shared" si="260"/>
        <v>5.5157260236076951E-5</v>
      </c>
    </row>
    <row r="1344" spans="2:47" x14ac:dyDescent="0.3">
      <c r="B1344" s="6">
        <f t="shared" si="263"/>
        <v>2016</v>
      </c>
      <c r="C1344" s="5">
        <v>42616</v>
      </c>
      <c r="D1344" s="10">
        <v>1117.1500000000001</v>
      </c>
      <c r="E1344" s="10">
        <f>VLOOKUP(C1344,데이터!$O:$Q,2,0)</f>
        <v>53.209281249999997</v>
      </c>
      <c r="F1344" s="10">
        <f>VLOOKUP(C1344,데이터!$O:$Q,3,0)</f>
        <v>109.65</v>
      </c>
      <c r="H1344" s="6">
        <f t="shared" si="261"/>
        <v>2.3127071959480769</v>
      </c>
      <c r="I1344" s="6">
        <f t="shared" si="262"/>
        <v>2.1070330514988456</v>
      </c>
      <c r="AM1344" s="1">
        <f t="shared" ref="AM1344:AM1407" si="264">C1344</f>
        <v>42616</v>
      </c>
      <c r="AN1344" s="2">
        <f t="shared" ref="AN1344:AN1407" si="265">D1344</f>
        <v>1117.1500000000001</v>
      </c>
      <c r="AO1344" s="2">
        <f t="shared" ref="AO1344:AO1407" si="266">E1344</f>
        <v>53.209281249999997</v>
      </c>
      <c r="AP1344" s="2">
        <f t="shared" ref="AP1344:AP1407" si="267">F1344</f>
        <v>109.65</v>
      </c>
      <c r="AR1344" s="39">
        <f t="shared" si="258"/>
        <v>0</v>
      </c>
      <c r="AS1344" s="39">
        <f t="shared" si="259"/>
        <v>0</v>
      </c>
      <c r="AU1344" s="41">
        <f t="shared" si="260"/>
        <v>0</v>
      </c>
    </row>
    <row r="1345" spans="2:47" x14ac:dyDescent="0.3">
      <c r="B1345" s="6">
        <f t="shared" si="263"/>
        <v>2016</v>
      </c>
      <c r="C1345" s="5">
        <v>42617</v>
      </c>
      <c r="D1345" s="10">
        <v>1117.1500000000001</v>
      </c>
      <c r="E1345" s="10">
        <f>VLOOKUP(C1345,데이터!$O:$Q,2,0)</f>
        <v>53.209281249999997</v>
      </c>
      <c r="F1345" s="10">
        <f>VLOOKUP(C1345,데이터!$O:$Q,3,0)</f>
        <v>109.65</v>
      </c>
      <c r="H1345" s="6">
        <f t="shared" si="261"/>
        <v>2.3127071959480769</v>
      </c>
      <c r="I1345" s="6">
        <f t="shared" si="262"/>
        <v>2.1070330514988456</v>
      </c>
      <c r="AM1345" s="1">
        <f t="shared" si="264"/>
        <v>42617</v>
      </c>
      <c r="AN1345" s="2">
        <f t="shared" si="265"/>
        <v>1117.1500000000001</v>
      </c>
      <c r="AO1345" s="2">
        <f t="shared" si="266"/>
        <v>53.209281249999997</v>
      </c>
      <c r="AP1345" s="2">
        <f t="shared" si="267"/>
        <v>109.65</v>
      </c>
      <c r="AR1345" s="39">
        <f t="shared" ref="AR1345:AR1408" si="268">AO1345/AO1344-1</f>
        <v>0</v>
      </c>
      <c r="AS1345" s="39">
        <f t="shared" ref="AS1345:AS1408" si="269">AP1345/AP1344-1</f>
        <v>0</v>
      </c>
      <c r="AU1345" s="41">
        <f t="shared" ref="AU1345:AU1408" si="270">(AR1345-AS1345)^2</f>
        <v>0</v>
      </c>
    </row>
    <row r="1346" spans="2:47" x14ac:dyDescent="0.3">
      <c r="B1346" s="6">
        <f t="shared" si="263"/>
        <v>2016</v>
      </c>
      <c r="C1346" s="5">
        <v>42618</v>
      </c>
      <c r="D1346" s="10">
        <v>1105.1500000000001</v>
      </c>
      <c r="E1346" s="10">
        <f>VLOOKUP(C1346,데이터!$O:$Q,2,0)</f>
        <v>53.209281249999997</v>
      </c>
      <c r="F1346" s="10">
        <f>VLOOKUP(C1346,데이터!$O:$Q,3,0)</f>
        <v>109.65</v>
      </c>
      <c r="H1346" s="6">
        <f t="shared" si="261"/>
        <v>2.3127071959480769</v>
      </c>
      <c r="I1346" s="6">
        <f t="shared" si="262"/>
        <v>2.1070330514988456</v>
      </c>
      <c r="AM1346" s="1">
        <f t="shared" si="264"/>
        <v>42618</v>
      </c>
      <c r="AN1346" s="2">
        <f t="shared" si="265"/>
        <v>1105.1500000000001</v>
      </c>
      <c r="AO1346" s="2">
        <f t="shared" si="266"/>
        <v>53.209281249999997</v>
      </c>
      <c r="AP1346" s="2">
        <f t="shared" si="267"/>
        <v>109.65</v>
      </c>
      <c r="AR1346" s="39">
        <f t="shared" si="268"/>
        <v>0</v>
      </c>
      <c r="AS1346" s="39">
        <f t="shared" si="269"/>
        <v>0</v>
      </c>
      <c r="AU1346" s="41">
        <f t="shared" si="270"/>
        <v>0</v>
      </c>
    </row>
    <row r="1347" spans="2:47" x14ac:dyDescent="0.3">
      <c r="B1347" s="6">
        <f t="shared" si="263"/>
        <v>2016</v>
      </c>
      <c r="C1347" s="5">
        <v>42619</v>
      </c>
      <c r="D1347" s="10">
        <v>1105.25</v>
      </c>
      <c r="E1347" s="10">
        <f>VLOOKUP(C1347,데이터!$O:$Q,2,0)</f>
        <v>53.070250000000009</v>
      </c>
      <c r="F1347" s="10">
        <f>VLOOKUP(C1347,데이터!$O:$Q,3,0)</f>
        <v>109.4</v>
      </c>
      <c r="H1347" s="6">
        <f t="shared" si="261"/>
        <v>2.3066642920639615</v>
      </c>
      <c r="I1347" s="6">
        <f t="shared" si="262"/>
        <v>2.1022290545734035</v>
      </c>
      <c r="AM1347" s="1">
        <f t="shared" si="264"/>
        <v>42619</v>
      </c>
      <c r="AN1347" s="2">
        <f t="shared" si="265"/>
        <v>1105.25</v>
      </c>
      <c r="AO1347" s="2">
        <f t="shared" si="266"/>
        <v>53.070250000000009</v>
      </c>
      <c r="AP1347" s="2">
        <f t="shared" si="267"/>
        <v>109.4</v>
      </c>
      <c r="AR1347" s="39">
        <f t="shared" si="268"/>
        <v>-2.6129135130910086E-3</v>
      </c>
      <c r="AS1347" s="39">
        <f t="shared" si="269"/>
        <v>-2.2799817601458772E-3</v>
      </c>
      <c r="AU1347" s="41">
        <f t="shared" si="270"/>
        <v>1.1084355211911804E-7</v>
      </c>
    </row>
    <row r="1348" spans="2:47" x14ac:dyDescent="0.3">
      <c r="B1348" s="6">
        <f t="shared" si="263"/>
        <v>2016</v>
      </c>
      <c r="C1348" s="5">
        <v>42620</v>
      </c>
      <c r="D1348" s="10">
        <v>1091.3800000000001</v>
      </c>
      <c r="E1348" s="10">
        <f>VLOOKUP(C1348,데이터!$O:$Q,2,0)</f>
        <v>52.565468750000001</v>
      </c>
      <c r="F1348" s="10">
        <f>VLOOKUP(C1348,데이터!$O:$Q,3,0)</f>
        <v>108.57</v>
      </c>
      <c r="H1348" s="6">
        <f t="shared" si="261"/>
        <v>2.2847242996072001</v>
      </c>
      <c r="I1348" s="6">
        <f t="shared" si="262"/>
        <v>2.086279784780936</v>
      </c>
      <c r="AM1348" s="1">
        <f t="shared" si="264"/>
        <v>42620</v>
      </c>
      <c r="AN1348" s="2">
        <f t="shared" si="265"/>
        <v>1091.3800000000001</v>
      </c>
      <c r="AO1348" s="2">
        <f t="shared" si="266"/>
        <v>52.565468750000001</v>
      </c>
      <c r="AP1348" s="2">
        <f t="shared" si="267"/>
        <v>108.57</v>
      </c>
      <c r="AR1348" s="39">
        <f t="shared" si="268"/>
        <v>-9.5115672151536712E-3</v>
      </c>
      <c r="AS1348" s="39">
        <f t="shared" si="269"/>
        <v>-7.5868372943328488E-3</v>
      </c>
      <c r="AU1348" s="41">
        <f t="shared" si="270"/>
        <v>3.7045852681029293E-6</v>
      </c>
    </row>
    <row r="1349" spans="2:47" x14ac:dyDescent="0.3">
      <c r="B1349" s="6">
        <f t="shared" si="263"/>
        <v>2016</v>
      </c>
      <c r="C1349" s="5">
        <v>42621</v>
      </c>
      <c r="D1349" s="10">
        <v>1092.55</v>
      </c>
      <c r="E1349" s="10">
        <f>VLOOKUP(C1349,데이터!$O:$Q,2,0)</f>
        <v>52.326312499999993</v>
      </c>
      <c r="F1349" s="10">
        <f>VLOOKUP(C1349,데이터!$O:$Q,3,0)</f>
        <v>108.38</v>
      </c>
      <c r="H1349" s="6">
        <f t="shared" si="261"/>
        <v>2.2743295269784873</v>
      </c>
      <c r="I1349" s="6">
        <f t="shared" si="262"/>
        <v>2.0826287471176004</v>
      </c>
      <c r="AM1349" s="1">
        <f t="shared" si="264"/>
        <v>42621</v>
      </c>
      <c r="AN1349" s="2">
        <f t="shared" si="265"/>
        <v>1092.55</v>
      </c>
      <c r="AO1349" s="2">
        <f t="shared" si="266"/>
        <v>52.326312499999993</v>
      </c>
      <c r="AP1349" s="2">
        <f t="shared" si="267"/>
        <v>108.38</v>
      </c>
      <c r="AR1349" s="39">
        <f t="shared" si="268"/>
        <v>-4.5496835791083434E-3</v>
      </c>
      <c r="AS1349" s="39">
        <f t="shared" si="269"/>
        <v>-1.7500230266187522E-3</v>
      </c>
      <c r="AU1349" s="41">
        <f t="shared" si="270"/>
        <v>7.8380992091663238E-6</v>
      </c>
    </row>
    <row r="1350" spans="2:47" x14ac:dyDescent="0.3">
      <c r="B1350" s="6">
        <f t="shared" si="263"/>
        <v>2016</v>
      </c>
      <c r="C1350" s="5">
        <v>42622</v>
      </c>
      <c r="D1350" s="10">
        <v>1099.8</v>
      </c>
      <c r="E1350" s="10">
        <f>VLOOKUP(C1350,데이터!$O:$Q,2,0)</f>
        <v>50.374249999999996</v>
      </c>
      <c r="F1350" s="10">
        <f>VLOOKUP(C1350,데이터!$O:$Q,3,0)</f>
        <v>104.53</v>
      </c>
      <c r="H1350" s="6">
        <f t="shared" si="261"/>
        <v>2.1894843855927371</v>
      </c>
      <c r="I1350" s="6">
        <f t="shared" si="262"/>
        <v>2.0086471944657944</v>
      </c>
      <c r="AM1350" s="1">
        <f t="shared" si="264"/>
        <v>42622</v>
      </c>
      <c r="AN1350" s="2">
        <f t="shared" si="265"/>
        <v>1099.8</v>
      </c>
      <c r="AO1350" s="2">
        <f t="shared" si="266"/>
        <v>50.374249999999996</v>
      </c>
      <c r="AP1350" s="2">
        <f t="shared" si="267"/>
        <v>104.53</v>
      </c>
      <c r="AR1350" s="39">
        <f t="shared" si="268"/>
        <v>-3.7305562091729638E-2</v>
      </c>
      <c r="AS1350" s="39">
        <f t="shared" si="269"/>
        <v>-3.5523159254474912E-2</v>
      </c>
      <c r="AU1350" s="41">
        <f t="shared" si="270"/>
        <v>3.176959874253698E-6</v>
      </c>
    </row>
    <row r="1351" spans="2:47" x14ac:dyDescent="0.3">
      <c r="B1351" s="6">
        <f t="shared" si="263"/>
        <v>2016</v>
      </c>
      <c r="C1351" s="5">
        <v>42623</v>
      </c>
      <c r="D1351" s="10">
        <v>1099.8</v>
      </c>
      <c r="E1351" s="10">
        <f>VLOOKUP(C1351,데이터!$O:$Q,2,0)</f>
        <v>50.374249999999996</v>
      </c>
      <c r="F1351" s="10">
        <f>VLOOKUP(C1351,데이터!$O:$Q,3,0)</f>
        <v>104.53</v>
      </c>
      <c r="H1351" s="6">
        <f t="shared" si="261"/>
        <v>2.1894843855927371</v>
      </c>
      <c r="I1351" s="6">
        <f t="shared" si="262"/>
        <v>2.0086471944657944</v>
      </c>
      <c r="AM1351" s="1">
        <f t="shared" si="264"/>
        <v>42623</v>
      </c>
      <c r="AN1351" s="2">
        <f t="shared" si="265"/>
        <v>1099.8</v>
      </c>
      <c r="AO1351" s="2">
        <f t="shared" si="266"/>
        <v>50.374249999999996</v>
      </c>
      <c r="AP1351" s="2">
        <f t="shared" si="267"/>
        <v>104.53</v>
      </c>
      <c r="AR1351" s="39">
        <f t="shared" si="268"/>
        <v>0</v>
      </c>
      <c r="AS1351" s="39">
        <f t="shared" si="269"/>
        <v>0</v>
      </c>
      <c r="AU1351" s="41">
        <f t="shared" si="270"/>
        <v>0</v>
      </c>
    </row>
    <row r="1352" spans="2:47" x14ac:dyDescent="0.3">
      <c r="B1352" s="6">
        <f t="shared" si="263"/>
        <v>2016</v>
      </c>
      <c r="C1352" s="5">
        <v>42624</v>
      </c>
      <c r="D1352" s="10">
        <v>1099.8</v>
      </c>
      <c r="E1352" s="10">
        <f>VLOOKUP(C1352,데이터!$O:$Q,2,0)</f>
        <v>50.374249999999996</v>
      </c>
      <c r="F1352" s="10">
        <f>VLOOKUP(C1352,데이터!$O:$Q,3,0)</f>
        <v>104.53</v>
      </c>
      <c r="H1352" s="6">
        <f t="shared" si="261"/>
        <v>2.1894843855927371</v>
      </c>
      <c r="I1352" s="6">
        <f t="shared" si="262"/>
        <v>2.0086471944657944</v>
      </c>
      <c r="AM1352" s="1">
        <f t="shared" si="264"/>
        <v>42624</v>
      </c>
      <c r="AN1352" s="2">
        <f t="shared" si="265"/>
        <v>1099.8</v>
      </c>
      <c r="AO1352" s="2">
        <f t="shared" si="266"/>
        <v>50.374249999999996</v>
      </c>
      <c r="AP1352" s="2">
        <f t="shared" si="267"/>
        <v>104.53</v>
      </c>
      <c r="AR1352" s="39">
        <f t="shared" si="268"/>
        <v>0</v>
      </c>
      <c r="AS1352" s="39">
        <f t="shared" si="269"/>
        <v>0</v>
      </c>
      <c r="AU1352" s="41">
        <f t="shared" si="270"/>
        <v>0</v>
      </c>
    </row>
    <row r="1353" spans="2:47" x14ac:dyDescent="0.3">
      <c r="B1353" s="6">
        <f t="shared" si="263"/>
        <v>2016</v>
      </c>
      <c r="C1353" s="5">
        <v>42625</v>
      </c>
      <c r="D1353" s="10">
        <v>1113.05</v>
      </c>
      <c r="E1353" s="10">
        <f>VLOOKUP(C1353,데이터!$O:$Q,2,0)</f>
        <v>51.450968749999987</v>
      </c>
      <c r="F1353" s="10">
        <f>VLOOKUP(C1353,데이터!$O:$Q,3,0)</f>
        <v>106.48</v>
      </c>
      <c r="H1353" s="6">
        <f t="shared" si="261"/>
        <v>2.2362832737310203</v>
      </c>
      <c r="I1353" s="6">
        <f t="shared" si="262"/>
        <v>2.0461183704842418</v>
      </c>
      <c r="AM1353" s="1">
        <f t="shared" si="264"/>
        <v>42625</v>
      </c>
      <c r="AN1353" s="2">
        <f t="shared" si="265"/>
        <v>1113.05</v>
      </c>
      <c r="AO1353" s="2">
        <f t="shared" si="266"/>
        <v>51.450968749999987</v>
      </c>
      <c r="AP1353" s="2">
        <f t="shared" si="267"/>
        <v>106.48</v>
      </c>
      <c r="AR1353" s="39">
        <f t="shared" si="268"/>
        <v>2.1374387708005482E-2</v>
      </c>
      <c r="AS1353" s="39">
        <f t="shared" si="269"/>
        <v>1.8654931598584223E-2</v>
      </c>
      <c r="AU1353" s="41">
        <f t="shared" si="270"/>
        <v>7.3954415310686092E-6</v>
      </c>
    </row>
    <row r="1354" spans="2:47" x14ac:dyDescent="0.3">
      <c r="B1354" s="6">
        <f t="shared" si="263"/>
        <v>2016</v>
      </c>
      <c r="C1354" s="5">
        <v>42626</v>
      </c>
      <c r="D1354" s="10">
        <v>1119.18</v>
      </c>
      <c r="E1354" s="10">
        <f>VLOOKUP(C1354,데이터!$O:$Q,2,0)</f>
        <v>51.109593750000002</v>
      </c>
      <c r="F1354" s="10">
        <f>VLOOKUP(C1354,데이터!$O:$Q,3,0)</f>
        <v>105.54</v>
      </c>
      <c r="H1354" s="6">
        <f t="shared" si="261"/>
        <v>2.2214456288602444</v>
      </c>
      <c r="I1354" s="6">
        <f t="shared" si="262"/>
        <v>2.0280553420445804</v>
      </c>
      <c r="AM1354" s="1">
        <f t="shared" si="264"/>
        <v>42626</v>
      </c>
      <c r="AN1354" s="2">
        <f t="shared" si="265"/>
        <v>1119.18</v>
      </c>
      <c r="AO1354" s="2">
        <f t="shared" si="266"/>
        <v>51.109593750000002</v>
      </c>
      <c r="AP1354" s="2">
        <f t="shared" si="267"/>
        <v>105.54</v>
      </c>
      <c r="AR1354" s="39">
        <f t="shared" si="268"/>
        <v>-6.6349576751163486E-3</v>
      </c>
      <c r="AS1354" s="39">
        <f t="shared" si="269"/>
        <v>-8.8279489105934639E-3</v>
      </c>
      <c r="AU1354" s="41">
        <f t="shared" si="270"/>
        <v>4.8092105588794447E-6</v>
      </c>
    </row>
    <row r="1355" spans="2:47" x14ac:dyDescent="0.3">
      <c r="B1355" s="6">
        <f t="shared" si="263"/>
        <v>2016</v>
      </c>
      <c r="C1355" s="5">
        <v>42627</v>
      </c>
      <c r="D1355" s="10">
        <v>1119.18</v>
      </c>
      <c r="E1355" s="10">
        <f>VLOOKUP(C1355,데이터!$O:$Q,2,0)</f>
        <v>51.767375000000001</v>
      </c>
      <c r="F1355" s="10">
        <f>VLOOKUP(C1355,데이터!$O:$Q,3,0)</f>
        <v>106.47</v>
      </c>
      <c r="H1355" s="6">
        <f t="shared" ref="H1355:H1418" si="271">H1354*(E1355/E1354)</f>
        <v>2.2500356679379609</v>
      </c>
      <c r="I1355" s="6">
        <f t="shared" ref="I1355:I1418" si="272">I1354*(F1355/F1354)</f>
        <v>2.0459262106072242</v>
      </c>
      <c r="AM1355" s="1">
        <f t="shared" si="264"/>
        <v>42627</v>
      </c>
      <c r="AN1355" s="2">
        <f t="shared" si="265"/>
        <v>1119.18</v>
      </c>
      <c r="AO1355" s="2">
        <f t="shared" si="266"/>
        <v>51.767375000000001</v>
      </c>
      <c r="AP1355" s="2">
        <f t="shared" si="267"/>
        <v>106.47</v>
      </c>
      <c r="AR1355" s="39">
        <f t="shared" si="268"/>
        <v>1.2870015230751042E-2</v>
      </c>
      <c r="AS1355" s="39">
        <f t="shared" si="269"/>
        <v>8.8118249005115779E-3</v>
      </c>
      <c r="AU1355" s="41">
        <f t="shared" si="270"/>
        <v>1.6468908756449088E-5</v>
      </c>
    </row>
    <row r="1356" spans="2:47" x14ac:dyDescent="0.3">
      <c r="B1356" s="6">
        <f t="shared" si="263"/>
        <v>2016</v>
      </c>
      <c r="C1356" s="5">
        <v>42628</v>
      </c>
      <c r="D1356" s="10">
        <v>1119.18</v>
      </c>
      <c r="E1356" s="10">
        <f>VLOOKUP(C1356,데이터!$O:$Q,2,0)</f>
        <v>52.803406250000009</v>
      </c>
      <c r="F1356" s="10">
        <f>VLOOKUP(C1356,데이터!$O:$Q,3,0)</f>
        <v>108.93</v>
      </c>
      <c r="H1356" s="6">
        <f t="shared" si="271"/>
        <v>2.2950661000508195</v>
      </c>
      <c r="I1356" s="6">
        <f t="shared" si="272"/>
        <v>2.0931975403535734</v>
      </c>
      <c r="AM1356" s="1">
        <f t="shared" si="264"/>
        <v>42628</v>
      </c>
      <c r="AN1356" s="2">
        <f t="shared" si="265"/>
        <v>1119.18</v>
      </c>
      <c r="AO1356" s="2">
        <f t="shared" si="266"/>
        <v>52.803406250000009</v>
      </c>
      <c r="AP1356" s="2">
        <f t="shared" si="267"/>
        <v>108.93</v>
      </c>
      <c r="AR1356" s="39">
        <f t="shared" si="268"/>
        <v>2.0013208125774451E-2</v>
      </c>
      <c r="AS1356" s="39">
        <f t="shared" si="269"/>
        <v>2.3105100028177006E-2</v>
      </c>
      <c r="AU1356" s="41">
        <f t="shared" si="270"/>
        <v>9.5597955361424898E-6</v>
      </c>
    </row>
    <row r="1357" spans="2:47" x14ac:dyDescent="0.3">
      <c r="B1357" s="6">
        <f t="shared" si="263"/>
        <v>2016</v>
      </c>
      <c r="C1357" s="5">
        <v>42629</v>
      </c>
      <c r="D1357" s="10">
        <v>1119.18</v>
      </c>
      <c r="E1357" s="10">
        <f>VLOOKUP(C1357,데이터!$O:$Q,2,0)</f>
        <v>52.74237500000001</v>
      </c>
      <c r="F1357" s="10">
        <f>VLOOKUP(C1357,데이터!$O:$Q,3,0)</f>
        <v>108.96</v>
      </c>
      <c r="H1357" s="6">
        <f t="shared" si="271"/>
        <v>2.292413416012681</v>
      </c>
      <c r="I1357" s="6">
        <f t="shared" si="272"/>
        <v>2.0937740199846262</v>
      </c>
      <c r="AM1357" s="1">
        <f t="shared" si="264"/>
        <v>42629</v>
      </c>
      <c r="AN1357" s="2">
        <f t="shared" si="265"/>
        <v>1119.18</v>
      </c>
      <c r="AO1357" s="2">
        <f t="shared" si="266"/>
        <v>52.74237500000001</v>
      </c>
      <c r="AP1357" s="2">
        <f t="shared" si="267"/>
        <v>108.96</v>
      </c>
      <c r="AR1357" s="39">
        <f t="shared" si="268"/>
        <v>-1.1558203217240104E-3</v>
      </c>
      <c r="AS1357" s="39">
        <f t="shared" si="269"/>
        <v>2.7540622418054106E-4</v>
      </c>
      <c r="AU1357" s="41">
        <f t="shared" si="270"/>
        <v>2.048409425701873E-6</v>
      </c>
    </row>
    <row r="1358" spans="2:47" x14ac:dyDescent="0.3">
      <c r="B1358" s="6">
        <f t="shared" si="263"/>
        <v>2016</v>
      </c>
      <c r="C1358" s="5">
        <v>42630</v>
      </c>
      <c r="D1358" s="10">
        <v>1119.18</v>
      </c>
      <c r="E1358" s="10">
        <f>VLOOKUP(C1358,데이터!$O:$Q,2,0)</f>
        <v>52.74237500000001</v>
      </c>
      <c r="F1358" s="10">
        <f>VLOOKUP(C1358,데이터!$O:$Q,3,0)</f>
        <v>108.96</v>
      </c>
      <c r="H1358" s="6">
        <f t="shared" si="271"/>
        <v>2.292413416012681</v>
      </c>
      <c r="I1358" s="6">
        <f t="shared" si="272"/>
        <v>2.0937740199846262</v>
      </c>
      <c r="AM1358" s="1">
        <f t="shared" si="264"/>
        <v>42630</v>
      </c>
      <c r="AN1358" s="2">
        <f t="shared" si="265"/>
        <v>1119.18</v>
      </c>
      <c r="AO1358" s="2">
        <f t="shared" si="266"/>
        <v>52.74237500000001</v>
      </c>
      <c r="AP1358" s="2">
        <f t="shared" si="267"/>
        <v>108.96</v>
      </c>
      <c r="AR1358" s="39">
        <f t="shared" si="268"/>
        <v>0</v>
      </c>
      <c r="AS1358" s="39">
        <f t="shared" si="269"/>
        <v>0</v>
      </c>
      <c r="AU1358" s="41">
        <f t="shared" si="270"/>
        <v>0</v>
      </c>
    </row>
    <row r="1359" spans="2:47" x14ac:dyDescent="0.3">
      <c r="B1359" s="6">
        <f t="shared" si="263"/>
        <v>2016</v>
      </c>
      <c r="C1359" s="5">
        <v>42631</v>
      </c>
      <c r="D1359" s="10">
        <v>1119.18</v>
      </c>
      <c r="E1359" s="10">
        <f>VLOOKUP(C1359,데이터!$O:$Q,2,0)</f>
        <v>52.74237500000001</v>
      </c>
      <c r="F1359" s="10">
        <f>VLOOKUP(C1359,데이터!$O:$Q,3,0)</f>
        <v>108.96</v>
      </c>
      <c r="H1359" s="6">
        <f t="shared" si="271"/>
        <v>2.292413416012681</v>
      </c>
      <c r="I1359" s="6">
        <f t="shared" si="272"/>
        <v>2.0937740199846262</v>
      </c>
      <c r="AM1359" s="1">
        <f t="shared" si="264"/>
        <v>42631</v>
      </c>
      <c r="AN1359" s="2">
        <f t="shared" si="265"/>
        <v>1119.18</v>
      </c>
      <c r="AO1359" s="2">
        <f t="shared" si="266"/>
        <v>52.74237500000001</v>
      </c>
      <c r="AP1359" s="2">
        <f t="shared" si="267"/>
        <v>108.96</v>
      </c>
      <c r="AR1359" s="39">
        <f t="shared" si="268"/>
        <v>0</v>
      </c>
      <c r="AS1359" s="39">
        <f t="shared" si="269"/>
        <v>0</v>
      </c>
      <c r="AU1359" s="41">
        <f t="shared" si="270"/>
        <v>0</v>
      </c>
    </row>
    <row r="1360" spans="2:47" x14ac:dyDescent="0.3">
      <c r="B1360" s="6">
        <f t="shared" si="263"/>
        <v>2016</v>
      </c>
      <c r="C1360" s="5">
        <v>42632</v>
      </c>
      <c r="D1360" s="10">
        <v>1118.05</v>
      </c>
      <c r="E1360" s="10">
        <f>VLOOKUP(C1360,데이터!$O:$Q,2,0)</f>
        <v>52.745468750000001</v>
      </c>
      <c r="F1360" s="10">
        <f>VLOOKUP(C1360,데이터!$O:$Q,3,0)</f>
        <v>109.09</v>
      </c>
      <c r="H1360" s="6">
        <f t="shared" si="271"/>
        <v>2.2925478838671487</v>
      </c>
      <c r="I1360" s="6">
        <f t="shared" si="272"/>
        <v>2.0962720983858563</v>
      </c>
      <c r="AM1360" s="1">
        <f t="shared" si="264"/>
        <v>42632</v>
      </c>
      <c r="AN1360" s="2">
        <f t="shared" si="265"/>
        <v>1118.05</v>
      </c>
      <c r="AO1360" s="2">
        <f t="shared" si="266"/>
        <v>52.745468750000001</v>
      </c>
      <c r="AP1360" s="2">
        <f t="shared" si="267"/>
        <v>109.09</v>
      </c>
      <c r="AR1360" s="39">
        <f t="shared" si="268"/>
        <v>5.8657768065906168E-5</v>
      </c>
      <c r="AS1360" s="39">
        <f t="shared" si="269"/>
        <v>1.1930983847283638E-3</v>
      </c>
      <c r="AU1360" s="41">
        <f t="shared" si="270"/>
        <v>1.2869555127334972E-6</v>
      </c>
    </row>
    <row r="1361" spans="2:47" x14ac:dyDescent="0.3">
      <c r="B1361" s="6">
        <f t="shared" si="263"/>
        <v>2016</v>
      </c>
      <c r="C1361" s="5">
        <v>42633</v>
      </c>
      <c r="D1361" s="10">
        <v>1120.23</v>
      </c>
      <c r="E1361" s="10">
        <f>VLOOKUP(C1361,데이터!$O:$Q,2,0)</f>
        <v>52.470531249999993</v>
      </c>
      <c r="F1361" s="10">
        <f>VLOOKUP(C1361,데이터!$O:$Q,3,0)</f>
        <v>108.6</v>
      </c>
      <c r="H1361" s="6">
        <f t="shared" si="271"/>
        <v>2.2805979022145402</v>
      </c>
      <c r="I1361" s="6">
        <f t="shared" si="272"/>
        <v>2.0868562644119901</v>
      </c>
      <c r="AM1361" s="1">
        <f t="shared" si="264"/>
        <v>42633</v>
      </c>
      <c r="AN1361" s="2">
        <f t="shared" si="265"/>
        <v>1120.23</v>
      </c>
      <c r="AO1361" s="2">
        <f t="shared" si="266"/>
        <v>52.470531249999993</v>
      </c>
      <c r="AP1361" s="2">
        <f t="shared" si="267"/>
        <v>108.6</v>
      </c>
      <c r="AR1361" s="39">
        <f t="shared" si="268"/>
        <v>-5.212533067117886E-3</v>
      </c>
      <c r="AS1361" s="39">
        <f t="shared" si="269"/>
        <v>-4.4917040975341882E-3</v>
      </c>
      <c r="AU1361" s="41">
        <f t="shared" si="270"/>
        <v>5.1959440339109554E-7</v>
      </c>
    </row>
    <row r="1362" spans="2:47" x14ac:dyDescent="0.3">
      <c r="B1362" s="6">
        <f t="shared" si="263"/>
        <v>2016</v>
      </c>
      <c r="C1362" s="5">
        <v>42634</v>
      </c>
      <c r="D1362" s="10">
        <v>1120.2</v>
      </c>
      <c r="E1362" s="10">
        <f>VLOOKUP(C1362,데이터!$O:$Q,2,0)</f>
        <v>53.114312500000004</v>
      </c>
      <c r="F1362" s="10">
        <f>VLOOKUP(C1362,데이터!$O:$Q,3,0)</f>
        <v>110.1</v>
      </c>
      <c r="H1362" s="6">
        <f t="shared" si="271"/>
        <v>2.3085794402942614</v>
      </c>
      <c r="I1362" s="6">
        <f t="shared" si="272"/>
        <v>2.1156802459646418</v>
      </c>
      <c r="AM1362" s="1">
        <f t="shared" si="264"/>
        <v>42634</v>
      </c>
      <c r="AN1362" s="2">
        <f t="shared" si="265"/>
        <v>1120.2</v>
      </c>
      <c r="AO1362" s="2">
        <f t="shared" si="266"/>
        <v>53.114312500000004</v>
      </c>
      <c r="AP1362" s="2">
        <f t="shared" si="267"/>
        <v>110.1</v>
      </c>
      <c r="AR1362" s="39">
        <f t="shared" si="268"/>
        <v>1.2269386923731807E-2</v>
      </c>
      <c r="AS1362" s="39">
        <f t="shared" si="269"/>
        <v>1.3812154696132506E-2</v>
      </c>
      <c r="AU1362" s="41">
        <f t="shared" si="270"/>
        <v>2.3801323995582161E-6</v>
      </c>
    </row>
    <row r="1363" spans="2:47" x14ac:dyDescent="0.3">
      <c r="B1363" s="6">
        <f t="shared" si="263"/>
        <v>2016</v>
      </c>
      <c r="C1363" s="5">
        <v>42635</v>
      </c>
      <c r="D1363" s="10">
        <v>1102.95</v>
      </c>
      <c r="E1363" s="10">
        <f>VLOOKUP(C1363,데이터!$O:$Q,2,0)</f>
        <v>53.117187500000014</v>
      </c>
      <c r="F1363" s="10">
        <f>VLOOKUP(C1363,데이터!$O:$Q,3,0)</f>
        <v>110.46</v>
      </c>
      <c r="H1363" s="6">
        <f t="shared" si="271"/>
        <v>2.3087044003206363</v>
      </c>
      <c r="I1363" s="6">
        <f t="shared" si="272"/>
        <v>2.1225980015372783</v>
      </c>
      <c r="AM1363" s="1">
        <f t="shared" si="264"/>
        <v>42635</v>
      </c>
      <c r="AN1363" s="2">
        <f t="shared" si="265"/>
        <v>1102.95</v>
      </c>
      <c r="AO1363" s="2">
        <f t="shared" si="266"/>
        <v>53.117187500000014</v>
      </c>
      <c r="AP1363" s="2">
        <f t="shared" si="267"/>
        <v>110.46</v>
      </c>
      <c r="AR1363" s="39">
        <f t="shared" si="268"/>
        <v>5.4128536447040076E-5</v>
      </c>
      <c r="AS1363" s="39">
        <f t="shared" si="269"/>
        <v>3.2697547683924189E-3</v>
      </c>
      <c r="AU1363" s="41">
        <f t="shared" si="270"/>
        <v>1.0340252063575236E-5</v>
      </c>
    </row>
    <row r="1364" spans="2:47" x14ac:dyDescent="0.3">
      <c r="B1364" s="6">
        <f t="shared" si="263"/>
        <v>2016</v>
      </c>
      <c r="C1364" s="5">
        <v>42636</v>
      </c>
      <c r="D1364" s="10">
        <v>1102.45</v>
      </c>
      <c r="E1364" s="10">
        <f>VLOOKUP(C1364,데이터!$O:$Q,2,0)</f>
        <v>52.552968750000005</v>
      </c>
      <c r="F1364" s="10">
        <f>VLOOKUP(C1364,데이터!$O:$Q,3,0)</f>
        <v>109.33</v>
      </c>
      <c r="H1364" s="6">
        <f t="shared" si="271"/>
        <v>2.2841809951447045</v>
      </c>
      <c r="I1364" s="6">
        <f t="shared" si="272"/>
        <v>2.1008839354342808</v>
      </c>
      <c r="AM1364" s="1">
        <f t="shared" si="264"/>
        <v>42636</v>
      </c>
      <c r="AN1364" s="2">
        <f t="shared" si="265"/>
        <v>1102.45</v>
      </c>
      <c r="AO1364" s="2">
        <f t="shared" si="266"/>
        <v>52.552968750000005</v>
      </c>
      <c r="AP1364" s="2">
        <f t="shared" si="267"/>
        <v>109.33</v>
      </c>
      <c r="AR1364" s="39">
        <f t="shared" si="268"/>
        <v>-1.0622150316223156E-2</v>
      </c>
      <c r="AS1364" s="39">
        <f t="shared" si="269"/>
        <v>-1.0229947492304881E-2</v>
      </c>
      <c r="AU1364" s="41">
        <f t="shared" si="270"/>
        <v>1.538230550894695E-7</v>
      </c>
    </row>
    <row r="1365" spans="2:47" x14ac:dyDescent="0.3">
      <c r="B1365" s="6">
        <f t="shared" si="263"/>
        <v>2016</v>
      </c>
      <c r="C1365" s="5">
        <v>42637</v>
      </c>
      <c r="D1365" s="10">
        <v>1102.45</v>
      </c>
      <c r="E1365" s="10">
        <f>VLOOKUP(C1365,데이터!$O:$Q,2,0)</f>
        <v>52.552968750000005</v>
      </c>
      <c r="F1365" s="10">
        <f>VLOOKUP(C1365,데이터!$O:$Q,3,0)</f>
        <v>109.33</v>
      </c>
      <c r="H1365" s="6">
        <f t="shared" si="271"/>
        <v>2.2841809951447045</v>
      </c>
      <c r="I1365" s="6">
        <f t="shared" si="272"/>
        <v>2.1008839354342808</v>
      </c>
      <c r="AM1365" s="1">
        <f t="shared" si="264"/>
        <v>42637</v>
      </c>
      <c r="AN1365" s="2">
        <f t="shared" si="265"/>
        <v>1102.45</v>
      </c>
      <c r="AO1365" s="2">
        <f t="shared" si="266"/>
        <v>52.552968750000005</v>
      </c>
      <c r="AP1365" s="2">
        <f t="shared" si="267"/>
        <v>109.33</v>
      </c>
      <c r="AR1365" s="39">
        <f t="shared" si="268"/>
        <v>0</v>
      </c>
      <c r="AS1365" s="39">
        <f t="shared" si="269"/>
        <v>0</v>
      </c>
      <c r="AU1365" s="41">
        <f t="shared" si="270"/>
        <v>0</v>
      </c>
    </row>
    <row r="1366" spans="2:47" x14ac:dyDescent="0.3">
      <c r="B1366" s="6">
        <f t="shared" si="263"/>
        <v>2016</v>
      </c>
      <c r="C1366" s="5">
        <v>42638</v>
      </c>
      <c r="D1366" s="10">
        <v>1102.45</v>
      </c>
      <c r="E1366" s="10">
        <f>VLOOKUP(C1366,데이터!$O:$Q,2,0)</f>
        <v>52.552968750000005</v>
      </c>
      <c r="F1366" s="10">
        <f>VLOOKUP(C1366,데이터!$O:$Q,3,0)</f>
        <v>109.33</v>
      </c>
      <c r="H1366" s="6">
        <f t="shared" si="271"/>
        <v>2.2841809951447045</v>
      </c>
      <c r="I1366" s="6">
        <f t="shared" si="272"/>
        <v>2.1008839354342808</v>
      </c>
      <c r="AM1366" s="1">
        <f t="shared" si="264"/>
        <v>42638</v>
      </c>
      <c r="AN1366" s="2">
        <f t="shared" si="265"/>
        <v>1102.45</v>
      </c>
      <c r="AO1366" s="2">
        <f t="shared" si="266"/>
        <v>52.552968750000005</v>
      </c>
      <c r="AP1366" s="2">
        <f t="shared" si="267"/>
        <v>109.33</v>
      </c>
      <c r="AR1366" s="39">
        <f t="shared" si="268"/>
        <v>0</v>
      </c>
      <c r="AS1366" s="39">
        <f t="shared" si="269"/>
        <v>0</v>
      </c>
      <c r="AU1366" s="41">
        <f t="shared" si="270"/>
        <v>0</v>
      </c>
    </row>
    <row r="1367" spans="2:47" x14ac:dyDescent="0.3">
      <c r="B1367" s="6">
        <f t="shared" si="263"/>
        <v>2016</v>
      </c>
      <c r="C1367" s="5">
        <v>42639</v>
      </c>
      <c r="D1367" s="10">
        <v>1107.95</v>
      </c>
      <c r="E1367" s="10">
        <f>VLOOKUP(C1367,데이터!$O:$Q,2,0)</f>
        <v>52.288812499999999</v>
      </c>
      <c r="F1367" s="10">
        <f>VLOOKUP(C1367,데이터!$O:$Q,3,0)</f>
        <v>107.8</v>
      </c>
      <c r="H1367" s="6">
        <f t="shared" si="271"/>
        <v>2.2726996135909991</v>
      </c>
      <c r="I1367" s="6">
        <f t="shared" si="272"/>
        <v>2.0714834742505759</v>
      </c>
      <c r="AM1367" s="1">
        <f t="shared" si="264"/>
        <v>42639</v>
      </c>
      <c r="AN1367" s="2">
        <f t="shared" si="265"/>
        <v>1107.95</v>
      </c>
      <c r="AO1367" s="2">
        <f t="shared" si="266"/>
        <v>52.288812499999999</v>
      </c>
      <c r="AP1367" s="2">
        <f t="shared" si="267"/>
        <v>107.8</v>
      </c>
      <c r="AR1367" s="39">
        <f t="shared" si="268"/>
        <v>-5.0264762635318094E-3</v>
      </c>
      <c r="AS1367" s="39">
        <f t="shared" si="269"/>
        <v>-1.3994329095399216E-2</v>
      </c>
      <c r="AU1367" s="41">
        <f t="shared" si="270"/>
        <v>8.042238441403226E-5</v>
      </c>
    </row>
    <row r="1368" spans="2:47" x14ac:dyDescent="0.3">
      <c r="B1368" s="6">
        <f t="shared" si="263"/>
        <v>2016</v>
      </c>
      <c r="C1368" s="5">
        <v>42640</v>
      </c>
      <c r="D1368" s="10">
        <v>1097.57</v>
      </c>
      <c r="E1368" s="10">
        <f>VLOOKUP(C1368,데이터!$O:$Q,2,0)</f>
        <v>53.307687500000007</v>
      </c>
      <c r="F1368" s="10">
        <f>VLOOKUP(C1368,데이터!$O:$Q,3,0)</f>
        <v>109.66</v>
      </c>
      <c r="H1368" s="6">
        <f t="shared" si="271"/>
        <v>2.3169843603290809</v>
      </c>
      <c r="I1368" s="6">
        <f t="shared" si="272"/>
        <v>2.107225211375864</v>
      </c>
      <c r="AM1368" s="1">
        <f t="shared" si="264"/>
        <v>42640</v>
      </c>
      <c r="AN1368" s="2">
        <f t="shared" si="265"/>
        <v>1097.57</v>
      </c>
      <c r="AO1368" s="2">
        <f t="shared" si="266"/>
        <v>53.307687500000007</v>
      </c>
      <c r="AP1368" s="2">
        <f t="shared" si="267"/>
        <v>109.66</v>
      </c>
      <c r="AR1368" s="39">
        <f t="shared" si="268"/>
        <v>1.9485525703992757E-2</v>
      </c>
      <c r="AS1368" s="39">
        <f t="shared" si="269"/>
        <v>1.7254174397031585E-2</v>
      </c>
      <c r="AU1368" s="41">
        <f t="shared" si="270"/>
        <v>4.9789286550773267E-6</v>
      </c>
    </row>
    <row r="1369" spans="2:47" x14ac:dyDescent="0.3">
      <c r="B1369" s="6">
        <f t="shared" si="263"/>
        <v>2016</v>
      </c>
      <c r="C1369" s="5">
        <v>42641</v>
      </c>
      <c r="D1369" s="10">
        <v>1096.8</v>
      </c>
      <c r="E1369" s="10">
        <f>VLOOKUP(C1369,데이터!$O:$Q,2,0)</f>
        <v>53.336437500000002</v>
      </c>
      <c r="F1369" s="10">
        <f>VLOOKUP(C1369,데이터!$O:$Q,3,0)</f>
        <v>109.88</v>
      </c>
      <c r="H1369" s="6">
        <f t="shared" si="271"/>
        <v>2.3182339605928228</v>
      </c>
      <c r="I1369" s="6">
        <f t="shared" si="272"/>
        <v>2.1114527286702529</v>
      </c>
      <c r="AM1369" s="1">
        <f t="shared" si="264"/>
        <v>42641</v>
      </c>
      <c r="AN1369" s="2">
        <f t="shared" si="265"/>
        <v>1096.8</v>
      </c>
      <c r="AO1369" s="2">
        <f t="shared" si="266"/>
        <v>53.336437500000002</v>
      </c>
      <c r="AP1369" s="2">
        <f t="shared" si="267"/>
        <v>109.88</v>
      </c>
      <c r="AR1369" s="39">
        <f t="shared" si="268"/>
        <v>5.3932183796190358E-4</v>
      </c>
      <c r="AS1369" s="39">
        <f t="shared" si="269"/>
        <v>2.0062009848622608E-3</v>
      </c>
      <c r="AU1369" s="41">
        <f t="shared" si="270"/>
        <v>2.15173443161112E-6</v>
      </c>
    </row>
    <row r="1370" spans="2:47" x14ac:dyDescent="0.3">
      <c r="B1370" s="6">
        <f t="shared" si="263"/>
        <v>2016</v>
      </c>
      <c r="C1370" s="5">
        <v>42642</v>
      </c>
      <c r="D1370" s="10">
        <v>1098.32</v>
      </c>
      <c r="E1370" s="10">
        <f>VLOOKUP(C1370,데이터!$O:$Q,2,0)</f>
        <v>53.948875000000008</v>
      </c>
      <c r="F1370" s="10">
        <f>VLOOKUP(C1370,데이터!$O:$Q,3,0)</f>
        <v>111.23</v>
      </c>
      <c r="H1370" s="6">
        <f t="shared" si="271"/>
        <v>2.3448531627328344</v>
      </c>
      <c r="I1370" s="6">
        <f t="shared" si="272"/>
        <v>2.1373943120676397</v>
      </c>
      <c r="AM1370" s="1">
        <f t="shared" si="264"/>
        <v>42642</v>
      </c>
      <c r="AN1370" s="2">
        <f t="shared" si="265"/>
        <v>1098.32</v>
      </c>
      <c r="AO1370" s="2">
        <f t="shared" si="266"/>
        <v>53.948875000000008</v>
      </c>
      <c r="AP1370" s="2">
        <f t="shared" si="267"/>
        <v>111.23</v>
      </c>
      <c r="AR1370" s="39">
        <f t="shared" si="268"/>
        <v>1.1482534805591582E-2</v>
      </c>
      <c r="AS1370" s="39">
        <f t="shared" si="269"/>
        <v>1.2286130323989841E-2</v>
      </c>
      <c r="AU1370" s="41">
        <f t="shared" si="270"/>
        <v>6.4576575718976673E-7</v>
      </c>
    </row>
    <row r="1371" spans="2:47" x14ac:dyDescent="0.3">
      <c r="B1371" s="6">
        <f t="shared" si="263"/>
        <v>2016</v>
      </c>
      <c r="C1371" s="5">
        <v>42643</v>
      </c>
      <c r="D1371" s="10">
        <v>1101.25</v>
      </c>
      <c r="E1371" s="10">
        <f>VLOOKUP(C1371,데이터!$O:$Q,2,0)</f>
        <v>54.361999999999995</v>
      </c>
      <c r="F1371" s="10">
        <f>VLOOKUP(C1371,데이터!$O:$Q,3,0)</f>
        <v>112.99</v>
      </c>
      <c r="H1371" s="6">
        <f t="shared" si="271"/>
        <v>2.3628093752183399</v>
      </c>
      <c r="I1371" s="6">
        <f t="shared" si="272"/>
        <v>2.1712144504227506</v>
      </c>
      <c r="AM1371" s="1">
        <f t="shared" si="264"/>
        <v>42643</v>
      </c>
      <c r="AN1371" s="2">
        <f t="shared" si="265"/>
        <v>1101.25</v>
      </c>
      <c r="AO1371" s="2">
        <f t="shared" si="266"/>
        <v>54.361999999999995</v>
      </c>
      <c r="AP1371" s="2">
        <f t="shared" si="267"/>
        <v>112.99</v>
      </c>
      <c r="AR1371" s="39">
        <f t="shared" si="268"/>
        <v>7.6577129736252747E-3</v>
      </c>
      <c r="AS1371" s="39">
        <f t="shared" si="269"/>
        <v>1.5823069315831884E-2</v>
      </c>
      <c r="AU1371" s="41">
        <f t="shared" si="270"/>
        <v>6.6673044195213695E-5</v>
      </c>
    </row>
    <row r="1372" spans="2:47" x14ac:dyDescent="0.3">
      <c r="B1372" s="6">
        <f t="shared" si="263"/>
        <v>2016</v>
      </c>
      <c r="C1372" s="5">
        <v>42644</v>
      </c>
      <c r="D1372" s="10">
        <v>1101.25</v>
      </c>
      <c r="E1372" s="10">
        <f>VLOOKUP(C1372,데이터!$O:$Q,2,0)</f>
        <v>54.361999999999995</v>
      </c>
      <c r="F1372" s="10">
        <f>VLOOKUP(C1372,데이터!$O:$Q,3,0)</f>
        <v>112.99</v>
      </c>
      <c r="H1372" s="6">
        <f t="shared" si="271"/>
        <v>2.3628093752183399</v>
      </c>
      <c r="I1372" s="6">
        <f t="shared" si="272"/>
        <v>2.1712144504227506</v>
      </c>
      <c r="AM1372" s="1">
        <f t="shared" si="264"/>
        <v>42644</v>
      </c>
      <c r="AN1372" s="2">
        <f t="shared" si="265"/>
        <v>1101.25</v>
      </c>
      <c r="AO1372" s="2">
        <f t="shared" si="266"/>
        <v>54.361999999999995</v>
      </c>
      <c r="AP1372" s="2">
        <f t="shared" si="267"/>
        <v>112.99</v>
      </c>
      <c r="AR1372" s="39">
        <f t="shared" si="268"/>
        <v>0</v>
      </c>
      <c r="AS1372" s="39">
        <f t="shared" si="269"/>
        <v>0</v>
      </c>
      <c r="AU1372" s="41">
        <f t="shared" si="270"/>
        <v>0</v>
      </c>
    </row>
    <row r="1373" spans="2:47" x14ac:dyDescent="0.3">
      <c r="B1373" s="6">
        <f t="shared" si="263"/>
        <v>2016</v>
      </c>
      <c r="C1373" s="5">
        <v>42645</v>
      </c>
      <c r="D1373" s="10">
        <v>1101.25</v>
      </c>
      <c r="E1373" s="10">
        <f>VLOOKUP(C1373,데이터!$O:$Q,2,0)</f>
        <v>54.361999999999995</v>
      </c>
      <c r="F1373" s="10">
        <f>VLOOKUP(C1373,데이터!$O:$Q,3,0)</f>
        <v>112.99</v>
      </c>
      <c r="H1373" s="6">
        <f t="shared" si="271"/>
        <v>2.3628093752183399</v>
      </c>
      <c r="I1373" s="6">
        <f t="shared" si="272"/>
        <v>2.1712144504227506</v>
      </c>
      <c r="AM1373" s="1">
        <f t="shared" si="264"/>
        <v>42645</v>
      </c>
      <c r="AN1373" s="2">
        <f t="shared" si="265"/>
        <v>1101.25</v>
      </c>
      <c r="AO1373" s="2">
        <f t="shared" si="266"/>
        <v>54.361999999999995</v>
      </c>
      <c r="AP1373" s="2">
        <f t="shared" si="267"/>
        <v>112.99</v>
      </c>
      <c r="AR1373" s="39">
        <f t="shared" si="268"/>
        <v>0</v>
      </c>
      <c r="AS1373" s="39">
        <f t="shared" si="269"/>
        <v>0</v>
      </c>
      <c r="AU1373" s="41">
        <f t="shared" si="270"/>
        <v>0</v>
      </c>
    </row>
    <row r="1374" spans="2:47" x14ac:dyDescent="0.3">
      <c r="B1374" s="6">
        <f t="shared" si="263"/>
        <v>2016</v>
      </c>
      <c r="C1374" s="5">
        <v>42646</v>
      </c>
      <c r="D1374" s="10">
        <v>1101.25</v>
      </c>
      <c r="E1374" s="10">
        <f>VLOOKUP(C1374,데이터!$O:$Q,2,0)</f>
        <v>53.806406249999995</v>
      </c>
      <c r="F1374" s="10">
        <f>VLOOKUP(C1374,데이터!$O:$Q,3,0)</f>
        <v>112.23</v>
      </c>
      <c r="H1374" s="6">
        <f t="shared" si="271"/>
        <v>2.3386608501215314</v>
      </c>
      <c r="I1374" s="6">
        <f t="shared" si="272"/>
        <v>2.1566102997694072</v>
      </c>
      <c r="AM1374" s="1">
        <f t="shared" si="264"/>
        <v>42646</v>
      </c>
      <c r="AN1374" s="2">
        <f t="shared" si="265"/>
        <v>1101.25</v>
      </c>
      <c r="AO1374" s="2">
        <f t="shared" si="266"/>
        <v>53.806406249999995</v>
      </c>
      <c r="AP1374" s="2">
        <f t="shared" si="267"/>
        <v>112.23</v>
      </c>
      <c r="AR1374" s="39">
        <f t="shared" si="268"/>
        <v>-1.0220259556307676E-2</v>
      </c>
      <c r="AS1374" s="39">
        <f t="shared" si="269"/>
        <v>-6.7262589609698997E-3</v>
      </c>
      <c r="AU1374" s="41">
        <f t="shared" si="270"/>
        <v>1.2208040160220734E-5</v>
      </c>
    </row>
    <row r="1375" spans="2:47" x14ac:dyDescent="0.3">
      <c r="B1375" s="6">
        <f t="shared" si="263"/>
        <v>2016</v>
      </c>
      <c r="C1375" s="5">
        <v>42647</v>
      </c>
      <c r="D1375" s="10">
        <v>1107.78</v>
      </c>
      <c r="E1375" s="10">
        <f>VLOOKUP(C1375,데이터!$O:$Q,2,0)</f>
        <v>53.577937500000004</v>
      </c>
      <c r="F1375" s="10">
        <f>VLOOKUP(C1375,데이터!$O:$Q,3,0)</f>
        <v>111.94</v>
      </c>
      <c r="H1375" s="6">
        <f t="shared" si="271"/>
        <v>2.3287306028082537</v>
      </c>
      <c r="I1375" s="6">
        <f t="shared" si="272"/>
        <v>2.1510376633358943</v>
      </c>
      <c r="AM1375" s="1">
        <f t="shared" si="264"/>
        <v>42647</v>
      </c>
      <c r="AN1375" s="2">
        <f t="shared" si="265"/>
        <v>1107.78</v>
      </c>
      <c r="AO1375" s="2">
        <f t="shared" si="266"/>
        <v>53.577937500000004</v>
      </c>
      <c r="AP1375" s="2">
        <f t="shared" si="267"/>
        <v>111.94</v>
      </c>
      <c r="AR1375" s="39">
        <f t="shared" si="268"/>
        <v>-4.2461254323222786E-3</v>
      </c>
      <c r="AS1375" s="39">
        <f t="shared" si="269"/>
        <v>-2.5839793281654533E-3</v>
      </c>
      <c r="AU1375" s="41">
        <f t="shared" si="270"/>
        <v>2.7627296715637118E-6</v>
      </c>
    </row>
    <row r="1376" spans="2:47" x14ac:dyDescent="0.3">
      <c r="B1376" s="6">
        <f t="shared" si="263"/>
        <v>2016</v>
      </c>
      <c r="C1376" s="5">
        <v>42648</v>
      </c>
      <c r="D1376" s="10">
        <v>1113.57</v>
      </c>
      <c r="E1376" s="10">
        <f>VLOOKUP(C1376,데이터!$O:$Q,2,0)</f>
        <v>54.260593749999998</v>
      </c>
      <c r="F1376" s="10">
        <f>VLOOKUP(C1376,데이터!$O:$Q,3,0)</f>
        <v>112.76</v>
      </c>
      <c r="H1376" s="6">
        <f t="shared" si="271"/>
        <v>2.3584018177663379</v>
      </c>
      <c r="I1376" s="6">
        <f t="shared" si="272"/>
        <v>2.1667947732513437</v>
      </c>
      <c r="AM1376" s="1">
        <f t="shared" si="264"/>
        <v>42648</v>
      </c>
      <c r="AN1376" s="2">
        <f t="shared" si="265"/>
        <v>1113.57</v>
      </c>
      <c r="AO1376" s="2">
        <f t="shared" si="266"/>
        <v>54.260593749999998</v>
      </c>
      <c r="AP1376" s="2">
        <f t="shared" si="267"/>
        <v>112.76</v>
      </c>
      <c r="AR1376" s="39">
        <f t="shared" si="268"/>
        <v>1.2741368590382773E-2</v>
      </c>
      <c r="AS1376" s="39">
        <f t="shared" si="269"/>
        <v>7.3253528676076041E-3</v>
      </c>
      <c r="AU1376" s="41">
        <f t="shared" si="270"/>
        <v>2.933322630934784E-5</v>
      </c>
    </row>
    <row r="1377" spans="2:47" x14ac:dyDescent="0.3">
      <c r="B1377" s="6">
        <f t="shared" si="263"/>
        <v>2016</v>
      </c>
      <c r="C1377" s="5">
        <v>42649</v>
      </c>
      <c r="D1377" s="10">
        <v>1111.78</v>
      </c>
      <c r="E1377" s="10">
        <f>VLOOKUP(C1377,데이터!$O:$Q,2,0)</f>
        <v>54.470187500000002</v>
      </c>
      <c r="F1377" s="10">
        <f>VLOOKUP(C1377,데이터!$O:$Q,3,0)</f>
        <v>113.42</v>
      </c>
      <c r="H1377" s="6">
        <f t="shared" si="271"/>
        <v>2.3675116753412468</v>
      </c>
      <c r="I1377" s="6">
        <f t="shared" si="272"/>
        <v>2.1794773251345108</v>
      </c>
      <c r="AM1377" s="1">
        <f t="shared" si="264"/>
        <v>42649</v>
      </c>
      <c r="AN1377" s="2">
        <f t="shared" si="265"/>
        <v>1111.78</v>
      </c>
      <c r="AO1377" s="2">
        <f t="shared" si="266"/>
        <v>54.470187500000002</v>
      </c>
      <c r="AP1377" s="2">
        <f t="shared" si="267"/>
        <v>113.42</v>
      </c>
      <c r="AR1377" s="39">
        <f t="shared" si="268"/>
        <v>3.8627249632705585E-3</v>
      </c>
      <c r="AS1377" s="39">
        <f t="shared" si="269"/>
        <v>5.8531394111387414E-3</v>
      </c>
      <c r="AU1377" s="41">
        <f t="shared" si="270"/>
        <v>3.9617496742824034E-6</v>
      </c>
    </row>
    <row r="1378" spans="2:47" x14ac:dyDescent="0.3">
      <c r="B1378" s="6">
        <f t="shared" si="263"/>
        <v>2016</v>
      </c>
      <c r="C1378" s="5">
        <v>42650</v>
      </c>
      <c r="D1378" s="10">
        <v>1115.6300000000001</v>
      </c>
      <c r="E1378" s="10">
        <f>VLOOKUP(C1378,데이터!$O:$Q,2,0)</f>
        <v>54.374656250000001</v>
      </c>
      <c r="F1378" s="10">
        <f>VLOOKUP(C1378,데이터!$O:$Q,3,0)</f>
        <v>113.25</v>
      </c>
      <c r="H1378" s="6">
        <f t="shared" si="271"/>
        <v>2.3633594709866181</v>
      </c>
      <c r="I1378" s="6">
        <f t="shared" si="272"/>
        <v>2.1762106072252103</v>
      </c>
      <c r="AM1378" s="1">
        <f t="shared" si="264"/>
        <v>42650</v>
      </c>
      <c r="AN1378" s="2">
        <f t="shared" si="265"/>
        <v>1115.6300000000001</v>
      </c>
      <c r="AO1378" s="2">
        <f t="shared" si="266"/>
        <v>54.374656250000001</v>
      </c>
      <c r="AP1378" s="2">
        <f t="shared" si="267"/>
        <v>113.25</v>
      </c>
      <c r="AR1378" s="39">
        <f t="shared" si="268"/>
        <v>-1.7538263476695182E-3</v>
      </c>
      <c r="AS1378" s="39">
        <f t="shared" si="269"/>
        <v>-1.4988538176688992E-3</v>
      </c>
      <c r="AU1378" s="41">
        <f t="shared" si="270"/>
        <v>6.5010991054916514E-8</v>
      </c>
    </row>
    <row r="1379" spans="2:47" x14ac:dyDescent="0.3">
      <c r="B1379" s="6">
        <f t="shared" si="263"/>
        <v>2016</v>
      </c>
      <c r="C1379" s="5">
        <v>42651</v>
      </c>
      <c r="D1379" s="10">
        <v>1115.6300000000001</v>
      </c>
      <c r="E1379" s="10">
        <f>VLOOKUP(C1379,데이터!$O:$Q,2,0)</f>
        <v>54.374656250000001</v>
      </c>
      <c r="F1379" s="10">
        <f>VLOOKUP(C1379,데이터!$O:$Q,3,0)</f>
        <v>113.25</v>
      </c>
      <c r="H1379" s="6">
        <f t="shared" si="271"/>
        <v>2.3633594709866181</v>
      </c>
      <c r="I1379" s="6">
        <f t="shared" si="272"/>
        <v>2.1762106072252103</v>
      </c>
      <c r="AM1379" s="1">
        <f t="shared" si="264"/>
        <v>42651</v>
      </c>
      <c r="AN1379" s="2">
        <f t="shared" si="265"/>
        <v>1115.6300000000001</v>
      </c>
      <c r="AO1379" s="2">
        <f t="shared" si="266"/>
        <v>54.374656250000001</v>
      </c>
      <c r="AP1379" s="2">
        <f t="shared" si="267"/>
        <v>113.25</v>
      </c>
      <c r="AR1379" s="39">
        <f t="shared" si="268"/>
        <v>0</v>
      </c>
      <c r="AS1379" s="39">
        <f t="shared" si="269"/>
        <v>0</v>
      </c>
      <c r="AU1379" s="41">
        <f t="shared" si="270"/>
        <v>0</v>
      </c>
    </row>
    <row r="1380" spans="2:47" x14ac:dyDescent="0.3">
      <c r="B1380" s="6">
        <f t="shared" si="263"/>
        <v>2016</v>
      </c>
      <c r="C1380" s="5">
        <v>42652</v>
      </c>
      <c r="D1380" s="10">
        <v>1115.6300000000001</v>
      </c>
      <c r="E1380" s="10">
        <f>VLOOKUP(C1380,데이터!$O:$Q,2,0)</f>
        <v>54.374656250000001</v>
      </c>
      <c r="F1380" s="10">
        <f>VLOOKUP(C1380,데이터!$O:$Q,3,0)</f>
        <v>113.25</v>
      </c>
      <c r="H1380" s="6">
        <f t="shared" si="271"/>
        <v>2.3633594709866181</v>
      </c>
      <c r="I1380" s="6">
        <f t="shared" si="272"/>
        <v>2.1762106072252103</v>
      </c>
      <c r="AM1380" s="1">
        <f t="shared" si="264"/>
        <v>42652</v>
      </c>
      <c r="AN1380" s="2">
        <f t="shared" si="265"/>
        <v>1115.6300000000001</v>
      </c>
      <c r="AO1380" s="2">
        <f t="shared" si="266"/>
        <v>54.374656250000001</v>
      </c>
      <c r="AP1380" s="2">
        <f t="shared" si="267"/>
        <v>113.25</v>
      </c>
      <c r="AR1380" s="39">
        <f t="shared" si="268"/>
        <v>0</v>
      </c>
      <c r="AS1380" s="39">
        <f t="shared" si="269"/>
        <v>0</v>
      </c>
      <c r="AU1380" s="41">
        <f t="shared" si="270"/>
        <v>0</v>
      </c>
    </row>
    <row r="1381" spans="2:47" x14ac:dyDescent="0.3">
      <c r="B1381" s="6">
        <f t="shared" si="263"/>
        <v>2016</v>
      </c>
      <c r="C1381" s="5">
        <v>42653</v>
      </c>
      <c r="D1381" s="10">
        <v>1109.95</v>
      </c>
      <c r="E1381" s="10">
        <f>VLOOKUP(C1381,데이터!$O:$Q,2,0)</f>
        <v>54.215812500000006</v>
      </c>
      <c r="F1381" s="10">
        <f>VLOOKUP(C1381,데이터!$O:$Q,3,0)</f>
        <v>112.68</v>
      </c>
      <c r="H1381" s="6">
        <f t="shared" si="271"/>
        <v>2.3564554295294453</v>
      </c>
      <c r="I1381" s="6">
        <f t="shared" si="272"/>
        <v>2.165257494235203</v>
      </c>
      <c r="AM1381" s="1">
        <f t="shared" si="264"/>
        <v>42653</v>
      </c>
      <c r="AN1381" s="2">
        <f t="shared" si="265"/>
        <v>1109.95</v>
      </c>
      <c r="AO1381" s="2">
        <f t="shared" si="266"/>
        <v>54.215812500000006</v>
      </c>
      <c r="AP1381" s="2">
        <f t="shared" si="267"/>
        <v>112.68</v>
      </c>
      <c r="AR1381" s="39">
        <f t="shared" si="268"/>
        <v>-2.9212828356960374E-3</v>
      </c>
      <c r="AS1381" s="39">
        <f t="shared" si="269"/>
        <v>-5.033112582781385E-3</v>
      </c>
      <c r="AU1381" s="41">
        <f t="shared" si="270"/>
        <v>4.4598248806745632E-6</v>
      </c>
    </row>
    <row r="1382" spans="2:47" x14ac:dyDescent="0.3">
      <c r="B1382" s="6">
        <f t="shared" si="263"/>
        <v>2016</v>
      </c>
      <c r="C1382" s="5">
        <v>42654</v>
      </c>
      <c r="D1382" s="10">
        <v>1120.43</v>
      </c>
      <c r="E1382" s="10">
        <f>VLOOKUP(C1382,데이터!$O:$Q,2,0)</f>
        <v>53.002031250000009</v>
      </c>
      <c r="F1382" s="10">
        <f>VLOOKUP(C1382,데이터!$O:$Q,3,0)</f>
        <v>110.32</v>
      </c>
      <c r="H1382" s="6">
        <f t="shared" si="271"/>
        <v>2.3036992079598888</v>
      </c>
      <c r="I1382" s="6">
        <f t="shared" si="272"/>
        <v>2.1199077632590306</v>
      </c>
      <c r="AM1382" s="1">
        <f t="shared" si="264"/>
        <v>42654</v>
      </c>
      <c r="AN1382" s="2">
        <f t="shared" si="265"/>
        <v>1120.43</v>
      </c>
      <c r="AO1382" s="2">
        <f t="shared" si="266"/>
        <v>53.002031250000009</v>
      </c>
      <c r="AP1382" s="2">
        <f t="shared" si="267"/>
        <v>110.32</v>
      </c>
      <c r="AR1382" s="39">
        <f t="shared" si="268"/>
        <v>-2.2387956465652836E-2</v>
      </c>
      <c r="AS1382" s="39">
        <f t="shared" si="269"/>
        <v>-2.0944266950656876E-2</v>
      </c>
      <c r="AU1382" s="41">
        <f t="shared" si="270"/>
        <v>2.0842394157092717E-6</v>
      </c>
    </row>
    <row r="1383" spans="2:47" x14ac:dyDescent="0.3">
      <c r="B1383" s="6">
        <f t="shared" si="263"/>
        <v>2016</v>
      </c>
      <c r="C1383" s="5">
        <v>42655</v>
      </c>
      <c r="D1383" s="10">
        <v>1123.68</v>
      </c>
      <c r="E1383" s="10">
        <f>VLOOKUP(C1383,데이터!$O:$Q,2,0)</f>
        <v>52.907843749999998</v>
      </c>
      <c r="F1383" s="10">
        <f>VLOOKUP(C1383,데이터!$O:$Q,3,0)</f>
        <v>109.95</v>
      </c>
      <c r="H1383" s="6">
        <f t="shared" si="271"/>
        <v>2.299605408834978</v>
      </c>
      <c r="I1383" s="6">
        <f t="shared" si="272"/>
        <v>2.1127978478093765</v>
      </c>
      <c r="AM1383" s="1">
        <f t="shared" si="264"/>
        <v>42655</v>
      </c>
      <c r="AN1383" s="2">
        <f t="shared" si="265"/>
        <v>1123.68</v>
      </c>
      <c r="AO1383" s="2">
        <f t="shared" si="266"/>
        <v>52.907843749999998</v>
      </c>
      <c r="AP1383" s="2">
        <f t="shared" si="267"/>
        <v>109.95</v>
      </c>
      <c r="AR1383" s="39">
        <f t="shared" si="268"/>
        <v>-1.7770545350563882E-3</v>
      </c>
      <c r="AS1383" s="39">
        <f t="shared" si="269"/>
        <v>-3.3538796229151124E-3</v>
      </c>
      <c r="AU1383" s="41">
        <f t="shared" si="270"/>
        <v>2.4863773577006732E-6</v>
      </c>
    </row>
    <row r="1384" spans="2:47" x14ac:dyDescent="0.3">
      <c r="B1384" s="6">
        <f t="shared" si="263"/>
        <v>2016</v>
      </c>
      <c r="C1384" s="5">
        <v>42656</v>
      </c>
      <c r="D1384" s="10">
        <v>1135.1500000000001</v>
      </c>
      <c r="E1384" s="10">
        <f>VLOOKUP(C1384,데이터!$O:$Q,2,0)</f>
        <v>52.324218750000007</v>
      </c>
      <c r="F1384" s="10">
        <f>VLOOKUP(C1384,데이터!$O:$Q,3,0)</f>
        <v>108.65</v>
      </c>
      <c r="H1384" s="6">
        <f t="shared" si="271"/>
        <v>2.2742385234810216</v>
      </c>
      <c r="I1384" s="6">
        <f t="shared" si="272"/>
        <v>2.0878170637970781</v>
      </c>
      <c r="AM1384" s="1">
        <f t="shared" si="264"/>
        <v>42656</v>
      </c>
      <c r="AN1384" s="2">
        <f t="shared" si="265"/>
        <v>1135.1500000000001</v>
      </c>
      <c r="AO1384" s="2">
        <f t="shared" si="266"/>
        <v>52.324218750000007</v>
      </c>
      <c r="AP1384" s="2">
        <f t="shared" si="267"/>
        <v>108.65</v>
      </c>
      <c r="AR1384" s="39">
        <f t="shared" si="268"/>
        <v>-1.1030973077597594E-2</v>
      </c>
      <c r="AS1384" s="39">
        <f t="shared" si="269"/>
        <v>-1.1823556161891791E-2</v>
      </c>
      <c r="AU1384" s="41">
        <f t="shared" si="270"/>
        <v>6.2818794550930077E-7</v>
      </c>
    </row>
    <row r="1385" spans="2:47" x14ac:dyDescent="0.3">
      <c r="B1385" s="6">
        <f t="shared" si="263"/>
        <v>2016</v>
      </c>
      <c r="C1385" s="5">
        <v>42657</v>
      </c>
      <c r="D1385" s="10">
        <v>1133.4000000000001</v>
      </c>
      <c r="E1385" s="10">
        <f>VLOOKUP(C1385,데이터!$O:$Q,2,0)</f>
        <v>52.733968749999995</v>
      </c>
      <c r="F1385" s="10">
        <f>VLOOKUP(C1385,데이터!$O:$Q,3,0)</f>
        <v>109.47</v>
      </c>
      <c r="H1385" s="6">
        <f t="shared" si="271"/>
        <v>2.2920480437616533</v>
      </c>
      <c r="I1385" s="6">
        <f t="shared" si="272"/>
        <v>2.1035741737125275</v>
      </c>
      <c r="AM1385" s="1">
        <f t="shared" si="264"/>
        <v>42657</v>
      </c>
      <c r="AN1385" s="2">
        <f t="shared" si="265"/>
        <v>1133.4000000000001</v>
      </c>
      <c r="AO1385" s="2">
        <f t="shared" si="266"/>
        <v>52.733968749999995</v>
      </c>
      <c r="AP1385" s="2">
        <f t="shared" si="267"/>
        <v>109.47</v>
      </c>
      <c r="AR1385" s="39">
        <f t="shared" si="268"/>
        <v>7.8309817095929546E-3</v>
      </c>
      <c r="AS1385" s="39">
        <f t="shared" si="269"/>
        <v>7.547169811320753E-3</v>
      </c>
      <c r="AU1385" s="41">
        <f t="shared" si="270"/>
        <v>8.0549193600870483E-8</v>
      </c>
    </row>
    <row r="1386" spans="2:47" x14ac:dyDescent="0.3">
      <c r="B1386" s="6">
        <f t="shared" si="263"/>
        <v>2016</v>
      </c>
      <c r="C1386" s="5">
        <v>42658</v>
      </c>
      <c r="D1386" s="10">
        <v>1133.4000000000001</v>
      </c>
      <c r="E1386" s="10">
        <f>VLOOKUP(C1386,데이터!$O:$Q,2,0)</f>
        <v>52.733968749999995</v>
      </c>
      <c r="F1386" s="10">
        <f>VLOOKUP(C1386,데이터!$O:$Q,3,0)</f>
        <v>109.47</v>
      </c>
      <c r="H1386" s="6">
        <f t="shared" si="271"/>
        <v>2.2920480437616533</v>
      </c>
      <c r="I1386" s="6">
        <f t="shared" si="272"/>
        <v>2.1035741737125275</v>
      </c>
      <c r="AM1386" s="1">
        <f t="shared" si="264"/>
        <v>42658</v>
      </c>
      <c r="AN1386" s="2">
        <f t="shared" si="265"/>
        <v>1133.4000000000001</v>
      </c>
      <c r="AO1386" s="2">
        <f t="shared" si="266"/>
        <v>52.733968749999995</v>
      </c>
      <c r="AP1386" s="2">
        <f t="shared" si="267"/>
        <v>109.47</v>
      </c>
      <c r="AR1386" s="39">
        <f t="shared" si="268"/>
        <v>0</v>
      </c>
      <c r="AS1386" s="39">
        <f t="shared" si="269"/>
        <v>0</v>
      </c>
      <c r="AU1386" s="41">
        <f t="shared" si="270"/>
        <v>0</v>
      </c>
    </row>
    <row r="1387" spans="2:47" x14ac:dyDescent="0.3">
      <c r="B1387" s="6">
        <f t="shared" si="263"/>
        <v>2016</v>
      </c>
      <c r="C1387" s="5">
        <v>42659</v>
      </c>
      <c r="D1387" s="10">
        <v>1133.4000000000001</v>
      </c>
      <c r="E1387" s="10">
        <f>VLOOKUP(C1387,데이터!$O:$Q,2,0)</f>
        <v>52.733968749999995</v>
      </c>
      <c r="F1387" s="10">
        <f>VLOOKUP(C1387,데이터!$O:$Q,3,0)</f>
        <v>109.47</v>
      </c>
      <c r="H1387" s="6">
        <f t="shared" si="271"/>
        <v>2.2920480437616533</v>
      </c>
      <c r="I1387" s="6">
        <f t="shared" si="272"/>
        <v>2.1035741737125275</v>
      </c>
      <c r="AM1387" s="1">
        <f t="shared" si="264"/>
        <v>42659</v>
      </c>
      <c r="AN1387" s="2">
        <f t="shared" si="265"/>
        <v>1133.4000000000001</v>
      </c>
      <c r="AO1387" s="2">
        <f t="shared" si="266"/>
        <v>52.733968749999995</v>
      </c>
      <c r="AP1387" s="2">
        <f t="shared" si="267"/>
        <v>109.47</v>
      </c>
      <c r="AR1387" s="39">
        <f t="shared" si="268"/>
        <v>0</v>
      </c>
      <c r="AS1387" s="39">
        <f t="shared" si="269"/>
        <v>0</v>
      </c>
      <c r="AU1387" s="41">
        <f t="shared" si="270"/>
        <v>0</v>
      </c>
    </row>
    <row r="1388" spans="2:47" x14ac:dyDescent="0.3">
      <c r="B1388" s="6">
        <f t="shared" si="263"/>
        <v>2016</v>
      </c>
      <c r="C1388" s="5">
        <v>42660</v>
      </c>
      <c r="D1388" s="10">
        <v>1138.08</v>
      </c>
      <c r="E1388" s="10">
        <f>VLOOKUP(C1388,데이터!$O:$Q,2,0)</f>
        <v>52.446281249999991</v>
      </c>
      <c r="F1388" s="10">
        <f>VLOOKUP(C1388,데이터!$O:$Q,3,0)</f>
        <v>108.9</v>
      </c>
      <c r="H1388" s="6">
        <f t="shared" si="271"/>
        <v>2.2795438915572985</v>
      </c>
      <c r="I1388" s="6">
        <f t="shared" si="272"/>
        <v>2.0926210607225202</v>
      </c>
      <c r="AM1388" s="1">
        <f t="shared" si="264"/>
        <v>42660</v>
      </c>
      <c r="AN1388" s="2">
        <f t="shared" si="265"/>
        <v>1138.08</v>
      </c>
      <c r="AO1388" s="2">
        <f t="shared" si="266"/>
        <v>52.446281249999991</v>
      </c>
      <c r="AP1388" s="2">
        <f t="shared" si="267"/>
        <v>108.9</v>
      </c>
      <c r="AR1388" s="39">
        <f t="shared" si="268"/>
        <v>-5.4554494345735449E-3</v>
      </c>
      <c r="AS1388" s="39">
        <f t="shared" si="269"/>
        <v>-5.2069060016441959E-3</v>
      </c>
      <c r="AU1388" s="41">
        <f t="shared" si="270"/>
        <v>6.1773838052305809E-8</v>
      </c>
    </row>
    <row r="1389" spans="2:47" x14ac:dyDescent="0.3">
      <c r="B1389" s="6">
        <f t="shared" si="263"/>
        <v>2016</v>
      </c>
      <c r="C1389" s="5">
        <v>42661</v>
      </c>
      <c r="D1389" s="10">
        <v>1129.3800000000001</v>
      </c>
      <c r="E1389" s="10">
        <f>VLOOKUP(C1389,데이터!$O:$Q,2,0)</f>
        <v>53.243781250000012</v>
      </c>
      <c r="F1389" s="10">
        <f>VLOOKUP(C1389,데이터!$O:$Q,3,0)</f>
        <v>110.16</v>
      </c>
      <c r="H1389" s="6">
        <f t="shared" si="271"/>
        <v>2.3142067162645694</v>
      </c>
      <c r="I1389" s="6">
        <f t="shared" si="272"/>
        <v>2.1168332052267473</v>
      </c>
      <c r="AM1389" s="1">
        <f t="shared" si="264"/>
        <v>42661</v>
      </c>
      <c r="AN1389" s="2">
        <f t="shared" si="265"/>
        <v>1129.3800000000001</v>
      </c>
      <c r="AO1389" s="2">
        <f t="shared" si="266"/>
        <v>53.243781250000012</v>
      </c>
      <c r="AP1389" s="2">
        <f t="shared" si="267"/>
        <v>110.16</v>
      </c>
      <c r="AR1389" s="39">
        <f t="shared" si="268"/>
        <v>1.5206035222945724E-2</v>
      </c>
      <c r="AS1389" s="39">
        <f t="shared" si="269"/>
        <v>1.157024793388417E-2</v>
      </c>
      <c r="AU1389" s="41">
        <f t="shared" si="270"/>
        <v>1.3218949211301563E-5</v>
      </c>
    </row>
    <row r="1390" spans="2:47" x14ac:dyDescent="0.3">
      <c r="B1390" s="6">
        <f t="shared" si="263"/>
        <v>2016</v>
      </c>
      <c r="C1390" s="5">
        <v>42662</v>
      </c>
      <c r="D1390" s="10">
        <v>1123.07</v>
      </c>
      <c r="E1390" s="10">
        <f>VLOOKUP(C1390,데이터!$O:$Q,2,0)</f>
        <v>53.056531250000006</v>
      </c>
      <c r="F1390" s="10">
        <f>VLOOKUP(C1390,데이터!$O:$Q,3,0)</f>
        <v>109.7</v>
      </c>
      <c r="H1390" s="6">
        <f t="shared" si="271"/>
        <v>2.3060680154163733</v>
      </c>
      <c r="I1390" s="6">
        <f t="shared" si="272"/>
        <v>2.107993850883934</v>
      </c>
      <c r="AM1390" s="1">
        <f t="shared" si="264"/>
        <v>42662</v>
      </c>
      <c r="AN1390" s="2">
        <f t="shared" si="265"/>
        <v>1123.07</v>
      </c>
      <c r="AO1390" s="2">
        <f t="shared" si="266"/>
        <v>53.056531250000006</v>
      </c>
      <c r="AP1390" s="2">
        <f t="shared" si="267"/>
        <v>109.7</v>
      </c>
      <c r="AR1390" s="39">
        <f t="shared" si="268"/>
        <v>-3.5168426359651894E-3</v>
      </c>
      <c r="AS1390" s="39">
        <f t="shared" si="269"/>
        <v>-4.175744371822776E-3</v>
      </c>
      <c r="AU1390" s="41">
        <f t="shared" si="270"/>
        <v>4.3415149751614083E-7</v>
      </c>
    </row>
    <row r="1391" spans="2:47" x14ac:dyDescent="0.3">
      <c r="B1391" s="6">
        <f t="shared" si="263"/>
        <v>2016</v>
      </c>
      <c r="C1391" s="5">
        <v>42663</v>
      </c>
      <c r="D1391" s="10">
        <v>1127.43</v>
      </c>
      <c r="E1391" s="10">
        <f>VLOOKUP(C1391,데이터!$O:$Q,2,0)</f>
        <v>53.465343750000002</v>
      </c>
      <c r="F1391" s="10">
        <f>VLOOKUP(C1391,데이터!$O:$Q,3,0)</f>
        <v>110.47</v>
      </c>
      <c r="H1391" s="6">
        <f t="shared" si="271"/>
        <v>2.3238367878623181</v>
      </c>
      <c r="I1391" s="6">
        <f t="shared" si="272"/>
        <v>2.1227901614142954</v>
      </c>
      <c r="AM1391" s="1">
        <f t="shared" si="264"/>
        <v>42663</v>
      </c>
      <c r="AN1391" s="2">
        <f t="shared" si="265"/>
        <v>1127.43</v>
      </c>
      <c r="AO1391" s="2">
        <f t="shared" si="266"/>
        <v>53.465343750000002</v>
      </c>
      <c r="AP1391" s="2">
        <f t="shared" si="267"/>
        <v>110.47</v>
      </c>
      <c r="AR1391" s="39">
        <f t="shared" si="268"/>
        <v>7.7052247926592266E-3</v>
      </c>
      <c r="AS1391" s="39">
        <f t="shared" si="269"/>
        <v>7.0191431175934405E-3</v>
      </c>
      <c r="AU1391" s="41">
        <f t="shared" si="270"/>
        <v>4.7070806486107488E-7</v>
      </c>
    </row>
    <row r="1392" spans="2:47" x14ac:dyDescent="0.3">
      <c r="B1392" s="6">
        <f t="shared" si="263"/>
        <v>2016</v>
      </c>
      <c r="C1392" s="5">
        <v>42664</v>
      </c>
      <c r="D1392" s="10">
        <v>1134.95</v>
      </c>
      <c r="E1392" s="10">
        <f>VLOOKUP(C1392,데이터!$O:$Q,2,0)</f>
        <v>53.475812499999996</v>
      </c>
      <c r="F1392" s="10">
        <f>VLOOKUP(C1392,데이터!$O:$Q,3,0)</f>
        <v>110.19</v>
      </c>
      <c r="H1392" s="6">
        <f t="shared" si="271"/>
        <v>2.3242918053496582</v>
      </c>
      <c r="I1392" s="6">
        <f t="shared" si="272"/>
        <v>2.1174096848578006</v>
      </c>
      <c r="AM1392" s="1">
        <f t="shared" si="264"/>
        <v>42664</v>
      </c>
      <c r="AN1392" s="2">
        <f t="shared" si="265"/>
        <v>1134.95</v>
      </c>
      <c r="AO1392" s="2">
        <f t="shared" si="266"/>
        <v>53.475812499999996</v>
      </c>
      <c r="AP1392" s="2">
        <f t="shared" si="267"/>
        <v>110.19</v>
      </c>
      <c r="AR1392" s="39">
        <f t="shared" si="268"/>
        <v>1.958044083461008E-4</v>
      </c>
      <c r="AS1392" s="39">
        <f t="shared" si="269"/>
        <v>-2.5346247850095427E-3</v>
      </c>
      <c r="AU1392" s="41">
        <f t="shared" si="270"/>
        <v>7.4552435799287496E-6</v>
      </c>
    </row>
    <row r="1393" spans="2:47" x14ac:dyDescent="0.3">
      <c r="B1393" s="6">
        <f t="shared" si="263"/>
        <v>2016</v>
      </c>
      <c r="C1393" s="5">
        <v>42665</v>
      </c>
      <c r="D1393" s="10">
        <v>1134.95</v>
      </c>
      <c r="E1393" s="10">
        <f>VLOOKUP(C1393,데이터!$O:$Q,2,0)</f>
        <v>53.475812499999996</v>
      </c>
      <c r="F1393" s="10">
        <f>VLOOKUP(C1393,데이터!$O:$Q,3,0)</f>
        <v>110.19</v>
      </c>
      <c r="H1393" s="6">
        <f t="shared" si="271"/>
        <v>2.3242918053496582</v>
      </c>
      <c r="I1393" s="6">
        <f t="shared" si="272"/>
        <v>2.1174096848578006</v>
      </c>
      <c r="AM1393" s="1">
        <f t="shared" si="264"/>
        <v>42665</v>
      </c>
      <c r="AN1393" s="2">
        <f t="shared" si="265"/>
        <v>1134.95</v>
      </c>
      <c r="AO1393" s="2">
        <f t="shared" si="266"/>
        <v>53.475812499999996</v>
      </c>
      <c r="AP1393" s="2">
        <f t="shared" si="267"/>
        <v>110.19</v>
      </c>
      <c r="AR1393" s="39">
        <f t="shared" si="268"/>
        <v>0</v>
      </c>
      <c r="AS1393" s="39">
        <f t="shared" si="269"/>
        <v>0</v>
      </c>
      <c r="AU1393" s="41">
        <f t="shared" si="270"/>
        <v>0</v>
      </c>
    </row>
    <row r="1394" spans="2:47" x14ac:dyDescent="0.3">
      <c r="B1394" s="6">
        <f t="shared" si="263"/>
        <v>2016</v>
      </c>
      <c r="C1394" s="5">
        <v>42666</v>
      </c>
      <c r="D1394" s="10">
        <v>1134.95</v>
      </c>
      <c r="E1394" s="10">
        <f>VLOOKUP(C1394,데이터!$O:$Q,2,0)</f>
        <v>53.475812499999996</v>
      </c>
      <c r="F1394" s="10">
        <f>VLOOKUP(C1394,데이터!$O:$Q,3,0)</f>
        <v>110.19</v>
      </c>
      <c r="H1394" s="6">
        <f t="shared" si="271"/>
        <v>2.3242918053496582</v>
      </c>
      <c r="I1394" s="6">
        <f t="shared" si="272"/>
        <v>2.1174096848578006</v>
      </c>
      <c r="AM1394" s="1">
        <f t="shared" si="264"/>
        <v>42666</v>
      </c>
      <c r="AN1394" s="2">
        <f t="shared" si="265"/>
        <v>1134.95</v>
      </c>
      <c r="AO1394" s="2">
        <f t="shared" si="266"/>
        <v>53.475812499999996</v>
      </c>
      <c r="AP1394" s="2">
        <f t="shared" si="267"/>
        <v>110.19</v>
      </c>
      <c r="AR1394" s="39">
        <f t="shared" si="268"/>
        <v>0</v>
      </c>
      <c r="AS1394" s="39">
        <f t="shared" si="269"/>
        <v>0</v>
      </c>
      <c r="AU1394" s="41">
        <f t="shared" si="270"/>
        <v>0</v>
      </c>
    </row>
    <row r="1395" spans="2:47" x14ac:dyDescent="0.3">
      <c r="B1395" s="6">
        <f t="shared" si="263"/>
        <v>2016</v>
      </c>
      <c r="C1395" s="5">
        <v>42667</v>
      </c>
      <c r="D1395" s="10">
        <v>1131.48</v>
      </c>
      <c r="E1395" s="10">
        <f>VLOOKUP(C1395,데이터!$O:$Q,2,0)</f>
        <v>54.359281250000009</v>
      </c>
      <c r="F1395" s="10">
        <f>VLOOKUP(C1395,데이터!$O:$Q,3,0)</f>
        <v>112.21</v>
      </c>
      <c r="H1395" s="6">
        <f t="shared" si="271"/>
        <v>2.3626912064977481</v>
      </c>
      <c r="I1395" s="6">
        <f t="shared" si="272"/>
        <v>2.1562259800153716</v>
      </c>
      <c r="AM1395" s="1">
        <f t="shared" si="264"/>
        <v>42667</v>
      </c>
      <c r="AN1395" s="2">
        <f t="shared" si="265"/>
        <v>1131.48</v>
      </c>
      <c r="AO1395" s="2">
        <f t="shared" si="266"/>
        <v>54.359281250000009</v>
      </c>
      <c r="AP1395" s="2">
        <f t="shared" si="267"/>
        <v>112.21</v>
      </c>
      <c r="AR1395" s="39">
        <f t="shared" si="268"/>
        <v>1.6520903726334524E-2</v>
      </c>
      <c r="AS1395" s="39">
        <f t="shared" si="269"/>
        <v>1.8331972048280187E-2</v>
      </c>
      <c r="AU1395" s="41">
        <f t="shared" si="270"/>
        <v>3.2799684667550817E-6</v>
      </c>
    </row>
    <row r="1396" spans="2:47" x14ac:dyDescent="0.3">
      <c r="B1396" s="6">
        <f t="shared" si="263"/>
        <v>2016</v>
      </c>
      <c r="C1396" s="5">
        <v>42668</v>
      </c>
      <c r="D1396" s="10">
        <v>1133.4000000000001</v>
      </c>
      <c r="E1396" s="10">
        <f>VLOOKUP(C1396,데이터!$O:$Q,2,0)</f>
        <v>54.001343750000004</v>
      </c>
      <c r="F1396" s="10">
        <f>VLOOKUP(C1396,데이터!$O:$Q,3,0)</f>
        <v>112.11</v>
      </c>
      <c r="H1396" s="6">
        <f t="shared" si="271"/>
        <v>2.3471336832141634</v>
      </c>
      <c r="I1396" s="6">
        <f t="shared" si="272"/>
        <v>2.1543043812451947</v>
      </c>
      <c r="AM1396" s="1">
        <f t="shared" si="264"/>
        <v>42668</v>
      </c>
      <c r="AN1396" s="2">
        <f t="shared" si="265"/>
        <v>1133.4000000000001</v>
      </c>
      <c r="AO1396" s="2">
        <f t="shared" si="266"/>
        <v>54.001343750000004</v>
      </c>
      <c r="AP1396" s="2">
        <f t="shared" si="267"/>
        <v>112.11</v>
      </c>
      <c r="AR1396" s="39">
        <f t="shared" si="268"/>
        <v>-6.5846621178422549E-3</v>
      </c>
      <c r="AS1396" s="39">
        <f t="shared" si="269"/>
        <v>-8.9118616879058088E-4</v>
      </c>
      <c r="AU1396" s="41">
        <f t="shared" si="270"/>
        <v>3.2415668382429861E-5</v>
      </c>
    </row>
    <row r="1397" spans="2:47" x14ac:dyDescent="0.3">
      <c r="B1397" s="6">
        <f t="shared" si="263"/>
        <v>2016</v>
      </c>
      <c r="C1397" s="5">
        <v>42669</v>
      </c>
      <c r="D1397" s="10">
        <v>1134.02</v>
      </c>
      <c r="E1397" s="10">
        <f>VLOOKUP(C1397,데이터!$O:$Q,2,0)</f>
        <v>53.963624999999993</v>
      </c>
      <c r="F1397" s="10">
        <f>VLOOKUP(C1397,데이터!$O:$Q,3,0)</f>
        <v>111.95</v>
      </c>
      <c r="H1397" s="6">
        <f t="shared" si="271"/>
        <v>2.3454942619985801</v>
      </c>
      <c r="I1397" s="6">
        <f t="shared" si="272"/>
        <v>2.1512298232129119</v>
      </c>
      <c r="AM1397" s="1">
        <f t="shared" si="264"/>
        <v>42669</v>
      </c>
      <c r="AN1397" s="2">
        <f t="shared" si="265"/>
        <v>1134.02</v>
      </c>
      <c r="AO1397" s="2">
        <f t="shared" si="266"/>
        <v>53.963624999999993</v>
      </c>
      <c r="AP1397" s="2">
        <f t="shared" si="267"/>
        <v>111.95</v>
      </c>
      <c r="AR1397" s="39">
        <f t="shared" si="268"/>
        <v>-6.9847798926314653E-4</v>
      </c>
      <c r="AS1397" s="39">
        <f t="shared" si="269"/>
        <v>-1.4271697440013664E-3</v>
      </c>
      <c r="AU1397" s="41">
        <f t="shared" si="270"/>
        <v>5.3099167342346602E-7</v>
      </c>
    </row>
    <row r="1398" spans="2:47" x14ac:dyDescent="0.3">
      <c r="B1398" s="6">
        <f t="shared" si="263"/>
        <v>2016</v>
      </c>
      <c r="C1398" s="5">
        <v>42670</v>
      </c>
      <c r="D1398" s="10">
        <v>1141.93</v>
      </c>
      <c r="E1398" s="10">
        <f>VLOOKUP(C1398,데이터!$O:$Q,2,0)</f>
        <v>53.883000000000003</v>
      </c>
      <c r="F1398" s="10">
        <f>VLOOKUP(C1398,데이터!$O:$Q,3,0)</f>
        <v>111.43</v>
      </c>
      <c r="H1398" s="6">
        <f t="shared" si="271"/>
        <v>2.3419899482154789</v>
      </c>
      <c r="I1398" s="6">
        <f t="shared" si="272"/>
        <v>2.1412375096079925</v>
      </c>
      <c r="AM1398" s="1">
        <f t="shared" si="264"/>
        <v>42670</v>
      </c>
      <c r="AN1398" s="2">
        <f t="shared" si="265"/>
        <v>1141.93</v>
      </c>
      <c r="AO1398" s="2">
        <f t="shared" si="266"/>
        <v>53.883000000000003</v>
      </c>
      <c r="AP1398" s="2">
        <f t="shared" si="267"/>
        <v>111.43</v>
      </c>
      <c r="AR1398" s="39">
        <f t="shared" si="268"/>
        <v>-1.4940619723006199E-3</v>
      </c>
      <c r="AS1398" s="39">
        <f t="shared" si="269"/>
        <v>-4.6449307726663669E-3</v>
      </c>
      <c r="AU1398" s="41">
        <f t="shared" si="270"/>
        <v>9.9279741971182813E-6</v>
      </c>
    </row>
    <row r="1399" spans="2:47" x14ac:dyDescent="0.3">
      <c r="B1399" s="6">
        <f t="shared" si="263"/>
        <v>2016</v>
      </c>
      <c r="C1399" s="5">
        <v>42671</v>
      </c>
      <c r="D1399" s="10">
        <v>1144.73</v>
      </c>
      <c r="E1399" s="10">
        <f>VLOOKUP(C1399,데이터!$O:$Q,2,0)</f>
        <v>53.385375000000003</v>
      </c>
      <c r="F1399" s="10">
        <f>VLOOKUP(C1399,데이터!$O:$Q,3,0)</f>
        <v>110.76</v>
      </c>
      <c r="H1399" s="6">
        <f t="shared" si="271"/>
        <v>2.3203609975634971</v>
      </c>
      <c r="I1399" s="6">
        <f t="shared" si="272"/>
        <v>2.1283627978478079</v>
      </c>
      <c r="AM1399" s="1">
        <f t="shared" si="264"/>
        <v>42671</v>
      </c>
      <c r="AN1399" s="2">
        <f t="shared" si="265"/>
        <v>1144.73</v>
      </c>
      <c r="AO1399" s="2">
        <f t="shared" si="266"/>
        <v>53.385375000000003</v>
      </c>
      <c r="AP1399" s="2">
        <f t="shared" si="267"/>
        <v>110.76</v>
      </c>
      <c r="AR1399" s="39">
        <f t="shared" si="268"/>
        <v>-9.2352875675073554E-3</v>
      </c>
      <c r="AS1399" s="39">
        <f t="shared" si="269"/>
        <v>-6.0127434263663737E-3</v>
      </c>
      <c r="AU1399" s="41">
        <f t="shared" si="270"/>
        <v>1.0384790741602067E-5</v>
      </c>
    </row>
    <row r="1400" spans="2:47" x14ac:dyDescent="0.3">
      <c r="B1400" s="6">
        <f t="shared" si="263"/>
        <v>2016</v>
      </c>
      <c r="C1400" s="5">
        <v>42672</v>
      </c>
      <c r="D1400" s="10">
        <v>1144.73</v>
      </c>
      <c r="E1400" s="10">
        <f>VLOOKUP(C1400,데이터!$O:$Q,2,0)</f>
        <v>53.385375000000003</v>
      </c>
      <c r="F1400" s="10">
        <f>VLOOKUP(C1400,데이터!$O:$Q,3,0)</f>
        <v>110.76</v>
      </c>
      <c r="H1400" s="6">
        <f t="shared" si="271"/>
        <v>2.3203609975634971</v>
      </c>
      <c r="I1400" s="6">
        <f t="shared" si="272"/>
        <v>2.1283627978478079</v>
      </c>
      <c r="AM1400" s="1">
        <f t="shared" si="264"/>
        <v>42672</v>
      </c>
      <c r="AN1400" s="2">
        <f t="shared" si="265"/>
        <v>1144.73</v>
      </c>
      <c r="AO1400" s="2">
        <f t="shared" si="266"/>
        <v>53.385375000000003</v>
      </c>
      <c r="AP1400" s="2">
        <f t="shared" si="267"/>
        <v>110.76</v>
      </c>
      <c r="AR1400" s="39">
        <f t="shared" si="268"/>
        <v>0</v>
      </c>
      <c r="AS1400" s="39">
        <f t="shared" si="269"/>
        <v>0</v>
      </c>
      <c r="AU1400" s="41">
        <f t="shared" si="270"/>
        <v>0</v>
      </c>
    </row>
    <row r="1401" spans="2:47" x14ac:dyDescent="0.3">
      <c r="B1401" s="6">
        <f t="shared" si="263"/>
        <v>2016</v>
      </c>
      <c r="C1401" s="5">
        <v>42673</v>
      </c>
      <c r="D1401" s="10">
        <v>1144.73</v>
      </c>
      <c r="E1401" s="10">
        <f>VLOOKUP(C1401,데이터!$O:$Q,2,0)</f>
        <v>53.385375000000003</v>
      </c>
      <c r="F1401" s="10">
        <f>VLOOKUP(C1401,데이터!$O:$Q,3,0)</f>
        <v>110.76</v>
      </c>
      <c r="H1401" s="6">
        <f t="shared" si="271"/>
        <v>2.3203609975634971</v>
      </c>
      <c r="I1401" s="6">
        <f t="shared" si="272"/>
        <v>2.1283627978478079</v>
      </c>
      <c r="AM1401" s="1">
        <f t="shared" si="264"/>
        <v>42673</v>
      </c>
      <c r="AN1401" s="2">
        <f t="shared" si="265"/>
        <v>1144.73</v>
      </c>
      <c r="AO1401" s="2">
        <f t="shared" si="266"/>
        <v>53.385375000000003</v>
      </c>
      <c r="AP1401" s="2">
        <f t="shared" si="267"/>
        <v>110.76</v>
      </c>
      <c r="AR1401" s="39">
        <f t="shared" si="268"/>
        <v>0</v>
      </c>
      <c r="AS1401" s="39">
        <f t="shared" si="269"/>
        <v>0</v>
      </c>
      <c r="AU1401" s="41">
        <f t="shared" si="270"/>
        <v>0</v>
      </c>
    </row>
    <row r="1402" spans="2:47" x14ac:dyDescent="0.3">
      <c r="B1402" s="6">
        <f t="shared" si="263"/>
        <v>2016</v>
      </c>
      <c r="C1402" s="5">
        <v>42674</v>
      </c>
      <c r="D1402" s="10">
        <v>1144.03</v>
      </c>
      <c r="E1402" s="10">
        <f>VLOOKUP(C1402,데이터!$O:$Q,2,0)</f>
        <v>53.633750000000006</v>
      </c>
      <c r="F1402" s="10">
        <f>VLOOKUP(C1402,데이터!$O:$Q,3,0)</f>
        <v>111.36</v>
      </c>
      <c r="H1402" s="6">
        <f t="shared" si="271"/>
        <v>2.331156457233301</v>
      </c>
      <c r="I1402" s="6">
        <f t="shared" si="272"/>
        <v>2.1398923904688685</v>
      </c>
      <c r="AM1402" s="1">
        <f t="shared" si="264"/>
        <v>42674</v>
      </c>
      <c r="AN1402" s="2">
        <f t="shared" si="265"/>
        <v>1144.03</v>
      </c>
      <c r="AO1402" s="2">
        <f t="shared" si="266"/>
        <v>53.633750000000006</v>
      </c>
      <c r="AP1402" s="2">
        <f t="shared" si="267"/>
        <v>111.36</v>
      </c>
      <c r="AR1402" s="39">
        <f t="shared" si="268"/>
        <v>4.652491436091033E-3</v>
      </c>
      <c r="AS1402" s="39">
        <f t="shared" si="269"/>
        <v>5.4171180931743557E-3</v>
      </c>
      <c r="AU1402" s="41">
        <f t="shared" si="270"/>
        <v>5.8465392472241707E-7</v>
      </c>
    </row>
    <row r="1403" spans="2:47" x14ac:dyDescent="0.3">
      <c r="B1403" s="6">
        <f t="shared" si="263"/>
        <v>2016</v>
      </c>
      <c r="C1403" s="5">
        <v>42675</v>
      </c>
      <c r="D1403" s="10">
        <v>1139.7</v>
      </c>
      <c r="E1403" s="10">
        <f>VLOOKUP(C1403,데이터!$O:$Q,2,0)</f>
        <v>53.004906249999991</v>
      </c>
      <c r="F1403" s="10">
        <f>VLOOKUP(C1403,데이터!$O:$Q,3,0)</f>
        <v>110.37</v>
      </c>
      <c r="H1403" s="6">
        <f t="shared" si="271"/>
        <v>2.3038241679862628</v>
      </c>
      <c r="I1403" s="6">
        <f t="shared" si="272"/>
        <v>2.1208685626441186</v>
      </c>
      <c r="AM1403" s="1">
        <f t="shared" si="264"/>
        <v>42675</v>
      </c>
      <c r="AN1403" s="2">
        <f t="shared" si="265"/>
        <v>1139.7</v>
      </c>
      <c r="AO1403" s="2">
        <f t="shared" si="266"/>
        <v>53.004906249999991</v>
      </c>
      <c r="AP1403" s="2">
        <f t="shared" si="267"/>
        <v>110.37</v>
      </c>
      <c r="AR1403" s="39">
        <f t="shared" si="268"/>
        <v>-1.172477684293971E-2</v>
      </c>
      <c r="AS1403" s="39">
        <f t="shared" si="269"/>
        <v>-8.8900862068964637E-3</v>
      </c>
      <c r="AU1403" s="41">
        <f t="shared" si="270"/>
        <v>8.0354710020712668E-6</v>
      </c>
    </row>
    <row r="1404" spans="2:47" x14ac:dyDescent="0.3">
      <c r="B1404" s="6">
        <f t="shared" si="263"/>
        <v>2016</v>
      </c>
      <c r="C1404" s="5">
        <v>42676</v>
      </c>
      <c r="D1404" s="10">
        <v>1149.0999999999999</v>
      </c>
      <c r="E1404" s="10">
        <f>VLOOKUP(C1404,데이터!$O:$Q,2,0)</f>
        <v>53.105625000000003</v>
      </c>
      <c r="F1404" s="10">
        <f>VLOOKUP(C1404,데이터!$O:$Q,3,0)</f>
        <v>109.64</v>
      </c>
      <c r="H1404" s="6">
        <f t="shared" si="271"/>
        <v>2.3082018436928284</v>
      </c>
      <c r="I1404" s="6">
        <f t="shared" si="272"/>
        <v>2.106840891621828</v>
      </c>
      <c r="AM1404" s="1">
        <f t="shared" si="264"/>
        <v>42676</v>
      </c>
      <c r="AN1404" s="2">
        <f t="shared" si="265"/>
        <v>1149.0999999999999</v>
      </c>
      <c r="AO1404" s="2">
        <f t="shared" si="266"/>
        <v>53.105625000000003</v>
      </c>
      <c r="AP1404" s="2">
        <f t="shared" si="267"/>
        <v>109.64</v>
      </c>
      <c r="AR1404" s="39">
        <f t="shared" si="268"/>
        <v>1.9001778726854823E-3</v>
      </c>
      <c r="AS1404" s="39">
        <f t="shared" si="269"/>
        <v>-6.6141161547522698E-3</v>
      </c>
      <c r="AU1404" s="41">
        <f t="shared" si="270"/>
        <v>7.2493202785662176E-5</v>
      </c>
    </row>
    <row r="1405" spans="2:47" x14ac:dyDescent="0.3">
      <c r="B1405" s="6">
        <f t="shared" si="263"/>
        <v>2016</v>
      </c>
      <c r="C1405" s="5">
        <v>42677</v>
      </c>
      <c r="D1405" s="10">
        <v>1141.6300000000001</v>
      </c>
      <c r="E1405" s="10">
        <f>VLOOKUP(C1405,데이터!$O:$Q,2,0)</f>
        <v>52.767375000000001</v>
      </c>
      <c r="F1405" s="10">
        <f>VLOOKUP(C1405,데이터!$O:$Q,3,0)</f>
        <v>109.45</v>
      </c>
      <c r="H1405" s="6">
        <f t="shared" si="271"/>
        <v>2.2935000249376758</v>
      </c>
      <c r="I1405" s="6">
        <f t="shared" si="272"/>
        <v>2.1031898539584923</v>
      </c>
      <c r="AM1405" s="1">
        <f t="shared" si="264"/>
        <v>42677</v>
      </c>
      <c r="AN1405" s="2">
        <f t="shared" si="265"/>
        <v>1141.6300000000001</v>
      </c>
      <c r="AO1405" s="2">
        <f t="shared" si="266"/>
        <v>52.767375000000001</v>
      </c>
      <c r="AP1405" s="2">
        <f t="shared" si="267"/>
        <v>109.45</v>
      </c>
      <c r="AR1405" s="39">
        <f t="shared" si="268"/>
        <v>-6.3693817745296144E-3</v>
      </c>
      <c r="AS1405" s="39">
        <f t="shared" si="269"/>
        <v>-1.7329441809558199E-3</v>
      </c>
      <c r="AU1405" s="41">
        <f t="shared" si="270"/>
        <v>2.1496553559104359E-5</v>
      </c>
    </row>
    <row r="1406" spans="2:47" x14ac:dyDescent="0.3">
      <c r="B1406" s="6">
        <f t="shared" si="263"/>
        <v>2016</v>
      </c>
      <c r="C1406" s="5">
        <v>42678</v>
      </c>
      <c r="D1406" s="10">
        <v>1143.4000000000001</v>
      </c>
      <c r="E1406" s="10">
        <f>VLOOKUP(C1406,데이터!$O:$Q,2,0)</f>
        <v>52.58853125000001</v>
      </c>
      <c r="F1406" s="10">
        <f>VLOOKUP(C1406,데이터!$O:$Q,3,0)</f>
        <v>108.76</v>
      </c>
      <c r="H1406" s="6">
        <f t="shared" si="271"/>
        <v>2.2857266963405087</v>
      </c>
      <c r="I1406" s="6">
        <f t="shared" si="272"/>
        <v>2.0899308224442725</v>
      </c>
      <c r="AM1406" s="1">
        <f t="shared" si="264"/>
        <v>42678</v>
      </c>
      <c r="AN1406" s="2">
        <f t="shared" si="265"/>
        <v>1143.4000000000001</v>
      </c>
      <c r="AO1406" s="2">
        <f t="shared" si="266"/>
        <v>52.58853125000001</v>
      </c>
      <c r="AP1406" s="2">
        <f t="shared" si="267"/>
        <v>108.76</v>
      </c>
      <c r="AR1406" s="39">
        <f t="shared" si="268"/>
        <v>-3.3892864672535605E-3</v>
      </c>
      <c r="AS1406" s="39">
        <f t="shared" si="269"/>
        <v>-6.3042485153037564E-3</v>
      </c>
      <c r="AU1406" s="41">
        <f t="shared" si="270"/>
        <v>8.4970037415729933E-6</v>
      </c>
    </row>
    <row r="1407" spans="2:47" x14ac:dyDescent="0.3">
      <c r="B1407" s="6">
        <f t="shared" ref="B1407:B1470" si="273">YEAR(C1407)</f>
        <v>2016</v>
      </c>
      <c r="C1407" s="5">
        <v>42679</v>
      </c>
      <c r="D1407" s="10">
        <v>1143.4000000000001</v>
      </c>
      <c r="E1407" s="10">
        <f>VLOOKUP(C1407,데이터!$O:$Q,2,0)</f>
        <v>52.58853125000001</v>
      </c>
      <c r="F1407" s="10">
        <f>VLOOKUP(C1407,데이터!$O:$Q,3,0)</f>
        <v>108.76</v>
      </c>
      <c r="H1407" s="6">
        <f t="shared" si="271"/>
        <v>2.2857266963405087</v>
      </c>
      <c r="I1407" s="6">
        <f t="shared" si="272"/>
        <v>2.0899308224442725</v>
      </c>
      <c r="AM1407" s="1">
        <f t="shared" si="264"/>
        <v>42679</v>
      </c>
      <c r="AN1407" s="2">
        <f t="shared" si="265"/>
        <v>1143.4000000000001</v>
      </c>
      <c r="AO1407" s="2">
        <f t="shared" si="266"/>
        <v>52.58853125000001</v>
      </c>
      <c r="AP1407" s="2">
        <f t="shared" si="267"/>
        <v>108.76</v>
      </c>
      <c r="AR1407" s="39">
        <f t="shared" si="268"/>
        <v>0</v>
      </c>
      <c r="AS1407" s="39">
        <f t="shared" si="269"/>
        <v>0</v>
      </c>
      <c r="AU1407" s="41">
        <f t="shared" si="270"/>
        <v>0</v>
      </c>
    </row>
    <row r="1408" spans="2:47" x14ac:dyDescent="0.3">
      <c r="B1408" s="6">
        <f t="shared" si="273"/>
        <v>2016</v>
      </c>
      <c r="C1408" s="5">
        <v>42680</v>
      </c>
      <c r="D1408" s="10">
        <v>1143.4000000000001</v>
      </c>
      <c r="E1408" s="10">
        <f>VLOOKUP(C1408,데이터!$O:$Q,2,0)</f>
        <v>52.58853125000001</v>
      </c>
      <c r="F1408" s="10">
        <f>VLOOKUP(C1408,데이터!$O:$Q,3,0)</f>
        <v>108.76</v>
      </c>
      <c r="H1408" s="6">
        <f t="shared" si="271"/>
        <v>2.2857266963405087</v>
      </c>
      <c r="I1408" s="6">
        <f t="shared" si="272"/>
        <v>2.0899308224442725</v>
      </c>
      <c r="AM1408" s="1">
        <f t="shared" ref="AM1408:AM1471" si="274">C1408</f>
        <v>42680</v>
      </c>
      <c r="AN1408" s="2">
        <f t="shared" ref="AN1408:AN1471" si="275">D1408</f>
        <v>1143.4000000000001</v>
      </c>
      <c r="AO1408" s="2">
        <f t="shared" ref="AO1408:AO1471" si="276">E1408</f>
        <v>52.58853125000001</v>
      </c>
      <c r="AP1408" s="2">
        <f t="shared" ref="AP1408:AP1471" si="277">F1408</f>
        <v>108.76</v>
      </c>
      <c r="AR1408" s="39">
        <f t="shared" si="268"/>
        <v>0</v>
      </c>
      <c r="AS1408" s="39">
        <f t="shared" si="269"/>
        <v>0</v>
      </c>
      <c r="AU1408" s="41">
        <f t="shared" si="270"/>
        <v>0</v>
      </c>
    </row>
    <row r="1409" spans="2:47" x14ac:dyDescent="0.3">
      <c r="B1409" s="6">
        <f t="shared" si="273"/>
        <v>2016</v>
      </c>
      <c r="C1409" s="5">
        <v>42681</v>
      </c>
      <c r="D1409" s="10">
        <v>1143.1300000000001</v>
      </c>
      <c r="E1409" s="10">
        <f>VLOOKUP(C1409,데이터!$O:$Q,2,0)</f>
        <v>54.122781250000003</v>
      </c>
      <c r="F1409" s="10">
        <f>VLOOKUP(C1409,데이터!$O:$Q,3,0)</f>
        <v>111.82</v>
      </c>
      <c r="H1409" s="6">
        <f t="shared" si="271"/>
        <v>2.3524118860673164</v>
      </c>
      <c r="I1409" s="6">
        <f t="shared" si="272"/>
        <v>2.1487317448116823</v>
      </c>
      <c r="AM1409" s="1">
        <f t="shared" si="274"/>
        <v>42681</v>
      </c>
      <c r="AN1409" s="2">
        <f t="shared" si="275"/>
        <v>1143.1300000000001</v>
      </c>
      <c r="AO1409" s="2">
        <f t="shared" si="276"/>
        <v>54.122781250000003</v>
      </c>
      <c r="AP1409" s="2">
        <f t="shared" si="277"/>
        <v>111.82</v>
      </c>
      <c r="AR1409" s="39">
        <f t="shared" ref="AR1409:AR1472" si="278">AO1409/AO1408-1</f>
        <v>2.9174612097575769E-2</v>
      </c>
      <c r="AS1409" s="39">
        <f t="shared" ref="AS1409:AS1472" si="279">AP1409/AP1408-1</f>
        <v>2.8135343876425134E-2</v>
      </c>
      <c r="AU1409" s="41">
        <f t="shared" ref="AU1409:AU1472" si="280">(AR1409-AS1409)^2</f>
        <v>1.0800784354936062E-6</v>
      </c>
    </row>
    <row r="1410" spans="2:47" x14ac:dyDescent="0.3">
      <c r="B1410" s="6">
        <f t="shared" si="273"/>
        <v>2016</v>
      </c>
      <c r="C1410" s="5">
        <v>42682</v>
      </c>
      <c r="D1410" s="10">
        <v>1134.8</v>
      </c>
      <c r="E1410" s="10">
        <f>VLOOKUP(C1410,데이터!$O:$Q,2,0)</f>
        <v>54.231875000000009</v>
      </c>
      <c r="F1410" s="10">
        <f>VLOOKUP(C1410,데이터!$O:$Q,3,0)</f>
        <v>112.05</v>
      </c>
      <c r="H1410" s="6">
        <f t="shared" si="271"/>
        <v>2.3571535757637543</v>
      </c>
      <c r="I1410" s="6">
        <f t="shared" si="272"/>
        <v>2.1531514219830892</v>
      </c>
      <c r="AM1410" s="1">
        <f t="shared" si="274"/>
        <v>42682</v>
      </c>
      <c r="AN1410" s="2">
        <f t="shared" si="275"/>
        <v>1134.8</v>
      </c>
      <c r="AO1410" s="2">
        <f t="shared" si="276"/>
        <v>54.231875000000009</v>
      </c>
      <c r="AP1410" s="2">
        <f t="shared" si="277"/>
        <v>112.05</v>
      </c>
      <c r="AR1410" s="39">
        <f t="shared" si="278"/>
        <v>2.0156715431176586E-3</v>
      </c>
      <c r="AS1410" s="39">
        <f t="shared" si="279"/>
        <v>2.0568771239493078E-3</v>
      </c>
      <c r="AU1410" s="41">
        <f t="shared" si="280"/>
        <v>1.6978998916735725E-9</v>
      </c>
    </row>
    <row r="1411" spans="2:47" x14ac:dyDescent="0.3">
      <c r="B1411" s="6">
        <f t="shared" si="273"/>
        <v>2016</v>
      </c>
      <c r="C1411" s="5">
        <v>42683</v>
      </c>
      <c r="D1411" s="10">
        <v>1149.43</v>
      </c>
      <c r="E1411" s="10">
        <f>VLOOKUP(C1411,데이터!$O:$Q,2,0)</f>
        <v>53.580499999999994</v>
      </c>
      <c r="F1411" s="10">
        <f>VLOOKUP(C1411,데이터!$O:$Q,3,0)</f>
        <v>111.52</v>
      </c>
      <c r="H1411" s="6">
        <f t="shared" si="271"/>
        <v>2.328841980223066</v>
      </c>
      <c r="I1411" s="6">
        <f t="shared" si="272"/>
        <v>2.1429669485011522</v>
      </c>
      <c r="AM1411" s="1">
        <f t="shared" si="274"/>
        <v>42683</v>
      </c>
      <c r="AN1411" s="2">
        <f t="shared" si="275"/>
        <v>1149.43</v>
      </c>
      <c r="AO1411" s="2">
        <f t="shared" si="276"/>
        <v>53.580499999999994</v>
      </c>
      <c r="AP1411" s="2">
        <f t="shared" si="277"/>
        <v>111.52</v>
      </c>
      <c r="AR1411" s="39">
        <f t="shared" si="278"/>
        <v>-1.201092530914738E-2</v>
      </c>
      <c r="AS1411" s="39">
        <f t="shared" si="279"/>
        <v>-4.7300312360553098E-3</v>
      </c>
      <c r="AU1411" s="41">
        <f t="shared" si="280"/>
        <v>5.3011418503587238E-5</v>
      </c>
    </row>
    <row r="1412" spans="2:47" x14ac:dyDescent="0.3">
      <c r="B1412" s="6">
        <f t="shared" si="273"/>
        <v>2016</v>
      </c>
      <c r="C1412" s="5">
        <v>42684</v>
      </c>
      <c r="D1412" s="10">
        <v>1149.78</v>
      </c>
      <c r="E1412" s="10">
        <f>VLOOKUP(C1412,데이터!$O:$Q,2,0)</f>
        <v>52.25046875000001</v>
      </c>
      <c r="F1412" s="10">
        <f>VLOOKUP(C1412,데이터!$O:$Q,3,0)</f>
        <v>109.11</v>
      </c>
      <c r="H1412" s="6">
        <f t="shared" si="271"/>
        <v>2.2710330271522938</v>
      </c>
      <c r="I1412" s="6">
        <f t="shared" si="272"/>
        <v>2.0966564181398915</v>
      </c>
      <c r="AM1412" s="1">
        <f t="shared" si="274"/>
        <v>42684</v>
      </c>
      <c r="AN1412" s="2">
        <f t="shared" si="275"/>
        <v>1149.78</v>
      </c>
      <c r="AO1412" s="2">
        <f t="shared" si="276"/>
        <v>52.25046875000001</v>
      </c>
      <c r="AP1412" s="2">
        <f t="shared" si="277"/>
        <v>109.11</v>
      </c>
      <c r="AR1412" s="39">
        <f t="shared" si="278"/>
        <v>-2.4823046630770174E-2</v>
      </c>
      <c r="AS1412" s="39">
        <f t="shared" si="279"/>
        <v>-2.161047345767575E-2</v>
      </c>
      <c r="AU1412" s="41">
        <f t="shared" si="280"/>
        <v>1.0320626392485976E-5</v>
      </c>
    </row>
    <row r="1413" spans="2:47" x14ac:dyDescent="0.3">
      <c r="B1413" s="6">
        <f t="shared" si="273"/>
        <v>2016</v>
      </c>
      <c r="C1413" s="5">
        <v>42685</v>
      </c>
      <c r="D1413" s="10">
        <v>1163.6300000000001</v>
      </c>
      <c r="E1413" s="10">
        <f>VLOOKUP(C1413,데이터!$O:$Q,2,0)</f>
        <v>53.089343750000005</v>
      </c>
      <c r="F1413" s="10">
        <f>VLOOKUP(C1413,데이터!$O:$Q,3,0)</f>
        <v>113.29</v>
      </c>
      <c r="H1413" s="6">
        <f t="shared" si="271"/>
        <v>2.3074941896304266</v>
      </c>
      <c r="I1413" s="6">
        <f t="shared" si="272"/>
        <v>2.1769792467332811</v>
      </c>
      <c r="AM1413" s="1">
        <f t="shared" si="274"/>
        <v>42685</v>
      </c>
      <c r="AN1413" s="2">
        <f t="shared" si="275"/>
        <v>1163.6300000000001</v>
      </c>
      <c r="AO1413" s="2">
        <f t="shared" si="276"/>
        <v>53.089343750000005</v>
      </c>
      <c r="AP1413" s="2">
        <f t="shared" si="277"/>
        <v>113.29</v>
      </c>
      <c r="AR1413" s="39">
        <f t="shared" si="278"/>
        <v>1.6054879890431417E-2</v>
      </c>
      <c r="AS1413" s="39">
        <f t="shared" si="279"/>
        <v>3.8309962423242583E-2</v>
      </c>
      <c r="AU1413" s="41">
        <f t="shared" si="280"/>
        <v>4.9528869854223662E-4</v>
      </c>
    </row>
    <row r="1414" spans="2:47" x14ac:dyDescent="0.3">
      <c r="B1414" s="6">
        <f t="shared" si="273"/>
        <v>2016</v>
      </c>
      <c r="C1414" s="5">
        <v>42686</v>
      </c>
      <c r="D1414" s="10">
        <v>1163.6300000000001</v>
      </c>
      <c r="E1414" s="10">
        <f>VLOOKUP(C1414,데이터!$O:$Q,2,0)</f>
        <v>53.089343750000005</v>
      </c>
      <c r="F1414" s="10">
        <f>VLOOKUP(C1414,데이터!$O:$Q,3,0)</f>
        <v>113.29</v>
      </c>
      <c r="H1414" s="6">
        <f t="shared" si="271"/>
        <v>2.3074941896304266</v>
      </c>
      <c r="I1414" s="6">
        <f t="shared" si="272"/>
        <v>2.1769792467332811</v>
      </c>
      <c r="AM1414" s="1">
        <f t="shared" si="274"/>
        <v>42686</v>
      </c>
      <c r="AN1414" s="2">
        <f t="shared" si="275"/>
        <v>1163.6300000000001</v>
      </c>
      <c r="AO1414" s="2">
        <f t="shared" si="276"/>
        <v>53.089343750000005</v>
      </c>
      <c r="AP1414" s="2">
        <f t="shared" si="277"/>
        <v>113.29</v>
      </c>
      <c r="AR1414" s="39">
        <f t="shared" si="278"/>
        <v>0</v>
      </c>
      <c r="AS1414" s="39">
        <f t="shared" si="279"/>
        <v>0</v>
      </c>
      <c r="AU1414" s="41">
        <f t="shared" si="280"/>
        <v>0</v>
      </c>
    </row>
    <row r="1415" spans="2:47" x14ac:dyDescent="0.3">
      <c r="B1415" s="6">
        <f t="shared" si="273"/>
        <v>2016</v>
      </c>
      <c r="C1415" s="5">
        <v>42687</v>
      </c>
      <c r="D1415" s="10">
        <v>1163.6300000000001</v>
      </c>
      <c r="E1415" s="10">
        <f>VLOOKUP(C1415,데이터!$O:$Q,2,0)</f>
        <v>53.089343750000005</v>
      </c>
      <c r="F1415" s="10">
        <f>VLOOKUP(C1415,데이터!$O:$Q,3,0)</f>
        <v>113.29</v>
      </c>
      <c r="H1415" s="6">
        <f t="shared" si="271"/>
        <v>2.3074941896304266</v>
      </c>
      <c r="I1415" s="6">
        <f t="shared" si="272"/>
        <v>2.1769792467332811</v>
      </c>
      <c r="AM1415" s="1">
        <f t="shared" si="274"/>
        <v>42687</v>
      </c>
      <c r="AN1415" s="2">
        <f t="shared" si="275"/>
        <v>1163.6300000000001</v>
      </c>
      <c r="AO1415" s="2">
        <f t="shared" si="276"/>
        <v>53.089343750000005</v>
      </c>
      <c r="AP1415" s="2">
        <f t="shared" si="277"/>
        <v>113.29</v>
      </c>
      <c r="AR1415" s="39">
        <f t="shared" si="278"/>
        <v>0</v>
      </c>
      <c r="AS1415" s="39">
        <f t="shared" si="279"/>
        <v>0</v>
      </c>
      <c r="AU1415" s="41">
        <f t="shared" si="280"/>
        <v>0</v>
      </c>
    </row>
    <row r="1416" spans="2:47" x14ac:dyDescent="0.3">
      <c r="B1416" s="6">
        <f t="shared" si="273"/>
        <v>2016</v>
      </c>
      <c r="C1416" s="5">
        <v>42688</v>
      </c>
      <c r="D1416" s="10">
        <v>1171.9000000000001</v>
      </c>
      <c r="E1416" s="10">
        <f>VLOOKUP(C1416,데이터!$O:$Q,2,0)</f>
        <v>52.371125000000006</v>
      </c>
      <c r="F1416" s="10">
        <f>VLOOKUP(C1416,데이터!$O:$Q,3,0)</f>
        <v>112.7</v>
      </c>
      <c r="H1416" s="6">
        <f t="shared" si="271"/>
        <v>2.27627727347654</v>
      </c>
      <c r="I1416" s="6">
        <f t="shared" si="272"/>
        <v>2.1656418139892382</v>
      </c>
      <c r="AM1416" s="1">
        <f t="shared" si="274"/>
        <v>42688</v>
      </c>
      <c r="AN1416" s="2">
        <f t="shared" si="275"/>
        <v>1171.9000000000001</v>
      </c>
      <c r="AO1416" s="2">
        <f t="shared" si="276"/>
        <v>52.371125000000006</v>
      </c>
      <c r="AP1416" s="2">
        <f t="shared" si="277"/>
        <v>112.7</v>
      </c>
      <c r="AR1416" s="39">
        <f t="shared" si="278"/>
        <v>-1.3528491770064432E-2</v>
      </c>
      <c r="AS1416" s="39">
        <f t="shared" si="279"/>
        <v>-5.2078735987289848E-3</v>
      </c>
      <c r="AU1416" s="41">
        <f t="shared" si="280"/>
        <v>6.9232686753157655E-5</v>
      </c>
    </row>
    <row r="1417" spans="2:47" x14ac:dyDescent="0.3">
      <c r="B1417" s="6">
        <f t="shared" si="273"/>
        <v>2016</v>
      </c>
      <c r="C1417" s="5">
        <v>42689</v>
      </c>
      <c r="D1417" s="10">
        <v>1170.5</v>
      </c>
      <c r="E1417" s="10">
        <f>VLOOKUP(C1417,데이터!$O:$Q,2,0)</f>
        <v>53.192093749999998</v>
      </c>
      <c r="F1417" s="10">
        <f>VLOOKUP(C1417,데이터!$O:$Q,3,0)</f>
        <v>114.81</v>
      </c>
      <c r="H1417" s="6">
        <f t="shared" si="271"/>
        <v>2.3119601523121469</v>
      </c>
      <c r="I1417" s="6">
        <f t="shared" si="272"/>
        <v>2.2061875480399684</v>
      </c>
      <c r="AM1417" s="1">
        <f t="shared" si="274"/>
        <v>42689</v>
      </c>
      <c r="AN1417" s="2">
        <f t="shared" si="275"/>
        <v>1170.5</v>
      </c>
      <c r="AO1417" s="2">
        <f t="shared" si="276"/>
        <v>53.192093749999998</v>
      </c>
      <c r="AP1417" s="2">
        <f t="shared" si="277"/>
        <v>114.81</v>
      </c>
      <c r="AR1417" s="39">
        <f t="shared" si="278"/>
        <v>1.5675980800488709E-2</v>
      </c>
      <c r="AS1417" s="39">
        <f t="shared" si="279"/>
        <v>1.8722271517302547E-2</v>
      </c>
      <c r="AU1417" s="41">
        <f t="shared" si="280"/>
        <v>9.2798871313461636E-6</v>
      </c>
    </row>
    <row r="1418" spans="2:47" x14ac:dyDescent="0.3">
      <c r="B1418" s="6">
        <f t="shared" si="273"/>
        <v>2016</v>
      </c>
      <c r="C1418" s="5">
        <v>42690</v>
      </c>
      <c r="D1418" s="10">
        <v>1169.3</v>
      </c>
      <c r="E1418" s="10">
        <f>VLOOKUP(C1418,데이터!$O:$Q,2,0)</f>
        <v>53.66634375000001</v>
      </c>
      <c r="F1418" s="10">
        <f>VLOOKUP(C1418,데이터!$O:$Q,3,0)</f>
        <v>116.13</v>
      </c>
      <c r="H1418" s="6">
        <f t="shared" si="271"/>
        <v>2.3325731236192611</v>
      </c>
      <c r="I1418" s="6">
        <f t="shared" si="272"/>
        <v>2.231552651806302</v>
      </c>
      <c r="AM1418" s="1">
        <f t="shared" si="274"/>
        <v>42690</v>
      </c>
      <c r="AN1418" s="2">
        <f t="shared" si="275"/>
        <v>1169.3</v>
      </c>
      <c r="AO1418" s="2">
        <f t="shared" si="276"/>
        <v>53.66634375000001</v>
      </c>
      <c r="AP1418" s="2">
        <f t="shared" si="277"/>
        <v>116.13</v>
      </c>
      <c r="AR1418" s="39">
        <f t="shared" si="278"/>
        <v>8.9157986942376422E-3</v>
      </c>
      <c r="AS1418" s="39">
        <f t="shared" si="279"/>
        <v>1.1497256336556072E-2</v>
      </c>
      <c r="AU1418" s="41">
        <f t="shared" si="280"/>
        <v>6.6639235590842267E-6</v>
      </c>
    </row>
    <row r="1419" spans="2:47" x14ac:dyDescent="0.3">
      <c r="B1419" s="6">
        <f t="shared" si="273"/>
        <v>2016</v>
      </c>
      <c r="C1419" s="5">
        <v>42691</v>
      </c>
      <c r="D1419" s="10">
        <v>1176.05</v>
      </c>
      <c r="E1419" s="10">
        <f>VLOOKUP(C1419,데이터!$O:$Q,2,0)</f>
        <v>54.107718749999997</v>
      </c>
      <c r="F1419" s="10">
        <f>VLOOKUP(C1419,데이터!$O:$Q,3,0)</f>
        <v>117.38</v>
      </c>
      <c r="H1419" s="6">
        <f t="shared" ref="H1419:H1482" si="281">H1418*(E1419/E1418)</f>
        <v>2.3517572041900086</v>
      </c>
      <c r="I1419" s="6">
        <f t="shared" ref="I1419:I1482" si="282">I1418*(F1419/F1418)</f>
        <v>2.2555726364335116</v>
      </c>
      <c r="AM1419" s="1">
        <f t="shared" si="274"/>
        <v>42691</v>
      </c>
      <c r="AN1419" s="2">
        <f t="shared" si="275"/>
        <v>1176.05</v>
      </c>
      <c r="AO1419" s="2">
        <f t="shared" si="276"/>
        <v>54.107718749999997</v>
      </c>
      <c r="AP1419" s="2">
        <f t="shared" si="277"/>
        <v>117.38</v>
      </c>
      <c r="AR1419" s="39">
        <f t="shared" si="278"/>
        <v>8.224428369036918E-3</v>
      </c>
      <c r="AS1419" s="39">
        <f t="shared" si="279"/>
        <v>1.0763799190562251E-2</v>
      </c>
      <c r="AU1419" s="41">
        <f t="shared" si="280"/>
        <v>6.4484041692142444E-6</v>
      </c>
    </row>
    <row r="1420" spans="2:47" x14ac:dyDescent="0.3">
      <c r="B1420" s="6">
        <f t="shared" si="273"/>
        <v>2016</v>
      </c>
      <c r="C1420" s="5">
        <v>42692</v>
      </c>
      <c r="D1420" s="10">
        <v>1183.18</v>
      </c>
      <c r="E1420" s="10">
        <f>VLOOKUP(C1420,데이터!$O:$Q,2,0)</f>
        <v>54.517749999999992</v>
      </c>
      <c r="F1420" s="10">
        <f>VLOOKUP(C1420,데이터!$O:$Q,3,0)</f>
        <v>118.23</v>
      </c>
      <c r="H1420" s="6">
        <f t="shared" si="281"/>
        <v>2.3695789488210468</v>
      </c>
      <c r="I1420" s="6">
        <f t="shared" si="282"/>
        <v>2.2719062259800147</v>
      </c>
      <c r="AM1420" s="1">
        <f t="shared" si="274"/>
        <v>42692</v>
      </c>
      <c r="AN1420" s="2">
        <f t="shared" si="275"/>
        <v>1183.18</v>
      </c>
      <c r="AO1420" s="2">
        <f t="shared" si="276"/>
        <v>54.517749999999992</v>
      </c>
      <c r="AP1420" s="2">
        <f t="shared" si="277"/>
        <v>118.23</v>
      </c>
      <c r="AR1420" s="39">
        <f t="shared" si="278"/>
        <v>7.5780546560189066E-3</v>
      </c>
      <c r="AS1420" s="39">
        <f t="shared" si="279"/>
        <v>7.2414380644063581E-3</v>
      </c>
      <c r="AU1420" s="41">
        <f t="shared" si="280"/>
        <v>1.1331072974884928E-7</v>
      </c>
    </row>
    <row r="1421" spans="2:47" x14ac:dyDescent="0.3">
      <c r="B1421" s="6">
        <f t="shared" si="273"/>
        <v>2016</v>
      </c>
      <c r="C1421" s="5">
        <v>42693</v>
      </c>
      <c r="D1421" s="10">
        <v>1183.18</v>
      </c>
      <c r="E1421" s="10">
        <f>VLOOKUP(C1421,데이터!$O:$Q,2,0)</f>
        <v>54.517749999999992</v>
      </c>
      <c r="F1421" s="10">
        <f>VLOOKUP(C1421,데이터!$O:$Q,3,0)</f>
        <v>118.23</v>
      </c>
      <c r="H1421" s="6">
        <f t="shared" si="281"/>
        <v>2.3695789488210468</v>
      </c>
      <c r="I1421" s="6">
        <f t="shared" si="282"/>
        <v>2.2719062259800147</v>
      </c>
      <c r="AM1421" s="1">
        <f t="shared" si="274"/>
        <v>42693</v>
      </c>
      <c r="AN1421" s="2">
        <f t="shared" si="275"/>
        <v>1183.18</v>
      </c>
      <c r="AO1421" s="2">
        <f t="shared" si="276"/>
        <v>54.517749999999992</v>
      </c>
      <c r="AP1421" s="2">
        <f t="shared" si="277"/>
        <v>118.23</v>
      </c>
      <c r="AR1421" s="39">
        <f t="shared" si="278"/>
        <v>0</v>
      </c>
      <c r="AS1421" s="39">
        <f t="shared" si="279"/>
        <v>0</v>
      </c>
      <c r="AU1421" s="41">
        <f t="shared" si="280"/>
        <v>0</v>
      </c>
    </row>
    <row r="1422" spans="2:47" x14ac:dyDescent="0.3">
      <c r="B1422" s="6">
        <f t="shared" si="273"/>
        <v>2016</v>
      </c>
      <c r="C1422" s="5">
        <v>42694</v>
      </c>
      <c r="D1422" s="10">
        <v>1183.18</v>
      </c>
      <c r="E1422" s="10">
        <f>VLOOKUP(C1422,데이터!$O:$Q,2,0)</f>
        <v>54.517749999999992</v>
      </c>
      <c r="F1422" s="10">
        <f>VLOOKUP(C1422,데이터!$O:$Q,3,0)</f>
        <v>118.23</v>
      </c>
      <c r="H1422" s="6">
        <f t="shared" si="281"/>
        <v>2.3695789488210468</v>
      </c>
      <c r="I1422" s="6">
        <f t="shared" si="282"/>
        <v>2.2719062259800147</v>
      </c>
      <c r="AM1422" s="1">
        <f t="shared" si="274"/>
        <v>42694</v>
      </c>
      <c r="AN1422" s="2">
        <f t="shared" si="275"/>
        <v>1183.18</v>
      </c>
      <c r="AO1422" s="2">
        <f t="shared" si="276"/>
        <v>54.517749999999992</v>
      </c>
      <c r="AP1422" s="2">
        <f t="shared" si="277"/>
        <v>118.23</v>
      </c>
      <c r="AR1422" s="39">
        <f t="shared" si="278"/>
        <v>0</v>
      </c>
      <c r="AS1422" s="39">
        <f t="shared" si="279"/>
        <v>0</v>
      </c>
      <c r="AU1422" s="41">
        <f t="shared" si="280"/>
        <v>0</v>
      </c>
    </row>
    <row r="1423" spans="2:47" x14ac:dyDescent="0.3">
      <c r="B1423" s="6">
        <f t="shared" si="273"/>
        <v>2016</v>
      </c>
      <c r="C1423" s="5">
        <v>42695</v>
      </c>
      <c r="D1423" s="10">
        <v>1186.6300000000001</v>
      </c>
      <c r="E1423" s="10">
        <f>VLOOKUP(C1423,데이터!$O:$Q,2,0)</f>
        <v>55.265562500000001</v>
      </c>
      <c r="F1423" s="10">
        <f>VLOOKUP(C1423,데이터!$O:$Q,3,0)</f>
        <v>119.02</v>
      </c>
      <c r="H1423" s="6">
        <f t="shared" si="281"/>
        <v>2.4020821382898943</v>
      </c>
      <c r="I1423" s="6">
        <f t="shared" si="282"/>
        <v>2.2870868562644109</v>
      </c>
      <c r="AM1423" s="1">
        <f t="shared" si="274"/>
        <v>42695</v>
      </c>
      <c r="AN1423" s="2">
        <f t="shared" si="275"/>
        <v>1186.6300000000001</v>
      </c>
      <c r="AO1423" s="2">
        <f t="shared" si="276"/>
        <v>55.265562500000001</v>
      </c>
      <c r="AP1423" s="2">
        <f t="shared" si="277"/>
        <v>119.02</v>
      </c>
      <c r="AR1423" s="39">
        <f t="shared" si="278"/>
        <v>1.3716862856592682E-2</v>
      </c>
      <c r="AS1423" s="39">
        <f t="shared" si="279"/>
        <v>6.681891228960346E-3</v>
      </c>
      <c r="AU1423" s="41">
        <f t="shared" si="280"/>
        <v>4.949082580159196E-5</v>
      </c>
    </row>
    <row r="1424" spans="2:47" x14ac:dyDescent="0.3">
      <c r="B1424" s="6">
        <f t="shared" si="273"/>
        <v>2016</v>
      </c>
      <c r="C1424" s="5">
        <v>42696</v>
      </c>
      <c r="D1424" s="10">
        <v>1176.2</v>
      </c>
      <c r="E1424" s="10">
        <f>VLOOKUP(C1424,데이터!$O:$Q,2,0)</f>
        <v>56.117781250000007</v>
      </c>
      <c r="F1424" s="10">
        <f>VLOOKUP(C1424,데이터!$O:$Q,3,0)</f>
        <v>120.29</v>
      </c>
      <c r="H1424" s="6">
        <f t="shared" si="281"/>
        <v>2.4391232782817429</v>
      </c>
      <c r="I1424" s="6">
        <f t="shared" si="282"/>
        <v>2.3114911606456561</v>
      </c>
      <c r="AM1424" s="1">
        <f t="shared" si="274"/>
        <v>42696</v>
      </c>
      <c r="AN1424" s="2">
        <f t="shared" si="275"/>
        <v>1176.2</v>
      </c>
      <c r="AO1424" s="2">
        <f t="shared" si="276"/>
        <v>56.117781250000007</v>
      </c>
      <c r="AP1424" s="2">
        <f t="shared" si="277"/>
        <v>120.29</v>
      </c>
      <c r="AR1424" s="39">
        <f t="shared" si="278"/>
        <v>1.5420430218185288E-2</v>
      </c>
      <c r="AS1424" s="39">
        <f t="shared" si="279"/>
        <v>1.067047555032774E-2</v>
      </c>
      <c r="AU1424" s="41">
        <f t="shared" si="280"/>
        <v>2.2562069346701706E-5</v>
      </c>
    </row>
    <row r="1425" spans="2:47" x14ac:dyDescent="0.3">
      <c r="B1425" s="6">
        <f t="shared" si="273"/>
        <v>2016</v>
      </c>
      <c r="C1425" s="5">
        <v>42697</v>
      </c>
      <c r="D1425" s="10">
        <v>1176.3499999999999</v>
      </c>
      <c r="E1425" s="10">
        <f>VLOOKUP(C1425,데이터!$O:$Q,2,0)</f>
        <v>56.086656250000011</v>
      </c>
      <c r="F1425" s="10">
        <f>VLOOKUP(C1425,데이터!$O:$Q,3,0)</f>
        <v>120.44</v>
      </c>
      <c r="H1425" s="6">
        <f t="shared" si="281"/>
        <v>2.4377704501701269</v>
      </c>
      <c r="I1425" s="6">
        <f t="shared" si="282"/>
        <v>2.3143735588009209</v>
      </c>
      <c r="AM1425" s="1">
        <f t="shared" si="274"/>
        <v>42697</v>
      </c>
      <c r="AN1425" s="2">
        <f t="shared" si="275"/>
        <v>1176.3499999999999</v>
      </c>
      <c r="AO1425" s="2">
        <f t="shared" si="276"/>
        <v>56.086656250000011</v>
      </c>
      <c r="AP1425" s="2">
        <f t="shared" si="277"/>
        <v>120.44</v>
      </c>
      <c r="AR1425" s="39">
        <f t="shared" si="278"/>
        <v>-5.5463703850544555E-4</v>
      </c>
      <c r="AS1425" s="39">
        <f t="shared" si="279"/>
        <v>1.2469864494137894E-3</v>
      </c>
      <c r="AU1425" s="41">
        <f t="shared" si="280"/>
        <v>3.2458471922222699E-6</v>
      </c>
    </row>
    <row r="1426" spans="2:47" x14ac:dyDescent="0.3">
      <c r="B1426" s="6">
        <f t="shared" si="273"/>
        <v>2016</v>
      </c>
      <c r="C1426" s="5">
        <v>42698</v>
      </c>
      <c r="D1426" s="10">
        <v>1180.3</v>
      </c>
      <c r="E1426" s="10">
        <f>VLOOKUP(C1426,데이터!$O:$Q,2,0)</f>
        <v>56.086656250000011</v>
      </c>
      <c r="F1426" s="10">
        <f>VLOOKUP(C1426,데이터!$O:$Q,3,0)</f>
        <v>120.44</v>
      </c>
      <c r="H1426" s="6">
        <f t="shared" si="281"/>
        <v>2.4377704501701269</v>
      </c>
      <c r="I1426" s="6">
        <f t="shared" si="282"/>
        <v>2.3143735588009209</v>
      </c>
      <c r="AM1426" s="1">
        <f t="shared" si="274"/>
        <v>42698</v>
      </c>
      <c r="AN1426" s="2">
        <f t="shared" si="275"/>
        <v>1180.3</v>
      </c>
      <c r="AO1426" s="2">
        <f t="shared" si="276"/>
        <v>56.086656250000011</v>
      </c>
      <c r="AP1426" s="2">
        <f t="shared" si="277"/>
        <v>120.44</v>
      </c>
      <c r="AR1426" s="39">
        <f t="shared" si="278"/>
        <v>0</v>
      </c>
      <c r="AS1426" s="39">
        <f t="shared" si="279"/>
        <v>0</v>
      </c>
      <c r="AU1426" s="41">
        <f t="shared" si="280"/>
        <v>0</v>
      </c>
    </row>
    <row r="1427" spans="2:47" x14ac:dyDescent="0.3">
      <c r="B1427" s="6">
        <f t="shared" si="273"/>
        <v>2016</v>
      </c>
      <c r="C1427" s="5">
        <v>42699</v>
      </c>
      <c r="D1427" s="10">
        <v>1177.43</v>
      </c>
      <c r="E1427" s="10">
        <f>VLOOKUP(C1427,데이터!$O:$Q,2,0)</f>
        <v>56.103375</v>
      </c>
      <c r="F1427" s="10">
        <f>VLOOKUP(C1427,데이터!$O:$Q,3,0)</f>
        <v>120.65</v>
      </c>
      <c r="H1427" s="6">
        <f t="shared" si="281"/>
        <v>2.4384971198887153</v>
      </c>
      <c r="I1427" s="6">
        <f t="shared" si="282"/>
        <v>2.3184089162182921</v>
      </c>
      <c r="AM1427" s="1">
        <f t="shared" si="274"/>
        <v>42699</v>
      </c>
      <c r="AN1427" s="2">
        <f t="shared" si="275"/>
        <v>1177.43</v>
      </c>
      <c r="AO1427" s="2">
        <f t="shared" si="276"/>
        <v>56.103375</v>
      </c>
      <c r="AP1427" s="2">
        <f t="shared" si="277"/>
        <v>120.65</v>
      </c>
      <c r="AR1427" s="39">
        <f t="shared" si="278"/>
        <v>2.9808783617735202E-4</v>
      </c>
      <c r="AS1427" s="39">
        <f t="shared" si="279"/>
        <v>1.7436067751577244E-3</v>
      </c>
      <c r="AU1427" s="41">
        <f t="shared" si="280"/>
        <v>2.0895250029509418E-6</v>
      </c>
    </row>
    <row r="1428" spans="2:47" x14ac:dyDescent="0.3">
      <c r="B1428" s="6">
        <f t="shared" si="273"/>
        <v>2016</v>
      </c>
      <c r="C1428" s="5">
        <v>42700</v>
      </c>
      <c r="D1428" s="10">
        <v>1177.43</v>
      </c>
      <c r="E1428" s="10">
        <f>VLOOKUP(C1428,데이터!$O:$Q,2,0)</f>
        <v>56.103375</v>
      </c>
      <c r="F1428" s="10">
        <f>VLOOKUP(C1428,데이터!$O:$Q,3,0)</f>
        <v>120.65</v>
      </c>
      <c r="H1428" s="6">
        <f t="shared" si="281"/>
        <v>2.4384971198887153</v>
      </c>
      <c r="I1428" s="6">
        <f t="shared" si="282"/>
        <v>2.3184089162182921</v>
      </c>
      <c r="AM1428" s="1">
        <f t="shared" si="274"/>
        <v>42700</v>
      </c>
      <c r="AN1428" s="2">
        <f t="shared" si="275"/>
        <v>1177.43</v>
      </c>
      <c r="AO1428" s="2">
        <f t="shared" si="276"/>
        <v>56.103375</v>
      </c>
      <c r="AP1428" s="2">
        <f t="shared" si="277"/>
        <v>120.65</v>
      </c>
      <c r="AR1428" s="39">
        <f t="shared" si="278"/>
        <v>0</v>
      </c>
      <c r="AS1428" s="39">
        <f t="shared" si="279"/>
        <v>0</v>
      </c>
      <c r="AU1428" s="41">
        <f t="shared" si="280"/>
        <v>0</v>
      </c>
    </row>
    <row r="1429" spans="2:47" x14ac:dyDescent="0.3">
      <c r="B1429" s="6">
        <f t="shared" si="273"/>
        <v>2016</v>
      </c>
      <c r="C1429" s="5">
        <v>42701</v>
      </c>
      <c r="D1429" s="10">
        <v>1177.43</v>
      </c>
      <c r="E1429" s="10">
        <f>VLOOKUP(C1429,데이터!$O:$Q,2,0)</f>
        <v>56.103375</v>
      </c>
      <c r="F1429" s="10">
        <f>VLOOKUP(C1429,데이터!$O:$Q,3,0)</f>
        <v>120.65</v>
      </c>
      <c r="H1429" s="6">
        <f t="shared" si="281"/>
        <v>2.4384971198887153</v>
      </c>
      <c r="I1429" s="6">
        <f t="shared" si="282"/>
        <v>2.3184089162182921</v>
      </c>
      <c r="AM1429" s="1">
        <f t="shared" si="274"/>
        <v>42701</v>
      </c>
      <c r="AN1429" s="2">
        <f t="shared" si="275"/>
        <v>1177.43</v>
      </c>
      <c r="AO1429" s="2">
        <f t="shared" si="276"/>
        <v>56.103375</v>
      </c>
      <c r="AP1429" s="2">
        <f t="shared" si="277"/>
        <v>120.65</v>
      </c>
      <c r="AR1429" s="39">
        <f t="shared" si="278"/>
        <v>0</v>
      </c>
      <c r="AS1429" s="39">
        <f t="shared" si="279"/>
        <v>0</v>
      </c>
      <c r="AU1429" s="41">
        <f t="shared" si="280"/>
        <v>0</v>
      </c>
    </row>
    <row r="1430" spans="2:47" x14ac:dyDescent="0.3">
      <c r="B1430" s="6">
        <f t="shared" si="273"/>
        <v>2016</v>
      </c>
      <c r="C1430" s="5">
        <v>42702</v>
      </c>
      <c r="D1430" s="10">
        <v>1170.43</v>
      </c>
      <c r="E1430" s="10">
        <f>VLOOKUP(C1430,데이터!$O:$Q,2,0)</f>
        <v>55.711968749999997</v>
      </c>
      <c r="F1430" s="10">
        <f>VLOOKUP(C1430,데이터!$O:$Q,3,0)</f>
        <v>120.29</v>
      </c>
      <c r="H1430" s="6">
        <f t="shared" si="281"/>
        <v>2.421484898906797</v>
      </c>
      <c r="I1430" s="6">
        <f t="shared" si="282"/>
        <v>2.3114911606456556</v>
      </c>
      <c r="AM1430" s="1">
        <f t="shared" si="274"/>
        <v>42702</v>
      </c>
      <c r="AN1430" s="2">
        <f t="shared" si="275"/>
        <v>1170.43</v>
      </c>
      <c r="AO1430" s="2">
        <f t="shared" si="276"/>
        <v>55.711968749999997</v>
      </c>
      <c r="AP1430" s="2">
        <f t="shared" si="277"/>
        <v>120.29</v>
      </c>
      <c r="AR1430" s="39">
        <f t="shared" si="278"/>
        <v>-6.9765187923186422E-3</v>
      </c>
      <c r="AS1430" s="39">
        <f t="shared" si="279"/>
        <v>-2.9838375466224587E-3</v>
      </c>
      <c r="AU1430" s="41">
        <f t="shared" si="280"/>
        <v>1.5941503529734027E-5</v>
      </c>
    </row>
    <row r="1431" spans="2:47" x14ac:dyDescent="0.3">
      <c r="B1431" s="6">
        <f t="shared" si="273"/>
        <v>2016</v>
      </c>
      <c r="C1431" s="5">
        <v>42703</v>
      </c>
      <c r="D1431" s="10">
        <v>1168.6500000000001</v>
      </c>
      <c r="E1431" s="10">
        <f>VLOOKUP(C1431,데이터!$O:$Q,2,0)</f>
        <v>55.689156250000003</v>
      </c>
      <c r="F1431" s="10">
        <f>VLOOKUP(C1431,데이터!$O:$Q,3,0)</f>
        <v>120.07</v>
      </c>
      <c r="H1431" s="6">
        <f t="shared" si="281"/>
        <v>2.4204933682627412</v>
      </c>
      <c r="I1431" s="6">
        <f t="shared" si="282"/>
        <v>2.3072636433512663</v>
      </c>
      <c r="AM1431" s="1">
        <f t="shared" si="274"/>
        <v>42703</v>
      </c>
      <c r="AN1431" s="2">
        <f t="shared" si="275"/>
        <v>1168.6500000000001</v>
      </c>
      <c r="AO1431" s="2">
        <f t="shared" si="276"/>
        <v>55.689156250000003</v>
      </c>
      <c r="AP1431" s="2">
        <f t="shared" si="277"/>
        <v>120.07</v>
      </c>
      <c r="AR1431" s="39">
        <f t="shared" si="278"/>
        <v>-4.0947215673459159E-4</v>
      </c>
      <c r="AS1431" s="39">
        <f t="shared" si="279"/>
        <v>-1.828913459140491E-3</v>
      </c>
      <c r="AU1431" s="41">
        <f t="shared" si="280"/>
        <v>2.0148136109757559E-6</v>
      </c>
    </row>
    <row r="1432" spans="2:47" x14ac:dyDescent="0.3">
      <c r="B1432" s="6">
        <f t="shared" si="273"/>
        <v>2016</v>
      </c>
      <c r="C1432" s="5">
        <v>42704</v>
      </c>
      <c r="D1432" s="10">
        <v>1168.73</v>
      </c>
      <c r="E1432" s="10">
        <f>VLOOKUP(C1432,데이터!$O:$Q,2,0)</f>
        <v>55.121750000000006</v>
      </c>
      <c r="F1432" s="10">
        <f>VLOOKUP(C1432,데이터!$O:$Q,3,0)</f>
        <v>119.38</v>
      </c>
      <c r="H1432" s="6">
        <f t="shared" si="281"/>
        <v>2.3958314204488733</v>
      </c>
      <c r="I1432" s="6">
        <f t="shared" si="282"/>
        <v>2.2940046118370465</v>
      </c>
      <c r="AM1432" s="1">
        <f t="shared" si="274"/>
        <v>42704</v>
      </c>
      <c r="AN1432" s="2">
        <f t="shared" si="275"/>
        <v>1168.73</v>
      </c>
      <c r="AO1432" s="2">
        <f t="shared" si="276"/>
        <v>55.121750000000006</v>
      </c>
      <c r="AP1432" s="2">
        <f t="shared" si="277"/>
        <v>119.38</v>
      </c>
      <c r="AR1432" s="39">
        <f t="shared" si="278"/>
        <v>-1.0188810321578479E-2</v>
      </c>
      <c r="AS1432" s="39">
        <f t="shared" si="279"/>
        <v>-5.7466477887898604E-3</v>
      </c>
      <c r="AU1432" s="41">
        <f t="shared" si="280"/>
        <v>1.9732807967710993E-5</v>
      </c>
    </row>
    <row r="1433" spans="2:47" x14ac:dyDescent="0.3">
      <c r="B1433" s="6">
        <f t="shared" si="273"/>
        <v>2016</v>
      </c>
      <c r="C1433" s="5">
        <v>42705</v>
      </c>
      <c r="D1433" s="10">
        <v>1168.3800000000001</v>
      </c>
      <c r="E1433" s="10">
        <f>VLOOKUP(C1433,데이터!$O:$Q,2,0)</f>
        <v>52.552</v>
      </c>
      <c r="F1433" s="10">
        <f>VLOOKUP(C1433,데이터!$O:$Q,3,0)</f>
        <v>113.55</v>
      </c>
      <c r="H1433" s="6">
        <f t="shared" si="281"/>
        <v>2.2841388890488634</v>
      </c>
      <c r="I1433" s="6">
        <f t="shared" si="282"/>
        <v>2.1819754035357399</v>
      </c>
      <c r="AM1433" s="1">
        <f t="shared" si="274"/>
        <v>42705</v>
      </c>
      <c r="AN1433" s="2">
        <f t="shared" si="275"/>
        <v>1168.3800000000001</v>
      </c>
      <c r="AO1433" s="2">
        <f t="shared" si="276"/>
        <v>52.552</v>
      </c>
      <c r="AP1433" s="2">
        <f t="shared" si="277"/>
        <v>113.55</v>
      </c>
      <c r="AR1433" s="39">
        <f t="shared" si="278"/>
        <v>-4.6619528588987214E-2</v>
      </c>
      <c r="AS1433" s="39">
        <f t="shared" si="279"/>
        <v>-4.8835650862791069E-2</v>
      </c>
      <c r="AU1433" s="41">
        <f t="shared" si="280"/>
        <v>4.9111979324495706E-6</v>
      </c>
    </row>
    <row r="1434" spans="2:47" x14ac:dyDescent="0.3">
      <c r="B1434" s="6">
        <f t="shared" si="273"/>
        <v>2016</v>
      </c>
      <c r="C1434" s="5">
        <v>42706</v>
      </c>
      <c r="D1434" s="10">
        <v>1172.5</v>
      </c>
      <c r="E1434" s="10">
        <f>VLOOKUP(C1434,데이터!$O:$Q,2,0)</f>
        <v>53.210906250000001</v>
      </c>
      <c r="F1434" s="10">
        <f>VLOOKUP(C1434,데이터!$O:$Q,3,0)</f>
        <v>114.95</v>
      </c>
      <c r="H1434" s="6">
        <f t="shared" si="281"/>
        <v>2.312777825528205</v>
      </c>
      <c r="I1434" s="6">
        <f t="shared" si="282"/>
        <v>2.2088777863182152</v>
      </c>
      <c r="AM1434" s="1">
        <f t="shared" si="274"/>
        <v>42706</v>
      </c>
      <c r="AN1434" s="2">
        <f t="shared" si="275"/>
        <v>1172.5</v>
      </c>
      <c r="AO1434" s="2">
        <f t="shared" si="276"/>
        <v>53.210906250000001</v>
      </c>
      <c r="AP1434" s="2">
        <f t="shared" si="277"/>
        <v>114.95</v>
      </c>
      <c r="AR1434" s="39">
        <f t="shared" si="278"/>
        <v>1.2538176472826956E-2</v>
      </c>
      <c r="AS1434" s="39">
        <f t="shared" si="279"/>
        <v>1.2329370321444433E-2</v>
      </c>
      <c r="AU1434" s="41">
        <f t="shared" si="280"/>
        <v>4.3600008855181301E-8</v>
      </c>
    </row>
    <row r="1435" spans="2:47" x14ac:dyDescent="0.3">
      <c r="B1435" s="6">
        <f t="shared" si="273"/>
        <v>2016</v>
      </c>
      <c r="C1435" s="5">
        <v>42707</v>
      </c>
      <c r="D1435" s="10">
        <v>1172.5</v>
      </c>
      <c r="E1435" s="10">
        <f>VLOOKUP(C1435,데이터!$O:$Q,2,0)</f>
        <v>53.210906250000001</v>
      </c>
      <c r="F1435" s="10">
        <f>VLOOKUP(C1435,데이터!$O:$Q,3,0)</f>
        <v>114.95</v>
      </c>
      <c r="H1435" s="6">
        <f t="shared" si="281"/>
        <v>2.312777825528205</v>
      </c>
      <c r="I1435" s="6">
        <f t="shared" si="282"/>
        <v>2.2088777863182152</v>
      </c>
      <c r="AM1435" s="1">
        <f t="shared" si="274"/>
        <v>42707</v>
      </c>
      <c r="AN1435" s="2">
        <f t="shared" si="275"/>
        <v>1172.5</v>
      </c>
      <c r="AO1435" s="2">
        <f t="shared" si="276"/>
        <v>53.210906250000001</v>
      </c>
      <c r="AP1435" s="2">
        <f t="shared" si="277"/>
        <v>114.95</v>
      </c>
      <c r="AR1435" s="39">
        <f t="shared" si="278"/>
        <v>0</v>
      </c>
      <c r="AS1435" s="39">
        <f t="shared" si="279"/>
        <v>0</v>
      </c>
      <c r="AU1435" s="41">
        <f t="shared" si="280"/>
        <v>0</v>
      </c>
    </row>
    <row r="1436" spans="2:47" x14ac:dyDescent="0.3">
      <c r="B1436" s="6">
        <f t="shared" si="273"/>
        <v>2016</v>
      </c>
      <c r="C1436" s="5">
        <v>42708</v>
      </c>
      <c r="D1436" s="10">
        <v>1172.5</v>
      </c>
      <c r="E1436" s="10">
        <f>VLOOKUP(C1436,데이터!$O:$Q,2,0)</f>
        <v>53.210906250000001</v>
      </c>
      <c r="F1436" s="10">
        <f>VLOOKUP(C1436,데이터!$O:$Q,3,0)</f>
        <v>114.95</v>
      </c>
      <c r="H1436" s="6">
        <f t="shared" si="281"/>
        <v>2.312777825528205</v>
      </c>
      <c r="I1436" s="6">
        <f t="shared" si="282"/>
        <v>2.2088777863182152</v>
      </c>
      <c r="AM1436" s="1">
        <f t="shared" si="274"/>
        <v>42708</v>
      </c>
      <c r="AN1436" s="2">
        <f t="shared" si="275"/>
        <v>1172.5</v>
      </c>
      <c r="AO1436" s="2">
        <f t="shared" si="276"/>
        <v>53.210906250000001</v>
      </c>
      <c r="AP1436" s="2">
        <f t="shared" si="277"/>
        <v>114.95</v>
      </c>
      <c r="AR1436" s="39">
        <f t="shared" si="278"/>
        <v>0</v>
      </c>
      <c r="AS1436" s="39">
        <f t="shared" si="279"/>
        <v>0</v>
      </c>
      <c r="AU1436" s="41">
        <f t="shared" si="280"/>
        <v>0</v>
      </c>
    </row>
    <row r="1437" spans="2:47" x14ac:dyDescent="0.3">
      <c r="B1437" s="6">
        <f t="shared" si="273"/>
        <v>2016</v>
      </c>
      <c r="C1437" s="5">
        <v>42709</v>
      </c>
      <c r="D1437" s="10">
        <v>1174.45</v>
      </c>
      <c r="E1437" s="10">
        <f>VLOOKUP(C1437,데이터!$O:$Q,2,0)</f>
        <v>53.754750000000008</v>
      </c>
      <c r="F1437" s="10">
        <f>VLOOKUP(C1437,데이터!$O:$Q,3,0)</f>
        <v>116.35</v>
      </c>
      <c r="H1437" s="6">
        <f t="shared" si="281"/>
        <v>2.3364156444302675</v>
      </c>
      <c r="I1437" s="6">
        <f t="shared" si="282"/>
        <v>2.23578016910069</v>
      </c>
      <c r="AM1437" s="1">
        <f t="shared" si="274"/>
        <v>42709</v>
      </c>
      <c r="AN1437" s="2">
        <f t="shared" si="275"/>
        <v>1174.45</v>
      </c>
      <c r="AO1437" s="2">
        <f t="shared" si="276"/>
        <v>53.754750000000008</v>
      </c>
      <c r="AP1437" s="2">
        <f t="shared" si="277"/>
        <v>116.35</v>
      </c>
      <c r="AR1437" s="39">
        <f t="shared" si="278"/>
        <v>1.0220531622687989E-2</v>
      </c>
      <c r="AS1437" s="39">
        <f t="shared" si="279"/>
        <v>1.2179208351457138E-2</v>
      </c>
      <c r="AU1437" s="41">
        <f t="shared" si="280"/>
        <v>3.8364145278218135E-6</v>
      </c>
    </row>
    <row r="1438" spans="2:47" x14ac:dyDescent="0.3">
      <c r="B1438" s="6">
        <f t="shared" si="273"/>
        <v>2016</v>
      </c>
      <c r="C1438" s="5">
        <v>42710</v>
      </c>
      <c r="D1438" s="10">
        <v>1171.43</v>
      </c>
      <c r="E1438" s="10">
        <f>VLOOKUP(C1438,데이터!$O:$Q,2,0)</f>
        <v>54.059843749999999</v>
      </c>
      <c r="F1438" s="10">
        <f>VLOOKUP(C1438,데이터!$O:$Q,3,0)</f>
        <v>117.96</v>
      </c>
      <c r="H1438" s="6">
        <f t="shared" si="281"/>
        <v>2.3496763480986478</v>
      </c>
      <c r="I1438" s="6">
        <f t="shared" si="282"/>
        <v>2.2667179093005361</v>
      </c>
      <c r="AM1438" s="1">
        <f t="shared" si="274"/>
        <v>42710</v>
      </c>
      <c r="AN1438" s="2">
        <f t="shared" si="275"/>
        <v>1171.43</v>
      </c>
      <c r="AO1438" s="2">
        <f t="shared" si="276"/>
        <v>54.059843749999999</v>
      </c>
      <c r="AP1438" s="2">
        <f t="shared" si="277"/>
        <v>117.96</v>
      </c>
      <c r="AR1438" s="39">
        <f t="shared" si="278"/>
        <v>5.675661220636119E-3</v>
      </c>
      <c r="AS1438" s="39">
        <f t="shared" si="279"/>
        <v>1.3837559088955675E-2</v>
      </c>
      <c r="AU1438" s="41">
        <f t="shared" si="280"/>
        <v>6.6616576812879321E-5</v>
      </c>
    </row>
    <row r="1439" spans="2:47" x14ac:dyDescent="0.3">
      <c r="B1439" s="6">
        <f t="shared" si="273"/>
        <v>2016</v>
      </c>
      <c r="C1439" s="5">
        <v>42711</v>
      </c>
      <c r="D1439" s="10">
        <v>1167.43</v>
      </c>
      <c r="E1439" s="10">
        <f>VLOOKUP(C1439,데이터!$O:$Q,2,0)</f>
        <v>55.146593750000008</v>
      </c>
      <c r="F1439" s="10">
        <f>VLOOKUP(C1439,데이터!$O:$Q,3,0)</f>
        <v>120.39</v>
      </c>
      <c r="H1439" s="6">
        <f t="shared" si="281"/>
        <v>2.3969112380680855</v>
      </c>
      <c r="I1439" s="6">
        <f t="shared" si="282"/>
        <v>2.3134127594158325</v>
      </c>
      <c r="AM1439" s="1">
        <f t="shared" si="274"/>
        <v>42711</v>
      </c>
      <c r="AN1439" s="2">
        <f t="shared" si="275"/>
        <v>1167.43</v>
      </c>
      <c r="AO1439" s="2">
        <f t="shared" si="276"/>
        <v>55.146593750000008</v>
      </c>
      <c r="AP1439" s="2">
        <f t="shared" si="277"/>
        <v>120.39</v>
      </c>
      <c r="AR1439" s="39">
        <f t="shared" si="278"/>
        <v>2.0102721810031365E-2</v>
      </c>
      <c r="AS1439" s="39">
        <f t="shared" si="279"/>
        <v>2.060020345879976E-2</v>
      </c>
      <c r="AU1439" s="41">
        <f t="shared" si="280"/>
        <v>2.4748799086131992E-7</v>
      </c>
    </row>
    <row r="1440" spans="2:47" x14ac:dyDescent="0.3">
      <c r="B1440" s="6">
        <f t="shared" si="273"/>
        <v>2016</v>
      </c>
      <c r="C1440" s="5">
        <v>42712</v>
      </c>
      <c r="D1440" s="10">
        <v>1158.8</v>
      </c>
      <c r="E1440" s="10">
        <f>VLOOKUP(C1440,데이터!$O:$Q,2,0)</f>
        <v>55.501625000000004</v>
      </c>
      <c r="F1440" s="10">
        <f>VLOOKUP(C1440,데이터!$O:$Q,3,0)</f>
        <v>121.44</v>
      </c>
      <c r="H1440" s="6">
        <f t="shared" si="281"/>
        <v>2.4123424430641394</v>
      </c>
      <c r="I1440" s="6">
        <f t="shared" si="282"/>
        <v>2.3335895465026883</v>
      </c>
      <c r="AM1440" s="1">
        <f t="shared" si="274"/>
        <v>42712</v>
      </c>
      <c r="AN1440" s="2">
        <f t="shared" si="275"/>
        <v>1158.8</v>
      </c>
      <c r="AO1440" s="2">
        <f t="shared" si="276"/>
        <v>55.501625000000004</v>
      </c>
      <c r="AP1440" s="2">
        <f t="shared" si="277"/>
        <v>121.44</v>
      </c>
      <c r="AR1440" s="39">
        <f t="shared" si="278"/>
        <v>6.4379542934145384E-3</v>
      </c>
      <c r="AS1440" s="39">
        <f t="shared" si="279"/>
        <v>8.721654622476871E-3</v>
      </c>
      <c r="AU1440" s="41">
        <f t="shared" si="280"/>
        <v>5.2152871929594062E-6</v>
      </c>
    </row>
    <row r="1441" spans="2:47" x14ac:dyDescent="0.3">
      <c r="B1441" s="6">
        <f t="shared" si="273"/>
        <v>2016</v>
      </c>
      <c r="C1441" s="5">
        <v>42713</v>
      </c>
      <c r="D1441" s="10">
        <v>1165.95</v>
      </c>
      <c r="E1441" s="10">
        <f>VLOOKUP(C1441,데이터!$O:$Q,2,0)</f>
        <v>56.3083125</v>
      </c>
      <c r="F1441" s="10">
        <f>VLOOKUP(C1441,데이터!$O:$Q,3,0)</f>
        <v>121.03</v>
      </c>
      <c r="H1441" s="6">
        <f t="shared" si="281"/>
        <v>2.4474045965513445</v>
      </c>
      <c r="I1441" s="6">
        <f t="shared" si="282"/>
        <v>2.3257109915449634</v>
      </c>
      <c r="AM1441" s="1">
        <f t="shared" si="274"/>
        <v>42713</v>
      </c>
      <c r="AN1441" s="2">
        <f t="shared" si="275"/>
        <v>1165.95</v>
      </c>
      <c r="AO1441" s="2">
        <f t="shared" si="276"/>
        <v>56.3083125</v>
      </c>
      <c r="AP1441" s="2">
        <f t="shared" si="277"/>
        <v>121.03</v>
      </c>
      <c r="AR1441" s="39">
        <f t="shared" si="278"/>
        <v>1.4534484350683385E-2</v>
      </c>
      <c r="AS1441" s="39">
        <f t="shared" si="279"/>
        <v>-3.3761528326745616E-3</v>
      </c>
      <c r="AU1441" s="41">
        <f t="shared" si="280"/>
        <v>3.2079092431388427E-4</v>
      </c>
    </row>
    <row r="1442" spans="2:47" x14ac:dyDescent="0.3">
      <c r="B1442" s="6">
        <f t="shared" si="273"/>
        <v>2016</v>
      </c>
      <c r="C1442" s="5">
        <v>42714</v>
      </c>
      <c r="D1442" s="10">
        <v>1165.95</v>
      </c>
      <c r="E1442" s="10">
        <f>VLOOKUP(C1442,데이터!$O:$Q,2,0)</f>
        <v>56.3083125</v>
      </c>
      <c r="F1442" s="10">
        <f>VLOOKUP(C1442,데이터!$O:$Q,3,0)</f>
        <v>121.03</v>
      </c>
      <c r="H1442" s="6">
        <f t="shared" si="281"/>
        <v>2.4474045965513445</v>
      </c>
      <c r="I1442" s="6">
        <f t="shared" si="282"/>
        <v>2.3257109915449634</v>
      </c>
      <c r="AM1442" s="1">
        <f t="shared" si="274"/>
        <v>42714</v>
      </c>
      <c r="AN1442" s="2">
        <f t="shared" si="275"/>
        <v>1165.95</v>
      </c>
      <c r="AO1442" s="2">
        <f t="shared" si="276"/>
        <v>56.3083125</v>
      </c>
      <c r="AP1442" s="2">
        <f t="shared" si="277"/>
        <v>121.03</v>
      </c>
      <c r="AR1442" s="39">
        <f t="shared" si="278"/>
        <v>0</v>
      </c>
      <c r="AS1442" s="39">
        <f t="shared" si="279"/>
        <v>0</v>
      </c>
      <c r="AU1442" s="41">
        <f t="shared" si="280"/>
        <v>0</v>
      </c>
    </row>
    <row r="1443" spans="2:47" x14ac:dyDescent="0.3">
      <c r="B1443" s="6">
        <f t="shared" si="273"/>
        <v>2016</v>
      </c>
      <c r="C1443" s="5">
        <v>42715</v>
      </c>
      <c r="D1443" s="10">
        <v>1165.95</v>
      </c>
      <c r="E1443" s="10">
        <f>VLOOKUP(C1443,데이터!$O:$Q,2,0)</f>
        <v>56.3083125</v>
      </c>
      <c r="F1443" s="10">
        <f>VLOOKUP(C1443,데이터!$O:$Q,3,0)</f>
        <v>121.03</v>
      </c>
      <c r="H1443" s="6">
        <f t="shared" si="281"/>
        <v>2.4474045965513445</v>
      </c>
      <c r="I1443" s="6">
        <f t="shared" si="282"/>
        <v>2.3257109915449634</v>
      </c>
      <c r="AM1443" s="1">
        <f t="shared" si="274"/>
        <v>42715</v>
      </c>
      <c r="AN1443" s="2">
        <f t="shared" si="275"/>
        <v>1165.95</v>
      </c>
      <c r="AO1443" s="2">
        <f t="shared" si="276"/>
        <v>56.3083125</v>
      </c>
      <c r="AP1443" s="2">
        <f t="shared" si="277"/>
        <v>121.03</v>
      </c>
      <c r="AR1443" s="39">
        <f t="shared" si="278"/>
        <v>0</v>
      </c>
      <c r="AS1443" s="39">
        <f t="shared" si="279"/>
        <v>0</v>
      </c>
      <c r="AU1443" s="41">
        <f t="shared" si="280"/>
        <v>0</v>
      </c>
    </row>
    <row r="1444" spans="2:47" x14ac:dyDescent="0.3">
      <c r="B1444" s="6">
        <f t="shared" si="273"/>
        <v>2016</v>
      </c>
      <c r="C1444" s="5">
        <v>42716</v>
      </c>
      <c r="D1444" s="10">
        <v>1168.27</v>
      </c>
      <c r="E1444" s="10">
        <f>VLOOKUP(C1444,데이터!$O:$Q,2,0)</f>
        <v>56.075593750000003</v>
      </c>
      <c r="F1444" s="10">
        <f>VLOOKUP(C1444,데이터!$O:$Q,3,0)</f>
        <v>120.08</v>
      </c>
      <c r="H1444" s="6">
        <f t="shared" si="281"/>
        <v>2.4372896257208176</v>
      </c>
      <c r="I1444" s="6">
        <f t="shared" si="282"/>
        <v>2.3074558032282839</v>
      </c>
      <c r="AM1444" s="1">
        <f t="shared" si="274"/>
        <v>42716</v>
      </c>
      <c r="AN1444" s="2">
        <f t="shared" si="275"/>
        <v>1168.27</v>
      </c>
      <c r="AO1444" s="2">
        <f t="shared" si="276"/>
        <v>56.075593750000003</v>
      </c>
      <c r="AP1444" s="2">
        <f t="shared" si="277"/>
        <v>120.08</v>
      </c>
      <c r="AR1444" s="39">
        <f t="shared" si="278"/>
        <v>-4.1329377434281556E-3</v>
      </c>
      <c r="AS1444" s="39">
        <f t="shared" si="279"/>
        <v>-7.8492935635793293E-3</v>
      </c>
      <c r="AU1444" s="41">
        <f t="shared" si="280"/>
        <v>1.3811300581971502E-5</v>
      </c>
    </row>
    <row r="1445" spans="2:47" x14ac:dyDescent="0.3">
      <c r="B1445" s="6">
        <f t="shared" si="273"/>
        <v>2016</v>
      </c>
      <c r="C1445" s="5">
        <v>42717</v>
      </c>
      <c r="D1445" s="10">
        <v>1166.57</v>
      </c>
      <c r="E1445" s="10">
        <f>VLOOKUP(C1445,데이터!$O:$Q,2,0)</f>
        <v>56.73065625000001</v>
      </c>
      <c r="F1445" s="10">
        <f>VLOOKUP(C1445,데이터!$O:$Q,3,0)</f>
        <v>121.48</v>
      </c>
      <c r="H1445" s="6">
        <f t="shared" si="281"/>
        <v>2.4657614960779415</v>
      </c>
      <c r="I1445" s="6">
        <f t="shared" si="282"/>
        <v>2.3343581860107592</v>
      </c>
      <c r="AM1445" s="1">
        <f t="shared" si="274"/>
        <v>42717</v>
      </c>
      <c r="AN1445" s="2">
        <f t="shared" si="275"/>
        <v>1166.57</v>
      </c>
      <c r="AO1445" s="2">
        <f t="shared" si="276"/>
        <v>56.73065625000001</v>
      </c>
      <c r="AP1445" s="2">
        <f t="shared" si="277"/>
        <v>121.48</v>
      </c>
      <c r="AR1445" s="39">
        <f t="shared" si="278"/>
        <v>1.1681775549634787E-2</v>
      </c>
      <c r="AS1445" s="39">
        <f t="shared" si="279"/>
        <v>1.1658894070619708E-2</v>
      </c>
      <c r="AU1445" s="41">
        <f t="shared" si="280"/>
        <v>5.2356208191754524E-10</v>
      </c>
    </row>
    <row r="1446" spans="2:47" x14ac:dyDescent="0.3">
      <c r="B1446" s="6">
        <f t="shared" si="273"/>
        <v>2016</v>
      </c>
      <c r="C1446" s="5">
        <v>42718</v>
      </c>
      <c r="D1446" s="10">
        <v>1169.68</v>
      </c>
      <c r="E1446" s="10">
        <f>VLOOKUP(C1446,데이터!$O:$Q,2,0)</f>
        <v>56.293406250000004</v>
      </c>
      <c r="F1446" s="10">
        <f>VLOOKUP(C1446,데이터!$O:$Q,3,0)</f>
        <v>121.37</v>
      </c>
      <c r="H1446" s="6">
        <f t="shared" si="281"/>
        <v>2.446756705979817</v>
      </c>
      <c r="I1446" s="6">
        <f t="shared" si="282"/>
        <v>2.3322444273635647</v>
      </c>
      <c r="AM1446" s="1">
        <f t="shared" si="274"/>
        <v>42718</v>
      </c>
      <c r="AN1446" s="2">
        <f t="shared" si="275"/>
        <v>1169.68</v>
      </c>
      <c r="AO1446" s="2">
        <f t="shared" si="276"/>
        <v>56.293406250000004</v>
      </c>
      <c r="AP1446" s="2">
        <f t="shared" si="277"/>
        <v>121.37</v>
      </c>
      <c r="AR1446" s="39">
        <f t="shared" si="278"/>
        <v>-7.7074729767471206E-3</v>
      </c>
      <c r="AS1446" s="39">
        <f t="shared" si="279"/>
        <v>-9.054988475468706E-4</v>
      </c>
      <c r="AU1446" s="41">
        <f t="shared" si="280"/>
        <v>4.6266852054309501E-5</v>
      </c>
    </row>
    <row r="1447" spans="2:47" x14ac:dyDescent="0.3">
      <c r="B1447" s="6">
        <f t="shared" si="273"/>
        <v>2016</v>
      </c>
      <c r="C1447" s="5">
        <v>42719</v>
      </c>
      <c r="D1447" s="10">
        <v>1178.23</v>
      </c>
      <c r="E1447" s="10">
        <f>VLOOKUP(C1447,데이터!$O:$Q,2,0)</f>
        <v>57.065843750000006</v>
      </c>
      <c r="F1447" s="10">
        <f>VLOOKUP(C1447,데이터!$O:$Q,3,0)</f>
        <v>123.44</v>
      </c>
      <c r="H1447" s="6">
        <f t="shared" si="281"/>
        <v>2.4803302052397824</v>
      </c>
      <c r="I1447" s="6">
        <f t="shared" si="282"/>
        <v>2.3720215219062237</v>
      </c>
      <c r="AM1447" s="1">
        <f t="shared" si="274"/>
        <v>42719</v>
      </c>
      <c r="AN1447" s="2">
        <f t="shared" si="275"/>
        <v>1178.23</v>
      </c>
      <c r="AO1447" s="2">
        <f t="shared" si="276"/>
        <v>57.065843750000006</v>
      </c>
      <c r="AP1447" s="2">
        <f t="shared" si="277"/>
        <v>123.44</v>
      </c>
      <c r="AR1447" s="39">
        <f t="shared" si="278"/>
        <v>1.3721633694887769E-2</v>
      </c>
      <c r="AS1447" s="39">
        <f t="shared" si="279"/>
        <v>1.7055285490648275E-2</v>
      </c>
      <c r="AU1447" s="41">
        <f t="shared" si="280"/>
        <v>1.1113234295377247E-5</v>
      </c>
    </row>
    <row r="1448" spans="2:47" x14ac:dyDescent="0.3">
      <c r="B1448" s="6">
        <f t="shared" si="273"/>
        <v>2016</v>
      </c>
      <c r="C1448" s="5">
        <v>42720</v>
      </c>
      <c r="D1448" s="10">
        <v>1183.82</v>
      </c>
      <c r="E1448" s="10">
        <f>VLOOKUP(C1448,데이터!$O:$Q,2,0)</f>
        <v>56.581031249999995</v>
      </c>
      <c r="F1448" s="10">
        <f>VLOOKUP(C1448,데이터!$O:$Q,3,0)</f>
        <v>122.19</v>
      </c>
      <c r="H1448" s="6">
        <f t="shared" si="281"/>
        <v>2.4592581416618589</v>
      </c>
      <c r="I1448" s="6">
        <f t="shared" si="282"/>
        <v>2.3480015372790137</v>
      </c>
      <c r="AM1448" s="1">
        <f t="shared" si="274"/>
        <v>42720</v>
      </c>
      <c r="AN1448" s="2">
        <f t="shared" si="275"/>
        <v>1183.82</v>
      </c>
      <c r="AO1448" s="2">
        <f t="shared" si="276"/>
        <v>56.581031249999995</v>
      </c>
      <c r="AP1448" s="2">
        <f t="shared" si="277"/>
        <v>122.19</v>
      </c>
      <c r="AR1448" s="39">
        <f t="shared" si="278"/>
        <v>-8.4956686546847626E-3</v>
      </c>
      <c r="AS1448" s="39">
        <f t="shared" si="279"/>
        <v>-1.0126377187297475E-2</v>
      </c>
      <c r="AU1448" s="41">
        <f t="shared" si="280"/>
        <v>2.659210318335906E-6</v>
      </c>
    </row>
    <row r="1449" spans="2:47" x14ac:dyDescent="0.3">
      <c r="B1449" s="6">
        <f t="shared" si="273"/>
        <v>2016</v>
      </c>
      <c r="C1449" s="5">
        <v>42721</v>
      </c>
      <c r="D1449" s="10">
        <v>1183.82</v>
      </c>
      <c r="E1449" s="10">
        <f>VLOOKUP(C1449,데이터!$O:$Q,2,0)</f>
        <v>56.581031249999995</v>
      </c>
      <c r="F1449" s="10">
        <f>VLOOKUP(C1449,데이터!$O:$Q,3,0)</f>
        <v>122.19</v>
      </c>
      <c r="H1449" s="6">
        <f t="shared" si="281"/>
        <v>2.4592581416618589</v>
      </c>
      <c r="I1449" s="6">
        <f t="shared" si="282"/>
        <v>2.3480015372790137</v>
      </c>
      <c r="AM1449" s="1">
        <f t="shared" si="274"/>
        <v>42721</v>
      </c>
      <c r="AN1449" s="2">
        <f t="shared" si="275"/>
        <v>1183.82</v>
      </c>
      <c r="AO1449" s="2">
        <f t="shared" si="276"/>
        <v>56.581031249999995</v>
      </c>
      <c r="AP1449" s="2">
        <f t="shared" si="277"/>
        <v>122.19</v>
      </c>
      <c r="AR1449" s="39">
        <f t="shared" si="278"/>
        <v>0</v>
      </c>
      <c r="AS1449" s="39">
        <f t="shared" si="279"/>
        <v>0</v>
      </c>
      <c r="AU1449" s="41">
        <f t="shared" si="280"/>
        <v>0</v>
      </c>
    </row>
    <row r="1450" spans="2:47" x14ac:dyDescent="0.3">
      <c r="B1450" s="6">
        <f t="shared" si="273"/>
        <v>2016</v>
      </c>
      <c r="C1450" s="5">
        <v>42722</v>
      </c>
      <c r="D1450" s="10">
        <v>1183.82</v>
      </c>
      <c r="E1450" s="10">
        <f>VLOOKUP(C1450,데이터!$O:$Q,2,0)</f>
        <v>56.581031249999995</v>
      </c>
      <c r="F1450" s="10">
        <f>VLOOKUP(C1450,데이터!$O:$Q,3,0)</f>
        <v>122.19</v>
      </c>
      <c r="H1450" s="6">
        <f t="shared" si="281"/>
        <v>2.4592581416618589</v>
      </c>
      <c r="I1450" s="6">
        <f t="shared" si="282"/>
        <v>2.3480015372790137</v>
      </c>
      <c r="AM1450" s="1">
        <f t="shared" si="274"/>
        <v>42722</v>
      </c>
      <c r="AN1450" s="2">
        <f t="shared" si="275"/>
        <v>1183.82</v>
      </c>
      <c r="AO1450" s="2">
        <f t="shared" si="276"/>
        <v>56.581031249999995</v>
      </c>
      <c r="AP1450" s="2">
        <f t="shared" si="277"/>
        <v>122.19</v>
      </c>
      <c r="AR1450" s="39">
        <f t="shared" si="278"/>
        <v>0</v>
      </c>
      <c r="AS1450" s="39">
        <f t="shared" si="279"/>
        <v>0</v>
      </c>
      <c r="AU1450" s="41">
        <f t="shared" si="280"/>
        <v>0</v>
      </c>
    </row>
    <row r="1451" spans="2:47" x14ac:dyDescent="0.3">
      <c r="B1451" s="6">
        <f t="shared" si="273"/>
        <v>2016</v>
      </c>
      <c r="C1451" s="5">
        <v>42723</v>
      </c>
      <c r="D1451" s="10">
        <v>1187.18</v>
      </c>
      <c r="E1451" s="10">
        <f>VLOOKUP(C1451,데이터!$O:$Q,2,0)</f>
        <v>57.271843750000016</v>
      </c>
      <c r="F1451" s="10">
        <f>VLOOKUP(C1451,데이터!$O:$Q,3,0)</f>
        <v>123.4</v>
      </c>
      <c r="H1451" s="6">
        <f t="shared" si="281"/>
        <v>2.4892838627817238</v>
      </c>
      <c r="I1451" s="6">
        <f t="shared" si="282"/>
        <v>2.3712528823981529</v>
      </c>
      <c r="AM1451" s="1">
        <f t="shared" si="274"/>
        <v>42723</v>
      </c>
      <c r="AN1451" s="2">
        <f t="shared" si="275"/>
        <v>1187.18</v>
      </c>
      <c r="AO1451" s="2">
        <f t="shared" si="276"/>
        <v>57.271843750000016</v>
      </c>
      <c r="AP1451" s="2">
        <f t="shared" si="277"/>
        <v>123.4</v>
      </c>
      <c r="AR1451" s="39">
        <f t="shared" si="278"/>
        <v>1.2209259618258139E-2</v>
      </c>
      <c r="AS1451" s="39">
        <f t="shared" si="279"/>
        <v>9.9026106882724729E-3</v>
      </c>
      <c r="AU1451" s="41">
        <f t="shared" si="280"/>
        <v>5.320629286204019E-6</v>
      </c>
    </row>
    <row r="1452" spans="2:47" x14ac:dyDescent="0.3">
      <c r="B1452" s="6">
        <f t="shared" si="273"/>
        <v>2016</v>
      </c>
      <c r="C1452" s="5">
        <v>42724</v>
      </c>
      <c r="D1452" s="10">
        <v>1193.43</v>
      </c>
      <c r="E1452" s="10">
        <f>VLOOKUP(C1452,데이터!$O:$Q,2,0)</f>
        <v>57.721406250000001</v>
      </c>
      <c r="F1452" s="10">
        <f>VLOOKUP(C1452,데이터!$O:$Q,3,0)</f>
        <v>124.58</v>
      </c>
      <c r="H1452" s="6">
        <f t="shared" si="281"/>
        <v>2.5088238077754061</v>
      </c>
      <c r="I1452" s="6">
        <f t="shared" si="282"/>
        <v>2.3939277478862389</v>
      </c>
      <c r="AM1452" s="1">
        <f t="shared" si="274"/>
        <v>42724</v>
      </c>
      <c r="AN1452" s="2">
        <f t="shared" si="275"/>
        <v>1193.43</v>
      </c>
      <c r="AO1452" s="2">
        <f t="shared" si="276"/>
        <v>57.721406250000001</v>
      </c>
      <c r="AP1452" s="2">
        <f t="shared" si="277"/>
        <v>124.58</v>
      </c>
      <c r="AR1452" s="39">
        <f t="shared" si="278"/>
        <v>7.8496250611799212E-3</v>
      </c>
      <c r="AS1452" s="39">
        <f t="shared" si="279"/>
        <v>9.5623987034034741E-3</v>
      </c>
      <c r="AU1452" s="41">
        <f t="shared" si="280"/>
        <v>2.9335935494957353E-6</v>
      </c>
    </row>
    <row r="1453" spans="2:47" x14ac:dyDescent="0.3">
      <c r="B1453" s="6">
        <f t="shared" si="273"/>
        <v>2016</v>
      </c>
      <c r="C1453" s="5">
        <v>42725</v>
      </c>
      <c r="D1453" s="10">
        <v>1194</v>
      </c>
      <c r="E1453" s="10">
        <f>VLOOKUP(C1453,데이터!$O:$Q,2,0)</f>
        <v>57.77434375</v>
      </c>
      <c r="F1453" s="10">
        <f>VLOOKUP(C1453,데이터!$O:$Q,3,0)</f>
        <v>124.29</v>
      </c>
      <c r="H1453" s="6">
        <f t="shared" si="281"/>
        <v>2.5111247021740781</v>
      </c>
      <c r="I1453" s="6">
        <f t="shared" si="282"/>
        <v>2.3883551114527264</v>
      </c>
      <c r="AM1453" s="1">
        <f t="shared" si="274"/>
        <v>42725</v>
      </c>
      <c r="AN1453" s="2">
        <f t="shared" si="275"/>
        <v>1194</v>
      </c>
      <c r="AO1453" s="2">
        <f t="shared" si="276"/>
        <v>57.77434375</v>
      </c>
      <c r="AP1453" s="2">
        <f t="shared" si="277"/>
        <v>124.29</v>
      </c>
      <c r="AR1453" s="39">
        <f t="shared" si="278"/>
        <v>9.1712076054961678E-4</v>
      </c>
      <c r="AS1453" s="39">
        <f t="shared" si="279"/>
        <v>-2.3278214801732977E-3</v>
      </c>
      <c r="AU1453" s="41">
        <f t="shared" si="280"/>
        <v>1.0529650145627849E-5</v>
      </c>
    </row>
    <row r="1454" spans="2:47" x14ac:dyDescent="0.3">
      <c r="B1454" s="6">
        <f t="shared" si="273"/>
        <v>2016</v>
      </c>
      <c r="C1454" s="5">
        <v>42726</v>
      </c>
      <c r="D1454" s="10">
        <v>1199.1500000000001</v>
      </c>
      <c r="E1454" s="10">
        <f>VLOOKUP(C1454,데이터!$O:$Q,2,0)</f>
        <v>57.906093750000004</v>
      </c>
      <c r="F1454" s="10">
        <f>VLOOKUP(C1454,데이터!$O:$Q,3,0)</f>
        <v>124.89</v>
      </c>
      <c r="H1454" s="6">
        <f t="shared" si="281"/>
        <v>2.5168511312087904</v>
      </c>
      <c r="I1454" s="6">
        <f t="shared" si="282"/>
        <v>2.399884704073787</v>
      </c>
      <c r="AM1454" s="1">
        <f t="shared" si="274"/>
        <v>42726</v>
      </c>
      <c r="AN1454" s="2">
        <f t="shared" si="275"/>
        <v>1199.1500000000001</v>
      </c>
      <c r="AO1454" s="2">
        <f t="shared" si="276"/>
        <v>57.906093750000004</v>
      </c>
      <c r="AP1454" s="2">
        <f t="shared" si="277"/>
        <v>124.89</v>
      </c>
      <c r="AR1454" s="39">
        <f t="shared" si="278"/>
        <v>2.2804239987581632E-3</v>
      </c>
      <c r="AS1454" s="39">
        <f t="shared" si="279"/>
        <v>4.8274197441466882E-3</v>
      </c>
      <c r="AU1454" s="41">
        <f t="shared" si="280"/>
        <v>6.487187327027248E-6</v>
      </c>
    </row>
    <row r="1455" spans="2:47" x14ac:dyDescent="0.3">
      <c r="B1455" s="6">
        <f t="shared" si="273"/>
        <v>2016</v>
      </c>
      <c r="C1455" s="5">
        <v>42727</v>
      </c>
      <c r="D1455" s="10">
        <v>1202.8800000000001</v>
      </c>
      <c r="E1455" s="10">
        <f>VLOOKUP(C1455,데이터!$O:$Q,2,0)</f>
        <v>58.214187500000008</v>
      </c>
      <c r="F1455" s="10">
        <f>VLOOKUP(C1455,데이터!$O:$Q,3,0)</f>
        <v>125.53</v>
      </c>
      <c r="H1455" s="6">
        <f t="shared" si="281"/>
        <v>2.5302422279481709</v>
      </c>
      <c r="I1455" s="6">
        <f t="shared" si="282"/>
        <v>2.4121829362029183</v>
      </c>
      <c r="AM1455" s="1">
        <f t="shared" si="274"/>
        <v>42727</v>
      </c>
      <c r="AN1455" s="2">
        <f t="shared" si="275"/>
        <v>1202.8800000000001</v>
      </c>
      <c r="AO1455" s="2">
        <f t="shared" si="276"/>
        <v>58.214187500000008</v>
      </c>
      <c r="AP1455" s="2">
        <f t="shared" si="277"/>
        <v>125.53</v>
      </c>
      <c r="AR1455" s="39">
        <f t="shared" si="278"/>
        <v>5.3205756086769362E-3</v>
      </c>
      <c r="AS1455" s="39">
        <f t="shared" si="279"/>
        <v>5.1245095684202546E-3</v>
      </c>
      <c r="AU1455" s="41">
        <f t="shared" si="280"/>
        <v>3.8441892141934697E-8</v>
      </c>
    </row>
    <row r="1456" spans="2:47" x14ac:dyDescent="0.3">
      <c r="B1456" s="6">
        <f t="shared" si="273"/>
        <v>2016</v>
      </c>
      <c r="C1456" s="5">
        <v>42728</v>
      </c>
      <c r="D1456" s="10">
        <v>1202.8800000000001</v>
      </c>
      <c r="E1456" s="10">
        <f>VLOOKUP(C1456,데이터!$O:$Q,2,0)</f>
        <v>58.214187500000008</v>
      </c>
      <c r="F1456" s="10">
        <f>VLOOKUP(C1456,데이터!$O:$Q,3,0)</f>
        <v>125.53</v>
      </c>
      <c r="H1456" s="6">
        <f t="shared" si="281"/>
        <v>2.5302422279481709</v>
      </c>
      <c r="I1456" s="6">
        <f t="shared" si="282"/>
        <v>2.4121829362029183</v>
      </c>
      <c r="AM1456" s="1">
        <f t="shared" si="274"/>
        <v>42728</v>
      </c>
      <c r="AN1456" s="2">
        <f t="shared" si="275"/>
        <v>1202.8800000000001</v>
      </c>
      <c r="AO1456" s="2">
        <f t="shared" si="276"/>
        <v>58.214187500000008</v>
      </c>
      <c r="AP1456" s="2">
        <f t="shared" si="277"/>
        <v>125.53</v>
      </c>
      <c r="AR1456" s="39">
        <f t="shared" si="278"/>
        <v>0</v>
      </c>
      <c r="AS1456" s="39">
        <f t="shared" si="279"/>
        <v>0</v>
      </c>
      <c r="AU1456" s="41">
        <f t="shared" si="280"/>
        <v>0</v>
      </c>
    </row>
    <row r="1457" spans="2:47" x14ac:dyDescent="0.3">
      <c r="B1457" s="6">
        <f t="shared" si="273"/>
        <v>2016</v>
      </c>
      <c r="C1457" s="5">
        <v>42729</v>
      </c>
      <c r="D1457" s="10">
        <v>1202.8800000000001</v>
      </c>
      <c r="E1457" s="10">
        <f>VLOOKUP(C1457,데이터!$O:$Q,2,0)</f>
        <v>58.214187500000008</v>
      </c>
      <c r="F1457" s="10">
        <f>VLOOKUP(C1457,데이터!$O:$Q,3,0)</f>
        <v>125.53</v>
      </c>
      <c r="H1457" s="6">
        <f t="shared" si="281"/>
        <v>2.5302422279481709</v>
      </c>
      <c r="I1457" s="6">
        <f t="shared" si="282"/>
        <v>2.4121829362029183</v>
      </c>
      <c r="AM1457" s="1">
        <f t="shared" si="274"/>
        <v>42729</v>
      </c>
      <c r="AN1457" s="2">
        <f t="shared" si="275"/>
        <v>1202.8800000000001</v>
      </c>
      <c r="AO1457" s="2">
        <f t="shared" si="276"/>
        <v>58.214187500000008</v>
      </c>
      <c r="AP1457" s="2">
        <f t="shared" si="277"/>
        <v>125.53</v>
      </c>
      <c r="AR1457" s="39">
        <f t="shared" si="278"/>
        <v>0</v>
      </c>
      <c r="AS1457" s="39">
        <f t="shared" si="279"/>
        <v>0</v>
      </c>
      <c r="AU1457" s="41">
        <f t="shared" si="280"/>
        <v>0</v>
      </c>
    </row>
    <row r="1458" spans="2:47" x14ac:dyDescent="0.3">
      <c r="B1458" s="6">
        <f t="shared" si="273"/>
        <v>2016</v>
      </c>
      <c r="C1458" s="5">
        <v>42730</v>
      </c>
      <c r="D1458" s="10">
        <v>1201.3800000000001</v>
      </c>
      <c r="E1458" s="10">
        <f>VLOOKUP(C1458,데이터!$O:$Q,2,0)</f>
        <v>58.214187500000008</v>
      </c>
      <c r="F1458" s="10">
        <f>VLOOKUP(C1458,데이터!$O:$Q,3,0)</f>
        <v>125.53</v>
      </c>
      <c r="H1458" s="6">
        <f t="shared" si="281"/>
        <v>2.5302422279481709</v>
      </c>
      <c r="I1458" s="6">
        <f t="shared" si="282"/>
        <v>2.4121829362029183</v>
      </c>
      <c r="AM1458" s="1">
        <f t="shared" si="274"/>
        <v>42730</v>
      </c>
      <c r="AN1458" s="2">
        <f t="shared" si="275"/>
        <v>1201.3800000000001</v>
      </c>
      <c r="AO1458" s="2">
        <f t="shared" si="276"/>
        <v>58.214187500000008</v>
      </c>
      <c r="AP1458" s="2">
        <f t="shared" si="277"/>
        <v>125.53</v>
      </c>
      <c r="AR1458" s="39">
        <f t="shared" si="278"/>
        <v>0</v>
      </c>
      <c r="AS1458" s="39">
        <f t="shared" si="279"/>
        <v>0</v>
      </c>
      <c r="AU1458" s="41">
        <f t="shared" si="280"/>
        <v>0</v>
      </c>
    </row>
    <row r="1459" spans="2:47" x14ac:dyDescent="0.3">
      <c r="B1459" s="6">
        <f t="shared" si="273"/>
        <v>2016</v>
      </c>
      <c r="C1459" s="5">
        <v>42731</v>
      </c>
      <c r="D1459" s="10">
        <v>1207.5</v>
      </c>
      <c r="E1459" s="10">
        <f>VLOOKUP(C1459,데이터!$O:$Q,2,0)</f>
        <v>58.727625000000003</v>
      </c>
      <c r="F1459" s="10">
        <f>VLOOKUP(C1459,데이터!$O:$Q,3,0)</f>
        <v>127.08</v>
      </c>
      <c r="H1459" s="6">
        <f t="shared" si="281"/>
        <v>2.5525584587452101</v>
      </c>
      <c r="I1459" s="6">
        <f t="shared" si="282"/>
        <v>2.4419677171406584</v>
      </c>
      <c r="AM1459" s="1">
        <f t="shared" si="274"/>
        <v>42731</v>
      </c>
      <c r="AN1459" s="2">
        <f t="shared" si="275"/>
        <v>1207.5</v>
      </c>
      <c r="AO1459" s="2">
        <f t="shared" si="276"/>
        <v>58.727625000000003</v>
      </c>
      <c r="AP1459" s="2">
        <f t="shared" si="277"/>
        <v>127.08</v>
      </c>
      <c r="AR1459" s="39">
        <f t="shared" si="278"/>
        <v>8.8198001561043959E-3</v>
      </c>
      <c r="AS1459" s="39">
        <f t="shared" si="279"/>
        <v>1.2347645981040323E-2</v>
      </c>
      <c r="AU1459" s="41">
        <f t="shared" si="280"/>
        <v>1.244569616451785E-5</v>
      </c>
    </row>
    <row r="1460" spans="2:47" x14ac:dyDescent="0.3">
      <c r="B1460" s="6">
        <f t="shared" si="273"/>
        <v>2016</v>
      </c>
      <c r="C1460" s="5">
        <v>42732</v>
      </c>
      <c r="D1460" s="10">
        <v>1208.93</v>
      </c>
      <c r="E1460" s="10">
        <f>VLOOKUP(C1460,데이터!$O:$Q,2,0)</f>
        <v>57.750781250000003</v>
      </c>
      <c r="F1460" s="10">
        <f>VLOOKUP(C1460,데이터!$O:$Q,3,0)</f>
        <v>124.67</v>
      </c>
      <c r="H1460" s="6">
        <f t="shared" si="281"/>
        <v>2.5101005732622728</v>
      </c>
      <c r="I1460" s="6">
        <f t="shared" si="282"/>
        <v>2.3956571867793981</v>
      </c>
      <c r="AM1460" s="1">
        <f t="shared" si="274"/>
        <v>42732</v>
      </c>
      <c r="AN1460" s="2">
        <f t="shared" si="275"/>
        <v>1208.93</v>
      </c>
      <c r="AO1460" s="2">
        <f t="shared" si="276"/>
        <v>57.750781250000003</v>
      </c>
      <c r="AP1460" s="2">
        <f t="shared" si="277"/>
        <v>124.67</v>
      </c>
      <c r="AR1460" s="39">
        <f t="shared" si="278"/>
        <v>-1.6633462531474796E-2</v>
      </c>
      <c r="AS1460" s="39">
        <f t="shared" si="279"/>
        <v>-1.8964431853950248E-2</v>
      </c>
      <c r="AU1460" s="41">
        <f t="shared" si="280"/>
        <v>5.4334179823216647E-6</v>
      </c>
    </row>
    <row r="1461" spans="2:47" x14ac:dyDescent="0.3">
      <c r="B1461" s="6">
        <f t="shared" si="273"/>
        <v>2016</v>
      </c>
      <c r="C1461" s="5">
        <v>42733</v>
      </c>
      <c r="D1461" s="10">
        <v>1207.82</v>
      </c>
      <c r="E1461" s="10">
        <f>VLOOKUP(C1461,데이터!$O:$Q,2,0)</f>
        <v>57.762968749999999</v>
      </c>
      <c r="F1461" s="10">
        <f>VLOOKUP(C1461,데이터!$O:$Q,3,0)</f>
        <v>124.65</v>
      </c>
      <c r="H1461" s="6">
        <f t="shared" si="281"/>
        <v>2.5106302951132067</v>
      </c>
      <c r="I1461" s="6">
        <f t="shared" si="282"/>
        <v>2.3952728670253629</v>
      </c>
      <c r="AM1461" s="1">
        <f t="shared" si="274"/>
        <v>42733</v>
      </c>
      <c r="AN1461" s="2">
        <f t="shared" si="275"/>
        <v>1207.82</v>
      </c>
      <c r="AO1461" s="2">
        <f t="shared" si="276"/>
        <v>57.762968749999999</v>
      </c>
      <c r="AP1461" s="2">
        <f t="shared" si="277"/>
        <v>124.65</v>
      </c>
      <c r="AR1461" s="39">
        <f t="shared" si="278"/>
        <v>2.1103610611317158E-4</v>
      </c>
      <c r="AS1461" s="39">
        <f t="shared" si="279"/>
        <v>-1.6042351808776001E-4</v>
      </c>
      <c r="AU1461" s="41">
        <f t="shared" si="280"/>
        <v>1.3798225241149733E-7</v>
      </c>
    </row>
    <row r="1462" spans="2:47" x14ac:dyDescent="0.3">
      <c r="B1462" s="6">
        <f t="shared" si="273"/>
        <v>2016</v>
      </c>
      <c r="C1462" s="5">
        <v>42734</v>
      </c>
      <c r="D1462" s="10">
        <v>1207.82</v>
      </c>
      <c r="E1462" s="10">
        <f>VLOOKUP(C1462,데이터!$O:$Q,2,0)</f>
        <v>56.932812500000011</v>
      </c>
      <c r="F1462" s="10">
        <f>VLOOKUP(C1462,데이터!$O:$Q,3,0)</f>
        <v>122.72</v>
      </c>
      <c r="H1462" s="6">
        <f t="shared" si="281"/>
        <v>2.4745480874976651</v>
      </c>
      <c r="I1462" s="6">
        <f t="shared" si="282"/>
        <v>2.3581860107609511</v>
      </c>
      <c r="AM1462" s="1">
        <f t="shared" si="274"/>
        <v>42734</v>
      </c>
      <c r="AN1462" s="2">
        <f t="shared" si="275"/>
        <v>1207.82</v>
      </c>
      <c r="AO1462" s="2">
        <f t="shared" si="276"/>
        <v>56.932812500000011</v>
      </c>
      <c r="AP1462" s="2">
        <f t="shared" si="277"/>
        <v>122.72</v>
      </c>
      <c r="AR1462" s="39">
        <f t="shared" si="278"/>
        <v>-1.4371772572717489E-2</v>
      </c>
      <c r="AS1462" s="39">
        <f t="shared" si="279"/>
        <v>-1.5483353389490584E-2</v>
      </c>
      <c r="AU1462" s="41">
        <f t="shared" si="280"/>
        <v>1.23561191221794E-6</v>
      </c>
    </row>
    <row r="1463" spans="2:47" x14ac:dyDescent="0.3">
      <c r="B1463" s="6">
        <f t="shared" si="273"/>
        <v>2016</v>
      </c>
      <c r="C1463" s="5">
        <v>42735</v>
      </c>
      <c r="D1463" s="10">
        <v>1207.82</v>
      </c>
      <c r="E1463" s="10">
        <f>VLOOKUP(C1463,데이터!$O:$Q,2,0)</f>
        <v>56.932812500000011</v>
      </c>
      <c r="F1463" s="10">
        <f>VLOOKUP(C1463,데이터!$O:$Q,3,0)</f>
        <v>122.72</v>
      </c>
      <c r="H1463" s="6">
        <f t="shared" si="281"/>
        <v>2.4745480874976651</v>
      </c>
      <c r="I1463" s="6">
        <f t="shared" si="282"/>
        <v>2.3581860107609511</v>
      </c>
      <c r="AM1463" s="1">
        <f t="shared" si="274"/>
        <v>42735</v>
      </c>
      <c r="AN1463" s="2">
        <f t="shared" si="275"/>
        <v>1207.82</v>
      </c>
      <c r="AO1463" s="2">
        <f t="shared" si="276"/>
        <v>56.932812500000011</v>
      </c>
      <c r="AP1463" s="2">
        <f t="shared" si="277"/>
        <v>122.72</v>
      </c>
      <c r="AR1463" s="39">
        <f t="shared" si="278"/>
        <v>0</v>
      </c>
      <c r="AS1463" s="39">
        <f t="shared" si="279"/>
        <v>0</v>
      </c>
      <c r="AU1463" s="41">
        <f t="shared" si="280"/>
        <v>0</v>
      </c>
    </row>
    <row r="1464" spans="2:47" x14ac:dyDescent="0.3">
      <c r="B1464" s="6">
        <f t="shared" si="273"/>
        <v>2017</v>
      </c>
      <c r="C1464" s="5">
        <v>42736</v>
      </c>
      <c r="D1464" s="10">
        <v>1207.82</v>
      </c>
      <c r="E1464" s="10">
        <f>VLOOKUP(C1464,데이터!$O:$Q,2,0)</f>
        <v>56.932812500000011</v>
      </c>
      <c r="F1464" s="10">
        <f>VLOOKUP(C1464,데이터!$O:$Q,3,0)</f>
        <v>122.72</v>
      </c>
      <c r="H1464" s="6">
        <f t="shared" si="281"/>
        <v>2.4745480874976651</v>
      </c>
      <c r="I1464" s="6">
        <f t="shared" si="282"/>
        <v>2.3581860107609511</v>
      </c>
      <c r="AM1464" s="1">
        <f t="shared" si="274"/>
        <v>42736</v>
      </c>
      <c r="AN1464" s="2">
        <f t="shared" si="275"/>
        <v>1207.82</v>
      </c>
      <c r="AO1464" s="2">
        <f t="shared" si="276"/>
        <v>56.932812500000011</v>
      </c>
      <c r="AP1464" s="2">
        <f t="shared" si="277"/>
        <v>122.72</v>
      </c>
      <c r="AR1464" s="39">
        <f t="shared" si="278"/>
        <v>0</v>
      </c>
      <c r="AS1464" s="39">
        <f t="shared" si="279"/>
        <v>0</v>
      </c>
      <c r="AU1464" s="41">
        <f t="shared" si="280"/>
        <v>0</v>
      </c>
    </row>
    <row r="1465" spans="2:47" x14ac:dyDescent="0.3">
      <c r="B1465" s="6">
        <f t="shared" si="273"/>
        <v>2017</v>
      </c>
      <c r="C1465" s="5">
        <v>42737</v>
      </c>
      <c r="D1465" s="10">
        <v>1207.93</v>
      </c>
      <c r="E1465" s="10">
        <f>VLOOKUP(C1465,데이터!$O:$Q,2,0)</f>
        <v>56.932812500000011</v>
      </c>
      <c r="F1465" s="10">
        <f>VLOOKUP(C1465,데이터!$O:$Q,3,0)</f>
        <v>122.72</v>
      </c>
      <c r="H1465" s="6">
        <f t="shared" si="281"/>
        <v>2.4745480874976651</v>
      </c>
      <c r="I1465" s="6">
        <f t="shared" si="282"/>
        <v>2.3581860107609511</v>
      </c>
      <c r="AM1465" s="1">
        <f t="shared" si="274"/>
        <v>42737</v>
      </c>
      <c r="AN1465" s="2">
        <f t="shared" si="275"/>
        <v>1207.93</v>
      </c>
      <c r="AO1465" s="2">
        <f t="shared" si="276"/>
        <v>56.932812500000011</v>
      </c>
      <c r="AP1465" s="2">
        <f t="shared" si="277"/>
        <v>122.72</v>
      </c>
      <c r="AR1465" s="39">
        <f t="shared" si="278"/>
        <v>0</v>
      </c>
      <c r="AS1465" s="39">
        <f t="shared" si="279"/>
        <v>0</v>
      </c>
      <c r="AU1465" s="41">
        <f t="shared" si="280"/>
        <v>0</v>
      </c>
    </row>
    <row r="1466" spans="2:47" x14ac:dyDescent="0.3">
      <c r="B1466" s="6">
        <f t="shared" si="273"/>
        <v>2017</v>
      </c>
      <c r="C1466" s="5">
        <v>42738</v>
      </c>
      <c r="D1466" s="10">
        <v>1203.22</v>
      </c>
      <c r="E1466" s="10">
        <f>VLOOKUP(C1466,데이터!$O:$Q,2,0)</f>
        <v>57.089031249999998</v>
      </c>
      <c r="F1466" s="10">
        <f>VLOOKUP(C1466,데이터!$O:$Q,3,0)</f>
        <v>122.72</v>
      </c>
      <c r="H1466" s="6">
        <f t="shared" si="281"/>
        <v>2.4813380350177132</v>
      </c>
      <c r="I1466" s="6">
        <f t="shared" si="282"/>
        <v>2.3581860107609511</v>
      </c>
      <c r="AM1466" s="1">
        <f t="shared" si="274"/>
        <v>42738</v>
      </c>
      <c r="AN1466" s="2">
        <f t="shared" si="275"/>
        <v>1203.22</v>
      </c>
      <c r="AO1466" s="2">
        <f t="shared" si="276"/>
        <v>57.089031249999998</v>
      </c>
      <c r="AP1466" s="2">
        <f t="shared" si="277"/>
        <v>122.72</v>
      </c>
      <c r="AR1466" s="39">
        <f t="shared" si="278"/>
        <v>2.7439141531957478E-3</v>
      </c>
      <c r="AS1466" s="39">
        <f t="shared" si="279"/>
        <v>0</v>
      </c>
      <c r="AU1466" s="41">
        <f t="shared" si="280"/>
        <v>7.5290648801079375E-6</v>
      </c>
    </row>
    <row r="1467" spans="2:47" x14ac:dyDescent="0.3">
      <c r="B1467" s="6">
        <f t="shared" si="273"/>
        <v>2017</v>
      </c>
      <c r="C1467" s="5">
        <v>42739</v>
      </c>
      <c r="D1467" s="10">
        <v>1206.3499999999999</v>
      </c>
      <c r="E1467" s="10">
        <f>VLOOKUP(C1467,데이터!$O:$Q,2,0)</f>
        <v>56.974843750000012</v>
      </c>
      <c r="F1467" s="10">
        <f>VLOOKUP(C1467,데이터!$O:$Q,3,0)</f>
        <v>123.06</v>
      </c>
      <c r="H1467" s="6">
        <f t="shared" si="281"/>
        <v>2.4763749487528091</v>
      </c>
      <c r="I1467" s="6">
        <f t="shared" si="282"/>
        <v>2.3647194465795525</v>
      </c>
      <c r="AM1467" s="1">
        <f t="shared" si="274"/>
        <v>42739</v>
      </c>
      <c r="AN1467" s="2">
        <f t="shared" si="275"/>
        <v>1206.3499999999999</v>
      </c>
      <c r="AO1467" s="2">
        <f t="shared" si="276"/>
        <v>56.974843750000012</v>
      </c>
      <c r="AP1467" s="2">
        <f t="shared" si="277"/>
        <v>123.06</v>
      </c>
      <c r="AR1467" s="39">
        <f t="shared" si="278"/>
        <v>-2.0001653119658958E-3</v>
      </c>
      <c r="AS1467" s="39">
        <f t="shared" si="279"/>
        <v>2.7705345501956025E-3</v>
      </c>
      <c r="AU1467" s="41">
        <f t="shared" si="280"/>
        <v>2.2759577174827738E-5</v>
      </c>
    </row>
    <row r="1468" spans="2:47" x14ac:dyDescent="0.3">
      <c r="B1468" s="6">
        <f t="shared" si="273"/>
        <v>2017</v>
      </c>
      <c r="C1468" s="5">
        <v>42740</v>
      </c>
      <c r="D1468" s="10">
        <v>1186.23</v>
      </c>
      <c r="E1468" s="10">
        <f>VLOOKUP(C1468,데이터!$O:$Q,2,0)</f>
        <v>56.550312500000004</v>
      </c>
      <c r="F1468" s="10">
        <f>VLOOKUP(C1468,데이터!$O:$Q,3,0)</f>
        <v>122.01</v>
      </c>
      <c r="H1468" s="6">
        <f t="shared" si="281"/>
        <v>2.4579229709452748</v>
      </c>
      <c r="I1468" s="6">
        <f t="shared" si="282"/>
        <v>2.3445426594926961</v>
      </c>
      <c r="AM1468" s="1">
        <f t="shared" si="274"/>
        <v>42740</v>
      </c>
      <c r="AN1468" s="2">
        <f t="shared" si="275"/>
        <v>1186.23</v>
      </c>
      <c r="AO1468" s="2">
        <f t="shared" si="276"/>
        <v>56.550312500000004</v>
      </c>
      <c r="AP1468" s="2">
        <f t="shared" si="277"/>
        <v>122.01</v>
      </c>
      <c r="AR1468" s="39">
        <f t="shared" si="278"/>
        <v>-7.4512051645602151E-3</v>
      </c>
      <c r="AS1468" s="39">
        <f t="shared" si="279"/>
        <v>-8.5324232081911422E-3</v>
      </c>
      <c r="AU1468" s="41">
        <f t="shared" si="280"/>
        <v>1.1690324578730894E-6</v>
      </c>
    </row>
    <row r="1469" spans="2:47" x14ac:dyDescent="0.3">
      <c r="B1469" s="6">
        <f t="shared" si="273"/>
        <v>2017</v>
      </c>
      <c r="C1469" s="5">
        <v>42741</v>
      </c>
      <c r="D1469" s="10">
        <v>1192.98</v>
      </c>
      <c r="E1469" s="10">
        <f>VLOOKUP(C1469,데이터!$O:$Q,2,0)</f>
        <v>56.979062499999998</v>
      </c>
      <c r="F1469" s="10">
        <f>VLOOKUP(C1469,데이터!$O:$Q,3,0)</f>
        <v>122.98</v>
      </c>
      <c r="H1469" s="6">
        <f t="shared" si="281"/>
        <v>2.4765583140089009</v>
      </c>
      <c r="I1469" s="6">
        <f t="shared" si="282"/>
        <v>2.3631821675634108</v>
      </c>
      <c r="AM1469" s="1">
        <f t="shared" si="274"/>
        <v>42741</v>
      </c>
      <c r="AN1469" s="2">
        <f t="shared" si="275"/>
        <v>1192.98</v>
      </c>
      <c r="AO1469" s="2">
        <f t="shared" si="276"/>
        <v>56.979062499999998</v>
      </c>
      <c r="AP1469" s="2">
        <f t="shared" si="277"/>
        <v>122.98</v>
      </c>
      <c r="AR1469" s="39">
        <f t="shared" si="278"/>
        <v>7.5817441327135082E-3</v>
      </c>
      <c r="AS1469" s="39">
        <f t="shared" si="279"/>
        <v>7.9501680190148249E-3</v>
      </c>
      <c r="AU1469" s="41">
        <f t="shared" si="280"/>
        <v>1.3573615999736556E-7</v>
      </c>
    </row>
    <row r="1470" spans="2:47" x14ac:dyDescent="0.3">
      <c r="B1470" s="6">
        <f t="shared" si="273"/>
        <v>2017</v>
      </c>
      <c r="C1470" s="5">
        <v>42742</v>
      </c>
      <c r="D1470" s="10">
        <v>1192.98</v>
      </c>
      <c r="E1470" s="10">
        <f>VLOOKUP(C1470,데이터!$O:$Q,2,0)</f>
        <v>56.979062499999998</v>
      </c>
      <c r="F1470" s="10">
        <f>VLOOKUP(C1470,데이터!$O:$Q,3,0)</f>
        <v>122.98</v>
      </c>
      <c r="H1470" s="6">
        <f t="shared" si="281"/>
        <v>2.4765583140089009</v>
      </c>
      <c r="I1470" s="6">
        <f t="shared" si="282"/>
        <v>2.3631821675634108</v>
      </c>
      <c r="AM1470" s="1">
        <f t="shared" si="274"/>
        <v>42742</v>
      </c>
      <c r="AN1470" s="2">
        <f t="shared" si="275"/>
        <v>1192.98</v>
      </c>
      <c r="AO1470" s="2">
        <f t="shared" si="276"/>
        <v>56.979062499999998</v>
      </c>
      <c r="AP1470" s="2">
        <f t="shared" si="277"/>
        <v>122.98</v>
      </c>
      <c r="AR1470" s="39">
        <f t="shared" si="278"/>
        <v>0</v>
      </c>
      <c r="AS1470" s="39">
        <f t="shared" si="279"/>
        <v>0</v>
      </c>
      <c r="AU1470" s="41">
        <f t="shared" si="280"/>
        <v>0</v>
      </c>
    </row>
    <row r="1471" spans="2:47" x14ac:dyDescent="0.3">
      <c r="B1471" s="6">
        <f t="shared" ref="B1471:B1534" si="283">YEAR(C1471)</f>
        <v>2017</v>
      </c>
      <c r="C1471" s="5">
        <v>42743</v>
      </c>
      <c r="D1471" s="10">
        <v>1192.98</v>
      </c>
      <c r="E1471" s="10">
        <f>VLOOKUP(C1471,데이터!$O:$Q,2,0)</f>
        <v>56.979062499999998</v>
      </c>
      <c r="F1471" s="10">
        <f>VLOOKUP(C1471,데이터!$O:$Q,3,0)</f>
        <v>122.98</v>
      </c>
      <c r="H1471" s="6">
        <f t="shared" si="281"/>
        <v>2.4765583140089009</v>
      </c>
      <c r="I1471" s="6">
        <f t="shared" si="282"/>
        <v>2.3631821675634108</v>
      </c>
      <c r="AM1471" s="1">
        <f t="shared" si="274"/>
        <v>42743</v>
      </c>
      <c r="AN1471" s="2">
        <f t="shared" si="275"/>
        <v>1192.98</v>
      </c>
      <c r="AO1471" s="2">
        <f t="shared" si="276"/>
        <v>56.979062499999998</v>
      </c>
      <c r="AP1471" s="2">
        <f t="shared" si="277"/>
        <v>122.98</v>
      </c>
      <c r="AR1471" s="39">
        <f t="shared" si="278"/>
        <v>0</v>
      </c>
      <c r="AS1471" s="39">
        <f t="shared" si="279"/>
        <v>0</v>
      </c>
      <c r="AU1471" s="41">
        <f t="shared" si="280"/>
        <v>0</v>
      </c>
    </row>
    <row r="1472" spans="2:47" x14ac:dyDescent="0.3">
      <c r="B1472" s="6">
        <f t="shared" si="283"/>
        <v>2017</v>
      </c>
      <c r="C1472" s="5">
        <v>42744</v>
      </c>
      <c r="D1472" s="10">
        <v>1208.32</v>
      </c>
      <c r="E1472" s="10">
        <f>VLOOKUP(C1472,데이터!$O:$Q,2,0)</f>
        <v>57.414000000000001</v>
      </c>
      <c r="F1472" s="10">
        <f>VLOOKUP(C1472,데이터!$O:$Q,3,0)</f>
        <v>124.28</v>
      </c>
      <c r="H1472" s="6">
        <f t="shared" si="281"/>
        <v>2.4954625927814633</v>
      </c>
      <c r="I1472" s="6">
        <f t="shared" si="282"/>
        <v>2.3881629515757088</v>
      </c>
      <c r="AM1472" s="1">
        <f t="shared" ref="AM1472:AM1535" si="284">C1472</f>
        <v>42744</v>
      </c>
      <c r="AN1472" s="2">
        <f t="shared" ref="AN1472:AN1535" si="285">D1472</f>
        <v>1208.32</v>
      </c>
      <c r="AO1472" s="2">
        <f t="shared" ref="AO1472:AO1535" si="286">E1472</f>
        <v>57.414000000000001</v>
      </c>
      <c r="AP1472" s="2">
        <f t="shared" ref="AP1472:AP1535" si="287">F1472</f>
        <v>124.28</v>
      </c>
      <c r="AR1472" s="39">
        <f t="shared" si="278"/>
        <v>7.6332863497008407E-3</v>
      </c>
      <c r="AS1472" s="39">
        <f t="shared" si="279"/>
        <v>1.0570824524312794E-2</v>
      </c>
      <c r="AU1472" s="41">
        <f t="shared" si="280"/>
        <v>8.6291305273025267E-6</v>
      </c>
    </row>
    <row r="1473" spans="2:47" x14ac:dyDescent="0.3">
      <c r="B1473" s="6">
        <f t="shared" si="283"/>
        <v>2017</v>
      </c>
      <c r="C1473" s="5">
        <v>42745</v>
      </c>
      <c r="D1473" s="10">
        <v>1195.0999999999999</v>
      </c>
      <c r="E1473" s="10">
        <f>VLOOKUP(C1473,데이터!$O:$Q,2,0)</f>
        <v>57.874343750000016</v>
      </c>
      <c r="F1473" s="10">
        <f>VLOOKUP(C1473,데이터!$O:$Q,3,0)</f>
        <v>124.88</v>
      </c>
      <c r="H1473" s="6">
        <f t="shared" si="281"/>
        <v>2.5154711378740502</v>
      </c>
      <c r="I1473" s="6">
        <f t="shared" si="282"/>
        <v>2.3996925441967698</v>
      </c>
      <c r="AM1473" s="1">
        <f t="shared" si="284"/>
        <v>42745</v>
      </c>
      <c r="AN1473" s="2">
        <f t="shared" si="285"/>
        <v>1195.0999999999999</v>
      </c>
      <c r="AO1473" s="2">
        <f t="shared" si="286"/>
        <v>57.874343750000016</v>
      </c>
      <c r="AP1473" s="2">
        <f t="shared" si="287"/>
        <v>124.88</v>
      </c>
      <c r="AR1473" s="39">
        <f t="shared" ref="AR1473:AR1536" si="288">AO1473/AO1472-1</f>
        <v>8.0179703556626514E-3</v>
      </c>
      <c r="AS1473" s="39">
        <f t="shared" ref="AS1473:AS1536" si="289">AP1473/AP1472-1</f>
        <v>4.8278081750885438E-3</v>
      </c>
      <c r="AU1473" s="41">
        <f t="shared" ref="AU1473:AU1536" si="290">(AR1473-AS1473)^2</f>
        <v>1.0177134738365345E-5</v>
      </c>
    </row>
    <row r="1474" spans="2:47" x14ac:dyDescent="0.3">
      <c r="B1474" s="6">
        <f t="shared" si="283"/>
        <v>2017</v>
      </c>
      <c r="C1474" s="5">
        <v>42746</v>
      </c>
      <c r="D1474" s="10">
        <v>1196.3499999999999</v>
      </c>
      <c r="E1474" s="10">
        <f>VLOOKUP(C1474,데이터!$O:$Q,2,0)</f>
        <v>57.967249999999993</v>
      </c>
      <c r="F1474" s="10">
        <f>VLOOKUP(C1474,데이터!$O:$Q,3,0)</f>
        <v>125.31</v>
      </c>
      <c r="H1474" s="6">
        <f t="shared" si="281"/>
        <v>2.5195092482915538</v>
      </c>
      <c r="I1474" s="6">
        <f t="shared" si="282"/>
        <v>2.4079554189085299</v>
      </c>
      <c r="AM1474" s="1">
        <f t="shared" si="284"/>
        <v>42746</v>
      </c>
      <c r="AN1474" s="2">
        <f t="shared" si="285"/>
        <v>1196.3499999999999</v>
      </c>
      <c r="AO1474" s="2">
        <f t="shared" si="286"/>
        <v>57.967249999999993</v>
      </c>
      <c r="AP1474" s="2">
        <f t="shared" si="287"/>
        <v>125.31</v>
      </c>
      <c r="AR1474" s="39">
        <f t="shared" si="288"/>
        <v>1.6053097794301863E-3</v>
      </c>
      <c r="AS1474" s="39">
        <f t="shared" si="289"/>
        <v>3.4433055733504858E-3</v>
      </c>
      <c r="AU1474" s="41">
        <f t="shared" si="290"/>
        <v>3.3782285384687121E-6</v>
      </c>
    </row>
    <row r="1475" spans="2:47" x14ac:dyDescent="0.3">
      <c r="B1475" s="6">
        <f t="shared" si="283"/>
        <v>2017</v>
      </c>
      <c r="C1475" s="5">
        <v>42747</v>
      </c>
      <c r="D1475" s="10">
        <v>1184.8800000000001</v>
      </c>
      <c r="E1475" s="10">
        <f>VLOOKUP(C1475,데이터!$O:$Q,2,0)</f>
        <v>57.690750000000001</v>
      </c>
      <c r="F1475" s="10">
        <f>VLOOKUP(C1475,데이터!$O:$Q,3,0)</f>
        <v>124.26</v>
      </c>
      <c r="H1475" s="6">
        <f t="shared" si="281"/>
        <v>2.5074913535811336</v>
      </c>
      <c r="I1475" s="6">
        <f t="shared" si="282"/>
        <v>2.387778631821674</v>
      </c>
      <c r="AM1475" s="1">
        <f t="shared" si="284"/>
        <v>42747</v>
      </c>
      <c r="AN1475" s="2">
        <f t="shared" si="285"/>
        <v>1184.8800000000001</v>
      </c>
      <c r="AO1475" s="2">
        <f t="shared" si="286"/>
        <v>57.690750000000001</v>
      </c>
      <c r="AP1475" s="2">
        <f t="shared" si="287"/>
        <v>124.26</v>
      </c>
      <c r="AR1475" s="39">
        <f t="shared" si="288"/>
        <v>-4.7699347476375387E-3</v>
      </c>
      <c r="AS1475" s="39">
        <f t="shared" si="289"/>
        <v>-8.3792195355517629E-3</v>
      </c>
      <c r="AU1475" s="41">
        <f t="shared" si="290"/>
        <v>1.3026936680269027E-5</v>
      </c>
    </row>
    <row r="1476" spans="2:47" x14ac:dyDescent="0.3">
      <c r="B1476" s="6">
        <f t="shared" si="283"/>
        <v>2017</v>
      </c>
      <c r="C1476" s="5">
        <v>42748</v>
      </c>
      <c r="D1476" s="10">
        <v>1174.8800000000001</v>
      </c>
      <c r="E1476" s="10">
        <f>VLOOKUP(C1476,데이터!$O:$Q,2,0)</f>
        <v>58.033843749999996</v>
      </c>
      <c r="F1476" s="10">
        <f>VLOOKUP(C1476,데이터!$O:$Q,3,0)</f>
        <v>125.07</v>
      </c>
      <c r="H1476" s="6">
        <f t="shared" si="281"/>
        <v>2.5224037028155037</v>
      </c>
      <c r="I1476" s="6">
        <f t="shared" si="282"/>
        <v>2.4033435818601059</v>
      </c>
      <c r="AM1476" s="1">
        <f t="shared" si="284"/>
        <v>42748</v>
      </c>
      <c r="AN1476" s="2">
        <f t="shared" si="285"/>
        <v>1174.8800000000001</v>
      </c>
      <c r="AO1476" s="2">
        <f t="shared" si="286"/>
        <v>58.033843749999996</v>
      </c>
      <c r="AP1476" s="2">
        <f t="shared" si="287"/>
        <v>125.07</v>
      </c>
      <c r="AR1476" s="39">
        <f t="shared" si="288"/>
        <v>5.9471189055437801E-3</v>
      </c>
      <c r="AS1476" s="39">
        <f t="shared" si="289"/>
        <v>6.5185900531143925E-3</v>
      </c>
      <c r="AU1476" s="41">
        <f t="shared" si="290"/>
        <v>3.265792725056727E-7</v>
      </c>
    </row>
    <row r="1477" spans="2:47" x14ac:dyDescent="0.3">
      <c r="B1477" s="6">
        <f t="shared" si="283"/>
        <v>2017</v>
      </c>
      <c r="C1477" s="5">
        <v>42749</v>
      </c>
      <c r="D1477" s="10">
        <v>1174.8800000000001</v>
      </c>
      <c r="E1477" s="10">
        <f>VLOOKUP(C1477,데이터!$O:$Q,2,0)</f>
        <v>58.033843749999996</v>
      </c>
      <c r="F1477" s="10">
        <f>VLOOKUP(C1477,데이터!$O:$Q,3,0)</f>
        <v>125.07</v>
      </c>
      <c r="H1477" s="6">
        <f t="shared" si="281"/>
        <v>2.5224037028155037</v>
      </c>
      <c r="I1477" s="6">
        <f t="shared" si="282"/>
        <v>2.4033435818601059</v>
      </c>
      <c r="AM1477" s="1">
        <f t="shared" si="284"/>
        <v>42749</v>
      </c>
      <c r="AN1477" s="2">
        <f t="shared" si="285"/>
        <v>1174.8800000000001</v>
      </c>
      <c r="AO1477" s="2">
        <f t="shared" si="286"/>
        <v>58.033843749999996</v>
      </c>
      <c r="AP1477" s="2">
        <f t="shared" si="287"/>
        <v>125.07</v>
      </c>
      <c r="AR1477" s="39">
        <f t="shared" si="288"/>
        <v>0</v>
      </c>
      <c r="AS1477" s="39">
        <f t="shared" si="289"/>
        <v>0</v>
      </c>
      <c r="AU1477" s="41">
        <f t="shared" si="290"/>
        <v>0</v>
      </c>
    </row>
    <row r="1478" spans="2:47" x14ac:dyDescent="0.3">
      <c r="B1478" s="6">
        <f t="shared" si="283"/>
        <v>2017</v>
      </c>
      <c r="C1478" s="5">
        <v>42750</v>
      </c>
      <c r="D1478" s="10">
        <v>1174.8800000000001</v>
      </c>
      <c r="E1478" s="10">
        <f>VLOOKUP(C1478,데이터!$O:$Q,2,0)</f>
        <v>58.033843749999996</v>
      </c>
      <c r="F1478" s="10">
        <f>VLOOKUP(C1478,데이터!$O:$Q,3,0)</f>
        <v>125.07</v>
      </c>
      <c r="H1478" s="6">
        <f t="shared" si="281"/>
        <v>2.5224037028155037</v>
      </c>
      <c r="I1478" s="6">
        <f t="shared" si="282"/>
        <v>2.4033435818601059</v>
      </c>
      <c r="AM1478" s="1">
        <f t="shared" si="284"/>
        <v>42750</v>
      </c>
      <c r="AN1478" s="2">
        <f t="shared" si="285"/>
        <v>1174.8800000000001</v>
      </c>
      <c r="AO1478" s="2">
        <f t="shared" si="286"/>
        <v>58.033843749999996</v>
      </c>
      <c r="AP1478" s="2">
        <f t="shared" si="287"/>
        <v>125.07</v>
      </c>
      <c r="AR1478" s="39">
        <f t="shared" si="288"/>
        <v>0</v>
      </c>
      <c r="AS1478" s="39">
        <f t="shared" si="289"/>
        <v>0</v>
      </c>
      <c r="AU1478" s="41">
        <f t="shared" si="290"/>
        <v>0</v>
      </c>
    </row>
    <row r="1479" spans="2:47" x14ac:dyDescent="0.3">
      <c r="B1479" s="6">
        <f t="shared" si="283"/>
        <v>2017</v>
      </c>
      <c r="C1479" s="5">
        <v>42751</v>
      </c>
      <c r="D1479" s="10">
        <v>1182.02</v>
      </c>
      <c r="E1479" s="10">
        <f>VLOOKUP(C1479,데이터!$O:$Q,2,0)</f>
        <v>58.033843749999996</v>
      </c>
      <c r="F1479" s="10">
        <f>VLOOKUP(C1479,데이터!$O:$Q,3,0)</f>
        <v>125.07</v>
      </c>
      <c r="H1479" s="6">
        <f t="shared" si="281"/>
        <v>2.5224037028155037</v>
      </c>
      <c r="I1479" s="6">
        <f t="shared" si="282"/>
        <v>2.4033435818601059</v>
      </c>
      <c r="AM1479" s="1">
        <f t="shared" si="284"/>
        <v>42751</v>
      </c>
      <c r="AN1479" s="2">
        <f t="shared" si="285"/>
        <v>1182.02</v>
      </c>
      <c r="AO1479" s="2">
        <f t="shared" si="286"/>
        <v>58.033843749999996</v>
      </c>
      <c r="AP1479" s="2">
        <f t="shared" si="287"/>
        <v>125.07</v>
      </c>
      <c r="AR1479" s="39">
        <f t="shared" si="288"/>
        <v>0</v>
      </c>
      <c r="AS1479" s="39">
        <f t="shared" si="289"/>
        <v>0</v>
      </c>
      <c r="AU1479" s="41">
        <f t="shared" si="290"/>
        <v>0</v>
      </c>
    </row>
    <row r="1480" spans="2:47" x14ac:dyDescent="0.3">
      <c r="B1480" s="6">
        <f t="shared" si="283"/>
        <v>2017</v>
      </c>
      <c r="C1480" s="5">
        <v>42752</v>
      </c>
      <c r="D1480" s="10">
        <v>1174.5</v>
      </c>
      <c r="E1480" s="10">
        <f>VLOOKUP(C1480,데이터!$O:$Q,2,0)</f>
        <v>57.308343750000006</v>
      </c>
      <c r="F1480" s="10">
        <f>VLOOKUP(C1480,데이터!$O:$Q,3,0)</f>
        <v>123.06</v>
      </c>
      <c r="H1480" s="6">
        <f t="shared" si="281"/>
        <v>2.4908703118122131</v>
      </c>
      <c r="I1480" s="6">
        <f t="shared" si="282"/>
        <v>2.3647194465795525</v>
      </c>
      <c r="AM1480" s="1">
        <f t="shared" si="284"/>
        <v>42752</v>
      </c>
      <c r="AN1480" s="2">
        <f t="shared" si="285"/>
        <v>1174.5</v>
      </c>
      <c r="AO1480" s="2">
        <f t="shared" si="286"/>
        <v>57.308343750000006</v>
      </c>
      <c r="AP1480" s="2">
        <f t="shared" si="287"/>
        <v>123.06</v>
      </c>
      <c r="AR1480" s="39">
        <f t="shared" si="288"/>
        <v>-1.2501326004276447E-2</v>
      </c>
      <c r="AS1480" s="39">
        <f t="shared" si="289"/>
        <v>-1.6071000239865629E-2</v>
      </c>
      <c r="AU1480" s="41">
        <f t="shared" si="290"/>
        <v>1.274257414822921E-5</v>
      </c>
    </row>
    <row r="1481" spans="2:47" x14ac:dyDescent="0.3">
      <c r="B1481" s="6">
        <f t="shared" si="283"/>
        <v>2017</v>
      </c>
      <c r="C1481" s="5">
        <v>42753</v>
      </c>
      <c r="D1481" s="10">
        <v>1165.6300000000001</v>
      </c>
      <c r="E1481" s="10">
        <f>VLOOKUP(C1481,데이터!$O:$Q,2,0)</f>
        <v>58.576218749999995</v>
      </c>
      <c r="F1481" s="10">
        <f>VLOOKUP(C1481,데이터!$O:$Q,3,0)</f>
        <v>124.74</v>
      </c>
      <c r="H1481" s="6">
        <f t="shared" si="281"/>
        <v>2.5459776834432222</v>
      </c>
      <c r="I1481" s="6">
        <f t="shared" si="282"/>
        <v>2.3970023059185226</v>
      </c>
      <c r="AM1481" s="1">
        <f t="shared" si="284"/>
        <v>42753</v>
      </c>
      <c r="AN1481" s="2">
        <f t="shared" si="285"/>
        <v>1165.6300000000001</v>
      </c>
      <c r="AO1481" s="2">
        <f t="shared" si="286"/>
        <v>58.576218749999995</v>
      </c>
      <c r="AP1481" s="2">
        <f t="shared" si="287"/>
        <v>124.74</v>
      </c>
      <c r="AR1481" s="39">
        <f t="shared" si="288"/>
        <v>2.2123741798069085E-2</v>
      </c>
      <c r="AS1481" s="39">
        <f t="shared" si="289"/>
        <v>1.3651877133105783E-2</v>
      </c>
      <c r="AU1481" s="41">
        <f t="shared" si="290"/>
        <v>7.1772490901453768E-5</v>
      </c>
    </row>
    <row r="1482" spans="2:47" x14ac:dyDescent="0.3">
      <c r="B1482" s="6">
        <f t="shared" si="283"/>
        <v>2017</v>
      </c>
      <c r="C1482" s="5">
        <v>42754</v>
      </c>
      <c r="D1482" s="10">
        <v>1176.55</v>
      </c>
      <c r="E1482" s="10">
        <f>VLOOKUP(C1482,데이터!$O:$Q,2,0)</f>
        <v>58.421125000000004</v>
      </c>
      <c r="F1482" s="10">
        <f>VLOOKUP(C1482,데이터!$O:$Q,3,0)</f>
        <v>124.18</v>
      </c>
      <c r="H1482" s="6">
        <f t="shared" si="281"/>
        <v>2.5392366333247987</v>
      </c>
      <c r="I1482" s="6">
        <f t="shared" si="282"/>
        <v>2.3862413528055328</v>
      </c>
      <c r="AM1482" s="1">
        <f t="shared" si="284"/>
        <v>42754</v>
      </c>
      <c r="AN1482" s="2">
        <f t="shared" si="285"/>
        <v>1176.55</v>
      </c>
      <c r="AO1482" s="2">
        <f t="shared" si="286"/>
        <v>58.421125000000004</v>
      </c>
      <c r="AP1482" s="2">
        <f t="shared" si="287"/>
        <v>124.18</v>
      </c>
      <c r="AR1482" s="39">
        <f t="shared" si="288"/>
        <v>-2.6477255328125615E-3</v>
      </c>
      <c r="AS1482" s="39">
        <f t="shared" si="289"/>
        <v>-4.4893378226710245E-3</v>
      </c>
      <c r="AU1482" s="41">
        <f t="shared" si="290"/>
        <v>3.3915358261577317E-6</v>
      </c>
    </row>
    <row r="1483" spans="2:47" x14ac:dyDescent="0.3">
      <c r="B1483" s="6">
        <f t="shared" si="283"/>
        <v>2017</v>
      </c>
      <c r="C1483" s="5">
        <v>42755</v>
      </c>
      <c r="D1483" s="10">
        <v>1169.1300000000001</v>
      </c>
      <c r="E1483" s="10">
        <f>VLOOKUP(C1483,데이터!$O:$Q,2,0)</f>
        <v>59.041281249999997</v>
      </c>
      <c r="F1483" s="10">
        <f>VLOOKUP(C1483,데이터!$O:$Q,3,0)</f>
        <v>125.78</v>
      </c>
      <c r="H1483" s="6">
        <f t="shared" ref="H1483:H1546" si="291">H1482*(E1483/E1482)</f>
        <v>2.5661913259704008</v>
      </c>
      <c r="I1483" s="6">
        <f t="shared" ref="I1483:I1546" si="292">I1482*(F1483/F1482)</f>
        <v>2.4169869331283609</v>
      </c>
      <c r="AM1483" s="1">
        <f t="shared" si="284"/>
        <v>42755</v>
      </c>
      <c r="AN1483" s="2">
        <f t="shared" si="285"/>
        <v>1169.1300000000001</v>
      </c>
      <c r="AO1483" s="2">
        <f t="shared" si="286"/>
        <v>59.041281249999997</v>
      </c>
      <c r="AP1483" s="2">
        <f t="shared" si="287"/>
        <v>125.78</v>
      </c>
      <c r="AR1483" s="39">
        <f t="shared" si="288"/>
        <v>1.0615274012610865E-2</v>
      </c>
      <c r="AS1483" s="39">
        <f t="shared" si="289"/>
        <v>1.2884522467385917E-2</v>
      </c>
      <c r="AU1483" s="41">
        <f t="shared" si="290"/>
        <v>5.1494885494989628E-6</v>
      </c>
    </row>
    <row r="1484" spans="2:47" x14ac:dyDescent="0.3">
      <c r="B1484" s="6">
        <f t="shared" si="283"/>
        <v>2017</v>
      </c>
      <c r="C1484" s="5">
        <v>42756</v>
      </c>
      <c r="D1484" s="10">
        <v>1169.1300000000001</v>
      </c>
      <c r="E1484" s="10">
        <f>VLOOKUP(C1484,데이터!$O:$Q,2,0)</f>
        <v>59.041281249999997</v>
      </c>
      <c r="F1484" s="10">
        <f>VLOOKUP(C1484,데이터!$O:$Q,3,0)</f>
        <v>125.78</v>
      </c>
      <c r="H1484" s="6">
        <f t="shared" si="291"/>
        <v>2.5661913259704008</v>
      </c>
      <c r="I1484" s="6">
        <f t="shared" si="292"/>
        <v>2.4169869331283609</v>
      </c>
      <c r="AM1484" s="1">
        <f t="shared" si="284"/>
        <v>42756</v>
      </c>
      <c r="AN1484" s="2">
        <f t="shared" si="285"/>
        <v>1169.1300000000001</v>
      </c>
      <c r="AO1484" s="2">
        <f t="shared" si="286"/>
        <v>59.041281249999997</v>
      </c>
      <c r="AP1484" s="2">
        <f t="shared" si="287"/>
        <v>125.78</v>
      </c>
      <c r="AR1484" s="39">
        <f t="shared" si="288"/>
        <v>0</v>
      </c>
      <c r="AS1484" s="39">
        <f t="shared" si="289"/>
        <v>0</v>
      </c>
      <c r="AU1484" s="41">
        <f t="shared" si="290"/>
        <v>0</v>
      </c>
    </row>
    <row r="1485" spans="2:47" x14ac:dyDescent="0.3">
      <c r="B1485" s="6">
        <f t="shared" si="283"/>
        <v>2017</v>
      </c>
      <c r="C1485" s="5">
        <v>42757</v>
      </c>
      <c r="D1485" s="10">
        <v>1169.1300000000001</v>
      </c>
      <c r="E1485" s="10">
        <f>VLOOKUP(C1485,데이터!$O:$Q,2,0)</f>
        <v>59.041281249999997</v>
      </c>
      <c r="F1485" s="10">
        <f>VLOOKUP(C1485,데이터!$O:$Q,3,0)</f>
        <v>125.78</v>
      </c>
      <c r="H1485" s="6">
        <f t="shared" si="291"/>
        <v>2.5661913259704008</v>
      </c>
      <c r="I1485" s="6">
        <f t="shared" si="292"/>
        <v>2.4169869331283609</v>
      </c>
      <c r="AM1485" s="1">
        <f t="shared" si="284"/>
        <v>42757</v>
      </c>
      <c r="AN1485" s="2">
        <f t="shared" si="285"/>
        <v>1169.1300000000001</v>
      </c>
      <c r="AO1485" s="2">
        <f t="shared" si="286"/>
        <v>59.041281249999997</v>
      </c>
      <c r="AP1485" s="2">
        <f t="shared" si="287"/>
        <v>125.78</v>
      </c>
      <c r="AR1485" s="39">
        <f t="shared" si="288"/>
        <v>0</v>
      </c>
      <c r="AS1485" s="39">
        <f t="shared" si="289"/>
        <v>0</v>
      </c>
      <c r="AU1485" s="41">
        <f t="shared" si="290"/>
        <v>0</v>
      </c>
    </row>
    <row r="1486" spans="2:47" x14ac:dyDescent="0.3">
      <c r="B1486" s="6">
        <f t="shared" si="283"/>
        <v>2017</v>
      </c>
      <c r="C1486" s="5">
        <v>42758</v>
      </c>
      <c r="D1486" s="10">
        <v>1166.27</v>
      </c>
      <c r="E1486" s="10">
        <f>VLOOKUP(C1486,데이터!$O:$Q,2,0)</f>
        <v>58.272781250000001</v>
      </c>
      <c r="F1486" s="10">
        <f>VLOOKUP(C1486,데이터!$O:$Q,3,0)</f>
        <v>125.01</v>
      </c>
      <c r="H1486" s="6">
        <f t="shared" si="291"/>
        <v>2.5327889676161224</v>
      </c>
      <c r="I1486" s="6">
        <f t="shared" si="292"/>
        <v>2.4021906225979999</v>
      </c>
      <c r="AM1486" s="1">
        <f t="shared" si="284"/>
        <v>42758</v>
      </c>
      <c r="AN1486" s="2">
        <f t="shared" si="285"/>
        <v>1166.27</v>
      </c>
      <c r="AO1486" s="2">
        <f t="shared" si="286"/>
        <v>58.272781250000001</v>
      </c>
      <c r="AP1486" s="2">
        <f t="shared" si="287"/>
        <v>125.01</v>
      </c>
      <c r="AR1486" s="39">
        <f t="shared" si="288"/>
        <v>-1.3016316443844045E-2</v>
      </c>
      <c r="AS1486" s="39">
        <f t="shared" si="289"/>
        <v>-6.1217999681983937E-3</v>
      </c>
      <c r="AU1486" s="41">
        <f t="shared" si="290"/>
        <v>4.753435743294933E-5</v>
      </c>
    </row>
    <row r="1487" spans="2:47" x14ac:dyDescent="0.3">
      <c r="B1487" s="6">
        <f t="shared" si="283"/>
        <v>2017</v>
      </c>
      <c r="C1487" s="5">
        <v>42759</v>
      </c>
      <c r="D1487" s="10">
        <v>1165.9000000000001</v>
      </c>
      <c r="E1487" s="10">
        <f>VLOOKUP(C1487,데이터!$O:$Q,2,0)</f>
        <v>59.598781249999995</v>
      </c>
      <c r="F1487" s="10">
        <f>VLOOKUP(C1487,데이터!$O:$Q,3,0)</f>
        <v>127.43</v>
      </c>
      <c r="H1487" s="6">
        <f t="shared" si="291"/>
        <v>2.5904227049977404</v>
      </c>
      <c r="I1487" s="6">
        <f t="shared" si="292"/>
        <v>2.4486933128362778</v>
      </c>
      <c r="AM1487" s="1">
        <f t="shared" si="284"/>
        <v>42759</v>
      </c>
      <c r="AN1487" s="2">
        <f t="shared" si="285"/>
        <v>1165.9000000000001</v>
      </c>
      <c r="AO1487" s="2">
        <f t="shared" si="286"/>
        <v>59.598781249999995</v>
      </c>
      <c r="AP1487" s="2">
        <f t="shared" si="287"/>
        <v>127.43</v>
      </c>
      <c r="AR1487" s="39">
        <f t="shared" si="288"/>
        <v>2.2755049125100735E-2</v>
      </c>
      <c r="AS1487" s="39">
        <f t="shared" si="289"/>
        <v>1.9358451323894021E-2</v>
      </c>
      <c r="AU1487" s="41">
        <f t="shared" si="290"/>
        <v>1.1536876623162279E-5</v>
      </c>
    </row>
    <row r="1488" spans="2:47" x14ac:dyDescent="0.3">
      <c r="B1488" s="6">
        <f t="shared" si="283"/>
        <v>2017</v>
      </c>
      <c r="C1488" s="5">
        <v>42760</v>
      </c>
      <c r="D1488" s="10">
        <v>1166.02</v>
      </c>
      <c r="E1488" s="10">
        <f>VLOOKUP(C1488,데이터!$O:$Q,2,0)</f>
        <v>60.69621875</v>
      </c>
      <c r="F1488" s="10">
        <f>VLOOKUP(C1488,데이터!$O:$Q,3,0)</f>
        <v>129.32</v>
      </c>
      <c r="H1488" s="6">
        <f t="shared" si="291"/>
        <v>2.6381221202826119</v>
      </c>
      <c r="I1488" s="6">
        <f t="shared" si="292"/>
        <v>2.4850115295926183</v>
      </c>
      <c r="AM1488" s="1">
        <f t="shared" si="284"/>
        <v>42760</v>
      </c>
      <c r="AN1488" s="2">
        <f t="shared" si="285"/>
        <v>1166.02</v>
      </c>
      <c r="AO1488" s="2">
        <f t="shared" si="286"/>
        <v>60.69621875</v>
      </c>
      <c r="AP1488" s="2">
        <f t="shared" si="287"/>
        <v>129.32</v>
      </c>
      <c r="AR1488" s="39">
        <f t="shared" si="288"/>
        <v>1.841375741219542E-2</v>
      </c>
      <c r="AS1488" s="39">
        <f t="shared" si="289"/>
        <v>1.4831672290669173E-2</v>
      </c>
      <c r="AU1488" s="41">
        <f t="shared" si="290"/>
        <v>1.2831333817859702E-5</v>
      </c>
    </row>
    <row r="1489" spans="2:47" x14ac:dyDescent="0.3">
      <c r="B1489" s="6">
        <f t="shared" si="283"/>
        <v>2017</v>
      </c>
      <c r="C1489" s="5">
        <v>42761</v>
      </c>
      <c r="D1489" s="10">
        <v>1159.53</v>
      </c>
      <c r="E1489" s="10">
        <f>VLOOKUP(C1489,데이터!$O:$Q,2,0)</f>
        <v>60.540156249999995</v>
      </c>
      <c r="F1489" s="10">
        <f>VLOOKUP(C1489,데이터!$O:$Q,3,0)</f>
        <v>128.59</v>
      </c>
      <c r="H1489" s="6">
        <f t="shared" si="291"/>
        <v>2.6313389640683442</v>
      </c>
      <c r="I1489" s="6">
        <f t="shared" si="292"/>
        <v>2.4709838585703281</v>
      </c>
      <c r="AM1489" s="1">
        <f t="shared" si="284"/>
        <v>42761</v>
      </c>
      <c r="AN1489" s="2">
        <f t="shared" si="285"/>
        <v>1159.53</v>
      </c>
      <c r="AO1489" s="2">
        <f t="shared" si="286"/>
        <v>60.540156249999995</v>
      </c>
      <c r="AP1489" s="2">
        <f t="shared" si="287"/>
        <v>128.59</v>
      </c>
      <c r="AR1489" s="39">
        <f t="shared" si="288"/>
        <v>-2.5712062994039941E-3</v>
      </c>
      <c r="AS1489" s="39">
        <f t="shared" si="289"/>
        <v>-5.6449118465820014E-3</v>
      </c>
      <c r="AU1489" s="41">
        <f t="shared" si="290"/>
        <v>9.447665790752853E-6</v>
      </c>
    </row>
    <row r="1490" spans="2:47" x14ac:dyDescent="0.3">
      <c r="B1490" s="6">
        <f t="shared" si="283"/>
        <v>2017</v>
      </c>
      <c r="C1490" s="5">
        <v>42762</v>
      </c>
      <c r="D1490" s="10">
        <v>1159.53</v>
      </c>
      <c r="E1490" s="10">
        <f>VLOOKUP(C1490,데이터!$O:$Q,2,0)</f>
        <v>60.929031250000008</v>
      </c>
      <c r="F1490" s="10">
        <f>VLOOKUP(C1490,데이터!$O:$Q,3,0)</f>
        <v>130.19</v>
      </c>
      <c r="H1490" s="6">
        <f t="shared" si="291"/>
        <v>2.6482411658966076</v>
      </c>
      <c r="I1490" s="6">
        <f t="shared" si="292"/>
        <v>2.5017294388931566</v>
      </c>
      <c r="AM1490" s="1">
        <f t="shared" si="284"/>
        <v>42762</v>
      </c>
      <c r="AN1490" s="2">
        <f t="shared" si="285"/>
        <v>1159.53</v>
      </c>
      <c r="AO1490" s="2">
        <f t="shared" si="286"/>
        <v>60.929031250000008</v>
      </c>
      <c r="AP1490" s="2">
        <f t="shared" si="287"/>
        <v>130.19</v>
      </c>
      <c r="AR1490" s="39">
        <f t="shared" si="288"/>
        <v>6.4234224701065212E-3</v>
      </c>
      <c r="AS1490" s="39">
        <f t="shared" si="289"/>
        <v>1.2442647173185994E-2</v>
      </c>
      <c r="AU1490" s="41">
        <f t="shared" si="290"/>
        <v>3.6231066026162171E-5</v>
      </c>
    </row>
    <row r="1491" spans="2:47" x14ac:dyDescent="0.3">
      <c r="B1491" s="6">
        <f t="shared" si="283"/>
        <v>2017</v>
      </c>
      <c r="C1491" s="5">
        <v>42763</v>
      </c>
      <c r="D1491" s="10">
        <v>1159.53</v>
      </c>
      <c r="E1491" s="10">
        <f>VLOOKUP(C1491,데이터!$O:$Q,2,0)</f>
        <v>60.929031250000008</v>
      </c>
      <c r="F1491" s="10">
        <f>VLOOKUP(C1491,데이터!$O:$Q,3,0)</f>
        <v>130.19</v>
      </c>
      <c r="H1491" s="6">
        <f t="shared" si="291"/>
        <v>2.6482411658966076</v>
      </c>
      <c r="I1491" s="6">
        <f t="shared" si="292"/>
        <v>2.5017294388931566</v>
      </c>
      <c r="AM1491" s="1">
        <f t="shared" si="284"/>
        <v>42763</v>
      </c>
      <c r="AN1491" s="2">
        <f t="shared" si="285"/>
        <v>1159.53</v>
      </c>
      <c r="AO1491" s="2">
        <f t="shared" si="286"/>
        <v>60.929031250000008</v>
      </c>
      <c r="AP1491" s="2">
        <f t="shared" si="287"/>
        <v>130.19</v>
      </c>
      <c r="AR1491" s="39">
        <f t="shared" si="288"/>
        <v>0</v>
      </c>
      <c r="AS1491" s="39">
        <f t="shared" si="289"/>
        <v>0</v>
      </c>
      <c r="AU1491" s="41">
        <f t="shared" si="290"/>
        <v>0</v>
      </c>
    </row>
    <row r="1492" spans="2:47" x14ac:dyDescent="0.3">
      <c r="B1492" s="6">
        <f t="shared" si="283"/>
        <v>2017</v>
      </c>
      <c r="C1492" s="5">
        <v>42764</v>
      </c>
      <c r="D1492" s="10">
        <v>1159.53</v>
      </c>
      <c r="E1492" s="10">
        <f>VLOOKUP(C1492,데이터!$O:$Q,2,0)</f>
        <v>60.929031250000008</v>
      </c>
      <c r="F1492" s="10">
        <f>VLOOKUP(C1492,데이터!$O:$Q,3,0)</f>
        <v>130.19</v>
      </c>
      <c r="H1492" s="6">
        <f t="shared" si="291"/>
        <v>2.6482411658966076</v>
      </c>
      <c r="I1492" s="6">
        <f t="shared" si="292"/>
        <v>2.5017294388931566</v>
      </c>
      <c r="AM1492" s="1">
        <f t="shared" si="284"/>
        <v>42764</v>
      </c>
      <c r="AN1492" s="2">
        <f t="shared" si="285"/>
        <v>1159.53</v>
      </c>
      <c r="AO1492" s="2">
        <f t="shared" si="286"/>
        <v>60.929031250000008</v>
      </c>
      <c r="AP1492" s="2">
        <f t="shared" si="287"/>
        <v>130.19</v>
      </c>
      <c r="AR1492" s="39">
        <f t="shared" si="288"/>
        <v>0</v>
      </c>
      <c r="AS1492" s="39">
        <f t="shared" si="289"/>
        <v>0</v>
      </c>
      <c r="AU1492" s="41">
        <f t="shared" si="290"/>
        <v>0</v>
      </c>
    </row>
    <row r="1493" spans="2:47" x14ac:dyDescent="0.3">
      <c r="B1493" s="6">
        <f t="shared" si="283"/>
        <v>2017</v>
      </c>
      <c r="C1493" s="5">
        <v>42765</v>
      </c>
      <c r="D1493" s="10">
        <v>1159.53</v>
      </c>
      <c r="E1493" s="10">
        <f>VLOOKUP(C1493,데이터!$O:$Q,2,0)</f>
        <v>60.383312500000002</v>
      </c>
      <c r="F1493" s="10">
        <f>VLOOKUP(C1493,데이터!$O:$Q,3,0)</f>
        <v>129.54</v>
      </c>
      <c r="H1493" s="6">
        <f t="shared" si="291"/>
        <v>2.6245218513251709</v>
      </c>
      <c r="I1493" s="6">
        <f t="shared" si="292"/>
        <v>2.4892390468870071</v>
      </c>
      <c r="AM1493" s="1">
        <f t="shared" si="284"/>
        <v>42765</v>
      </c>
      <c r="AN1493" s="2">
        <f t="shared" si="285"/>
        <v>1159.53</v>
      </c>
      <c r="AO1493" s="2">
        <f t="shared" si="286"/>
        <v>60.383312500000002</v>
      </c>
      <c r="AP1493" s="2">
        <f t="shared" si="287"/>
        <v>129.54</v>
      </c>
      <c r="AR1493" s="39">
        <f t="shared" si="288"/>
        <v>-8.9566293572082012E-3</v>
      </c>
      <c r="AS1493" s="39">
        <f t="shared" si="289"/>
        <v>-4.9927029725785887E-3</v>
      </c>
      <c r="AU1493" s="41">
        <f t="shared" si="290"/>
        <v>1.571271238276279E-5</v>
      </c>
    </row>
    <row r="1494" spans="2:47" x14ac:dyDescent="0.3">
      <c r="B1494" s="6">
        <f t="shared" si="283"/>
        <v>2017</v>
      </c>
      <c r="C1494" s="5">
        <v>42766</v>
      </c>
      <c r="D1494" s="10">
        <v>1161.5999999999999</v>
      </c>
      <c r="E1494" s="10">
        <f>VLOOKUP(C1494,데이터!$O:$Q,2,0)</f>
        <v>59.513437499999995</v>
      </c>
      <c r="F1494" s="10">
        <f>VLOOKUP(C1494,데이터!$O:$Q,3,0)</f>
        <v>127.86</v>
      </c>
      <c r="H1494" s="6">
        <f t="shared" si="291"/>
        <v>2.5867132937800461</v>
      </c>
      <c r="I1494" s="6">
        <f t="shared" si="292"/>
        <v>2.4569561875480375</v>
      </c>
      <c r="AM1494" s="1">
        <f t="shared" si="284"/>
        <v>42766</v>
      </c>
      <c r="AN1494" s="2">
        <f t="shared" si="285"/>
        <v>1161.5999999999999</v>
      </c>
      <c r="AO1494" s="2">
        <f t="shared" si="286"/>
        <v>59.513437499999995</v>
      </c>
      <c r="AP1494" s="2">
        <f t="shared" si="287"/>
        <v>127.86</v>
      </c>
      <c r="AR1494" s="39">
        <f t="shared" si="288"/>
        <v>-1.4405884076002073E-2</v>
      </c>
      <c r="AS1494" s="39">
        <f t="shared" si="289"/>
        <v>-1.2968967114404761E-2</v>
      </c>
      <c r="AU1494" s="41">
        <f t="shared" si="290"/>
        <v>2.0647303545260512E-6</v>
      </c>
    </row>
    <row r="1495" spans="2:47" x14ac:dyDescent="0.3">
      <c r="B1495" s="6">
        <f t="shared" si="283"/>
        <v>2017</v>
      </c>
      <c r="C1495" s="5">
        <v>42767</v>
      </c>
      <c r="D1495" s="10">
        <v>1158.22</v>
      </c>
      <c r="E1495" s="10">
        <f>VLOOKUP(C1495,데이터!$O:$Q,2,0)</f>
        <v>60.489718749999994</v>
      </c>
      <c r="F1495" s="10">
        <f>VLOOKUP(C1495,데이터!$O:$Q,3,0)</f>
        <v>129.88999999999999</v>
      </c>
      <c r="H1495" s="6">
        <f t="shared" si="291"/>
        <v>2.6291467305621712</v>
      </c>
      <c r="I1495" s="6">
        <f t="shared" si="292"/>
        <v>2.4959646425826261</v>
      </c>
      <c r="AM1495" s="1">
        <f t="shared" si="284"/>
        <v>42767</v>
      </c>
      <c r="AN1495" s="2">
        <f t="shared" si="285"/>
        <v>1158.22</v>
      </c>
      <c r="AO1495" s="2">
        <f t="shared" si="286"/>
        <v>60.489718749999994</v>
      </c>
      <c r="AP1495" s="2">
        <f t="shared" si="287"/>
        <v>129.88999999999999</v>
      </c>
      <c r="AR1495" s="39">
        <f t="shared" si="288"/>
        <v>1.6404383463818561E-2</v>
      </c>
      <c r="AS1495" s="39">
        <f t="shared" si="289"/>
        <v>1.5876740184576743E-2</v>
      </c>
      <c r="AU1495" s="41">
        <f t="shared" si="290"/>
        <v>2.7840743012905956E-7</v>
      </c>
    </row>
    <row r="1496" spans="2:47" x14ac:dyDescent="0.3">
      <c r="B1496" s="6">
        <f t="shared" si="283"/>
        <v>2017</v>
      </c>
      <c r="C1496" s="5">
        <v>42768</v>
      </c>
      <c r="D1496" s="10">
        <v>1146.93</v>
      </c>
      <c r="E1496" s="10">
        <f>VLOOKUP(C1496,데이터!$O:$Q,2,0)</f>
        <v>60.566468750000006</v>
      </c>
      <c r="F1496" s="10">
        <f>VLOOKUP(C1496,데이터!$O:$Q,3,0)</f>
        <v>129.83000000000001</v>
      </c>
      <c r="H1496" s="6">
        <f t="shared" si="291"/>
        <v>2.6324826199618996</v>
      </c>
      <c r="I1496" s="6">
        <f t="shared" si="292"/>
        <v>2.4948116833205205</v>
      </c>
      <c r="AM1496" s="1">
        <f t="shared" si="284"/>
        <v>42768</v>
      </c>
      <c r="AN1496" s="2">
        <f t="shared" si="285"/>
        <v>1146.93</v>
      </c>
      <c r="AO1496" s="2">
        <f t="shared" si="286"/>
        <v>60.566468750000006</v>
      </c>
      <c r="AP1496" s="2">
        <f t="shared" si="287"/>
        <v>129.83000000000001</v>
      </c>
      <c r="AR1496" s="39">
        <f t="shared" si="288"/>
        <v>1.26881066048945E-3</v>
      </c>
      <c r="AS1496" s="39">
        <f t="shared" si="289"/>
        <v>-4.6192932481314841E-4</v>
      </c>
      <c r="AU1496" s="41">
        <f t="shared" si="290"/>
        <v>2.9954608967252385E-6</v>
      </c>
    </row>
    <row r="1497" spans="2:47" x14ac:dyDescent="0.3">
      <c r="B1497" s="6">
        <f t="shared" si="283"/>
        <v>2017</v>
      </c>
      <c r="C1497" s="5">
        <v>42769</v>
      </c>
      <c r="D1497" s="10">
        <v>1147.4000000000001</v>
      </c>
      <c r="E1497" s="10">
        <f>VLOOKUP(C1497,데이터!$O:$Q,2,0)</f>
        <v>60.900812500000001</v>
      </c>
      <c r="F1497" s="10">
        <f>VLOOKUP(C1497,데이터!$O:$Q,3,0)</f>
        <v>130.5</v>
      </c>
      <c r="H1497" s="6">
        <f t="shared" si="291"/>
        <v>2.6470146560725221</v>
      </c>
      <c r="I1497" s="6">
        <f t="shared" si="292"/>
        <v>2.5076863950807051</v>
      </c>
      <c r="AM1497" s="1">
        <f t="shared" si="284"/>
        <v>42769</v>
      </c>
      <c r="AN1497" s="2">
        <f t="shared" si="285"/>
        <v>1147.4000000000001</v>
      </c>
      <c r="AO1497" s="2">
        <f t="shared" si="286"/>
        <v>60.900812500000001</v>
      </c>
      <c r="AP1497" s="2">
        <f t="shared" si="287"/>
        <v>130.5</v>
      </c>
      <c r="AR1497" s="39">
        <f t="shared" si="288"/>
        <v>5.5202780829120002E-3</v>
      </c>
      <c r="AS1497" s="39">
        <f t="shared" si="289"/>
        <v>5.1605946237387457E-3</v>
      </c>
      <c r="AU1497" s="41">
        <f t="shared" si="290"/>
        <v>1.2937219080283824E-7</v>
      </c>
    </row>
    <row r="1498" spans="2:47" x14ac:dyDescent="0.3">
      <c r="B1498" s="6">
        <f t="shared" si="283"/>
        <v>2017</v>
      </c>
      <c r="C1498" s="5">
        <v>42770</v>
      </c>
      <c r="D1498" s="10">
        <v>1147.4000000000001</v>
      </c>
      <c r="E1498" s="10">
        <f>VLOOKUP(C1498,데이터!$O:$Q,2,0)</f>
        <v>60.900812500000001</v>
      </c>
      <c r="F1498" s="10">
        <f>VLOOKUP(C1498,데이터!$O:$Q,3,0)</f>
        <v>130.5</v>
      </c>
      <c r="H1498" s="6">
        <f t="shared" si="291"/>
        <v>2.6470146560725221</v>
      </c>
      <c r="I1498" s="6">
        <f t="shared" si="292"/>
        <v>2.5076863950807051</v>
      </c>
      <c r="AM1498" s="1">
        <f t="shared" si="284"/>
        <v>42770</v>
      </c>
      <c r="AN1498" s="2">
        <f t="shared" si="285"/>
        <v>1147.4000000000001</v>
      </c>
      <c r="AO1498" s="2">
        <f t="shared" si="286"/>
        <v>60.900812500000001</v>
      </c>
      <c r="AP1498" s="2">
        <f t="shared" si="287"/>
        <v>130.5</v>
      </c>
      <c r="AR1498" s="39">
        <f t="shared" si="288"/>
        <v>0</v>
      </c>
      <c r="AS1498" s="39">
        <f t="shared" si="289"/>
        <v>0</v>
      </c>
      <c r="AU1498" s="41">
        <f t="shared" si="290"/>
        <v>0</v>
      </c>
    </row>
    <row r="1499" spans="2:47" x14ac:dyDescent="0.3">
      <c r="B1499" s="6">
        <f t="shared" si="283"/>
        <v>2017</v>
      </c>
      <c r="C1499" s="5">
        <v>42771</v>
      </c>
      <c r="D1499" s="10">
        <v>1147.4000000000001</v>
      </c>
      <c r="E1499" s="10">
        <f>VLOOKUP(C1499,데이터!$O:$Q,2,0)</f>
        <v>60.900812500000001</v>
      </c>
      <c r="F1499" s="10">
        <f>VLOOKUP(C1499,데이터!$O:$Q,3,0)</f>
        <v>130.5</v>
      </c>
      <c r="H1499" s="6">
        <f t="shared" si="291"/>
        <v>2.6470146560725221</v>
      </c>
      <c r="I1499" s="6">
        <f t="shared" si="292"/>
        <v>2.5076863950807051</v>
      </c>
      <c r="AM1499" s="1">
        <f t="shared" si="284"/>
        <v>42771</v>
      </c>
      <c r="AN1499" s="2">
        <f t="shared" si="285"/>
        <v>1147.4000000000001</v>
      </c>
      <c r="AO1499" s="2">
        <f t="shared" si="286"/>
        <v>60.900812500000001</v>
      </c>
      <c r="AP1499" s="2">
        <f t="shared" si="287"/>
        <v>130.5</v>
      </c>
      <c r="AR1499" s="39">
        <f t="shared" si="288"/>
        <v>0</v>
      </c>
      <c r="AS1499" s="39">
        <f t="shared" si="289"/>
        <v>0</v>
      </c>
      <c r="AU1499" s="41">
        <f t="shared" si="290"/>
        <v>0</v>
      </c>
    </row>
    <row r="1500" spans="2:47" x14ac:dyDescent="0.3">
      <c r="B1500" s="6">
        <f t="shared" si="283"/>
        <v>2017</v>
      </c>
      <c r="C1500" s="5">
        <v>42772</v>
      </c>
      <c r="D1500" s="10">
        <v>1138.07</v>
      </c>
      <c r="E1500" s="10">
        <f>VLOOKUP(C1500,데이터!$O:$Q,2,0)</f>
        <v>61.025843749999993</v>
      </c>
      <c r="F1500" s="10">
        <f>VLOOKUP(C1500,데이터!$O:$Q,3,0)</f>
        <v>130.96</v>
      </c>
      <c r="H1500" s="6">
        <f t="shared" si="291"/>
        <v>2.6524490589586422</v>
      </c>
      <c r="I1500" s="6">
        <f t="shared" si="292"/>
        <v>2.5165257494235189</v>
      </c>
      <c r="AM1500" s="1">
        <f t="shared" si="284"/>
        <v>42772</v>
      </c>
      <c r="AN1500" s="2">
        <f t="shared" si="285"/>
        <v>1138.07</v>
      </c>
      <c r="AO1500" s="2">
        <f t="shared" si="286"/>
        <v>61.025843749999993</v>
      </c>
      <c r="AP1500" s="2">
        <f t="shared" si="287"/>
        <v>130.96</v>
      </c>
      <c r="AR1500" s="39">
        <f t="shared" si="288"/>
        <v>2.0530309016812964E-3</v>
      </c>
      <c r="AS1500" s="39">
        <f t="shared" si="289"/>
        <v>3.5249042145595322E-3</v>
      </c>
      <c r="AU1500" s="41">
        <f t="shared" si="290"/>
        <v>2.1664110491631528E-6</v>
      </c>
    </row>
    <row r="1501" spans="2:47" x14ac:dyDescent="0.3">
      <c r="B1501" s="6">
        <f t="shared" si="283"/>
        <v>2017</v>
      </c>
      <c r="C1501" s="5">
        <v>42773</v>
      </c>
      <c r="D1501" s="10">
        <v>1144.18</v>
      </c>
      <c r="E1501" s="10">
        <f>VLOOKUP(C1501,데이터!$O:$Q,2,0)</f>
        <v>61.117781250000007</v>
      </c>
      <c r="F1501" s="10">
        <f>VLOOKUP(C1501,데이터!$O:$Q,3,0)</f>
        <v>131.44</v>
      </c>
      <c r="H1501" s="6">
        <f t="shared" si="291"/>
        <v>2.6564450632803038</v>
      </c>
      <c r="I1501" s="6">
        <f t="shared" si="292"/>
        <v>2.525749423520367</v>
      </c>
      <c r="AM1501" s="1">
        <f t="shared" si="284"/>
        <v>42773</v>
      </c>
      <c r="AN1501" s="2">
        <f t="shared" si="285"/>
        <v>1144.18</v>
      </c>
      <c r="AO1501" s="2">
        <f t="shared" si="286"/>
        <v>61.117781250000007</v>
      </c>
      <c r="AP1501" s="2">
        <f t="shared" si="287"/>
        <v>131.44</v>
      </c>
      <c r="AR1501" s="39">
        <f t="shared" si="288"/>
        <v>1.5065338609105972E-3</v>
      </c>
      <c r="AS1501" s="39">
        <f t="shared" si="289"/>
        <v>3.6652412950517466E-3</v>
      </c>
      <c r="AU1501" s="41">
        <f t="shared" si="290"/>
        <v>4.6600177862162647E-6</v>
      </c>
    </row>
    <row r="1502" spans="2:47" x14ac:dyDescent="0.3">
      <c r="B1502" s="6">
        <f t="shared" si="283"/>
        <v>2017</v>
      </c>
      <c r="C1502" s="5">
        <v>42774</v>
      </c>
      <c r="D1502" s="10">
        <v>1147.07</v>
      </c>
      <c r="E1502" s="10">
        <f>VLOOKUP(C1502,데이터!$O:$Q,2,0)</f>
        <v>61.173406250000006</v>
      </c>
      <c r="F1502" s="10">
        <f>VLOOKUP(C1502,데이터!$O:$Q,3,0)</f>
        <v>131.69</v>
      </c>
      <c r="H1502" s="6">
        <f t="shared" si="291"/>
        <v>2.6588627681384129</v>
      </c>
      <c r="I1502" s="6">
        <f t="shared" si="292"/>
        <v>2.5305534204458091</v>
      </c>
      <c r="AM1502" s="1">
        <f t="shared" si="284"/>
        <v>42774</v>
      </c>
      <c r="AN1502" s="2">
        <f t="shared" si="285"/>
        <v>1147.07</v>
      </c>
      <c r="AO1502" s="2">
        <f t="shared" si="286"/>
        <v>61.173406250000006</v>
      </c>
      <c r="AP1502" s="2">
        <f t="shared" si="287"/>
        <v>131.69</v>
      </c>
      <c r="AR1502" s="39">
        <f t="shared" si="288"/>
        <v>9.1012793433176142E-4</v>
      </c>
      <c r="AS1502" s="39">
        <f t="shared" si="289"/>
        <v>1.9020085209981996E-3</v>
      </c>
      <c r="AU1502" s="41">
        <f t="shared" si="290"/>
        <v>9.8382709820575769E-7</v>
      </c>
    </row>
    <row r="1503" spans="2:47" x14ac:dyDescent="0.3">
      <c r="B1503" s="6">
        <f t="shared" si="283"/>
        <v>2017</v>
      </c>
      <c r="C1503" s="5">
        <v>42775</v>
      </c>
      <c r="D1503" s="10">
        <v>1146.1500000000001</v>
      </c>
      <c r="E1503" s="10">
        <f>VLOOKUP(C1503,데이터!$O:$Q,2,0)</f>
        <v>60.76393749999999</v>
      </c>
      <c r="F1503" s="10">
        <f>VLOOKUP(C1503,데이터!$O:$Q,3,0)</f>
        <v>130.54</v>
      </c>
      <c r="H1503" s="6">
        <f t="shared" si="291"/>
        <v>2.6410654722081865</v>
      </c>
      <c r="I1503" s="6">
        <f t="shared" si="292"/>
        <v>2.5084550345887759</v>
      </c>
      <c r="AM1503" s="1">
        <f t="shared" si="284"/>
        <v>42775</v>
      </c>
      <c r="AN1503" s="2">
        <f t="shared" si="285"/>
        <v>1146.1500000000001</v>
      </c>
      <c r="AO1503" s="2">
        <f t="shared" si="286"/>
        <v>60.76393749999999</v>
      </c>
      <c r="AP1503" s="2">
        <f t="shared" si="287"/>
        <v>130.54</v>
      </c>
      <c r="AR1503" s="39">
        <f t="shared" si="288"/>
        <v>-6.6935744648028983E-3</v>
      </c>
      <c r="AS1503" s="39">
        <f t="shared" si="289"/>
        <v>-8.7326296605665377E-3</v>
      </c>
      <c r="AU1503" s="41">
        <f t="shared" si="290"/>
        <v>4.1577460913706934E-6</v>
      </c>
    </row>
    <row r="1504" spans="2:47" x14ac:dyDescent="0.3">
      <c r="B1504" s="6">
        <f t="shared" si="283"/>
        <v>2017</v>
      </c>
      <c r="C1504" s="5">
        <v>42776</v>
      </c>
      <c r="D1504" s="10">
        <v>1150.6500000000001</v>
      </c>
      <c r="E1504" s="10">
        <f>VLOOKUP(C1504,데이터!$O:$Q,2,0)</f>
        <v>60.8076875</v>
      </c>
      <c r="F1504" s="10">
        <f>VLOOKUP(C1504,데이터!$O:$Q,3,0)</f>
        <v>130.46</v>
      </c>
      <c r="H1504" s="6">
        <f t="shared" si="291"/>
        <v>2.6429670378269243</v>
      </c>
      <c r="I1504" s="6">
        <f t="shared" si="292"/>
        <v>2.5069177555726347</v>
      </c>
      <c r="AM1504" s="1">
        <f t="shared" si="284"/>
        <v>42776</v>
      </c>
      <c r="AN1504" s="2">
        <f t="shared" si="285"/>
        <v>1150.6500000000001</v>
      </c>
      <c r="AO1504" s="2">
        <f t="shared" si="286"/>
        <v>60.8076875</v>
      </c>
      <c r="AP1504" s="2">
        <f t="shared" si="287"/>
        <v>130.46</v>
      </c>
      <c r="AR1504" s="39">
        <f t="shared" si="288"/>
        <v>7.1999942400058359E-4</v>
      </c>
      <c r="AS1504" s="39">
        <f t="shared" si="289"/>
        <v>-6.1283897655883823E-4</v>
      </c>
      <c r="AU1504" s="41">
        <f t="shared" si="290"/>
        <v>1.7764582020057978E-6</v>
      </c>
    </row>
    <row r="1505" spans="2:47" x14ac:dyDescent="0.3">
      <c r="B1505" s="6">
        <f t="shared" si="283"/>
        <v>2017</v>
      </c>
      <c r="C1505" s="5">
        <v>42777</v>
      </c>
      <c r="D1505" s="10">
        <v>1150.6500000000001</v>
      </c>
      <c r="E1505" s="10">
        <f>VLOOKUP(C1505,데이터!$O:$Q,2,0)</f>
        <v>60.8076875</v>
      </c>
      <c r="F1505" s="10">
        <f>VLOOKUP(C1505,데이터!$O:$Q,3,0)</f>
        <v>130.46</v>
      </c>
      <c r="H1505" s="6">
        <f t="shared" si="291"/>
        <v>2.6429670378269243</v>
      </c>
      <c r="I1505" s="6">
        <f t="shared" si="292"/>
        <v>2.5069177555726347</v>
      </c>
      <c r="AM1505" s="1">
        <f t="shared" si="284"/>
        <v>42777</v>
      </c>
      <c r="AN1505" s="2">
        <f t="shared" si="285"/>
        <v>1150.6500000000001</v>
      </c>
      <c r="AO1505" s="2">
        <f t="shared" si="286"/>
        <v>60.8076875</v>
      </c>
      <c r="AP1505" s="2">
        <f t="shared" si="287"/>
        <v>130.46</v>
      </c>
      <c r="AR1505" s="39">
        <f t="shared" si="288"/>
        <v>0</v>
      </c>
      <c r="AS1505" s="39">
        <f t="shared" si="289"/>
        <v>0</v>
      </c>
      <c r="AU1505" s="41">
        <f t="shared" si="290"/>
        <v>0</v>
      </c>
    </row>
    <row r="1506" spans="2:47" x14ac:dyDescent="0.3">
      <c r="B1506" s="6">
        <f t="shared" si="283"/>
        <v>2017</v>
      </c>
      <c r="C1506" s="5">
        <v>42778</v>
      </c>
      <c r="D1506" s="10">
        <v>1150.6500000000001</v>
      </c>
      <c r="E1506" s="10">
        <f>VLOOKUP(C1506,데이터!$O:$Q,2,0)</f>
        <v>60.8076875</v>
      </c>
      <c r="F1506" s="10">
        <f>VLOOKUP(C1506,데이터!$O:$Q,3,0)</f>
        <v>130.46</v>
      </c>
      <c r="H1506" s="6">
        <f t="shared" si="291"/>
        <v>2.6429670378269243</v>
      </c>
      <c r="I1506" s="6">
        <f t="shared" si="292"/>
        <v>2.5069177555726347</v>
      </c>
      <c r="AM1506" s="1">
        <f t="shared" si="284"/>
        <v>42778</v>
      </c>
      <c r="AN1506" s="2">
        <f t="shared" si="285"/>
        <v>1150.6500000000001</v>
      </c>
      <c r="AO1506" s="2">
        <f t="shared" si="286"/>
        <v>60.8076875</v>
      </c>
      <c r="AP1506" s="2">
        <f t="shared" si="287"/>
        <v>130.46</v>
      </c>
      <c r="AR1506" s="39">
        <f t="shared" si="288"/>
        <v>0</v>
      </c>
      <c r="AS1506" s="39">
        <f t="shared" si="289"/>
        <v>0</v>
      </c>
      <c r="AU1506" s="41">
        <f t="shared" si="290"/>
        <v>0</v>
      </c>
    </row>
    <row r="1507" spans="2:47" x14ac:dyDescent="0.3">
      <c r="B1507" s="6">
        <f t="shared" si="283"/>
        <v>2017</v>
      </c>
      <c r="C1507" s="5">
        <v>42779</v>
      </c>
      <c r="D1507" s="10">
        <v>1151.93</v>
      </c>
      <c r="E1507" s="10">
        <f>VLOOKUP(C1507,데이터!$O:$Q,2,0)</f>
        <v>61.111312499999997</v>
      </c>
      <c r="F1507" s="10">
        <f>VLOOKUP(C1507,데이터!$O:$Q,3,0)</f>
        <v>130.72999999999999</v>
      </c>
      <c r="H1507" s="6">
        <f t="shared" si="291"/>
        <v>2.6561639032209619</v>
      </c>
      <c r="I1507" s="6">
        <f t="shared" si="292"/>
        <v>2.512106072252112</v>
      </c>
      <c r="AM1507" s="1">
        <f t="shared" si="284"/>
        <v>42779</v>
      </c>
      <c r="AN1507" s="2">
        <f t="shared" si="285"/>
        <v>1151.93</v>
      </c>
      <c r="AO1507" s="2">
        <f t="shared" si="286"/>
        <v>61.111312499999997</v>
      </c>
      <c r="AP1507" s="2">
        <f t="shared" si="287"/>
        <v>130.72999999999999</v>
      </c>
      <c r="AR1507" s="39">
        <f t="shared" si="288"/>
        <v>4.9932009007906952E-3</v>
      </c>
      <c r="AS1507" s="39">
        <f t="shared" si="289"/>
        <v>2.0695998773569979E-3</v>
      </c>
      <c r="AU1507" s="41">
        <f t="shared" si="290"/>
        <v>8.5474429442225617E-6</v>
      </c>
    </row>
    <row r="1508" spans="2:47" x14ac:dyDescent="0.3">
      <c r="B1508" s="6">
        <f t="shared" si="283"/>
        <v>2017</v>
      </c>
      <c r="C1508" s="5">
        <v>42780</v>
      </c>
      <c r="D1508" s="10">
        <v>1137.4000000000001</v>
      </c>
      <c r="E1508" s="10">
        <f>VLOOKUP(C1508,데이터!$O:$Q,2,0)</f>
        <v>60.887312500000007</v>
      </c>
      <c r="F1508" s="10">
        <f>VLOOKUP(C1508,데이터!$O:$Q,3,0)</f>
        <v>130.37</v>
      </c>
      <c r="H1508" s="6">
        <f t="shared" si="291"/>
        <v>2.6464278872530271</v>
      </c>
      <c r="I1508" s="6">
        <f t="shared" si="292"/>
        <v>2.5051883166794759</v>
      </c>
      <c r="AM1508" s="1">
        <f t="shared" si="284"/>
        <v>42780</v>
      </c>
      <c r="AN1508" s="2">
        <f t="shared" si="285"/>
        <v>1137.4000000000001</v>
      </c>
      <c r="AO1508" s="2">
        <f t="shared" si="286"/>
        <v>60.887312500000007</v>
      </c>
      <c r="AP1508" s="2">
        <f t="shared" si="287"/>
        <v>130.37</v>
      </c>
      <c r="AR1508" s="39">
        <f t="shared" si="288"/>
        <v>-3.6654424661552998E-3</v>
      </c>
      <c r="AS1508" s="39">
        <f t="shared" si="289"/>
        <v>-2.7537673066624357E-3</v>
      </c>
      <c r="AU1508" s="41">
        <f t="shared" si="290"/>
        <v>8.3115159643633912E-7</v>
      </c>
    </row>
    <row r="1509" spans="2:47" x14ac:dyDescent="0.3">
      <c r="B1509" s="6">
        <f t="shared" si="283"/>
        <v>2017</v>
      </c>
      <c r="C1509" s="5">
        <v>42781</v>
      </c>
      <c r="D1509" s="10">
        <v>1142.18</v>
      </c>
      <c r="E1509" s="10">
        <f>VLOOKUP(C1509,데이터!$O:$Q,2,0)</f>
        <v>61.192250000000001</v>
      </c>
      <c r="F1509" s="10">
        <f>VLOOKUP(C1509,데이터!$O:$Q,3,0)</f>
        <v>131.38</v>
      </c>
      <c r="H1509" s="6">
        <f t="shared" si="291"/>
        <v>2.6596817996156266</v>
      </c>
      <c r="I1509" s="6">
        <f t="shared" si="292"/>
        <v>2.5245964642582615</v>
      </c>
      <c r="AM1509" s="1">
        <f t="shared" si="284"/>
        <v>42781</v>
      </c>
      <c r="AN1509" s="2">
        <f t="shared" si="285"/>
        <v>1142.18</v>
      </c>
      <c r="AO1509" s="2">
        <f t="shared" si="286"/>
        <v>61.192250000000001</v>
      </c>
      <c r="AP1509" s="2">
        <f t="shared" si="287"/>
        <v>131.38</v>
      </c>
      <c r="AR1509" s="39">
        <f t="shared" si="288"/>
        <v>5.0082272887310708E-3</v>
      </c>
      <c r="AS1509" s="39">
        <f t="shared" si="289"/>
        <v>7.7471810999463209E-3</v>
      </c>
      <c r="AU1509" s="41">
        <f t="shared" si="290"/>
        <v>7.501867979970544E-6</v>
      </c>
    </row>
    <row r="1510" spans="2:47" x14ac:dyDescent="0.3">
      <c r="B1510" s="6">
        <f t="shared" si="283"/>
        <v>2017</v>
      </c>
      <c r="C1510" s="5">
        <v>42782</v>
      </c>
      <c r="D1510" s="10">
        <v>1141.55</v>
      </c>
      <c r="E1510" s="10">
        <f>VLOOKUP(C1510,데이터!$O:$Q,2,0)</f>
        <v>61.491531250000008</v>
      </c>
      <c r="F1510" s="10">
        <f>VLOOKUP(C1510,데이터!$O:$Q,3,0)</f>
        <v>131.59</v>
      </c>
      <c r="H1510" s="6">
        <f t="shared" si="291"/>
        <v>2.6726898667089469</v>
      </c>
      <c r="I1510" s="6">
        <f t="shared" si="292"/>
        <v>2.5286318216756332</v>
      </c>
      <c r="AM1510" s="1">
        <f t="shared" si="284"/>
        <v>42782</v>
      </c>
      <c r="AN1510" s="2">
        <f t="shared" si="285"/>
        <v>1141.55</v>
      </c>
      <c r="AO1510" s="2">
        <f t="shared" si="286"/>
        <v>61.491531250000008</v>
      </c>
      <c r="AP1510" s="2">
        <f t="shared" si="287"/>
        <v>131.59</v>
      </c>
      <c r="AR1510" s="39">
        <f t="shared" si="288"/>
        <v>4.8908358493111592E-3</v>
      </c>
      <c r="AS1510" s="39">
        <f t="shared" si="289"/>
        <v>1.5984168062110893E-3</v>
      </c>
      <c r="AU1510" s="41">
        <f t="shared" si="290"/>
        <v>1.084002315536798E-5</v>
      </c>
    </row>
    <row r="1511" spans="2:47" x14ac:dyDescent="0.3">
      <c r="B1511" s="6">
        <f t="shared" si="283"/>
        <v>2017</v>
      </c>
      <c r="C1511" s="5">
        <v>42783</v>
      </c>
      <c r="D1511" s="10">
        <v>1146.75</v>
      </c>
      <c r="E1511" s="10">
        <f>VLOOKUP(C1511,데이터!$O:$Q,2,0)</f>
        <v>61.820093750000005</v>
      </c>
      <c r="F1511" s="10">
        <f>VLOOKUP(C1511,데이터!$O:$Q,3,0)</f>
        <v>132.27000000000001</v>
      </c>
      <c r="H1511" s="6">
        <f t="shared" si="291"/>
        <v>2.6869706245056646</v>
      </c>
      <c r="I1511" s="6">
        <f t="shared" si="292"/>
        <v>2.5416986933128354</v>
      </c>
      <c r="AM1511" s="1">
        <f t="shared" si="284"/>
        <v>42783</v>
      </c>
      <c r="AN1511" s="2">
        <f t="shared" si="285"/>
        <v>1146.75</v>
      </c>
      <c r="AO1511" s="2">
        <f t="shared" si="286"/>
        <v>61.820093750000005</v>
      </c>
      <c r="AP1511" s="2">
        <f t="shared" si="287"/>
        <v>132.27000000000001</v>
      </c>
      <c r="AR1511" s="39">
        <f t="shared" si="288"/>
        <v>5.3432154529409193E-3</v>
      </c>
      <c r="AS1511" s="39">
        <f t="shared" si="289"/>
        <v>5.1675659244623251E-3</v>
      </c>
      <c r="AU1511" s="41">
        <f t="shared" si="290"/>
        <v>3.0852756854752461E-8</v>
      </c>
    </row>
    <row r="1512" spans="2:47" x14ac:dyDescent="0.3">
      <c r="B1512" s="6">
        <f t="shared" si="283"/>
        <v>2017</v>
      </c>
      <c r="C1512" s="5">
        <v>42784</v>
      </c>
      <c r="D1512" s="10">
        <v>1146.75</v>
      </c>
      <c r="E1512" s="10">
        <f>VLOOKUP(C1512,데이터!$O:$Q,2,0)</f>
        <v>61.820093750000005</v>
      </c>
      <c r="F1512" s="10">
        <f>VLOOKUP(C1512,데이터!$O:$Q,3,0)</f>
        <v>132.27000000000001</v>
      </c>
      <c r="H1512" s="6">
        <f t="shared" si="291"/>
        <v>2.6869706245056646</v>
      </c>
      <c r="I1512" s="6">
        <f t="shared" si="292"/>
        <v>2.5416986933128354</v>
      </c>
      <c r="AM1512" s="1">
        <f t="shared" si="284"/>
        <v>42784</v>
      </c>
      <c r="AN1512" s="2">
        <f t="shared" si="285"/>
        <v>1146.75</v>
      </c>
      <c r="AO1512" s="2">
        <f t="shared" si="286"/>
        <v>61.820093750000005</v>
      </c>
      <c r="AP1512" s="2">
        <f t="shared" si="287"/>
        <v>132.27000000000001</v>
      </c>
      <c r="AR1512" s="39">
        <f t="shared" si="288"/>
        <v>0</v>
      </c>
      <c r="AS1512" s="39">
        <f t="shared" si="289"/>
        <v>0</v>
      </c>
      <c r="AU1512" s="41">
        <f t="shared" si="290"/>
        <v>0</v>
      </c>
    </row>
    <row r="1513" spans="2:47" x14ac:dyDescent="0.3">
      <c r="B1513" s="6">
        <f t="shared" si="283"/>
        <v>2017</v>
      </c>
      <c r="C1513" s="5">
        <v>42785</v>
      </c>
      <c r="D1513" s="10">
        <v>1146.75</v>
      </c>
      <c r="E1513" s="10">
        <f>VLOOKUP(C1513,데이터!$O:$Q,2,0)</f>
        <v>61.820093750000005</v>
      </c>
      <c r="F1513" s="10">
        <f>VLOOKUP(C1513,데이터!$O:$Q,3,0)</f>
        <v>132.27000000000001</v>
      </c>
      <c r="H1513" s="6">
        <f t="shared" si="291"/>
        <v>2.6869706245056646</v>
      </c>
      <c r="I1513" s="6">
        <f t="shared" si="292"/>
        <v>2.5416986933128354</v>
      </c>
      <c r="AM1513" s="1">
        <f t="shared" si="284"/>
        <v>42785</v>
      </c>
      <c r="AN1513" s="2">
        <f t="shared" si="285"/>
        <v>1146.75</v>
      </c>
      <c r="AO1513" s="2">
        <f t="shared" si="286"/>
        <v>61.820093750000005</v>
      </c>
      <c r="AP1513" s="2">
        <f t="shared" si="287"/>
        <v>132.27000000000001</v>
      </c>
      <c r="AR1513" s="39">
        <f t="shared" si="288"/>
        <v>0</v>
      </c>
      <c r="AS1513" s="39">
        <f t="shared" si="289"/>
        <v>0</v>
      </c>
      <c r="AU1513" s="41">
        <f t="shared" si="290"/>
        <v>0</v>
      </c>
    </row>
    <row r="1514" spans="2:47" x14ac:dyDescent="0.3">
      <c r="B1514" s="6">
        <f t="shared" si="283"/>
        <v>2017</v>
      </c>
      <c r="C1514" s="5">
        <v>42786</v>
      </c>
      <c r="D1514" s="10">
        <v>1147.45</v>
      </c>
      <c r="E1514" s="10">
        <f>VLOOKUP(C1514,데이터!$O:$Q,2,0)</f>
        <v>61.820093750000005</v>
      </c>
      <c r="F1514" s="10">
        <f>VLOOKUP(C1514,데이터!$O:$Q,3,0)</f>
        <v>132.27000000000001</v>
      </c>
      <c r="H1514" s="6">
        <f t="shared" si="291"/>
        <v>2.6869706245056646</v>
      </c>
      <c r="I1514" s="6">
        <f t="shared" si="292"/>
        <v>2.5416986933128354</v>
      </c>
      <c r="AM1514" s="1">
        <f t="shared" si="284"/>
        <v>42786</v>
      </c>
      <c r="AN1514" s="2">
        <f t="shared" si="285"/>
        <v>1147.45</v>
      </c>
      <c r="AO1514" s="2">
        <f t="shared" si="286"/>
        <v>61.820093750000005</v>
      </c>
      <c r="AP1514" s="2">
        <f t="shared" si="287"/>
        <v>132.27000000000001</v>
      </c>
      <c r="AR1514" s="39">
        <f t="shared" si="288"/>
        <v>0</v>
      </c>
      <c r="AS1514" s="39">
        <f t="shared" si="289"/>
        <v>0</v>
      </c>
      <c r="AU1514" s="41">
        <f t="shared" si="290"/>
        <v>0</v>
      </c>
    </row>
    <row r="1515" spans="2:47" x14ac:dyDescent="0.3">
      <c r="B1515" s="6">
        <f t="shared" si="283"/>
        <v>2017</v>
      </c>
      <c r="C1515" s="5">
        <v>42787</v>
      </c>
      <c r="D1515" s="10">
        <v>1146.1300000000001</v>
      </c>
      <c r="E1515" s="10">
        <f>VLOOKUP(C1515,데이터!$O:$Q,2,0)</f>
        <v>62.582968749999992</v>
      </c>
      <c r="F1515" s="10">
        <f>VLOOKUP(C1515,데이터!$O:$Q,3,0)</f>
        <v>134.13999999999999</v>
      </c>
      <c r="H1515" s="6">
        <f t="shared" si="291"/>
        <v>2.7201284958518195</v>
      </c>
      <c r="I1515" s="6">
        <f t="shared" si="292"/>
        <v>2.5776325903151411</v>
      </c>
      <c r="AM1515" s="1">
        <f t="shared" si="284"/>
        <v>42787</v>
      </c>
      <c r="AN1515" s="2">
        <f t="shared" si="285"/>
        <v>1146.1300000000001</v>
      </c>
      <c r="AO1515" s="2">
        <f t="shared" si="286"/>
        <v>62.582968749999992</v>
      </c>
      <c r="AP1515" s="2">
        <f t="shared" si="287"/>
        <v>134.13999999999999</v>
      </c>
      <c r="AR1515" s="39">
        <f t="shared" si="288"/>
        <v>1.2340243337142898E-2</v>
      </c>
      <c r="AS1515" s="39">
        <f t="shared" si="289"/>
        <v>1.4137748544643447E-2</v>
      </c>
      <c r="AU1515" s="41">
        <f t="shared" si="290"/>
        <v>3.2310249709915929E-6</v>
      </c>
    </row>
    <row r="1516" spans="2:47" x14ac:dyDescent="0.3">
      <c r="B1516" s="6">
        <f t="shared" si="283"/>
        <v>2017</v>
      </c>
      <c r="C1516" s="5">
        <v>42788</v>
      </c>
      <c r="D1516" s="10">
        <v>1142.52</v>
      </c>
      <c r="E1516" s="10">
        <f>VLOOKUP(C1516,데이터!$O:$Q,2,0)</f>
        <v>62.558874999999986</v>
      </c>
      <c r="F1516" s="10">
        <f>VLOOKUP(C1516,데이터!$O:$Q,3,0)</f>
        <v>134.16999999999999</v>
      </c>
      <c r="H1516" s="6">
        <f t="shared" si="291"/>
        <v>2.7190812765003574</v>
      </c>
      <c r="I1516" s="6">
        <f t="shared" si="292"/>
        <v>2.5782090699461944</v>
      </c>
      <c r="AM1516" s="1">
        <f t="shared" si="284"/>
        <v>42788</v>
      </c>
      <c r="AN1516" s="2">
        <f t="shared" si="285"/>
        <v>1142.52</v>
      </c>
      <c r="AO1516" s="2">
        <f t="shared" si="286"/>
        <v>62.558874999999986</v>
      </c>
      <c r="AP1516" s="2">
        <f t="shared" si="287"/>
        <v>134.16999999999999</v>
      </c>
      <c r="AR1516" s="39">
        <f t="shared" si="288"/>
        <v>-3.8498892719918132E-4</v>
      </c>
      <c r="AS1516" s="39">
        <f t="shared" si="289"/>
        <v>2.2364693603704744E-4</v>
      </c>
      <c r="AU1516" s="41">
        <f t="shared" si="290"/>
        <v>3.7043761401730933E-7</v>
      </c>
    </row>
    <row r="1517" spans="2:47" x14ac:dyDescent="0.3">
      <c r="B1517" s="6">
        <f t="shared" si="283"/>
        <v>2017</v>
      </c>
      <c r="C1517" s="5">
        <v>42789</v>
      </c>
      <c r="D1517" s="10">
        <v>1137.47</v>
      </c>
      <c r="E1517" s="10">
        <f>VLOOKUP(C1517,데이터!$O:$Q,2,0)</f>
        <v>61.79028125</v>
      </c>
      <c r="F1517" s="10">
        <f>VLOOKUP(C1517,데이터!$O:$Q,3,0)</f>
        <v>131.99</v>
      </c>
      <c r="H1517" s="6">
        <f t="shared" si="291"/>
        <v>2.6856748433626105</v>
      </c>
      <c r="I1517" s="6">
        <f t="shared" si="292"/>
        <v>2.5363182167563409</v>
      </c>
      <c r="AM1517" s="1">
        <f t="shared" si="284"/>
        <v>42789</v>
      </c>
      <c r="AN1517" s="2">
        <f t="shared" si="285"/>
        <v>1137.47</v>
      </c>
      <c r="AO1517" s="2">
        <f t="shared" si="286"/>
        <v>61.79028125</v>
      </c>
      <c r="AP1517" s="2">
        <f t="shared" si="287"/>
        <v>131.99</v>
      </c>
      <c r="AR1517" s="39">
        <f t="shared" si="288"/>
        <v>-1.228592665708883E-2</v>
      </c>
      <c r="AS1517" s="39">
        <f t="shared" si="289"/>
        <v>-1.6248043526868705E-2</v>
      </c>
      <c r="AU1517" s="41">
        <f t="shared" si="290"/>
        <v>1.5698370089794274E-5</v>
      </c>
    </row>
    <row r="1518" spans="2:47" x14ac:dyDescent="0.3">
      <c r="B1518" s="6">
        <f t="shared" si="283"/>
        <v>2017</v>
      </c>
      <c r="C1518" s="5">
        <v>42790</v>
      </c>
      <c r="D1518" s="10">
        <v>1131.6500000000001</v>
      </c>
      <c r="E1518" s="10">
        <f>VLOOKUP(C1518,데이터!$O:$Q,2,0)</f>
        <v>61.76581250000001</v>
      </c>
      <c r="F1518" s="10">
        <f>VLOOKUP(C1518,데이터!$O:$Q,3,0)</f>
        <v>131.9</v>
      </c>
      <c r="H1518" s="6">
        <f t="shared" si="291"/>
        <v>2.6846113248772743</v>
      </c>
      <c r="I1518" s="6">
        <f t="shared" si="292"/>
        <v>2.5345887778631817</v>
      </c>
      <c r="AM1518" s="1">
        <f t="shared" si="284"/>
        <v>42790</v>
      </c>
      <c r="AN1518" s="2">
        <f t="shared" si="285"/>
        <v>1131.6500000000001</v>
      </c>
      <c r="AO1518" s="2">
        <f t="shared" si="286"/>
        <v>61.76581250000001</v>
      </c>
      <c r="AP1518" s="2">
        <f t="shared" si="287"/>
        <v>131.9</v>
      </c>
      <c r="AR1518" s="39">
        <f t="shared" si="288"/>
        <v>-3.959967409922216E-4</v>
      </c>
      <c r="AS1518" s="39">
        <f t="shared" si="289"/>
        <v>-6.8186983862417172E-4</v>
      </c>
      <c r="AU1518" s="41">
        <f t="shared" si="290"/>
        <v>8.1723427949686482E-8</v>
      </c>
    </row>
    <row r="1519" spans="2:47" x14ac:dyDescent="0.3">
      <c r="B1519" s="6">
        <f t="shared" si="283"/>
        <v>2017</v>
      </c>
      <c r="C1519" s="5">
        <v>42791</v>
      </c>
      <c r="D1519" s="10">
        <v>1131.6500000000001</v>
      </c>
      <c r="E1519" s="10">
        <f>VLOOKUP(C1519,데이터!$O:$Q,2,0)</f>
        <v>61.76581250000001</v>
      </c>
      <c r="F1519" s="10">
        <f>VLOOKUP(C1519,데이터!$O:$Q,3,0)</f>
        <v>131.9</v>
      </c>
      <c r="H1519" s="6">
        <f t="shared" si="291"/>
        <v>2.6846113248772743</v>
      </c>
      <c r="I1519" s="6">
        <f t="shared" si="292"/>
        <v>2.5345887778631817</v>
      </c>
      <c r="AM1519" s="1">
        <f t="shared" si="284"/>
        <v>42791</v>
      </c>
      <c r="AN1519" s="2">
        <f t="shared" si="285"/>
        <v>1131.6500000000001</v>
      </c>
      <c r="AO1519" s="2">
        <f t="shared" si="286"/>
        <v>61.76581250000001</v>
      </c>
      <c r="AP1519" s="2">
        <f t="shared" si="287"/>
        <v>131.9</v>
      </c>
      <c r="AR1519" s="39">
        <f t="shared" si="288"/>
        <v>0</v>
      </c>
      <c r="AS1519" s="39">
        <f t="shared" si="289"/>
        <v>0</v>
      </c>
      <c r="AU1519" s="41">
        <f t="shared" si="290"/>
        <v>0</v>
      </c>
    </row>
    <row r="1520" spans="2:47" x14ac:dyDescent="0.3">
      <c r="B1520" s="6">
        <f t="shared" si="283"/>
        <v>2017</v>
      </c>
      <c r="C1520" s="5">
        <v>42792</v>
      </c>
      <c r="D1520" s="10">
        <v>1131.6500000000001</v>
      </c>
      <c r="E1520" s="10">
        <f>VLOOKUP(C1520,데이터!$O:$Q,2,0)</f>
        <v>61.76581250000001</v>
      </c>
      <c r="F1520" s="10">
        <f>VLOOKUP(C1520,데이터!$O:$Q,3,0)</f>
        <v>131.9</v>
      </c>
      <c r="H1520" s="6">
        <f t="shared" si="291"/>
        <v>2.6846113248772743</v>
      </c>
      <c r="I1520" s="6">
        <f t="shared" si="292"/>
        <v>2.5345887778631817</v>
      </c>
      <c r="AM1520" s="1">
        <f t="shared" si="284"/>
        <v>42792</v>
      </c>
      <c r="AN1520" s="2">
        <f t="shared" si="285"/>
        <v>1131.6500000000001</v>
      </c>
      <c r="AO1520" s="2">
        <f t="shared" si="286"/>
        <v>61.76581250000001</v>
      </c>
      <c r="AP1520" s="2">
        <f t="shared" si="287"/>
        <v>131.9</v>
      </c>
      <c r="AR1520" s="39">
        <f t="shared" si="288"/>
        <v>0</v>
      </c>
      <c r="AS1520" s="39">
        <f t="shared" si="289"/>
        <v>0</v>
      </c>
      <c r="AU1520" s="41">
        <f t="shared" si="290"/>
        <v>0</v>
      </c>
    </row>
    <row r="1521" spans="2:47" x14ac:dyDescent="0.3">
      <c r="B1521" s="6">
        <f t="shared" si="283"/>
        <v>2017</v>
      </c>
      <c r="C1521" s="5">
        <v>42793</v>
      </c>
      <c r="D1521" s="10">
        <v>1133.75</v>
      </c>
      <c r="E1521" s="10">
        <f>VLOOKUP(C1521,데이터!$O:$Q,2,0)</f>
        <v>62.306781250000007</v>
      </c>
      <c r="F1521" s="10">
        <f>VLOOKUP(C1521,데이터!$O:$Q,3,0)</f>
        <v>133.16</v>
      </c>
      <c r="H1521" s="6">
        <f t="shared" si="291"/>
        <v>2.7081241837529619</v>
      </c>
      <c r="I1521" s="6">
        <f t="shared" si="292"/>
        <v>2.5588009223674089</v>
      </c>
      <c r="AM1521" s="1">
        <f t="shared" si="284"/>
        <v>42793</v>
      </c>
      <c r="AN1521" s="2">
        <f t="shared" si="285"/>
        <v>1133.75</v>
      </c>
      <c r="AO1521" s="2">
        <f t="shared" si="286"/>
        <v>62.306781250000007</v>
      </c>
      <c r="AP1521" s="2">
        <f t="shared" si="287"/>
        <v>133.16</v>
      </c>
      <c r="AR1521" s="39">
        <f t="shared" si="288"/>
        <v>8.7583847456065289E-3</v>
      </c>
      <c r="AS1521" s="39">
        <f t="shared" si="289"/>
        <v>9.5526914329036039E-3</v>
      </c>
      <c r="AU1521" s="41">
        <f t="shared" si="290"/>
        <v>6.3092311348485326E-7</v>
      </c>
    </row>
    <row r="1522" spans="2:47" x14ac:dyDescent="0.3">
      <c r="B1522" s="6">
        <f t="shared" si="283"/>
        <v>2017</v>
      </c>
      <c r="C1522" s="5">
        <v>42794</v>
      </c>
      <c r="D1522" s="10">
        <v>1130.3499999999999</v>
      </c>
      <c r="E1522" s="10">
        <f>VLOOKUP(C1522,데이터!$O:$Q,2,0)</f>
        <v>61.626500000000007</v>
      </c>
      <c r="F1522" s="10">
        <f>VLOOKUP(C1522,데이터!$O:$Q,3,0)</f>
        <v>131.46</v>
      </c>
      <c r="H1522" s="6">
        <f t="shared" si="291"/>
        <v>2.6785561966427514</v>
      </c>
      <c r="I1522" s="6">
        <f t="shared" si="292"/>
        <v>2.5261337432744035</v>
      </c>
      <c r="AM1522" s="1">
        <f t="shared" si="284"/>
        <v>42794</v>
      </c>
      <c r="AN1522" s="2">
        <f t="shared" si="285"/>
        <v>1130.3499999999999</v>
      </c>
      <c r="AO1522" s="2">
        <f t="shared" si="286"/>
        <v>61.626500000000007</v>
      </c>
      <c r="AP1522" s="2">
        <f t="shared" si="287"/>
        <v>131.46</v>
      </c>
      <c r="AR1522" s="39">
        <f t="shared" si="288"/>
        <v>-1.0918253781565745E-2</v>
      </c>
      <c r="AS1522" s="39">
        <f t="shared" si="289"/>
        <v>-1.2766596575548128E-2</v>
      </c>
      <c r="AU1522" s="41">
        <f t="shared" si="290"/>
        <v>3.4163710840666007E-6</v>
      </c>
    </row>
    <row r="1523" spans="2:47" x14ac:dyDescent="0.3">
      <c r="B1523" s="6">
        <f t="shared" si="283"/>
        <v>2017</v>
      </c>
      <c r="C1523" s="5">
        <v>42795</v>
      </c>
      <c r="D1523" s="10">
        <v>1130.3499999999999</v>
      </c>
      <c r="E1523" s="10">
        <f>VLOOKUP(C1523,데이터!$O:$Q,2,0)</f>
        <v>62.684843749999999</v>
      </c>
      <c r="F1523" s="10">
        <f>VLOOKUP(C1523,데이터!$O:$Q,3,0)</f>
        <v>133.51</v>
      </c>
      <c r="H1523" s="6">
        <f t="shared" si="291"/>
        <v>2.7245564272211649</v>
      </c>
      <c r="I1523" s="6">
        <f t="shared" si="292"/>
        <v>2.5655265180630278</v>
      </c>
      <c r="AM1523" s="1">
        <f t="shared" si="284"/>
        <v>42795</v>
      </c>
      <c r="AN1523" s="2">
        <f t="shared" si="285"/>
        <v>1130.3499999999999</v>
      </c>
      <c r="AO1523" s="2">
        <f t="shared" si="286"/>
        <v>62.684843749999999</v>
      </c>
      <c r="AP1523" s="2">
        <f t="shared" si="287"/>
        <v>133.51</v>
      </c>
      <c r="AR1523" s="39">
        <f t="shared" si="288"/>
        <v>1.7173517074634992E-2</v>
      </c>
      <c r="AS1523" s="39">
        <f t="shared" si="289"/>
        <v>1.5594097063745593E-2</v>
      </c>
      <c r="AU1523" s="41">
        <f t="shared" si="290"/>
        <v>2.4945675707978679E-6</v>
      </c>
    </row>
    <row r="1524" spans="2:47" x14ac:dyDescent="0.3">
      <c r="B1524" s="6">
        <f t="shared" si="283"/>
        <v>2017</v>
      </c>
      <c r="C1524" s="5">
        <v>42796</v>
      </c>
      <c r="D1524" s="10">
        <v>1141.5999999999999</v>
      </c>
      <c r="E1524" s="10">
        <f>VLOOKUP(C1524,데이터!$O:$Q,2,0)</f>
        <v>62.464625000000005</v>
      </c>
      <c r="F1524" s="10">
        <f>VLOOKUP(C1524,데이터!$O:$Q,3,0)</f>
        <v>132.13999999999999</v>
      </c>
      <c r="H1524" s="6">
        <f t="shared" si="291"/>
        <v>2.714984760853135</v>
      </c>
      <c r="I1524" s="6">
        <f t="shared" si="292"/>
        <v>2.5392006149116058</v>
      </c>
      <c r="AM1524" s="1">
        <f t="shared" si="284"/>
        <v>42796</v>
      </c>
      <c r="AN1524" s="2">
        <f t="shared" si="285"/>
        <v>1141.5999999999999</v>
      </c>
      <c r="AO1524" s="2">
        <f t="shared" si="286"/>
        <v>62.464625000000005</v>
      </c>
      <c r="AP1524" s="2">
        <f t="shared" si="287"/>
        <v>132.13999999999999</v>
      </c>
      <c r="AR1524" s="39">
        <f t="shared" si="288"/>
        <v>-3.5131099772421903E-3</v>
      </c>
      <c r="AS1524" s="39">
        <f t="shared" si="289"/>
        <v>-1.0261403640176803E-2</v>
      </c>
      <c r="AU1524" s="41">
        <f t="shared" si="290"/>
        <v>4.5539467361203448E-5</v>
      </c>
    </row>
    <row r="1525" spans="2:47" x14ac:dyDescent="0.3">
      <c r="B1525" s="6">
        <f t="shared" si="283"/>
        <v>2017</v>
      </c>
      <c r="C1525" s="5">
        <v>42797</v>
      </c>
      <c r="D1525" s="10">
        <v>1156.22</v>
      </c>
      <c r="E1525" s="10">
        <f>VLOOKUP(C1525,데이터!$O:$Q,2,0)</f>
        <v>62.658718749999991</v>
      </c>
      <c r="F1525" s="10">
        <f>VLOOKUP(C1525,데이터!$O:$Q,3,0)</f>
        <v>132.07</v>
      </c>
      <c r="H1525" s="6">
        <f t="shared" si="291"/>
        <v>2.7234209208945468</v>
      </c>
      <c r="I1525" s="6">
        <f t="shared" si="292"/>
        <v>2.5378554957724822</v>
      </c>
      <c r="AM1525" s="1">
        <f t="shared" si="284"/>
        <v>42797</v>
      </c>
      <c r="AN1525" s="2">
        <f t="shared" si="285"/>
        <v>1156.22</v>
      </c>
      <c r="AO1525" s="2">
        <f t="shared" si="286"/>
        <v>62.658718749999991</v>
      </c>
      <c r="AP1525" s="2">
        <f t="shared" si="287"/>
        <v>132.07</v>
      </c>
      <c r="AR1525" s="39">
        <f t="shared" si="288"/>
        <v>3.1072587084286507E-3</v>
      </c>
      <c r="AS1525" s="39">
        <f t="shared" si="289"/>
        <v>-5.2974118359305766E-4</v>
      </c>
      <c r="AU1525" s="41">
        <f t="shared" si="290"/>
        <v>1.3227768214565919E-5</v>
      </c>
    </row>
    <row r="1526" spans="2:47" x14ac:dyDescent="0.3">
      <c r="B1526" s="6">
        <f t="shared" si="283"/>
        <v>2017</v>
      </c>
      <c r="C1526" s="5">
        <v>42798</v>
      </c>
      <c r="D1526" s="10">
        <v>1156.22</v>
      </c>
      <c r="E1526" s="10">
        <f>VLOOKUP(C1526,데이터!$O:$Q,2,0)</f>
        <v>62.658718749999991</v>
      </c>
      <c r="F1526" s="10">
        <f>VLOOKUP(C1526,데이터!$O:$Q,3,0)</f>
        <v>132.07</v>
      </c>
      <c r="H1526" s="6">
        <f t="shared" si="291"/>
        <v>2.7234209208945468</v>
      </c>
      <c r="I1526" s="6">
        <f t="shared" si="292"/>
        <v>2.5378554957724822</v>
      </c>
      <c r="AM1526" s="1">
        <f t="shared" si="284"/>
        <v>42798</v>
      </c>
      <c r="AN1526" s="2">
        <f t="shared" si="285"/>
        <v>1156.22</v>
      </c>
      <c r="AO1526" s="2">
        <f t="shared" si="286"/>
        <v>62.658718749999991</v>
      </c>
      <c r="AP1526" s="2">
        <f t="shared" si="287"/>
        <v>132.07</v>
      </c>
      <c r="AR1526" s="39">
        <f t="shared" si="288"/>
        <v>0</v>
      </c>
      <c r="AS1526" s="39">
        <f t="shared" si="289"/>
        <v>0</v>
      </c>
      <c r="AU1526" s="41">
        <f t="shared" si="290"/>
        <v>0</v>
      </c>
    </row>
    <row r="1527" spans="2:47" x14ac:dyDescent="0.3">
      <c r="B1527" s="6">
        <f t="shared" si="283"/>
        <v>2017</v>
      </c>
      <c r="C1527" s="5">
        <v>42799</v>
      </c>
      <c r="D1527" s="10">
        <v>1156.22</v>
      </c>
      <c r="E1527" s="10">
        <f>VLOOKUP(C1527,데이터!$O:$Q,2,0)</f>
        <v>62.658718749999991</v>
      </c>
      <c r="F1527" s="10">
        <f>VLOOKUP(C1527,데이터!$O:$Q,3,0)</f>
        <v>132.07</v>
      </c>
      <c r="H1527" s="6">
        <f t="shared" si="291"/>
        <v>2.7234209208945468</v>
      </c>
      <c r="I1527" s="6">
        <f t="shared" si="292"/>
        <v>2.5378554957724822</v>
      </c>
      <c r="AM1527" s="1">
        <f t="shared" si="284"/>
        <v>42799</v>
      </c>
      <c r="AN1527" s="2">
        <f t="shared" si="285"/>
        <v>1156.22</v>
      </c>
      <c r="AO1527" s="2">
        <f t="shared" si="286"/>
        <v>62.658718749999991</v>
      </c>
      <c r="AP1527" s="2">
        <f t="shared" si="287"/>
        <v>132.07</v>
      </c>
      <c r="AR1527" s="39">
        <f t="shared" si="288"/>
        <v>0</v>
      </c>
      <c r="AS1527" s="39">
        <f t="shared" si="289"/>
        <v>0</v>
      </c>
      <c r="AU1527" s="41">
        <f t="shared" si="290"/>
        <v>0</v>
      </c>
    </row>
    <row r="1528" spans="2:47" x14ac:dyDescent="0.3">
      <c r="B1528" s="6">
        <f t="shared" si="283"/>
        <v>2017</v>
      </c>
      <c r="C1528" s="5">
        <v>42800</v>
      </c>
      <c r="D1528" s="10">
        <v>1157.8499999999999</v>
      </c>
      <c r="E1528" s="10">
        <f>VLOOKUP(C1528,데이터!$O:$Q,2,0)</f>
        <v>62.555968749999991</v>
      </c>
      <c r="F1528" s="10">
        <f>VLOOKUP(C1528,데이터!$O:$Q,3,0)</f>
        <v>132.13999999999999</v>
      </c>
      <c r="H1528" s="6">
        <f t="shared" si="291"/>
        <v>2.7189549582128265</v>
      </c>
      <c r="I1528" s="6">
        <f t="shared" si="292"/>
        <v>2.5392006149116058</v>
      </c>
      <c r="AM1528" s="1">
        <f t="shared" si="284"/>
        <v>42800</v>
      </c>
      <c r="AN1528" s="2">
        <f t="shared" si="285"/>
        <v>1157.8499999999999</v>
      </c>
      <c r="AO1528" s="2">
        <f t="shared" si="286"/>
        <v>62.555968749999991</v>
      </c>
      <c r="AP1528" s="2">
        <f t="shared" si="287"/>
        <v>132.13999999999999</v>
      </c>
      <c r="AR1528" s="39">
        <f t="shared" si="288"/>
        <v>-1.6398356373987788E-3</v>
      </c>
      <c r="AS1528" s="39">
        <f t="shared" si="289"/>
        <v>5.3002195805240682E-4</v>
      </c>
      <c r="AU1528" s="41">
        <f t="shared" si="290"/>
        <v>4.7082819845372012E-6</v>
      </c>
    </row>
    <row r="1529" spans="2:47" x14ac:dyDescent="0.3">
      <c r="B1529" s="6">
        <f t="shared" si="283"/>
        <v>2017</v>
      </c>
      <c r="C1529" s="5">
        <v>42801</v>
      </c>
      <c r="D1529" s="10">
        <v>1146.18</v>
      </c>
      <c r="E1529" s="10">
        <f>VLOOKUP(C1529,데이터!$O:$Q,2,0)</f>
        <v>62.829562500000009</v>
      </c>
      <c r="F1529" s="10">
        <f>VLOOKUP(C1529,데이터!$O:$Q,3,0)</f>
        <v>132.43</v>
      </c>
      <c r="H1529" s="6">
        <f t="shared" si="291"/>
        <v>2.7308465346357171</v>
      </c>
      <c r="I1529" s="6">
        <f t="shared" si="292"/>
        <v>2.5447732513451187</v>
      </c>
      <c r="AM1529" s="1">
        <f t="shared" si="284"/>
        <v>42801</v>
      </c>
      <c r="AN1529" s="2">
        <f t="shared" si="285"/>
        <v>1146.18</v>
      </c>
      <c r="AO1529" s="2">
        <f t="shared" si="286"/>
        <v>62.829562500000009</v>
      </c>
      <c r="AP1529" s="2">
        <f t="shared" si="287"/>
        <v>132.43</v>
      </c>
      <c r="AR1529" s="39">
        <f t="shared" si="288"/>
        <v>4.3735834560154618E-3</v>
      </c>
      <c r="AS1529" s="39">
        <f t="shared" si="289"/>
        <v>2.1946420463145877E-3</v>
      </c>
      <c r="AU1529" s="41">
        <f t="shared" si="290"/>
        <v>4.7477856669092323E-6</v>
      </c>
    </row>
    <row r="1530" spans="2:47" x14ac:dyDescent="0.3">
      <c r="B1530" s="6">
        <f t="shared" si="283"/>
        <v>2017</v>
      </c>
      <c r="C1530" s="5">
        <v>42802</v>
      </c>
      <c r="D1530" s="10">
        <v>1145.57</v>
      </c>
      <c r="E1530" s="10">
        <f>VLOOKUP(C1530,데이터!$O:$Q,2,0)</f>
        <v>63.037374999999997</v>
      </c>
      <c r="F1530" s="10">
        <f>VLOOKUP(C1530,데이터!$O:$Q,3,0)</f>
        <v>132.74</v>
      </c>
      <c r="H1530" s="6">
        <f t="shared" si="291"/>
        <v>2.7398789713247194</v>
      </c>
      <c r="I1530" s="6">
        <f t="shared" si="292"/>
        <v>2.5507302075326668</v>
      </c>
      <c r="AM1530" s="1">
        <f t="shared" si="284"/>
        <v>42802</v>
      </c>
      <c r="AN1530" s="2">
        <f t="shared" si="285"/>
        <v>1145.57</v>
      </c>
      <c r="AO1530" s="2">
        <f t="shared" si="286"/>
        <v>63.037374999999997</v>
      </c>
      <c r="AP1530" s="2">
        <f t="shared" si="287"/>
        <v>132.74</v>
      </c>
      <c r="AR1530" s="39">
        <f t="shared" si="288"/>
        <v>3.3075592401266007E-3</v>
      </c>
      <c r="AS1530" s="39">
        <f t="shared" si="289"/>
        <v>2.3408593219058638E-3</v>
      </c>
      <c r="AU1530" s="41">
        <f t="shared" si="290"/>
        <v>9.345087318879796E-7</v>
      </c>
    </row>
    <row r="1531" spans="2:47" x14ac:dyDescent="0.3">
      <c r="B1531" s="6">
        <f t="shared" si="283"/>
        <v>2017</v>
      </c>
      <c r="C1531" s="5">
        <v>42803</v>
      </c>
      <c r="D1531" s="10">
        <v>1157.8800000000001</v>
      </c>
      <c r="E1531" s="10">
        <f>VLOOKUP(C1531,데이터!$O:$Q,2,0)</f>
        <v>63.346812499999999</v>
      </c>
      <c r="F1531" s="10">
        <f>VLOOKUP(C1531,데이터!$O:$Q,3,0)</f>
        <v>133</v>
      </c>
      <c r="H1531" s="6">
        <f t="shared" si="291"/>
        <v>2.7533284732938177</v>
      </c>
      <c r="I1531" s="6">
        <f t="shared" si="292"/>
        <v>2.5557263643351265</v>
      </c>
      <c r="AM1531" s="1">
        <f t="shared" si="284"/>
        <v>42803</v>
      </c>
      <c r="AN1531" s="2">
        <f t="shared" si="285"/>
        <v>1157.8800000000001</v>
      </c>
      <c r="AO1531" s="2">
        <f t="shared" si="286"/>
        <v>63.346812499999999</v>
      </c>
      <c r="AP1531" s="2">
        <f t="shared" si="287"/>
        <v>133</v>
      </c>
      <c r="AR1531" s="39">
        <f t="shared" si="288"/>
        <v>4.9087941875751717E-3</v>
      </c>
      <c r="AS1531" s="39">
        <f t="shared" si="289"/>
        <v>1.9587162874792341E-3</v>
      </c>
      <c r="AU1531" s="41">
        <f t="shared" si="290"/>
        <v>8.7029596166344569E-6</v>
      </c>
    </row>
    <row r="1532" spans="2:47" x14ac:dyDescent="0.3">
      <c r="B1532" s="6">
        <f t="shared" si="283"/>
        <v>2017</v>
      </c>
      <c r="C1532" s="5">
        <v>42804</v>
      </c>
      <c r="D1532" s="10">
        <v>1157.3800000000001</v>
      </c>
      <c r="E1532" s="10">
        <f>VLOOKUP(C1532,데이터!$O:$Q,2,0)</f>
        <v>64.41525</v>
      </c>
      <c r="F1532" s="10">
        <f>VLOOKUP(C1532,데이터!$O:$Q,3,0)</f>
        <v>134.52000000000001</v>
      </c>
      <c r="H1532" s="6">
        <f t="shared" si="291"/>
        <v>2.7997674222256972</v>
      </c>
      <c r="I1532" s="6">
        <f t="shared" si="292"/>
        <v>2.5849346656418142</v>
      </c>
      <c r="AM1532" s="1">
        <f t="shared" si="284"/>
        <v>42804</v>
      </c>
      <c r="AN1532" s="2">
        <f t="shared" si="285"/>
        <v>1157.3800000000001</v>
      </c>
      <c r="AO1532" s="2">
        <f t="shared" si="286"/>
        <v>64.41525</v>
      </c>
      <c r="AP1532" s="2">
        <f t="shared" si="287"/>
        <v>134.52000000000001</v>
      </c>
      <c r="AR1532" s="39">
        <f t="shared" si="288"/>
        <v>1.6866476115116269E-2</v>
      </c>
      <c r="AS1532" s="39">
        <f t="shared" si="289"/>
        <v>1.1428571428571566E-2</v>
      </c>
      <c r="AU1532" s="41">
        <f t="shared" si="290"/>
        <v>2.9570807379944849E-5</v>
      </c>
    </row>
    <row r="1533" spans="2:47" x14ac:dyDescent="0.3">
      <c r="B1533" s="6">
        <f t="shared" si="283"/>
        <v>2017</v>
      </c>
      <c r="C1533" s="5">
        <v>42805</v>
      </c>
      <c r="D1533" s="10">
        <v>1157.3800000000001</v>
      </c>
      <c r="E1533" s="10">
        <f>VLOOKUP(C1533,데이터!$O:$Q,2,0)</f>
        <v>64.41525</v>
      </c>
      <c r="F1533" s="10">
        <f>VLOOKUP(C1533,데이터!$O:$Q,3,0)</f>
        <v>134.52000000000001</v>
      </c>
      <c r="H1533" s="6">
        <f t="shared" si="291"/>
        <v>2.7997674222256972</v>
      </c>
      <c r="I1533" s="6">
        <f t="shared" si="292"/>
        <v>2.5849346656418142</v>
      </c>
      <c r="AM1533" s="1">
        <f t="shared" si="284"/>
        <v>42805</v>
      </c>
      <c r="AN1533" s="2">
        <f t="shared" si="285"/>
        <v>1157.3800000000001</v>
      </c>
      <c r="AO1533" s="2">
        <f t="shared" si="286"/>
        <v>64.41525</v>
      </c>
      <c r="AP1533" s="2">
        <f t="shared" si="287"/>
        <v>134.52000000000001</v>
      </c>
      <c r="AR1533" s="39">
        <f t="shared" si="288"/>
        <v>0</v>
      </c>
      <c r="AS1533" s="39">
        <f t="shared" si="289"/>
        <v>0</v>
      </c>
      <c r="AU1533" s="41">
        <f t="shared" si="290"/>
        <v>0</v>
      </c>
    </row>
    <row r="1534" spans="2:47" x14ac:dyDescent="0.3">
      <c r="B1534" s="6">
        <f t="shared" si="283"/>
        <v>2017</v>
      </c>
      <c r="C1534" s="5">
        <v>42806</v>
      </c>
      <c r="D1534" s="10">
        <v>1157.3800000000001</v>
      </c>
      <c r="E1534" s="10">
        <f>VLOOKUP(C1534,데이터!$O:$Q,2,0)</f>
        <v>64.41525</v>
      </c>
      <c r="F1534" s="10">
        <f>VLOOKUP(C1534,데이터!$O:$Q,3,0)</f>
        <v>134.52000000000001</v>
      </c>
      <c r="H1534" s="6">
        <f t="shared" si="291"/>
        <v>2.7997674222256972</v>
      </c>
      <c r="I1534" s="6">
        <f t="shared" si="292"/>
        <v>2.5849346656418142</v>
      </c>
      <c r="AM1534" s="1">
        <f t="shared" si="284"/>
        <v>42806</v>
      </c>
      <c r="AN1534" s="2">
        <f t="shared" si="285"/>
        <v>1157.3800000000001</v>
      </c>
      <c r="AO1534" s="2">
        <f t="shared" si="286"/>
        <v>64.41525</v>
      </c>
      <c r="AP1534" s="2">
        <f t="shared" si="287"/>
        <v>134.52000000000001</v>
      </c>
      <c r="AR1534" s="39">
        <f t="shared" si="288"/>
        <v>0</v>
      </c>
      <c r="AS1534" s="39">
        <f t="shared" si="289"/>
        <v>0</v>
      </c>
      <c r="AU1534" s="41">
        <f t="shared" si="290"/>
        <v>0</v>
      </c>
    </row>
    <row r="1535" spans="2:47" x14ac:dyDescent="0.3">
      <c r="B1535" s="6">
        <f t="shared" ref="B1535:B1598" si="293">YEAR(C1535)</f>
        <v>2017</v>
      </c>
      <c r="C1535" s="5">
        <v>42807</v>
      </c>
      <c r="D1535" s="10">
        <v>1144.28</v>
      </c>
      <c r="E1535" s="10">
        <f>VLOOKUP(C1535,데이터!$O:$Q,2,0)</f>
        <v>64.593906249999989</v>
      </c>
      <c r="F1535" s="10">
        <f>VLOOKUP(C1535,데이터!$O:$Q,3,0)</f>
        <v>135.53</v>
      </c>
      <c r="H1535" s="6">
        <f t="shared" si="291"/>
        <v>2.807532601255927</v>
      </c>
      <c r="I1535" s="6">
        <f t="shared" si="292"/>
        <v>2.6043428132205992</v>
      </c>
      <c r="AM1535" s="1">
        <f t="shared" si="284"/>
        <v>42807</v>
      </c>
      <c r="AN1535" s="2">
        <f t="shared" si="285"/>
        <v>1144.28</v>
      </c>
      <c r="AO1535" s="2">
        <f t="shared" si="286"/>
        <v>64.593906249999989</v>
      </c>
      <c r="AP1535" s="2">
        <f t="shared" si="287"/>
        <v>135.53</v>
      </c>
      <c r="AR1535" s="39">
        <f t="shared" si="288"/>
        <v>2.7735086023883415E-3</v>
      </c>
      <c r="AS1535" s="39">
        <f t="shared" si="289"/>
        <v>7.5081772227176824E-3</v>
      </c>
      <c r="AU1535" s="41">
        <f t="shared" si="290"/>
        <v>2.2417086944331345E-5</v>
      </c>
    </row>
    <row r="1536" spans="2:47" x14ac:dyDescent="0.3">
      <c r="B1536" s="6">
        <f t="shared" si="293"/>
        <v>2017</v>
      </c>
      <c r="C1536" s="5">
        <v>42808</v>
      </c>
      <c r="D1536" s="10">
        <v>1148.9000000000001</v>
      </c>
      <c r="E1536" s="10">
        <f>VLOOKUP(C1536,데이터!$O:$Q,2,0)</f>
        <v>64.2614375</v>
      </c>
      <c r="F1536" s="10">
        <f>VLOOKUP(C1536,데이터!$O:$Q,3,0)</f>
        <v>135.13</v>
      </c>
      <c r="H1536" s="6">
        <f t="shared" si="291"/>
        <v>2.7930820608146796</v>
      </c>
      <c r="I1536" s="6">
        <f t="shared" si="292"/>
        <v>2.5966564181398919</v>
      </c>
      <c r="AM1536" s="1">
        <f t="shared" ref="AM1536:AM1599" si="294">C1536</f>
        <v>42808</v>
      </c>
      <c r="AN1536" s="2">
        <f t="shared" ref="AN1536:AN1599" si="295">D1536</f>
        <v>1148.9000000000001</v>
      </c>
      <c r="AO1536" s="2">
        <f t="shared" ref="AO1536:AO1599" si="296">E1536</f>
        <v>64.2614375</v>
      </c>
      <c r="AP1536" s="2">
        <f t="shared" ref="AP1536:AP1599" si="297">F1536</f>
        <v>135.13</v>
      </c>
      <c r="AR1536" s="39">
        <f t="shared" si="288"/>
        <v>-5.1470606021754017E-3</v>
      </c>
      <c r="AS1536" s="39">
        <f t="shared" si="289"/>
        <v>-2.9513760790969013E-3</v>
      </c>
      <c r="AU1536" s="41">
        <f t="shared" si="290"/>
        <v>4.8210305248864618E-6</v>
      </c>
    </row>
    <row r="1537" spans="2:47" x14ac:dyDescent="0.3">
      <c r="B1537" s="6">
        <f t="shared" si="293"/>
        <v>2017</v>
      </c>
      <c r="C1537" s="5">
        <v>42809</v>
      </c>
      <c r="D1537" s="10">
        <v>1143.52</v>
      </c>
      <c r="E1537" s="10">
        <f>VLOOKUP(C1537,데이터!$O:$Q,2,0)</f>
        <v>64.827093750000003</v>
      </c>
      <c r="F1537" s="10">
        <f>VLOOKUP(C1537,데이터!$O:$Q,3,0)</f>
        <v>136.19999999999999</v>
      </c>
      <c r="H1537" s="6">
        <f t="shared" si="291"/>
        <v>2.8176679460037981</v>
      </c>
      <c r="I1537" s="6">
        <f t="shared" si="292"/>
        <v>2.6172175249807834</v>
      </c>
      <c r="AM1537" s="1">
        <f t="shared" si="294"/>
        <v>42809</v>
      </c>
      <c r="AN1537" s="2">
        <f t="shared" si="295"/>
        <v>1143.52</v>
      </c>
      <c r="AO1537" s="2">
        <f t="shared" si="296"/>
        <v>64.827093750000003</v>
      </c>
      <c r="AP1537" s="2">
        <f t="shared" si="297"/>
        <v>136.19999999999999</v>
      </c>
      <c r="AR1537" s="39">
        <f t="shared" ref="AR1537:AR1600" si="298">AO1537/AO1536-1</f>
        <v>8.8024213588437927E-3</v>
      </c>
      <c r="AS1537" s="39">
        <f t="shared" ref="AS1537:AS1600" si="299">AP1537/AP1536-1</f>
        <v>7.918300895433994E-3</v>
      </c>
      <c r="AU1537" s="41">
        <f t="shared" ref="AU1537:AU1600" si="300">(AR1537-AS1537)^2</f>
        <v>7.8166899381995736E-7</v>
      </c>
    </row>
    <row r="1538" spans="2:47" x14ac:dyDescent="0.3">
      <c r="B1538" s="6">
        <f t="shared" si="293"/>
        <v>2017</v>
      </c>
      <c r="C1538" s="5">
        <v>42810</v>
      </c>
      <c r="D1538" s="10">
        <v>1131.8800000000001</v>
      </c>
      <c r="E1538" s="10">
        <f>VLOOKUP(C1538,데이터!$O:$Q,2,0)</f>
        <v>64.433406250000004</v>
      </c>
      <c r="F1538" s="10">
        <f>VLOOKUP(C1538,데이터!$O:$Q,3,0)</f>
        <v>136.06</v>
      </c>
      <c r="H1538" s="6">
        <f t="shared" si="291"/>
        <v>2.8005565719574741</v>
      </c>
      <c r="I1538" s="6">
        <f t="shared" si="292"/>
        <v>2.6145272867025362</v>
      </c>
      <c r="AM1538" s="1">
        <f t="shared" si="294"/>
        <v>42810</v>
      </c>
      <c r="AN1538" s="2">
        <f t="shared" si="295"/>
        <v>1131.8800000000001</v>
      </c>
      <c r="AO1538" s="2">
        <f t="shared" si="296"/>
        <v>64.433406250000004</v>
      </c>
      <c r="AP1538" s="2">
        <f t="shared" si="297"/>
        <v>136.06</v>
      </c>
      <c r="AR1538" s="39">
        <f t="shared" si="298"/>
        <v>-6.0728852278681966E-3</v>
      </c>
      <c r="AS1538" s="39">
        <f t="shared" si="299"/>
        <v>-1.0279001468427307E-3</v>
      </c>
      <c r="AU1538" s="41">
        <f t="shared" si="300"/>
        <v>2.5451874467769529E-5</v>
      </c>
    </row>
    <row r="1539" spans="2:47" x14ac:dyDescent="0.3">
      <c r="B1539" s="6">
        <f t="shared" si="293"/>
        <v>2017</v>
      </c>
      <c r="C1539" s="5">
        <v>42811</v>
      </c>
      <c r="D1539" s="10">
        <v>1131.4000000000001</v>
      </c>
      <c r="E1539" s="10">
        <f>VLOOKUP(C1539,데이터!$O:$Q,2,0)</f>
        <v>64.419343750000024</v>
      </c>
      <c r="F1539" s="10">
        <f>VLOOKUP(C1539,데이터!$O:$Q,3,0)</f>
        <v>136.34</v>
      </c>
      <c r="H1539" s="6">
        <f t="shared" si="291"/>
        <v>2.7999453544371664</v>
      </c>
      <c r="I1539" s="6">
        <f t="shared" si="292"/>
        <v>2.6199077632590315</v>
      </c>
      <c r="AM1539" s="1">
        <f t="shared" si="294"/>
        <v>42811</v>
      </c>
      <c r="AN1539" s="2">
        <f t="shared" si="295"/>
        <v>1131.4000000000001</v>
      </c>
      <c r="AO1539" s="2">
        <f t="shared" si="296"/>
        <v>64.419343750000024</v>
      </c>
      <c r="AP1539" s="2">
        <f t="shared" si="297"/>
        <v>136.34</v>
      </c>
      <c r="AR1539" s="39">
        <f t="shared" si="298"/>
        <v>-2.1824858902252942E-4</v>
      </c>
      <c r="AS1539" s="39">
        <f t="shared" si="299"/>
        <v>2.0579156254594277E-3</v>
      </c>
      <c r="AU1539" s="41">
        <f t="shared" si="300"/>
        <v>5.1809235312882654E-6</v>
      </c>
    </row>
    <row r="1540" spans="2:47" x14ac:dyDescent="0.3">
      <c r="B1540" s="6">
        <f t="shared" si="293"/>
        <v>2017</v>
      </c>
      <c r="C1540" s="5">
        <v>42812</v>
      </c>
      <c r="D1540" s="10">
        <v>1131.4000000000001</v>
      </c>
      <c r="E1540" s="10">
        <f>VLOOKUP(C1540,데이터!$O:$Q,2,0)</f>
        <v>64.419343750000024</v>
      </c>
      <c r="F1540" s="10">
        <f>VLOOKUP(C1540,데이터!$O:$Q,3,0)</f>
        <v>136.34</v>
      </c>
      <c r="H1540" s="6">
        <f t="shared" si="291"/>
        <v>2.7999453544371664</v>
      </c>
      <c r="I1540" s="6">
        <f t="shared" si="292"/>
        <v>2.6199077632590315</v>
      </c>
      <c r="AM1540" s="1">
        <f t="shared" si="294"/>
        <v>42812</v>
      </c>
      <c r="AN1540" s="2">
        <f t="shared" si="295"/>
        <v>1131.4000000000001</v>
      </c>
      <c r="AO1540" s="2">
        <f t="shared" si="296"/>
        <v>64.419343750000024</v>
      </c>
      <c r="AP1540" s="2">
        <f t="shared" si="297"/>
        <v>136.34</v>
      </c>
      <c r="AR1540" s="39">
        <f t="shared" si="298"/>
        <v>0</v>
      </c>
      <c r="AS1540" s="39">
        <f t="shared" si="299"/>
        <v>0</v>
      </c>
      <c r="AU1540" s="41">
        <f t="shared" si="300"/>
        <v>0</v>
      </c>
    </row>
    <row r="1541" spans="2:47" x14ac:dyDescent="0.3">
      <c r="B1541" s="6">
        <f t="shared" si="293"/>
        <v>2017</v>
      </c>
      <c r="C1541" s="5">
        <v>42813</v>
      </c>
      <c r="D1541" s="10">
        <v>1131.4000000000001</v>
      </c>
      <c r="E1541" s="10">
        <f>VLOOKUP(C1541,데이터!$O:$Q,2,0)</f>
        <v>64.419343750000024</v>
      </c>
      <c r="F1541" s="10">
        <f>VLOOKUP(C1541,데이터!$O:$Q,3,0)</f>
        <v>136.34</v>
      </c>
      <c r="H1541" s="6">
        <f t="shared" si="291"/>
        <v>2.7999453544371664</v>
      </c>
      <c r="I1541" s="6">
        <f t="shared" si="292"/>
        <v>2.6199077632590315</v>
      </c>
      <c r="AM1541" s="1">
        <f t="shared" si="294"/>
        <v>42813</v>
      </c>
      <c r="AN1541" s="2">
        <f t="shared" si="295"/>
        <v>1131.4000000000001</v>
      </c>
      <c r="AO1541" s="2">
        <f t="shared" si="296"/>
        <v>64.419343750000024</v>
      </c>
      <c r="AP1541" s="2">
        <f t="shared" si="297"/>
        <v>136.34</v>
      </c>
      <c r="AR1541" s="39">
        <f t="shared" si="298"/>
        <v>0</v>
      </c>
      <c r="AS1541" s="39">
        <f t="shared" si="299"/>
        <v>0</v>
      </c>
      <c r="AU1541" s="41">
        <f t="shared" si="300"/>
        <v>0</v>
      </c>
    </row>
    <row r="1542" spans="2:47" x14ac:dyDescent="0.3">
      <c r="B1542" s="6">
        <f t="shared" si="293"/>
        <v>2017</v>
      </c>
      <c r="C1542" s="5">
        <v>42814</v>
      </c>
      <c r="D1542" s="10">
        <v>1120.1300000000001</v>
      </c>
      <c r="E1542" s="10">
        <f>VLOOKUP(C1542,데이터!$O:$Q,2,0)</f>
        <v>64.712406250000001</v>
      </c>
      <c r="F1542" s="10">
        <f>VLOOKUP(C1542,데이터!$O:$Q,3,0)</f>
        <v>137.35</v>
      </c>
      <c r="H1542" s="6">
        <f t="shared" si="291"/>
        <v>2.8126831275603936</v>
      </c>
      <c r="I1542" s="6">
        <f t="shared" si="292"/>
        <v>2.639315910837817</v>
      </c>
      <c r="AM1542" s="1">
        <f t="shared" si="294"/>
        <v>42814</v>
      </c>
      <c r="AN1542" s="2">
        <f t="shared" si="295"/>
        <v>1120.1300000000001</v>
      </c>
      <c r="AO1542" s="2">
        <f t="shared" si="296"/>
        <v>64.712406250000001</v>
      </c>
      <c r="AP1542" s="2">
        <f t="shared" si="297"/>
        <v>137.35</v>
      </c>
      <c r="AR1542" s="39">
        <f t="shared" si="298"/>
        <v>4.5492934721176326E-3</v>
      </c>
      <c r="AS1542" s="39">
        <f t="shared" si="299"/>
        <v>7.4079507114566123E-3</v>
      </c>
      <c r="AU1542" s="41">
        <f t="shared" si="300"/>
        <v>8.1719212120251568E-6</v>
      </c>
    </row>
    <row r="1543" spans="2:47" x14ac:dyDescent="0.3">
      <c r="B1543" s="6">
        <f t="shared" si="293"/>
        <v>2017</v>
      </c>
      <c r="C1543" s="5">
        <v>42815</v>
      </c>
      <c r="D1543" s="10">
        <v>1120.8499999999999</v>
      </c>
      <c r="E1543" s="10">
        <f>VLOOKUP(C1543,데이터!$O:$Q,2,0)</f>
        <v>63.290843750000001</v>
      </c>
      <c r="F1543" s="10">
        <f>VLOOKUP(C1543,데이터!$O:$Q,3,0)</f>
        <v>134.13</v>
      </c>
      <c r="H1543" s="6">
        <f t="shared" si="291"/>
        <v>2.7508958275629904</v>
      </c>
      <c r="I1543" s="6">
        <f t="shared" si="292"/>
        <v>2.5774404304381244</v>
      </c>
      <c r="AM1543" s="1">
        <f t="shared" si="294"/>
        <v>42815</v>
      </c>
      <c r="AN1543" s="2">
        <f t="shared" si="295"/>
        <v>1120.8499999999999</v>
      </c>
      <c r="AO1543" s="2">
        <f t="shared" si="296"/>
        <v>63.290843750000001</v>
      </c>
      <c r="AP1543" s="2">
        <f t="shared" si="297"/>
        <v>134.13</v>
      </c>
      <c r="AR1543" s="39">
        <f t="shared" si="298"/>
        <v>-2.1967387435852026E-2</v>
      </c>
      <c r="AS1543" s="39">
        <f t="shared" si="299"/>
        <v>-2.3443756825627937E-2</v>
      </c>
      <c r="AU1543" s="41">
        <f t="shared" si="300"/>
        <v>2.1796665750672964E-6</v>
      </c>
    </row>
    <row r="1544" spans="2:47" x14ac:dyDescent="0.3">
      <c r="B1544" s="6">
        <f t="shared" si="293"/>
        <v>2017</v>
      </c>
      <c r="C1544" s="5">
        <v>42816</v>
      </c>
      <c r="D1544" s="10">
        <v>1123.3499999999999</v>
      </c>
      <c r="E1544" s="10">
        <f>VLOOKUP(C1544,데이터!$O:$Q,2,0)</f>
        <v>63.938718749999992</v>
      </c>
      <c r="F1544" s="10">
        <f>VLOOKUP(C1544,데이터!$O:$Q,3,0)</f>
        <v>135.55000000000001</v>
      </c>
      <c r="H1544" s="6">
        <f t="shared" si="291"/>
        <v>2.7790552978541787</v>
      </c>
      <c r="I1544" s="6">
        <f t="shared" si="292"/>
        <v>2.6047271329746353</v>
      </c>
      <c r="AM1544" s="1">
        <f t="shared" si="294"/>
        <v>42816</v>
      </c>
      <c r="AN1544" s="2">
        <f t="shared" si="295"/>
        <v>1123.3499999999999</v>
      </c>
      <c r="AO1544" s="2">
        <f t="shared" si="296"/>
        <v>63.938718749999992</v>
      </c>
      <c r="AP1544" s="2">
        <f t="shared" si="297"/>
        <v>135.55000000000001</v>
      </c>
      <c r="AR1544" s="39">
        <f t="shared" si="298"/>
        <v>1.0236472791532281E-2</v>
      </c>
      <c r="AS1544" s="39">
        <f t="shared" si="299"/>
        <v>1.0586744203384901E-2</v>
      </c>
      <c r="AU1544" s="41">
        <f t="shared" si="300"/>
        <v>1.2269006196122821E-7</v>
      </c>
    </row>
    <row r="1545" spans="2:47" x14ac:dyDescent="0.3">
      <c r="B1545" s="6">
        <f t="shared" si="293"/>
        <v>2017</v>
      </c>
      <c r="C1545" s="5">
        <v>42817</v>
      </c>
      <c r="D1545" s="10">
        <v>1122.25</v>
      </c>
      <c r="E1545" s="10">
        <f>VLOOKUP(C1545,데이터!$O:$Q,2,0)</f>
        <v>63.83190625000001</v>
      </c>
      <c r="F1545" s="10">
        <f>VLOOKUP(C1545,데이터!$O:$Q,3,0)</f>
        <v>135.25</v>
      </c>
      <c r="H1545" s="6">
        <f t="shared" si="291"/>
        <v>2.7744127612221479</v>
      </c>
      <c r="I1545" s="6">
        <f t="shared" si="292"/>
        <v>2.5989623366641048</v>
      </c>
      <c r="AM1545" s="1">
        <f t="shared" si="294"/>
        <v>42817</v>
      </c>
      <c r="AN1545" s="2">
        <f t="shared" si="295"/>
        <v>1122.25</v>
      </c>
      <c r="AO1545" s="2">
        <f t="shared" si="296"/>
        <v>63.83190625000001</v>
      </c>
      <c r="AP1545" s="2">
        <f t="shared" si="297"/>
        <v>135.25</v>
      </c>
      <c r="AR1545" s="39">
        <f t="shared" si="298"/>
        <v>-1.6705448918614696E-3</v>
      </c>
      <c r="AS1545" s="39">
        <f t="shared" si="299"/>
        <v>-2.2132054592401973E-3</v>
      </c>
      <c r="AU1545" s="41">
        <f t="shared" si="300"/>
        <v>2.9448049138780266E-7</v>
      </c>
    </row>
    <row r="1546" spans="2:47" x14ac:dyDescent="0.3">
      <c r="B1546" s="6">
        <f t="shared" si="293"/>
        <v>2017</v>
      </c>
      <c r="C1546" s="5">
        <v>42818</v>
      </c>
      <c r="D1546" s="10">
        <v>1122.52</v>
      </c>
      <c r="E1546" s="10">
        <f>VLOOKUP(C1546,데이터!$O:$Q,2,0)</f>
        <v>64.458343749999997</v>
      </c>
      <c r="F1546" s="10">
        <f>VLOOKUP(C1546,데이터!$O:$Q,3,0)</f>
        <v>135.88</v>
      </c>
      <c r="H1546" s="6">
        <f t="shared" si="291"/>
        <v>2.8016404643601542</v>
      </c>
      <c r="I1546" s="6">
        <f t="shared" si="292"/>
        <v>2.6110684089162186</v>
      </c>
      <c r="AM1546" s="1">
        <f t="shared" si="294"/>
        <v>42818</v>
      </c>
      <c r="AN1546" s="2">
        <f t="shared" si="295"/>
        <v>1122.52</v>
      </c>
      <c r="AO1546" s="2">
        <f t="shared" si="296"/>
        <v>64.458343749999997</v>
      </c>
      <c r="AP1546" s="2">
        <f t="shared" si="297"/>
        <v>135.88</v>
      </c>
      <c r="AR1546" s="39">
        <f t="shared" si="298"/>
        <v>9.8138617002367923E-3</v>
      </c>
      <c r="AS1546" s="39">
        <f t="shared" si="299"/>
        <v>4.6580406654344042E-3</v>
      </c>
      <c r="AU1546" s="41">
        <f t="shared" si="300"/>
        <v>2.6582490542910766E-5</v>
      </c>
    </row>
    <row r="1547" spans="2:47" x14ac:dyDescent="0.3">
      <c r="B1547" s="6">
        <f t="shared" si="293"/>
        <v>2017</v>
      </c>
      <c r="C1547" s="5">
        <v>42819</v>
      </c>
      <c r="D1547" s="10">
        <v>1122.52</v>
      </c>
      <c r="E1547" s="10">
        <f>VLOOKUP(C1547,데이터!$O:$Q,2,0)</f>
        <v>64.458343749999997</v>
      </c>
      <c r="F1547" s="10">
        <f>VLOOKUP(C1547,데이터!$O:$Q,3,0)</f>
        <v>135.88</v>
      </c>
      <c r="H1547" s="6">
        <f t="shared" ref="H1547:H1610" si="301">H1546*(E1547/E1546)</f>
        <v>2.8016404643601542</v>
      </c>
      <c r="I1547" s="6">
        <f t="shared" ref="I1547:I1610" si="302">I1546*(F1547/F1546)</f>
        <v>2.6110684089162186</v>
      </c>
      <c r="AM1547" s="1">
        <f t="shared" si="294"/>
        <v>42819</v>
      </c>
      <c r="AN1547" s="2">
        <f t="shared" si="295"/>
        <v>1122.52</v>
      </c>
      <c r="AO1547" s="2">
        <f t="shared" si="296"/>
        <v>64.458343749999997</v>
      </c>
      <c r="AP1547" s="2">
        <f t="shared" si="297"/>
        <v>135.88</v>
      </c>
      <c r="AR1547" s="39">
        <f t="shared" si="298"/>
        <v>0</v>
      </c>
      <c r="AS1547" s="39">
        <f t="shared" si="299"/>
        <v>0</v>
      </c>
      <c r="AU1547" s="41">
        <f t="shared" si="300"/>
        <v>0</v>
      </c>
    </row>
    <row r="1548" spans="2:47" x14ac:dyDescent="0.3">
      <c r="B1548" s="6">
        <f t="shared" si="293"/>
        <v>2017</v>
      </c>
      <c r="C1548" s="5">
        <v>42820</v>
      </c>
      <c r="D1548" s="10">
        <v>1122.52</v>
      </c>
      <c r="E1548" s="10">
        <f>VLOOKUP(C1548,데이터!$O:$Q,2,0)</f>
        <v>64.458343749999997</v>
      </c>
      <c r="F1548" s="10">
        <f>VLOOKUP(C1548,데이터!$O:$Q,3,0)</f>
        <v>135.88</v>
      </c>
      <c r="H1548" s="6">
        <f t="shared" si="301"/>
        <v>2.8016404643601542</v>
      </c>
      <c r="I1548" s="6">
        <f t="shared" si="302"/>
        <v>2.6110684089162186</v>
      </c>
      <c r="AM1548" s="1">
        <f t="shared" si="294"/>
        <v>42820</v>
      </c>
      <c r="AN1548" s="2">
        <f t="shared" si="295"/>
        <v>1122.52</v>
      </c>
      <c r="AO1548" s="2">
        <f t="shared" si="296"/>
        <v>64.458343749999997</v>
      </c>
      <c r="AP1548" s="2">
        <f t="shared" si="297"/>
        <v>135.88</v>
      </c>
      <c r="AR1548" s="39">
        <f t="shared" si="298"/>
        <v>0</v>
      </c>
      <c r="AS1548" s="39">
        <f t="shared" si="299"/>
        <v>0</v>
      </c>
      <c r="AU1548" s="41">
        <f t="shared" si="300"/>
        <v>0</v>
      </c>
    </row>
    <row r="1549" spans="2:47" x14ac:dyDescent="0.3">
      <c r="B1549" s="6">
        <f t="shared" si="293"/>
        <v>2017</v>
      </c>
      <c r="C1549" s="5">
        <v>42821</v>
      </c>
      <c r="D1549" s="10">
        <v>1112.8800000000001</v>
      </c>
      <c r="E1549" s="10">
        <f>VLOOKUP(C1549,데이터!$O:$Q,2,0)</f>
        <v>64.544906249999997</v>
      </c>
      <c r="F1549" s="10">
        <f>VLOOKUP(C1549,데이터!$O:$Q,3,0)</f>
        <v>136.08000000000001</v>
      </c>
      <c r="H1549" s="6">
        <f t="shared" si="301"/>
        <v>2.8054028477629416</v>
      </c>
      <c r="I1549" s="6">
        <f t="shared" si="302"/>
        <v>2.6149116064565727</v>
      </c>
      <c r="AM1549" s="1">
        <f t="shared" si="294"/>
        <v>42821</v>
      </c>
      <c r="AN1549" s="2">
        <f t="shared" si="295"/>
        <v>1112.8800000000001</v>
      </c>
      <c r="AO1549" s="2">
        <f t="shared" si="296"/>
        <v>64.544906249999997</v>
      </c>
      <c r="AP1549" s="2">
        <f t="shared" si="297"/>
        <v>136.08000000000001</v>
      </c>
      <c r="AR1549" s="39">
        <f t="shared" si="298"/>
        <v>1.3429215670779371E-3</v>
      </c>
      <c r="AS1549" s="39">
        <f t="shared" si="299"/>
        <v>1.4718869590817363E-3</v>
      </c>
      <c r="AU1549" s="41">
        <f t="shared" si="300"/>
        <v>1.6632072334693594E-8</v>
      </c>
    </row>
    <row r="1550" spans="2:47" x14ac:dyDescent="0.3">
      <c r="B1550" s="6">
        <f t="shared" si="293"/>
        <v>2017</v>
      </c>
      <c r="C1550" s="5">
        <v>42822</v>
      </c>
      <c r="D1550" s="10">
        <v>1113.18</v>
      </c>
      <c r="E1550" s="10">
        <f>VLOOKUP(C1550,데이터!$O:$Q,2,0)</f>
        <v>64.90653125</v>
      </c>
      <c r="F1550" s="10">
        <f>VLOOKUP(C1550,데이터!$O:$Q,3,0)</f>
        <v>136.51</v>
      </c>
      <c r="H1550" s="6">
        <f t="shared" si="301"/>
        <v>2.8211206458629623</v>
      </c>
      <c r="I1550" s="6">
        <f t="shared" si="302"/>
        <v>2.6231744811683324</v>
      </c>
      <c r="AM1550" s="1">
        <f t="shared" si="294"/>
        <v>42822</v>
      </c>
      <c r="AN1550" s="2">
        <f t="shared" si="295"/>
        <v>1113.18</v>
      </c>
      <c r="AO1550" s="2">
        <f t="shared" si="296"/>
        <v>64.90653125</v>
      </c>
      <c r="AP1550" s="2">
        <f t="shared" si="297"/>
        <v>136.51</v>
      </c>
      <c r="AR1550" s="39">
        <f t="shared" si="298"/>
        <v>5.6026884383304498E-3</v>
      </c>
      <c r="AS1550" s="39">
        <f t="shared" si="299"/>
        <v>3.1599059376834493E-3</v>
      </c>
      <c r="AU1550" s="41">
        <f t="shared" si="300"/>
        <v>5.9671863454672134E-6</v>
      </c>
    </row>
    <row r="1551" spans="2:47" x14ac:dyDescent="0.3">
      <c r="B1551" s="6">
        <f t="shared" si="293"/>
        <v>2017</v>
      </c>
      <c r="C1551" s="5">
        <v>42823</v>
      </c>
      <c r="D1551" s="10">
        <v>1114.25</v>
      </c>
      <c r="E1551" s="10">
        <f>VLOOKUP(C1551,데이터!$O:$Q,2,0)</f>
        <v>64.8395625</v>
      </c>
      <c r="F1551" s="10">
        <f>VLOOKUP(C1551,데이터!$O:$Q,3,0)</f>
        <v>136.18</v>
      </c>
      <c r="H1551" s="6">
        <f t="shared" si="301"/>
        <v>2.8182098922051377</v>
      </c>
      <c r="I1551" s="6">
        <f t="shared" si="302"/>
        <v>2.6168332052267491</v>
      </c>
      <c r="AM1551" s="1">
        <f t="shared" si="294"/>
        <v>42823</v>
      </c>
      <c r="AN1551" s="2">
        <f t="shared" si="295"/>
        <v>1114.25</v>
      </c>
      <c r="AO1551" s="2">
        <f t="shared" si="296"/>
        <v>64.8395625</v>
      </c>
      <c r="AP1551" s="2">
        <f t="shared" si="297"/>
        <v>136.18</v>
      </c>
      <c r="AR1551" s="39">
        <f t="shared" si="298"/>
        <v>-1.0317721300197036E-3</v>
      </c>
      <c r="AS1551" s="39">
        <f t="shared" si="299"/>
        <v>-2.4174053182915989E-3</v>
      </c>
      <c r="AU1551" s="41">
        <f t="shared" si="300"/>
        <v>1.9199793324405378E-6</v>
      </c>
    </row>
    <row r="1552" spans="2:47" x14ac:dyDescent="0.3">
      <c r="B1552" s="6">
        <f t="shared" si="293"/>
        <v>2017</v>
      </c>
      <c r="C1552" s="5">
        <v>42824</v>
      </c>
      <c r="D1552" s="10">
        <v>1117.32</v>
      </c>
      <c r="E1552" s="10">
        <f>VLOOKUP(C1552,데이터!$O:$Q,2,0)</f>
        <v>64.905124999999998</v>
      </c>
      <c r="F1552" s="10">
        <f>VLOOKUP(C1552,데이터!$O:$Q,3,0)</f>
        <v>136.88</v>
      </c>
      <c r="H1552" s="6">
        <f t="shared" si="301"/>
        <v>2.8210595241109311</v>
      </c>
      <c r="I1552" s="6">
        <f t="shared" si="302"/>
        <v>2.6302843966179865</v>
      </c>
      <c r="AM1552" s="1">
        <f t="shared" si="294"/>
        <v>42824</v>
      </c>
      <c r="AN1552" s="2">
        <f t="shared" si="295"/>
        <v>1117.32</v>
      </c>
      <c r="AO1552" s="2">
        <f t="shared" si="296"/>
        <v>64.905124999999998</v>
      </c>
      <c r="AP1552" s="2">
        <f t="shared" si="297"/>
        <v>136.88</v>
      </c>
      <c r="AR1552" s="39">
        <f t="shared" si="298"/>
        <v>1.0111496356872696E-3</v>
      </c>
      <c r="AS1552" s="39">
        <f t="shared" si="299"/>
        <v>5.1402555441326658E-3</v>
      </c>
      <c r="AU1552" s="41">
        <f t="shared" si="300"/>
        <v>1.7049515603158681E-5</v>
      </c>
    </row>
    <row r="1553" spans="2:47" x14ac:dyDescent="0.3">
      <c r="B1553" s="6">
        <f t="shared" si="293"/>
        <v>2017</v>
      </c>
      <c r="C1553" s="5">
        <v>42825</v>
      </c>
      <c r="D1553" s="10">
        <v>1118.4000000000001</v>
      </c>
      <c r="E1553" s="10">
        <f>VLOOKUP(C1553,데이터!$O:$Q,2,0)</f>
        <v>64.814656250000013</v>
      </c>
      <c r="F1553" s="10">
        <f>VLOOKUP(C1553,데이터!$O:$Q,3,0)</f>
        <v>136.88999999999999</v>
      </c>
      <c r="H1553" s="6">
        <f t="shared" si="301"/>
        <v>2.817127358063614</v>
      </c>
      <c r="I1553" s="6">
        <f t="shared" si="302"/>
        <v>2.6304765564950037</v>
      </c>
      <c r="AM1553" s="1">
        <f t="shared" si="294"/>
        <v>42825</v>
      </c>
      <c r="AN1553" s="2">
        <f t="shared" si="295"/>
        <v>1118.4000000000001</v>
      </c>
      <c r="AO1553" s="2">
        <f t="shared" si="296"/>
        <v>64.814656250000013</v>
      </c>
      <c r="AP1553" s="2">
        <f t="shared" si="297"/>
        <v>136.88999999999999</v>
      </c>
      <c r="AR1553" s="39">
        <f t="shared" si="298"/>
        <v>-1.3938614246561398E-3</v>
      </c>
      <c r="AS1553" s="39">
        <f t="shared" si="299"/>
        <v>7.3056691992867684E-5</v>
      </c>
      <c r="AU1553" s="41">
        <f t="shared" si="300"/>
        <v>2.151848760953071E-6</v>
      </c>
    </row>
    <row r="1554" spans="2:47" x14ac:dyDescent="0.3">
      <c r="B1554" s="6">
        <f t="shared" si="293"/>
        <v>2017</v>
      </c>
      <c r="C1554" s="5">
        <v>42826</v>
      </c>
      <c r="D1554" s="10">
        <v>1118.4000000000001</v>
      </c>
      <c r="E1554" s="10">
        <f>VLOOKUP(C1554,데이터!$O:$Q,2,0)</f>
        <v>64.814656250000013</v>
      </c>
      <c r="F1554" s="10">
        <f>VLOOKUP(C1554,데이터!$O:$Q,3,0)</f>
        <v>136.88999999999999</v>
      </c>
      <c r="H1554" s="6">
        <f t="shared" si="301"/>
        <v>2.817127358063614</v>
      </c>
      <c r="I1554" s="6">
        <f t="shared" si="302"/>
        <v>2.6304765564950037</v>
      </c>
      <c r="AM1554" s="1">
        <f t="shared" si="294"/>
        <v>42826</v>
      </c>
      <c r="AN1554" s="2">
        <f t="shared" si="295"/>
        <v>1118.4000000000001</v>
      </c>
      <c r="AO1554" s="2">
        <f t="shared" si="296"/>
        <v>64.814656250000013</v>
      </c>
      <c r="AP1554" s="2">
        <f t="shared" si="297"/>
        <v>136.88999999999999</v>
      </c>
      <c r="AR1554" s="39">
        <f t="shared" si="298"/>
        <v>0</v>
      </c>
      <c r="AS1554" s="39">
        <f t="shared" si="299"/>
        <v>0</v>
      </c>
      <c r="AU1554" s="41">
        <f t="shared" si="300"/>
        <v>0</v>
      </c>
    </row>
    <row r="1555" spans="2:47" x14ac:dyDescent="0.3">
      <c r="B1555" s="6">
        <f t="shared" si="293"/>
        <v>2017</v>
      </c>
      <c r="C1555" s="5">
        <v>42827</v>
      </c>
      <c r="D1555" s="10">
        <v>1118.4000000000001</v>
      </c>
      <c r="E1555" s="10">
        <f>VLOOKUP(C1555,데이터!$O:$Q,2,0)</f>
        <v>64.814656250000013</v>
      </c>
      <c r="F1555" s="10">
        <f>VLOOKUP(C1555,데이터!$O:$Q,3,0)</f>
        <v>136.88999999999999</v>
      </c>
      <c r="H1555" s="6">
        <f t="shared" si="301"/>
        <v>2.817127358063614</v>
      </c>
      <c r="I1555" s="6">
        <f t="shared" si="302"/>
        <v>2.6304765564950037</v>
      </c>
      <c r="AM1555" s="1">
        <f t="shared" si="294"/>
        <v>42827</v>
      </c>
      <c r="AN1555" s="2">
        <f t="shared" si="295"/>
        <v>1118.4000000000001</v>
      </c>
      <c r="AO1555" s="2">
        <f t="shared" si="296"/>
        <v>64.814656250000013</v>
      </c>
      <c r="AP1555" s="2">
        <f t="shared" si="297"/>
        <v>136.88999999999999</v>
      </c>
      <c r="AR1555" s="39">
        <f t="shared" si="298"/>
        <v>0</v>
      </c>
      <c r="AS1555" s="39">
        <f t="shared" si="299"/>
        <v>0</v>
      </c>
      <c r="AU1555" s="41">
        <f t="shared" si="300"/>
        <v>0</v>
      </c>
    </row>
    <row r="1556" spans="2:47" x14ac:dyDescent="0.3">
      <c r="B1556" s="6">
        <f t="shared" si="293"/>
        <v>2017</v>
      </c>
      <c r="C1556" s="5">
        <v>42828</v>
      </c>
      <c r="D1556" s="10">
        <v>1115.43</v>
      </c>
      <c r="E1556" s="10">
        <f>VLOOKUP(C1556,데이터!$O:$Q,2,0)</f>
        <v>64.625562500000001</v>
      </c>
      <c r="F1556" s="10">
        <f>VLOOKUP(C1556,데이터!$O:$Q,3,0)</f>
        <v>136.02000000000001</v>
      </c>
      <c r="H1556" s="6">
        <f t="shared" si="301"/>
        <v>2.8089085198071992</v>
      </c>
      <c r="I1556" s="6">
        <f t="shared" si="302"/>
        <v>2.6137586471944663</v>
      </c>
      <c r="AM1556" s="1">
        <f t="shared" si="294"/>
        <v>42828</v>
      </c>
      <c r="AN1556" s="2">
        <f t="shared" si="295"/>
        <v>1115.43</v>
      </c>
      <c r="AO1556" s="2">
        <f t="shared" si="296"/>
        <v>64.625562500000001</v>
      </c>
      <c r="AP1556" s="2">
        <f t="shared" si="297"/>
        <v>136.02000000000001</v>
      </c>
      <c r="AR1556" s="39">
        <f t="shared" si="298"/>
        <v>-2.9174535659133305E-3</v>
      </c>
      <c r="AS1556" s="39">
        <f t="shared" si="299"/>
        <v>-6.3554678939292675E-3</v>
      </c>
      <c r="AU1556" s="41">
        <f t="shared" si="300"/>
        <v>1.1819942519642875E-5</v>
      </c>
    </row>
    <row r="1557" spans="2:47" x14ac:dyDescent="0.3">
      <c r="B1557" s="6">
        <f t="shared" si="293"/>
        <v>2017</v>
      </c>
      <c r="C1557" s="5">
        <v>42829</v>
      </c>
      <c r="D1557" s="10">
        <v>1121.93</v>
      </c>
      <c r="E1557" s="10">
        <f>VLOOKUP(C1557,데이터!$O:$Q,2,0)</f>
        <v>64.469812500000003</v>
      </c>
      <c r="F1557" s="10">
        <f>VLOOKUP(C1557,데이터!$O:$Q,3,0)</f>
        <v>135.34</v>
      </c>
      <c r="H1557" s="6">
        <f t="shared" si="301"/>
        <v>2.8021389462044946</v>
      </c>
      <c r="I1557" s="6">
        <f t="shared" si="302"/>
        <v>2.6006917755572641</v>
      </c>
      <c r="AM1557" s="1">
        <f t="shared" si="294"/>
        <v>42829</v>
      </c>
      <c r="AN1557" s="2">
        <f t="shared" si="295"/>
        <v>1121.93</v>
      </c>
      <c r="AO1557" s="2">
        <f t="shared" si="296"/>
        <v>64.469812500000003</v>
      </c>
      <c r="AP1557" s="2">
        <f t="shared" si="297"/>
        <v>135.34</v>
      </c>
      <c r="AR1557" s="39">
        <f t="shared" si="298"/>
        <v>-2.4100370499675616E-3</v>
      </c>
      <c r="AS1557" s="39">
        <f t="shared" si="299"/>
        <v>-4.9992648139980389E-3</v>
      </c>
      <c r="AU1557" s="41">
        <f t="shared" si="300"/>
        <v>6.7041004140262647E-6</v>
      </c>
    </row>
    <row r="1558" spans="2:47" x14ac:dyDescent="0.3">
      <c r="B1558" s="6">
        <f t="shared" si="293"/>
        <v>2017</v>
      </c>
      <c r="C1558" s="5">
        <v>42830</v>
      </c>
      <c r="D1558" s="10">
        <v>1123.95</v>
      </c>
      <c r="E1558" s="10">
        <f>VLOOKUP(C1558,데이터!$O:$Q,2,0)</f>
        <v>63.96471875000001</v>
      </c>
      <c r="F1558" s="10">
        <f>VLOOKUP(C1558,데이터!$O:$Q,3,0)</f>
        <v>134.4</v>
      </c>
      <c r="H1558" s="6">
        <f t="shared" si="301"/>
        <v>2.7801853711361715</v>
      </c>
      <c r="I1558" s="6">
        <f t="shared" si="302"/>
        <v>2.5826287471176022</v>
      </c>
      <c r="AM1558" s="1">
        <f t="shared" si="294"/>
        <v>42830</v>
      </c>
      <c r="AN1558" s="2">
        <f t="shared" si="295"/>
        <v>1123.95</v>
      </c>
      <c r="AO1558" s="2">
        <f t="shared" si="296"/>
        <v>63.96471875000001</v>
      </c>
      <c r="AP1558" s="2">
        <f t="shared" si="297"/>
        <v>134.4</v>
      </c>
      <c r="AR1558" s="39">
        <f t="shared" si="298"/>
        <v>-7.8345776172373816E-3</v>
      </c>
      <c r="AS1558" s="39">
        <f t="shared" si="299"/>
        <v>-6.9454706664696664E-3</v>
      </c>
      <c r="AU1558" s="41">
        <f t="shared" si="300"/>
        <v>7.9051116990346425E-7</v>
      </c>
    </row>
    <row r="1559" spans="2:47" x14ac:dyDescent="0.3">
      <c r="B1559" s="6">
        <f t="shared" si="293"/>
        <v>2017</v>
      </c>
      <c r="C1559" s="5">
        <v>42831</v>
      </c>
      <c r="D1559" s="10">
        <v>1133.1300000000001</v>
      </c>
      <c r="E1559" s="10">
        <f>VLOOKUP(C1559,데이터!$O:$Q,2,0)</f>
        <v>63.97175</v>
      </c>
      <c r="F1559" s="10">
        <f>VLOOKUP(C1559,데이터!$O:$Q,3,0)</f>
        <v>134.61000000000001</v>
      </c>
      <c r="H1559" s="6">
        <f t="shared" si="301"/>
        <v>2.7804909798963253</v>
      </c>
      <c r="I1559" s="6">
        <f t="shared" si="302"/>
        <v>2.5866641045349739</v>
      </c>
      <c r="AM1559" s="1">
        <f t="shared" si="294"/>
        <v>42831</v>
      </c>
      <c r="AN1559" s="2">
        <f t="shared" si="295"/>
        <v>1133.1300000000001</v>
      </c>
      <c r="AO1559" s="2">
        <f t="shared" si="296"/>
        <v>63.97175</v>
      </c>
      <c r="AP1559" s="2">
        <f t="shared" si="297"/>
        <v>134.61000000000001</v>
      </c>
      <c r="AR1559" s="39">
        <f t="shared" si="298"/>
        <v>1.0992387893504763E-4</v>
      </c>
      <c r="AS1559" s="39">
        <f t="shared" si="299"/>
        <v>1.5625000000001332E-3</v>
      </c>
      <c r="AU1559" s="41">
        <f t="shared" si="300"/>
        <v>2.1099773874884902E-6</v>
      </c>
    </row>
    <row r="1560" spans="2:47" x14ac:dyDescent="0.3">
      <c r="B1560" s="6">
        <f t="shared" si="293"/>
        <v>2017</v>
      </c>
      <c r="C1560" s="5">
        <v>42832</v>
      </c>
      <c r="D1560" s="10">
        <v>1134.4000000000001</v>
      </c>
      <c r="E1560" s="10">
        <f>VLOOKUP(C1560,데이터!$O:$Q,2,0)</f>
        <v>64.135531250000014</v>
      </c>
      <c r="F1560" s="10">
        <f>VLOOKUP(C1560,데이터!$O:$Q,3,0)</f>
        <v>135.19</v>
      </c>
      <c r="H1560" s="6">
        <f t="shared" si="301"/>
        <v>2.7876096266161854</v>
      </c>
      <c r="I1560" s="6">
        <f t="shared" si="302"/>
        <v>2.5978093774019988</v>
      </c>
      <c r="AM1560" s="1">
        <f t="shared" si="294"/>
        <v>42832</v>
      </c>
      <c r="AN1560" s="2">
        <f t="shared" si="295"/>
        <v>1134.4000000000001</v>
      </c>
      <c r="AO1560" s="2">
        <f t="shared" si="296"/>
        <v>64.135531250000014</v>
      </c>
      <c r="AP1560" s="2">
        <f t="shared" si="297"/>
        <v>135.19</v>
      </c>
      <c r="AR1560" s="39">
        <f t="shared" si="298"/>
        <v>2.5602121248835541E-3</v>
      </c>
      <c r="AS1560" s="39">
        <f t="shared" si="299"/>
        <v>4.3087437783224658E-3</v>
      </c>
      <c r="AU1560" s="41">
        <f t="shared" si="300"/>
        <v>3.0573629430778145E-6</v>
      </c>
    </row>
    <row r="1561" spans="2:47" x14ac:dyDescent="0.3">
      <c r="B1561" s="6">
        <f t="shared" si="293"/>
        <v>2017</v>
      </c>
      <c r="C1561" s="5">
        <v>42833</v>
      </c>
      <c r="D1561" s="10">
        <v>1134.4000000000001</v>
      </c>
      <c r="E1561" s="10">
        <f>VLOOKUP(C1561,데이터!$O:$Q,2,0)</f>
        <v>64.135531250000014</v>
      </c>
      <c r="F1561" s="10">
        <f>VLOOKUP(C1561,데이터!$O:$Q,3,0)</f>
        <v>135.19</v>
      </c>
      <c r="H1561" s="6">
        <f t="shared" si="301"/>
        <v>2.7876096266161854</v>
      </c>
      <c r="I1561" s="6">
        <f t="shared" si="302"/>
        <v>2.5978093774019988</v>
      </c>
      <c r="AM1561" s="1">
        <f t="shared" si="294"/>
        <v>42833</v>
      </c>
      <c r="AN1561" s="2">
        <f t="shared" si="295"/>
        <v>1134.4000000000001</v>
      </c>
      <c r="AO1561" s="2">
        <f t="shared" si="296"/>
        <v>64.135531250000014</v>
      </c>
      <c r="AP1561" s="2">
        <f t="shared" si="297"/>
        <v>135.19</v>
      </c>
      <c r="AR1561" s="39">
        <f t="shared" si="298"/>
        <v>0</v>
      </c>
      <c r="AS1561" s="39">
        <f t="shared" si="299"/>
        <v>0</v>
      </c>
      <c r="AU1561" s="41">
        <f t="shared" si="300"/>
        <v>0</v>
      </c>
    </row>
    <row r="1562" spans="2:47" x14ac:dyDescent="0.3">
      <c r="B1562" s="6">
        <f t="shared" si="293"/>
        <v>2017</v>
      </c>
      <c r="C1562" s="5">
        <v>42834</v>
      </c>
      <c r="D1562" s="10">
        <v>1134.4000000000001</v>
      </c>
      <c r="E1562" s="10">
        <f>VLOOKUP(C1562,데이터!$O:$Q,2,0)</f>
        <v>64.135531250000014</v>
      </c>
      <c r="F1562" s="10">
        <f>VLOOKUP(C1562,데이터!$O:$Q,3,0)</f>
        <v>135.19</v>
      </c>
      <c r="H1562" s="6">
        <f t="shared" si="301"/>
        <v>2.7876096266161854</v>
      </c>
      <c r="I1562" s="6">
        <f t="shared" si="302"/>
        <v>2.5978093774019988</v>
      </c>
      <c r="AM1562" s="1">
        <f t="shared" si="294"/>
        <v>42834</v>
      </c>
      <c r="AN1562" s="2">
        <f t="shared" si="295"/>
        <v>1134.4000000000001</v>
      </c>
      <c r="AO1562" s="2">
        <f t="shared" si="296"/>
        <v>64.135531250000014</v>
      </c>
      <c r="AP1562" s="2">
        <f t="shared" si="297"/>
        <v>135.19</v>
      </c>
      <c r="AR1562" s="39">
        <f t="shared" si="298"/>
        <v>0</v>
      </c>
      <c r="AS1562" s="39">
        <f t="shared" si="299"/>
        <v>0</v>
      </c>
      <c r="AU1562" s="41">
        <f t="shared" si="300"/>
        <v>0</v>
      </c>
    </row>
    <row r="1563" spans="2:47" x14ac:dyDescent="0.3">
      <c r="B1563" s="6">
        <f t="shared" si="293"/>
        <v>2017</v>
      </c>
      <c r="C1563" s="5">
        <v>42835</v>
      </c>
      <c r="D1563" s="10">
        <v>1142.3</v>
      </c>
      <c r="E1563" s="10">
        <f>VLOOKUP(C1563,데이터!$O:$Q,2,0)</f>
        <v>63.754156249999994</v>
      </c>
      <c r="F1563" s="10">
        <f>VLOOKUP(C1563,데이터!$O:$Q,3,0)</f>
        <v>134.15</v>
      </c>
      <c r="H1563" s="6">
        <f t="shared" si="301"/>
        <v>2.7710334074654193</v>
      </c>
      <c r="I1563" s="6">
        <f t="shared" si="302"/>
        <v>2.5778247501921605</v>
      </c>
      <c r="AM1563" s="1">
        <f t="shared" si="294"/>
        <v>42835</v>
      </c>
      <c r="AN1563" s="2">
        <f t="shared" si="295"/>
        <v>1142.3</v>
      </c>
      <c r="AO1563" s="2">
        <f t="shared" si="296"/>
        <v>63.754156249999994</v>
      </c>
      <c r="AP1563" s="2">
        <f t="shared" si="297"/>
        <v>134.15</v>
      </c>
      <c r="AR1563" s="39">
        <f t="shared" si="298"/>
        <v>-5.9463918450043396E-3</v>
      </c>
      <c r="AS1563" s="39">
        <f t="shared" si="299"/>
        <v>-7.6928766920629776E-3</v>
      </c>
      <c r="AU1563" s="41">
        <f t="shared" si="300"/>
        <v>3.0502093210054344E-6</v>
      </c>
    </row>
    <row r="1564" spans="2:47" x14ac:dyDescent="0.3">
      <c r="B1564" s="6">
        <f t="shared" si="293"/>
        <v>2017</v>
      </c>
      <c r="C1564" s="5">
        <v>42836</v>
      </c>
      <c r="D1564" s="10">
        <v>1145.8</v>
      </c>
      <c r="E1564" s="10">
        <f>VLOOKUP(C1564,데이터!$O:$Q,2,0)</f>
        <v>63.354750000000003</v>
      </c>
      <c r="F1564" s="10">
        <f>VLOOKUP(C1564,데이터!$O:$Q,3,0)</f>
        <v>133.07</v>
      </c>
      <c r="H1564" s="6">
        <f t="shared" si="301"/>
        <v>2.7536734716275033</v>
      </c>
      <c r="I1564" s="6">
        <f t="shared" si="302"/>
        <v>2.557071483474251</v>
      </c>
      <c r="AM1564" s="1">
        <f t="shared" si="294"/>
        <v>42836</v>
      </c>
      <c r="AN1564" s="2">
        <f t="shared" si="295"/>
        <v>1145.8</v>
      </c>
      <c r="AO1564" s="2">
        <f t="shared" si="296"/>
        <v>63.354750000000003</v>
      </c>
      <c r="AP1564" s="2">
        <f t="shared" si="297"/>
        <v>133.07</v>
      </c>
      <c r="AR1564" s="39">
        <f t="shared" si="298"/>
        <v>-6.2647876388449708E-3</v>
      </c>
      <c r="AS1564" s="39">
        <f t="shared" si="299"/>
        <v>-8.050689526649335E-3</v>
      </c>
      <c r="AU1564" s="41">
        <f t="shared" si="300"/>
        <v>3.1894455528631918E-6</v>
      </c>
    </row>
    <row r="1565" spans="2:47" x14ac:dyDescent="0.3">
      <c r="B1565" s="6">
        <f t="shared" si="293"/>
        <v>2017</v>
      </c>
      <c r="C1565" s="5">
        <v>42837</v>
      </c>
      <c r="D1565" s="10">
        <v>1141.5</v>
      </c>
      <c r="E1565" s="10">
        <f>VLOOKUP(C1565,데이터!$O:$Q,2,0)</f>
        <v>61.867343749999996</v>
      </c>
      <c r="F1565" s="10">
        <f>VLOOKUP(C1565,데이터!$O:$Q,3,0)</f>
        <v>130.78</v>
      </c>
      <c r="H1565" s="6">
        <f t="shared" si="301"/>
        <v>2.6890243153739002</v>
      </c>
      <c r="I1565" s="6">
        <f t="shared" si="302"/>
        <v>2.5130668716372027</v>
      </c>
      <c r="AM1565" s="1">
        <f t="shared" si="294"/>
        <v>42837</v>
      </c>
      <c r="AN1565" s="2">
        <f t="shared" si="295"/>
        <v>1141.5</v>
      </c>
      <c r="AO1565" s="2">
        <f t="shared" si="296"/>
        <v>61.867343749999996</v>
      </c>
      <c r="AP1565" s="2">
        <f t="shared" si="297"/>
        <v>130.78</v>
      </c>
      <c r="AR1565" s="39">
        <f t="shared" si="298"/>
        <v>-2.3477422766248868E-2</v>
      </c>
      <c r="AS1565" s="39">
        <f t="shared" si="299"/>
        <v>-1.7208987750807814E-2</v>
      </c>
      <c r="AU1565" s="41">
        <f t="shared" si="300"/>
        <v>3.9293277542807487E-5</v>
      </c>
    </row>
    <row r="1566" spans="2:47" x14ac:dyDescent="0.3">
      <c r="B1566" s="6">
        <f t="shared" si="293"/>
        <v>2017</v>
      </c>
      <c r="C1566" s="5">
        <v>42838</v>
      </c>
      <c r="D1566" s="10">
        <v>1129.82</v>
      </c>
      <c r="E1566" s="10">
        <f>VLOOKUP(C1566,데이터!$O:$Q,2,0)</f>
        <v>61.745281250000005</v>
      </c>
      <c r="F1566" s="10">
        <f>VLOOKUP(C1566,데이터!$O:$Q,3,0)</f>
        <v>129.91</v>
      </c>
      <c r="H1566" s="6">
        <f t="shared" si="301"/>
        <v>2.6837189472976233</v>
      </c>
      <c r="I1566" s="6">
        <f t="shared" si="302"/>
        <v>2.4963489623366644</v>
      </c>
      <c r="AM1566" s="1">
        <f t="shared" si="294"/>
        <v>42838</v>
      </c>
      <c r="AN1566" s="2">
        <f t="shared" si="295"/>
        <v>1129.82</v>
      </c>
      <c r="AO1566" s="2">
        <f t="shared" si="296"/>
        <v>61.745281250000005</v>
      </c>
      <c r="AP1566" s="2">
        <f t="shared" si="297"/>
        <v>129.91</v>
      </c>
      <c r="AR1566" s="39">
        <f t="shared" si="298"/>
        <v>-1.9729714030269907E-3</v>
      </c>
      <c r="AS1566" s="39">
        <f t="shared" si="299"/>
        <v>-6.6523933323138218E-3</v>
      </c>
      <c r="AU1566" s="41">
        <f t="shared" si="300"/>
        <v>2.1896989592290489E-5</v>
      </c>
    </row>
    <row r="1567" spans="2:47" x14ac:dyDescent="0.3">
      <c r="B1567" s="6">
        <f t="shared" si="293"/>
        <v>2017</v>
      </c>
      <c r="C1567" s="5">
        <v>42839</v>
      </c>
      <c r="D1567" s="10">
        <v>1139.93</v>
      </c>
      <c r="E1567" s="10">
        <f>VLOOKUP(C1567,데이터!$O:$Q,2,0)</f>
        <v>61.745281250000005</v>
      </c>
      <c r="F1567" s="10">
        <f>VLOOKUP(C1567,데이터!$O:$Q,3,0)</f>
        <v>129.91</v>
      </c>
      <c r="H1567" s="6">
        <f t="shared" si="301"/>
        <v>2.6837189472976233</v>
      </c>
      <c r="I1567" s="6">
        <f t="shared" si="302"/>
        <v>2.4963489623366644</v>
      </c>
      <c r="AM1567" s="1">
        <f t="shared" si="294"/>
        <v>42839</v>
      </c>
      <c r="AN1567" s="2">
        <f t="shared" si="295"/>
        <v>1139.93</v>
      </c>
      <c r="AO1567" s="2">
        <f t="shared" si="296"/>
        <v>61.745281250000005</v>
      </c>
      <c r="AP1567" s="2">
        <f t="shared" si="297"/>
        <v>129.91</v>
      </c>
      <c r="AR1567" s="39">
        <f t="shared" si="298"/>
        <v>0</v>
      </c>
      <c r="AS1567" s="39">
        <f t="shared" si="299"/>
        <v>0</v>
      </c>
      <c r="AU1567" s="41">
        <f t="shared" si="300"/>
        <v>0</v>
      </c>
    </row>
    <row r="1568" spans="2:47" x14ac:dyDescent="0.3">
      <c r="B1568" s="6">
        <f t="shared" si="293"/>
        <v>2017</v>
      </c>
      <c r="C1568" s="5">
        <v>42840</v>
      </c>
      <c r="D1568" s="10">
        <v>1139.93</v>
      </c>
      <c r="E1568" s="10">
        <f>VLOOKUP(C1568,데이터!$O:$Q,2,0)</f>
        <v>61.745281250000005</v>
      </c>
      <c r="F1568" s="10">
        <f>VLOOKUP(C1568,데이터!$O:$Q,3,0)</f>
        <v>129.91</v>
      </c>
      <c r="H1568" s="6">
        <f t="shared" si="301"/>
        <v>2.6837189472976233</v>
      </c>
      <c r="I1568" s="6">
        <f t="shared" si="302"/>
        <v>2.4963489623366644</v>
      </c>
      <c r="AM1568" s="1">
        <f t="shared" si="294"/>
        <v>42840</v>
      </c>
      <c r="AN1568" s="2">
        <f t="shared" si="295"/>
        <v>1139.93</v>
      </c>
      <c r="AO1568" s="2">
        <f t="shared" si="296"/>
        <v>61.745281250000005</v>
      </c>
      <c r="AP1568" s="2">
        <f t="shared" si="297"/>
        <v>129.91</v>
      </c>
      <c r="AR1568" s="39">
        <f t="shared" si="298"/>
        <v>0</v>
      </c>
      <c r="AS1568" s="39">
        <f t="shared" si="299"/>
        <v>0</v>
      </c>
      <c r="AU1568" s="41">
        <f t="shared" si="300"/>
        <v>0</v>
      </c>
    </row>
    <row r="1569" spans="2:47" x14ac:dyDescent="0.3">
      <c r="B1569" s="6">
        <f t="shared" si="293"/>
        <v>2017</v>
      </c>
      <c r="C1569" s="5">
        <v>42841</v>
      </c>
      <c r="D1569" s="10">
        <v>1139.93</v>
      </c>
      <c r="E1569" s="10">
        <f>VLOOKUP(C1569,데이터!$O:$Q,2,0)</f>
        <v>61.745281250000005</v>
      </c>
      <c r="F1569" s="10">
        <f>VLOOKUP(C1569,데이터!$O:$Q,3,0)</f>
        <v>129.91</v>
      </c>
      <c r="H1569" s="6">
        <f t="shared" si="301"/>
        <v>2.6837189472976233</v>
      </c>
      <c r="I1569" s="6">
        <f t="shared" si="302"/>
        <v>2.4963489623366644</v>
      </c>
      <c r="AM1569" s="1">
        <f t="shared" si="294"/>
        <v>42841</v>
      </c>
      <c r="AN1569" s="2">
        <f t="shared" si="295"/>
        <v>1139.93</v>
      </c>
      <c r="AO1569" s="2">
        <f t="shared" si="296"/>
        <v>61.745281250000005</v>
      </c>
      <c r="AP1569" s="2">
        <f t="shared" si="297"/>
        <v>129.91</v>
      </c>
      <c r="AR1569" s="39">
        <f t="shared" si="298"/>
        <v>0</v>
      </c>
      <c r="AS1569" s="39">
        <f t="shared" si="299"/>
        <v>0</v>
      </c>
      <c r="AU1569" s="41">
        <f t="shared" si="300"/>
        <v>0</v>
      </c>
    </row>
    <row r="1570" spans="2:47" x14ac:dyDescent="0.3">
      <c r="B1570" s="6">
        <f t="shared" si="293"/>
        <v>2017</v>
      </c>
      <c r="C1570" s="5">
        <v>42842</v>
      </c>
      <c r="D1570" s="10">
        <v>1138.2</v>
      </c>
      <c r="E1570" s="10">
        <f>VLOOKUP(C1570,데이터!$O:$Q,2,0)</f>
        <v>62.527093750000006</v>
      </c>
      <c r="F1570" s="10">
        <f>VLOOKUP(C1570,데이터!$O:$Q,3,0)</f>
        <v>131.53</v>
      </c>
      <c r="H1570" s="6">
        <f t="shared" si="301"/>
        <v>2.7176999249044602</v>
      </c>
      <c r="I1570" s="6">
        <f t="shared" si="302"/>
        <v>2.5274788624135285</v>
      </c>
      <c r="AM1570" s="1">
        <f t="shared" si="294"/>
        <v>42842</v>
      </c>
      <c r="AN1570" s="2">
        <f t="shared" si="295"/>
        <v>1138.2</v>
      </c>
      <c r="AO1570" s="2">
        <f t="shared" si="296"/>
        <v>62.527093750000006</v>
      </c>
      <c r="AP1570" s="2">
        <f t="shared" si="297"/>
        <v>131.53</v>
      </c>
      <c r="AR1570" s="39">
        <f t="shared" si="298"/>
        <v>1.266189875845769E-2</v>
      </c>
      <c r="AS1570" s="39">
        <f t="shared" si="299"/>
        <v>1.2470171657301243E-2</v>
      </c>
      <c r="AU1570" s="41">
        <f t="shared" si="300"/>
        <v>3.6759281317854452E-8</v>
      </c>
    </row>
    <row r="1571" spans="2:47" x14ac:dyDescent="0.3">
      <c r="B1571" s="6">
        <f t="shared" si="293"/>
        <v>2017</v>
      </c>
      <c r="C1571" s="5">
        <v>42843</v>
      </c>
      <c r="D1571" s="10">
        <v>1141.8</v>
      </c>
      <c r="E1571" s="10">
        <f>VLOOKUP(C1571,데이터!$O:$Q,2,0)</f>
        <v>62.584093749999994</v>
      </c>
      <c r="F1571" s="10">
        <f>VLOOKUP(C1571,데이터!$O:$Q,3,0)</f>
        <v>132.13999999999999</v>
      </c>
      <c r="H1571" s="6">
        <f t="shared" si="301"/>
        <v>2.7201773932534437</v>
      </c>
      <c r="I1571" s="6">
        <f t="shared" si="302"/>
        <v>2.5392006149116066</v>
      </c>
      <c r="AM1571" s="1">
        <f t="shared" si="294"/>
        <v>42843</v>
      </c>
      <c r="AN1571" s="2">
        <f t="shared" si="295"/>
        <v>1141.8</v>
      </c>
      <c r="AO1571" s="2">
        <f t="shared" si="296"/>
        <v>62.584093749999994</v>
      </c>
      <c r="AP1571" s="2">
        <f t="shared" si="297"/>
        <v>132.13999999999999</v>
      </c>
      <c r="AR1571" s="39">
        <f t="shared" si="298"/>
        <v>9.1160481931074067E-4</v>
      </c>
      <c r="AS1571" s="39">
        <f t="shared" si="299"/>
        <v>4.6377252337868047E-3</v>
      </c>
      <c r="AU1571" s="41">
        <f t="shared" si="300"/>
        <v>1.3883973343175276E-5</v>
      </c>
    </row>
    <row r="1572" spans="2:47" x14ac:dyDescent="0.3">
      <c r="B1572" s="6">
        <f t="shared" si="293"/>
        <v>2017</v>
      </c>
      <c r="C1572" s="5">
        <v>42844</v>
      </c>
      <c r="D1572" s="10">
        <v>1140.18</v>
      </c>
      <c r="E1572" s="10">
        <f>VLOOKUP(C1572,데이터!$O:$Q,2,0)</f>
        <v>62.576374999999992</v>
      </c>
      <c r="F1572" s="10">
        <f>VLOOKUP(C1572,데이터!$O:$Q,3,0)</f>
        <v>132.83000000000001</v>
      </c>
      <c r="H1572" s="6">
        <f t="shared" si="301"/>
        <v>2.7198419027478522</v>
      </c>
      <c r="I1572" s="6">
        <f t="shared" si="302"/>
        <v>2.5524596464258273</v>
      </c>
      <c r="AM1572" s="1">
        <f t="shared" si="294"/>
        <v>42844</v>
      </c>
      <c r="AN1572" s="2">
        <f t="shared" si="295"/>
        <v>1140.18</v>
      </c>
      <c r="AO1572" s="2">
        <f t="shared" si="296"/>
        <v>62.576374999999992</v>
      </c>
      <c r="AP1572" s="2">
        <f t="shared" si="297"/>
        <v>132.83000000000001</v>
      </c>
      <c r="AR1572" s="39">
        <f t="shared" si="298"/>
        <v>-1.2333405403031072E-4</v>
      </c>
      <c r="AS1572" s="39">
        <f t="shared" si="299"/>
        <v>5.2217345239899959E-3</v>
      </c>
      <c r="AU1572" s="41">
        <f t="shared" si="300"/>
        <v>2.8569758103740022E-5</v>
      </c>
    </row>
    <row r="1573" spans="2:47" x14ac:dyDescent="0.3">
      <c r="B1573" s="6">
        <f t="shared" si="293"/>
        <v>2017</v>
      </c>
      <c r="C1573" s="5">
        <v>42845</v>
      </c>
      <c r="D1573" s="10">
        <v>1139.9000000000001</v>
      </c>
      <c r="E1573" s="10">
        <f>VLOOKUP(C1573,데이터!$O:$Q,2,0)</f>
        <v>63.676562500000003</v>
      </c>
      <c r="F1573" s="10">
        <f>VLOOKUP(C1573,데이터!$O:$Q,3,0)</f>
        <v>134.93</v>
      </c>
      <c r="H1573" s="6">
        <f t="shared" si="301"/>
        <v>2.7676608450144733</v>
      </c>
      <c r="I1573" s="6">
        <f t="shared" si="302"/>
        <v>2.5928132205995396</v>
      </c>
      <c r="AM1573" s="1">
        <f t="shared" si="294"/>
        <v>42845</v>
      </c>
      <c r="AN1573" s="2">
        <f t="shared" si="295"/>
        <v>1139.9000000000001</v>
      </c>
      <c r="AO1573" s="2">
        <f t="shared" si="296"/>
        <v>63.676562500000003</v>
      </c>
      <c r="AP1573" s="2">
        <f t="shared" si="297"/>
        <v>134.93</v>
      </c>
      <c r="AR1573" s="39">
        <f t="shared" si="298"/>
        <v>1.7581515388195745E-2</v>
      </c>
      <c r="AS1573" s="39">
        <f t="shared" si="299"/>
        <v>1.5809681547843013E-2</v>
      </c>
      <c r="AU1573" s="41">
        <f t="shared" si="300"/>
        <v>3.1393951578191114E-6</v>
      </c>
    </row>
    <row r="1574" spans="2:47" x14ac:dyDescent="0.3">
      <c r="B1574" s="6">
        <f t="shared" si="293"/>
        <v>2017</v>
      </c>
      <c r="C1574" s="5">
        <v>42846</v>
      </c>
      <c r="D1574" s="10">
        <v>1134.3</v>
      </c>
      <c r="E1574" s="10">
        <f>VLOOKUP(C1574,데이터!$O:$Q,2,0)</f>
        <v>63.435249999999996</v>
      </c>
      <c r="F1574" s="10">
        <f>VLOOKUP(C1574,데이터!$O:$Q,3,0)</f>
        <v>134.36000000000001</v>
      </c>
      <c r="H1574" s="6">
        <f t="shared" si="301"/>
        <v>2.7571723523659801</v>
      </c>
      <c r="I1574" s="6">
        <f t="shared" si="302"/>
        <v>2.5818601076095318</v>
      </c>
      <c r="AM1574" s="1">
        <f t="shared" si="294"/>
        <v>42846</v>
      </c>
      <c r="AN1574" s="2">
        <f t="shared" si="295"/>
        <v>1134.3</v>
      </c>
      <c r="AO1574" s="2">
        <f t="shared" si="296"/>
        <v>63.435249999999996</v>
      </c>
      <c r="AP1574" s="2">
        <f t="shared" si="297"/>
        <v>134.36000000000001</v>
      </c>
      <c r="AR1574" s="39">
        <f t="shared" si="298"/>
        <v>-3.7896596569578778E-3</v>
      </c>
      <c r="AS1574" s="39">
        <f t="shared" si="299"/>
        <v>-4.224412658415444E-3</v>
      </c>
      <c r="AU1574" s="41">
        <f t="shared" si="300"/>
        <v>1.8901017227636259E-7</v>
      </c>
    </row>
    <row r="1575" spans="2:47" x14ac:dyDescent="0.3">
      <c r="B1575" s="6">
        <f t="shared" si="293"/>
        <v>2017</v>
      </c>
      <c r="C1575" s="5">
        <v>42847</v>
      </c>
      <c r="D1575" s="10">
        <v>1134.3</v>
      </c>
      <c r="E1575" s="10">
        <f>VLOOKUP(C1575,데이터!$O:$Q,2,0)</f>
        <v>63.435249999999996</v>
      </c>
      <c r="F1575" s="10">
        <f>VLOOKUP(C1575,데이터!$O:$Q,3,0)</f>
        <v>134.36000000000001</v>
      </c>
      <c r="H1575" s="6">
        <f t="shared" si="301"/>
        <v>2.7571723523659801</v>
      </c>
      <c r="I1575" s="6">
        <f t="shared" si="302"/>
        <v>2.5818601076095318</v>
      </c>
      <c r="AM1575" s="1">
        <f t="shared" si="294"/>
        <v>42847</v>
      </c>
      <c r="AN1575" s="2">
        <f t="shared" si="295"/>
        <v>1134.3</v>
      </c>
      <c r="AO1575" s="2">
        <f t="shared" si="296"/>
        <v>63.435249999999996</v>
      </c>
      <c r="AP1575" s="2">
        <f t="shared" si="297"/>
        <v>134.36000000000001</v>
      </c>
      <c r="AR1575" s="39">
        <f t="shared" si="298"/>
        <v>0</v>
      </c>
      <c r="AS1575" s="39">
        <f t="shared" si="299"/>
        <v>0</v>
      </c>
      <c r="AU1575" s="41">
        <f t="shared" si="300"/>
        <v>0</v>
      </c>
    </row>
    <row r="1576" spans="2:47" x14ac:dyDescent="0.3">
      <c r="B1576" s="6">
        <f t="shared" si="293"/>
        <v>2017</v>
      </c>
      <c r="C1576" s="5">
        <v>42848</v>
      </c>
      <c r="D1576" s="10">
        <v>1134.3</v>
      </c>
      <c r="E1576" s="10">
        <f>VLOOKUP(C1576,데이터!$O:$Q,2,0)</f>
        <v>63.435249999999996</v>
      </c>
      <c r="F1576" s="10">
        <f>VLOOKUP(C1576,데이터!$O:$Q,3,0)</f>
        <v>134.36000000000001</v>
      </c>
      <c r="H1576" s="6">
        <f t="shared" si="301"/>
        <v>2.7571723523659801</v>
      </c>
      <c r="I1576" s="6">
        <f t="shared" si="302"/>
        <v>2.5818601076095318</v>
      </c>
      <c r="AM1576" s="1">
        <f t="shared" si="294"/>
        <v>42848</v>
      </c>
      <c r="AN1576" s="2">
        <f t="shared" si="295"/>
        <v>1134.3</v>
      </c>
      <c r="AO1576" s="2">
        <f t="shared" si="296"/>
        <v>63.435249999999996</v>
      </c>
      <c r="AP1576" s="2">
        <f t="shared" si="297"/>
        <v>134.36000000000001</v>
      </c>
      <c r="AR1576" s="39">
        <f t="shared" si="298"/>
        <v>0</v>
      </c>
      <c r="AS1576" s="39">
        <f t="shared" si="299"/>
        <v>0</v>
      </c>
      <c r="AU1576" s="41">
        <f t="shared" si="300"/>
        <v>0</v>
      </c>
    </row>
    <row r="1577" spans="2:47" x14ac:dyDescent="0.3">
      <c r="B1577" s="6">
        <f t="shared" si="293"/>
        <v>2017</v>
      </c>
      <c r="C1577" s="5">
        <v>42849</v>
      </c>
      <c r="D1577" s="10">
        <v>1130</v>
      </c>
      <c r="E1577" s="10">
        <f>VLOOKUP(C1577,데이터!$O:$Q,2,0)</f>
        <v>64.305718750000011</v>
      </c>
      <c r="F1577" s="10">
        <f>VLOOKUP(C1577,데이터!$O:$Q,3,0)</f>
        <v>136.29</v>
      </c>
      <c r="H1577" s="6">
        <f t="shared" si="301"/>
        <v>2.7950067168730737</v>
      </c>
      <c r="I1577" s="6">
        <f t="shared" si="302"/>
        <v>2.6189469638739431</v>
      </c>
      <c r="AM1577" s="1">
        <f t="shared" si="294"/>
        <v>42849</v>
      </c>
      <c r="AN1577" s="2">
        <f t="shared" si="295"/>
        <v>1130</v>
      </c>
      <c r="AO1577" s="2">
        <f t="shared" si="296"/>
        <v>64.305718750000011</v>
      </c>
      <c r="AP1577" s="2">
        <f t="shared" si="297"/>
        <v>136.29</v>
      </c>
      <c r="AR1577" s="39">
        <f t="shared" si="298"/>
        <v>1.3722161574203806E-2</v>
      </c>
      <c r="AS1577" s="39">
        <f t="shared" si="299"/>
        <v>1.436439416492985E-2</v>
      </c>
      <c r="AU1577" s="41">
        <f t="shared" si="300"/>
        <v>4.1246270059068634E-7</v>
      </c>
    </row>
    <row r="1578" spans="2:47" x14ac:dyDescent="0.3">
      <c r="B1578" s="6">
        <f t="shared" si="293"/>
        <v>2017</v>
      </c>
      <c r="C1578" s="5">
        <v>42850</v>
      </c>
      <c r="D1578" s="10">
        <v>1125.43</v>
      </c>
      <c r="E1578" s="10">
        <f>VLOOKUP(C1578,데이터!$O:$Q,2,0)</f>
        <v>64.94006250000001</v>
      </c>
      <c r="F1578" s="10">
        <f>VLOOKUP(C1578,데이터!$O:$Q,3,0)</f>
        <v>137.68</v>
      </c>
      <c r="H1578" s="6">
        <f t="shared" si="301"/>
        <v>2.8225780600836097</v>
      </c>
      <c r="I1578" s="6">
        <f t="shared" si="302"/>
        <v>2.6456571867794008</v>
      </c>
      <c r="AM1578" s="1">
        <f t="shared" si="294"/>
        <v>42850</v>
      </c>
      <c r="AN1578" s="2">
        <f t="shared" si="295"/>
        <v>1125.43</v>
      </c>
      <c r="AO1578" s="2">
        <f t="shared" si="296"/>
        <v>64.94006250000001</v>
      </c>
      <c r="AP1578" s="2">
        <f t="shared" si="297"/>
        <v>137.68</v>
      </c>
      <c r="AR1578" s="39">
        <f t="shared" si="298"/>
        <v>9.8644998039152387E-3</v>
      </c>
      <c r="AS1578" s="39">
        <f t="shared" si="299"/>
        <v>1.0198840707315471E-2</v>
      </c>
      <c r="AU1578" s="41">
        <f t="shared" si="300"/>
        <v>1.1178383968648329E-7</v>
      </c>
    </row>
    <row r="1579" spans="2:47" x14ac:dyDescent="0.3">
      <c r="B1579" s="6">
        <f t="shared" si="293"/>
        <v>2017</v>
      </c>
      <c r="C1579" s="5">
        <v>42851</v>
      </c>
      <c r="D1579" s="10">
        <v>1125.3</v>
      </c>
      <c r="E1579" s="10">
        <f>VLOOKUP(C1579,데이터!$O:$Q,2,0)</f>
        <v>64.486437499999994</v>
      </c>
      <c r="F1579" s="10">
        <f>VLOOKUP(C1579,데이터!$O:$Q,3,0)</f>
        <v>136.55000000000001</v>
      </c>
      <c r="H1579" s="6">
        <f t="shared" si="301"/>
        <v>2.8028615411396145</v>
      </c>
      <c r="I1579" s="6">
        <f t="shared" si="302"/>
        <v>2.6239431206764032</v>
      </c>
      <c r="AM1579" s="1">
        <f t="shared" si="294"/>
        <v>42851</v>
      </c>
      <c r="AN1579" s="2">
        <f t="shared" si="295"/>
        <v>1125.3</v>
      </c>
      <c r="AO1579" s="2">
        <f t="shared" si="296"/>
        <v>64.486437499999994</v>
      </c>
      <c r="AP1579" s="2">
        <f t="shared" si="297"/>
        <v>136.55000000000001</v>
      </c>
      <c r="AR1579" s="39">
        <f t="shared" si="298"/>
        <v>-6.985287394819184E-3</v>
      </c>
      <c r="AS1579" s="39">
        <f t="shared" si="299"/>
        <v>-8.2074375363160312E-3</v>
      </c>
      <c r="AU1579" s="41">
        <f t="shared" si="300"/>
        <v>1.4936509683607636E-6</v>
      </c>
    </row>
    <row r="1580" spans="2:47" x14ac:dyDescent="0.3">
      <c r="B1580" s="6">
        <f t="shared" si="293"/>
        <v>2017</v>
      </c>
      <c r="C1580" s="5">
        <v>42852</v>
      </c>
      <c r="D1580" s="10">
        <v>1130.0999999999999</v>
      </c>
      <c r="E1580" s="10">
        <f>VLOOKUP(C1580,데이터!$O:$Q,2,0)</f>
        <v>64.944500000000005</v>
      </c>
      <c r="F1580" s="10">
        <f>VLOOKUP(C1580,데이터!$O:$Q,3,0)</f>
        <v>138.47</v>
      </c>
      <c r="H1580" s="6">
        <f t="shared" si="301"/>
        <v>2.8227709331677957</v>
      </c>
      <c r="I1580" s="6">
        <f t="shared" si="302"/>
        <v>2.6608378170637974</v>
      </c>
      <c r="AM1580" s="1">
        <f t="shared" si="294"/>
        <v>42852</v>
      </c>
      <c r="AN1580" s="2">
        <f t="shared" si="295"/>
        <v>1130.0999999999999</v>
      </c>
      <c r="AO1580" s="2">
        <f t="shared" si="296"/>
        <v>64.944500000000005</v>
      </c>
      <c r="AP1580" s="2">
        <f t="shared" si="297"/>
        <v>138.47</v>
      </c>
      <c r="AR1580" s="39">
        <f t="shared" si="298"/>
        <v>7.1032377932183088E-3</v>
      </c>
      <c r="AS1580" s="39">
        <f t="shared" si="299"/>
        <v>1.4060783595752468E-2</v>
      </c>
      <c r="AU1580" s="41">
        <f t="shared" si="300"/>
        <v>4.8407443594360706E-5</v>
      </c>
    </row>
    <row r="1581" spans="2:47" x14ac:dyDescent="0.3">
      <c r="B1581" s="6">
        <f t="shared" si="293"/>
        <v>2017</v>
      </c>
      <c r="C1581" s="5">
        <v>42853</v>
      </c>
      <c r="D1581" s="10">
        <v>1137.8</v>
      </c>
      <c r="E1581" s="10">
        <f>VLOOKUP(C1581,데이터!$O:$Q,2,0)</f>
        <v>64.218687500000016</v>
      </c>
      <c r="F1581" s="10">
        <f>VLOOKUP(C1581,데이터!$O:$Q,3,0)</f>
        <v>136.11000000000001</v>
      </c>
      <c r="H1581" s="6">
        <f t="shared" si="301"/>
        <v>2.7912239595529429</v>
      </c>
      <c r="I1581" s="6">
        <f t="shared" si="302"/>
        <v>2.6154880860876255</v>
      </c>
      <c r="AM1581" s="1">
        <f t="shared" si="294"/>
        <v>42853</v>
      </c>
      <c r="AN1581" s="2">
        <f t="shared" si="295"/>
        <v>1137.8</v>
      </c>
      <c r="AO1581" s="2">
        <f t="shared" si="296"/>
        <v>64.218687500000016</v>
      </c>
      <c r="AP1581" s="2">
        <f t="shared" si="297"/>
        <v>136.11000000000001</v>
      </c>
      <c r="AR1581" s="39">
        <f t="shared" si="298"/>
        <v>-1.1175888643379928E-2</v>
      </c>
      <c r="AS1581" s="39">
        <f t="shared" si="299"/>
        <v>-1.7043402903155758E-2</v>
      </c>
      <c r="AU1581" s="41">
        <f t="shared" si="300"/>
        <v>3.4427723588672705E-5</v>
      </c>
    </row>
    <row r="1582" spans="2:47" x14ac:dyDescent="0.3">
      <c r="B1582" s="6">
        <f t="shared" si="293"/>
        <v>2017</v>
      </c>
      <c r="C1582" s="5">
        <v>42854</v>
      </c>
      <c r="D1582" s="10">
        <v>1137.8</v>
      </c>
      <c r="E1582" s="10">
        <f>VLOOKUP(C1582,데이터!$O:$Q,2,0)</f>
        <v>64.218687500000016</v>
      </c>
      <c r="F1582" s="10">
        <f>VLOOKUP(C1582,데이터!$O:$Q,3,0)</f>
        <v>136.11000000000001</v>
      </c>
      <c r="H1582" s="6">
        <f t="shared" si="301"/>
        <v>2.7912239595529429</v>
      </c>
      <c r="I1582" s="6">
        <f t="shared" si="302"/>
        <v>2.6154880860876255</v>
      </c>
      <c r="AM1582" s="1">
        <f t="shared" si="294"/>
        <v>42854</v>
      </c>
      <c r="AN1582" s="2">
        <f t="shared" si="295"/>
        <v>1137.8</v>
      </c>
      <c r="AO1582" s="2">
        <f t="shared" si="296"/>
        <v>64.218687500000016</v>
      </c>
      <c r="AP1582" s="2">
        <f t="shared" si="297"/>
        <v>136.11000000000001</v>
      </c>
      <c r="AR1582" s="39">
        <f t="shared" si="298"/>
        <v>0</v>
      </c>
      <c r="AS1582" s="39">
        <f t="shared" si="299"/>
        <v>0</v>
      </c>
      <c r="AU1582" s="41">
        <f t="shared" si="300"/>
        <v>0</v>
      </c>
    </row>
    <row r="1583" spans="2:47" x14ac:dyDescent="0.3">
      <c r="B1583" s="6">
        <f t="shared" si="293"/>
        <v>2017</v>
      </c>
      <c r="C1583" s="5">
        <v>42855</v>
      </c>
      <c r="D1583" s="10">
        <v>1137.8</v>
      </c>
      <c r="E1583" s="10">
        <f>VLOOKUP(C1583,데이터!$O:$Q,2,0)</f>
        <v>64.218687500000016</v>
      </c>
      <c r="F1583" s="10">
        <f>VLOOKUP(C1583,데이터!$O:$Q,3,0)</f>
        <v>136.11000000000001</v>
      </c>
      <c r="H1583" s="6">
        <f t="shared" si="301"/>
        <v>2.7912239595529429</v>
      </c>
      <c r="I1583" s="6">
        <f t="shared" si="302"/>
        <v>2.6154880860876255</v>
      </c>
      <c r="AM1583" s="1">
        <f t="shared" si="294"/>
        <v>42855</v>
      </c>
      <c r="AN1583" s="2">
        <f t="shared" si="295"/>
        <v>1137.8</v>
      </c>
      <c r="AO1583" s="2">
        <f t="shared" si="296"/>
        <v>64.218687500000016</v>
      </c>
      <c r="AP1583" s="2">
        <f t="shared" si="297"/>
        <v>136.11000000000001</v>
      </c>
      <c r="AR1583" s="39">
        <f t="shared" si="298"/>
        <v>0</v>
      </c>
      <c r="AS1583" s="39">
        <f t="shared" si="299"/>
        <v>0</v>
      </c>
      <c r="AU1583" s="41">
        <f t="shared" si="300"/>
        <v>0</v>
      </c>
    </row>
    <row r="1584" spans="2:47" x14ac:dyDescent="0.3">
      <c r="B1584" s="6">
        <f t="shared" si="293"/>
        <v>2017</v>
      </c>
      <c r="C1584" s="5">
        <v>42856</v>
      </c>
      <c r="D1584" s="10">
        <v>1137.8</v>
      </c>
      <c r="E1584" s="10">
        <f>VLOOKUP(C1584,데이터!$O:$Q,2,0)</f>
        <v>64.65187499999999</v>
      </c>
      <c r="F1584" s="10">
        <f>VLOOKUP(C1584,데이터!$O:$Q,3,0)</f>
        <v>137.46</v>
      </c>
      <c r="H1584" s="6">
        <f t="shared" si="301"/>
        <v>2.8100521757007546</v>
      </c>
      <c r="I1584" s="6">
        <f t="shared" si="302"/>
        <v>2.6414296694850119</v>
      </c>
      <c r="AM1584" s="1">
        <f t="shared" si="294"/>
        <v>42856</v>
      </c>
      <c r="AN1584" s="2">
        <f t="shared" si="295"/>
        <v>1137.8</v>
      </c>
      <c r="AO1584" s="2">
        <f t="shared" si="296"/>
        <v>64.65187499999999</v>
      </c>
      <c r="AP1584" s="2">
        <f t="shared" si="297"/>
        <v>137.46</v>
      </c>
      <c r="AR1584" s="39">
        <f t="shared" si="298"/>
        <v>6.7455053484233307E-3</v>
      </c>
      <c r="AS1584" s="39">
        <f t="shared" si="299"/>
        <v>9.9184483138636814E-3</v>
      </c>
      <c r="AU1584" s="41">
        <f t="shared" si="300"/>
        <v>1.0067567061937407E-5</v>
      </c>
    </row>
    <row r="1585" spans="2:47" x14ac:dyDescent="0.3">
      <c r="B1585" s="6">
        <f t="shared" si="293"/>
        <v>2017</v>
      </c>
      <c r="C1585" s="5">
        <v>42857</v>
      </c>
      <c r="D1585" s="10">
        <v>1130.8</v>
      </c>
      <c r="E1585" s="10">
        <f>VLOOKUP(C1585,데이터!$O:$Q,2,0)</f>
        <v>64.766875000000013</v>
      </c>
      <c r="F1585" s="10">
        <f>VLOOKUP(C1585,데이터!$O:$Q,3,0)</f>
        <v>136.01</v>
      </c>
      <c r="H1585" s="6">
        <f t="shared" si="301"/>
        <v>2.8150505767557221</v>
      </c>
      <c r="I1585" s="6">
        <f t="shared" si="302"/>
        <v>2.6135664873174482</v>
      </c>
      <c r="AM1585" s="1">
        <f t="shared" si="294"/>
        <v>42857</v>
      </c>
      <c r="AN1585" s="2">
        <f t="shared" si="295"/>
        <v>1130.8</v>
      </c>
      <c r="AO1585" s="2">
        <f t="shared" si="296"/>
        <v>64.766875000000013</v>
      </c>
      <c r="AP1585" s="2">
        <f t="shared" si="297"/>
        <v>136.01</v>
      </c>
      <c r="AR1585" s="39">
        <f t="shared" si="298"/>
        <v>1.7787573832934722E-3</v>
      </c>
      <c r="AS1585" s="39">
        <f t="shared" si="299"/>
        <v>-1.0548523206751148E-2</v>
      </c>
      <c r="AU1585" s="41">
        <f t="shared" si="300"/>
        <v>1.5196184674569083E-4</v>
      </c>
    </row>
    <row r="1586" spans="2:47" x14ac:dyDescent="0.3">
      <c r="B1586" s="6">
        <f t="shared" si="293"/>
        <v>2017</v>
      </c>
      <c r="C1586" s="5">
        <v>42858</v>
      </c>
      <c r="D1586" s="10">
        <v>1130.8</v>
      </c>
      <c r="E1586" s="10">
        <f>VLOOKUP(C1586,데이터!$O:$Q,2,0)</f>
        <v>64.914031249999994</v>
      </c>
      <c r="F1586" s="10">
        <f>VLOOKUP(C1586,데이터!$O:$Q,3,0)</f>
        <v>136.47999999999999</v>
      </c>
      <c r="H1586" s="6">
        <f t="shared" si="301"/>
        <v>2.8214466285404605</v>
      </c>
      <c r="I1586" s="6">
        <f t="shared" si="302"/>
        <v>2.6225980015372792</v>
      </c>
      <c r="AM1586" s="1">
        <f t="shared" si="294"/>
        <v>42858</v>
      </c>
      <c r="AN1586" s="2">
        <f t="shared" si="295"/>
        <v>1130.8</v>
      </c>
      <c r="AO1586" s="2">
        <f t="shared" si="296"/>
        <v>64.914031249999994</v>
      </c>
      <c r="AP1586" s="2">
        <f t="shared" si="297"/>
        <v>136.47999999999999</v>
      </c>
      <c r="AR1586" s="39">
        <f t="shared" si="298"/>
        <v>2.2720912503495505E-3</v>
      </c>
      <c r="AS1586" s="39">
        <f t="shared" si="299"/>
        <v>3.4556282626276857E-3</v>
      </c>
      <c r="AU1586" s="41">
        <f t="shared" si="300"/>
        <v>1.4007598594322549E-6</v>
      </c>
    </row>
    <row r="1587" spans="2:47" x14ac:dyDescent="0.3">
      <c r="B1587" s="6">
        <f t="shared" si="293"/>
        <v>2017</v>
      </c>
      <c r="C1587" s="5">
        <v>42859</v>
      </c>
      <c r="D1587" s="10">
        <v>1132.68</v>
      </c>
      <c r="E1587" s="10">
        <f>VLOOKUP(C1587,데이터!$O:$Q,2,0)</f>
        <v>64.702406249999996</v>
      </c>
      <c r="F1587" s="10">
        <f>VLOOKUP(C1587,데이터!$O:$Q,3,0)</f>
        <v>136.38</v>
      </c>
      <c r="H1587" s="6">
        <f t="shared" si="301"/>
        <v>2.8122484839903965</v>
      </c>
      <c r="I1587" s="6">
        <f t="shared" si="302"/>
        <v>2.6206764027671023</v>
      </c>
      <c r="AM1587" s="1">
        <f t="shared" si="294"/>
        <v>42859</v>
      </c>
      <c r="AN1587" s="2">
        <f t="shared" si="295"/>
        <v>1132.68</v>
      </c>
      <c r="AO1587" s="2">
        <f t="shared" si="296"/>
        <v>64.702406249999996</v>
      </c>
      <c r="AP1587" s="2">
        <f t="shared" si="297"/>
        <v>136.38</v>
      </c>
      <c r="AR1587" s="39">
        <f t="shared" si="298"/>
        <v>-3.26008100136288E-3</v>
      </c>
      <c r="AS1587" s="39">
        <f t="shared" si="299"/>
        <v>-7.3270808909731144E-4</v>
      </c>
      <c r="AU1587" s="41">
        <f t="shared" si="300"/>
        <v>6.3876138376537415E-6</v>
      </c>
    </row>
    <row r="1588" spans="2:47" x14ac:dyDescent="0.3">
      <c r="B1588" s="6">
        <f t="shared" si="293"/>
        <v>2017</v>
      </c>
      <c r="C1588" s="5">
        <v>42860</v>
      </c>
      <c r="D1588" s="10">
        <v>1132.68</v>
      </c>
      <c r="E1588" s="10">
        <f>VLOOKUP(C1588,데이터!$O:$Q,2,0)</f>
        <v>65.214687499999997</v>
      </c>
      <c r="F1588" s="10">
        <f>VLOOKUP(C1588,데이터!$O:$Q,3,0)</f>
        <v>136.91999999999999</v>
      </c>
      <c r="H1588" s="6">
        <f t="shared" si="301"/>
        <v>2.8345144591246552</v>
      </c>
      <c r="I1588" s="6">
        <f t="shared" si="302"/>
        <v>2.6310530361260565</v>
      </c>
      <c r="AM1588" s="1">
        <f t="shared" si="294"/>
        <v>42860</v>
      </c>
      <c r="AN1588" s="2">
        <f t="shared" si="295"/>
        <v>1132.68</v>
      </c>
      <c r="AO1588" s="2">
        <f t="shared" si="296"/>
        <v>65.214687499999997</v>
      </c>
      <c r="AP1588" s="2">
        <f t="shared" si="297"/>
        <v>136.91999999999999</v>
      </c>
      <c r="AR1588" s="39">
        <f t="shared" si="298"/>
        <v>7.9174992042896353E-3</v>
      </c>
      <c r="AS1588" s="39">
        <f t="shared" si="299"/>
        <v>3.959524857017005E-3</v>
      </c>
      <c r="AU1588" s="41">
        <f t="shared" si="300"/>
        <v>1.5665560933668204E-5</v>
      </c>
    </row>
    <row r="1589" spans="2:47" x14ac:dyDescent="0.3">
      <c r="B1589" s="6">
        <f t="shared" si="293"/>
        <v>2017</v>
      </c>
      <c r="C1589" s="5">
        <v>42861</v>
      </c>
      <c r="D1589" s="10">
        <v>1132.68</v>
      </c>
      <c r="E1589" s="10">
        <f>VLOOKUP(C1589,데이터!$O:$Q,2,0)</f>
        <v>65.214687499999997</v>
      </c>
      <c r="F1589" s="10">
        <f>VLOOKUP(C1589,데이터!$O:$Q,3,0)</f>
        <v>136.91999999999999</v>
      </c>
      <c r="H1589" s="6">
        <f t="shared" si="301"/>
        <v>2.8345144591246552</v>
      </c>
      <c r="I1589" s="6">
        <f t="shared" si="302"/>
        <v>2.6310530361260565</v>
      </c>
      <c r="AM1589" s="1">
        <f t="shared" si="294"/>
        <v>42861</v>
      </c>
      <c r="AN1589" s="2">
        <f t="shared" si="295"/>
        <v>1132.68</v>
      </c>
      <c r="AO1589" s="2">
        <f t="shared" si="296"/>
        <v>65.214687499999997</v>
      </c>
      <c r="AP1589" s="2">
        <f t="shared" si="297"/>
        <v>136.91999999999999</v>
      </c>
      <c r="AR1589" s="39">
        <f t="shared" si="298"/>
        <v>0</v>
      </c>
      <c r="AS1589" s="39">
        <f t="shared" si="299"/>
        <v>0</v>
      </c>
      <c r="AU1589" s="41">
        <f t="shared" si="300"/>
        <v>0</v>
      </c>
    </row>
    <row r="1590" spans="2:47" x14ac:dyDescent="0.3">
      <c r="B1590" s="6">
        <f t="shared" si="293"/>
        <v>2017</v>
      </c>
      <c r="C1590" s="5">
        <v>42862</v>
      </c>
      <c r="D1590" s="10">
        <v>1132.68</v>
      </c>
      <c r="E1590" s="10">
        <f>VLOOKUP(C1590,데이터!$O:$Q,2,0)</f>
        <v>65.214687499999997</v>
      </c>
      <c r="F1590" s="10">
        <f>VLOOKUP(C1590,데이터!$O:$Q,3,0)</f>
        <v>136.91999999999999</v>
      </c>
      <c r="H1590" s="6">
        <f t="shared" si="301"/>
        <v>2.8345144591246552</v>
      </c>
      <c r="I1590" s="6">
        <f t="shared" si="302"/>
        <v>2.6310530361260565</v>
      </c>
      <c r="AM1590" s="1">
        <f t="shared" si="294"/>
        <v>42862</v>
      </c>
      <c r="AN1590" s="2">
        <f t="shared" si="295"/>
        <v>1132.68</v>
      </c>
      <c r="AO1590" s="2">
        <f t="shared" si="296"/>
        <v>65.214687499999997</v>
      </c>
      <c r="AP1590" s="2">
        <f t="shared" si="297"/>
        <v>136.91999999999999</v>
      </c>
      <c r="AR1590" s="39">
        <f t="shared" si="298"/>
        <v>0</v>
      </c>
      <c r="AS1590" s="39">
        <f t="shared" si="299"/>
        <v>0</v>
      </c>
      <c r="AU1590" s="41">
        <f t="shared" si="300"/>
        <v>0</v>
      </c>
    </row>
    <row r="1591" spans="2:47" x14ac:dyDescent="0.3">
      <c r="B1591" s="6">
        <f t="shared" si="293"/>
        <v>2017</v>
      </c>
      <c r="C1591" s="5">
        <v>42863</v>
      </c>
      <c r="D1591" s="10">
        <v>1131.45</v>
      </c>
      <c r="E1591" s="10">
        <f>VLOOKUP(C1591,데이터!$O:$Q,2,0)</f>
        <v>64.778656250000012</v>
      </c>
      <c r="F1591" s="10">
        <f>VLOOKUP(C1591,데이터!$O:$Q,3,0)</f>
        <v>136.38</v>
      </c>
      <c r="H1591" s="6">
        <f t="shared" si="301"/>
        <v>2.815562641211625</v>
      </c>
      <c r="I1591" s="6">
        <f t="shared" si="302"/>
        <v>2.6206764027671019</v>
      </c>
      <c r="AM1591" s="1">
        <f t="shared" si="294"/>
        <v>42863</v>
      </c>
      <c r="AN1591" s="2">
        <f t="shared" si="295"/>
        <v>1131.45</v>
      </c>
      <c r="AO1591" s="2">
        <f t="shared" si="296"/>
        <v>64.778656250000012</v>
      </c>
      <c r="AP1591" s="2">
        <f t="shared" si="297"/>
        <v>136.38</v>
      </c>
      <c r="AR1591" s="39">
        <f t="shared" si="298"/>
        <v>-6.6860896941349779E-3</v>
      </c>
      <c r="AS1591" s="39">
        <f t="shared" si="299"/>
        <v>-3.9439088518842258E-3</v>
      </c>
      <c r="AU1591" s="41">
        <f t="shared" si="300"/>
        <v>7.5195557716070445E-6</v>
      </c>
    </row>
    <row r="1592" spans="2:47" x14ac:dyDescent="0.3">
      <c r="B1592" s="6">
        <f t="shared" si="293"/>
        <v>2017</v>
      </c>
      <c r="C1592" s="5">
        <v>42864</v>
      </c>
      <c r="D1592" s="10">
        <v>1131.45</v>
      </c>
      <c r="E1592" s="10">
        <f>VLOOKUP(C1592,데이터!$O:$Q,2,0)</f>
        <v>65.465437499999993</v>
      </c>
      <c r="F1592" s="10">
        <f>VLOOKUP(C1592,데이터!$O:$Q,3,0)</f>
        <v>137.72999999999999</v>
      </c>
      <c r="H1592" s="6">
        <f t="shared" si="301"/>
        <v>2.8454131466423331</v>
      </c>
      <c r="I1592" s="6">
        <f t="shared" si="302"/>
        <v>2.6466179861644887</v>
      </c>
      <c r="AM1592" s="1">
        <f t="shared" si="294"/>
        <v>42864</v>
      </c>
      <c r="AN1592" s="2">
        <f t="shared" si="295"/>
        <v>1131.45</v>
      </c>
      <c r="AO1592" s="2">
        <f t="shared" si="296"/>
        <v>65.465437499999993</v>
      </c>
      <c r="AP1592" s="2">
        <f t="shared" si="297"/>
        <v>137.72999999999999</v>
      </c>
      <c r="AR1592" s="39">
        <f t="shared" si="298"/>
        <v>1.0601968144406948E-2</v>
      </c>
      <c r="AS1592" s="39">
        <f t="shared" si="299"/>
        <v>9.8988121425429565E-3</v>
      </c>
      <c r="AU1592" s="41">
        <f t="shared" si="300"/>
        <v>4.9442836295735364E-7</v>
      </c>
    </row>
    <row r="1593" spans="2:47" x14ac:dyDescent="0.3">
      <c r="B1593" s="6">
        <f t="shared" si="293"/>
        <v>2017</v>
      </c>
      <c r="C1593" s="5">
        <v>42865</v>
      </c>
      <c r="D1593" s="10">
        <v>1135.9000000000001</v>
      </c>
      <c r="E1593" s="10">
        <f>VLOOKUP(C1593,데이터!$O:$Q,2,0)</f>
        <v>66.562531250000006</v>
      </c>
      <c r="F1593" s="10">
        <f>VLOOKUP(C1593,데이터!$O:$Q,3,0)</f>
        <v>140.65</v>
      </c>
      <c r="H1593" s="6">
        <f t="shared" si="301"/>
        <v>2.8930976210544865</v>
      </c>
      <c r="I1593" s="6">
        <f t="shared" si="302"/>
        <v>2.7027286702536513</v>
      </c>
      <c r="AM1593" s="1">
        <f t="shared" si="294"/>
        <v>42865</v>
      </c>
      <c r="AN1593" s="2">
        <f t="shared" si="295"/>
        <v>1135.9000000000001</v>
      </c>
      <c r="AO1593" s="2">
        <f t="shared" si="296"/>
        <v>66.562531250000006</v>
      </c>
      <c r="AP1593" s="2">
        <f t="shared" si="297"/>
        <v>140.65</v>
      </c>
      <c r="AR1593" s="39">
        <f t="shared" si="298"/>
        <v>1.6758365817077348E-2</v>
      </c>
      <c r="AS1593" s="39">
        <f t="shared" si="299"/>
        <v>2.1200900312205118E-2</v>
      </c>
      <c r="AU1593" s="41">
        <f t="shared" si="300"/>
        <v>1.9736112740400151E-5</v>
      </c>
    </row>
    <row r="1594" spans="2:47" x14ac:dyDescent="0.3">
      <c r="B1594" s="6">
        <f t="shared" si="293"/>
        <v>2017</v>
      </c>
      <c r="C1594" s="5">
        <v>42866</v>
      </c>
      <c r="D1594" s="10">
        <v>1127.77</v>
      </c>
      <c r="E1594" s="10">
        <f>VLOOKUP(C1594,데이터!$O:$Q,2,0)</f>
        <v>66.655812499999996</v>
      </c>
      <c r="F1594" s="10">
        <f>VLOOKUP(C1594,데이터!$O:$Q,3,0)</f>
        <v>141.16</v>
      </c>
      <c r="H1594" s="6">
        <f t="shared" si="301"/>
        <v>2.8971520306058656</v>
      </c>
      <c r="I1594" s="6">
        <f t="shared" si="302"/>
        <v>2.7125288239815526</v>
      </c>
      <c r="AM1594" s="1">
        <f t="shared" si="294"/>
        <v>42866</v>
      </c>
      <c r="AN1594" s="2">
        <f t="shared" si="295"/>
        <v>1127.77</v>
      </c>
      <c r="AO1594" s="2">
        <f t="shared" si="296"/>
        <v>66.655812499999996</v>
      </c>
      <c r="AP1594" s="2">
        <f t="shared" si="297"/>
        <v>141.16</v>
      </c>
      <c r="AR1594" s="39">
        <f t="shared" si="298"/>
        <v>1.4014077927662072E-3</v>
      </c>
      <c r="AS1594" s="39">
        <f t="shared" si="299"/>
        <v>3.626022040525978E-3</v>
      </c>
      <c r="AU1594" s="41">
        <f t="shared" si="300"/>
        <v>4.948908551335771E-6</v>
      </c>
    </row>
    <row r="1595" spans="2:47" x14ac:dyDescent="0.3">
      <c r="B1595" s="6">
        <f t="shared" si="293"/>
        <v>2017</v>
      </c>
      <c r="C1595" s="5">
        <v>42867</v>
      </c>
      <c r="D1595" s="10">
        <v>1127.43</v>
      </c>
      <c r="E1595" s="10">
        <f>VLOOKUP(C1595,데이터!$O:$Q,2,0)</f>
        <v>67.389531250000005</v>
      </c>
      <c r="F1595" s="10">
        <f>VLOOKUP(C1595,데이터!$O:$Q,3,0)</f>
        <v>141.56</v>
      </c>
      <c r="H1595" s="6">
        <f t="shared" si="301"/>
        <v>2.9290426442932485</v>
      </c>
      <c r="I1595" s="6">
        <f t="shared" si="302"/>
        <v>2.7202152190622599</v>
      </c>
      <c r="AM1595" s="1">
        <f t="shared" si="294"/>
        <v>42867</v>
      </c>
      <c r="AN1595" s="2">
        <f t="shared" si="295"/>
        <v>1127.43</v>
      </c>
      <c r="AO1595" s="2">
        <f t="shared" si="296"/>
        <v>67.389531250000005</v>
      </c>
      <c r="AP1595" s="2">
        <f t="shared" si="297"/>
        <v>141.56</v>
      </c>
      <c r="AR1595" s="39">
        <f t="shared" si="298"/>
        <v>1.10075734205477E-2</v>
      </c>
      <c r="AS1595" s="39">
        <f t="shared" si="299"/>
        <v>2.8336639274582076E-3</v>
      </c>
      <c r="AU1595" s="41">
        <f t="shared" si="300"/>
        <v>6.6812796401218529E-5</v>
      </c>
    </row>
    <row r="1596" spans="2:47" x14ac:dyDescent="0.3">
      <c r="B1596" s="6">
        <f t="shared" si="293"/>
        <v>2017</v>
      </c>
      <c r="C1596" s="5">
        <v>42868</v>
      </c>
      <c r="D1596" s="10">
        <v>1127.43</v>
      </c>
      <c r="E1596" s="10">
        <f>VLOOKUP(C1596,데이터!$O:$Q,2,0)</f>
        <v>67.389531250000005</v>
      </c>
      <c r="F1596" s="10">
        <f>VLOOKUP(C1596,데이터!$O:$Q,3,0)</f>
        <v>141.56</v>
      </c>
      <c r="H1596" s="6">
        <f t="shared" si="301"/>
        <v>2.9290426442932485</v>
      </c>
      <c r="I1596" s="6">
        <f t="shared" si="302"/>
        <v>2.7202152190622599</v>
      </c>
      <c r="AM1596" s="1">
        <f t="shared" si="294"/>
        <v>42868</v>
      </c>
      <c r="AN1596" s="2">
        <f t="shared" si="295"/>
        <v>1127.43</v>
      </c>
      <c r="AO1596" s="2">
        <f t="shared" si="296"/>
        <v>67.389531250000005</v>
      </c>
      <c r="AP1596" s="2">
        <f t="shared" si="297"/>
        <v>141.56</v>
      </c>
      <c r="AR1596" s="39">
        <f t="shared" si="298"/>
        <v>0</v>
      </c>
      <c r="AS1596" s="39">
        <f t="shared" si="299"/>
        <v>0</v>
      </c>
      <c r="AU1596" s="41">
        <f t="shared" si="300"/>
        <v>0</v>
      </c>
    </row>
    <row r="1597" spans="2:47" x14ac:dyDescent="0.3">
      <c r="B1597" s="6">
        <f t="shared" si="293"/>
        <v>2017</v>
      </c>
      <c r="C1597" s="5">
        <v>42869</v>
      </c>
      <c r="D1597" s="10">
        <v>1127.43</v>
      </c>
      <c r="E1597" s="10">
        <f>VLOOKUP(C1597,데이터!$O:$Q,2,0)</f>
        <v>67.389531250000005</v>
      </c>
      <c r="F1597" s="10">
        <f>VLOOKUP(C1597,데이터!$O:$Q,3,0)</f>
        <v>141.56</v>
      </c>
      <c r="H1597" s="6">
        <f t="shared" si="301"/>
        <v>2.9290426442932485</v>
      </c>
      <c r="I1597" s="6">
        <f t="shared" si="302"/>
        <v>2.7202152190622599</v>
      </c>
      <c r="AM1597" s="1">
        <f t="shared" si="294"/>
        <v>42869</v>
      </c>
      <c r="AN1597" s="2">
        <f t="shared" si="295"/>
        <v>1127.43</v>
      </c>
      <c r="AO1597" s="2">
        <f t="shared" si="296"/>
        <v>67.389531250000005</v>
      </c>
      <c r="AP1597" s="2">
        <f t="shared" si="297"/>
        <v>141.56</v>
      </c>
      <c r="AR1597" s="39">
        <f t="shared" si="298"/>
        <v>0</v>
      </c>
      <c r="AS1597" s="39">
        <f t="shared" si="299"/>
        <v>0</v>
      </c>
      <c r="AU1597" s="41">
        <f t="shared" si="300"/>
        <v>0</v>
      </c>
    </row>
    <row r="1598" spans="2:47" x14ac:dyDescent="0.3">
      <c r="B1598" s="6">
        <f t="shared" si="293"/>
        <v>2017</v>
      </c>
      <c r="C1598" s="5">
        <v>42870</v>
      </c>
      <c r="D1598" s="10">
        <v>1123.6500000000001</v>
      </c>
      <c r="E1598" s="10">
        <f>VLOOKUP(C1598,데이터!$O:$Q,2,0)</f>
        <v>68.137718750000005</v>
      </c>
      <c r="F1598" s="10">
        <f>VLOOKUP(C1598,데이터!$O:$Q,3,0)</f>
        <v>143.75</v>
      </c>
      <c r="H1598" s="6">
        <f t="shared" si="301"/>
        <v>2.9615621328959705</v>
      </c>
      <c r="I1598" s="6">
        <f t="shared" si="302"/>
        <v>2.7622982321291314</v>
      </c>
      <c r="AM1598" s="1">
        <f t="shared" si="294"/>
        <v>42870</v>
      </c>
      <c r="AN1598" s="2">
        <f t="shared" si="295"/>
        <v>1123.6500000000001</v>
      </c>
      <c r="AO1598" s="2">
        <f t="shared" si="296"/>
        <v>68.137718750000005</v>
      </c>
      <c r="AP1598" s="2">
        <f t="shared" si="297"/>
        <v>143.75</v>
      </c>
      <c r="AR1598" s="39">
        <f t="shared" si="298"/>
        <v>1.1102429207058728E-2</v>
      </c>
      <c r="AS1598" s="39">
        <f t="shared" si="299"/>
        <v>1.5470471884713177E-2</v>
      </c>
      <c r="AU1598" s="41">
        <f t="shared" si="300"/>
        <v>1.907979683381065E-5</v>
      </c>
    </row>
    <row r="1599" spans="2:47" x14ac:dyDescent="0.3">
      <c r="B1599" s="6">
        <f t="shared" ref="B1599:B1662" si="303">YEAR(C1599)</f>
        <v>2017</v>
      </c>
      <c r="C1599" s="5">
        <v>42871</v>
      </c>
      <c r="D1599" s="10">
        <v>1115.98</v>
      </c>
      <c r="E1599" s="10">
        <f>VLOOKUP(C1599,데이터!$O:$Q,2,0)</f>
        <v>68.887781250000018</v>
      </c>
      <c r="F1599" s="10">
        <f>VLOOKUP(C1599,데이터!$O:$Q,3,0)</f>
        <v>145.81</v>
      </c>
      <c r="H1599" s="6">
        <f t="shared" si="301"/>
        <v>2.9941631171680672</v>
      </c>
      <c r="I1599" s="6">
        <f t="shared" si="302"/>
        <v>2.8018831667947732</v>
      </c>
      <c r="AM1599" s="1">
        <f t="shared" si="294"/>
        <v>42871</v>
      </c>
      <c r="AN1599" s="2">
        <f t="shared" si="295"/>
        <v>1115.98</v>
      </c>
      <c r="AO1599" s="2">
        <f t="shared" si="296"/>
        <v>68.887781250000018</v>
      </c>
      <c r="AP1599" s="2">
        <f t="shared" si="297"/>
        <v>145.81</v>
      </c>
      <c r="AR1599" s="39">
        <f t="shared" si="298"/>
        <v>1.1008036572988544E-2</v>
      </c>
      <c r="AS1599" s="39">
        <f t="shared" si="299"/>
        <v>1.4330434782608759E-2</v>
      </c>
      <c r="AU1599" s="41">
        <f t="shared" si="300"/>
        <v>1.1038329863287604E-5</v>
      </c>
    </row>
    <row r="1600" spans="2:47" x14ac:dyDescent="0.3">
      <c r="B1600" s="6">
        <f t="shared" si="303"/>
        <v>2017</v>
      </c>
      <c r="C1600" s="5">
        <v>42872</v>
      </c>
      <c r="D1600" s="10">
        <v>1118.2</v>
      </c>
      <c r="E1600" s="10">
        <f>VLOOKUP(C1600,데이터!$O:$Q,2,0)</f>
        <v>66.090875000000011</v>
      </c>
      <c r="F1600" s="10">
        <f>VLOOKUP(C1600,데이터!$O:$Q,3,0)</f>
        <v>139.52000000000001</v>
      </c>
      <c r="H1600" s="6">
        <f t="shared" si="301"/>
        <v>2.8725973854233411</v>
      </c>
      <c r="I1600" s="6">
        <f t="shared" si="302"/>
        <v>2.6810146041506533</v>
      </c>
      <c r="AM1600" s="1">
        <f t="shared" ref="AM1600:AM1663" si="304">C1600</f>
        <v>42872</v>
      </c>
      <c r="AN1600" s="2">
        <f t="shared" ref="AN1600:AN1663" si="305">D1600</f>
        <v>1118.2</v>
      </c>
      <c r="AO1600" s="2">
        <f t="shared" ref="AO1600:AO1663" si="306">E1600</f>
        <v>66.090875000000011</v>
      </c>
      <c r="AP1600" s="2">
        <f t="shared" ref="AP1600:AP1663" si="307">F1600</f>
        <v>139.52000000000001</v>
      </c>
      <c r="AR1600" s="39">
        <f t="shared" si="298"/>
        <v>-4.0600904823016148E-2</v>
      </c>
      <c r="AS1600" s="39">
        <f t="shared" si="299"/>
        <v>-4.3138330704341254E-2</v>
      </c>
      <c r="AU1600" s="41">
        <f t="shared" si="300"/>
        <v>6.4385301032184912E-6</v>
      </c>
    </row>
    <row r="1601" spans="2:47" x14ac:dyDescent="0.3">
      <c r="B1601" s="6">
        <f t="shared" si="303"/>
        <v>2017</v>
      </c>
      <c r="C1601" s="5">
        <v>42873</v>
      </c>
      <c r="D1601" s="10">
        <v>1124.5</v>
      </c>
      <c r="E1601" s="10">
        <f>VLOOKUP(C1601,데이터!$O:$Q,2,0)</f>
        <v>67.413281249999997</v>
      </c>
      <c r="F1601" s="10">
        <f>VLOOKUP(C1601,데이터!$O:$Q,3,0)</f>
        <v>142.12</v>
      </c>
      <c r="H1601" s="6">
        <f t="shared" si="301"/>
        <v>2.9300749227719907</v>
      </c>
      <c r="I1601" s="6">
        <f t="shared" si="302"/>
        <v>2.7309761721752497</v>
      </c>
      <c r="AM1601" s="1">
        <f t="shared" si="304"/>
        <v>42873</v>
      </c>
      <c r="AN1601" s="2">
        <f t="shared" si="305"/>
        <v>1124.5</v>
      </c>
      <c r="AO1601" s="2">
        <f t="shared" si="306"/>
        <v>67.413281249999997</v>
      </c>
      <c r="AP1601" s="2">
        <f t="shared" si="307"/>
        <v>142.12</v>
      </c>
      <c r="AR1601" s="39">
        <f t="shared" ref="AR1601:AR1664" si="308">AO1601/AO1600-1</f>
        <v>2.0008908188913876E-2</v>
      </c>
      <c r="AS1601" s="39">
        <f t="shared" ref="AS1601:AS1664" si="309">AP1601/AP1600-1</f>
        <v>1.8635321100917368E-2</v>
      </c>
      <c r="AU1601" s="41">
        <f t="shared" ref="AU1601:AU1664" si="310">(AR1601-AS1601)^2</f>
        <v>1.8867414883107277E-6</v>
      </c>
    </row>
    <row r="1602" spans="2:47" x14ac:dyDescent="0.3">
      <c r="B1602" s="6">
        <f t="shared" si="303"/>
        <v>2017</v>
      </c>
      <c r="C1602" s="5">
        <v>42874</v>
      </c>
      <c r="D1602" s="10">
        <v>1127</v>
      </c>
      <c r="E1602" s="10">
        <f>VLOOKUP(C1602,데이터!$O:$Q,2,0)</f>
        <v>67.54025</v>
      </c>
      <c r="F1602" s="10">
        <f>VLOOKUP(C1602,데이터!$O:$Q,3,0)</f>
        <v>143.69</v>
      </c>
      <c r="H1602" s="6">
        <f t="shared" si="301"/>
        <v>2.9355935378497979</v>
      </c>
      <c r="I1602" s="6">
        <f t="shared" si="302"/>
        <v>2.7611452728670254</v>
      </c>
      <c r="AM1602" s="1">
        <f t="shared" si="304"/>
        <v>42874</v>
      </c>
      <c r="AN1602" s="2">
        <f t="shared" si="305"/>
        <v>1127</v>
      </c>
      <c r="AO1602" s="2">
        <f t="shared" si="306"/>
        <v>67.54025</v>
      </c>
      <c r="AP1602" s="2">
        <f t="shared" si="307"/>
        <v>143.69</v>
      </c>
      <c r="AR1602" s="39">
        <f t="shared" si="308"/>
        <v>1.8834382134456096E-3</v>
      </c>
      <c r="AS1602" s="39">
        <f t="shared" si="309"/>
        <v>1.1047002533070671E-2</v>
      </c>
      <c r="AU1602" s="41">
        <f t="shared" si="310"/>
        <v>8.3970911039905514E-5</v>
      </c>
    </row>
    <row r="1603" spans="2:47" x14ac:dyDescent="0.3">
      <c r="B1603" s="6">
        <f t="shared" si="303"/>
        <v>2017</v>
      </c>
      <c r="C1603" s="5">
        <v>42875</v>
      </c>
      <c r="D1603" s="10">
        <v>1127</v>
      </c>
      <c r="E1603" s="10">
        <f>VLOOKUP(C1603,데이터!$O:$Q,2,0)</f>
        <v>67.54025</v>
      </c>
      <c r="F1603" s="10">
        <f>VLOOKUP(C1603,데이터!$O:$Q,3,0)</f>
        <v>143.69</v>
      </c>
      <c r="H1603" s="6">
        <f t="shared" si="301"/>
        <v>2.9355935378497979</v>
      </c>
      <c r="I1603" s="6">
        <f t="shared" si="302"/>
        <v>2.7611452728670254</v>
      </c>
      <c r="AM1603" s="1">
        <f t="shared" si="304"/>
        <v>42875</v>
      </c>
      <c r="AN1603" s="2">
        <f t="shared" si="305"/>
        <v>1127</v>
      </c>
      <c r="AO1603" s="2">
        <f t="shared" si="306"/>
        <v>67.54025</v>
      </c>
      <c r="AP1603" s="2">
        <f t="shared" si="307"/>
        <v>143.69</v>
      </c>
      <c r="AR1603" s="39">
        <f t="shared" si="308"/>
        <v>0</v>
      </c>
      <c r="AS1603" s="39">
        <f t="shared" si="309"/>
        <v>0</v>
      </c>
      <c r="AU1603" s="41">
        <f t="shared" si="310"/>
        <v>0</v>
      </c>
    </row>
    <row r="1604" spans="2:47" x14ac:dyDescent="0.3">
      <c r="B1604" s="6">
        <f t="shared" si="303"/>
        <v>2017</v>
      </c>
      <c r="C1604" s="5">
        <v>42876</v>
      </c>
      <c r="D1604" s="10">
        <v>1127</v>
      </c>
      <c r="E1604" s="10">
        <f>VLOOKUP(C1604,데이터!$O:$Q,2,0)</f>
        <v>67.54025</v>
      </c>
      <c r="F1604" s="10">
        <f>VLOOKUP(C1604,데이터!$O:$Q,3,0)</f>
        <v>143.69</v>
      </c>
      <c r="H1604" s="6">
        <f t="shared" si="301"/>
        <v>2.9355935378497979</v>
      </c>
      <c r="I1604" s="6">
        <f t="shared" si="302"/>
        <v>2.7611452728670254</v>
      </c>
      <c r="AM1604" s="1">
        <f t="shared" si="304"/>
        <v>42876</v>
      </c>
      <c r="AN1604" s="2">
        <f t="shared" si="305"/>
        <v>1127</v>
      </c>
      <c r="AO1604" s="2">
        <f t="shared" si="306"/>
        <v>67.54025</v>
      </c>
      <c r="AP1604" s="2">
        <f t="shared" si="307"/>
        <v>143.69</v>
      </c>
      <c r="AR1604" s="39">
        <f t="shared" si="308"/>
        <v>0</v>
      </c>
      <c r="AS1604" s="39">
        <f t="shared" si="309"/>
        <v>0</v>
      </c>
      <c r="AU1604" s="41">
        <f t="shared" si="310"/>
        <v>0</v>
      </c>
    </row>
    <row r="1605" spans="2:47" x14ac:dyDescent="0.3">
      <c r="B1605" s="6">
        <f t="shared" si="303"/>
        <v>2017</v>
      </c>
      <c r="C1605" s="5">
        <v>42877</v>
      </c>
      <c r="D1605" s="10">
        <v>1118.6500000000001</v>
      </c>
      <c r="E1605" s="10">
        <f>VLOOKUP(C1605,데이터!$O:$Q,2,0)</f>
        <v>68.370437499999994</v>
      </c>
      <c r="F1605" s="10">
        <f>VLOOKUP(C1605,데이터!$O:$Q,3,0)</f>
        <v>145.26</v>
      </c>
      <c r="H1605" s="6">
        <f t="shared" si="301"/>
        <v>2.9716771037264964</v>
      </c>
      <c r="I1605" s="6">
        <f t="shared" si="302"/>
        <v>2.7913143735588011</v>
      </c>
      <c r="AM1605" s="1">
        <f t="shared" si="304"/>
        <v>42877</v>
      </c>
      <c r="AN1605" s="2">
        <f t="shared" si="305"/>
        <v>1118.6500000000001</v>
      </c>
      <c r="AO1605" s="2">
        <f t="shared" si="306"/>
        <v>68.370437499999994</v>
      </c>
      <c r="AP1605" s="2">
        <f t="shared" si="307"/>
        <v>145.26</v>
      </c>
      <c r="AR1605" s="39">
        <f t="shared" si="308"/>
        <v>1.2291744552322514E-2</v>
      </c>
      <c r="AS1605" s="39">
        <f t="shared" si="309"/>
        <v>1.0926299672906925E-2</v>
      </c>
      <c r="AU1605" s="41">
        <f t="shared" si="310"/>
        <v>1.8644397187222533E-6</v>
      </c>
    </row>
    <row r="1606" spans="2:47" x14ac:dyDescent="0.3">
      <c r="B1606" s="6">
        <f t="shared" si="303"/>
        <v>2017</v>
      </c>
      <c r="C1606" s="5">
        <v>42878</v>
      </c>
      <c r="D1606" s="10">
        <v>1124.0999999999999</v>
      </c>
      <c r="E1606" s="10">
        <f>VLOOKUP(C1606,데이터!$O:$Q,2,0)</f>
        <v>68.05196875</v>
      </c>
      <c r="F1606" s="10">
        <f>VLOOKUP(C1606,데이터!$O:$Q,3,0)</f>
        <v>144.68</v>
      </c>
      <c r="H1606" s="6">
        <f t="shared" si="301"/>
        <v>2.9578350642832447</v>
      </c>
      <c r="I1606" s="6">
        <f t="shared" si="302"/>
        <v>2.7801691006917761</v>
      </c>
      <c r="AM1606" s="1">
        <f t="shared" si="304"/>
        <v>42878</v>
      </c>
      <c r="AN1606" s="2">
        <f t="shared" si="305"/>
        <v>1124.0999999999999</v>
      </c>
      <c r="AO1606" s="2">
        <f t="shared" si="306"/>
        <v>68.05196875</v>
      </c>
      <c r="AP1606" s="2">
        <f t="shared" si="307"/>
        <v>144.68</v>
      </c>
      <c r="AR1606" s="39">
        <f t="shared" si="308"/>
        <v>-4.6579890614272257E-3</v>
      </c>
      <c r="AS1606" s="39">
        <f t="shared" si="309"/>
        <v>-3.9928404240671123E-3</v>
      </c>
      <c r="AU1606" s="41">
        <f t="shared" si="310"/>
        <v>4.424227097820157E-7</v>
      </c>
    </row>
    <row r="1607" spans="2:47" x14ac:dyDescent="0.3">
      <c r="B1607" s="6">
        <f t="shared" si="303"/>
        <v>2017</v>
      </c>
      <c r="C1607" s="5">
        <v>42879</v>
      </c>
      <c r="D1607" s="10">
        <v>1126.3</v>
      </c>
      <c r="E1607" s="10">
        <f>VLOOKUP(C1607,데이터!$O:$Q,2,0)</f>
        <v>68.476281250000014</v>
      </c>
      <c r="F1607" s="10">
        <f>VLOOKUP(C1607,데이터!$O:$Q,3,0)</f>
        <v>145.62</v>
      </c>
      <c r="H1607" s="6">
        <f t="shared" si="301"/>
        <v>2.9762775342626853</v>
      </c>
      <c r="I1607" s="6">
        <f t="shared" si="302"/>
        <v>2.798232129131438</v>
      </c>
      <c r="AM1607" s="1">
        <f t="shared" si="304"/>
        <v>42879</v>
      </c>
      <c r="AN1607" s="2">
        <f t="shared" si="305"/>
        <v>1126.3</v>
      </c>
      <c r="AO1607" s="2">
        <f t="shared" si="306"/>
        <v>68.476281250000014</v>
      </c>
      <c r="AP1607" s="2">
        <f t="shared" si="307"/>
        <v>145.62</v>
      </c>
      <c r="AR1607" s="39">
        <f t="shared" si="308"/>
        <v>6.2351245348799544E-3</v>
      </c>
      <c r="AS1607" s="39">
        <f t="shared" si="309"/>
        <v>6.4970970417472795E-3</v>
      </c>
      <c r="AU1607" s="41">
        <f t="shared" si="310"/>
        <v>6.8629594354350697E-8</v>
      </c>
    </row>
    <row r="1608" spans="2:47" x14ac:dyDescent="0.3">
      <c r="B1608" s="6">
        <f t="shared" si="303"/>
        <v>2017</v>
      </c>
      <c r="C1608" s="5">
        <v>42880</v>
      </c>
      <c r="D1608" s="10">
        <v>1116.45</v>
      </c>
      <c r="E1608" s="10">
        <f>VLOOKUP(C1608,데이터!$O:$Q,2,0)</f>
        <v>68.862937500000001</v>
      </c>
      <c r="F1608" s="10">
        <f>VLOOKUP(C1608,데이터!$O:$Q,3,0)</f>
        <v>146.36000000000001</v>
      </c>
      <c r="H1608" s="6">
        <f t="shared" si="301"/>
        <v>2.9930832995488545</v>
      </c>
      <c r="I1608" s="6">
        <f t="shared" si="302"/>
        <v>2.8124519600307463</v>
      </c>
      <c r="AM1608" s="1">
        <f t="shared" si="304"/>
        <v>42880</v>
      </c>
      <c r="AN1608" s="2">
        <f t="shared" si="305"/>
        <v>1116.45</v>
      </c>
      <c r="AO1608" s="2">
        <f t="shared" si="306"/>
        <v>68.862937500000001</v>
      </c>
      <c r="AP1608" s="2">
        <f t="shared" si="307"/>
        <v>146.36000000000001</v>
      </c>
      <c r="AR1608" s="39">
        <f t="shared" si="308"/>
        <v>5.646571965383762E-3</v>
      </c>
      <c r="AS1608" s="39">
        <f t="shared" si="309"/>
        <v>5.0817195440187035E-3</v>
      </c>
      <c r="AU1608" s="41">
        <f t="shared" si="310"/>
        <v>3.1905825792196961E-7</v>
      </c>
    </row>
    <row r="1609" spans="2:47" x14ac:dyDescent="0.3">
      <c r="B1609" s="6">
        <f t="shared" si="303"/>
        <v>2017</v>
      </c>
      <c r="C1609" s="5">
        <v>42881</v>
      </c>
      <c r="D1609" s="10">
        <v>1120.8</v>
      </c>
      <c r="E1609" s="10">
        <f>VLOOKUP(C1609,데이터!$O:$Q,2,0)</f>
        <v>68.991374999999991</v>
      </c>
      <c r="F1609" s="10">
        <f>VLOOKUP(C1609,데이터!$O:$Q,3,0)</f>
        <v>147.03</v>
      </c>
      <c r="H1609" s="6">
        <f t="shared" si="301"/>
        <v>2.9986657529010046</v>
      </c>
      <c r="I1609" s="6">
        <f t="shared" si="302"/>
        <v>2.8253266717909304</v>
      </c>
      <c r="AM1609" s="1">
        <f t="shared" si="304"/>
        <v>42881</v>
      </c>
      <c r="AN1609" s="2">
        <f t="shared" si="305"/>
        <v>1120.8</v>
      </c>
      <c r="AO1609" s="2">
        <f t="shared" si="306"/>
        <v>68.991374999999991</v>
      </c>
      <c r="AP1609" s="2">
        <f t="shared" si="307"/>
        <v>147.03</v>
      </c>
      <c r="AR1609" s="39">
        <f t="shared" si="308"/>
        <v>1.8651179380779759E-3</v>
      </c>
      <c r="AS1609" s="39">
        <f t="shared" si="309"/>
        <v>4.5777534845585777E-3</v>
      </c>
      <c r="AU1609" s="41">
        <f t="shared" si="310"/>
        <v>7.3583916080301135E-6</v>
      </c>
    </row>
    <row r="1610" spans="2:47" x14ac:dyDescent="0.3">
      <c r="B1610" s="6">
        <f t="shared" si="303"/>
        <v>2017</v>
      </c>
      <c r="C1610" s="5">
        <v>42882</v>
      </c>
      <c r="D1610" s="10">
        <v>1120.8</v>
      </c>
      <c r="E1610" s="10">
        <f>VLOOKUP(C1610,데이터!$O:$Q,2,0)</f>
        <v>68.991374999999991</v>
      </c>
      <c r="F1610" s="10">
        <f>VLOOKUP(C1610,데이터!$O:$Q,3,0)</f>
        <v>147.03</v>
      </c>
      <c r="H1610" s="6">
        <f t="shared" si="301"/>
        <v>2.9986657529010046</v>
      </c>
      <c r="I1610" s="6">
        <f t="shared" si="302"/>
        <v>2.8253266717909304</v>
      </c>
      <c r="AM1610" s="1">
        <f t="shared" si="304"/>
        <v>42882</v>
      </c>
      <c r="AN1610" s="2">
        <f t="shared" si="305"/>
        <v>1120.8</v>
      </c>
      <c r="AO1610" s="2">
        <f t="shared" si="306"/>
        <v>68.991374999999991</v>
      </c>
      <c r="AP1610" s="2">
        <f t="shared" si="307"/>
        <v>147.03</v>
      </c>
      <c r="AR1610" s="39">
        <f t="shared" si="308"/>
        <v>0</v>
      </c>
      <c r="AS1610" s="39">
        <f t="shared" si="309"/>
        <v>0</v>
      </c>
      <c r="AU1610" s="41">
        <f t="shared" si="310"/>
        <v>0</v>
      </c>
    </row>
    <row r="1611" spans="2:47" x14ac:dyDescent="0.3">
      <c r="B1611" s="6">
        <f t="shared" si="303"/>
        <v>2017</v>
      </c>
      <c r="C1611" s="5">
        <v>42883</v>
      </c>
      <c r="D1611" s="10">
        <v>1120.8</v>
      </c>
      <c r="E1611" s="10">
        <f>VLOOKUP(C1611,데이터!$O:$Q,2,0)</f>
        <v>68.991374999999991</v>
      </c>
      <c r="F1611" s="10">
        <f>VLOOKUP(C1611,데이터!$O:$Q,3,0)</f>
        <v>147.03</v>
      </c>
      <c r="H1611" s="6">
        <f t="shared" ref="H1611:H1674" si="311">H1610*(E1611/E1610)</f>
        <v>2.9986657529010046</v>
      </c>
      <c r="I1611" s="6">
        <f t="shared" ref="I1611:I1674" si="312">I1610*(F1611/F1610)</f>
        <v>2.8253266717909304</v>
      </c>
      <c r="AM1611" s="1">
        <f t="shared" si="304"/>
        <v>42883</v>
      </c>
      <c r="AN1611" s="2">
        <f t="shared" si="305"/>
        <v>1120.8</v>
      </c>
      <c r="AO1611" s="2">
        <f t="shared" si="306"/>
        <v>68.991374999999991</v>
      </c>
      <c r="AP1611" s="2">
        <f t="shared" si="307"/>
        <v>147.03</v>
      </c>
      <c r="AR1611" s="39">
        <f t="shared" si="308"/>
        <v>0</v>
      </c>
      <c r="AS1611" s="39">
        <f t="shared" si="309"/>
        <v>0</v>
      </c>
      <c r="AU1611" s="41">
        <f t="shared" si="310"/>
        <v>0</v>
      </c>
    </row>
    <row r="1612" spans="2:47" x14ac:dyDescent="0.3">
      <c r="B1612" s="6">
        <f t="shared" si="303"/>
        <v>2017</v>
      </c>
      <c r="C1612" s="5">
        <v>42884</v>
      </c>
      <c r="D1612" s="10">
        <v>1122</v>
      </c>
      <c r="E1612" s="10">
        <f>VLOOKUP(C1612,데이터!$O:$Q,2,0)</f>
        <v>68.991374999999991</v>
      </c>
      <c r="F1612" s="10">
        <f>VLOOKUP(C1612,데이터!$O:$Q,3,0)</f>
        <v>147.03</v>
      </c>
      <c r="H1612" s="6">
        <f t="shared" si="311"/>
        <v>2.9986657529010046</v>
      </c>
      <c r="I1612" s="6">
        <f t="shared" si="312"/>
        <v>2.8253266717909304</v>
      </c>
      <c r="AM1612" s="1">
        <f t="shared" si="304"/>
        <v>42884</v>
      </c>
      <c r="AN1612" s="2">
        <f t="shared" si="305"/>
        <v>1122</v>
      </c>
      <c r="AO1612" s="2">
        <f t="shared" si="306"/>
        <v>68.991374999999991</v>
      </c>
      <c r="AP1612" s="2">
        <f t="shared" si="307"/>
        <v>147.03</v>
      </c>
      <c r="AR1612" s="39">
        <f t="shared" si="308"/>
        <v>0</v>
      </c>
      <c r="AS1612" s="39">
        <f t="shared" si="309"/>
        <v>0</v>
      </c>
      <c r="AU1612" s="41">
        <f t="shared" si="310"/>
        <v>0</v>
      </c>
    </row>
    <row r="1613" spans="2:47" x14ac:dyDescent="0.3">
      <c r="B1613" s="6">
        <f t="shared" si="303"/>
        <v>2017</v>
      </c>
      <c r="C1613" s="5">
        <v>42885</v>
      </c>
      <c r="D1613" s="10">
        <v>1125.3</v>
      </c>
      <c r="E1613" s="10">
        <f>VLOOKUP(C1613,데이터!$O:$Q,2,0)</f>
        <v>69.086593750000006</v>
      </c>
      <c r="F1613" s="10">
        <f>VLOOKUP(C1613,데이터!$O:$Q,3,0)</f>
        <v>148.01</v>
      </c>
      <c r="H1613" s="6">
        <f t="shared" si="311"/>
        <v>3.002804374644072</v>
      </c>
      <c r="I1613" s="6">
        <f t="shared" si="312"/>
        <v>2.8441583397386627</v>
      </c>
      <c r="AM1613" s="1">
        <f t="shared" si="304"/>
        <v>42885</v>
      </c>
      <c r="AN1613" s="2">
        <f t="shared" si="305"/>
        <v>1125.3</v>
      </c>
      <c r="AO1613" s="2">
        <f t="shared" si="306"/>
        <v>69.086593750000006</v>
      </c>
      <c r="AP1613" s="2">
        <f t="shared" si="307"/>
        <v>148.01</v>
      </c>
      <c r="AR1613" s="39">
        <f t="shared" si="308"/>
        <v>1.3801544033587021E-3</v>
      </c>
      <c r="AS1613" s="39">
        <f t="shared" si="309"/>
        <v>6.6653064000543605E-3</v>
      </c>
      <c r="AU1613" s="41">
        <f t="shared" si="310"/>
        <v>2.7932831628176106E-5</v>
      </c>
    </row>
    <row r="1614" spans="2:47" x14ac:dyDescent="0.3">
      <c r="B1614" s="6">
        <f t="shared" si="303"/>
        <v>2017</v>
      </c>
      <c r="C1614" s="5">
        <v>42886</v>
      </c>
      <c r="D1614" s="10">
        <v>1119.6500000000001</v>
      </c>
      <c r="E1614" s="10">
        <f>VLOOKUP(C1614,데이터!$O:$Q,2,0)</f>
        <v>69.036218750000003</v>
      </c>
      <c r="F1614" s="10">
        <f>VLOOKUP(C1614,데이터!$O:$Q,3,0)</f>
        <v>147.99</v>
      </c>
      <c r="H1614" s="6">
        <f t="shared" si="311"/>
        <v>3.0006148576602114</v>
      </c>
      <c r="I1614" s="6">
        <f t="shared" si="312"/>
        <v>2.8437740199846275</v>
      </c>
      <c r="AM1614" s="1">
        <f t="shared" si="304"/>
        <v>42886</v>
      </c>
      <c r="AN1614" s="2">
        <f t="shared" si="305"/>
        <v>1119.6500000000001</v>
      </c>
      <c r="AO1614" s="2">
        <f t="shared" si="306"/>
        <v>69.036218750000003</v>
      </c>
      <c r="AP1614" s="2">
        <f t="shared" si="307"/>
        <v>147.99</v>
      </c>
      <c r="AR1614" s="39">
        <f t="shared" si="308"/>
        <v>-7.2915738445999967E-4</v>
      </c>
      <c r="AS1614" s="39">
        <f t="shared" si="309"/>
        <v>-1.3512600499954175E-4</v>
      </c>
      <c r="AU1614" s="41">
        <f t="shared" si="310"/>
        <v>3.5287327978369457E-7</v>
      </c>
    </row>
    <row r="1615" spans="2:47" x14ac:dyDescent="0.3">
      <c r="B1615" s="6">
        <f t="shared" si="303"/>
        <v>2017</v>
      </c>
      <c r="C1615" s="5">
        <v>42887</v>
      </c>
      <c r="D1615" s="10">
        <v>1122.05</v>
      </c>
      <c r="E1615" s="10">
        <f>VLOOKUP(C1615,데이터!$O:$Q,2,0)</f>
        <v>68.627499999999998</v>
      </c>
      <c r="F1615" s="10">
        <f>VLOOKUP(C1615,데이터!$O:$Q,3,0)</f>
        <v>148.13999999999999</v>
      </c>
      <c r="H1615" s="6">
        <f t="shared" si="311"/>
        <v>2.9828501599977351</v>
      </c>
      <c r="I1615" s="6">
        <f t="shared" si="312"/>
        <v>2.8466564181398923</v>
      </c>
      <c r="AM1615" s="1">
        <f t="shared" si="304"/>
        <v>42887</v>
      </c>
      <c r="AN1615" s="2">
        <f t="shared" si="305"/>
        <v>1122.05</v>
      </c>
      <c r="AO1615" s="2">
        <f t="shared" si="306"/>
        <v>68.627499999999998</v>
      </c>
      <c r="AP1615" s="2">
        <f t="shared" si="307"/>
        <v>148.13999999999999</v>
      </c>
      <c r="AR1615" s="39">
        <f t="shared" si="308"/>
        <v>-5.9203524961309872E-3</v>
      </c>
      <c r="AS1615" s="39">
        <f t="shared" si="309"/>
        <v>1.0135819987835415E-3</v>
      </c>
      <c r="AU1615" s="41">
        <f t="shared" si="310"/>
        <v>4.80794475797656E-5</v>
      </c>
    </row>
    <row r="1616" spans="2:47" x14ac:dyDescent="0.3">
      <c r="B1616" s="6">
        <f t="shared" si="303"/>
        <v>2017</v>
      </c>
      <c r="C1616" s="5">
        <v>42888</v>
      </c>
      <c r="D1616" s="10">
        <v>1121.8</v>
      </c>
      <c r="E1616" s="10">
        <f>VLOOKUP(C1616,데이터!$O:$Q,2,0)</f>
        <v>71.080499999999986</v>
      </c>
      <c r="F1616" s="10">
        <f>VLOOKUP(C1616,데이터!$O:$Q,3,0)</f>
        <v>149.65</v>
      </c>
      <c r="H1616" s="6">
        <f t="shared" si="311"/>
        <v>3.0894682277180285</v>
      </c>
      <c r="I1616" s="6">
        <f t="shared" si="312"/>
        <v>2.8756725595695625</v>
      </c>
      <c r="AM1616" s="1">
        <f t="shared" si="304"/>
        <v>42888</v>
      </c>
      <c r="AN1616" s="2">
        <f t="shared" si="305"/>
        <v>1121.8</v>
      </c>
      <c r="AO1616" s="2">
        <f t="shared" si="306"/>
        <v>71.080499999999986</v>
      </c>
      <c r="AP1616" s="2">
        <f t="shared" si="307"/>
        <v>149.65</v>
      </c>
      <c r="AR1616" s="39">
        <f t="shared" si="308"/>
        <v>3.5743688754507952E-2</v>
      </c>
      <c r="AS1616" s="39">
        <f t="shared" si="309"/>
        <v>1.0193060618334249E-2</v>
      </c>
      <c r="AU1616" s="41">
        <f t="shared" si="310"/>
        <v>6.5283459815303126E-4</v>
      </c>
    </row>
    <row r="1617" spans="2:47" x14ac:dyDescent="0.3">
      <c r="B1617" s="6">
        <f t="shared" si="303"/>
        <v>2017</v>
      </c>
      <c r="C1617" s="5">
        <v>42889</v>
      </c>
      <c r="D1617" s="10">
        <v>1121.8</v>
      </c>
      <c r="E1617" s="10">
        <f>VLOOKUP(C1617,데이터!$O:$Q,2,0)</f>
        <v>71.080499999999986</v>
      </c>
      <c r="F1617" s="10">
        <f>VLOOKUP(C1617,데이터!$O:$Q,3,0)</f>
        <v>149.65</v>
      </c>
      <c r="H1617" s="6">
        <f t="shared" si="311"/>
        <v>3.0894682277180285</v>
      </c>
      <c r="I1617" s="6">
        <f t="shared" si="312"/>
        <v>2.8756725595695625</v>
      </c>
      <c r="AM1617" s="1">
        <f t="shared" si="304"/>
        <v>42889</v>
      </c>
      <c r="AN1617" s="2">
        <f t="shared" si="305"/>
        <v>1121.8</v>
      </c>
      <c r="AO1617" s="2">
        <f t="shared" si="306"/>
        <v>71.080499999999986</v>
      </c>
      <c r="AP1617" s="2">
        <f t="shared" si="307"/>
        <v>149.65</v>
      </c>
      <c r="AR1617" s="39">
        <f t="shared" si="308"/>
        <v>0</v>
      </c>
      <c r="AS1617" s="39">
        <f t="shared" si="309"/>
        <v>0</v>
      </c>
      <c r="AU1617" s="41">
        <f t="shared" si="310"/>
        <v>0</v>
      </c>
    </row>
    <row r="1618" spans="2:47" x14ac:dyDescent="0.3">
      <c r="B1618" s="6">
        <f t="shared" si="303"/>
        <v>2017</v>
      </c>
      <c r="C1618" s="5">
        <v>42890</v>
      </c>
      <c r="D1618" s="10">
        <v>1121.8</v>
      </c>
      <c r="E1618" s="10">
        <f>VLOOKUP(C1618,데이터!$O:$Q,2,0)</f>
        <v>71.080499999999986</v>
      </c>
      <c r="F1618" s="10">
        <f>VLOOKUP(C1618,데이터!$O:$Q,3,0)</f>
        <v>149.65</v>
      </c>
      <c r="H1618" s="6">
        <f t="shared" si="311"/>
        <v>3.0894682277180285</v>
      </c>
      <c r="I1618" s="6">
        <f t="shared" si="312"/>
        <v>2.8756725595695625</v>
      </c>
      <c r="AM1618" s="1">
        <f t="shared" si="304"/>
        <v>42890</v>
      </c>
      <c r="AN1618" s="2">
        <f t="shared" si="305"/>
        <v>1121.8</v>
      </c>
      <c r="AO1618" s="2">
        <f t="shared" si="306"/>
        <v>71.080499999999986</v>
      </c>
      <c r="AP1618" s="2">
        <f t="shared" si="307"/>
        <v>149.65</v>
      </c>
      <c r="AR1618" s="39">
        <f t="shared" si="308"/>
        <v>0</v>
      </c>
      <c r="AS1618" s="39">
        <f t="shared" si="309"/>
        <v>0</v>
      </c>
      <c r="AU1618" s="41">
        <f t="shared" si="310"/>
        <v>0</v>
      </c>
    </row>
    <row r="1619" spans="2:47" x14ac:dyDescent="0.3">
      <c r="B1619" s="6">
        <f t="shared" si="303"/>
        <v>2017</v>
      </c>
      <c r="C1619" s="5">
        <v>42891</v>
      </c>
      <c r="D1619" s="10">
        <v>1118.2</v>
      </c>
      <c r="E1619" s="10">
        <f>VLOOKUP(C1619,데이터!$O:$Q,2,0)</f>
        <v>70.967593749999992</v>
      </c>
      <c r="F1619" s="10">
        <f>VLOOKUP(C1619,데이터!$O:$Q,3,0)</f>
        <v>150.01</v>
      </c>
      <c r="H1619" s="6">
        <f t="shared" si="311"/>
        <v>3.0845608301605303</v>
      </c>
      <c r="I1619" s="6">
        <f t="shared" si="312"/>
        <v>2.8825903151421985</v>
      </c>
      <c r="AM1619" s="1">
        <f t="shared" si="304"/>
        <v>42891</v>
      </c>
      <c r="AN1619" s="2">
        <f t="shared" si="305"/>
        <v>1118.2</v>
      </c>
      <c r="AO1619" s="2">
        <f t="shared" si="306"/>
        <v>70.967593749999992</v>
      </c>
      <c r="AP1619" s="2">
        <f t="shared" si="307"/>
        <v>150.01</v>
      </c>
      <c r="AR1619" s="39">
        <f t="shared" si="308"/>
        <v>-1.5884279092014397E-3</v>
      </c>
      <c r="AS1619" s="39">
        <f t="shared" si="309"/>
        <v>2.4056130972267553E-3</v>
      </c>
      <c r="AU1619" s="41">
        <f t="shared" si="310"/>
        <v>1.595236356102995E-5</v>
      </c>
    </row>
    <row r="1620" spans="2:47" x14ac:dyDescent="0.3">
      <c r="B1620" s="6">
        <f t="shared" si="303"/>
        <v>2017</v>
      </c>
      <c r="C1620" s="5">
        <v>42892</v>
      </c>
      <c r="D1620" s="10">
        <v>1118.2</v>
      </c>
      <c r="E1620" s="10">
        <f>VLOOKUP(C1620,데이터!$O:$Q,2,0)</f>
        <v>71.161687500000014</v>
      </c>
      <c r="F1620" s="10">
        <f>VLOOKUP(C1620,데이터!$O:$Q,3,0)</f>
        <v>150.5</v>
      </c>
      <c r="H1620" s="6">
        <f t="shared" si="311"/>
        <v>3.0929969902019443</v>
      </c>
      <c r="I1620" s="6">
        <f t="shared" si="312"/>
        <v>2.8920061491160647</v>
      </c>
      <c r="AM1620" s="1">
        <f t="shared" si="304"/>
        <v>42892</v>
      </c>
      <c r="AN1620" s="2">
        <f t="shared" si="305"/>
        <v>1118.2</v>
      </c>
      <c r="AO1620" s="2">
        <f t="shared" si="306"/>
        <v>71.161687500000014</v>
      </c>
      <c r="AP1620" s="2">
        <f t="shared" si="307"/>
        <v>150.5</v>
      </c>
      <c r="AR1620" s="39">
        <f t="shared" si="308"/>
        <v>2.7349630971533756E-3</v>
      </c>
      <c r="AS1620" s="39">
        <f t="shared" si="309"/>
        <v>3.2664489034064381E-3</v>
      </c>
      <c r="AU1620" s="41">
        <f t="shared" si="310"/>
        <v>2.824771622484679E-7</v>
      </c>
    </row>
    <row r="1621" spans="2:47" x14ac:dyDescent="0.3">
      <c r="B1621" s="6">
        <f t="shared" si="303"/>
        <v>2017</v>
      </c>
      <c r="C1621" s="5">
        <v>42893</v>
      </c>
      <c r="D1621" s="10">
        <v>1124.05</v>
      </c>
      <c r="E1621" s="10">
        <f>VLOOKUP(C1621,데이터!$O:$Q,2,0)</f>
        <v>71.565249999999992</v>
      </c>
      <c r="F1621" s="10">
        <f>VLOOKUP(C1621,데이터!$O:$Q,3,0)</f>
        <v>151.62</v>
      </c>
      <c r="H1621" s="6">
        <f t="shared" si="311"/>
        <v>3.1105375747736397</v>
      </c>
      <c r="I1621" s="6">
        <f t="shared" si="312"/>
        <v>2.9135280553420446</v>
      </c>
      <c r="AM1621" s="1">
        <f t="shared" si="304"/>
        <v>42893</v>
      </c>
      <c r="AN1621" s="2">
        <f t="shared" si="305"/>
        <v>1124.05</v>
      </c>
      <c r="AO1621" s="2">
        <f t="shared" si="306"/>
        <v>71.565249999999992</v>
      </c>
      <c r="AP1621" s="2">
        <f t="shared" si="307"/>
        <v>151.62</v>
      </c>
      <c r="AR1621" s="39">
        <f t="shared" si="308"/>
        <v>5.6710642225843433E-3</v>
      </c>
      <c r="AS1621" s="39">
        <f t="shared" si="309"/>
        <v>7.4418604651163012E-3</v>
      </c>
      <c r="AU1621" s="41">
        <f t="shared" si="310"/>
        <v>3.1357193325653006E-6</v>
      </c>
    </row>
    <row r="1622" spans="2:47" x14ac:dyDescent="0.3">
      <c r="B1622" s="6">
        <f t="shared" si="303"/>
        <v>2017</v>
      </c>
      <c r="C1622" s="5">
        <v>42894</v>
      </c>
      <c r="D1622" s="10">
        <v>1122.0999999999999</v>
      </c>
      <c r="E1622" s="10">
        <f>VLOOKUP(C1622,데이터!$O:$Q,2,0)</f>
        <v>72.340687500000001</v>
      </c>
      <c r="F1622" s="10">
        <f>VLOOKUP(C1622,데이터!$O:$Q,3,0)</f>
        <v>154.38999999999999</v>
      </c>
      <c r="H1622" s="6">
        <f t="shared" si="311"/>
        <v>3.1442414671046044</v>
      </c>
      <c r="I1622" s="6">
        <f t="shared" si="312"/>
        <v>2.9667563412759415</v>
      </c>
      <c r="AM1622" s="1">
        <f t="shared" si="304"/>
        <v>42894</v>
      </c>
      <c r="AN1622" s="2">
        <f t="shared" si="305"/>
        <v>1122.0999999999999</v>
      </c>
      <c r="AO1622" s="2">
        <f t="shared" si="306"/>
        <v>72.340687500000001</v>
      </c>
      <c r="AP1622" s="2">
        <f t="shared" si="307"/>
        <v>154.38999999999999</v>
      </c>
      <c r="AR1622" s="39">
        <f t="shared" si="308"/>
        <v>1.0835391478406287E-2</v>
      </c>
      <c r="AS1622" s="39">
        <f t="shared" si="309"/>
        <v>1.8269357604537628E-2</v>
      </c>
      <c r="AU1622" s="41">
        <f t="shared" si="310"/>
        <v>5.5263852364468228E-5</v>
      </c>
    </row>
    <row r="1623" spans="2:47" x14ac:dyDescent="0.3">
      <c r="B1623" s="6">
        <f t="shared" si="303"/>
        <v>2017</v>
      </c>
      <c r="C1623" s="5">
        <v>42895</v>
      </c>
      <c r="D1623" s="10">
        <v>1123.1500000000001</v>
      </c>
      <c r="E1623" s="10">
        <f>VLOOKUP(C1623,데이터!$O:$Q,2,0)</f>
        <v>69.268250000000009</v>
      </c>
      <c r="F1623" s="10">
        <f>VLOOKUP(C1623,데이터!$O:$Q,3,0)</f>
        <v>147.9</v>
      </c>
      <c r="H1623" s="6">
        <f t="shared" si="311"/>
        <v>3.0106999467453019</v>
      </c>
      <c r="I1623" s="6">
        <f t="shared" si="312"/>
        <v>2.8420445810914683</v>
      </c>
      <c r="AM1623" s="1">
        <f t="shared" si="304"/>
        <v>42895</v>
      </c>
      <c r="AN1623" s="2">
        <f t="shared" si="305"/>
        <v>1123.1500000000001</v>
      </c>
      <c r="AO1623" s="2">
        <f t="shared" si="306"/>
        <v>69.268250000000009</v>
      </c>
      <c r="AP1623" s="2">
        <f t="shared" si="307"/>
        <v>147.9</v>
      </c>
      <c r="AR1623" s="39">
        <f t="shared" si="308"/>
        <v>-4.2471776343015688E-2</v>
      </c>
      <c r="AS1623" s="39">
        <f t="shared" si="309"/>
        <v>-4.203640132132902E-2</v>
      </c>
      <c r="AU1623" s="41">
        <f t="shared" si="310"/>
        <v>1.8955140950866671E-7</v>
      </c>
    </row>
    <row r="1624" spans="2:47" x14ac:dyDescent="0.3">
      <c r="B1624" s="6">
        <f t="shared" si="303"/>
        <v>2017</v>
      </c>
      <c r="C1624" s="5">
        <v>42896</v>
      </c>
      <c r="D1624" s="10">
        <v>1123.1500000000001</v>
      </c>
      <c r="E1624" s="10">
        <f>VLOOKUP(C1624,데이터!$O:$Q,2,0)</f>
        <v>69.268250000000009</v>
      </c>
      <c r="F1624" s="10">
        <f>VLOOKUP(C1624,데이터!$O:$Q,3,0)</f>
        <v>147.9</v>
      </c>
      <c r="H1624" s="6">
        <f t="shared" si="311"/>
        <v>3.0106999467453019</v>
      </c>
      <c r="I1624" s="6">
        <f t="shared" si="312"/>
        <v>2.8420445810914683</v>
      </c>
      <c r="AM1624" s="1">
        <f t="shared" si="304"/>
        <v>42896</v>
      </c>
      <c r="AN1624" s="2">
        <f t="shared" si="305"/>
        <v>1123.1500000000001</v>
      </c>
      <c r="AO1624" s="2">
        <f t="shared" si="306"/>
        <v>69.268250000000009</v>
      </c>
      <c r="AP1624" s="2">
        <f t="shared" si="307"/>
        <v>147.9</v>
      </c>
      <c r="AR1624" s="39">
        <f t="shared" si="308"/>
        <v>0</v>
      </c>
      <c r="AS1624" s="39">
        <f t="shared" si="309"/>
        <v>0</v>
      </c>
      <c r="AU1624" s="41">
        <f t="shared" si="310"/>
        <v>0</v>
      </c>
    </row>
    <row r="1625" spans="2:47" x14ac:dyDescent="0.3">
      <c r="B1625" s="6">
        <f t="shared" si="303"/>
        <v>2017</v>
      </c>
      <c r="C1625" s="5">
        <v>42897</v>
      </c>
      <c r="D1625" s="10">
        <v>1123.1500000000001</v>
      </c>
      <c r="E1625" s="10">
        <f>VLOOKUP(C1625,데이터!$O:$Q,2,0)</f>
        <v>69.268250000000009</v>
      </c>
      <c r="F1625" s="10">
        <f>VLOOKUP(C1625,데이터!$O:$Q,3,0)</f>
        <v>147.9</v>
      </c>
      <c r="H1625" s="6">
        <f t="shared" si="311"/>
        <v>3.0106999467453019</v>
      </c>
      <c r="I1625" s="6">
        <f t="shared" si="312"/>
        <v>2.8420445810914683</v>
      </c>
      <c r="AM1625" s="1">
        <f t="shared" si="304"/>
        <v>42897</v>
      </c>
      <c r="AN1625" s="2">
        <f t="shared" si="305"/>
        <v>1123.1500000000001</v>
      </c>
      <c r="AO1625" s="2">
        <f t="shared" si="306"/>
        <v>69.268250000000009</v>
      </c>
      <c r="AP1625" s="2">
        <f t="shared" si="307"/>
        <v>147.9</v>
      </c>
      <c r="AR1625" s="39">
        <f t="shared" si="308"/>
        <v>0</v>
      </c>
      <c r="AS1625" s="39">
        <f t="shared" si="309"/>
        <v>0</v>
      </c>
      <c r="AU1625" s="41">
        <f t="shared" si="310"/>
        <v>0</v>
      </c>
    </row>
    <row r="1626" spans="2:47" x14ac:dyDescent="0.3">
      <c r="B1626" s="6">
        <f t="shared" si="303"/>
        <v>2017</v>
      </c>
      <c r="C1626" s="5">
        <v>42898</v>
      </c>
      <c r="D1626" s="10">
        <v>1127.3</v>
      </c>
      <c r="E1626" s="10">
        <f>VLOOKUP(C1626,데이터!$O:$Q,2,0)</f>
        <v>69.19803125</v>
      </c>
      <c r="F1626" s="10">
        <f>VLOOKUP(C1626,데이터!$O:$Q,3,0)</f>
        <v>147.05000000000001</v>
      </c>
      <c r="H1626" s="6">
        <f t="shared" si="311"/>
        <v>3.007647933927228</v>
      </c>
      <c r="I1626" s="6">
        <f t="shared" si="312"/>
        <v>2.8257109915449656</v>
      </c>
      <c r="AM1626" s="1">
        <f t="shared" si="304"/>
        <v>42898</v>
      </c>
      <c r="AN1626" s="2">
        <f t="shared" si="305"/>
        <v>1127.3</v>
      </c>
      <c r="AO1626" s="2">
        <f t="shared" si="306"/>
        <v>69.19803125</v>
      </c>
      <c r="AP1626" s="2">
        <f t="shared" si="307"/>
        <v>147.05000000000001</v>
      </c>
      <c r="AR1626" s="39">
        <f t="shared" si="308"/>
        <v>-1.0137220154978754E-3</v>
      </c>
      <c r="AS1626" s="39">
        <f t="shared" si="309"/>
        <v>-5.7471264367815467E-3</v>
      </c>
      <c r="AU1626" s="41">
        <f t="shared" si="310"/>
        <v>2.2405117415427807E-5</v>
      </c>
    </row>
    <row r="1627" spans="2:47" x14ac:dyDescent="0.3">
      <c r="B1627" s="6">
        <f t="shared" si="303"/>
        <v>2017</v>
      </c>
      <c r="C1627" s="5">
        <v>42899</v>
      </c>
      <c r="D1627" s="10">
        <v>1128.25</v>
      </c>
      <c r="E1627" s="10">
        <f>VLOOKUP(C1627,데이터!$O:$Q,2,0)</f>
        <v>69.523875000000018</v>
      </c>
      <c r="F1627" s="10">
        <f>VLOOKUP(C1627,데이터!$O:$Q,3,0)</f>
        <v>148.05000000000001</v>
      </c>
      <c r="H1627" s="6">
        <f t="shared" si="311"/>
        <v>3.0218105230033534</v>
      </c>
      <c r="I1627" s="6">
        <f t="shared" si="312"/>
        <v>2.8449269792467335</v>
      </c>
      <c r="AM1627" s="1">
        <f t="shared" si="304"/>
        <v>42899</v>
      </c>
      <c r="AN1627" s="2">
        <f t="shared" si="305"/>
        <v>1128.25</v>
      </c>
      <c r="AO1627" s="2">
        <f t="shared" si="306"/>
        <v>69.523875000000018</v>
      </c>
      <c r="AP1627" s="2">
        <f t="shared" si="307"/>
        <v>148.05000000000001</v>
      </c>
      <c r="AR1627" s="39">
        <f t="shared" si="308"/>
        <v>4.7088586786927511E-3</v>
      </c>
      <c r="AS1627" s="39">
        <f t="shared" si="309"/>
        <v>6.8004080244814524E-3</v>
      </c>
      <c r="AU1627" s="41">
        <f t="shared" si="310"/>
        <v>4.3745786658691443E-6</v>
      </c>
    </row>
    <row r="1628" spans="2:47" x14ac:dyDescent="0.3">
      <c r="B1628" s="6">
        <f t="shared" si="303"/>
        <v>2017</v>
      </c>
      <c r="C1628" s="5">
        <v>42900</v>
      </c>
      <c r="D1628" s="10">
        <v>1123.95</v>
      </c>
      <c r="E1628" s="10">
        <f>VLOOKUP(C1628,데이터!$O:$Q,2,0)</f>
        <v>68.812749999999994</v>
      </c>
      <c r="F1628" s="10">
        <f>VLOOKUP(C1628,데이터!$O:$Q,3,0)</f>
        <v>146.5</v>
      </c>
      <c r="H1628" s="6">
        <f t="shared" si="311"/>
        <v>2.9909019321319321</v>
      </c>
      <c r="I1628" s="6">
        <f t="shared" si="312"/>
        <v>2.815142198308993</v>
      </c>
      <c r="AM1628" s="1">
        <f t="shared" si="304"/>
        <v>42900</v>
      </c>
      <c r="AN1628" s="2">
        <f t="shared" si="305"/>
        <v>1123.95</v>
      </c>
      <c r="AO1628" s="2">
        <f t="shared" si="306"/>
        <v>68.812749999999994</v>
      </c>
      <c r="AP1628" s="2">
        <f t="shared" si="307"/>
        <v>146.5</v>
      </c>
      <c r="AR1628" s="39">
        <f t="shared" si="308"/>
        <v>-1.0228500640967253E-2</v>
      </c>
      <c r="AS1628" s="39">
        <f t="shared" si="309"/>
        <v>-1.0469436001350974E-2</v>
      </c>
      <c r="AU1628" s="41">
        <f t="shared" si="310"/>
        <v>5.8049847883233297E-8</v>
      </c>
    </row>
    <row r="1629" spans="2:47" x14ac:dyDescent="0.3">
      <c r="B1629" s="6">
        <f t="shared" si="303"/>
        <v>2017</v>
      </c>
      <c r="C1629" s="5">
        <v>42901</v>
      </c>
      <c r="D1629" s="10">
        <v>1124.0999999999999</v>
      </c>
      <c r="E1629" s="10">
        <f>VLOOKUP(C1629,데이터!$O:$Q,2,0)</f>
        <v>68.183531250000016</v>
      </c>
      <c r="F1629" s="10">
        <f>VLOOKUP(C1629,데이터!$O:$Q,3,0)</f>
        <v>145.34</v>
      </c>
      <c r="H1629" s="6">
        <f t="shared" si="311"/>
        <v>2.9635533437510206</v>
      </c>
      <c r="I1629" s="6">
        <f t="shared" si="312"/>
        <v>2.7928516525749423</v>
      </c>
      <c r="AM1629" s="1">
        <f t="shared" si="304"/>
        <v>42901</v>
      </c>
      <c r="AN1629" s="2">
        <f t="shared" si="305"/>
        <v>1124.0999999999999</v>
      </c>
      <c r="AO1629" s="2">
        <f t="shared" si="306"/>
        <v>68.183531250000016</v>
      </c>
      <c r="AP1629" s="2">
        <f t="shared" si="307"/>
        <v>145.34</v>
      </c>
      <c r="AR1629" s="39">
        <f t="shared" si="308"/>
        <v>-9.1439268158877152E-3</v>
      </c>
      <c r="AS1629" s="39">
        <f t="shared" si="309"/>
        <v>-7.9180887372013453E-3</v>
      </c>
      <c r="AU1629" s="41">
        <f t="shared" si="310"/>
        <v>1.5026789951574907E-6</v>
      </c>
    </row>
    <row r="1630" spans="2:47" x14ac:dyDescent="0.3">
      <c r="B1630" s="6">
        <f t="shared" si="303"/>
        <v>2017</v>
      </c>
      <c r="C1630" s="5">
        <v>42902</v>
      </c>
      <c r="D1630" s="10">
        <v>1134.2</v>
      </c>
      <c r="E1630" s="10">
        <f>VLOOKUP(C1630,데이터!$O:$Q,2,0)</f>
        <v>67.933187500000003</v>
      </c>
      <c r="F1630" s="10">
        <f>VLOOKUP(C1630,데이터!$O:$Q,3,0)</f>
        <v>144.76</v>
      </c>
      <c r="H1630" s="6">
        <f t="shared" si="311"/>
        <v>2.9526723136283737</v>
      </c>
      <c r="I1630" s="6">
        <f t="shared" si="312"/>
        <v>2.7817063797079165</v>
      </c>
      <c r="AM1630" s="1">
        <f t="shared" si="304"/>
        <v>42902</v>
      </c>
      <c r="AN1630" s="2">
        <f t="shared" si="305"/>
        <v>1134.2</v>
      </c>
      <c r="AO1630" s="2">
        <f t="shared" si="306"/>
        <v>67.933187500000003</v>
      </c>
      <c r="AP1630" s="2">
        <f t="shared" si="307"/>
        <v>144.76</v>
      </c>
      <c r="AR1630" s="39">
        <f t="shared" si="308"/>
        <v>-3.6716160839793677E-3</v>
      </c>
      <c r="AS1630" s="39">
        <f t="shared" si="309"/>
        <v>-3.9906426310720722E-3</v>
      </c>
      <c r="AU1630" s="41">
        <f t="shared" si="310"/>
        <v>1.017779377498936E-7</v>
      </c>
    </row>
    <row r="1631" spans="2:47" x14ac:dyDescent="0.3">
      <c r="B1631" s="6">
        <f t="shared" si="303"/>
        <v>2017</v>
      </c>
      <c r="C1631" s="5">
        <v>42903</v>
      </c>
      <c r="D1631" s="10">
        <v>1134.2</v>
      </c>
      <c r="E1631" s="10">
        <f>VLOOKUP(C1631,데이터!$O:$Q,2,0)</f>
        <v>67.933187500000003</v>
      </c>
      <c r="F1631" s="10">
        <f>VLOOKUP(C1631,데이터!$O:$Q,3,0)</f>
        <v>144.76</v>
      </c>
      <c r="H1631" s="6">
        <f t="shared" si="311"/>
        <v>2.9526723136283737</v>
      </c>
      <c r="I1631" s="6">
        <f t="shared" si="312"/>
        <v>2.7817063797079165</v>
      </c>
      <c r="AM1631" s="1">
        <f t="shared" si="304"/>
        <v>42903</v>
      </c>
      <c r="AN1631" s="2">
        <f t="shared" si="305"/>
        <v>1134.2</v>
      </c>
      <c r="AO1631" s="2">
        <f t="shared" si="306"/>
        <v>67.933187500000003</v>
      </c>
      <c r="AP1631" s="2">
        <f t="shared" si="307"/>
        <v>144.76</v>
      </c>
      <c r="AR1631" s="39">
        <f t="shared" si="308"/>
        <v>0</v>
      </c>
      <c r="AS1631" s="39">
        <f t="shared" si="309"/>
        <v>0</v>
      </c>
      <c r="AU1631" s="41">
        <f t="shared" si="310"/>
        <v>0</v>
      </c>
    </row>
    <row r="1632" spans="2:47" x14ac:dyDescent="0.3">
      <c r="B1632" s="6">
        <f t="shared" si="303"/>
        <v>2017</v>
      </c>
      <c r="C1632" s="5">
        <v>42904</v>
      </c>
      <c r="D1632" s="10">
        <v>1134.2</v>
      </c>
      <c r="E1632" s="10">
        <f>VLOOKUP(C1632,데이터!$O:$Q,2,0)</f>
        <v>67.933187500000003</v>
      </c>
      <c r="F1632" s="10">
        <f>VLOOKUP(C1632,데이터!$O:$Q,3,0)</f>
        <v>144.76</v>
      </c>
      <c r="H1632" s="6">
        <f t="shared" si="311"/>
        <v>2.9526723136283737</v>
      </c>
      <c r="I1632" s="6">
        <f t="shared" si="312"/>
        <v>2.7817063797079165</v>
      </c>
      <c r="AM1632" s="1">
        <f t="shared" si="304"/>
        <v>42904</v>
      </c>
      <c r="AN1632" s="2">
        <f t="shared" si="305"/>
        <v>1134.2</v>
      </c>
      <c r="AO1632" s="2">
        <f t="shared" si="306"/>
        <v>67.933187500000003</v>
      </c>
      <c r="AP1632" s="2">
        <f t="shared" si="307"/>
        <v>144.76</v>
      </c>
      <c r="AR1632" s="39">
        <f t="shared" si="308"/>
        <v>0</v>
      </c>
      <c r="AS1632" s="39">
        <f t="shared" si="309"/>
        <v>0</v>
      </c>
      <c r="AU1632" s="41">
        <f t="shared" si="310"/>
        <v>0</v>
      </c>
    </row>
    <row r="1633" spans="2:47" x14ac:dyDescent="0.3">
      <c r="B1633" s="6">
        <f t="shared" si="303"/>
        <v>2017</v>
      </c>
      <c r="C1633" s="5">
        <v>42905</v>
      </c>
      <c r="D1633" s="10">
        <v>1132.6500000000001</v>
      </c>
      <c r="E1633" s="10">
        <f>VLOOKUP(C1633,데이터!$O:$Q,2,0)</f>
        <v>69.407499999999985</v>
      </c>
      <c r="F1633" s="10">
        <f>VLOOKUP(C1633,데이터!$O:$Q,3,0)</f>
        <v>147.51</v>
      </c>
      <c r="H1633" s="6">
        <f t="shared" si="311"/>
        <v>3.0167523584575107</v>
      </c>
      <c r="I1633" s="6">
        <f t="shared" si="312"/>
        <v>2.8345503458877781</v>
      </c>
      <c r="AM1633" s="1">
        <f t="shared" si="304"/>
        <v>42905</v>
      </c>
      <c r="AN1633" s="2">
        <f t="shared" si="305"/>
        <v>1132.6500000000001</v>
      </c>
      <c r="AO1633" s="2">
        <f t="shared" si="306"/>
        <v>69.407499999999985</v>
      </c>
      <c r="AP1633" s="2">
        <f t="shared" si="307"/>
        <v>147.51</v>
      </c>
      <c r="AR1633" s="39">
        <f t="shared" si="308"/>
        <v>2.1702389572106906E-2</v>
      </c>
      <c r="AS1633" s="39">
        <f t="shared" si="309"/>
        <v>1.8996960486322267E-2</v>
      </c>
      <c r="AU1633" s="41">
        <f t="shared" si="310"/>
        <v>7.3193465382095056E-6</v>
      </c>
    </row>
    <row r="1634" spans="2:47" x14ac:dyDescent="0.3">
      <c r="B1634" s="6">
        <f t="shared" si="303"/>
        <v>2017</v>
      </c>
      <c r="C1634" s="5">
        <v>42906</v>
      </c>
      <c r="D1634" s="10">
        <v>1135.45</v>
      </c>
      <c r="E1634" s="10">
        <f>VLOOKUP(C1634,데이터!$O:$Q,2,0)</f>
        <v>68.678656250000003</v>
      </c>
      <c r="F1634" s="10">
        <f>VLOOKUP(C1634,데이터!$O:$Q,3,0)</f>
        <v>145.85</v>
      </c>
      <c r="H1634" s="6">
        <f t="shared" si="311"/>
        <v>2.9850736335105026</v>
      </c>
      <c r="I1634" s="6">
        <f t="shared" si="312"/>
        <v>2.8026518063028436</v>
      </c>
      <c r="AM1634" s="1">
        <f t="shared" si="304"/>
        <v>42906</v>
      </c>
      <c r="AN1634" s="2">
        <f t="shared" si="305"/>
        <v>1135.45</v>
      </c>
      <c r="AO1634" s="2">
        <f t="shared" si="306"/>
        <v>68.678656250000003</v>
      </c>
      <c r="AP1634" s="2">
        <f t="shared" si="307"/>
        <v>145.85</v>
      </c>
      <c r="AR1634" s="39">
        <f t="shared" si="308"/>
        <v>-1.0500936498216817E-2</v>
      </c>
      <c r="AS1634" s="39">
        <f t="shared" si="309"/>
        <v>-1.1253474340722658E-2</v>
      </c>
      <c r="AU1634" s="41">
        <f t="shared" si="310"/>
        <v>5.6631320440334515E-7</v>
      </c>
    </row>
    <row r="1635" spans="2:47" x14ac:dyDescent="0.3">
      <c r="B1635" s="6">
        <f t="shared" si="303"/>
        <v>2017</v>
      </c>
      <c r="C1635" s="5">
        <v>42907</v>
      </c>
      <c r="D1635" s="10">
        <v>1144</v>
      </c>
      <c r="E1635" s="10">
        <f>VLOOKUP(C1635,데이터!$O:$Q,2,0)</f>
        <v>69.689468749999989</v>
      </c>
      <c r="F1635" s="10">
        <f>VLOOKUP(C1635,데이터!$O:$Q,3,0)</f>
        <v>147.54</v>
      </c>
      <c r="H1635" s="6">
        <f t="shared" si="311"/>
        <v>3.029007948870273</v>
      </c>
      <c r="I1635" s="6">
        <f t="shared" si="312"/>
        <v>2.8351268255188313</v>
      </c>
      <c r="AM1635" s="1">
        <f t="shared" si="304"/>
        <v>42907</v>
      </c>
      <c r="AN1635" s="2">
        <f t="shared" si="305"/>
        <v>1144</v>
      </c>
      <c r="AO1635" s="2">
        <f t="shared" si="306"/>
        <v>69.689468749999989</v>
      </c>
      <c r="AP1635" s="2">
        <f t="shared" si="307"/>
        <v>147.54</v>
      </c>
      <c r="AR1635" s="39">
        <f t="shared" si="308"/>
        <v>1.4718000543290755E-2</v>
      </c>
      <c r="AS1635" s="39">
        <f t="shared" si="309"/>
        <v>1.1587247171751747E-2</v>
      </c>
      <c r="AU1635" s="41">
        <f t="shared" si="310"/>
        <v>9.8016166734028651E-6</v>
      </c>
    </row>
    <row r="1636" spans="2:47" x14ac:dyDescent="0.3">
      <c r="B1636" s="6">
        <f t="shared" si="303"/>
        <v>2017</v>
      </c>
      <c r="C1636" s="5">
        <v>42908</v>
      </c>
      <c r="D1636" s="10">
        <v>1140.9000000000001</v>
      </c>
      <c r="E1636" s="10">
        <f>VLOOKUP(C1636,데이터!$O:$Q,2,0)</f>
        <v>69.437781250000015</v>
      </c>
      <c r="F1636" s="10">
        <f>VLOOKUP(C1636,데이터!$O:$Q,3,0)</f>
        <v>147.19999999999999</v>
      </c>
      <c r="H1636" s="6">
        <f t="shared" si="311"/>
        <v>3.0180685135179091</v>
      </c>
      <c r="I1636" s="6">
        <f t="shared" si="312"/>
        <v>2.8285933897002304</v>
      </c>
      <c r="AM1636" s="1">
        <f t="shared" si="304"/>
        <v>42908</v>
      </c>
      <c r="AN1636" s="2">
        <f t="shared" si="305"/>
        <v>1140.9000000000001</v>
      </c>
      <c r="AO1636" s="2">
        <f t="shared" si="306"/>
        <v>69.437781250000015</v>
      </c>
      <c r="AP1636" s="2">
        <f t="shared" si="307"/>
        <v>147.19999999999999</v>
      </c>
      <c r="AR1636" s="39">
        <f t="shared" si="308"/>
        <v>-3.6115571622861165E-3</v>
      </c>
      <c r="AS1636" s="39">
        <f t="shared" si="309"/>
        <v>-2.3044598075098177E-3</v>
      </c>
      <c r="AU1636" s="41">
        <f t="shared" si="310"/>
        <v>1.7085034948631973E-6</v>
      </c>
    </row>
    <row r="1637" spans="2:47" x14ac:dyDescent="0.3">
      <c r="B1637" s="6">
        <f t="shared" si="303"/>
        <v>2017</v>
      </c>
      <c r="C1637" s="5">
        <v>42909</v>
      </c>
      <c r="D1637" s="10">
        <v>1138.95</v>
      </c>
      <c r="E1637" s="10">
        <f>VLOOKUP(C1637,데이터!$O:$Q,2,0)</f>
        <v>69.812093750000003</v>
      </c>
      <c r="F1637" s="10">
        <f>VLOOKUP(C1637,데이터!$O:$Q,3,0)</f>
        <v>147.63999999999999</v>
      </c>
      <c r="H1637" s="6">
        <f t="shared" si="311"/>
        <v>3.0343377656473636</v>
      </c>
      <c r="I1637" s="6">
        <f t="shared" si="312"/>
        <v>2.8370484242890086</v>
      </c>
      <c r="AM1637" s="1">
        <f t="shared" si="304"/>
        <v>42909</v>
      </c>
      <c r="AN1637" s="2">
        <f t="shared" si="305"/>
        <v>1138.95</v>
      </c>
      <c r="AO1637" s="2">
        <f t="shared" si="306"/>
        <v>69.812093750000003</v>
      </c>
      <c r="AP1637" s="2">
        <f t="shared" si="307"/>
        <v>147.63999999999999</v>
      </c>
      <c r="AR1637" s="39">
        <f t="shared" si="308"/>
        <v>5.3906172297231159E-3</v>
      </c>
      <c r="AS1637" s="39">
        <f t="shared" si="309"/>
        <v>2.9891304347826608E-3</v>
      </c>
      <c r="AU1637" s="41">
        <f t="shared" si="310"/>
        <v>5.7671388262733793E-6</v>
      </c>
    </row>
    <row r="1638" spans="2:47" x14ac:dyDescent="0.3">
      <c r="B1638" s="6">
        <f t="shared" si="303"/>
        <v>2017</v>
      </c>
      <c r="C1638" s="5">
        <v>42910</v>
      </c>
      <c r="D1638" s="10">
        <v>1138.95</v>
      </c>
      <c r="E1638" s="10">
        <f>VLOOKUP(C1638,데이터!$O:$Q,2,0)</f>
        <v>69.812093750000003</v>
      </c>
      <c r="F1638" s="10">
        <f>VLOOKUP(C1638,데이터!$O:$Q,3,0)</f>
        <v>147.63999999999999</v>
      </c>
      <c r="H1638" s="6">
        <f t="shared" si="311"/>
        <v>3.0343377656473636</v>
      </c>
      <c r="I1638" s="6">
        <f t="shared" si="312"/>
        <v>2.8370484242890086</v>
      </c>
      <c r="AM1638" s="1">
        <f t="shared" si="304"/>
        <v>42910</v>
      </c>
      <c r="AN1638" s="2">
        <f t="shared" si="305"/>
        <v>1138.95</v>
      </c>
      <c r="AO1638" s="2">
        <f t="shared" si="306"/>
        <v>69.812093750000003</v>
      </c>
      <c r="AP1638" s="2">
        <f t="shared" si="307"/>
        <v>147.63999999999999</v>
      </c>
      <c r="AR1638" s="39">
        <f t="shared" si="308"/>
        <v>0</v>
      </c>
      <c r="AS1638" s="39">
        <f t="shared" si="309"/>
        <v>0</v>
      </c>
      <c r="AU1638" s="41">
        <f t="shared" si="310"/>
        <v>0</v>
      </c>
    </row>
    <row r="1639" spans="2:47" x14ac:dyDescent="0.3">
      <c r="B1639" s="6">
        <f t="shared" si="303"/>
        <v>2017</v>
      </c>
      <c r="C1639" s="5">
        <v>42911</v>
      </c>
      <c r="D1639" s="10">
        <v>1138.95</v>
      </c>
      <c r="E1639" s="10">
        <f>VLOOKUP(C1639,데이터!$O:$Q,2,0)</f>
        <v>69.812093750000003</v>
      </c>
      <c r="F1639" s="10">
        <f>VLOOKUP(C1639,데이터!$O:$Q,3,0)</f>
        <v>147.63999999999999</v>
      </c>
      <c r="H1639" s="6">
        <f t="shared" si="311"/>
        <v>3.0343377656473636</v>
      </c>
      <c r="I1639" s="6">
        <f t="shared" si="312"/>
        <v>2.8370484242890086</v>
      </c>
      <c r="AM1639" s="1">
        <f t="shared" si="304"/>
        <v>42911</v>
      </c>
      <c r="AN1639" s="2">
        <f t="shared" si="305"/>
        <v>1138.95</v>
      </c>
      <c r="AO1639" s="2">
        <f t="shared" si="306"/>
        <v>69.812093750000003</v>
      </c>
      <c r="AP1639" s="2">
        <f t="shared" si="307"/>
        <v>147.63999999999999</v>
      </c>
      <c r="AR1639" s="39">
        <f t="shared" si="308"/>
        <v>0</v>
      </c>
      <c r="AS1639" s="39">
        <f t="shared" si="309"/>
        <v>0</v>
      </c>
      <c r="AU1639" s="41">
        <f t="shared" si="310"/>
        <v>0</v>
      </c>
    </row>
    <row r="1640" spans="2:47" x14ac:dyDescent="0.3">
      <c r="B1640" s="6">
        <f t="shared" si="303"/>
        <v>2017</v>
      </c>
      <c r="C1640" s="5">
        <v>42912</v>
      </c>
      <c r="D1640" s="10">
        <v>1137.1500000000001</v>
      </c>
      <c r="E1640" s="10">
        <f>VLOOKUP(C1640,데이터!$O:$Q,2,0)</f>
        <v>69.195718749999997</v>
      </c>
      <c r="F1640" s="10">
        <f>VLOOKUP(C1640,데이터!$O:$Q,3,0)</f>
        <v>146.37</v>
      </c>
      <c r="H1640" s="6">
        <f t="shared" si="311"/>
        <v>3.0075474226016659</v>
      </c>
      <c r="I1640" s="6">
        <f t="shared" si="312"/>
        <v>2.8126441199077639</v>
      </c>
      <c r="AM1640" s="1">
        <f t="shared" si="304"/>
        <v>42912</v>
      </c>
      <c r="AN1640" s="2">
        <f t="shared" si="305"/>
        <v>1137.1500000000001</v>
      </c>
      <c r="AO1640" s="2">
        <f t="shared" si="306"/>
        <v>69.195718749999997</v>
      </c>
      <c r="AP1640" s="2">
        <f t="shared" si="307"/>
        <v>146.37</v>
      </c>
      <c r="AR1640" s="39">
        <f t="shared" si="308"/>
        <v>-8.8290576444716162E-3</v>
      </c>
      <c r="AS1640" s="39">
        <f t="shared" si="309"/>
        <v>-8.6020048767270207E-3</v>
      </c>
      <c r="AU1640" s="41">
        <f t="shared" si="310"/>
        <v>5.155295934048122E-8</v>
      </c>
    </row>
    <row r="1641" spans="2:47" x14ac:dyDescent="0.3">
      <c r="B1641" s="6">
        <f t="shared" si="303"/>
        <v>2017</v>
      </c>
      <c r="C1641" s="5">
        <v>42913</v>
      </c>
      <c r="D1641" s="10">
        <v>1137</v>
      </c>
      <c r="E1641" s="10">
        <f>VLOOKUP(C1641,데이터!$O:$Q,2,0)</f>
        <v>67.430437500000011</v>
      </c>
      <c r="F1641" s="10">
        <f>VLOOKUP(C1641,데이터!$O:$Q,3,0)</f>
        <v>142.11000000000001</v>
      </c>
      <c r="H1641" s="6">
        <f t="shared" si="311"/>
        <v>2.9308206081467683</v>
      </c>
      <c r="I1641" s="6">
        <f t="shared" si="312"/>
        <v>2.730784012298233</v>
      </c>
      <c r="AM1641" s="1">
        <f t="shared" si="304"/>
        <v>42913</v>
      </c>
      <c r="AN1641" s="2">
        <f t="shared" si="305"/>
        <v>1137</v>
      </c>
      <c r="AO1641" s="2">
        <f t="shared" si="306"/>
        <v>67.430437500000011</v>
      </c>
      <c r="AP1641" s="2">
        <f t="shared" si="307"/>
        <v>142.11000000000001</v>
      </c>
      <c r="AR1641" s="39">
        <f t="shared" si="308"/>
        <v>-2.5511422988145349E-2</v>
      </c>
      <c r="AS1641" s="39">
        <f t="shared" si="309"/>
        <v>-2.9104324656691882E-2</v>
      </c>
      <c r="AU1641" s="41">
        <f t="shared" si="310"/>
        <v>1.2908942399844462E-5</v>
      </c>
    </row>
    <row r="1642" spans="2:47" x14ac:dyDescent="0.3">
      <c r="B1642" s="6">
        <f t="shared" si="303"/>
        <v>2017</v>
      </c>
      <c r="C1642" s="5">
        <v>42914</v>
      </c>
      <c r="D1642" s="10">
        <v>1144.05</v>
      </c>
      <c r="E1642" s="10">
        <f>VLOOKUP(C1642,데이터!$O:$Q,2,0)</f>
        <v>68.76834375</v>
      </c>
      <c r="F1642" s="10">
        <f>VLOOKUP(C1642,데이터!$O:$Q,3,0)</f>
        <v>144.57</v>
      </c>
      <c r="H1642" s="6">
        <f t="shared" si="311"/>
        <v>2.9889718430289136</v>
      </c>
      <c r="I1642" s="6">
        <f t="shared" si="312"/>
        <v>2.7780553420445817</v>
      </c>
      <c r="AM1642" s="1">
        <f t="shared" si="304"/>
        <v>42914</v>
      </c>
      <c r="AN1642" s="2">
        <f t="shared" si="305"/>
        <v>1144.05</v>
      </c>
      <c r="AO1642" s="2">
        <f t="shared" si="306"/>
        <v>68.76834375</v>
      </c>
      <c r="AP1642" s="2">
        <f t="shared" si="307"/>
        <v>144.57</v>
      </c>
      <c r="AR1642" s="39">
        <f t="shared" si="308"/>
        <v>1.9841280875568801E-2</v>
      </c>
      <c r="AS1642" s="39">
        <f t="shared" si="309"/>
        <v>1.7310534093307961E-2</v>
      </c>
      <c r="AU1642" s="41">
        <f t="shared" si="310"/>
        <v>6.4046792759235947E-6</v>
      </c>
    </row>
    <row r="1643" spans="2:47" x14ac:dyDescent="0.3">
      <c r="B1643" s="6">
        <f t="shared" si="303"/>
        <v>2017</v>
      </c>
      <c r="C1643" s="5">
        <v>42915</v>
      </c>
      <c r="D1643" s="10">
        <v>1141.1500000000001</v>
      </c>
      <c r="E1643" s="10">
        <f>VLOOKUP(C1643,데이터!$O:$Q,2,0)</f>
        <v>66.916249999999991</v>
      </c>
      <c r="F1643" s="10">
        <f>VLOOKUP(C1643,데이터!$O:$Q,3,0)</f>
        <v>140.97</v>
      </c>
      <c r="H1643" s="6">
        <f t="shared" si="311"/>
        <v>2.9084717790819776</v>
      </c>
      <c r="I1643" s="6">
        <f t="shared" si="312"/>
        <v>2.7088777863182174</v>
      </c>
      <c r="AM1643" s="1">
        <f t="shared" si="304"/>
        <v>42915</v>
      </c>
      <c r="AN1643" s="2">
        <f t="shared" si="305"/>
        <v>1141.1500000000001</v>
      </c>
      <c r="AO1643" s="2">
        <f t="shared" si="306"/>
        <v>66.916249999999991</v>
      </c>
      <c r="AP1643" s="2">
        <f t="shared" si="307"/>
        <v>140.97</v>
      </c>
      <c r="AR1643" s="39">
        <f t="shared" si="308"/>
        <v>-2.6932359411375395E-2</v>
      </c>
      <c r="AS1643" s="39">
        <f t="shared" si="309"/>
        <v>-2.490143183233029E-2</v>
      </c>
      <c r="AU1643" s="41">
        <f t="shared" si="310"/>
        <v>4.124666831326013E-6</v>
      </c>
    </row>
    <row r="1644" spans="2:47" x14ac:dyDescent="0.3">
      <c r="B1644" s="6">
        <f t="shared" si="303"/>
        <v>2017</v>
      </c>
      <c r="C1644" s="5">
        <v>42916</v>
      </c>
      <c r="D1644" s="10">
        <v>1144</v>
      </c>
      <c r="E1644" s="10">
        <f>VLOOKUP(C1644,데이터!$O:$Q,2,0)</f>
        <v>66.620625000000018</v>
      </c>
      <c r="F1644" s="10">
        <f>VLOOKUP(C1644,데이터!$O:$Q,3,0)</f>
        <v>140.19999999999999</v>
      </c>
      <c r="H1644" s="6">
        <f t="shared" si="311"/>
        <v>2.895622628543939</v>
      </c>
      <c r="I1644" s="6">
        <f t="shared" si="312"/>
        <v>2.694081475787856</v>
      </c>
      <c r="AM1644" s="1">
        <f t="shared" si="304"/>
        <v>42916</v>
      </c>
      <c r="AN1644" s="2">
        <f t="shared" si="305"/>
        <v>1144</v>
      </c>
      <c r="AO1644" s="2">
        <f t="shared" si="306"/>
        <v>66.620625000000018</v>
      </c>
      <c r="AP1644" s="2">
        <f t="shared" si="307"/>
        <v>140.19999999999999</v>
      </c>
      <c r="AR1644" s="39">
        <f t="shared" si="308"/>
        <v>-4.4178357274947677E-3</v>
      </c>
      <c r="AS1644" s="39">
        <f t="shared" si="309"/>
        <v>-5.4621550684543774E-3</v>
      </c>
      <c r="AU1644" s="41">
        <f t="shared" si="310"/>
        <v>1.0906028859023135E-6</v>
      </c>
    </row>
    <row r="1645" spans="2:47" x14ac:dyDescent="0.3">
      <c r="B1645" s="6">
        <f t="shared" si="303"/>
        <v>2017</v>
      </c>
      <c r="C1645" s="5">
        <v>42917</v>
      </c>
      <c r="D1645" s="10">
        <v>1144</v>
      </c>
      <c r="E1645" s="10">
        <f>VLOOKUP(C1645,데이터!$O:$Q,2,0)</f>
        <v>66.620625000000018</v>
      </c>
      <c r="F1645" s="10">
        <f>VLOOKUP(C1645,데이터!$O:$Q,3,0)</f>
        <v>140.19999999999999</v>
      </c>
      <c r="H1645" s="6">
        <f t="shared" si="311"/>
        <v>2.895622628543939</v>
      </c>
      <c r="I1645" s="6">
        <f t="shared" si="312"/>
        <v>2.694081475787856</v>
      </c>
      <c r="AM1645" s="1">
        <f t="shared" si="304"/>
        <v>42917</v>
      </c>
      <c r="AN1645" s="2">
        <f t="shared" si="305"/>
        <v>1144</v>
      </c>
      <c r="AO1645" s="2">
        <f t="shared" si="306"/>
        <v>66.620625000000018</v>
      </c>
      <c r="AP1645" s="2">
        <f t="shared" si="307"/>
        <v>140.19999999999999</v>
      </c>
      <c r="AR1645" s="39">
        <f t="shared" si="308"/>
        <v>0</v>
      </c>
      <c r="AS1645" s="39">
        <f t="shared" si="309"/>
        <v>0</v>
      </c>
      <c r="AU1645" s="41">
        <f t="shared" si="310"/>
        <v>0</v>
      </c>
    </row>
    <row r="1646" spans="2:47" x14ac:dyDescent="0.3">
      <c r="B1646" s="6">
        <f t="shared" si="303"/>
        <v>2017</v>
      </c>
      <c r="C1646" s="5">
        <v>42918</v>
      </c>
      <c r="D1646" s="10">
        <v>1144</v>
      </c>
      <c r="E1646" s="10">
        <f>VLOOKUP(C1646,데이터!$O:$Q,2,0)</f>
        <v>66.620625000000018</v>
      </c>
      <c r="F1646" s="10">
        <f>VLOOKUP(C1646,데이터!$O:$Q,3,0)</f>
        <v>140.19999999999999</v>
      </c>
      <c r="H1646" s="6">
        <f t="shared" si="311"/>
        <v>2.895622628543939</v>
      </c>
      <c r="I1646" s="6">
        <f t="shared" si="312"/>
        <v>2.694081475787856</v>
      </c>
      <c r="AM1646" s="1">
        <f t="shared" si="304"/>
        <v>42918</v>
      </c>
      <c r="AN1646" s="2">
        <f t="shared" si="305"/>
        <v>1144</v>
      </c>
      <c r="AO1646" s="2">
        <f t="shared" si="306"/>
        <v>66.620625000000018</v>
      </c>
      <c r="AP1646" s="2">
        <f t="shared" si="307"/>
        <v>140.19999999999999</v>
      </c>
      <c r="AR1646" s="39">
        <f t="shared" si="308"/>
        <v>0</v>
      </c>
      <c r="AS1646" s="39">
        <f t="shared" si="309"/>
        <v>0</v>
      </c>
      <c r="AU1646" s="41">
        <f t="shared" si="310"/>
        <v>0</v>
      </c>
    </row>
    <row r="1647" spans="2:47" x14ac:dyDescent="0.3">
      <c r="B1647" s="6">
        <f t="shared" si="303"/>
        <v>2017</v>
      </c>
      <c r="C1647" s="5">
        <v>42919</v>
      </c>
      <c r="D1647" s="10">
        <v>1146.8</v>
      </c>
      <c r="E1647" s="10">
        <f>VLOOKUP(C1647,데이터!$O:$Q,2,0)</f>
        <v>65.795156249999991</v>
      </c>
      <c r="F1647" s="10">
        <f>VLOOKUP(C1647,데이터!$O:$Q,3,0)</f>
        <v>138.28</v>
      </c>
      <c r="H1647" s="6">
        <f t="shared" si="311"/>
        <v>2.8597441601018319</v>
      </c>
      <c r="I1647" s="6">
        <f t="shared" si="312"/>
        <v>2.6571867794004618</v>
      </c>
      <c r="AM1647" s="1">
        <f t="shared" si="304"/>
        <v>42919</v>
      </c>
      <c r="AN1647" s="2">
        <f t="shared" si="305"/>
        <v>1146.8</v>
      </c>
      <c r="AO1647" s="2">
        <f t="shared" si="306"/>
        <v>65.795156249999991</v>
      </c>
      <c r="AP1647" s="2">
        <f t="shared" si="307"/>
        <v>138.28</v>
      </c>
      <c r="AR1647" s="39">
        <f t="shared" si="308"/>
        <v>-1.2390588500183375E-2</v>
      </c>
      <c r="AS1647" s="39">
        <f t="shared" si="309"/>
        <v>-1.3694721825962874E-2</v>
      </c>
      <c r="AU1647" s="41">
        <f t="shared" si="310"/>
        <v>1.7007637314086984E-6</v>
      </c>
    </row>
    <row r="1648" spans="2:47" x14ac:dyDescent="0.3">
      <c r="B1648" s="6">
        <f t="shared" si="303"/>
        <v>2017</v>
      </c>
      <c r="C1648" s="5">
        <v>42920</v>
      </c>
      <c r="D1648" s="10">
        <v>1150.7</v>
      </c>
      <c r="E1648" s="10">
        <f>VLOOKUP(C1648,데이터!$O:$Q,2,0)</f>
        <v>65.795156249999991</v>
      </c>
      <c r="F1648" s="10">
        <f>VLOOKUP(C1648,데이터!$O:$Q,3,0)</f>
        <v>138.28</v>
      </c>
      <c r="H1648" s="6">
        <f t="shared" si="311"/>
        <v>2.8597441601018319</v>
      </c>
      <c r="I1648" s="6">
        <f t="shared" si="312"/>
        <v>2.6571867794004618</v>
      </c>
      <c r="AM1648" s="1">
        <f t="shared" si="304"/>
        <v>42920</v>
      </c>
      <c r="AN1648" s="2">
        <f t="shared" si="305"/>
        <v>1150.7</v>
      </c>
      <c r="AO1648" s="2">
        <f t="shared" si="306"/>
        <v>65.795156249999991</v>
      </c>
      <c r="AP1648" s="2">
        <f t="shared" si="307"/>
        <v>138.28</v>
      </c>
      <c r="AR1648" s="39">
        <f t="shared" si="308"/>
        <v>0</v>
      </c>
      <c r="AS1648" s="39">
        <f t="shared" si="309"/>
        <v>0</v>
      </c>
      <c r="AU1648" s="41">
        <f t="shared" si="310"/>
        <v>0</v>
      </c>
    </row>
    <row r="1649" spans="2:47" x14ac:dyDescent="0.3">
      <c r="B1649" s="6">
        <f t="shared" si="303"/>
        <v>2017</v>
      </c>
      <c r="C1649" s="5">
        <v>42921</v>
      </c>
      <c r="D1649" s="10">
        <v>1150.45</v>
      </c>
      <c r="E1649" s="10">
        <f>VLOOKUP(C1649,데이터!$O:$Q,2,0)</f>
        <v>66.802906249999992</v>
      </c>
      <c r="F1649" s="10">
        <f>VLOOKUP(C1649,데이터!$O:$Q,3,0)</f>
        <v>141.11000000000001</v>
      </c>
      <c r="H1649" s="6">
        <f t="shared" si="311"/>
        <v>2.9035453658682915</v>
      </c>
      <c r="I1649" s="6">
        <f t="shared" si="312"/>
        <v>2.7115680245964651</v>
      </c>
      <c r="AM1649" s="1">
        <f t="shared" si="304"/>
        <v>42921</v>
      </c>
      <c r="AN1649" s="2">
        <f t="shared" si="305"/>
        <v>1150.45</v>
      </c>
      <c r="AO1649" s="2">
        <f t="shared" si="306"/>
        <v>66.802906249999992</v>
      </c>
      <c r="AP1649" s="2">
        <f t="shared" si="307"/>
        <v>141.11000000000001</v>
      </c>
      <c r="AR1649" s="39">
        <f t="shared" si="308"/>
        <v>1.5316477039295728E-2</v>
      </c>
      <c r="AS1649" s="39">
        <f t="shared" si="309"/>
        <v>2.0465721724038266E-2</v>
      </c>
      <c r="AU1649" s="41">
        <f t="shared" si="310"/>
        <v>2.6514720823349276E-5</v>
      </c>
    </row>
    <row r="1650" spans="2:47" x14ac:dyDescent="0.3">
      <c r="B1650" s="6">
        <f t="shared" si="303"/>
        <v>2017</v>
      </c>
      <c r="C1650" s="5">
        <v>42922</v>
      </c>
      <c r="D1650" s="10">
        <v>1157.4000000000001</v>
      </c>
      <c r="E1650" s="10">
        <f>VLOOKUP(C1650,데이터!$O:$Q,2,0)</f>
        <v>66.945750000000018</v>
      </c>
      <c r="F1650" s="10">
        <f>VLOOKUP(C1650,데이터!$O:$Q,3,0)</f>
        <v>140.49</v>
      </c>
      <c r="H1650" s="6">
        <f t="shared" si="311"/>
        <v>2.9097539776134704</v>
      </c>
      <c r="I1650" s="6">
        <f t="shared" si="312"/>
        <v>2.6996541122213689</v>
      </c>
      <c r="AM1650" s="1">
        <f t="shared" si="304"/>
        <v>42922</v>
      </c>
      <c r="AN1650" s="2">
        <f t="shared" si="305"/>
        <v>1157.4000000000001</v>
      </c>
      <c r="AO1650" s="2">
        <f t="shared" si="306"/>
        <v>66.945750000000018</v>
      </c>
      <c r="AP1650" s="2">
        <f t="shared" si="307"/>
        <v>140.49</v>
      </c>
      <c r="AR1650" s="39">
        <f t="shared" si="308"/>
        <v>2.1382864611527719E-3</v>
      </c>
      <c r="AS1650" s="39">
        <f t="shared" si="309"/>
        <v>-4.3937353837432136E-3</v>
      </c>
      <c r="AU1650" s="41">
        <f t="shared" si="310"/>
        <v>4.2667309382198351E-5</v>
      </c>
    </row>
    <row r="1651" spans="2:47" x14ac:dyDescent="0.3">
      <c r="B1651" s="6">
        <f t="shared" si="303"/>
        <v>2017</v>
      </c>
      <c r="C1651" s="5">
        <v>42923</v>
      </c>
      <c r="D1651" s="10">
        <v>1154.3499999999999</v>
      </c>
      <c r="E1651" s="10">
        <f>VLOOKUP(C1651,데이터!$O:$Q,2,0)</f>
        <v>68.126999999999995</v>
      </c>
      <c r="F1651" s="10">
        <f>VLOOKUP(C1651,데이터!$O:$Q,3,0)</f>
        <v>142.86000000000001</v>
      </c>
      <c r="H1651" s="6">
        <f t="shared" si="311"/>
        <v>2.9610962493193793</v>
      </c>
      <c r="I1651" s="6">
        <f t="shared" si="312"/>
        <v>2.7451960030745588</v>
      </c>
      <c r="AM1651" s="1">
        <f t="shared" si="304"/>
        <v>42923</v>
      </c>
      <c r="AN1651" s="2">
        <f t="shared" si="305"/>
        <v>1154.3499999999999</v>
      </c>
      <c r="AO1651" s="2">
        <f t="shared" si="306"/>
        <v>68.126999999999995</v>
      </c>
      <c r="AP1651" s="2">
        <f t="shared" si="307"/>
        <v>142.86000000000001</v>
      </c>
      <c r="AR1651" s="39">
        <f t="shared" si="308"/>
        <v>1.7644884103919622E-2</v>
      </c>
      <c r="AS1651" s="39">
        <f t="shared" si="309"/>
        <v>1.6869528080290408E-2</v>
      </c>
      <c r="AU1651" s="41">
        <f t="shared" si="310"/>
        <v>6.0117696337810707E-7</v>
      </c>
    </row>
    <row r="1652" spans="2:47" x14ac:dyDescent="0.3">
      <c r="B1652" s="6">
        <f t="shared" si="303"/>
        <v>2017</v>
      </c>
      <c r="C1652" s="5">
        <v>42924</v>
      </c>
      <c r="D1652" s="10">
        <v>1154.3499999999999</v>
      </c>
      <c r="E1652" s="10">
        <f>VLOOKUP(C1652,데이터!$O:$Q,2,0)</f>
        <v>68.126999999999995</v>
      </c>
      <c r="F1652" s="10">
        <f>VLOOKUP(C1652,데이터!$O:$Q,3,0)</f>
        <v>142.86000000000001</v>
      </c>
      <c r="H1652" s="6">
        <f t="shared" si="311"/>
        <v>2.9610962493193793</v>
      </c>
      <c r="I1652" s="6">
        <f t="shared" si="312"/>
        <v>2.7451960030745588</v>
      </c>
      <c r="AM1652" s="1">
        <f t="shared" si="304"/>
        <v>42924</v>
      </c>
      <c r="AN1652" s="2">
        <f t="shared" si="305"/>
        <v>1154.3499999999999</v>
      </c>
      <c r="AO1652" s="2">
        <f t="shared" si="306"/>
        <v>68.126999999999995</v>
      </c>
      <c r="AP1652" s="2">
        <f t="shared" si="307"/>
        <v>142.86000000000001</v>
      </c>
      <c r="AR1652" s="39">
        <f t="shared" si="308"/>
        <v>0</v>
      </c>
      <c r="AS1652" s="39">
        <f t="shared" si="309"/>
        <v>0</v>
      </c>
      <c r="AU1652" s="41">
        <f t="shared" si="310"/>
        <v>0</v>
      </c>
    </row>
    <row r="1653" spans="2:47" x14ac:dyDescent="0.3">
      <c r="B1653" s="6">
        <f t="shared" si="303"/>
        <v>2017</v>
      </c>
      <c r="C1653" s="5">
        <v>42925</v>
      </c>
      <c r="D1653" s="10">
        <v>1154.3499999999999</v>
      </c>
      <c r="E1653" s="10">
        <f>VLOOKUP(C1653,데이터!$O:$Q,2,0)</f>
        <v>68.126999999999995</v>
      </c>
      <c r="F1653" s="10">
        <f>VLOOKUP(C1653,데이터!$O:$Q,3,0)</f>
        <v>142.86000000000001</v>
      </c>
      <c r="H1653" s="6">
        <f t="shared" si="311"/>
        <v>2.9610962493193793</v>
      </c>
      <c r="I1653" s="6">
        <f t="shared" si="312"/>
        <v>2.7451960030745588</v>
      </c>
      <c r="AM1653" s="1">
        <f t="shared" si="304"/>
        <v>42925</v>
      </c>
      <c r="AN1653" s="2">
        <f t="shared" si="305"/>
        <v>1154.3499999999999</v>
      </c>
      <c r="AO1653" s="2">
        <f t="shared" si="306"/>
        <v>68.126999999999995</v>
      </c>
      <c r="AP1653" s="2">
        <f t="shared" si="307"/>
        <v>142.86000000000001</v>
      </c>
      <c r="AR1653" s="39">
        <f t="shared" si="308"/>
        <v>0</v>
      </c>
      <c r="AS1653" s="39">
        <f t="shared" si="309"/>
        <v>0</v>
      </c>
      <c r="AU1653" s="41">
        <f t="shared" si="310"/>
        <v>0</v>
      </c>
    </row>
    <row r="1654" spans="2:47" x14ac:dyDescent="0.3">
      <c r="B1654" s="6">
        <f t="shared" si="303"/>
        <v>2017</v>
      </c>
      <c r="C1654" s="5">
        <v>42926</v>
      </c>
      <c r="D1654" s="10">
        <v>1149.5</v>
      </c>
      <c r="E1654" s="10">
        <f>VLOOKUP(C1654,데이터!$O:$Q,2,0)</f>
        <v>68.878812499999995</v>
      </c>
      <c r="F1654" s="10">
        <f>VLOOKUP(C1654,데이터!$O:$Q,3,0)</f>
        <v>144.51</v>
      </c>
      <c r="H1654" s="6">
        <f t="shared" si="311"/>
        <v>2.9937732962162249</v>
      </c>
      <c r="I1654" s="6">
        <f t="shared" si="312"/>
        <v>2.7769023827824757</v>
      </c>
      <c r="AM1654" s="1">
        <f t="shared" si="304"/>
        <v>42926</v>
      </c>
      <c r="AN1654" s="2">
        <f t="shared" si="305"/>
        <v>1149.5</v>
      </c>
      <c r="AO1654" s="2">
        <f t="shared" si="306"/>
        <v>68.878812499999995</v>
      </c>
      <c r="AP1654" s="2">
        <f t="shared" si="307"/>
        <v>144.51</v>
      </c>
      <c r="AR1654" s="39">
        <f t="shared" si="308"/>
        <v>1.1035455839828456E-2</v>
      </c>
      <c r="AS1654" s="39">
        <f t="shared" si="309"/>
        <v>1.1549769004619792E-2</v>
      </c>
      <c r="AU1654" s="41">
        <f t="shared" si="310"/>
        <v>2.6451803147767962E-7</v>
      </c>
    </row>
    <row r="1655" spans="2:47" x14ac:dyDescent="0.3">
      <c r="B1655" s="6">
        <f t="shared" si="303"/>
        <v>2017</v>
      </c>
      <c r="C1655" s="5">
        <v>42927</v>
      </c>
      <c r="D1655" s="10">
        <v>1151.2</v>
      </c>
      <c r="E1655" s="10">
        <f>VLOOKUP(C1655,데이터!$O:$Q,2,0)</f>
        <v>69.176124999999999</v>
      </c>
      <c r="F1655" s="10">
        <f>VLOOKUP(C1655,데이터!$O:$Q,3,0)</f>
        <v>145.71</v>
      </c>
      <c r="H1655" s="6">
        <f t="shared" si="311"/>
        <v>3.0066957928567022</v>
      </c>
      <c r="I1655" s="6">
        <f t="shared" si="312"/>
        <v>2.7999615680245973</v>
      </c>
      <c r="AM1655" s="1">
        <f t="shared" si="304"/>
        <v>42927</v>
      </c>
      <c r="AN1655" s="2">
        <f t="shared" si="305"/>
        <v>1151.2</v>
      </c>
      <c r="AO1655" s="2">
        <f t="shared" si="306"/>
        <v>69.176124999999999</v>
      </c>
      <c r="AP1655" s="2">
        <f t="shared" si="307"/>
        <v>145.71</v>
      </c>
      <c r="AR1655" s="39">
        <f t="shared" si="308"/>
        <v>4.3164579819086057E-3</v>
      </c>
      <c r="AS1655" s="39">
        <f t="shared" si="309"/>
        <v>8.303923603902863E-3</v>
      </c>
      <c r="AU1655" s="41">
        <f t="shared" si="310"/>
        <v>1.589988208658605E-5</v>
      </c>
    </row>
    <row r="1656" spans="2:47" x14ac:dyDescent="0.3">
      <c r="B1656" s="6">
        <f t="shared" si="303"/>
        <v>2017</v>
      </c>
      <c r="C1656" s="5">
        <v>42928</v>
      </c>
      <c r="D1656" s="10">
        <v>1145.25</v>
      </c>
      <c r="E1656" s="10">
        <f>VLOOKUP(C1656,데이터!$O:$Q,2,0)</f>
        <v>70.403218750000008</v>
      </c>
      <c r="F1656" s="10">
        <f>VLOOKUP(C1656,데이터!$O:$Q,3,0)</f>
        <v>148.04</v>
      </c>
      <c r="H1656" s="6">
        <f t="shared" si="311"/>
        <v>3.0600306336788177</v>
      </c>
      <c r="I1656" s="6">
        <f t="shared" si="312"/>
        <v>2.8447348193697164</v>
      </c>
      <c r="AM1656" s="1">
        <f t="shared" si="304"/>
        <v>42928</v>
      </c>
      <c r="AN1656" s="2">
        <f t="shared" si="305"/>
        <v>1145.25</v>
      </c>
      <c r="AO1656" s="2">
        <f t="shared" si="306"/>
        <v>70.403218750000008</v>
      </c>
      <c r="AP1656" s="2">
        <f t="shared" si="307"/>
        <v>148.04</v>
      </c>
      <c r="AR1656" s="39">
        <f t="shared" si="308"/>
        <v>1.7738688745575271E-2</v>
      </c>
      <c r="AS1656" s="39">
        <f t="shared" si="309"/>
        <v>1.5990666392148745E-2</v>
      </c>
      <c r="AU1656" s="41">
        <f t="shared" si="310"/>
        <v>3.0555821480788105E-6</v>
      </c>
    </row>
    <row r="1657" spans="2:47" x14ac:dyDescent="0.3">
      <c r="B1657" s="6">
        <f t="shared" si="303"/>
        <v>2017</v>
      </c>
      <c r="C1657" s="5">
        <v>42929</v>
      </c>
      <c r="D1657" s="10">
        <v>1136.3499999999999</v>
      </c>
      <c r="E1657" s="10">
        <f>VLOOKUP(C1657,데이터!$O:$Q,2,0)</f>
        <v>70.349218750000006</v>
      </c>
      <c r="F1657" s="10">
        <f>VLOOKUP(C1657,데이터!$O:$Q,3,0)</f>
        <v>147.58000000000001</v>
      </c>
      <c r="H1657" s="6">
        <f t="shared" si="311"/>
        <v>3.0576835584008331</v>
      </c>
      <c r="I1657" s="6">
        <f t="shared" si="312"/>
        <v>2.8358954650269035</v>
      </c>
      <c r="AM1657" s="1">
        <f t="shared" si="304"/>
        <v>42929</v>
      </c>
      <c r="AN1657" s="2">
        <f t="shared" si="305"/>
        <v>1136.3499999999999</v>
      </c>
      <c r="AO1657" s="2">
        <f t="shared" si="306"/>
        <v>70.349218750000006</v>
      </c>
      <c r="AP1657" s="2">
        <f t="shared" si="307"/>
        <v>147.58000000000001</v>
      </c>
      <c r="AR1657" s="39">
        <f t="shared" si="308"/>
        <v>-7.6701038615512029E-4</v>
      </c>
      <c r="AS1657" s="39">
        <f t="shared" si="309"/>
        <v>-3.1072683058631645E-3</v>
      </c>
      <c r="AU1657" s="41">
        <f t="shared" si="310"/>
        <v>5.4768071307562226E-6</v>
      </c>
    </row>
    <row r="1658" spans="2:47" x14ac:dyDescent="0.3">
      <c r="B1658" s="6">
        <f t="shared" si="303"/>
        <v>2017</v>
      </c>
      <c r="C1658" s="5">
        <v>42930</v>
      </c>
      <c r="D1658" s="10">
        <v>1133.3</v>
      </c>
      <c r="E1658" s="10">
        <f>VLOOKUP(C1658,데이터!$O:$Q,2,0)</f>
        <v>71.45384374999999</v>
      </c>
      <c r="F1658" s="10">
        <f>VLOOKUP(C1658,데이터!$O:$Q,3,0)</f>
        <v>149.56</v>
      </c>
      <c r="H1658" s="6">
        <f t="shared" si="311"/>
        <v>3.1056953737516393</v>
      </c>
      <c r="I1658" s="6">
        <f t="shared" si="312"/>
        <v>2.8739431206764037</v>
      </c>
      <c r="AM1658" s="1">
        <f t="shared" si="304"/>
        <v>42930</v>
      </c>
      <c r="AN1658" s="2">
        <f t="shared" si="305"/>
        <v>1133.3</v>
      </c>
      <c r="AO1658" s="2">
        <f t="shared" si="306"/>
        <v>71.45384374999999</v>
      </c>
      <c r="AP1658" s="2">
        <f t="shared" si="307"/>
        <v>149.56</v>
      </c>
      <c r="AR1658" s="39">
        <f t="shared" si="308"/>
        <v>1.5702022277255034E-2</v>
      </c>
      <c r="AS1658" s="39">
        <f t="shared" si="309"/>
        <v>1.3416452093779618E-2</v>
      </c>
      <c r="AU1658" s="41">
        <f t="shared" si="310"/>
        <v>5.2238310635918469E-6</v>
      </c>
    </row>
    <row r="1659" spans="2:47" x14ac:dyDescent="0.3">
      <c r="B1659" s="6">
        <f t="shared" si="303"/>
        <v>2017</v>
      </c>
      <c r="C1659" s="5">
        <v>42931</v>
      </c>
      <c r="D1659" s="10">
        <v>1133.3</v>
      </c>
      <c r="E1659" s="10">
        <f>VLOOKUP(C1659,데이터!$O:$Q,2,0)</f>
        <v>71.45384374999999</v>
      </c>
      <c r="F1659" s="10">
        <f>VLOOKUP(C1659,데이터!$O:$Q,3,0)</f>
        <v>149.56</v>
      </c>
      <c r="H1659" s="6">
        <f t="shared" si="311"/>
        <v>3.1056953737516393</v>
      </c>
      <c r="I1659" s="6">
        <f t="shared" si="312"/>
        <v>2.8739431206764037</v>
      </c>
      <c r="AM1659" s="1">
        <f t="shared" si="304"/>
        <v>42931</v>
      </c>
      <c r="AN1659" s="2">
        <f t="shared" si="305"/>
        <v>1133.3</v>
      </c>
      <c r="AO1659" s="2">
        <f t="shared" si="306"/>
        <v>71.45384374999999</v>
      </c>
      <c r="AP1659" s="2">
        <f t="shared" si="307"/>
        <v>149.56</v>
      </c>
      <c r="AR1659" s="39">
        <f t="shared" si="308"/>
        <v>0</v>
      </c>
      <c r="AS1659" s="39">
        <f t="shared" si="309"/>
        <v>0</v>
      </c>
      <c r="AU1659" s="41">
        <f t="shared" si="310"/>
        <v>0</v>
      </c>
    </row>
    <row r="1660" spans="2:47" x14ac:dyDescent="0.3">
      <c r="B1660" s="6">
        <f t="shared" si="303"/>
        <v>2017</v>
      </c>
      <c r="C1660" s="5">
        <v>42932</v>
      </c>
      <c r="D1660" s="10">
        <v>1133.3</v>
      </c>
      <c r="E1660" s="10">
        <f>VLOOKUP(C1660,데이터!$O:$Q,2,0)</f>
        <v>71.45384374999999</v>
      </c>
      <c r="F1660" s="10">
        <f>VLOOKUP(C1660,데이터!$O:$Q,3,0)</f>
        <v>149.56</v>
      </c>
      <c r="H1660" s="6">
        <f t="shared" si="311"/>
        <v>3.1056953737516393</v>
      </c>
      <c r="I1660" s="6">
        <f t="shared" si="312"/>
        <v>2.8739431206764037</v>
      </c>
      <c r="AM1660" s="1">
        <f t="shared" si="304"/>
        <v>42932</v>
      </c>
      <c r="AN1660" s="2">
        <f t="shared" si="305"/>
        <v>1133.3</v>
      </c>
      <c r="AO1660" s="2">
        <f t="shared" si="306"/>
        <v>71.45384374999999</v>
      </c>
      <c r="AP1660" s="2">
        <f t="shared" si="307"/>
        <v>149.56</v>
      </c>
      <c r="AR1660" s="39">
        <f t="shared" si="308"/>
        <v>0</v>
      </c>
      <c r="AS1660" s="39">
        <f t="shared" si="309"/>
        <v>0</v>
      </c>
      <c r="AU1660" s="41">
        <f t="shared" si="310"/>
        <v>0</v>
      </c>
    </row>
    <row r="1661" spans="2:47" x14ac:dyDescent="0.3">
      <c r="B1661" s="6">
        <f t="shared" si="303"/>
        <v>2017</v>
      </c>
      <c r="C1661" s="5">
        <v>42933</v>
      </c>
      <c r="D1661" s="10">
        <v>1128.3</v>
      </c>
      <c r="E1661" s="10">
        <f>VLOOKUP(C1661,데이터!$O:$Q,2,0)</f>
        <v>71.170031250000008</v>
      </c>
      <c r="F1661" s="10">
        <f>VLOOKUP(C1661,데이터!$O:$Q,3,0)</f>
        <v>148.94999999999999</v>
      </c>
      <c r="H1661" s="6">
        <f t="shared" si="311"/>
        <v>3.0933596459306592</v>
      </c>
      <c r="I1661" s="6">
        <f t="shared" si="312"/>
        <v>2.8622213681783251</v>
      </c>
      <c r="AM1661" s="1">
        <f t="shared" si="304"/>
        <v>42933</v>
      </c>
      <c r="AN1661" s="2">
        <f t="shared" si="305"/>
        <v>1128.3</v>
      </c>
      <c r="AO1661" s="2">
        <f t="shared" si="306"/>
        <v>71.170031250000008</v>
      </c>
      <c r="AP1661" s="2">
        <f t="shared" si="307"/>
        <v>148.94999999999999</v>
      </c>
      <c r="AR1661" s="39">
        <f t="shared" si="308"/>
        <v>-3.9719696674818117E-3</v>
      </c>
      <c r="AS1661" s="39">
        <f t="shared" si="309"/>
        <v>-4.078630649906434E-3</v>
      </c>
      <c r="AU1661" s="41">
        <f t="shared" si="310"/>
        <v>1.1376565171785586E-8</v>
      </c>
    </row>
    <row r="1662" spans="2:47" x14ac:dyDescent="0.3">
      <c r="B1662" s="6">
        <f t="shared" si="303"/>
        <v>2017</v>
      </c>
      <c r="C1662" s="5">
        <v>42934</v>
      </c>
      <c r="D1662" s="10">
        <v>1123.25</v>
      </c>
      <c r="E1662" s="10">
        <f>VLOOKUP(C1662,데이터!$O:$Q,2,0)</f>
        <v>71.657875000000004</v>
      </c>
      <c r="F1662" s="10">
        <f>VLOOKUP(C1662,데이터!$O:$Q,3,0)</f>
        <v>149.41</v>
      </c>
      <c r="H1662" s="6">
        <f t="shared" si="311"/>
        <v>3.1145634608407375</v>
      </c>
      <c r="I1662" s="6">
        <f t="shared" si="312"/>
        <v>2.8710607225211384</v>
      </c>
      <c r="AM1662" s="1">
        <f t="shared" si="304"/>
        <v>42934</v>
      </c>
      <c r="AN1662" s="2">
        <f t="shared" si="305"/>
        <v>1123.25</v>
      </c>
      <c r="AO1662" s="2">
        <f t="shared" si="306"/>
        <v>71.657875000000004</v>
      </c>
      <c r="AP1662" s="2">
        <f t="shared" si="307"/>
        <v>149.41</v>
      </c>
      <c r="AR1662" s="39">
        <f t="shared" si="308"/>
        <v>6.8546232372210802E-3</v>
      </c>
      <c r="AS1662" s="39">
        <f t="shared" si="309"/>
        <v>3.0882846592816815E-3</v>
      </c>
      <c r="AU1662" s="41">
        <f t="shared" si="310"/>
        <v>1.4185306283674572E-5</v>
      </c>
    </row>
    <row r="1663" spans="2:47" x14ac:dyDescent="0.3">
      <c r="B1663" s="6">
        <f t="shared" ref="B1663:B1726" si="313">YEAR(C1663)</f>
        <v>2017</v>
      </c>
      <c r="C1663" s="5">
        <v>42935</v>
      </c>
      <c r="D1663" s="10">
        <v>1120.7</v>
      </c>
      <c r="E1663" s="10">
        <f>VLOOKUP(C1663,데이터!$O:$Q,2,0)</f>
        <v>72.546062499999991</v>
      </c>
      <c r="F1663" s="10">
        <f>VLOOKUP(C1663,데이터!$O:$Q,3,0)</f>
        <v>150.79</v>
      </c>
      <c r="H1663" s="6">
        <f t="shared" si="311"/>
        <v>3.1531679594234192</v>
      </c>
      <c r="I1663" s="6">
        <f t="shared" si="312"/>
        <v>2.897578785549578</v>
      </c>
      <c r="AM1663" s="1">
        <f t="shared" si="304"/>
        <v>42935</v>
      </c>
      <c r="AN1663" s="2">
        <f t="shared" si="305"/>
        <v>1120.7</v>
      </c>
      <c r="AO1663" s="2">
        <f t="shared" si="306"/>
        <v>72.546062499999991</v>
      </c>
      <c r="AP1663" s="2">
        <f t="shared" si="307"/>
        <v>150.79</v>
      </c>
      <c r="AR1663" s="39">
        <f t="shared" si="308"/>
        <v>1.2394834482602146E-2</v>
      </c>
      <c r="AS1663" s="39">
        <f t="shared" si="309"/>
        <v>9.2363295629476205E-3</v>
      </c>
      <c r="AU1663" s="41">
        <f t="shared" si="310"/>
        <v>9.9761533274818407E-6</v>
      </c>
    </row>
    <row r="1664" spans="2:47" x14ac:dyDescent="0.3">
      <c r="B1664" s="6">
        <f t="shared" si="313"/>
        <v>2017</v>
      </c>
      <c r="C1664" s="5">
        <v>42936</v>
      </c>
      <c r="D1664" s="10">
        <v>1125.6500000000001</v>
      </c>
      <c r="E1664" s="10">
        <f>VLOOKUP(C1664,데이터!$O:$Q,2,0)</f>
        <v>72.469562499999995</v>
      </c>
      <c r="F1664" s="10">
        <f>VLOOKUP(C1664,데이터!$O:$Q,3,0)</f>
        <v>151.22999999999999</v>
      </c>
      <c r="H1664" s="6">
        <f t="shared" si="311"/>
        <v>3.1498429361129414</v>
      </c>
      <c r="I1664" s="6">
        <f t="shared" si="312"/>
        <v>2.9060338201383558</v>
      </c>
      <c r="AM1664" s="1">
        <f t="shared" ref="AM1664:AM1727" si="314">C1664</f>
        <v>42936</v>
      </c>
      <c r="AN1664" s="2">
        <f t="shared" ref="AN1664:AN1727" si="315">D1664</f>
        <v>1125.6500000000001</v>
      </c>
      <c r="AO1664" s="2">
        <f t="shared" ref="AO1664:AO1727" si="316">E1664</f>
        <v>72.469562499999995</v>
      </c>
      <c r="AP1664" s="2">
        <f t="shared" ref="AP1664:AP1727" si="317">F1664</f>
        <v>151.22999999999999</v>
      </c>
      <c r="AR1664" s="39">
        <f t="shared" si="308"/>
        <v>-1.0545024411213744E-3</v>
      </c>
      <c r="AS1664" s="39">
        <f t="shared" si="309"/>
        <v>2.9179653823196983E-3</v>
      </c>
      <c r="AU1664" s="41">
        <f t="shared" si="310"/>
        <v>1.5780500608274653E-5</v>
      </c>
    </row>
    <row r="1665" spans="2:47" x14ac:dyDescent="0.3">
      <c r="B1665" s="6">
        <f t="shared" si="313"/>
        <v>2017</v>
      </c>
      <c r="C1665" s="5">
        <v>42937</v>
      </c>
      <c r="D1665" s="10">
        <v>1118.3499999999999</v>
      </c>
      <c r="E1665" s="10">
        <f>VLOOKUP(C1665,데이터!$O:$Q,2,0)</f>
        <v>72.293812499999987</v>
      </c>
      <c r="F1665" s="10">
        <f>VLOOKUP(C1665,데이터!$O:$Q,3,0)</f>
        <v>149.94</v>
      </c>
      <c r="H1665" s="6">
        <f t="shared" si="311"/>
        <v>3.1422040753702416</v>
      </c>
      <c r="I1665" s="6">
        <f t="shared" si="312"/>
        <v>2.8812451960030754</v>
      </c>
      <c r="AM1665" s="1">
        <f t="shared" si="314"/>
        <v>42937</v>
      </c>
      <c r="AN1665" s="2">
        <f t="shared" si="315"/>
        <v>1118.3499999999999</v>
      </c>
      <c r="AO1665" s="2">
        <f t="shared" si="316"/>
        <v>72.293812499999987</v>
      </c>
      <c r="AP1665" s="2">
        <f t="shared" si="317"/>
        <v>149.94</v>
      </c>
      <c r="AR1665" s="39">
        <f t="shared" ref="AR1665:AR1728" si="318">AO1665/AO1664-1</f>
        <v>-2.4251560784571691E-3</v>
      </c>
      <c r="AS1665" s="39">
        <f t="shared" ref="AS1665:AS1728" si="319">AP1665/AP1664-1</f>
        <v>-8.5300535608013872E-3</v>
      </c>
      <c r="AU1665" s="41">
        <f t="shared" ref="AU1665:AU1728" si="320">(AR1665-AS1665)^2</f>
        <v>3.7269773269932771E-5</v>
      </c>
    </row>
    <row r="1666" spans="2:47" x14ac:dyDescent="0.3">
      <c r="B1666" s="6">
        <f t="shared" si="313"/>
        <v>2017</v>
      </c>
      <c r="C1666" s="5">
        <v>42938</v>
      </c>
      <c r="D1666" s="10">
        <v>1118.3499999999999</v>
      </c>
      <c r="E1666" s="10">
        <f>VLOOKUP(C1666,데이터!$O:$Q,2,0)</f>
        <v>72.293812499999987</v>
      </c>
      <c r="F1666" s="10">
        <f>VLOOKUP(C1666,데이터!$O:$Q,3,0)</f>
        <v>149.94</v>
      </c>
      <c r="H1666" s="6">
        <f t="shared" si="311"/>
        <v>3.1422040753702416</v>
      </c>
      <c r="I1666" s="6">
        <f t="shared" si="312"/>
        <v>2.8812451960030754</v>
      </c>
      <c r="AM1666" s="1">
        <f t="shared" si="314"/>
        <v>42938</v>
      </c>
      <c r="AN1666" s="2">
        <f t="shared" si="315"/>
        <v>1118.3499999999999</v>
      </c>
      <c r="AO1666" s="2">
        <f t="shared" si="316"/>
        <v>72.293812499999987</v>
      </c>
      <c r="AP1666" s="2">
        <f t="shared" si="317"/>
        <v>149.94</v>
      </c>
      <c r="AR1666" s="39">
        <f t="shared" si="318"/>
        <v>0</v>
      </c>
      <c r="AS1666" s="39">
        <f t="shared" si="319"/>
        <v>0</v>
      </c>
      <c r="AU1666" s="41">
        <f t="shared" si="320"/>
        <v>0</v>
      </c>
    </row>
    <row r="1667" spans="2:47" x14ac:dyDescent="0.3">
      <c r="B1667" s="6">
        <f t="shared" si="313"/>
        <v>2017</v>
      </c>
      <c r="C1667" s="5">
        <v>42939</v>
      </c>
      <c r="D1667" s="10">
        <v>1118.3499999999999</v>
      </c>
      <c r="E1667" s="10">
        <f>VLOOKUP(C1667,데이터!$O:$Q,2,0)</f>
        <v>72.293812499999987</v>
      </c>
      <c r="F1667" s="10">
        <f>VLOOKUP(C1667,데이터!$O:$Q,3,0)</f>
        <v>149.94</v>
      </c>
      <c r="H1667" s="6">
        <f t="shared" si="311"/>
        <v>3.1422040753702416</v>
      </c>
      <c r="I1667" s="6">
        <f t="shared" si="312"/>
        <v>2.8812451960030754</v>
      </c>
      <c r="AM1667" s="1">
        <f t="shared" si="314"/>
        <v>42939</v>
      </c>
      <c r="AN1667" s="2">
        <f t="shared" si="315"/>
        <v>1118.3499999999999</v>
      </c>
      <c r="AO1667" s="2">
        <f t="shared" si="316"/>
        <v>72.293812499999987</v>
      </c>
      <c r="AP1667" s="2">
        <f t="shared" si="317"/>
        <v>149.94</v>
      </c>
      <c r="AR1667" s="39">
        <f t="shared" si="318"/>
        <v>0</v>
      </c>
      <c r="AS1667" s="39">
        <f t="shared" si="319"/>
        <v>0</v>
      </c>
      <c r="AU1667" s="41">
        <f t="shared" si="320"/>
        <v>0</v>
      </c>
    </row>
    <row r="1668" spans="2:47" x14ac:dyDescent="0.3">
      <c r="B1668" s="6">
        <f t="shared" si="313"/>
        <v>2017</v>
      </c>
      <c r="C1668" s="5">
        <v>42940</v>
      </c>
      <c r="D1668" s="10">
        <v>1114.05</v>
      </c>
      <c r="E1668" s="10">
        <f>VLOOKUP(C1668,데이터!$O:$Q,2,0)</f>
        <v>72.027468749999997</v>
      </c>
      <c r="F1668" s="10">
        <f>VLOOKUP(C1668,데이터!$O:$Q,3,0)</f>
        <v>149.49</v>
      </c>
      <c r="H1668" s="6">
        <f t="shared" si="311"/>
        <v>3.1306276155356003</v>
      </c>
      <c r="I1668" s="6">
        <f t="shared" si="312"/>
        <v>2.8725980015372801</v>
      </c>
      <c r="AM1668" s="1">
        <f t="shared" si="314"/>
        <v>42940</v>
      </c>
      <c r="AN1668" s="2">
        <f t="shared" si="315"/>
        <v>1114.05</v>
      </c>
      <c r="AO1668" s="2">
        <f t="shared" si="316"/>
        <v>72.027468749999997</v>
      </c>
      <c r="AP1668" s="2">
        <f t="shared" si="317"/>
        <v>149.49</v>
      </c>
      <c r="AR1668" s="39">
        <f t="shared" si="318"/>
        <v>-3.6841845904860282E-3</v>
      </c>
      <c r="AS1668" s="39">
        <f t="shared" si="319"/>
        <v>-3.0012004801920344E-3</v>
      </c>
      <c r="AU1668" s="41">
        <f t="shared" si="320"/>
        <v>4.664672949140782E-7</v>
      </c>
    </row>
    <row r="1669" spans="2:47" x14ac:dyDescent="0.3">
      <c r="B1669" s="6">
        <f t="shared" si="313"/>
        <v>2017</v>
      </c>
      <c r="C1669" s="5">
        <v>42941</v>
      </c>
      <c r="D1669" s="10">
        <v>1115.4000000000001</v>
      </c>
      <c r="E1669" s="10">
        <f>VLOOKUP(C1669,데이터!$O:$Q,2,0)</f>
        <v>71.921468750000003</v>
      </c>
      <c r="F1669" s="10">
        <f>VLOOKUP(C1669,데이터!$O:$Q,3,0)</f>
        <v>149.36000000000001</v>
      </c>
      <c r="H1669" s="6">
        <f t="shared" si="311"/>
        <v>3.126020393693631</v>
      </c>
      <c r="I1669" s="6">
        <f t="shared" si="312"/>
        <v>2.87009992313605</v>
      </c>
      <c r="AM1669" s="1">
        <f t="shared" si="314"/>
        <v>42941</v>
      </c>
      <c r="AN1669" s="2">
        <f t="shared" si="315"/>
        <v>1115.4000000000001</v>
      </c>
      <c r="AO1669" s="2">
        <f t="shared" si="316"/>
        <v>71.921468750000003</v>
      </c>
      <c r="AP1669" s="2">
        <f t="shared" si="317"/>
        <v>149.36000000000001</v>
      </c>
      <c r="AR1669" s="39">
        <f t="shared" si="318"/>
        <v>-1.4716607683092908E-3</v>
      </c>
      <c r="AS1669" s="39">
        <f t="shared" si="319"/>
        <v>-8.6962338617968538E-4</v>
      </c>
      <c r="AU1669" s="41">
        <f t="shared" si="320"/>
        <v>3.6244900948146859E-7</v>
      </c>
    </row>
    <row r="1670" spans="2:47" x14ac:dyDescent="0.3">
      <c r="B1670" s="6">
        <f t="shared" si="313"/>
        <v>2017</v>
      </c>
      <c r="C1670" s="5">
        <v>42942</v>
      </c>
      <c r="D1670" s="10">
        <v>1121.8</v>
      </c>
      <c r="E1670" s="10">
        <f>VLOOKUP(C1670,데이터!$O:$Q,2,0)</f>
        <v>72.679812499999997</v>
      </c>
      <c r="F1670" s="10">
        <f>VLOOKUP(C1670,데이터!$O:$Q,3,0)</f>
        <v>151</v>
      </c>
      <c r="H1670" s="6">
        <f t="shared" si="311"/>
        <v>3.158981317172131</v>
      </c>
      <c r="I1670" s="6">
        <f t="shared" si="312"/>
        <v>2.9016141429669489</v>
      </c>
      <c r="AM1670" s="1">
        <f t="shared" si="314"/>
        <v>42942</v>
      </c>
      <c r="AN1670" s="2">
        <f t="shared" si="315"/>
        <v>1121.8</v>
      </c>
      <c r="AO1670" s="2">
        <f t="shared" si="316"/>
        <v>72.679812499999997</v>
      </c>
      <c r="AP1670" s="2">
        <f t="shared" si="317"/>
        <v>151</v>
      </c>
      <c r="AR1670" s="39">
        <f t="shared" si="318"/>
        <v>1.0544052605989007E-2</v>
      </c>
      <c r="AS1670" s="39">
        <f t="shared" si="319"/>
        <v>1.0980182110337244E-2</v>
      </c>
      <c r="AU1670" s="41">
        <f t="shared" si="320"/>
        <v>1.9020894456303901E-7</v>
      </c>
    </row>
    <row r="1671" spans="2:47" x14ac:dyDescent="0.3">
      <c r="B1671" s="6">
        <f t="shared" si="313"/>
        <v>2017</v>
      </c>
      <c r="C1671" s="5">
        <v>42943</v>
      </c>
      <c r="D1671" s="10">
        <v>1112.8499999999999</v>
      </c>
      <c r="E1671" s="10">
        <f>VLOOKUP(C1671,데이터!$O:$Q,2,0)</f>
        <v>71.3701875</v>
      </c>
      <c r="F1671" s="10">
        <f>VLOOKUP(C1671,데이터!$O:$Q,3,0)</f>
        <v>148.69999999999999</v>
      </c>
      <c r="H1671" s="6">
        <f t="shared" si="311"/>
        <v>3.1020593086363837</v>
      </c>
      <c r="I1671" s="6">
        <f t="shared" si="312"/>
        <v>2.8574173712528825</v>
      </c>
      <c r="AM1671" s="1">
        <f t="shared" si="314"/>
        <v>42943</v>
      </c>
      <c r="AN1671" s="2">
        <f t="shared" si="315"/>
        <v>1112.8499999999999</v>
      </c>
      <c r="AO1671" s="2">
        <f t="shared" si="316"/>
        <v>71.3701875</v>
      </c>
      <c r="AP1671" s="2">
        <f t="shared" si="317"/>
        <v>148.69999999999999</v>
      </c>
      <c r="AR1671" s="39">
        <f t="shared" si="318"/>
        <v>-1.8019102622203298E-2</v>
      </c>
      <c r="AS1671" s="39">
        <f t="shared" si="319"/>
        <v>-1.5231788079470232E-2</v>
      </c>
      <c r="AU1671" s="41">
        <f t="shared" si="320"/>
        <v>7.7691223601312398E-6</v>
      </c>
    </row>
    <row r="1672" spans="2:47" x14ac:dyDescent="0.3">
      <c r="B1672" s="6">
        <f t="shared" si="313"/>
        <v>2017</v>
      </c>
      <c r="C1672" s="5">
        <v>42944</v>
      </c>
      <c r="D1672" s="10">
        <v>1122.1500000000001</v>
      </c>
      <c r="E1672" s="10">
        <f>VLOOKUP(C1672,데이터!$O:$Q,2,0)</f>
        <v>71.164843749999989</v>
      </c>
      <c r="F1672" s="10">
        <f>VLOOKUP(C1672,데이터!$O:$Q,3,0)</f>
        <v>148.13</v>
      </c>
      <c r="H1672" s="6">
        <f t="shared" si="311"/>
        <v>3.0931341745787235</v>
      </c>
      <c r="I1672" s="6">
        <f t="shared" si="312"/>
        <v>2.8464642582628747</v>
      </c>
      <c r="AM1672" s="1">
        <f t="shared" si="314"/>
        <v>42944</v>
      </c>
      <c r="AN1672" s="2">
        <f t="shared" si="315"/>
        <v>1122.1500000000001</v>
      </c>
      <c r="AO1672" s="2">
        <f t="shared" si="316"/>
        <v>71.164843749999989</v>
      </c>
      <c r="AP1672" s="2">
        <f t="shared" si="317"/>
        <v>148.13</v>
      </c>
      <c r="AR1672" s="39">
        <f t="shared" si="318"/>
        <v>-2.8771642221061544E-3</v>
      </c>
      <c r="AS1672" s="39">
        <f t="shared" si="319"/>
        <v>-3.8332212508406238E-3</v>
      </c>
      <c r="AU1672" s="41">
        <f t="shared" si="320"/>
        <v>9.1404504219258202E-7</v>
      </c>
    </row>
    <row r="1673" spans="2:47" x14ac:dyDescent="0.3">
      <c r="B1673" s="6">
        <f t="shared" si="313"/>
        <v>2017</v>
      </c>
      <c r="C1673" s="5">
        <v>42945</v>
      </c>
      <c r="D1673" s="10">
        <v>1122.1500000000001</v>
      </c>
      <c r="E1673" s="10">
        <f>VLOOKUP(C1673,데이터!$O:$Q,2,0)</f>
        <v>71.164843749999989</v>
      </c>
      <c r="F1673" s="10">
        <f>VLOOKUP(C1673,데이터!$O:$Q,3,0)</f>
        <v>148.13</v>
      </c>
      <c r="H1673" s="6">
        <f t="shared" si="311"/>
        <v>3.0931341745787235</v>
      </c>
      <c r="I1673" s="6">
        <f t="shared" si="312"/>
        <v>2.8464642582628747</v>
      </c>
      <c r="AM1673" s="1">
        <f t="shared" si="314"/>
        <v>42945</v>
      </c>
      <c r="AN1673" s="2">
        <f t="shared" si="315"/>
        <v>1122.1500000000001</v>
      </c>
      <c r="AO1673" s="2">
        <f t="shared" si="316"/>
        <v>71.164843749999989</v>
      </c>
      <c r="AP1673" s="2">
        <f t="shared" si="317"/>
        <v>148.13</v>
      </c>
      <c r="AR1673" s="39">
        <f t="shared" si="318"/>
        <v>0</v>
      </c>
      <c r="AS1673" s="39">
        <f t="shared" si="319"/>
        <v>0</v>
      </c>
      <c r="AU1673" s="41">
        <f t="shared" si="320"/>
        <v>0</v>
      </c>
    </row>
    <row r="1674" spans="2:47" x14ac:dyDescent="0.3">
      <c r="B1674" s="6">
        <f t="shared" si="313"/>
        <v>2017</v>
      </c>
      <c r="C1674" s="5">
        <v>42946</v>
      </c>
      <c r="D1674" s="10">
        <v>1122.1500000000001</v>
      </c>
      <c r="E1674" s="10">
        <f>VLOOKUP(C1674,데이터!$O:$Q,2,0)</f>
        <v>71.164843749999989</v>
      </c>
      <c r="F1674" s="10">
        <f>VLOOKUP(C1674,데이터!$O:$Q,3,0)</f>
        <v>148.13</v>
      </c>
      <c r="H1674" s="6">
        <f t="shared" si="311"/>
        <v>3.0931341745787235</v>
      </c>
      <c r="I1674" s="6">
        <f t="shared" si="312"/>
        <v>2.8464642582628747</v>
      </c>
      <c r="AM1674" s="1">
        <f t="shared" si="314"/>
        <v>42946</v>
      </c>
      <c r="AN1674" s="2">
        <f t="shared" si="315"/>
        <v>1122.1500000000001</v>
      </c>
      <c r="AO1674" s="2">
        <f t="shared" si="316"/>
        <v>71.164843749999989</v>
      </c>
      <c r="AP1674" s="2">
        <f t="shared" si="317"/>
        <v>148.13</v>
      </c>
      <c r="AR1674" s="39">
        <f t="shared" si="318"/>
        <v>0</v>
      </c>
      <c r="AS1674" s="39">
        <f t="shared" si="319"/>
        <v>0</v>
      </c>
      <c r="AU1674" s="41">
        <f t="shared" si="320"/>
        <v>0</v>
      </c>
    </row>
    <row r="1675" spans="2:47" x14ac:dyDescent="0.3">
      <c r="B1675" s="6">
        <f t="shared" si="313"/>
        <v>2017</v>
      </c>
      <c r="C1675" s="5">
        <v>42947</v>
      </c>
      <c r="D1675" s="10">
        <v>1119.1500000000001</v>
      </c>
      <c r="E1675" s="10">
        <f>VLOOKUP(C1675,데이터!$O:$Q,2,0)</f>
        <v>70.443343749999997</v>
      </c>
      <c r="F1675" s="10">
        <f>VLOOKUP(C1675,데이터!$O:$Q,3,0)</f>
        <v>146.97999999999999</v>
      </c>
      <c r="H1675" s="6">
        <f t="shared" ref="H1675:H1738" si="321">H1674*(E1675/E1674)</f>
        <v>3.0617746410034319</v>
      </c>
      <c r="I1675" s="6">
        <f t="shared" ref="I1675:I1738" si="322">I1674*(F1675/F1674)</f>
        <v>2.8243658724058416</v>
      </c>
      <c r="AM1675" s="1">
        <f t="shared" si="314"/>
        <v>42947</v>
      </c>
      <c r="AN1675" s="2">
        <f t="shared" si="315"/>
        <v>1119.1500000000001</v>
      </c>
      <c r="AO1675" s="2">
        <f t="shared" si="316"/>
        <v>70.443343749999997</v>
      </c>
      <c r="AP1675" s="2">
        <f t="shared" si="317"/>
        <v>146.97999999999999</v>
      </c>
      <c r="AR1675" s="39">
        <f t="shared" si="318"/>
        <v>-1.0138432995575708E-2</v>
      </c>
      <c r="AS1675" s="39">
        <f t="shared" si="319"/>
        <v>-7.7634510227503339E-3</v>
      </c>
      <c r="AU1675" s="41">
        <f t="shared" si="320"/>
        <v>5.640539371245506E-6</v>
      </c>
    </row>
    <row r="1676" spans="2:47" x14ac:dyDescent="0.3">
      <c r="B1676" s="6">
        <f t="shared" si="313"/>
        <v>2017</v>
      </c>
      <c r="C1676" s="5">
        <v>42948</v>
      </c>
      <c r="D1676" s="10">
        <v>1121.2</v>
      </c>
      <c r="E1676" s="10">
        <f>VLOOKUP(C1676,데이터!$O:$Q,2,0)</f>
        <v>70.890406249999998</v>
      </c>
      <c r="F1676" s="10">
        <f>VLOOKUP(C1676,데이터!$O:$Q,3,0)</f>
        <v>147.88999999999999</v>
      </c>
      <c r="H1676" s="6">
        <f t="shared" si="321"/>
        <v>3.0812059251046158</v>
      </c>
      <c r="I1676" s="6">
        <f t="shared" si="322"/>
        <v>2.8418524212144503</v>
      </c>
      <c r="AM1676" s="1">
        <f t="shared" si="314"/>
        <v>42948</v>
      </c>
      <c r="AN1676" s="2">
        <f t="shared" si="315"/>
        <v>1121.2</v>
      </c>
      <c r="AO1676" s="2">
        <f t="shared" si="316"/>
        <v>70.890406249999998</v>
      </c>
      <c r="AP1676" s="2">
        <f t="shared" si="317"/>
        <v>147.88999999999999</v>
      </c>
      <c r="AR1676" s="39">
        <f t="shared" si="318"/>
        <v>6.3464122541740942E-3</v>
      </c>
      <c r="AS1676" s="39">
        <f t="shared" si="319"/>
        <v>6.1913185467410425E-3</v>
      </c>
      <c r="AU1676" s="41">
        <f t="shared" si="320"/>
        <v>2.4054058085329011E-8</v>
      </c>
    </row>
    <row r="1677" spans="2:47" x14ac:dyDescent="0.3">
      <c r="B1677" s="6">
        <f t="shared" si="313"/>
        <v>2017</v>
      </c>
      <c r="C1677" s="5">
        <v>42949</v>
      </c>
      <c r="D1677" s="10">
        <v>1123.9000000000001</v>
      </c>
      <c r="E1677" s="10">
        <f>VLOOKUP(C1677,데이터!$O:$Q,2,0)</f>
        <v>71.264093750000001</v>
      </c>
      <c r="F1677" s="10">
        <f>VLOOKUP(C1677,데이터!$O:$Q,3,0)</f>
        <v>146.82</v>
      </c>
      <c r="H1677" s="6">
        <f t="shared" si="321"/>
        <v>3.097448012010946</v>
      </c>
      <c r="I1677" s="6">
        <f t="shared" si="322"/>
        <v>2.8212913143735587</v>
      </c>
      <c r="AM1677" s="1">
        <f t="shared" si="314"/>
        <v>42949</v>
      </c>
      <c r="AN1677" s="2">
        <f t="shared" si="315"/>
        <v>1123.9000000000001</v>
      </c>
      <c r="AO1677" s="2">
        <f t="shared" si="316"/>
        <v>71.264093750000001</v>
      </c>
      <c r="AP1677" s="2">
        <f t="shared" si="317"/>
        <v>146.82</v>
      </c>
      <c r="AR1677" s="39">
        <f t="shared" si="318"/>
        <v>5.2713409298597025E-3</v>
      </c>
      <c r="AS1677" s="39">
        <f t="shared" si="319"/>
        <v>-7.2351071742511319E-3</v>
      </c>
      <c r="AU1677" s="41">
        <f t="shared" si="320"/>
        <v>1.5641124418081748E-4</v>
      </c>
    </row>
    <row r="1678" spans="2:47" x14ac:dyDescent="0.3">
      <c r="B1678" s="6">
        <f t="shared" si="313"/>
        <v>2017</v>
      </c>
      <c r="C1678" s="5">
        <v>42950</v>
      </c>
      <c r="D1678" s="10">
        <v>1128.7</v>
      </c>
      <c r="E1678" s="10">
        <f>VLOOKUP(C1678,데이터!$O:$Q,2,0)</f>
        <v>70.876999999999995</v>
      </c>
      <c r="F1678" s="10">
        <f>VLOOKUP(C1678,데이터!$O:$Q,3,0)</f>
        <v>146.27000000000001</v>
      </c>
      <c r="H1678" s="6">
        <f t="shared" si="321"/>
        <v>3.0806232310685884</v>
      </c>
      <c r="I1678" s="6">
        <f t="shared" si="322"/>
        <v>2.8107225211375866</v>
      </c>
      <c r="AM1678" s="1">
        <f t="shared" si="314"/>
        <v>42950</v>
      </c>
      <c r="AN1678" s="2">
        <f t="shared" si="315"/>
        <v>1128.7</v>
      </c>
      <c r="AO1678" s="2">
        <f t="shared" si="316"/>
        <v>70.876999999999995</v>
      </c>
      <c r="AP1678" s="2">
        <f t="shared" si="317"/>
        <v>146.27000000000001</v>
      </c>
      <c r="AR1678" s="39">
        <f t="shared" si="318"/>
        <v>-5.4318202846718178E-3</v>
      </c>
      <c r="AS1678" s="39">
        <f t="shared" si="319"/>
        <v>-3.7460836398309771E-3</v>
      </c>
      <c r="AU1678" s="41">
        <f t="shared" si="320"/>
        <v>2.8417080357592544E-6</v>
      </c>
    </row>
    <row r="1679" spans="2:47" x14ac:dyDescent="0.3">
      <c r="B1679" s="6">
        <f t="shared" si="313"/>
        <v>2017</v>
      </c>
      <c r="C1679" s="5">
        <v>42951</v>
      </c>
      <c r="D1679" s="10">
        <v>1124.9000000000001</v>
      </c>
      <c r="E1679" s="10">
        <f>VLOOKUP(C1679,데이터!$O:$Q,2,0)</f>
        <v>70.781531249999986</v>
      </c>
      <c r="F1679" s="10">
        <f>VLOOKUP(C1679,데이터!$O:$Q,3,0)</f>
        <v>146.33000000000001</v>
      </c>
      <c r="H1679" s="6">
        <f t="shared" si="321"/>
        <v>3.0764737432362717</v>
      </c>
      <c r="I1679" s="6">
        <f t="shared" si="322"/>
        <v>2.811875480399693</v>
      </c>
      <c r="AM1679" s="1">
        <f t="shared" si="314"/>
        <v>42951</v>
      </c>
      <c r="AN1679" s="2">
        <f t="shared" si="315"/>
        <v>1124.9000000000001</v>
      </c>
      <c r="AO1679" s="2">
        <f t="shared" si="316"/>
        <v>70.781531249999986</v>
      </c>
      <c r="AP1679" s="2">
        <f t="shared" si="317"/>
        <v>146.33000000000001</v>
      </c>
      <c r="AR1679" s="39">
        <f t="shared" si="318"/>
        <v>-1.3469637541093649E-3</v>
      </c>
      <c r="AS1679" s="39">
        <f t="shared" si="319"/>
        <v>4.1020031448701921E-4</v>
      </c>
      <c r="AU1679" s="41">
        <f t="shared" si="320"/>
        <v>3.0876255639661982E-6</v>
      </c>
    </row>
    <row r="1680" spans="2:47" x14ac:dyDescent="0.3">
      <c r="B1680" s="6">
        <f t="shared" si="313"/>
        <v>2017</v>
      </c>
      <c r="C1680" s="5">
        <v>42952</v>
      </c>
      <c r="D1680" s="10">
        <v>1124.9000000000001</v>
      </c>
      <c r="E1680" s="10">
        <f>VLOOKUP(C1680,데이터!$O:$Q,2,0)</f>
        <v>70.781531249999986</v>
      </c>
      <c r="F1680" s="10">
        <f>VLOOKUP(C1680,데이터!$O:$Q,3,0)</f>
        <v>146.33000000000001</v>
      </c>
      <c r="H1680" s="6">
        <f t="shared" si="321"/>
        <v>3.0764737432362717</v>
      </c>
      <c r="I1680" s="6">
        <f t="shared" si="322"/>
        <v>2.811875480399693</v>
      </c>
      <c r="AM1680" s="1">
        <f t="shared" si="314"/>
        <v>42952</v>
      </c>
      <c r="AN1680" s="2">
        <f t="shared" si="315"/>
        <v>1124.9000000000001</v>
      </c>
      <c r="AO1680" s="2">
        <f t="shared" si="316"/>
        <v>70.781531249999986</v>
      </c>
      <c r="AP1680" s="2">
        <f t="shared" si="317"/>
        <v>146.33000000000001</v>
      </c>
      <c r="AR1680" s="39">
        <f t="shared" si="318"/>
        <v>0</v>
      </c>
      <c r="AS1680" s="39">
        <f t="shared" si="319"/>
        <v>0</v>
      </c>
      <c r="AU1680" s="41">
        <f t="shared" si="320"/>
        <v>0</v>
      </c>
    </row>
    <row r="1681" spans="2:47" x14ac:dyDescent="0.3">
      <c r="B1681" s="6">
        <f t="shared" si="313"/>
        <v>2017</v>
      </c>
      <c r="C1681" s="5">
        <v>42953</v>
      </c>
      <c r="D1681" s="10">
        <v>1124.9000000000001</v>
      </c>
      <c r="E1681" s="10">
        <f>VLOOKUP(C1681,데이터!$O:$Q,2,0)</f>
        <v>70.781531249999986</v>
      </c>
      <c r="F1681" s="10">
        <f>VLOOKUP(C1681,데이터!$O:$Q,3,0)</f>
        <v>146.33000000000001</v>
      </c>
      <c r="H1681" s="6">
        <f t="shared" si="321"/>
        <v>3.0764737432362717</v>
      </c>
      <c r="I1681" s="6">
        <f t="shared" si="322"/>
        <v>2.811875480399693</v>
      </c>
      <c r="AM1681" s="1">
        <f t="shared" si="314"/>
        <v>42953</v>
      </c>
      <c r="AN1681" s="2">
        <f t="shared" si="315"/>
        <v>1124.9000000000001</v>
      </c>
      <c r="AO1681" s="2">
        <f t="shared" si="316"/>
        <v>70.781531249999986</v>
      </c>
      <c r="AP1681" s="2">
        <f t="shared" si="317"/>
        <v>146.33000000000001</v>
      </c>
      <c r="AR1681" s="39">
        <f t="shared" si="318"/>
        <v>0</v>
      </c>
      <c r="AS1681" s="39">
        <f t="shared" si="319"/>
        <v>0</v>
      </c>
      <c r="AU1681" s="41">
        <f t="shared" si="320"/>
        <v>0</v>
      </c>
    </row>
    <row r="1682" spans="2:47" x14ac:dyDescent="0.3">
      <c r="B1682" s="6">
        <f t="shared" si="313"/>
        <v>2017</v>
      </c>
      <c r="C1682" s="5">
        <v>42954</v>
      </c>
      <c r="D1682" s="10">
        <v>1127.1500000000001</v>
      </c>
      <c r="E1682" s="10">
        <f>VLOOKUP(C1682,데이터!$O:$Q,2,0)</f>
        <v>71.751343750000004</v>
      </c>
      <c r="F1682" s="10">
        <f>VLOOKUP(C1682,데이터!$O:$Q,3,0)</f>
        <v>148.85</v>
      </c>
      <c r="H1682" s="6">
        <f t="shared" si="321"/>
        <v>3.1186260199590556</v>
      </c>
      <c r="I1682" s="6">
        <f t="shared" si="322"/>
        <v>2.8602997694081478</v>
      </c>
      <c r="AM1682" s="1">
        <f t="shared" si="314"/>
        <v>42954</v>
      </c>
      <c r="AN1682" s="2">
        <f t="shared" si="315"/>
        <v>1127.1500000000001</v>
      </c>
      <c r="AO1682" s="2">
        <f t="shared" si="316"/>
        <v>71.751343750000004</v>
      </c>
      <c r="AP1682" s="2">
        <f t="shared" si="317"/>
        <v>148.85</v>
      </c>
      <c r="AR1682" s="39">
        <f t="shared" si="318"/>
        <v>1.3701490810853478E-2</v>
      </c>
      <c r="AS1682" s="39">
        <f t="shared" si="319"/>
        <v>1.7221349005672071E-2</v>
      </c>
      <c r="AU1682" s="41">
        <f t="shared" si="320"/>
        <v>1.2389401711631601E-5</v>
      </c>
    </row>
    <row r="1683" spans="2:47" x14ac:dyDescent="0.3">
      <c r="B1683" s="6">
        <f t="shared" si="313"/>
        <v>2017</v>
      </c>
      <c r="C1683" s="5">
        <v>42955</v>
      </c>
      <c r="D1683" s="10">
        <v>1125.2</v>
      </c>
      <c r="E1683" s="10">
        <f>VLOOKUP(C1683,데이터!$O:$Q,2,0)</f>
        <v>71.471687500000002</v>
      </c>
      <c r="F1683" s="10">
        <f>VLOOKUP(C1683,데이터!$O:$Q,3,0)</f>
        <v>148.41999999999999</v>
      </c>
      <c r="H1683" s="6">
        <f t="shared" si="321"/>
        <v>3.1064709408718549</v>
      </c>
      <c r="I1683" s="6">
        <f t="shared" si="322"/>
        <v>2.8520368946963877</v>
      </c>
      <c r="AM1683" s="1">
        <f t="shared" si="314"/>
        <v>42955</v>
      </c>
      <c r="AN1683" s="2">
        <f t="shared" si="315"/>
        <v>1125.2</v>
      </c>
      <c r="AO1683" s="2">
        <f t="shared" si="316"/>
        <v>71.471687500000002</v>
      </c>
      <c r="AP1683" s="2">
        <f t="shared" si="317"/>
        <v>148.41999999999999</v>
      </c>
      <c r="AR1683" s="39">
        <f t="shared" si="318"/>
        <v>-3.8975750889682637E-3</v>
      </c>
      <c r="AS1683" s="39">
        <f t="shared" si="319"/>
        <v>-2.8888142425260721E-3</v>
      </c>
      <c r="AU1683" s="41">
        <f t="shared" si="320"/>
        <v>1.0175984453147667E-6</v>
      </c>
    </row>
    <row r="1684" spans="2:47" x14ac:dyDescent="0.3">
      <c r="B1684" s="6">
        <f t="shared" si="313"/>
        <v>2017</v>
      </c>
      <c r="C1684" s="5">
        <v>42956</v>
      </c>
      <c r="D1684" s="10">
        <v>1135.3</v>
      </c>
      <c r="E1684" s="10">
        <f>VLOOKUP(C1684,데이터!$O:$Q,2,0)</f>
        <v>71.269968750000018</v>
      </c>
      <c r="F1684" s="10">
        <f>VLOOKUP(C1684,데이터!$O:$Q,3,0)</f>
        <v>147.91999999999999</v>
      </c>
      <c r="H1684" s="6">
        <f t="shared" si="321"/>
        <v>3.0977033651083197</v>
      </c>
      <c r="I1684" s="6">
        <f t="shared" si="322"/>
        <v>2.8424289008455035</v>
      </c>
      <c r="AM1684" s="1">
        <f t="shared" si="314"/>
        <v>42956</v>
      </c>
      <c r="AN1684" s="2">
        <f t="shared" si="315"/>
        <v>1135.3</v>
      </c>
      <c r="AO1684" s="2">
        <f t="shared" si="316"/>
        <v>71.269968750000018</v>
      </c>
      <c r="AP1684" s="2">
        <f t="shared" si="317"/>
        <v>147.91999999999999</v>
      </c>
      <c r="AR1684" s="39">
        <f t="shared" si="318"/>
        <v>-2.8223588536367972E-3</v>
      </c>
      <c r="AS1684" s="39">
        <f t="shared" si="319"/>
        <v>-3.3688182185689364E-3</v>
      </c>
      <c r="AU1684" s="41">
        <f t="shared" si="320"/>
        <v>2.9861783752203689E-7</v>
      </c>
    </row>
    <row r="1685" spans="2:47" x14ac:dyDescent="0.3">
      <c r="B1685" s="6">
        <f t="shared" si="313"/>
        <v>2017</v>
      </c>
      <c r="C1685" s="5">
        <v>42957</v>
      </c>
      <c r="D1685" s="10">
        <v>1141.75</v>
      </c>
      <c r="E1685" s="10">
        <f>VLOOKUP(C1685,데이터!$O:$Q,2,0)</f>
        <v>69.168187500000002</v>
      </c>
      <c r="F1685" s="10">
        <f>VLOOKUP(C1685,데이터!$O:$Q,3,0)</f>
        <v>143.79</v>
      </c>
      <c r="H1685" s="6">
        <f t="shared" si="321"/>
        <v>3.0063507945230179</v>
      </c>
      <c r="I1685" s="6">
        <f t="shared" si="322"/>
        <v>2.7630668716372022</v>
      </c>
      <c r="AM1685" s="1">
        <f t="shared" si="314"/>
        <v>42957</v>
      </c>
      <c r="AN1685" s="2">
        <f t="shared" si="315"/>
        <v>1141.75</v>
      </c>
      <c r="AO1685" s="2">
        <f t="shared" si="316"/>
        <v>69.168187500000002</v>
      </c>
      <c r="AP1685" s="2">
        <f t="shared" si="317"/>
        <v>143.79</v>
      </c>
      <c r="AR1685" s="39">
        <f t="shared" si="318"/>
        <v>-2.9490419132532808E-2</v>
      </c>
      <c r="AS1685" s="39">
        <f t="shared" si="319"/>
        <v>-2.7920497566252034E-2</v>
      </c>
      <c r="AU1685" s="41">
        <f t="shared" si="320"/>
        <v>2.4646537242734791E-6</v>
      </c>
    </row>
    <row r="1686" spans="2:47" x14ac:dyDescent="0.3">
      <c r="B1686" s="6">
        <f t="shared" si="313"/>
        <v>2017</v>
      </c>
      <c r="C1686" s="5">
        <v>42958</v>
      </c>
      <c r="D1686" s="10">
        <v>1143.7</v>
      </c>
      <c r="E1686" s="10">
        <f>VLOOKUP(C1686,데이터!$O:$Q,2,0)</f>
        <v>69.661999999999992</v>
      </c>
      <c r="F1686" s="10">
        <f>VLOOKUP(C1686,데이터!$O:$Q,3,0)</f>
        <v>144.6</v>
      </c>
      <c r="H1686" s="6">
        <f t="shared" si="321"/>
        <v>3.0278140373139379</v>
      </c>
      <c r="I1686" s="6">
        <f t="shared" si="322"/>
        <v>2.7786318216756341</v>
      </c>
      <c r="AM1686" s="1">
        <f t="shared" si="314"/>
        <v>42958</v>
      </c>
      <c r="AN1686" s="2">
        <f t="shared" si="315"/>
        <v>1143.7</v>
      </c>
      <c r="AO1686" s="2">
        <f t="shared" si="316"/>
        <v>69.661999999999992</v>
      </c>
      <c r="AP1686" s="2">
        <f t="shared" si="317"/>
        <v>144.6</v>
      </c>
      <c r="AR1686" s="39">
        <f t="shared" si="318"/>
        <v>7.1393008527220747E-3</v>
      </c>
      <c r="AS1686" s="39">
        <f t="shared" si="319"/>
        <v>5.6332151053619661E-3</v>
      </c>
      <c r="AU1686" s="41">
        <f t="shared" si="320"/>
        <v>2.268294278401257E-6</v>
      </c>
    </row>
    <row r="1687" spans="2:47" x14ac:dyDescent="0.3">
      <c r="B1687" s="6">
        <f t="shared" si="313"/>
        <v>2017</v>
      </c>
      <c r="C1687" s="5">
        <v>42959</v>
      </c>
      <c r="D1687" s="10">
        <v>1143.7</v>
      </c>
      <c r="E1687" s="10">
        <f>VLOOKUP(C1687,데이터!$O:$Q,2,0)</f>
        <v>69.661999999999992</v>
      </c>
      <c r="F1687" s="10">
        <f>VLOOKUP(C1687,데이터!$O:$Q,3,0)</f>
        <v>144.6</v>
      </c>
      <c r="H1687" s="6">
        <f t="shared" si="321"/>
        <v>3.0278140373139379</v>
      </c>
      <c r="I1687" s="6">
        <f t="shared" si="322"/>
        <v>2.7786318216756341</v>
      </c>
      <c r="AM1687" s="1">
        <f t="shared" si="314"/>
        <v>42959</v>
      </c>
      <c r="AN1687" s="2">
        <f t="shared" si="315"/>
        <v>1143.7</v>
      </c>
      <c r="AO1687" s="2">
        <f t="shared" si="316"/>
        <v>69.661999999999992</v>
      </c>
      <c r="AP1687" s="2">
        <f t="shared" si="317"/>
        <v>144.6</v>
      </c>
      <c r="AR1687" s="39">
        <f t="shared" si="318"/>
        <v>0</v>
      </c>
      <c r="AS1687" s="39">
        <f t="shared" si="319"/>
        <v>0</v>
      </c>
      <c r="AU1687" s="41">
        <f t="shared" si="320"/>
        <v>0</v>
      </c>
    </row>
    <row r="1688" spans="2:47" x14ac:dyDescent="0.3">
      <c r="B1688" s="6">
        <f t="shared" si="313"/>
        <v>2017</v>
      </c>
      <c r="C1688" s="5">
        <v>42960</v>
      </c>
      <c r="D1688" s="10">
        <v>1143.7</v>
      </c>
      <c r="E1688" s="10">
        <f>VLOOKUP(C1688,데이터!$O:$Q,2,0)</f>
        <v>69.661999999999992</v>
      </c>
      <c r="F1688" s="10">
        <f>VLOOKUP(C1688,데이터!$O:$Q,3,0)</f>
        <v>144.6</v>
      </c>
      <c r="H1688" s="6">
        <f t="shared" si="321"/>
        <v>3.0278140373139379</v>
      </c>
      <c r="I1688" s="6">
        <f t="shared" si="322"/>
        <v>2.7786318216756341</v>
      </c>
      <c r="AM1688" s="1">
        <f t="shared" si="314"/>
        <v>42960</v>
      </c>
      <c r="AN1688" s="2">
        <f t="shared" si="315"/>
        <v>1143.7</v>
      </c>
      <c r="AO1688" s="2">
        <f t="shared" si="316"/>
        <v>69.661999999999992</v>
      </c>
      <c r="AP1688" s="2">
        <f t="shared" si="317"/>
        <v>144.6</v>
      </c>
      <c r="AR1688" s="39">
        <f t="shared" si="318"/>
        <v>0</v>
      </c>
      <c r="AS1688" s="39">
        <f t="shared" si="319"/>
        <v>0</v>
      </c>
      <c r="AU1688" s="41">
        <f t="shared" si="320"/>
        <v>0</v>
      </c>
    </row>
    <row r="1689" spans="2:47" x14ac:dyDescent="0.3">
      <c r="B1689" s="6">
        <f t="shared" si="313"/>
        <v>2017</v>
      </c>
      <c r="C1689" s="5">
        <v>42961</v>
      </c>
      <c r="D1689" s="10">
        <v>1139.7</v>
      </c>
      <c r="E1689" s="10">
        <f>VLOOKUP(C1689,데이터!$O:$Q,2,0)</f>
        <v>71.390124999999998</v>
      </c>
      <c r="F1689" s="10">
        <f>VLOOKUP(C1689,데이터!$O:$Q,3,0)</f>
        <v>148.28</v>
      </c>
      <c r="H1689" s="6">
        <f t="shared" si="321"/>
        <v>3.1029258792540655</v>
      </c>
      <c r="I1689" s="6">
        <f t="shared" si="322"/>
        <v>2.84934665641814</v>
      </c>
      <c r="AM1689" s="1">
        <f t="shared" si="314"/>
        <v>42961</v>
      </c>
      <c r="AN1689" s="2">
        <f t="shared" si="315"/>
        <v>1139.7</v>
      </c>
      <c r="AO1689" s="2">
        <f t="shared" si="316"/>
        <v>71.390124999999998</v>
      </c>
      <c r="AP1689" s="2">
        <f t="shared" si="317"/>
        <v>148.28</v>
      </c>
      <c r="AR1689" s="39">
        <f t="shared" si="318"/>
        <v>2.4807283741494768E-2</v>
      </c>
      <c r="AS1689" s="39">
        <f t="shared" si="319"/>
        <v>2.5449515905947573E-2</v>
      </c>
      <c r="AU1689" s="41">
        <f t="shared" si="320"/>
        <v>4.1246215305773483E-7</v>
      </c>
    </row>
    <row r="1690" spans="2:47" x14ac:dyDescent="0.3">
      <c r="B1690" s="6">
        <f t="shared" si="313"/>
        <v>2017</v>
      </c>
      <c r="C1690" s="5">
        <v>42962</v>
      </c>
      <c r="D1690" s="10">
        <v>1139.7</v>
      </c>
      <c r="E1690" s="10">
        <f>VLOOKUP(C1690,데이터!$O:$Q,2,0)</f>
        <v>71.750437500000004</v>
      </c>
      <c r="F1690" s="10">
        <f>VLOOKUP(C1690,데이터!$O:$Q,3,0)</f>
        <v>148.65</v>
      </c>
      <c r="H1690" s="6">
        <f t="shared" si="321"/>
        <v>3.1185866303855243</v>
      </c>
      <c r="I1690" s="6">
        <f t="shared" si="322"/>
        <v>2.8564565718677941</v>
      </c>
      <c r="AM1690" s="1">
        <f t="shared" si="314"/>
        <v>42962</v>
      </c>
      <c r="AN1690" s="2">
        <f t="shared" si="315"/>
        <v>1139.7</v>
      </c>
      <c r="AO1690" s="2">
        <f t="shared" si="316"/>
        <v>71.750437500000004</v>
      </c>
      <c r="AP1690" s="2">
        <f t="shared" si="317"/>
        <v>148.65</v>
      </c>
      <c r="AR1690" s="39">
        <f t="shared" si="318"/>
        <v>5.047091597052189E-3</v>
      </c>
      <c r="AS1690" s="39">
        <f t="shared" si="319"/>
        <v>2.4952792015107139E-3</v>
      </c>
      <c r="AU1690" s="41">
        <f t="shared" si="320"/>
        <v>6.5117465020391221E-6</v>
      </c>
    </row>
    <row r="1691" spans="2:47" x14ac:dyDescent="0.3">
      <c r="B1691" s="6">
        <f t="shared" si="313"/>
        <v>2017</v>
      </c>
      <c r="C1691" s="5">
        <v>42963</v>
      </c>
      <c r="D1691" s="10">
        <v>1141.6500000000001</v>
      </c>
      <c r="E1691" s="10">
        <f>VLOOKUP(C1691,데이터!$O:$Q,2,0)</f>
        <v>71.833093750000003</v>
      </c>
      <c r="F1691" s="10">
        <f>VLOOKUP(C1691,데이터!$O:$Q,3,0)</f>
        <v>148.88999999999999</v>
      </c>
      <c r="H1691" s="6">
        <f t="shared" si="321"/>
        <v>3.1221792311437815</v>
      </c>
      <c r="I1691" s="6">
        <f t="shared" si="322"/>
        <v>2.8610684089162182</v>
      </c>
      <c r="AM1691" s="1">
        <f t="shared" si="314"/>
        <v>42963</v>
      </c>
      <c r="AN1691" s="2">
        <f t="shared" si="315"/>
        <v>1141.6500000000001</v>
      </c>
      <c r="AO1691" s="2">
        <f t="shared" si="316"/>
        <v>71.833093750000003</v>
      </c>
      <c r="AP1691" s="2">
        <f t="shared" si="317"/>
        <v>148.88999999999999</v>
      </c>
      <c r="AR1691" s="39">
        <f t="shared" si="318"/>
        <v>1.1519964599517873E-3</v>
      </c>
      <c r="AS1691" s="39">
        <f t="shared" si="319"/>
        <v>1.6145307769928063E-3</v>
      </c>
      <c r="AU1691" s="41">
        <f t="shared" si="320"/>
        <v>2.1393799444060187E-7</v>
      </c>
    </row>
    <row r="1692" spans="2:47" x14ac:dyDescent="0.3">
      <c r="B1692" s="6">
        <f t="shared" si="313"/>
        <v>2017</v>
      </c>
      <c r="C1692" s="5">
        <v>42964</v>
      </c>
      <c r="D1692" s="10">
        <v>1137.2</v>
      </c>
      <c r="E1692" s="10">
        <f>VLOOKUP(C1692,데이터!$O:$Q,2,0)</f>
        <v>70.07059375</v>
      </c>
      <c r="F1692" s="10">
        <f>VLOOKUP(C1692,데이터!$O:$Q,3,0)</f>
        <v>145.13</v>
      </c>
      <c r="H1692" s="6">
        <f t="shared" si="321"/>
        <v>3.045573301931789</v>
      </c>
      <c r="I1692" s="6">
        <f t="shared" si="322"/>
        <v>2.788816295157571</v>
      </c>
      <c r="AM1692" s="1">
        <f t="shared" si="314"/>
        <v>42964</v>
      </c>
      <c r="AN1692" s="2">
        <f t="shared" si="315"/>
        <v>1137.2</v>
      </c>
      <c r="AO1692" s="2">
        <f t="shared" si="316"/>
        <v>70.07059375</v>
      </c>
      <c r="AP1692" s="2">
        <f t="shared" si="317"/>
        <v>145.13</v>
      </c>
      <c r="AR1692" s="39">
        <f t="shared" si="318"/>
        <v>-2.4536044711286009E-2</v>
      </c>
      <c r="AS1692" s="39">
        <f t="shared" si="319"/>
        <v>-2.5253542884008273E-2</v>
      </c>
      <c r="AU1692" s="41">
        <f t="shared" si="320"/>
        <v>5.1480362785978784E-7</v>
      </c>
    </row>
    <row r="1693" spans="2:47" x14ac:dyDescent="0.3">
      <c r="B1693" s="6">
        <f t="shared" si="313"/>
        <v>2017</v>
      </c>
      <c r="C1693" s="5">
        <v>42965</v>
      </c>
      <c r="D1693" s="10">
        <v>1141.3</v>
      </c>
      <c r="E1693" s="10">
        <f>VLOOKUP(C1693,데이터!$O:$Q,2,0)</f>
        <v>70.571687499999996</v>
      </c>
      <c r="F1693" s="10">
        <f>VLOOKUP(C1693,데이터!$O:$Q,3,0)</f>
        <v>145.35</v>
      </c>
      <c r="H1693" s="6">
        <f t="shared" si="321"/>
        <v>3.067353019572113</v>
      </c>
      <c r="I1693" s="6">
        <f t="shared" si="322"/>
        <v>2.7930438124519599</v>
      </c>
      <c r="AM1693" s="1">
        <f t="shared" si="314"/>
        <v>42965</v>
      </c>
      <c r="AN1693" s="2">
        <f t="shared" si="315"/>
        <v>1141.3</v>
      </c>
      <c r="AO1693" s="2">
        <f t="shared" si="316"/>
        <v>70.571687499999996</v>
      </c>
      <c r="AP1693" s="2">
        <f t="shared" si="317"/>
        <v>145.35</v>
      </c>
      <c r="AR1693" s="39">
        <f t="shared" si="318"/>
        <v>7.1512702145468676E-3</v>
      </c>
      <c r="AS1693" s="39">
        <f t="shared" si="319"/>
        <v>1.5158823124095111E-3</v>
      </c>
      <c r="AU1693" s="41">
        <f t="shared" si="320"/>
        <v>3.1757596807556074E-5</v>
      </c>
    </row>
    <row r="1694" spans="2:47" x14ac:dyDescent="0.3">
      <c r="B1694" s="6">
        <f t="shared" si="313"/>
        <v>2017</v>
      </c>
      <c r="C1694" s="5">
        <v>42966</v>
      </c>
      <c r="D1694" s="10">
        <v>1141.3</v>
      </c>
      <c r="E1694" s="10">
        <f>VLOOKUP(C1694,데이터!$O:$Q,2,0)</f>
        <v>70.571687499999996</v>
      </c>
      <c r="F1694" s="10">
        <f>VLOOKUP(C1694,데이터!$O:$Q,3,0)</f>
        <v>145.35</v>
      </c>
      <c r="H1694" s="6">
        <f t="shared" si="321"/>
        <v>3.067353019572113</v>
      </c>
      <c r="I1694" s="6">
        <f t="shared" si="322"/>
        <v>2.7930438124519599</v>
      </c>
      <c r="AM1694" s="1">
        <f t="shared" si="314"/>
        <v>42966</v>
      </c>
      <c r="AN1694" s="2">
        <f t="shared" si="315"/>
        <v>1141.3</v>
      </c>
      <c r="AO1694" s="2">
        <f t="shared" si="316"/>
        <v>70.571687499999996</v>
      </c>
      <c r="AP1694" s="2">
        <f t="shared" si="317"/>
        <v>145.35</v>
      </c>
      <c r="AR1694" s="39">
        <f t="shared" si="318"/>
        <v>0</v>
      </c>
      <c r="AS1694" s="39">
        <f t="shared" si="319"/>
        <v>0</v>
      </c>
      <c r="AU1694" s="41">
        <f t="shared" si="320"/>
        <v>0</v>
      </c>
    </row>
    <row r="1695" spans="2:47" x14ac:dyDescent="0.3">
      <c r="B1695" s="6">
        <f t="shared" si="313"/>
        <v>2017</v>
      </c>
      <c r="C1695" s="5">
        <v>42967</v>
      </c>
      <c r="D1695" s="10">
        <v>1141.3</v>
      </c>
      <c r="E1695" s="10">
        <f>VLOOKUP(C1695,데이터!$O:$Q,2,0)</f>
        <v>70.571687499999996</v>
      </c>
      <c r="F1695" s="10">
        <f>VLOOKUP(C1695,데이터!$O:$Q,3,0)</f>
        <v>145.35</v>
      </c>
      <c r="H1695" s="6">
        <f t="shared" si="321"/>
        <v>3.067353019572113</v>
      </c>
      <c r="I1695" s="6">
        <f t="shared" si="322"/>
        <v>2.7930438124519599</v>
      </c>
      <c r="AM1695" s="1">
        <f t="shared" si="314"/>
        <v>42967</v>
      </c>
      <c r="AN1695" s="2">
        <f t="shared" si="315"/>
        <v>1141.3</v>
      </c>
      <c r="AO1695" s="2">
        <f t="shared" si="316"/>
        <v>70.571687499999996</v>
      </c>
      <c r="AP1695" s="2">
        <f t="shared" si="317"/>
        <v>145.35</v>
      </c>
      <c r="AR1695" s="39">
        <f t="shared" si="318"/>
        <v>0</v>
      </c>
      <c r="AS1695" s="39">
        <f t="shared" si="319"/>
        <v>0</v>
      </c>
      <c r="AU1695" s="41">
        <f t="shared" si="320"/>
        <v>0</v>
      </c>
    </row>
    <row r="1696" spans="2:47" x14ac:dyDescent="0.3">
      <c r="B1696" s="6">
        <f t="shared" si="313"/>
        <v>2017</v>
      </c>
      <c r="C1696" s="5">
        <v>42968</v>
      </c>
      <c r="D1696" s="10">
        <v>1139</v>
      </c>
      <c r="E1696" s="10">
        <f>VLOOKUP(C1696,데이터!$O:$Q,2,0)</f>
        <v>70.254218749999993</v>
      </c>
      <c r="F1696" s="10">
        <f>VLOOKUP(C1696,데이터!$O:$Q,3,0)</f>
        <v>144.27000000000001</v>
      </c>
      <c r="H1696" s="6">
        <f t="shared" si="321"/>
        <v>3.0535544444858607</v>
      </c>
      <c r="I1696" s="6">
        <f t="shared" si="322"/>
        <v>2.7722905457340508</v>
      </c>
      <c r="AM1696" s="1">
        <f t="shared" si="314"/>
        <v>42968</v>
      </c>
      <c r="AN1696" s="2">
        <f t="shared" si="315"/>
        <v>1139</v>
      </c>
      <c r="AO1696" s="2">
        <f t="shared" si="316"/>
        <v>70.254218749999993</v>
      </c>
      <c r="AP1696" s="2">
        <f t="shared" si="317"/>
        <v>144.27000000000001</v>
      </c>
      <c r="AR1696" s="39">
        <f t="shared" si="318"/>
        <v>-4.4985285352572291E-3</v>
      </c>
      <c r="AS1696" s="39">
        <f t="shared" si="319"/>
        <v>-7.4303405572754277E-3</v>
      </c>
      <c r="AU1696" s="41">
        <f t="shared" si="320"/>
        <v>8.5955217324504383E-6</v>
      </c>
    </row>
    <row r="1697" spans="2:47" x14ac:dyDescent="0.3">
      <c r="B1697" s="6">
        <f t="shared" si="313"/>
        <v>2017</v>
      </c>
      <c r="C1697" s="5">
        <v>42969</v>
      </c>
      <c r="D1697" s="10">
        <v>1133.9000000000001</v>
      </c>
      <c r="E1697" s="10">
        <f>VLOOKUP(C1697,데이터!$O:$Q,2,0)</f>
        <v>71.492343749999989</v>
      </c>
      <c r="F1697" s="10">
        <f>VLOOKUP(C1697,데이터!$O:$Q,3,0)</f>
        <v>146.65</v>
      </c>
      <c r="H1697" s="6">
        <f t="shared" si="321"/>
        <v>3.107368751496129</v>
      </c>
      <c r="I1697" s="6">
        <f t="shared" si="322"/>
        <v>2.8180245964642578</v>
      </c>
      <c r="AM1697" s="1">
        <f t="shared" si="314"/>
        <v>42969</v>
      </c>
      <c r="AN1697" s="2">
        <f t="shared" si="315"/>
        <v>1133.9000000000001</v>
      </c>
      <c r="AO1697" s="2">
        <f t="shared" si="316"/>
        <v>71.492343749999989</v>
      </c>
      <c r="AP1697" s="2">
        <f t="shared" si="317"/>
        <v>146.65</v>
      </c>
      <c r="AR1697" s="39">
        <f t="shared" si="318"/>
        <v>1.7623496809577643E-2</v>
      </c>
      <c r="AS1697" s="39">
        <f t="shared" si="319"/>
        <v>1.6496846191169201E-2</v>
      </c>
      <c r="AU1697" s="41">
        <f t="shared" si="320"/>
        <v>1.2693416159601255E-6</v>
      </c>
    </row>
    <row r="1698" spans="2:47" x14ac:dyDescent="0.3">
      <c r="B1698" s="6">
        <f t="shared" si="313"/>
        <v>2017</v>
      </c>
      <c r="C1698" s="5">
        <v>42970</v>
      </c>
      <c r="D1698" s="10">
        <v>1131.8</v>
      </c>
      <c r="E1698" s="10">
        <f>VLOOKUP(C1698,데이터!$O:$Q,2,0)</f>
        <v>71.722749999999991</v>
      </c>
      <c r="F1698" s="10">
        <f>VLOOKUP(C1698,데이터!$O:$Q,3,0)</f>
        <v>147.27000000000001</v>
      </c>
      <c r="H1698" s="6">
        <f t="shared" si="321"/>
        <v>3.1173832110010942</v>
      </c>
      <c r="I1698" s="6">
        <f t="shared" si="322"/>
        <v>2.829938508839354</v>
      </c>
      <c r="AM1698" s="1">
        <f t="shared" si="314"/>
        <v>42970</v>
      </c>
      <c r="AN1698" s="2">
        <f t="shared" si="315"/>
        <v>1131.8</v>
      </c>
      <c r="AO1698" s="2">
        <f t="shared" si="316"/>
        <v>71.722749999999991</v>
      </c>
      <c r="AP1698" s="2">
        <f t="shared" si="317"/>
        <v>147.27000000000001</v>
      </c>
      <c r="AR1698" s="39">
        <f t="shared" si="318"/>
        <v>3.2228101348266147E-3</v>
      </c>
      <c r="AS1698" s="39">
        <f t="shared" si="319"/>
        <v>4.227753153767555E-3</v>
      </c>
      <c r="AU1698" s="41">
        <f t="shared" si="320"/>
        <v>1.009910471318131E-6</v>
      </c>
    </row>
    <row r="1699" spans="2:47" x14ac:dyDescent="0.3">
      <c r="B1699" s="6">
        <f t="shared" si="313"/>
        <v>2017</v>
      </c>
      <c r="C1699" s="5">
        <v>42971</v>
      </c>
      <c r="D1699" s="10">
        <v>1127.8499999999999</v>
      </c>
      <c r="E1699" s="10">
        <f>VLOOKUP(C1699,데이터!$O:$Q,2,0)</f>
        <v>71.528218750000008</v>
      </c>
      <c r="F1699" s="10">
        <f>VLOOKUP(C1699,데이터!$O:$Q,3,0)</f>
        <v>147.29</v>
      </c>
      <c r="H1699" s="6">
        <f t="shared" si="321"/>
        <v>3.1089280353034949</v>
      </c>
      <c r="I1699" s="6">
        <f t="shared" si="322"/>
        <v>2.8303228285933888</v>
      </c>
      <c r="AM1699" s="1">
        <f t="shared" si="314"/>
        <v>42971</v>
      </c>
      <c r="AN1699" s="2">
        <f t="shared" si="315"/>
        <v>1127.8499999999999</v>
      </c>
      <c r="AO1699" s="2">
        <f t="shared" si="316"/>
        <v>71.528218750000008</v>
      </c>
      <c r="AP1699" s="2">
        <f t="shared" si="317"/>
        <v>147.29</v>
      </c>
      <c r="AR1699" s="39">
        <f t="shared" si="318"/>
        <v>-2.7122670282438976E-3</v>
      </c>
      <c r="AS1699" s="39">
        <f t="shared" si="319"/>
        <v>1.3580498404275332E-4</v>
      </c>
      <c r="AU1699" s="41">
        <f t="shared" si="320"/>
        <v>8.1115141871705341E-6</v>
      </c>
    </row>
    <row r="1700" spans="2:47" x14ac:dyDescent="0.3">
      <c r="B1700" s="6">
        <f t="shared" si="313"/>
        <v>2017</v>
      </c>
      <c r="C1700" s="5">
        <v>42972</v>
      </c>
      <c r="D1700" s="10">
        <v>1128.55</v>
      </c>
      <c r="E1700" s="10">
        <f>VLOOKUP(C1700,데이터!$O:$Q,2,0)</f>
        <v>70.331906250000003</v>
      </c>
      <c r="F1700" s="10">
        <f>VLOOKUP(C1700,데이터!$O:$Q,3,0)</f>
        <v>146.58000000000001</v>
      </c>
      <c r="H1700" s="6">
        <f t="shared" si="321"/>
        <v>3.0569310817202768</v>
      </c>
      <c r="I1700" s="6">
        <f t="shared" si="322"/>
        <v>2.8166794773251338</v>
      </c>
      <c r="AM1700" s="1">
        <f t="shared" si="314"/>
        <v>42972</v>
      </c>
      <c r="AN1700" s="2">
        <f t="shared" si="315"/>
        <v>1128.55</v>
      </c>
      <c r="AO1700" s="2">
        <f t="shared" si="316"/>
        <v>70.331906250000003</v>
      </c>
      <c r="AP1700" s="2">
        <f t="shared" si="317"/>
        <v>146.58000000000001</v>
      </c>
      <c r="AR1700" s="39">
        <f t="shared" si="318"/>
        <v>-1.6725042520368993E-2</v>
      </c>
      <c r="AS1700" s="39">
        <f t="shared" si="319"/>
        <v>-4.8204222961503174E-3</v>
      </c>
      <c r="AU1700" s="41">
        <f t="shared" si="320"/>
        <v>1.4171998268287632E-4</v>
      </c>
    </row>
    <row r="1701" spans="2:47" x14ac:dyDescent="0.3">
      <c r="B1701" s="6">
        <f t="shared" si="313"/>
        <v>2017</v>
      </c>
      <c r="C1701" s="5">
        <v>42973</v>
      </c>
      <c r="D1701" s="10">
        <v>1128.55</v>
      </c>
      <c r="E1701" s="10">
        <f>VLOOKUP(C1701,데이터!$O:$Q,2,0)</f>
        <v>70.331906250000003</v>
      </c>
      <c r="F1701" s="10">
        <f>VLOOKUP(C1701,데이터!$O:$Q,3,0)</f>
        <v>146.58000000000001</v>
      </c>
      <c r="H1701" s="6">
        <f t="shared" si="321"/>
        <v>3.0569310817202768</v>
      </c>
      <c r="I1701" s="6">
        <f t="shared" si="322"/>
        <v>2.8166794773251338</v>
      </c>
      <c r="AM1701" s="1">
        <f t="shared" si="314"/>
        <v>42973</v>
      </c>
      <c r="AN1701" s="2">
        <f t="shared" si="315"/>
        <v>1128.55</v>
      </c>
      <c r="AO1701" s="2">
        <f t="shared" si="316"/>
        <v>70.331906250000003</v>
      </c>
      <c r="AP1701" s="2">
        <f t="shared" si="317"/>
        <v>146.58000000000001</v>
      </c>
      <c r="AR1701" s="39">
        <f t="shared" si="318"/>
        <v>0</v>
      </c>
      <c r="AS1701" s="39">
        <f t="shared" si="319"/>
        <v>0</v>
      </c>
      <c r="AU1701" s="41">
        <f t="shared" si="320"/>
        <v>0</v>
      </c>
    </row>
    <row r="1702" spans="2:47" x14ac:dyDescent="0.3">
      <c r="B1702" s="6">
        <f t="shared" si="313"/>
        <v>2017</v>
      </c>
      <c r="C1702" s="5">
        <v>42974</v>
      </c>
      <c r="D1702" s="10">
        <v>1128.55</v>
      </c>
      <c r="E1702" s="10">
        <f>VLOOKUP(C1702,데이터!$O:$Q,2,0)</f>
        <v>70.331906250000003</v>
      </c>
      <c r="F1702" s="10">
        <f>VLOOKUP(C1702,데이터!$O:$Q,3,0)</f>
        <v>146.58000000000001</v>
      </c>
      <c r="H1702" s="6">
        <f t="shared" si="321"/>
        <v>3.0569310817202768</v>
      </c>
      <c r="I1702" s="6">
        <f t="shared" si="322"/>
        <v>2.8166794773251338</v>
      </c>
      <c r="AM1702" s="1">
        <f t="shared" si="314"/>
        <v>42974</v>
      </c>
      <c r="AN1702" s="2">
        <f t="shared" si="315"/>
        <v>1128.55</v>
      </c>
      <c r="AO1702" s="2">
        <f t="shared" si="316"/>
        <v>70.331906250000003</v>
      </c>
      <c r="AP1702" s="2">
        <f t="shared" si="317"/>
        <v>146.58000000000001</v>
      </c>
      <c r="AR1702" s="39">
        <f t="shared" si="318"/>
        <v>0</v>
      </c>
      <c r="AS1702" s="39">
        <f t="shared" si="319"/>
        <v>0</v>
      </c>
      <c r="AU1702" s="41">
        <f t="shared" si="320"/>
        <v>0</v>
      </c>
    </row>
    <row r="1703" spans="2:47" x14ac:dyDescent="0.3">
      <c r="B1703" s="6">
        <f t="shared" si="313"/>
        <v>2017</v>
      </c>
      <c r="C1703" s="5">
        <v>42975</v>
      </c>
      <c r="D1703" s="10">
        <v>1120.0999999999999</v>
      </c>
      <c r="E1703" s="10">
        <f>VLOOKUP(C1703,데이터!$O:$Q,2,0)</f>
        <v>70.142906249999996</v>
      </c>
      <c r="F1703" s="10">
        <f>VLOOKUP(C1703,데이터!$O:$Q,3,0)</f>
        <v>147.02000000000001</v>
      </c>
      <c r="H1703" s="6">
        <f t="shared" si="321"/>
        <v>3.0487163182473309</v>
      </c>
      <c r="I1703" s="6">
        <f t="shared" si="322"/>
        <v>2.8251345119139115</v>
      </c>
      <c r="AM1703" s="1">
        <f t="shared" si="314"/>
        <v>42975</v>
      </c>
      <c r="AN1703" s="2">
        <f t="shared" si="315"/>
        <v>1120.0999999999999</v>
      </c>
      <c r="AO1703" s="2">
        <f t="shared" si="316"/>
        <v>70.142906249999996</v>
      </c>
      <c r="AP1703" s="2">
        <f t="shared" si="317"/>
        <v>147.02000000000001</v>
      </c>
      <c r="AR1703" s="39">
        <f t="shared" si="318"/>
        <v>-2.6872583167046882E-3</v>
      </c>
      <c r="AS1703" s="39">
        <f t="shared" si="319"/>
        <v>3.0017737754126639E-3</v>
      </c>
      <c r="AU1703" s="41">
        <f t="shared" si="320"/>
        <v>3.2365086145141136E-5</v>
      </c>
    </row>
    <row r="1704" spans="2:47" x14ac:dyDescent="0.3">
      <c r="B1704" s="6">
        <f t="shared" si="313"/>
        <v>2017</v>
      </c>
      <c r="C1704" s="5">
        <v>42976</v>
      </c>
      <c r="D1704" s="10">
        <v>1126.4000000000001</v>
      </c>
      <c r="E1704" s="10">
        <f>VLOOKUP(C1704,데이터!$O:$Q,2,0)</f>
        <v>70.140562500000001</v>
      </c>
      <c r="F1704" s="10">
        <f>VLOOKUP(C1704,데이터!$O:$Q,3,0)</f>
        <v>147.25</v>
      </c>
      <c r="H1704" s="6">
        <f t="shared" si="321"/>
        <v>3.0486144486606133</v>
      </c>
      <c r="I1704" s="6">
        <f t="shared" si="322"/>
        <v>2.8295541890853175</v>
      </c>
      <c r="AM1704" s="1">
        <f t="shared" si="314"/>
        <v>42976</v>
      </c>
      <c r="AN1704" s="2">
        <f t="shared" si="315"/>
        <v>1126.4000000000001</v>
      </c>
      <c r="AO1704" s="2">
        <f t="shared" si="316"/>
        <v>70.140562500000001</v>
      </c>
      <c r="AP1704" s="2">
        <f t="shared" si="317"/>
        <v>147.25</v>
      </c>
      <c r="AR1704" s="39">
        <f t="shared" si="318"/>
        <v>-3.3413927726932968E-5</v>
      </c>
      <c r="AS1704" s="39">
        <f t="shared" si="319"/>
        <v>1.5644130050331828E-3</v>
      </c>
      <c r="AU1704" s="41">
        <f t="shared" si="320"/>
        <v>2.5530509070535995E-6</v>
      </c>
    </row>
    <row r="1705" spans="2:47" x14ac:dyDescent="0.3">
      <c r="B1705" s="6">
        <f t="shared" si="313"/>
        <v>2017</v>
      </c>
      <c r="C1705" s="5">
        <v>42977</v>
      </c>
      <c r="D1705" s="10">
        <v>1124.3499999999999</v>
      </c>
      <c r="E1705" s="10">
        <f>VLOOKUP(C1705,데이터!$O:$Q,2,0)</f>
        <v>71.069375000000008</v>
      </c>
      <c r="F1705" s="10">
        <f>VLOOKUP(C1705,데이터!$O:$Q,3,0)</f>
        <v>149.77000000000001</v>
      </c>
      <c r="H1705" s="6">
        <f t="shared" si="321"/>
        <v>3.0889846867464081</v>
      </c>
      <c r="I1705" s="6">
        <f t="shared" si="322"/>
        <v>2.8779784780937727</v>
      </c>
      <c r="AM1705" s="1">
        <f t="shared" si="314"/>
        <v>42977</v>
      </c>
      <c r="AN1705" s="2">
        <f t="shared" si="315"/>
        <v>1124.3499999999999</v>
      </c>
      <c r="AO1705" s="2">
        <f t="shared" si="316"/>
        <v>71.069375000000008</v>
      </c>
      <c r="AP1705" s="2">
        <f t="shared" si="317"/>
        <v>149.77000000000001</v>
      </c>
      <c r="AR1705" s="39">
        <f t="shared" si="318"/>
        <v>1.3242159271249054E-2</v>
      </c>
      <c r="AS1705" s="39">
        <f t="shared" si="319"/>
        <v>1.7113752122241088E-2</v>
      </c>
      <c r="AU1705" s="41">
        <f t="shared" si="320"/>
        <v>1.4989231203852624E-5</v>
      </c>
    </row>
    <row r="1706" spans="2:47" x14ac:dyDescent="0.3">
      <c r="B1706" s="6">
        <f t="shared" si="313"/>
        <v>2017</v>
      </c>
      <c r="C1706" s="5">
        <v>42978</v>
      </c>
      <c r="D1706" s="10">
        <v>1127.4000000000001</v>
      </c>
      <c r="E1706" s="10">
        <f>VLOOKUP(C1706,데이터!$O:$Q,2,0)</f>
        <v>72.0655</v>
      </c>
      <c r="F1706" s="10">
        <f>VLOOKUP(C1706,데이터!$O:$Q,3,0)</f>
        <v>151.25</v>
      </c>
      <c r="H1706" s="6">
        <f t="shared" si="321"/>
        <v>3.1322806193627457</v>
      </c>
      <c r="I1706" s="6">
        <f t="shared" si="322"/>
        <v>2.9064181398923892</v>
      </c>
      <c r="AM1706" s="1">
        <f t="shared" si="314"/>
        <v>42978</v>
      </c>
      <c r="AN1706" s="2">
        <f t="shared" si="315"/>
        <v>1127.4000000000001</v>
      </c>
      <c r="AO1706" s="2">
        <f t="shared" si="316"/>
        <v>72.0655</v>
      </c>
      <c r="AP1706" s="2">
        <f t="shared" si="317"/>
        <v>151.25</v>
      </c>
      <c r="AR1706" s="39">
        <f t="shared" si="318"/>
        <v>1.4016234137418371E-2</v>
      </c>
      <c r="AS1706" s="39">
        <f t="shared" si="319"/>
        <v>9.8818187888094489E-3</v>
      </c>
      <c r="AU1706" s="41">
        <f t="shared" si="320"/>
        <v>1.7093390274813034E-5</v>
      </c>
    </row>
    <row r="1707" spans="2:47" x14ac:dyDescent="0.3">
      <c r="B1707" s="6">
        <f t="shared" si="313"/>
        <v>2017</v>
      </c>
      <c r="C1707" s="5">
        <v>42979</v>
      </c>
      <c r="D1707" s="10">
        <v>1122.9000000000001</v>
      </c>
      <c r="E1707" s="10">
        <f>VLOOKUP(C1707,데이터!$O:$Q,2,0)</f>
        <v>72.26543749999999</v>
      </c>
      <c r="F1707" s="10">
        <f>VLOOKUP(C1707,데이터!$O:$Q,3,0)</f>
        <v>151.91</v>
      </c>
      <c r="H1707" s="6">
        <f t="shared" si="321"/>
        <v>3.1409707742403752</v>
      </c>
      <c r="I1707" s="6">
        <f t="shared" si="322"/>
        <v>2.9191006917755558</v>
      </c>
      <c r="AM1707" s="1">
        <f t="shared" si="314"/>
        <v>42979</v>
      </c>
      <c r="AN1707" s="2">
        <f t="shared" si="315"/>
        <v>1122.9000000000001</v>
      </c>
      <c r="AO1707" s="2">
        <f t="shared" si="316"/>
        <v>72.26543749999999</v>
      </c>
      <c r="AP1707" s="2">
        <f t="shared" si="317"/>
        <v>151.91</v>
      </c>
      <c r="AR1707" s="39">
        <f t="shared" si="318"/>
        <v>2.7743858018052237E-3</v>
      </c>
      <c r="AS1707" s="39">
        <f t="shared" si="319"/>
        <v>4.3636363636363473E-3</v>
      </c>
      <c r="AU1707" s="41">
        <f t="shared" si="320"/>
        <v>2.5257173482805424E-6</v>
      </c>
    </row>
    <row r="1708" spans="2:47" x14ac:dyDescent="0.3">
      <c r="B1708" s="6">
        <f t="shared" si="313"/>
        <v>2017</v>
      </c>
      <c r="C1708" s="5">
        <v>42980</v>
      </c>
      <c r="D1708" s="10">
        <v>1122.9000000000001</v>
      </c>
      <c r="E1708" s="10">
        <f>VLOOKUP(C1708,데이터!$O:$Q,2,0)</f>
        <v>72.26543749999999</v>
      </c>
      <c r="F1708" s="10">
        <f>VLOOKUP(C1708,데이터!$O:$Q,3,0)</f>
        <v>151.91</v>
      </c>
      <c r="H1708" s="6">
        <f t="shared" si="321"/>
        <v>3.1409707742403752</v>
      </c>
      <c r="I1708" s="6">
        <f t="shared" si="322"/>
        <v>2.9191006917755558</v>
      </c>
      <c r="AM1708" s="1">
        <f t="shared" si="314"/>
        <v>42980</v>
      </c>
      <c r="AN1708" s="2">
        <f t="shared" si="315"/>
        <v>1122.9000000000001</v>
      </c>
      <c r="AO1708" s="2">
        <f t="shared" si="316"/>
        <v>72.26543749999999</v>
      </c>
      <c r="AP1708" s="2">
        <f t="shared" si="317"/>
        <v>151.91</v>
      </c>
      <c r="AR1708" s="39">
        <f t="shared" si="318"/>
        <v>0</v>
      </c>
      <c r="AS1708" s="39">
        <f t="shared" si="319"/>
        <v>0</v>
      </c>
      <c r="AU1708" s="41">
        <f t="shared" si="320"/>
        <v>0</v>
      </c>
    </row>
    <row r="1709" spans="2:47" x14ac:dyDescent="0.3">
      <c r="B1709" s="6">
        <f t="shared" si="313"/>
        <v>2017</v>
      </c>
      <c r="C1709" s="5">
        <v>42981</v>
      </c>
      <c r="D1709" s="10">
        <v>1122.9000000000001</v>
      </c>
      <c r="E1709" s="10">
        <f>VLOOKUP(C1709,데이터!$O:$Q,2,0)</f>
        <v>72.26543749999999</v>
      </c>
      <c r="F1709" s="10">
        <f>VLOOKUP(C1709,데이터!$O:$Q,3,0)</f>
        <v>151.91</v>
      </c>
      <c r="H1709" s="6">
        <f t="shared" si="321"/>
        <v>3.1409707742403752</v>
      </c>
      <c r="I1709" s="6">
        <f t="shared" si="322"/>
        <v>2.9191006917755558</v>
      </c>
      <c r="AM1709" s="1">
        <f t="shared" si="314"/>
        <v>42981</v>
      </c>
      <c r="AN1709" s="2">
        <f t="shared" si="315"/>
        <v>1122.9000000000001</v>
      </c>
      <c r="AO1709" s="2">
        <f t="shared" si="316"/>
        <v>72.26543749999999</v>
      </c>
      <c r="AP1709" s="2">
        <f t="shared" si="317"/>
        <v>151.91</v>
      </c>
      <c r="AR1709" s="39">
        <f t="shared" si="318"/>
        <v>0</v>
      </c>
      <c r="AS1709" s="39">
        <f t="shared" si="319"/>
        <v>0</v>
      </c>
      <c r="AU1709" s="41">
        <f t="shared" si="320"/>
        <v>0</v>
      </c>
    </row>
    <row r="1710" spans="2:47" x14ac:dyDescent="0.3">
      <c r="B1710" s="6">
        <f t="shared" si="313"/>
        <v>2017</v>
      </c>
      <c r="C1710" s="5">
        <v>42982</v>
      </c>
      <c r="D1710" s="10">
        <v>1132.7</v>
      </c>
      <c r="E1710" s="10">
        <f>VLOOKUP(C1710,데이터!$O:$Q,2,0)</f>
        <v>72.26543749999999</v>
      </c>
      <c r="F1710" s="10">
        <f>VLOOKUP(C1710,데이터!$O:$Q,3,0)</f>
        <v>151.91</v>
      </c>
      <c r="H1710" s="6">
        <f t="shared" si="321"/>
        <v>3.1409707742403752</v>
      </c>
      <c r="I1710" s="6">
        <f t="shared" si="322"/>
        <v>2.9191006917755558</v>
      </c>
      <c r="AM1710" s="1">
        <f t="shared" si="314"/>
        <v>42982</v>
      </c>
      <c r="AN1710" s="2">
        <f t="shared" si="315"/>
        <v>1132.7</v>
      </c>
      <c r="AO1710" s="2">
        <f t="shared" si="316"/>
        <v>72.26543749999999</v>
      </c>
      <c r="AP1710" s="2">
        <f t="shared" si="317"/>
        <v>151.91</v>
      </c>
      <c r="AR1710" s="39">
        <f t="shared" si="318"/>
        <v>0</v>
      </c>
      <c r="AS1710" s="39">
        <f t="shared" si="319"/>
        <v>0</v>
      </c>
      <c r="AU1710" s="41">
        <f t="shared" si="320"/>
        <v>0</v>
      </c>
    </row>
    <row r="1711" spans="2:47" x14ac:dyDescent="0.3">
      <c r="B1711" s="6">
        <f t="shared" si="313"/>
        <v>2017</v>
      </c>
      <c r="C1711" s="5">
        <v>42983</v>
      </c>
      <c r="D1711" s="10">
        <v>1131.0999999999999</v>
      </c>
      <c r="E1711" s="10">
        <f>VLOOKUP(C1711,데이터!$O:$Q,2,0)</f>
        <v>71.108968750000003</v>
      </c>
      <c r="F1711" s="10">
        <f>VLOOKUP(C1711,데이터!$O:$Q,3,0)</f>
        <v>149.86000000000001</v>
      </c>
      <c r="H1711" s="6">
        <f t="shared" si="321"/>
        <v>3.0907056036313652</v>
      </c>
      <c r="I1711" s="6">
        <f t="shared" si="322"/>
        <v>2.879707916986932</v>
      </c>
      <c r="AM1711" s="1">
        <f t="shared" si="314"/>
        <v>42983</v>
      </c>
      <c r="AN1711" s="2">
        <f t="shared" si="315"/>
        <v>1131.0999999999999</v>
      </c>
      <c r="AO1711" s="2">
        <f t="shared" si="316"/>
        <v>71.108968750000003</v>
      </c>
      <c r="AP1711" s="2">
        <f t="shared" si="317"/>
        <v>149.86000000000001</v>
      </c>
      <c r="AR1711" s="39">
        <f t="shared" si="318"/>
        <v>-1.6003068548501975E-2</v>
      </c>
      <c r="AS1711" s="39">
        <f t="shared" si="319"/>
        <v>-1.3494832466591999E-2</v>
      </c>
      <c r="AU1711" s="41">
        <f t="shared" si="320"/>
        <v>6.291248242595107E-6</v>
      </c>
    </row>
    <row r="1712" spans="2:47" x14ac:dyDescent="0.3">
      <c r="B1712" s="6">
        <f t="shared" si="313"/>
        <v>2017</v>
      </c>
      <c r="C1712" s="5">
        <v>42984</v>
      </c>
      <c r="D1712" s="10">
        <v>1135.5999999999999</v>
      </c>
      <c r="E1712" s="10">
        <f>VLOOKUP(C1712,데이터!$O:$Q,2,0)</f>
        <v>71.444656250000008</v>
      </c>
      <c r="F1712" s="10">
        <f>VLOOKUP(C1712,데이터!$O:$Q,3,0)</f>
        <v>150.07</v>
      </c>
      <c r="H1712" s="6">
        <f t="shared" si="321"/>
        <v>3.1052960449717064</v>
      </c>
      <c r="I1712" s="6">
        <f t="shared" si="322"/>
        <v>2.8837432744043028</v>
      </c>
      <c r="AM1712" s="1">
        <f t="shared" si="314"/>
        <v>42984</v>
      </c>
      <c r="AN1712" s="2">
        <f t="shared" si="315"/>
        <v>1135.5999999999999</v>
      </c>
      <c r="AO1712" s="2">
        <f t="shared" si="316"/>
        <v>71.444656250000008</v>
      </c>
      <c r="AP1712" s="2">
        <f t="shared" si="317"/>
        <v>150.07</v>
      </c>
      <c r="AR1712" s="39">
        <f t="shared" si="318"/>
        <v>4.7207476904944645E-3</v>
      </c>
      <c r="AS1712" s="39">
        <f t="shared" si="319"/>
        <v>1.4013078873613694E-3</v>
      </c>
      <c r="AU1712" s="41">
        <f t="shared" si="320"/>
        <v>1.1018680606624282E-5</v>
      </c>
    </row>
    <row r="1713" spans="2:47" x14ac:dyDescent="0.3">
      <c r="B1713" s="6">
        <f t="shared" si="313"/>
        <v>2017</v>
      </c>
      <c r="C1713" s="5">
        <v>42985</v>
      </c>
      <c r="D1713" s="10">
        <v>1129.5</v>
      </c>
      <c r="E1713" s="10">
        <f>VLOOKUP(C1713,데이터!$O:$Q,2,0)</f>
        <v>71.429937500000008</v>
      </c>
      <c r="F1713" s="10">
        <f>VLOOKUP(C1713,데이터!$O:$Q,3,0)</f>
        <v>150.33000000000001</v>
      </c>
      <c r="H1713" s="6">
        <f t="shared" si="321"/>
        <v>3.1046563039671171</v>
      </c>
      <c r="I1713" s="6">
        <f t="shared" si="322"/>
        <v>2.8887394312067625</v>
      </c>
      <c r="AM1713" s="1">
        <f t="shared" si="314"/>
        <v>42985</v>
      </c>
      <c r="AN1713" s="2">
        <f t="shared" si="315"/>
        <v>1129.5</v>
      </c>
      <c r="AO1713" s="2">
        <f t="shared" si="316"/>
        <v>71.429937500000008</v>
      </c>
      <c r="AP1713" s="2">
        <f t="shared" si="317"/>
        <v>150.33000000000001</v>
      </c>
      <c r="AR1713" s="39">
        <f t="shared" si="318"/>
        <v>-2.0601610774773071E-4</v>
      </c>
      <c r="AS1713" s="39">
        <f t="shared" si="319"/>
        <v>1.7325248217499034E-3</v>
      </c>
      <c r="AU1713" s="41">
        <f t="shared" si="320"/>
        <v>3.7579409353375511E-6</v>
      </c>
    </row>
    <row r="1714" spans="2:47" x14ac:dyDescent="0.3">
      <c r="B1714" s="6">
        <f t="shared" si="313"/>
        <v>2017</v>
      </c>
      <c r="C1714" s="5">
        <v>42986</v>
      </c>
      <c r="D1714" s="10">
        <v>1127.3</v>
      </c>
      <c r="E1714" s="10">
        <f>VLOOKUP(C1714,데이터!$O:$Q,2,0)</f>
        <v>70.643906250000001</v>
      </c>
      <c r="F1714" s="10">
        <f>VLOOKUP(C1714,데이터!$O:$Q,3,0)</f>
        <v>148.56</v>
      </c>
      <c r="H1714" s="6">
        <f t="shared" si="321"/>
        <v>3.0704919611041865</v>
      </c>
      <c r="I1714" s="6">
        <f t="shared" si="322"/>
        <v>2.8547271329746331</v>
      </c>
      <c r="AM1714" s="1">
        <f t="shared" si="314"/>
        <v>42986</v>
      </c>
      <c r="AN1714" s="2">
        <f t="shared" si="315"/>
        <v>1127.3</v>
      </c>
      <c r="AO1714" s="2">
        <f t="shared" si="316"/>
        <v>70.643906250000001</v>
      </c>
      <c r="AP1714" s="2">
        <f t="shared" si="317"/>
        <v>148.56</v>
      </c>
      <c r="AR1714" s="39">
        <f t="shared" si="318"/>
        <v>-1.1004227044157933E-2</v>
      </c>
      <c r="AS1714" s="39">
        <f t="shared" si="319"/>
        <v>-1.1774096986629456E-2</v>
      </c>
      <c r="AU1714" s="41">
        <f t="shared" si="320"/>
        <v>5.9269972832110746E-7</v>
      </c>
    </row>
    <row r="1715" spans="2:47" x14ac:dyDescent="0.3">
      <c r="B1715" s="6">
        <f t="shared" si="313"/>
        <v>2017</v>
      </c>
      <c r="C1715" s="5">
        <v>42987</v>
      </c>
      <c r="D1715" s="10">
        <v>1127.3</v>
      </c>
      <c r="E1715" s="10">
        <f>VLOOKUP(C1715,데이터!$O:$Q,2,0)</f>
        <v>70.643906250000001</v>
      </c>
      <c r="F1715" s="10">
        <f>VLOOKUP(C1715,데이터!$O:$Q,3,0)</f>
        <v>148.56</v>
      </c>
      <c r="H1715" s="6">
        <f t="shared" si="321"/>
        <v>3.0704919611041865</v>
      </c>
      <c r="I1715" s="6">
        <f t="shared" si="322"/>
        <v>2.8547271329746331</v>
      </c>
      <c r="AM1715" s="1">
        <f t="shared" si="314"/>
        <v>42987</v>
      </c>
      <c r="AN1715" s="2">
        <f t="shared" si="315"/>
        <v>1127.3</v>
      </c>
      <c r="AO1715" s="2">
        <f t="shared" si="316"/>
        <v>70.643906250000001</v>
      </c>
      <c r="AP1715" s="2">
        <f t="shared" si="317"/>
        <v>148.56</v>
      </c>
      <c r="AR1715" s="39">
        <f t="shared" si="318"/>
        <v>0</v>
      </c>
      <c r="AS1715" s="39">
        <f t="shared" si="319"/>
        <v>0</v>
      </c>
      <c r="AU1715" s="41">
        <f t="shared" si="320"/>
        <v>0</v>
      </c>
    </row>
    <row r="1716" spans="2:47" x14ac:dyDescent="0.3">
      <c r="B1716" s="6">
        <f t="shared" si="313"/>
        <v>2017</v>
      </c>
      <c r="C1716" s="5">
        <v>42988</v>
      </c>
      <c r="D1716" s="10">
        <v>1127.3</v>
      </c>
      <c r="E1716" s="10">
        <f>VLOOKUP(C1716,데이터!$O:$Q,2,0)</f>
        <v>70.643906250000001</v>
      </c>
      <c r="F1716" s="10">
        <f>VLOOKUP(C1716,데이터!$O:$Q,3,0)</f>
        <v>148.56</v>
      </c>
      <c r="H1716" s="6">
        <f t="shared" si="321"/>
        <v>3.0704919611041865</v>
      </c>
      <c r="I1716" s="6">
        <f t="shared" si="322"/>
        <v>2.8547271329746331</v>
      </c>
      <c r="AM1716" s="1">
        <f t="shared" si="314"/>
        <v>42988</v>
      </c>
      <c r="AN1716" s="2">
        <f t="shared" si="315"/>
        <v>1127.3</v>
      </c>
      <c r="AO1716" s="2">
        <f t="shared" si="316"/>
        <v>70.643906250000001</v>
      </c>
      <c r="AP1716" s="2">
        <f t="shared" si="317"/>
        <v>148.56</v>
      </c>
      <c r="AR1716" s="39">
        <f t="shared" si="318"/>
        <v>0</v>
      </c>
      <c r="AS1716" s="39">
        <f t="shared" si="319"/>
        <v>0</v>
      </c>
      <c r="AU1716" s="41">
        <f t="shared" si="320"/>
        <v>0</v>
      </c>
    </row>
    <row r="1717" spans="2:47" x14ac:dyDescent="0.3">
      <c r="B1717" s="6">
        <f t="shared" si="313"/>
        <v>2017</v>
      </c>
      <c r="C1717" s="5">
        <v>42989</v>
      </c>
      <c r="D1717" s="10">
        <v>1131.95</v>
      </c>
      <c r="E1717" s="10">
        <f>VLOOKUP(C1717,데이터!$O:$Q,2,0)</f>
        <v>71.919499999999999</v>
      </c>
      <c r="F1717" s="10">
        <f>VLOOKUP(C1717,데이터!$O:$Q,3,0)</f>
        <v>151.38999999999999</v>
      </c>
      <c r="H1717" s="6">
        <f t="shared" si="321"/>
        <v>3.125934823240788</v>
      </c>
      <c r="I1717" s="6">
        <f t="shared" si="322"/>
        <v>2.9091083781706355</v>
      </c>
      <c r="AM1717" s="1">
        <f t="shared" si="314"/>
        <v>42989</v>
      </c>
      <c r="AN1717" s="2">
        <f t="shared" si="315"/>
        <v>1131.95</v>
      </c>
      <c r="AO1717" s="2">
        <f t="shared" si="316"/>
        <v>71.919499999999999</v>
      </c>
      <c r="AP1717" s="2">
        <f t="shared" si="317"/>
        <v>151.38999999999999</v>
      </c>
      <c r="AR1717" s="39">
        <f t="shared" si="318"/>
        <v>1.8056670670019814E-2</v>
      </c>
      <c r="AS1717" s="39">
        <f t="shared" si="319"/>
        <v>1.9049542272482345E-2</v>
      </c>
      <c r="AU1717" s="41">
        <f t="shared" si="320"/>
        <v>9.8579401897651343E-7</v>
      </c>
    </row>
    <row r="1718" spans="2:47" x14ac:dyDescent="0.3">
      <c r="B1718" s="6">
        <f t="shared" si="313"/>
        <v>2017</v>
      </c>
      <c r="C1718" s="5">
        <v>42990</v>
      </c>
      <c r="D1718" s="10">
        <v>1128.7</v>
      </c>
      <c r="E1718" s="10">
        <f>VLOOKUP(C1718,데이터!$O:$Q,2,0)</f>
        <v>72.02253125</v>
      </c>
      <c r="F1718" s="10">
        <f>VLOOKUP(C1718,데이터!$O:$Q,3,0)</f>
        <v>152.07</v>
      </c>
      <c r="H1718" s="6">
        <f t="shared" si="321"/>
        <v>3.1304130102729144</v>
      </c>
      <c r="I1718" s="6">
        <f t="shared" si="322"/>
        <v>2.9221752498078377</v>
      </c>
      <c r="AM1718" s="1">
        <f t="shared" si="314"/>
        <v>42990</v>
      </c>
      <c r="AN1718" s="2">
        <f t="shared" si="315"/>
        <v>1128.7</v>
      </c>
      <c r="AO1718" s="2">
        <f t="shared" si="316"/>
        <v>72.02253125</v>
      </c>
      <c r="AP1718" s="2">
        <f t="shared" si="317"/>
        <v>152.07</v>
      </c>
      <c r="AR1718" s="39">
        <f t="shared" si="318"/>
        <v>1.4325912999950674E-3</v>
      </c>
      <c r="AS1718" s="39">
        <f t="shared" si="319"/>
        <v>4.4917101525860925E-3</v>
      </c>
      <c r="AU1718" s="41">
        <f t="shared" si="320"/>
        <v>9.3582081542778304E-6</v>
      </c>
    </row>
    <row r="1719" spans="2:47" x14ac:dyDescent="0.3">
      <c r="B1719" s="6">
        <f t="shared" si="313"/>
        <v>2017</v>
      </c>
      <c r="C1719" s="5">
        <v>42991</v>
      </c>
      <c r="D1719" s="10">
        <v>1128.4000000000001</v>
      </c>
      <c r="E1719" s="10">
        <f>VLOOKUP(C1719,데이터!$O:$Q,2,0)</f>
        <v>71.957781250000011</v>
      </c>
      <c r="F1719" s="10">
        <f>VLOOKUP(C1719,데이터!$O:$Q,3,0)</f>
        <v>152.37</v>
      </c>
      <c r="H1719" s="6">
        <f t="shared" si="321"/>
        <v>3.1275986931571835</v>
      </c>
      <c r="I1719" s="6">
        <f t="shared" si="322"/>
        <v>2.9279400461183682</v>
      </c>
      <c r="AM1719" s="1">
        <f t="shared" si="314"/>
        <v>42991</v>
      </c>
      <c r="AN1719" s="2">
        <f t="shared" si="315"/>
        <v>1128.4000000000001</v>
      </c>
      <c r="AO1719" s="2">
        <f t="shared" si="316"/>
        <v>71.957781250000011</v>
      </c>
      <c r="AP1719" s="2">
        <f t="shared" si="317"/>
        <v>152.37</v>
      </c>
      <c r="AR1719" s="39">
        <f t="shared" si="318"/>
        <v>-8.9902422028509399E-4</v>
      </c>
      <c r="AS1719" s="39">
        <f t="shared" si="319"/>
        <v>1.9727756954035502E-3</v>
      </c>
      <c r="AU1719" s="41">
        <f t="shared" si="320"/>
        <v>8.2472347557493035E-6</v>
      </c>
    </row>
    <row r="1720" spans="2:47" x14ac:dyDescent="0.3">
      <c r="B1720" s="6">
        <f t="shared" si="313"/>
        <v>2017</v>
      </c>
      <c r="C1720" s="5">
        <v>42992</v>
      </c>
      <c r="D1720" s="10">
        <v>1132.55</v>
      </c>
      <c r="E1720" s="10">
        <f>VLOOKUP(C1720,데이터!$O:$Q,2,0)</f>
        <v>72.314999999999998</v>
      </c>
      <c r="F1720" s="10">
        <f>VLOOKUP(C1720,데이터!$O:$Q,3,0)</f>
        <v>152.97</v>
      </c>
      <c r="H1720" s="6">
        <f t="shared" si="321"/>
        <v>3.1431249764341738</v>
      </c>
      <c r="I1720" s="6">
        <f t="shared" si="322"/>
        <v>2.9394696387394288</v>
      </c>
      <c r="AM1720" s="1">
        <f t="shared" si="314"/>
        <v>42992</v>
      </c>
      <c r="AN1720" s="2">
        <f t="shared" si="315"/>
        <v>1132.55</v>
      </c>
      <c r="AO1720" s="2">
        <f t="shared" si="316"/>
        <v>72.314999999999998</v>
      </c>
      <c r="AP1720" s="2">
        <f t="shared" si="317"/>
        <v>152.97</v>
      </c>
      <c r="AR1720" s="39">
        <f t="shared" si="318"/>
        <v>4.9642824416571418E-3</v>
      </c>
      <c r="AS1720" s="39">
        <f t="shared" si="319"/>
        <v>3.9377830281550619E-3</v>
      </c>
      <c r="AU1720" s="41">
        <f t="shared" si="320"/>
        <v>1.0537010459201142E-6</v>
      </c>
    </row>
    <row r="1721" spans="2:47" x14ac:dyDescent="0.3">
      <c r="B1721" s="6">
        <f t="shared" si="313"/>
        <v>2017</v>
      </c>
      <c r="C1721" s="5">
        <v>42993</v>
      </c>
      <c r="D1721" s="10">
        <v>1131.9000000000001</v>
      </c>
      <c r="E1721" s="10">
        <f>VLOOKUP(C1721,데이터!$O:$Q,2,0)</f>
        <v>73.443718749999988</v>
      </c>
      <c r="F1721" s="10">
        <f>VLOOKUP(C1721,데이터!$O:$Q,3,0)</f>
        <v>155.63999999999999</v>
      </c>
      <c r="H1721" s="6">
        <f t="shared" si="321"/>
        <v>3.1921840111364417</v>
      </c>
      <c r="I1721" s="6">
        <f t="shared" si="322"/>
        <v>2.9907763259031488</v>
      </c>
      <c r="AM1721" s="1">
        <f t="shared" si="314"/>
        <v>42993</v>
      </c>
      <c r="AN1721" s="2">
        <f t="shared" si="315"/>
        <v>1131.9000000000001</v>
      </c>
      <c r="AO1721" s="2">
        <f t="shared" si="316"/>
        <v>73.443718749999988</v>
      </c>
      <c r="AP1721" s="2">
        <f t="shared" si="317"/>
        <v>155.63999999999999</v>
      </c>
      <c r="AR1721" s="39">
        <f t="shared" si="318"/>
        <v>1.5608362718661173E-2</v>
      </c>
      <c r="AS1721" s="39">
        <f t="shared" si="319"/>
        <v>1.745440282408306E-2</v>
      </c>
      <c r="AU1721" s="41">
        <f t="shared" si="320"/>
        <v>3.4078640708260506E-6</v>
      </c>
    </row>
    <row r="1722" spans="2:47" x14ac:dyDescent="0.3">
      <c r="B1722" s="6">
        <f t="shared" si="313"/>
        <v>2017</v>
      </c>
      <c r="C1722" s="5">
        <v>42994</v>
      </c>
      <c r="D1722" s="10">
        <v>1131.9000000000001</v>
      </c>
      <c r="E1722" s="10">
        <f>VLOOKUP(C1722,데이터!$O:$Q,2,0)</f>
        <v>73.443718749999988</v>
      </c>
      <c r="F1722" s="10">
        <f>VLOOKUP(C1722,데이터!$O:$Q,3,0)</f>
        <v>155.63999999999999</v>
      </c>
      <c r="H1722" s="6">
        <f t="shared" si="321"/>
        <v>3.1921840111364417</v>
      </c>
      <c r="I1722" s="6">
        <f t="shared" si="322"/>
        <v>2.9907763259031488</v>
      </c>
      <c r="AM1722" s="1">
        <f t="shared" si="314"/>
        <v>42994</v>
      </c>
      <c r="AN1722" s="2">
        <f t="shared" si="315"/>
        <v>1131.9000000000001</v>
      </c>
      <c r="AO1722" s="2">
        <f t="shared" si="316"/>
        <v>73.443718749999988</v>
      </c>
      <c r="AP1722" s="2">
        <f t="shared" si="317"/>
        <v>155.63999999999999</v>
      </c>
      <c r="AR1722" s="39">
        <f t="shared" si="318"/>
        <v>0</v>
      </c>
      <c r="AS1722" s="39">
        <f t="shared" si="319"/>
        <v>0</v>
      </c>
      <c r="AU1722" s="41">
        <f t="shared" si="320"/>
        <v>0</v>
      </c>
    </row>
    <row r="1723" spans="2:47" x14ac:dyDescent="0.3">
      <c r="B1723" s="6">
        <f t="shared" si="313"/>
        <v>2017</v>
      </c>
      <c r="C1723" s="5">
        <v>42995</v>
      </c>
      <c r="D1723" s="10">
        <v>1131.9000000000001</v>
      </c>
      <c r="E1723" s="10">
        <f>VLOOKUP(C1723,데이터!$O:$Q,2,0)</f>
        <v>73.443718749999988</v>
      </c>
      <c r="F1723" s="10">
        <f>VLOOKUP(C1723,데이터!$O:$Q,3,0)</f>
        <v>155.63999999999999</v>
      </c>
      <c r="H1723" s="6">
        <f t="shared" si="321"/>
        <v>3.1921840111364417</v>
      </c>
      <c r="I1723" s="6">
        <f t="shared" si="322"/>
        <v>2.9907763259031488</v>
      </c>
      <c r="AM1723" s="1">
        <f t="shared" si="314"/>
        <v>42995</v>
      </c>
      <c r="AN1723" s="2">
        <f t="shared" si="315"/>
        <v>1131.9000000000001</v>
      </c>
      <c r="AO1723" s="2">
        <f t="shared" si="316"/>
        <v>73.443718749999988</v>
      </c>
      <c r="AP1723" s="2">
        <f t="shared" si="317"/>
        <v>155.63999999999999</v>
      </c>
      <c r="AR1723" s="39">
        <f t="shared" si="318"/>
        <v>0</v>
      </c>
      <c r="AS1723" s="39">
        <f t="shared" si="319"/>
        <v>0</v>
      </c>
      <c r="AU1723" s="41">
        <f t="shared" si="320"/>
        <v>0</v>
      </c>
    </row>
    <row r="1724" spans="2:47" x14ac:dyDescent="0.3">
      <c r="B1724" s="6">
        <f t="shared" si="313"/>
        <v>2017</v>
      </c>
      <c r="C1724" s="5">
        <v>42996</v>
      </c>
      <c r="D1724" s="10">
        <v>1126.95</v>
      </c>
      <c r="E1724" s="10">
        <f>VLOOKUP(C1724,데이터!$O:$Q,2,0)</f>
        <v>74.226968749999997</v>
      </c>
      <c r="F1724" s="10">
        <f>VLOOKUP(C1724,데이터!$O:$Q,3,0)</f>
        <v>157.68</v>
      </c>
      <c r="H1724" s="6">
        <f t="shared" si="321"/>
        <v>3.2262274687564663</v>
      </c>
      <c r="I1724" s="6">
        <f t="shared" si="322"/>
        <v>3.0299769408147559</v>
      </c>
      <c r="AM1724" s="1">
        <f t="shared" si="314"/>
        <v>42996</v>
      </c>
      <c r="AN1724" s="2">
        <f t="shared" si="315"/>
        <v>1126.95</v>
      </c>
      <c r="AO1724" s="2">
        <f t="shared" si="316"/>
        <v>74.226968749999997</v>
      </c>
      <c r="AP1724" s="2">
        <f t="shared" si="317"/>
        <v>157.68</v>
      </c>
      <c r="AR1724" s="39">
        <f t="shared" si="318"/>
        <v>1.0664628825048483E-2</v>
      </c>
      <c r="AS1724" s="39">
        <f t="shared" si="319"/>
        <v>1.3107170393215295E-2</v>
      </c>
      <c r="AU1724" s="41">
        <f t="shared" si="320"/>
        <v>5.9660093122227875E-6</v>
      </c>
    </row>
    <row r="1725" spans="2:47" x14ac:dyDescent="0.3">
      <c r="B1725" s="6">
        <f t="shared" si="313"/>
        <v>2017</v>
      </c>
      <c r="C1725" s="5">
        <v>42997</v>
      </c>
      <c r="D1725" s="10">
        <v>1131.5</v>
      </c>
      <c r="E1725" s="10">
        <f>VLOOKUP(C1725,데이터!$O:$Q,2,0)</f>
        <v>74.484593749999988</v>
      </c>
      <c r="F1725" s="10">
        <f>VLOOKUP(C1725,데이터!$O:$Q,3,0)</f>
        <v>158.18</v>
      </c>
      <c r="H1725" s="6">
        <f t="shared" si="321"/>
        <v>3.2374249737285168</v>
      </c>
      <c r="I1725" s="6">
        <f t="shared" si="322"/>
        <v>3.0395849346656401</v>
      </c>
      <c r="AM1725" s="1">
        <f t="shared" si="314"/>
        <v>42997</v>
      </c>
      <c r="AN1725" s="2">
        <f t="shared" si="315"/>
        <v>1131.5</v>
      </c>
      <c r="AO1725" s="2">
        <f t="shared" si="316"/>
        <v>74.484593749999988</v>
      </c>
      <c r="AP1725" s="2">
        <f t="shared" si="317"/>
        <v>158.18</v>
      </c>
      <c r="AR1725" s="39">
        <f t="shared" si="318"/>
        <v>3.4707735522339078E-3</v>
      </c>
      <c r="AS1725" s="39">
        <f t="shared" si="319"/>
        <v>3.1709791983765001E-3</v>
      </c>
      <c r="AU1725" s="41">
        <f t="shared" si="320"/>
        <v>8.9876654604780592E-8</v>
      </c>
    </row>
    <row r="1726" spans="2:47" x14ac:dyDescent="0.3">
      <c r="B1726" s="6">
        <f t="shared" si="313"/>
        <v>2017</v>
      </c>
      <c r="C1726" s="5">
        <v>42998</v>
      </c>
      <c r="D1726" s="10">
        <v>1128.5</v>
      </c>
      <c r="E1726" s="10">
        <f>VLOOKUP(C1726,데이터!$O:$Q,2,0)</f>
        <v>73.289999999999992</v>
      </c>
      <c r="F1726" s="10">
        <f>VLOOKUP(C1726,데이터!$O:$Q,3,0)</f>
        <v>156</v>
      </c>
      <c r="H1726" s="6">
        <f t="shared" si="321"/>
        <v>3.185502724508892</v>
      </c>
      <c r="I1726" s="6">
        <f t="shared" si="322"/>
        <v>2.9976940814757858</v>
      </c>
      <c r="AM1726" s="1">
        <f t="shared" si="314"/>
        <v>42998</v>
      </c>
      <c r="AN1726" s="2">
        <f t="shared" si="315"/>
        <v>1128.5</v>
      </c>
      <c r="AO1726" s="2">
        <f t="shared" si="316"/>
        <v>73.289999999999992</v>
      </c>
      <c r="AP1726" s="2">
        <f t="shared" si="317"/>
        <v>156</v>
      </c>
      <c r="AR1726" s="39">
        <f t="shared" si="318"/>
        <v>-1.6038132046601872E-2</v>
      </c>
      <c r="AS1726" s="39">
        <f t="shared" si="319"/>
        <v>-1.3781767606524276E-2</v>
      </c>
      <c r="AU1726" s="41">
        <f t="shared" si="320"/>
        <v>5.0911804864466839E-6</v>
      </c>
    </row>
    <row r="1727" spans="2:47" x14ac:dyDescent="0.3">
      <c r="B1727" s="6">
        <f t="shared" ref="B1727:B1790" si="323">YEAR(C1727)</f>
        <v>2017</v>
      </c>
      <c r="C1727" s="5">
        <v>42999</v>
      </c>
      <c r="D1727" s="10">
        <v>1132.8</v>
      </c>
      <c r="E1727" s="10">
        <f>VLOOKUP(C1727,데이터!$O:$Q,2,0)</f>
        <v>72.899000000000015</v>
      </c>
      <c r="F1727" s="10">
        <f>VLOOKUP(C1727,데이터!$O:$Q,3,0)</f>
        <v>155.33000000000001</v>
      </c>
      <c r="H1727" s="6">
        <f t="shared" si="321"/>
        <v>3.1685081609220056</v>
      </c>
      <c r="I1727" s="6">
        <f t="shared" si="322"/>
        <v>2.9848193697156016</v>
      </c>
      <c r="AM1727" s="1">
        <f t="shared" si="314"/>
        <v>42999</v>
      </c>
      <c r="AN1727" s="2">
        <f t="shared" si="315"/>
        <v>1132.8</v>
      </c>
      <c r="AO1727" s="2">
        <f t="shared" si="316"/>
        <v>72.899000000000015</v>
      </c>
      <c r="AP1727" s="2">
        <f t="shared" si="317"/>
        <v>155.33000000000001</v>
      </c>
      <c r="AR1727" s="39">
        <f t="shared" si="318"/>
        <v>-5.3349706644832962E-3</v>
      </c>
      <c r="AS1727" s="39">
        <f t="shared" si="319"/>
        <v>-4.2948717948717574E-3</v>
      </c>
      <c r="AU1727" s="41">
        <f t="shared" si="320"/>
        <v>1.0818056585672007E-6</v>
      </c>
    </row>
    <row r="1728" spans="2:47" x14ac:dyDescent="0.3">
      <c r="B1728" s="6">
        <f t="shared" si="323"/>
        <v>2017</v>
      </c>
      <c r="C1728" s="5">
        <v>43000</v>
      </c>
      <c r="D1728" s="10">
        <v>1136.7</v>
      </c>
      <c r="E1728" s="10">
        <f>VLOOKUP(C1728,데이터!$O:$Q,2,0)</f>
        <v>73.036875000000009</v>
      </c>
      <c r="F1728" s="10">
        <f>VLOOKUP(C1728,데이터!$O:$Q,3,0)</f>
        <v>156.12</v>
      </c>
      <c r="H1728" s="6">
        <f t="shared" si="321"/>
        <v>3.1745008091433404</v>
      </c>
      <c r="I1728" s="6">
        <f t="shared" si="322"/>
        <v>2.9999999999999978</v>
      </c>
      <c r="AM1728" s="1">
        <f t="shared" ref="AM1728:AM1791" si="324">C1728</f>
        <v>43000</v>
      </c>
      <c r="AN1728" s="2">
        <f t="shared" ref="AN1728:AN1791" si="325">D1728</f>
        <v>1136.7</v>
      </c>
      <c r="AO1728" s="2">
        <f t="shared" ref="AO1728:AO1791" si="326">E1728</f>
        <v>73.036875000000009</v>
      </c>
      <c r="AP1728" s="2">
        <f t="shared" ref="AP1728:AP1791" si="327">F1728</f>
        <v>156.12</v>
      </c>
      <c r="AR1728" s="39">
        <f t="shared" si="318"/>
        <v>1.8913153815551809E-3</v>
      </c>
      <c r="AS1728" s="39">
        <f t="shared" si="319"/>
        <v>5.0859460503442921E-3</v>
      </c>
      <c r="AU1728" s="41">
        <f t="shared" si="320"/>
        <v>1.0205665109967964E-5</v>
      </c>
    </row>
    <row r="1729" spans="2:47" x14ac:dyDescent="0.3">
      <c r="B1729" s="6">
        <f t="shared" si="323"/>
        <v>2017</v>
      </c>
      <c r="C1729" s="5">
        <v>43001</v>
      </c>
      <c r="D1729" s="10">
        <v>1136.7</v>
      </c>
      <c r="E1729" s="10">
        <f>VLOOKUP(C1729,데이터!$O:$Q,2,0)</f>
        <v>73.036875000000009</v>
      </c>
      <c r="F1729" s="10">
        <f>VLOOKUP(C1729,데이터!$O:$Q,3,0)</f>
        <v>156.12</v>
      </c>
      <c r="H1729" s="6">
        <f t="shared" si="321"/>
        <v>3.1745008091433404</v>
      </c>
      <c r="I1729" s="6">
        <f t="shared" si="322"/>
        <v>2.9999999999999978</v>
      </c>
      <c r="AM1729" s="1">
        <f t="shared" si="324"/>
        <v>43001</v>
      </c>
      <c r="AN1729" s="2">
        <f t="shared" si="325"/>
        <v>1136.7</v>
      </c>
      <c r="AO1729" s="2">
        <f t="shared" si="326"/>
        <v>73.036875000000009</v>
      </c>
      <c r="AP1729" s="2">
        <f t="shared" si="327"/>
        <v>156.12</v>
      </c>
      <c r="AR1729" s="39">
        <f t="shared" ref="AR1729:AR1792" si="328">AO1729/AO1728-1</f>
        <v>0</v>
      </c>
      <c r="AS1729" s="39">
        <f t="shared" ref="AS1729:AS1792" si="329">AP1729/AP1728-1</f>
        <v>0</v>
      </c>
      <c r="AU1729" s="41">
        <f t="shared" ref="AU1729:AU1792" si="330">(AR1729-AS1729)^2</f>
        <v>0</v>
      </c>
    </row>
    <row r="1730" spans="2:47" x14ac:dyDescent="0.3">
      <c r="B1730" s="6">
        <f t="shared" si="323"/>
        <v>2017</v>
      </c>
      <c r="C1730" s="5">
        <v>43002</v>
      </c>
      <c r="D1730" s="10">
        <v>1136.7</v>
      </c>
      <c r="E1730" s="10">
        <f>VLOOKUP(C1730,데이터!$O:$Q,2,0)</f>
        <v>73.036875000000009</v>
      </c>
      <c r="F1730" s="10">
        <f>VLOOKUP(C1730,데이터!$O:$Q,3,0)</f>
        <v>156.12</v>
      </c>
      <c r="H1730" s="6">
        <f t="shared" si="321"/>
        <v>3.1745008091433404</v>
      </c>
      <c r="I1730" s="6">
        <f t="shared" si="322"/>
        <v>2.9999999999999978</v>
      </c>
      <c r="AM1730" s="1">
        <f t="shared" si="324"/>
        <v>43002</v>
      </c>
      <c r="AN1730" s="2">
        <f t="shared" si="325"/>
        <v>1136.7</v>
      </c>
      <c r="AO1730" s="2">
        <f t="shared" si="326"/>
        <v>73.036875000000009</v>
      </c>
      <c r="AP1730" s="2">
        <f t="shared" si="327"/>
        <v>156.12</v>
      </c>
      <c r="AR1730" s="39">
        <f t="shared" si="328"/>
        <v>0</v>
      </c>
      <c r="AS1730" s="39">
        <f t="shared" si="329"/>
        <v>0</v>
      </c>
      <c r="AU1730" s="41">
        <f t="shared" si="330"/>
        <v>0</v>
      </c>
    </row>
    <row r="1731" spans="2:47" x14ac:dyDescent="0.3">
      <c r="B1731" s="6">
        <f t="shared" si="323"/>
        <v>2017</v>
      </c>
      <c r="C1731" s="5">
        <v>43003</v>
      </c>
      <c r="D1731" s="10">
        <v>1131.6500000000001</v>
      </c>
      <c r="E1731" s="10">
        <f>VLOOKUP(C1731,데이터!$O:$Q,2,0)</f>
        <v>71.643374999999992</v>
      </c>
      <c r="F1731" s="10">
        <f>VLOOKUP(C1731,데이터!$O:$Q,3,0)</f>
        <v>153.11000000000001</v>
      </c>
      <c r="H1731" s="6">
        <f t="shared" si="321"/>
        <v>3.1139332276642411</v>
      </c>
      <c r="I1731" s="6">
        <f t="shared" si="322"/>
        <v>2.9421598770176765</v>
      </c>
      <c r="AM1731" s="1">
        <f t="shared" si="324"/>
        <v>43003</v>
      </c>
      <c r="AN1731" s="2">
        <f t="shared" si="325"/>
        <v>1131.6500000000001</v>
      </c>
      <c r="AO1731" s="2">
        <f t="shared" si="326"/>
        <v>71.643374999999992</v>
      </c>
      <c r="AP1731" s="2">
        <f t="shared" si="327"/>
        <v>153.11000000000001</v>
      </c>
      <c r="AR1731" s="39">
        <f t="shared" si="328"/>
        <v>-1.9079403383565063E-2</v>
      </c>
      <c r="AS1731" s="39">
        <f t="shared" si="329"/>
        <v>-1.9280040994107073E-2</v>
      </c>
      <c r="AU1731" s="41">
        <f t="shared" si="330"/>
        <v>4.0255450764007019E-8</v>
      </c>
    </row>
    <row r="1732" spans="2:47" x14ac:dyDescent="0.3">
      <c r="B1732" s="6">
        <f t="shared" si="323"/>
        <v>2017</v>
      </c>
      <c r="C1732" s="5">
        <v>43004</v>
      </c>
      <c r="D1732" s="10">
        <v>1137.05</v>
      </c>
      <c r="E1732" s="10">
        <f>VLOOKUP(C1732,데이터!$O:$Q,2,0)</f>
        <v>71.774874999999994</v>
      </c>
      <c r="F1732" s="10">
        <f>VLOOKUP(C1732,데이터!$O:$Q,3,0)</f>
        <v>152.37</v>
      </c>
      <c r="H1732" s="6">
        <f t="shared" si="321"/>
        <v>3.1196487906097032</v>
      </c>
      <c r="I1732" s="6">
        <f t="shared" si="322"/>
        <v>2.9279400461183682</v>
      </c>
      <c r="AM1732" s="1">
        <f t="shared" si="324"/>
        <v>43004</v>
      </c>
      <c r="AN1732" s="2">
        <f t="shared" si="325"/>
        <v>1137.05</v>
      </c>
      <c r="AO1732" s="2">
        <f t="shared" si="326"/>
        <v>71.774874999999994</v>
      </c>
      <c r="AP1732" s="2">
        <f t="shared" si="327"/>
        <v>152.37</v>
      </c>
      <c r="AR1732" s="39">
        <f t="shared" si="328"/>
        <v>1.8354802520121893E-3</v>
      </c>
      <c r="AS1732" s="39">
        <f t="shared" si="329"/>
        <v>-4.8331265103520593E-3</v>
      </c>
      <c r="AU1732" s="41">
        <f t="shared" si="330"/>
        <v>4.447031615105019E-5</v>
      </c>
    </row>
    <row r="1733" spans="2:47" x14ac:dyDescent="0.3">
      <c r="B1733" s="6">
        <f t="shared" si="323"/>
        <v>2017</v>
      </c>
      <c r="C1733" s="5">
        <v>43005</v>
      </c>
      <c r="D1733" s="10">
        <v>1140.6500000000001</v>
      </c>
      <c r="E1733" s="10">
        <f>VLOOKUP(C1733,데이터!$O:$Q,2,0)</f>
        <v>73.331281249999989</v>
      </c>
      <c r="F1733" s="10">
        <f>VLOOKUP(C1733,데이터!$O:$Q,3,0)</f>
        <v>156.06</v>
      </c>
      <c r="H1733" s="6">
        <f t="shared" si="321"/>
        <v>3.187296987496286</v>
      </c>
      <c r="I1733" s="6">
        <f t="shared" si="322"/>
        <v>2.9988470407378913</v>
      </c>
      <c r="AM1733" s="1">
        <f t="shared" si="324"/>
        <v>43005</v>
      </c>
      <c r="AN1733" s="2">
        <f t="shared" si="325"/>
        <v>1140.6500000000001</v>
      </c>
      <c r="AO1733" s="2">
        <f t="shared" si="326"/>
        <v>73.331281249999989</v>
      </c>
      <c r="AP1733" s="2">
        <f t="shared" si="327"/>
        <v>156.06</v>
      </c>
      <c r="AR1733" s="39">
        <f t="shared" si="328"/>
        <v>2.1684555354502422E-2</v>
      </c>
      <c r="AS1733" s="39">
        <f t="shared" si="329"/>
        <v>2.421736562315413E-2</v>
      </c>
      <c r="AU1733" s="41">
        <f t="shared" si="330"/>
        <v>6.4151278569875397E-6</v>
      </c>
    </row>
    <row r="1734" spans="2:47" x14ac:dyDescent="0.3">
      <c r="B1734" s="6">
        <f t="shared" si="323"/>
        <v>2017</v>
      </c>
      <c r="C1734" s="5">
        <v>43006</v>
      </c>
      <c r="D1734" s="10">
        <v>1149.05</v>
      </c>
      <c r="E1734" s="10">
        <f>VLOOKUP(C1734,데이터!$O:$Q,2,0)</f>
        <v>74.210625000000007</v>
      </c>
      <c r="F1734" s="10">
        <f>VLOOKUP(C1734,데이터!$O:$Q,3,0)</f>
        <v>157.21</v>
      </c>
      <c r="H1734" s="6">
        <f t="shared" si="321"/>
        <v>3.225517098171752</v>
      </c>
      <c r="I1734" s="6">
        <f t="shared" si="322"/>
        <v>3.0209454265949245</v>
      </c>
      <c r="AM1734" s="1">
        <f t="shared" si="324"/>
        <v>43006</v>
      </c>
      <c r="AN1734" s="2">
        <f t="shared" si="325"/>
        <v>1149.05</v>
      </c>
      <c r="AO1734" s="2">
        <f t="shared" si="326"/>
        <v>74.210625000000007</v>
      </c>
      <c r="AP1734" s="2">
        <f t="shared" si="327"/>
        <v>157.21</v>
      </c>
      <c r="AR1734" s="39">
        <f t="shared" si="328"/>
        <v>1.1991386690792583E-2</v>
      </c>
      <c r="AS1734" s="39">
        <f t="shared" si="329"/>
        <v>7.3689606561579968E-3</v>
      </c>
      <c r="AU1734" s="41">
        <f t="shared" si="330"/>
        <v>2.1366822445667622E-5</v>
      </c>
    </row>
    <row r="1735" spans="2:47" x14ac:dyDescent="0.3">
      <c r="B1735" s="6">
        <f t="shared" si="323"/>
        <v>2017</v>
      </c>
      <c r="C1735" s="5">
        <v>43007</v>
      </c>
      <c r="D1735" s="10">
        <v>1145.4000000000001</v>
      </c>
      <c r="E1735" s="10">
        <f>VLOOKUP(C1735,데이터!$O:$Q,2,0)</f>
        <v>74.670781250000005</v>
      </c>
      <c r="F1735" s="10">
        <f>VLOOKUP(C1735,데이터!$O:$Q,3,0)</f>
        <v>158.57</v>
      </c>
      <c r="H1735" s="6">
        <f t="shared" si="321"/>
        <v>3.2455174936974003</v>
      </c>
      <c r="I1735" s="6">
        <f t="shared" si="322"/>
        <v>3.0470791698693285</v>
      </c>
      <c r="AM1735" s="1">
        <f t="shared" si="324"/>
        <v>43007</v>
      </c>
      <c r="AN1735" s="2">
        <f t="shared" si="325"/>
        <v>1145.4000000000001</v>
      </c>
      <c r="AO1735" s="2">
        <f t="shared" si="326"/>
        <v>74.670781250000005</v>
      </c>
      <c r="AP1735" s="2">
        <f t="shared" si="327"/>
        <v>158.57</v>
      </c>
      <c r="AR1735" s="39">
        <f t="shared" si="328"/>
        <v>6.2006788111539368E-3</v>
      </c>
      <c r="AS1735" s="39">
        <f t="shared" si="329"/>
        <v>8.6508491826218226E-3</v>
      </c>
      <c r="AU1735" s="41">
        <f t="shared" si="330"/>
        <v>6.0033348492190769E-6</v>
      </c>
    </row>
    <row r="1736" spans="2:47" x14ac:dyDescent="0.3">
      <c r="B1736" s="6">
        <f t="shared" si="323"/>
        <v>2017</v>
      </c>
      <c r="C1736" s="5">
        <v>43008</v>
      </c>
      <c r="D1736" s="10">
        <v>1145.4000000000001</v>
      </c>
      <c r="E1736" s="10">
        <f>VLOOKUP(C1736,데이터!$O:$Q,2,0)</f>
        <v>74.670781250000005</v>
      </c>
      <c r="F1736" s="10">
        <f>VLOOKUP(C1736,데이터!$O:$Q,3,0)</f>
        <v>158.57</v>
      </c>
      <c r="H1736" s="6">
        <f t="shared" si="321"/>
        <v>3.2455174936974003</v>
      </c>
      <c r="I1736" s="6">
        <f t="shared" si="322"/>
        <v>3.0470791698693285</v>
      </c>
      <c r="AM1736" s="1">
        <f t="shared" si="324"/>
        <v>43008</v>
      </c>
      <c r="AN1736" s="2">
        <f t="shared" si="325"/>
        <v>1145.4000000000001</v>
      </c>
      <c r="AO1736" s="2">
        <f t="shared" si="326"/>
        <v>74.670781250000005</v>
      </c>
      <c r="AP1736" s="2">
        <f t="shared" si="327"/>
        <v>158.57</v>
      </c>
      <c r="AR1736" s="39">
        <f t="shared" si="328"/>
        <v>0</v>
      </c>
      <c r="AS1736" s="39">
        <f t="shared" si="329"/>
        <v>0</v>
      </c>
      <c r="AU1736" s="41">
        <f t="shared" si="330"/>
        <v>0</v>
      </c>
    </row>
    <row r="1737" spans="2:47" x14ac:dyDescent="0.3">
      <c r="B1737" s="6">
        <f t="shared" si="323"/>
        <v>2017</v>
      </c>
      <c r="C1737" s="5">
        <v>43009</v>
      </c>
      <c r="D1737" s="10">
        <v>1145.4000000000001</v>
      </c>
      <c r="E1737" s="10">
        <f>VLOOKUP(C1737,데이터!$O:$Q,2,0)</f>
        <v>74.670781250000005</v>
      </c>
      <c r="F1737" s="10">
        <f>VLOOKUP(C1737,데이터!$O:$Q,3,0)</f>
        <v>158.57</v>
      </c>
      <c r="H1737" s="6">
        <f t="shared" si="321"/>
        <v>3.2455174936974003</v>
      </c>
      <c r="I1737" s="6">
        <f t="shared" si="322"/>
        <v>3.0470791698693285</v>
      </c>
      <c r="AM1737" s="1">
        <f t="shared" si="324"/>
        <v>43009</v>
      </c>
      <c r="AN1737" s="2">
        <f t="shared" si="325"/>
        <v>1145.4000000000001</v>
      </c>
      <c r="AO1737" s="2">
        <f t="shared" si="326"/>
        <v>74.670781250000005</v>
      </c>
      <c r="AP1737" s="2">
        <f t="shared" si="327"/>
        <v>158.57</v>
      </c>
      <c r="AR1737" s="39">
        <f t="shared" si="328"/>
        <v>0</v>
      </c>
      <c r="AS1737" s="39">
        <f t="shared" si="329"/>
        <v>0</v>
      </c>
      <c r="AU1737" s="41">
        <f t="shared" si="330"/>
        <v>0</v>
      </c>
    </row>
    <row r="1738" spans="2:47" x14ac:dyDescent="0.3">
      <c r="B1738" s="6">
        <f t="shared" si="323"/>
        <v>2017</v>
      </c>
      <c r="C1738" s="5">
        <v>43010</v>
      </c>
      <c r="D1738" s="10">
        <v>1145.4000000000001</v>
      </c>
      <c r="E1738" s="10">
        <f>VLOOKUP(C1738,데이터!$O:$Q,2,0)</f>
        <v>74.632874999999999</v>
      </c>
      <c r="F1738" s="10">
        <f>VLOOKUP(C1738,데이터!$O:$Q,3,0)</f>
        <v>159.63</v>
      </c>
      <c r="H1738" s="6">
        <f t="shared" si="321"/>
        <v>3.2438699229148797</v>
      </c>
      <c r="I1738" s="6">
        <f t="shared" si="322"/>
        <v>3.0674481168332024</v>
      </c>
      <c r="AM1738" s="1">
        <f t="shared" si="324"/>
        <v>43010</v>
      </c>
      <c r="AN1738" s="2">
        <f t="shared" si="325"/>
        <v>1145.4000000000001</v>
      </c>
      <c r="AO1738" s="2">
        <f t="shared" si="326"/>
        <v>74.632874999999999</v>
      </c>
      <c r="AP1738" s="2">
        <f t="shared" si="327"/>
        <v>159.63</v>
      </c>
      <c r="AR1738" s="39">
        <f t="shared" si="328"/>
        <v>-5.0764501677158513E-4</v>
      </c>
      <c r="AS1738" s="39">
        <f t="shared" si="329"/>
        <v>6.6847449076117282E-3</v>
      </c>
      <c r="AU1738" s="41">
        <f t="shared" si="330"/>
        <v>5.1730472824370607E-5</v>
      </c>
    </row>
    <row r="1739" spans="2:47" x14ac:dyDescent="0.3">
      <c r="B1739" s="6">
        <f t="shared" si="323"/>
        <v>2017</v>
      </c>
      <c r="C1739" s="5">
        <v>43011</v>
      </c>
      <c r="D1739" s="10">
        <v>1145.4000000000001</v>
      </c>
      <c r="E1739" s="10">
        <f>VLOOKUP(C1739,데이터!$O:$Q,2,0)</f>
        <v>74.71765624999999</v>
      </c>
      <c r="F1739" s="10">
        <f>VLOOKUP(C1739,데이터!$O:$Q,3,0)</f>
        <v>160.07</v>
      </c>
      <c r="H1739" s="6">
        <f t="shared" ref="H1739:H1802" si="331">H1738*(E1739/E1738)</f>
        <v>3.2475548854317613</v>
      </c>
      <c r="I1739" s="6">
        <f t="shared" ref="I1739:I1802" si="332">I1738*(F1739/F1738)</f>
        <v>3.0759031514219801</v>
      </c>
      <c r="AM1739" s="1">
        <f t="shared" si="324"/>
        <v>43011</v>
      </c>
      <c r="AN1739" s="2">
        <f t="shared" si="325"/>
        <v>1145.4000000000001</v>
      </c>
      <c r="AO1739" s="2">
        <f t="shared" si="326"/>
        <v>74.71765624999999</v>
      </c>
      <c r="AP1739" s="2">
        <f t="shared" si="327"/>
        <v>160.07</v>
      </c>
      <c r="AR1739" s="39">
        <f t="shared" si="328"/>
        <v>1.1359772754298003E-3</v>
      </c>
      <c r="AS1739" s="39">
        <f t="shared" si="329"/>
        <v>2.7563741151412913E-3</v>
      </c>
      <c r="AU1739" s="41">
        <f t="shared" si="330"/>
        <v>2.6256859181469874E-6</v>
      </c>
    </row>
    <row r="1740" spans="2:47" x14ac:dyDescent="0.3">
      <c r="B1740" s="6">
        <f t="shared" si="323"/>
        <v>2017</v>
      </c>
      <c r="C1740" s="5">
        <v>43012</v>
      </c>
      <c r="D1740" s="10">
        <v>1145.4000000000001</v>
      </c>
      <c r="E1740" s="10">
        <f>VLOOKUP(C1740,데이터!$O:$Q,2,0)</f>
        <v>74.989218749999992</v>
      </c>
      <c r="F1740" s="10">
        <f>VLOOKUP(C1740,데이터!$O:$Q,3,0)</f>
        <v>160.44</v>
      </c>
      <c r="H1740" s="6">
        <f t="shared" si="331"/>
        <v>3.2593581748794955</v>
      </c>
      <c r="I1740" s="6">
        <f t="shared" si="332"/>
        <v>3.0830130668716347</v>
      </c>
      <c r="AM1740" s="1">
        <f t="shared" si="324"/>
        <v>43012</v>
      </c>
      <c r="AN1740" s="2">
        <f t="shared" si="325"/>
        <v>1145.4000000000001</v>
      </c>
      <c r="AO1740" s="2">
        <f t="shared" si="326"/>
        <v>74.989218749999992</v>
      </c>
      <c r="AP1740" s="2">
        <f t="shared" si="327"/>
        <v>160.44</v>
      </c>
      <c r="AR1740" s="39">
        <f t="shared" si="328"/>
        <v>3.63451577082885E-3</v>
      </c>
      <c r="AS1740" s="39">
        <f t="shared" si="329"/>
        <v>2.3114887236834747E-3</v>
      </c>
      <c r="AU1740" s="41">
        <f t="shared" si="330"/>
        <v>1.7504005674782111E-6</v>
      </c>
    </row>
    <row r="1741" spans="2:47" x14ac:dyDescent="0.3">
      <c r="B1741" s="6">
        <f t="shared" si="323"/>
        <v>2017</v>
      </c>
      <c r="C1741" s="5">
        <v>43013</v>
      </c>
      <c r="D1741" s="10">
        <v>1145.4000000000001</v>
      </c>
      <c r="E1741" s="10">
        <f>VLOOKUP(C1741,데이터!$O:$Q,2,0)</f>
        <v>75.151531250000005</v>
      </c>
      <c r="F1741" s="10">
        <f>VLOOKUP(C1741,데이터!$O:$Q,3,0)</f>
        <v>160.58000000000001</v>
      </c>
      <c r="H1741" s="6">
        <f t="shared" si="331"/>
        <v>3.2664129833250115</v>
      </c>
      <c r="I1741" s="6">
        <f t="shared" si="332"/>
        <v>3.0857033051498823</v>
      </c>
      <c r="AM1741" s="1">
        <f t="shared" si="324"/>
        <v>43013</v>
      </c>
      <c r="AN1741" s="2">
        <f t="shared" si="325"/>
        <v>1145.4000000000001</v>
      </c>
      <c r="AO1741" s="2">
        <f t="shared" si="326"/>
        <v>75.151531250000005</v>
      </c>
      <c r="AP1741" s="2">
        <f t="shared" si="327"/>
        <v>160.58000000000001</v>
      </c>
      <c r="AR1741" s="39">
        <f t="shared" si="328"/>
        <v>2.1644778103520057E-3</v>
      </c>
      <c r="AS1741" s="39">
        <f t="shared" si="329"/>
        <v>8.7260034904024231E-4</v>
      </c>
      <c r="AU1741" s="41">
        <f t="shared" si="330"/>
        <v>1.6689473750453267E-6</v>
      </c>
    </row>
    <row r="1742" spans="2:47" x14ac:dyDescent="0.3">
      <c r="B1742" s="6">
        <f t="shared" si="323"/>
        <v>2017</v>
      </c>
      <c r="C1742" s="5">
        <v>43014</v>
      </c>
      <c r="D1742" s="10">
        <v>1145.4000000000001</v>
      </c>
      <c r="E1742" s="10">
        <f>VLOOKUP(C1742,데이터!$O:$Q,2,0)</f>
        <v>75.626437499999994</v>
      </c>
      <c r="F1742" s="10">
        <f>VLOOKUP(C1742,데이터!$O:$Q,3,0)</f>
        <v>161.21</v>
      </c>
      <c r="H1742" s="6">
        <f t="shared" si="331"/>
        <v>3.2870544781164051</v>
      </c>
      <c r="I1742" s="6">
        <f t="shared" si="332"/>
        <v>3.0978093774019961</v>
      </c>
      <c r="AM1742" s="1">
        <f t="shared" si="324"/>
        <v>43014</v>
      </c>
      <c r="AN1742" s="2">
        <f t="shared" si="325"/>
        <v>1145.4000000000001</v>
      </c>
      <c r="AO1742" s="2">
        <f t="shared" si="326"/>
        <v>75.626437499999994</v>
      </c>
      <c r="AP1742" s="2">
        <f t="shared" si="327"/>
        <v>161.21</v>
      </c>
      <c r="AR1742" s="39">
        <f t="shared" si="328"/>
        <v>6.3193156826060193E-3</v>
      </c>
      <c r="AS1742" s="39">
        <f t="shared" si="329"/>
        <v>3.9232781168265785E-3</v>
      </c>
      <c r="AU1742" s="41">
        <f t="shared" si="330"/>
        <v>5.7409960166262679E-6</v>
      </c>
    </row>
    <row r="1743" spans="2:47" x14ac:dyDescent="0.3">
      <c r="B1743" s="6">
        <f t="shared" si="323"/>
        <v>2017</v>
      </c>
      <c r="C1743" s="5">
        <v>43015</v>
      </c>
      <c r="D1743" s="10">
        <v>1145.4000000000001</v>
      </c>
      <c r="E1743" s="10">
        <f>VLOOKUP(C1743,데이터!$O:$Q,2,0)</f>
        <v>75.626437499999994</v>
      </c>
      <c r="F1743" s="10">
        <f>VLOOKUP(C1743,데이터!$O:$Q,3,0)</f>
        <v>161.21</v>
      </c>
      <c r="H1743" s="6">
        <f t="shared" si="331"/>
        <v>3.2870544781164051</v>
      </c>
      <c r="I1743" s="6">
        <f t="shared" si="332"/>
        <v>3.0978093774019961</v>
      </c>
      <c r="AM1743" s="1">
        <f t="shared" si="324"/>
        <v>43015</v>
      </c>
      <c r="AN1743" s="2">
        <f t="shared" si="325"/>
        <v>1145.4000000000001</v>
      </c>
      <c r="AO1743" s="2">
        <f t="shared" si="326"/>
        <v>75.626437499999994</v>
      </c>
      <c r="AP1743" s="2">
        <f t="shared" si="327"/>
        <v>161.21</v>
      </c>
      <c r="AR1743" s="39">
        <f t="shared" si="328"/>
        <v>0</v>
      </c>
      <c r="AS1743" s="39">
        <f t="shared" si="329"/>
        <v>0</v>
      </c>
      <c r="AU1743" s="41">
        <f t="shared" si="330"/>
        <v>0</v>
      </c>
    </row>
    <row r="1744" spans="2:47" x14ac:dyDescent="0.3">
      <c r="B1744" s="6">
        <f t="shared" si="323"/>
        <v>2017</v>
      </c>
      <c r="C1744" s="5">
        <v>43016</v>
      </c>
      <c r="D1744" s="10">
        <v>1145.4000000000001</v>
      </c>
      <c r="E1744" s="10">
        <f>VLOOKUP(C1744,데이터!$O:$Q,2,0)</f>
        <v>75.626437499999994</v>
      </c>
      <c r="F1744" s="10">
        <f>VLOOKUP(C1744,데이터!$O:$Q,3,0)</f>
        <v>161.21</v>
      </c>
      <c r="H1744" s="6">
        <f t="shared" si="331"/>
        <v>3.2870544781164051</v>
      </c>
      <c r="I1744" s="6">
        <f t="shared" si="332"/>
        <v>3.0978093774019961</v>
      </c>
      <c r="AM1744" s="1">
        <f t="shared" si="324"/>
        <v>43016</v>
      </c>
      <c r="AN1744" s="2">
        <f t="shared" si="325"/>
        <v>1145.4000000000001</v>
      </c>
      <c r="AO1744" s="2">
        <f t="shared" si="326"/>
        <v>75.626437499999994</v>
      </c>
      <c r="AP1744" s="2">
        <f t="shared" si="327"/>
        <v>161.21</v>
      </c>
      <c r="AR1744" s="39">
        <f t="shared" si="328"/>
        <v>0</v>
      </c>
      <c r="AS1744" s="39">
        <f t="shared" si="329"/>
        <v>0</v>
      </c>
      <c r="AU1744" s="41">
        <f t="shared" si="330"/>
        <v>0</v>
      </c>
    </row>
    <row r="1745" spans="2:47" x14ac:dyDescent="0.3">
      <c r="B1745" s="6">
        <f t="shared" si="323"/>
        <v>2017</v>
      </c>
      <c r="C1745" s="5">
        <v>43017</v>
      </c>
      <c r="D1745" s="10">
        <v>1145.4000000000001</v>
      </c>
      <c r="E1745" s="10">
        <f>VLOOKUP(C1745,데이터!$O:$Q,2,0)</f>
        <v>76.168843750000008</v>
      </c>
      <c r="F1745" s="10">
        <f>VLOOKUP(C1745,데이터!$O:$Q,3,0)</f>
        <v>162.44</v>
      </c>
      <c r="H1745" s="6">
        <f t="shared" si="331"/>
        <v>3.3106298170052808</v>
      </c>
      <c r="I1745" s="6">
        <f t="shared" si="332"/>
        <v>3.1214450422751705</v>
      </c>
      <c r="AM1745" s="1">
        <f t="shared" si="324"/>
        <v>43017</v>
      </c>
      <c r="AN1745" s="2">
        <f t="shared" si="325"/>
        <v>1145.4000000000001</v>
      </c>
      <c r="AO1745" s="2">
        <f t="shared" si="326"/>
        <v>76.168843750000008</v>
      </c>
      <c r="AP1745" s="2">
        <f t="shared" si="327"/>
        <v>162.44</v>
      </c>
      <c r="AR1745" s="39">
        <f t="shared" si="328"/>
        <v>7.1721777189361902E-3</v>
      </c>
      <c r="AS1745" s="39">
        <f t="shared" si="329"/>
        <v>7.6297996402208135E-3</v>
      </c>
      <c r="AU1745" s="41">
        <f t="shared" si="330"/>
        <v>2.0941782284022997E-7</v>
      </c>
    </row>
    <row r="1746" spans="2:47" x14ac:dyDescent="0.3">
      <c r="B1746" s="6">
        <f t="shared" si="323"/>
        <v>2017</v>
      </c>
      <c r="C1746" s="5">
        <v>43018</v>
      </c>
      <c r="D1746" s="10">
        <v>1135.2</v>
      </c>
      <c r="E1746" s="10">
        <f>VLOOKUP(C1746,데이터!$O:$Q,2,0)</f>
        <v>76.589156250000002</v>
      </c>
      <c r="F1746" s="10">
        <f>VLOOKUP(C1746,데이터!$O:$Q,3,0)</f>
        <v>163.35</v>
      </c>
      <c r="H1746" s="6">
        <f t="shared" si="331"/>
        <v>3.3288984295567219</v>
      </c>
      <c r="I1746" s="6">
        <f t="shared" si="332"/>
        <v>3.1389315910837796</v>
      </c>
      <c r="AM1746" s="1">
        <f t="shared" si="324"/>
        <v>43018</v>
      </c>
      <c r="AN1746" s="2">
        <f t="shared" si="325"/>
        <v>1135.2</v>
      </c>
      <c r="AO1746" s="2">
        <f t="shared" si="326"/>
        <v>76.589156250000002</v>
      </c>
      <c r="AP1746" s="2">
        <f t="shared" si="327"/>
        <v>163.35</v>
      </c>
      <c r="AR1746" s="39">
        <f t="shared" si="328"/>
        <v>5.5181683127492054E-3</v>
      </c>
      <c r="AS1746" s="39">
        <f t="shared" si="329"/>
        <v>5.6020684560453837E-3</v>
      </c>
      <c r="AU1746" s="41">
        <f t="shared" si="330"/>
        <v>7.0392340451192592E-9</v>
      </c>
    </row>
    <row r="1747" spans="2:47" x14ac:dyDescent="0.3">
      <c r="B1747" s="6">
        <f t="shared" si="323"/>
        <v>2017</v>
      </c>
      <c r="C1747" s="5">
        <v>43019</v>
      </c>
      <c r="D1747" s="10">
        <v>1135.1500000000001</v>
      </c>
      <c r="E1747" s="10">
        <f>VLOOKUP(C1747,데이터!$O:$Q,2,0)</f>
        <v>77.391312500000012</v>
      </c>
      <c r="F1747" s="10">
        <f>VLOOKUP(C1747,데이터!$O:$Q,3,0)</f>
        <v>164.47</v>
      </c>
      <c r="H1747" s="6">
        <f t="shared" si="331"/>
        <v>3.363763635176273</v>
      </c>
      <c r="I1747" s="6">
        <f t="shared" si="332"/>
        <v>3.16045349730976</v>
      </c>
      <c r="AM1747" s="1">
        <f t="shared" si="324"/>
        <v>43019</v>
      </c>
      <c r="AN1747" s="2">
        <f t="shared" si="325"/>
        <v>1135.1500000000001</v>
      </c>
      <c r="AO1747" s="2">
        <f t="shared" si="326"/>
        <v>77.391312500000012</v>
      </c>
      <c r="AP1747" s="2">
        <f t="shared" si="327"/>
        <v>164.47</v>
      </c>
      <c r="AR1747" s="39">
        <f t="shared" si="328"/>
        <v>1.0473496370447588E-2</v>
      </c>
      <c r="AS1747" s="39">
        <f t="shared" si="329"/>
        <v>6.8564432200797221E-3</v>
      </c>
      <c r="AU1747" s="41">
        <f t="shared" si="330"/>
        <v>1.3083073492586105E-5</v>
      </c>
    </row>
    <row r="1748" spans="2:47" x14ac:dyDescent="0.3">
      <c r="B1748" s="6">
        <f t="shared" si="323"/>
        <v>2017</v>
      </c>
      <c r="C1748" s="5">
        <v>43020</v>
      </c>
      <c r="D1748" s="10">
        <v>1133.1500000000001</v>
      </c>
      <c r="E1748" s="10">
        <f>VLOOKUP(C1748,데이터!$O:$Q,2,0)</f>
        <v>77.00971874999999</v>
      </c>
      <c r="F1748" s="10">
        <f>VLOOKUP(C1748,데이터!$O:$Q,3,0)</f>
        <v>163.95</v>
      </c>
      <c r="H1748" s="6">
        <f t="shared" si="331"/>
        <v>3.3471779081974131</v>
      </c>
      <c r="I1748" s="6">
        <f t="shared" si="332"/>
        <v>3.1504611837048406</v>
      </c>
      <c r="AM1748" s="1">
        <f t="shared" si="324"/>
        <v>43020</v>
      </c>
      <c r="AN1748" s="2">
        <f t="shared" si="325"/>
        <v>1133.1500000000001</v>
      </c>
      <c r="AO1748" s="2">
        <f t="shared" si="326"/>
        <v>77.00971874999999</v>
      </c>
      <c r="AP1748" s="2">
        <f t="shared" si="327"/>
        <v>163.95</v>
      </c>
      <c r="AR1748" s="39">
        <f t="shared" si="328"/>
        <v>-4.9307052390411554E-3</v>
      </c>
      <c r="AS1748" s="39">
        <f t="shared" si="329"/>
        <v>-3.1616708214264877E-3</v>
      </c>
      <c r="AU1748" s="41">
        <f t="shared" si="330"/>
        <v>3.1294827707052666E-6</v>
      </c>
    </row>
    <row r="1749" spans="2:47" x14ac:dyDescent="0.3">
      <c r="B1749" s="6">
        <f t="shared" si="323"/>
        <v>2017</v>
      </c>
      <c r="C1749" s="5">
        <v>43021</v>
      </c>
      <c r="D1749" s="10">
        <v>1129</v>
      </c>
      <c r="E1749" s="10">
        <f>VLOOKUP(C1749,데이터!$O:$Q,2,0)</f>
        <v>77.371343750000008</v>
      </c>
      <c r="F1749" s="10">
        <f>VLOOKUP(C1749,데이터!$O:$Q,3,0)</f>
        <v>165</v>
      </c>
      <c r="H1749" s="6">
        <f t="shared" si="331"/>
        <v>3.3628957062974347</v>
      </c>
      <c r="I1749" s="6">
        <f t="shared" si="332"/>
        <v>3.170637970791697</v>
      </c>
      <c r="AM1749" s="1">
        <f t="shared" si="324"/>
        <v>43021</v>
      </c>
      <c r="AN1749" s="2">
        <f t="shared" si="325"/>
        <v>1129</v>
      </c>
      <c r="AO1749" s="2">
        <f t="shared" si="326"/>
        <v>77.371343750000008</v>
      </c>
      <c r="AP1749" s="2">
        <f t="shared" si="327"/>
        <v>165</v>
      </c>
      <c r="AR1749" s="39">
        <f t="shared" si="328"/>
        <v>4.6958358746118645E-3</v>
      </c>
      <c r="AS1749" s="39">
        <f t="shared" si="329"/>
        <v>6.4043915827995956E-3</v>
      </c>
      <c r="AU1749" s="41">
        <f t="shared" si="330"/>
        <v>2.9191626079808797E-6</v>
      </c>
    </row>
    <row r="1750" spans="2:47" x14ac:dyDescent="0.3">
      <c r="B1750" s="6">
        <f t="shared" si="323"/>
        <v>2017</v>
      </c>
      <c r="C1750" s="5">
        <v>43022</v>
      </c>
      <c r="D1750" s="10">
        <v>1129</v>
      </c>
      <c r="E1750" s="10">
        <f>VLOOKUP(C1750,데이터!$O:$Q,2,0)</f>
        <v>77.371343750000008</v>
      </c>
      <c r="F1750" s="10">
        <f>VLOOKUP(C1750,데이터!$O:$Q,3,0)</f>
        <v>165</v>
      </c>
      <c r="H1750" s="6">
        <f t="shared" si="331"/>
        <v>3.3628957062974347</v>
      </c>
      <c r="I1750" s="6">
        <f t="shared" si="332"/>
        <v>3.170637970791697</v>
      </c>
      <c r="AM1750" s="1">
        <f t="shared" si="324"/>
        <v>43022</v>
      </c>
      <c r="AN1750" s="2">
        <f t="shared" si="325"/>
        <v>1129</v>
      </c>
      <c r="AO1750" s="2">
        <f t="shared" si="326"/>
        <v>77.371343750000008</v>
      </c>
      <c r="AP1750" s="2">
        <f t="shared" si="327"/>
        <v>165</v>
      </c>
      <c r="AR1750" s="39">
        <f t="shared" si="328"/>
        <v>0</v>
      </c>
      <c r="AS1750" s="39">
        <f t="shared" si="329"/>
        <v>0</v>
      </c>
      <c r="AU1750" s="41">
        <f t="shared" si="330"/>
        <v>0</v>
      </c>
    </row>
    <row r="1751" spans="2:47" x14ac:dyDescent="0.3">
      <c r="B1751" s="6">
        <f t="shared" si="323"/>
        <v>2017</v>
      </c>
      <c r="C1751" s="5">
        <v>43023</v>
      </c>
      <c r="D1751" s="10">
        <v>1129</v>
      </c>
      <c r="E1751" s="10">
        <f>VLOOKUP(C1751,데이터!$O:$Q,2,0)</f>
        <v>77.371343750000008</v>
      </c>
      <c r="F1751" s="10">
        <f>VLOOKUP(C1751,데이터!$O:$Q,3,0)</f>
        <v>165</v>
      </c>
      <c r="H1751" s="6">
        <f t="shared" si="331"/>
        <v>3.3628957062974347</v>
      </c>
      <c r="I1751" s="6">
        <f t="shared" si="332"/>
        <v>3.170637970791697</v>
      </c>
      <c r="AM1751" s="1">
        <f t="shared" si="324"/>
        <v>43023</v>
      </c>
      <c r="AN1751" s="2">
        <f t="shared" si="325"/>
        <v>1129</v>
      </c>
      <c r="AO1751" s="2">
        <f t="shared" si="326"/>
        <v>77.371343750000008</v>
      </c>
      <c r="AP1751" s="2">
        <f t="shared" si="327"/>
        <v>165</v>
      </c>
      <c r="AR1751" s="39">
        <f t="shared" si="328"/>
        <v>0</v>
      </c>
      <c r="AS1751" s="39">
        <f t="shared" si="329"/>
        <v>0</v>
      </c>
      <c r="AU1751" s="41">
        <f t="shared" si="330"/>
        <v>0</v>
      </c>
    </row>
    <row r="1752" spans="2:47" x14ac:dyDescent="0.3">
      <c r="B1752" s="6">
        <f t="shared" si="323"/>
        <v>2017</v>
      </c>
      <c r="C1752" s="5">
        <v>43024</v>
      </c>
      <c r="D1752" s="10">
        <v>1127.8499999999999</v>
      </c>
      <c r="E1752" s="10">
        <f>VLOOKUP(C1752,데이터!$O:$Q,2,0)</f>
        <v>77.621656250000001</v>
      </c>
      <c r="F1752" s="10">
        <f>VLOOKUP(C1752,데이터!$O:$Q,3,0)</f>
        <v>165.78</v>
      </c>
      <c r="H1752" s="6">
        <f t="shared" si="331"/>
        <v>3.3737753781589248</v>
      </c>
      <c r="I1752" s="6">
        <f t="shared" si="332"/>
        <v>3.1856264411990756</v>
      </c>
      <c r="AM1752" s="1">
        <f t="shared" si="324"/>
        <v>43024</v>
      </c>
      <c r="AN1752" s="2">
        <f t="shared" si="325"/>
        <v>1127.8499999999999</v>
      </c>
      <c r="AO1752" s="2">
        <f t="shared" si="326"/>
        <v>77.621656250000001</v>
      </c>
      <c r="AP1752" s="2">
        <f t="shared" si="327"/>
        <v>165.78</v>
      </c>
      <c r="AR1752" s="39">
        <f t="shared" si="328"/>
        <v>3.2352094182155344E-3</v>
      </c>
      <c r="AS1752" s="39">
        <f t="shared" si="329"/>
        <v>4.7272727272726911E-3</v>
      </c>
      <c r="AU1752" s="41">
        <f t="shared" si="330"/>
        <v>2.2262529182345924E-6</v>
      </c>
    </row>
    <row r="1753" spans="2:47" x14ac:dyDescent="0.3">
      <c r="B1753" s="6">
        <f t="shared" si="323"/>
        <v>2017</v>
      </c>
      <c r="C1753" s="5">
        <v>43025</v>
      </c>
      <c r="D1753" s="10">
        <v>1132.5</v>
      </c>
      <c r="E1753" s="10">
        <f>VLOOKUP(C1753,데이터!$O:$Q,2,0)</f>
        <v>77.052843750000008</v>
      </c>
      <c r="F1753" s="10">
        <f>VLOOKUP(C1753,데이터!$O:$Q,3,0)</f>
        <v>165.64</v>
      </c>
      <c r="H1753" s="6">
        <f t="shared" si="331"/>
        <v>3.3490523085930266</v>
      </c>
      <c r="I1753" s="6">
        <f t="shared" si="332"/>
        <v>3.1829362029208279</v>
      </c>
      <c r="AM1753" s="1">
        <f t="shared" si="324"/>
        <v>43025</v>
      </c>
      <c r="AN1753" s="2">
        <f t="shared" si="325"/>
        <v>1132.5</v>
      </c>
      <c r="AO1753" s="2">
        <f t="shared" si="326"/>
        <v>77.052843750000008</v>
      </c>
      <c r="AP1753" s="2">
        <f t="shared" si="327"/>
        <v>165.64</v>
      </c>
      <c r="AR1753" s="39">
        <f t="shared" si="328"/>
        <v>-7.3280129216515277E-3</v>
      </c>
      <c r="AS1753" s="39">
        <f t="shared" si="329"/>
        <v>-8.4449270117026298E-4</v>
      </c>
      <c r="AU1753" s="41">
        <f t="shared" si="330"/>
        <v>4.2036034449389429E-5</v>
      </c>
    </row>
    <row r="1754" spans="2:47" x14ac:dyDescent="0.3">
      <c r="B1754" s="6">
        <f t="shared" si="323"/>
        <v>2017</v>
      </c>
      <c r="C1754" s="5">
        <v>43026</v>
      </c>
      <c r="D1754" s="10">
        <v>1130</v>
      </c>
      <c r="E1754" s="10">
        <f>VLOOKUP(C1754,데이터!$O:$Q,2,0)</f>
        <v>77.07531250000001</v>
      </c>
      <c r="F1754" s="10">
        <f>VLOOKUP(C1754,데이터!$O:$Q,3,0)</f>
        <v>166.2</v>
      </c>
      <c r="H1754" s="6">
        <f t="shared" si="331"/>
        <v>3.3500288983643638</v>
      </c>
      <c r="I1754" s="6">
        <f t="shared" si="332"/>
        <v>3.1936971560338181</v>
      </c>
      <c r="AM1754" s="1">
        <f t="shared" si="324"/>
        <v>43026</v>
      </c>
      <c r="AN1754" s="2">
        <f t="shared" si="325"/>
        <v>1130</v>
      </c>
      <c r="AO1754" s="2">
        <f t="shared" si="326"/>
        <v>77.07531250000001</v>
      </c>
      <c r="AP1754" s="2">
        <f t="shared" si="327"/>
        <v>166.2</v>
      </c>
      <c r="AR1754" s="39">
        <f t="shared" si="328"/>
        <v>2.9160182683063418E-4</v>
      </c>
      <c r="AS1754" s="39">
        <f t="shared" si="329"/>
        <v>3.3808258874667985E-3</v>
      </c>
      <c r="AU1754" s="41">
        <f t="shared" si="330"/>
        <v>9.5433052968133917E-6</v>
      </c>
    </row>
    <row r="1755" spans="2:47" x14ac:dyDescent="0.3">
      <c r="B1755" s="6">
        <f t="shared" si="323"/>
        <v>2017</v>
      </c>
      <c r="C1755" s="5">
        <v>43027</v>
      </c>
      <c r="D1755" s="10">
        <v>1132.4000000000001</v>
      </c>
      <c r="E1755" s="10">
        <f>VLOOKUP(C1755,데이터!$O:$Q,2,0)</f>
        <v>77.247500000000002</v>
      </c>
      <c r="F1755" s="10">
        <f>VLOOKUP(C1755,데이터!$O:$Q,3,0)</f>
        <v>165.78</v>
      </c>
      <c r="H1755" s="6">
        <f t="shared" si="331"/>
        <v>3.3575129173352516</v>
      </c>
      <c r="I1755" s="6">
        <f t="shared" si="332"/>
        <v>3.185626441199076</v>
      </c>
      <c r="AM1755" s="1">
        <f t="shared" si="324"/>
        <v>43027</v>
      </c>
      <c r="AN1755" s="2">
        <f t="shared" si="325"/>
        <v>1132.4000000000001</v>
      </c>
      <c r="AO1755" s="2">
        <f t="shared" si="326"/>
        <v>77.247500000000002</v>
      </c>
      <c r="AP1755" s="2">
        <f t="shared" si="327"/>
        <v>165.78</v>
      </c>
      <c r="AR1755" s="39">
        <f t="shared" si="328"/>
        <v>2.2340162422305188E-3</v>
      </c>
      <c r="AS1755" s="39">
        <f t="shared" si="329"/>
        <v>-2.5270758122742931E-3</v>
      </c>
      <c r="AU1755" s="41">
        <f t="shared" si="330"/>
        <v>2.2667997551468849E-5</v>
      </c>
    </row>
    <row r="1756" spans="2:47" x14ac:dyDescent="0.3">
      <c r="B1756" s="6">
        <f t="shared" si="323"/>
        <v>2017</v>
      </c>
      <c r="C1756" s="5">
        <v>43028</v>
      </c>
      <c r="D1756" s="10">
        <v>1131.3</v>
      </c>
      <c r="E1756" s="10">
        <f>VLOOKUP(C1756,데이터!$O:$Q,2,0)</f>
        <v>77.472687500000006</v>
      </c>
      <c r="F1756" s="10">
        <f>VLOOKUP(C1756,데이터!$O:$Q,3,0)</f>
        <v>166.63</v>
      </c>
      <c r="H1756" s="6">
        <f t="shared" si="331"/>
        <v>3.3673005472271242</v>
      </c>
      <c r="I1756" s="6">
        <f t="shared" si="332"/>
        <v>3.2019600307455791</v>
      </c>
      <c r="AM1756" s="1">
        <f t="shared" si="324"/>
        <v>43028</v>
      </c>
      <c r="AN1756" s="2">
        <f t="shared" si="325"/>
        <v>1131.3</v>
      </c>
      <c r="AO1756" s="2">
        <f t="shared" si="326"/>
        <v>77.472687500000006</v>
      </c>
      <c r="AP1756" s="2">
        <f t="shared" si="327"/>
        <v>166.63</v>
      </c>
      <c r="AR1756" s="39">
        <f t="shared" si="328"/>
        <v>2.9151428848830374E-3</v>
      </c>
      <c r="AS1756" s="39">
        <f t="shared" si="329"/>
        <v>5.1272771142478746E-3</v>
      </c>
      <c r="AU1756" s="41">
        <f t="shared" si="330"/>
        <v>4.8935378487275622E-6</v>
      </c>
    </row>
    <row r="1757" spans="2:47" x14ac:dyDescent="0.3">
      <c r="B1757" s="6">
        <f t="shared" si="323"/>
        <v>2017</v>
      </c>
      <c r="C1757" s="5">
        <v>43029</v>
      </c>
      <c r="D1757" s="10">
        <v>1131.3</v>
      </c>
      <c r="E1757" s="10">
        <f>VLOOKUP(C1757,데이터!$O:$Q,2,0)</f>
        <v>77.472687500000006</v>
      </c>
      <c r="F1757" s="10">
        <f>VLOOKUP(C1757,데이터!$O:$Q,3,0)</f>
        <v>166.63</v>
      </c>
      <c r="H1757" s="6">
        <f t="shared" si="331"/>
        <v>3.3673005472271242</v>
      </c>
      <c r="I1757" s="6">
        <f t="shared" si="332"/>
        <v>3.2019600307455791</v>
      </c>
      <c r="AM1757" s="1">
        <f t="shared" si="324"/>
        <v>43029</v>
      </c>
      <c r="AN1757" s="2">
        <f t="shared" si="325"/>
        <v>1131.3</v>
      </c>
      <c r="AO1757" s="2">
        <f t="shared" si="326"/>
        <v>77.472687500000006</v>
      </c>
      <c r="AP1757" s="2">
        <f t="shared" si="327"/>
        <v>166.63</v>
      </c>
      <c r="AR1757" s="39">
        <f t="shared" si="328"/>
        <v>0</v>
      </c>
      <c r="AS1757" s="39">
        <f t="shared" si="329"/>
        <v>0</v>
      </c>
      <c r="AU1757" s="41">
        <f t="shared" si="330"/>
        <v>0</v>
      </c>
    </row>
    <row r="1758" spans="2:47" x14ac:dyDescent="0.3">
      <c r="B1758" s="6">
        <f t="shared" si="323"/>
        <v>2017</v>
      </c>
      <c r="C1758" s="5">
        <v>43030</v>
      </c>
      <c r="D1758" s="10">
        <v>1131.3</v>
      </c>
      <c r="E1758" s="10">
        <f>VLOOKUP(C1758,데이터!$O:$Q,2,0)</f>
        <v>77.472687500000006</v>
      </c>
      <c r="F1758" s="10">
        <f>VLOOKUP(C1758,데이터!$O:$Q,3,0)</f>
        <v>166.63</v>
      </c>
      <c r="H1758" s="6">
        <f t="shared" si="331"/>
        <v>3.3673005472271242</v>
      </c>
      <c r="I1758" s="6">
        <f t="shared" si="332"/>
        <v>3.2019600307455791</v>
      </c>
      <c r="AM1758" s="1">
        <f t="shared" si="324"/>
        <v>43030</v>
      </c>
      <c r="AN1758" s="2">
        <f t="shared" si="325"/>
        <v>1131.3</v>
      </c>
      <c r="AO1758" s="2">
        <f t="shared" si="326"/>
        <v>77.472687500000006</v>
      </c>
      <c r="AP1758" s="2">
        <f t="shared" si="327"/>
        <v>166.63</v>
      </c>
      <c r="AR1758" s="39">
        <f t="shared" si="328"/>
        <v>0</v>
      </c>
      <c r="AS1758" s="39">
        <f t="shared" si="329"/>
        <v>0</v>
      </c>
      <c r="AU1758" s="41">
        <f t="shared" si="330"/>
        <v>0</v>
      </c>
    </row>
    <row r="1759" spans="2:47" x14ac:dyDescent="0.3">
      <c r="B1759" s="6">
        <f t="shared" si="323"/>
        <v>2017</v>
      </c>
      <c r="C1759" s="5">
        <v>43031</v>
      </c>
      <c r="D1759" s="10">
        <v>1130.25</v>
      </c>
      <c r="E1759" s="10">
        <f>VLOOKUP(C1759,데이터!$O:$Q,2,0)</f>
        <v>78.001062499999989</v>
      </c>
      <c r="F1759" s="10">
        <f>VLOOKUP(C1759,데이터!$O:$Q,3,0)</f>
        <v>167.45</v>
      </c>
      <c r="H1759" s="6">
        <f t="shared" si="331"/>
        <v>3.3902660268568465</v>
      </c>
      <c r="I1759" s="6">
        <f t="shared" si="332"/>
        <v>3.2177171406610281</v>
      </c>
      <c r="AM1759" s="1">
        <f t="shared" si="324"/>
        <v>43031</v>
      </c>
      <c r="AN1759" s="2">
        <f t="shared" si="325"/>
        <v>1130.25</v>
      </c>
      <c r="AO1759" s="2">
        <f t="shared" si="326"/>
        <v>78.001062499999989</v>
      </c>
      <c r="AP1759" s="2">
        <f t="shared" si="327"/>
        <v>167.45</v>
      </c>
      <c r="AR1759" s="39">
        <f t="shared" si="328"/>
        <v>6.8201454867560241E-3</v>
      </c>
      <c r="AS1759" s="39">
        <f t="shared" si="329"/>
        <v>4.9210826381802519E-3</v>
      </c>
      <c r="AU1759" s="41">
        <f t="shared" si="330"/>
        <v>3.6064397028407261E-6</v>
      </c>
    </row>
    <row r="1760" spans="2:47" x14ac:dyDescent="0.3">
      <c r="B1760" s="6">
        <f t="shared" si="323"/>
        <v>2017</v>
      </c>
      <c r="C1760" s="5">
        <v>43032</v>
      </c>
      <c r="D1760" s="10">
        <v>1127.45</v>
      </c>
      <c r="E1760" s="10">
        <f>VLOOKUP(C1760,데이터!$O:$Q,2,0)</f>
        <v>78.624749999999992</v>
      </c>
      <c r="F1760" s="10">
        <f>VLOOKUP(C1760,데이터!$O:$Q,3,0)</f>
        <v>168.62</v>
      </c>
      <c r="H1760" s="6">
        <f t="shared" si="331"/>
        <v>3.4173742030131042</v>
      </c>
      <c r="I1760" s="6">
        <f t="shared" si="332"/>
        <v>3.2401998462720973</v>
      </c>
      <c r="AM1760" s="1">
        <f t="shared" si="324"/>
        <v>43032</v>
      </c>
      <c r="AN1760" s="2">
        <f t="shared" si="325"/>
        <v>1127.45</v>
      </c>
      <c r="AO1760" s="2">
        <f t="shared" si="326"/>
        <v>78.624749999999992</v>
      </c>
      <c r="AP1760" s="2">
        <f t="shared" si="327"/>
        <v>168.62</v>
      </c>
      <c r="AR1760" s="39">
        <f t="shared" si="328"/>
        <v>7.9958846714427434E-3</v>
      </c>
      <c r="AS1760" s="39">
        <f t="shared" si="329"/>
        <v>6.9871603463722565E-3</v>
      </c>
      <c r="AU1760" s="41">
        <f t="shared" si="330"/>
        <v>1.0175247639889094E-6</v>
      </c>
    </row>
    <row r="1761" spans="2:47" x14ac:dyDescent="0.3">
      <c r="B1761" s="6">
        <f t="shared" si="323"/>
        <v>2017</v>
      </c>
      <c r="C1761" s="5">
        <v>43033</v>
      </c>
      <c r="D1761" s="10">
        <v>1127.9000000000001</v>
      </c>
      <c r="E1761" s="10">
        <f>VLOOKUP(C1761,데이터!$O:$Q,2,0)</f>
        <v>77.679562500000003</v>
      </c>
      <c r="F1761" s="10">
        <f>VLOOKUP(C1761,데이터!$O:$Q,3,0)</f>
        <v>166.41</v>
      </c>
      <c r="H1761" s="6">
        <f t="shared" si="331"/>
        <v>3.3762922360814391</v>
      </c>
      <c r="I1761" s="6">
        <f t="shared" si="332"/>
        <v>3.1977325134511903</v>
      </c>
      <c r="AM1761" s="1">
        <f t="shared" si="324"/>
        <v>43033</v>
      </c>
      <c r="AN1761" s="2">
        <f t="shared" si="325"/>
        <v>1127.9000000000001</v>
      </c>
      <c r="AO1761" s="2">
        <f t="shared" si="326"/>
        <v>77.679562500000003</v>
      </c>
      <c r="AP1761" s="2">
        <f t="shared" si="327"/>
        <v>166.41</v>
      </c>
      <c r="AR1761" s="39">
        <f t="shared" si="328"/>
        <v>-1.202150086327769E-2</v>
      </c>
      <c r="AS1761" s="39">
        <f t="shared" si="329"/>
        <v>-1.3106393073182399E-2</v>
      </c>
      <c r="AU1761" s="41">
        <f t="shared" si="330"/>
        <v>1.1769911071119224E-6</v>
      </c>
    </row>
    <row r="1762" spans="2:47" x14ac:dyDescent="0.3">
      <c r="B1762" s="6">
        <f t="shared" si="323"/>
        <v>2017</v>
      </c>
      <c r="C1762" s="5">
        <v>43034</v>
      </c>
      <c r="D1762" s="10">
        <v>1124.55</v>
      </c>
      <c r="E1762" s="10">
        <f>VLOOKUP(C1762,데이터!$O:$Q,2,0)</f>
        <v>77.609218750000011</v>
      </c>
      <c r="F1762" s="10">
        <f>VLOOKUP(C1762,데이터!$O:$Q,3,0)</f>
        <v>167.39</v>
      </c>
      <c r="H1762" s="6">
        <f t="shared" si="331"/>
        <v>3.3732347902187407</v>
      </c>
      <c r="I1762" s="6">
        <f t="shared" si="332"/>
        <v>3.2165641813989225</v>
      </c>
      <c r="AM1762" s="1">
        <f t="shared" si="324"/>
        <v>43034</v>
      </c>
      <c r="AN1762" s="2">
        <f t="shared" si="325"/>
        <v>1124.55</v>
      </c>
      <c r="AO1762" s="2">
        <f t="shared" si="326"/>
        <v>77.609218750000011</v>
      </c>
      <c r="AP1762" s="2">
        <f t="shared" si="327"/>
        <v>167.39</v>
      </c>
      <c r="AR1762" s="39">
        <f t="shared" si="328"/>
        <v>-9.0556315890677475E-4</v>
      </c>
      <c r="AS1762" s="39">
        <f t="shared" si="329"/>
        <v>5.8890691665163253E-3</v>
      </c>
      <c r="AU1762" s="41">
        <f t="shared" si="330"/>
        <v>4.6167028437684526E-5</v>
      </c>
    </row>
    <row r="1763" spans="2:47" x14ac:dyDescent="0.3">
      <c r="B1763" s="6">
        <f t="shared" si="323"/>
        <v>2017</v>
      </c>
      <c r="C1763" s="5">
        <v>43035</v>
      </c>
      <c r="D1763" s="10">
        <v>1130.4000000000001</v>
      </c>
      <c r="E1763" s="10">
        <f>VLOOKUP(C1763,데이터!$O:$Q,2,0)</f>
        <v>79.590687500000001</v>
      </c>
      <c r="F1763" s="10">
        <f>VLOOKUP(C1763,데이터!$O:$Q,3,0)</f>
        <v>170.89</v>
      </c>
      <c r="H1763" s="6">
        <f t="shared" si="331"/>
        <v>3.4593580553525136</v>
      </c>
      <c r="I1763" s="6">
        <f t="shared" si="332"/>
        <v>3.28382013835511</v>
      </c>
      <c r="AM1763" s="1">
        <f t="shared" si="324"/>
        <v>43035</v>
      </c>
      <c r="AN1763" s="2">
        <f t="shared" si="325"/>
        <v>1130.4000000000001</v>
      </c>
      <c r="AO1763" s="2">
        <f t="shared" si="326"/>
        <v>79.590687500000001</v>
      </c>
      <c r="AP1763" s="2">
        <f t="shared" si="327"/>
        <v>170.89</v>
      </c>
      <c r="AR1763" s="39">
        <f t="shared" si="328"/>
        <v>2.5531358025685513E-2</v>
      </c>
      <c r="AS1763" s="39">
        <f t="shared" si="329"/>
        <v>2.0909253838341524E-2</v>
      </c>
      <c r="AU1763" s="41">
        <f t="shared" si="330"/>
        <v>2.136384711866284E-5</v>
      </c>
    </row>
    <row r="1764" spans="2:47" x14ac:dyDescent="0.3">
      <c r="B1764" s="6">
        <f t="shared" si="323"/>
        <v>2017</v>
      </c>
      <c r="C1764" s="5">
        <v>43036</v>
      </c>
      <c r="D1764" s="10">
        <v>1130.4000000000001</v>
      </c>
      <c r="E1764" s="10">
        <f>VLOOKUP(C1764,데이터!$O:$Q,2,0)</f>
        <v>79.590687500000001</v>
      </c>
      <c r="F1764" s="10">
        <f>VLOOKUP(C1764,데이터!$O:$Q,3,0)</f>
        <v>170.89</v>
      </c>
      <c r="H1764" s="6">
        <f t="shared" si="331"/>
        <v>3.4593580553525136</v>
      </c>
      <c r="I1764" s="6">
        <f t="shared" si="332"/>
        <v>3.28382013835511</v>
      </c>
      <c r="AM1764" s="1">
        <f t="shared" si="324"/>
        <v>43036</v>
      </c>
      <c r="AN1764" s="2">
        <f t="shared" si="325"/>
        <v>1130.4000000000001</v>
      </c>
      <c r="AO1764" s="2">
        <f t="shared" si="326"/>
        <v>79.590687500000001</v>
      </c>
      <c r="AP1764" s="2">
        <f t="shared" si="327"/>
        <v>170.89</v>
      </c>
      <c r="AR1764" s="39">
        <f t="shared" si="328"/>
        <v>0</v>
      </c>
      <c r="AS1764" s="39">
        <f t="shared" si="329"/>
        <v>0</v>
      </c>
      <c r="AU1764" s="41">
        <f t="shared" si="330"/>
        <v>0</v>
      </c>
    </row>
    <row r="1765" spans="2:47" x14ac:dyDescent="0.3">
      <c r="B1765" s="6">
        <f t="shared" si="323"/>
        <v>2017</v>
      </c>
      <c r="C1765" s="5">
        <v>43037</v>
      </c>
      <c r="D1765" s="10">
        <v>1130.4000000000001</v>
      </c>
      <c r="E1765" s="10">
        <f>VLOOKUP(C1765,데이터!$O:$Q,2,0)</f>
        <v>79.590687500000001</v>
      </c>
      <c r="F1765" s="10">
        <f>VLOOKUP(C1765,데이터!$O:$Q,3,0)</f>
        <v>170.89</v>
      </c>
      <c r="H1765" s="6">
        <f t="shared" si="331"/>
        <v>3.4593580553525136</v>
      </c>
      <c r="I1765" s="6">
        <f t="shared" si="332"/>
        <v>3.28382013835511</v>
      </c>
      <c r="AM1765" s="1">
        <f t="shared" si="324"/>
        <v>43037</v>
      </c>
      <c r="AN1765" s="2">
        <f t="shared" si="325"/>
        <v>1130.4000000000001</v>
      </c>
      <c r="AO1765" s="2">
        <f t="shared" si="326"/>
        <v>79.590687500000001</v>
      </c>
      <c r="AP1765" s="2">
        <f t="shared" si="327"/>
        <v>170.89</v>
      </c>
      <c r="AR1765" s="39">
        <f t="shared" si="328"/>
        <v>0</v>
      </c>
      <c r="AS1765" s="39">
        <f t="shared" si="329"/>
        <v>0</v>
      </c>
      <c r="AU1765" s="41">
        <f t="shared" si="330"/>
        <v>0</v>
      </c>
    </row>
    <row r="1766" spans="2:47" x14ac:dyDescent="0.3">
      <c r="B1766" s="6">
        <f t="shared" si="323"/>
        <v>2017</v>
      </c>
      <c r="C1766" s="5">
        <v>43038</v>
      </c>
      <c r="D1766" s="10">
        <v>1124.75</v>
      </c>
      <c r="E1766" s="10">
        <f>VLOOKUP(C1766,데이터!$O:$Q,2,0)</f>
        <v>80.271500000000017</v>
      </c>
      <c r="F1766" s="10">
        <f>VLOOKUP(C1766,데이터!$O:$Q,3,0)</f>
        <v>171.35</v>
      </c>
      <c r="H1766" s="6">
        <f t="shared" si="331"/>
        <v>3.488949132902381</v>
      </c>
      <c r="I1766" s="6">
        <f t="shared" si="332"/>
        <v>3.2926594926979234</v>
      </c>
      <c r="AM1766" s="1">
        <f t="shared" si="324"/>
        <v>43038</v>
      </c>
      <c r="AN1766" s="2">
        <f t="shared" si="325"/>
        <v>1124.75</v>
      </c>
      <c r="AO1766" s="2">
        <f t="shared" si="326"/>
        <v>80.271500000000017</v>
      </c>
      <c r="AP1766" s="2">
        <f t="shared" si="327"/>
        <v>171.35</v>
      </c>
      <c r="AR1766" s="39">
        <f t="shared" si="328"/>
        <v>8.5539215878744912E-3</v>
      </c>
      <c r="AS1766" s="39">
        <f t="shared" si="329"/>
        <v>2.6917900403768957E-3</v>
      </c>
      <c r="AU1766" s="41">
        <f t="shared" si="330"/>
        <v>3.436458628016655E-5</v>
      </c>
    </row>
    <row r="1767" spans="2:47" x14ac:dyDescent="0.3">
      <c r="B1767" s="6">
        <f t="shared" si="323"/>
        <v>2017</v>
      </c>
      <c r="C1767" s="5">
        <v>43039</v>
      </c>
      <c r="D1767" s="10">
        <v>1120.4000000000001</v>
      </c>
      <c r="E1767" s="10">
        <f>VLOOKUP(C1767,데이터!$O:$Q,2,0)</f>
        <v>80.963343750000007</v>
      </c>
      <c r="F1767" s="10">
        <f>VLOOKUP(C1767,데이터!$O:$Q,3,0)</f>
        <v>172.72</v>
      </c>
      <c r="H1767" s="6">
        <f t="shared" si="331"/>
        <v>3.5190196766403998</v>
      </c>
      <c r="I1767" s="6">
        <f t="shared" si="332"/>
        <v>3.3189853958493454</v>
      </c>
      <c r="AM1767" s="1">
        <f t="shared" si="324"/>
        <v>43039</v>
      </c>
      <c r="AN1767" s="2">
        <f t="shared" si="325"/>
        <v>1120.4000000000001</v>
      </c>
      <c r="AO1767" s="2">
        <f t="shared" si="326"/>
        <v>80.963343750000007</v>
      </c>
      <c r="AP1767" s="2">
        <f t="shared" si="327"/>
        <v>172.72</v>
      </c>
      <c r="AR1767" s="39">
        <f t="shared" si="328"/>
        <v>8.6187968332469556E-3</v>
      </c>
      <c r="AS1767" s="39">
        <f t="shared" si="329"/>
        <v>7.9953311934637394E-3</v>
      </c>
      <c r="AU1767" s="41">
        <f t="shared" si="330"/>
        <v>3.8870940399029501E-7</v>
      </c>
    </row>
    <row r="1768" spans="2:47" x14ac:dyDescent="0.3">
      <c r="B1768" s="6">
        <f t="shared" si="323"/>
        <v>2017</v>
      </c>
      <c r="C1768" s="5">
        <v>43040</v>
      </c>
      <c r="D1768" s="10">
        <v>1114.4000000000001</v>
      </c>
      <c r="E1768" s="10">
        <f>VLOOKUP(C1768,데이터!$O:$Q,2,0)</f>
        <v>80.756250000000023</v>
      </c>
      <c r="F1768" s="10">
        <f>VLOOKUP(C1768,데이터!$O:$Q,3,0)</f>
        <v>172.09</v>
      </c>
      <c r="H1768" s="6">
        <f t="shared" si="331"/>
        <v>3.5100184799579917</v>
      </c>
      <c r="I1768" s="6">
        <f t="shared" si="332"/>
        <v>3.3068793235972316</v>
      </c>
      <c r="AM1768" s="1">
        <f t="shared" si="324"/>
        <v>43040</v>
      </c>
      <c r="AN1768" s="2">
        <f t="shared" si="325"/>
        <v>1114.4000000000001</v>
      </c>
      <c r="AO1768" s="2">
        <f t="shared" si="326"/>
        <v>80.756250000000023</v>
      </c>
      <c r="AP1768" s="2">
        <f t="shared" si="327"/>
        <v>172.09</v>
      </c>
      <c r="AR1768" s="39">
        <f t="shared" si="328"/>
        <v>-2.5578705177919936E-3</v>
      </c>
      <c r="AS1768" s="39">
        <f t="shared" si="329"/>
        <v>-3.6475220009263287E-3</v>
      </c>
      <c r="AU1768" s="41">
        <f t="shared" si="330"/>
        <v>1.1873403546968562E-6</v>
      </c>
    </row>
    <row r="1769" spans="2:47" x14ac:dyDescent="0.3">
      <c r="B1769" s="6">
        <f t="shared" si="323"/>
        <v>2017</v>
      </c>
      <c r="C1769" s="5">
        <v>43041</v>
      </c>
      <c r="D1769" s="10">
        <v>1114.3499999999999</v>
      </c>
      <c r="E1769" s="10">
        <f>VLOOKUP(C1769,데이터!$O:$Q,2,0)</f>
        <v>81.101062499999998</v>
      </c>
      <c r="F1769" s="10">
        <f>VLOOKUP(C1769,데이터!$O:$Q,3,0)</f>
        <v>172.94</v>
      </c>
      <c r="H1769" s="6">
        <f t="shared" si="331"/>
        <v>3.5250055335559534</v>
      </c>
      <c r="I1769" s="6">
        <f t="shared" si="332"/>
        <v>3.3232129131437342</v>
      </c>
      <c r="AM1769" s="1">
        <f t="shared" si="324"/>
        <v>43041</v>
      </c>
      <c r="AN1769" s="2">
        <f t="shared" si="325"/>
        <v>1114.3499999999999</v>
      </c>
      <c r="AO1769" s="2">
        <f t="shared" si="326"/>
        <v>81.101062499999998</v>
      </c>
      <c r="AP1769" s="2">
        <f t="shared" si="327"/>
        <v>172.94</v>
      </c>
      <c r="AR1769" s="39">
        <f t="shared" si="328"/>
        <v>4.269793359646723E-3</v>
      </c>
      <c r="AS1769" s="39">
        <f t="shared" si="329"/>
        <v>4.939275960253342E-3</v>
      </c>
      <c r="AU1769" s="41">
        <f t="shared" si="330"/>
        <v>4.4820695251500177E-7</v>
      </c>
    </row>
    <row r="1770" spans="2:47" x14ac:dyDescent="0.3">
      <c r="B1770" s="6">
        <f t="shared" si="323"/>
        <v>2017</v>
      </c>
      <c r="C1770" s="5">
        <v>43042</v>
      </c>
      <c r="D1770" s="10">
        <v>1113.75</v>
      </c>
      <c r="E1770" s="10">
        <f>VLOOKUP(C1770,데이터!$O:$Q,2,0)</f>
        <v>83.711156250000002</v>
      </c>
      <c r="F1770" s="10">
        <f>VLOOKUP(C1770,데이터!$O:$Q,3,0)</f>
        <v>176</v>
      </c>
      <c r="H1770" s="6">
        <f t="shared" si="331"/>
        <v>3.6384515801086703</v>
      </c>
      <c r="I1770" s="6">
        <f t="shared" si="332"/>
        <v>3.382013835511144</v>
      </c>
      <c r="AM1770" s="1">
        <f t="shared" si="324"/>
        <v>43042</v>
      </c>
      <c r="AN1770" s="2">
        <f t="shared" si="325"/>
        <v>1113.75</v>
      </c>
      <c r="AO1770" s="2">
        <f t="shared" si="326"/>
        <v>83.711156250000002</v>
      </c>
      <c r="AP1770" s="2">
        <f t="shared" si="327"/>
        <v>176</v>
      </c>
      <c r="AR1770" s="39">
        <f t="shared" si="328"/>
        <v>3.2183225096465318E-2</v>
      </c>
      <c r="AS1770" s="39">
        <f t="shared" si="329"/>
        <v>1.7693997918353244E-2</v>
      </c>
      <c r="AU1770" s="41">
        <f t="shared" si="330"/>
        <v>2.0993770421894159E-4</v>
      </c>
    </row>
    <row r="1771" spans="2:47" x14ac:dyDescent="0.3">
      <c r="B1771" s="6">
        <f t="shared" si="323"/>
        <v>2017</v>
      </c>
      <c r="C1771" s="5">
        <v>43043</v>
      </c>
      <c r="D1771" s="10">
        <v>1113.75</v>
      </c>
      <c r="E1771" s="10">
        <f>VLOOKUP(C1771,데이터!$O:$Q,2,0)</f>
        <v>83.711156250000002</v>
      </c>
      <c r="F1771" s="10">
        <f>VLOOKUP(C1771,데이터!$O:$Q,3,0)</f>
        <v>176</v>
      </c>
      <c r="H1771" s="6">
        <f t="shared" si="331"/>
        <v>3.6384515801086703</v>
      </c>
      <c r="I1771" s="6">
        <f t="shared" si="332"/>
        <v>3.382013835511144</v>
      </c>
      <c r="AM1771" s="1">
        <f t="shared" si="324"/>
        <v>43043</v>
      </c>
      <c r="AN1771" s="2">
        <f t="shared" si="325"/>
        <v>1113.75</v>
      </c>
      <c r="AO1771" s="2">
        <f t="shared" si="326"/>
        <v>83.711156250000002</v>
      </c>
      <c r="AP1771" s="2">
        <f t="shared" si="327"/>
        <v>176</v>
      </c>
      <c r="AR1771" s="39">
        <f t="shared" si="328"/>
        <v>0</v>
      </c>
      <c r="AS1771" s="39">
        <f t="shared" si="329"/>
        <v>0</v>
      </c>
      <c r="AU1771" s="41">
        <f t="shared" si="330"/>
        <v>0</v>
      </c>
    </row>
    <row r="1772" spans="2:47" x14ac:dyDescent="0.3">
      <c r="B1772" s="6">
        <f t="shared" si="323"/>
        <v>2017</v>
      </c>
      <c r="C1772" s="5">
        <v>43044</v>
      </c>
      <c r="D1772" s="10">
        <v>1113.75</v>
      </c>
      <c r="E1772" s="10">
        <f>VLOOKUP(C1772,데이터!$O:$Q,2,0)</f>
        <v>83.711156250000002</v>
      </c>
      <c r="F1772" s="10">
        <f>VLOOKUP(C1772,데이터!$O:$Q,3,0)</f>
        <v>176</v>
      </c>
      <c r="H1772" s="6">
        <f t="shared" si="331"/>
        <v>3.6384515801086703</v>
      </c>
      <c r="I1772" s="6">
        <f t="shared" si="332"/>
        <v>3.382013835511144</v>
      </c>
      <c r="AM1772" s="1">
        <f t="shared" si="324"/>
        <v>43044</v>
      </c>
      <c r="AN1772" s="2">
        <f t="shared" si="325"/>
        <v>1113.75</v>
      </c>
      <c r="AO1772" s="2">
        <f t="shared" si="326"/>
        <v>83.711156250000002</v>
      </c>
      <c r="AP1772" s="2">
        <f t="shared" si="327"/>
        <v>176</v>
      </c>
      <c r="AR1772" s="39">
        <f t="shared" si="328"/>
        <v>0</v>
      </c>
      <c r="AS1772" s="39">
        <f t="shared" si="329"/>
        <v>0</v>
      </c>
      <c r="AU1772" s="41">
        <f t="shared" si="330"/>
        <v>0</v>
      </c>
    </row>
    <row r="1773" spans="2:47" x14ac:dyDescent="0.3">
      <c r="B1773" s="6">
        <f t="shared" si="323"/>
        <v>2017</v>
      </c>
      <c r="C1773" s="5">
        <v>43045</v>
      </c>
      <c r="D1773" s="10">
        <v>1115.05</v>
      </c>
      <c r="E1773" s="10">
        <f>VLOOKUP(C1773,데이터!$O:$Q,2,0)</f>
        <v>84.402218749999989</v>
      </c>
      <c r="F1773" s="10">
        <f>VLOOKUP(C1773,데이터!$O:$Q,3,0)</f>
        <v>178.49</v>
      </c>
      <c r="H1773" s="6">
        <f t="shared" si="331"/>
        <v>3.6684881673177836</v>
      </c>
      <c r="I1773" s="6">
        <f t="shared" si="332"/>
        <v>3.4298616448885459</v>
      </c>
      <c r="AM1773" s="1">
        <f t="shared" si="324"/>
        <v>43045</v>
      </c>
      <c r="AN1773" s="2">
        <f t="shared" si="325"/>
        <v>1115.05</v>
      </c>
      <c r="AO1773" s="2">
        <f t="shared" si="326"/>
        <v>84.402218749999989</v>
      </c>
      <c r="AP1773" s="2">
        <f t="shared" si="327"/>
        <v>178.49</v>
      </c>
      <c r="AR1773" s="39">
        <f t="shared" si="328"/>
        <v>8.2553214046663381E-3</v>
      </c>
      <c r="AS1773" s="39">
        <f t="shared" si="329"/>
        <v>1.4147727272727284E-2</v>
      </c>
      <c r="AU1773" s="41">
        <f t="shared" si="330"/>
        <v>3.4720446913959066E-5</v>
      </c>
    </row>
    <row r="1774" spans="2:47" x14ac:dyDescent="0.3">
      <c r="B1774" s="6">
        <f t="shared" si="323"/>
        <v>2017</v>
      </c>
      <c r="C1774" s="5">
        <v>43046</v>
      </c>
      <c r="D1774" s="10">
        <v>1111.9000000000001</v>
      </c>
      <c r="E1774" s="10">
        <f>VLOOKUP(C1774,데이터!$O:$Q,2,0)</f>
        <v>83.985218750000001</v>
      </c>
      <c r="F1774" s="10">
        <f>VLOOKUP(C1774,데이터!$O:$Q,3,0)</f>
        <v>178.33</v>
      </c>
      <c r="H1774" s="6">
        <f t="shared" si="331"/>
        <v>3.6503635304489044</v>
      </c>
      <c r="I1774" s="6">
        <f t="shared" si="332"/>
        <v>3.4267870868562631</v>
      </c>
      <c r="AM1774" s="1">
        <f t="shared" si="324"/>
        <v>43046</v>
      </c>
      <c r="AN1774" s="2">
        <f t="shared" si="325"/>
        <v>1111.9000000000001</v>
      </c>
      <c r="AO1774" s="2">
        <f t="shared" si="326"/>
        <v>83.985218750000001</v>
      </c>
      <c r="AP1774" s="2">
        <f t="shared" si="327"/>
        <v>178.33</v>
      </c>
      <c r="AR1774" s="39">
        <f t="shared" si="328"/>
        <v>-4.9406284120935284E-3</v>
      </c>
      <c r="AS1774" s="39">
        <f t="shared" si="329"/>
        <v>-8.964087623956063E-4</v>
      </c>
      <c r="AU1774" s="41">
        <f t="shared" si="330"/>
        <v>1.6355712575002783E-5</v>
      </c>
    </row>
    <row r="1775" spans="2:47" x14ac:dyDescent="0.3">
      <c r="B1775" s="6">
        <f t="shared" si="323"/>
        <v>2017</v>
      </c>
      <c r="C1775" s="5">
        <v>43047</v>
      </c>
      <c r="D1775" s="10">
        <v>1115.5</v>
      </c>
      <c r="E1775" s="10">
        <f>VLOOKUP(C1775,데이터!$O:$Q,2,0)</f>
        <v>84.101499999999987</v>
      </c>
      <c r="F1775" s="10">
        <f>VLOOKUP(C1775,데이터!$O:$Q,3,0)</f>
        <v>178.9</v>
      </c>
      <c r="H1775" s="6">
        <f t="shared" si="331"/>
        <v>3.655417620211276</v>
      </c>
      <c r="I1775" s="6">
        <f t="shared" si="332"/>
        <v>3.4377401998462704</v>
      </c>
      <c r="AM1775" s="1">
        <f t="shared" si="324"/>
        <v>43047</v>
      </c>
      <c r="AN1775" s="2">
        <f t="shared" si="325"/>
        <v>1115.5</v>
      </c>
      <c r="AO1775" s="2">
        <f t="shared" si="326"/>
        <v>84.101499999999987</v>
      </c>
      <c r="AP1775" s="2">
        <f t="shared" si="327"/>
        <v>178.9</v>
      </c>
      <c r="AR1775" s="39">
        <f t="shared" si="328"/>
        <v>1.3845442296949173E-3</v>
      </c>
      <c r="AS1775" s="39">
        <f t="shared" si="329"/>
        <v>3.1963214265686712E-3</v>
      </c>
      <c r="AU1775" s="41">
        <f t="shared" si="330"/>
        <v>3.2825366111117171E-6</v>
      </c>
    </row>
    <row r="1776" spans="2:47" x14ac:dyDescent="0.3">
      <c r="B1776" s="6">
        <f t="shared" si="323"/>
        <v>2017</v>
      </c>
      <c r="C1776" s="5">
        <v>43048</v>
      </c>
      <c r="D1776" s="10">
        <v>1115.55</v>
      </c>
      <c r="E1776" s="10">
        <f>VLOOKUP(C1776,데이터!$O:$Q,2,0)</f>
        <v>82.422249999999977</v>
      </c>
      <c r="F1776" s="10">
        <f>VLOOKUP(C1776,데이터!$O:$Q,3,0)</f>
        <v>175.32</v>
      </c>
      <c r="H1776" s="6">
        <f t="shared" si="331"/>
        <v>3.5824300987195095</v>
      </c>
      <c r="I1776" s="6">
        <f t="shared" si="332"/>
        <v>3.3689469638739409</v>
      </c>
      <c r="AM1776" s="1">
        <f t="shared" si="324"/>
        <v>43048</v>
      </c>
      <c r="AN1776" s="2">
        <f t="shared" si="325"/>
        <v>1115.55</v>
      </c>
      <c r="AO1776" s="2">
        <f t="shared" si="326"/>
        <v>82.422249999999977</v>
      </c>
      <c r="AP1776" s="2">
        <f t="shared" si="327"/>
        <v>175.32</v>
      </c>
      <c r="AR1776" s="39">
        <f t="shared" si="328"/>
        <v>-1.9966944703721179E-2</v>
      </c>
      <c r="AS1776" s="39">
        <f t="shared" si="329"/>
        <v>-2.0011179429849202E-2</v>
      </c>
      <c r="AU1776" s="41">
        <f t="shared" si="330"/>
        <v>1.9567109956211944E-9</v>
      </c>
    </row>
    <row r="1777" spans="2:47" x14ac:dyDescent="0.3">
      <c r="B1777" s="6">
        <f t="shared" si="323"/>
        <v>2017</v>
      </c>
      <c r="C1777" s="5">
        <v>43049</v>
      </c>
      <c r="D1777" s="10">
        <v>1117.05</v>
      </c>
      <c r="E1777" s="10">
        <f>VLOOKUP(C1777,데이터!$O:$Q,2,0)</f>
        <v>82.895562500000011</v>
      </c>
      <c r="F1777" s="10">
        <f>VLOOKUP(C1777,데이터!$O:$Q,3,0)</f>
        <v>176.48</v>
      </c>
      <c r="H1777" s="6">
        <f t="shared" si="331"/>
        <v>3.6030023221919372</v>
      </c>
      <c r="I1777" s="6">
        <f t="shared" si="332"/>
        <v>3.3912375096079916</v>
      </c>
      <c r="AM1777" s="1">
        <f t="shared" si="324"/>
        <v>43049</v>
      </c>
      <c r="AN1777" s="2">
        <f t="shared" si="325"/>
        <v>1117.05</v>
      </c>
      <c r="AO1777" s="2">
        <f t="shared" si="326"/>
        <v>82.895562500000011</v>
      </c>
      <c r="AP1777" s="2">
        <f t="shared" si="327"/>
        <v>176.48</v>
      </c>
      <c r="AR1777" s="39">
        <f t="shared" si="328"/>
        <v>5.7425331145417591E-3</v>
      </c>
      <c r="AS1777" s="39">
        <f t="shared" si="329"/>
        <v>6.616472735569312E-3</v>
      </c>
      <c r="AU1777" s="41">
        <f t="shared" si="330"/>
        <v>7.6377046120178294E-7</v>
      </c>
    </row>
    <row r="1778" spans="2:47" x14ac:dyDescent="0.3">
      <c r="B1778" s="6">
        <f t="shared" si="323"/>
        <v>2017</v>
      </c>
      <c r="C1778" s="5">
        <v>43050</v>
      </c>
      <c r="D1778" s="10">
        <v>1117.05</v>
      </c>
      <c r="E1778" s="10">
        <f>VLOOKUP(C1778,데이터!$O:$Q,2,0)</f>
        <v>82.895562500000011</v>
      </c>
      <c r="F1778" s="10">
        <f>VLOOKUP(C1778,데이터!$O:$Q,3,0)</f>
        <v>176.48</v>
      </c>
      <c r="H1778" s="6">
        <f t="shared" si="331"/>
        <v>3.6030023221919372</v>
      </c>
      <c r="I1778" s="6">
        <f t="shared" si="332"/>
        <v>3.3912375096079916</v>
      </c>
      <c r="AM1778" s="1">
        <f t="shared" si="324"/>
        <v>43050</v>
      </c>
      <c r="AN1778" s="2">
        <f t="shared" si="325"/>
        <v>1117.05</v>
      </c>
      <c r="AO1778" s="2">
        <f t="shared" si="326"/>
        <v>82.895562500000011</v>
      </c>
      <c r="AP1778" s="2">
        <f t="shared" si="327"/>
        <v>176.48</v>
      </c>
      <c r="AR1778" s="39">
        <f t="shared" si="328"/>
        <v>0</v>
      </c>
      <c r="AS1778" s="39">
        <f t="shared" si="329"/>
        <v>0</v>
      </c>
      <c r="AU1778" s="41">
        <f t="shared" si="330"/>
        <v>0</v>
      </c>
    </row>
    <row r="1779" spans="2:47" x14ac:dyDescent="0.3">
      <c r="B1779" s="6">
        <f t="shared" si="323"/>
        <v>2017</v>
      </c>
      <c r="C1779" s="5">
        <v>43051</v>
      </c>
      <c r="D1779" s="10">
        <v>1117.05</v>
      </c>
      <c r="E1779" s="10">
        <f>VLOOKUP(C1779,데이터!$O:$Q,2,0)</f>
        <v>82.895562500000011</v>
      </c>
      <c r="F1779" s="10">
        <f>VLOOKUP(C1779,데이터!$O:$Q,3,0)</f>
        <v>176.48</v>
      </c>
      <c r="H1779" s="6">
        <f t="shared" si="331"/>
        <v>3.6030023221919372</v>
      </c>
      <c r="I1779" s="6">
        <f t="shared" si="332"/>
        <v>3.3912375096079916</v>
      </c>
      <c r="AM1779" s="1">
        <f t="shared" si="324"/>
        <v>43051</v>
      </c>
      <c r="AN1779" s="2">
        <f t="shared" si="325"/>
        <v>1117.05</v>
      </c>
      <c r="AO1779" s="2">
        <f t="shared" si="326"/>
        <v>82.895562500000011</v>
      </c>
      <c r="AP1779" s="2">
        <f t="shared" si="327"/>
        <v>176.48</v>
      </c>
      <c r="AR1779" s="39">
        <f t="shared" si="328"/>
        <v>0</v>
      </c>
      <c r="AS1779" s="39">
        <f t="shared" si="329"/>
        <v>0</v>
      </c>
      <c r="AU1779" s="41">
        <f t="shared" si="330"/>
        <v>0</v>
      </c>
    </row>
    <row r="1780" spans="2:47" x14ac:dyDescent="0.3">
      <c r="B1780" s="6">
        <f t="shared" si="323"/>
        <v>2017</v>
      </c>
      <c r="C1780" s="5">
        <v>43052</v>
      </c>
      <c r="D1780" s="10">
        <v>1120.75</v>
      </c>
      <c r="E1780" s="10">
        <f>VLOOKUP(C1780,데이터!$O:$Q,2,0)</f>
        <v>83.17321874999999</v>
      </c>
      <c r="F1780" s="10">
        <f>VLOOKUP(C1780,데이터!$O:$Q,3,0)</f>
        <v>176.99</v>
      </c>
      <c r="H1780" s="6">
        <f t="shared" si="331"/>
        <v>3.6150704725651375</v>
      </c>
      <c r="I1780" s="6">
        <f t="shared" si="332"/>
        <v>3.4010376633358934</v>
      </c>
      <c r="AM1780" s="1">
        <f t="shared" si="324"/>
        <v>43052</v>
      </c>
      <c r="AN1780" s="2">
        <f t="shared" si="325"/>
        <v>1120.75</v>
      </c>
      <c r="AO1780" s="2">
        <f t="shared" si="326"/>
        <v>83.17321874999999</v>
      </c>
      <c r="AP1780" s="2">
        <f t="shared" si="327"/>
        <v>176.99</v>
      </c>
      <c r="AR1780" s="39">
        <f t="shared" si="328"/>
        <v>3.3494706064631785E-3</v>
      </c>
      <c r="AS1780" s="39">
        <f t="shared" si="329"/>
        <v>2.8898458748867206E-3</v>
      </c>
      <c r="AU1780" s="41">
        <f t="shared" si="330"/>
        <v>2.1125489387673096E-7</v>
      </c>
    </row>
    <row r="1781" spans="2:47" x14ac:dyDescent="0.3">
      <c r="B1781" s="6">
        <f t="shared" si="323"/>
        <v>2017</v>
      </c>
      <c r="C1781" s="5">
        <v>43053</v>
      </c>
      <c r="D1781" s="10">
        <v>1118.0999999999999</v>
      </c>
      <c r="E1781" s="10">
        <f>VLOOKUP(C1781,데이터!$O:$Q,2,0)</f>
        <v>82.993562499999982</v>
      </c>
      <c r="F1781" s="10">
        <f>VLOOKUP(C1781,데이터!$O:$Q,3,0)</f>
        <v>176.83</v>
      </c>
      <c r="H1781" s="6">
        <f t="shared" si="331"/>
        <v>3.6072618291779079</v>
      </c>
      <c r="I1781" s="6">
        <f t="shared" si="332"/>
        <v>3.3979631053036106</v>
      </c>
      <c r="AM1781" s="1">
        <f t="shared" si="324"/>
        <v>43053</v>
      </c>
      <c r="AN1781" s="2">
        <f t="shared" si="325"/>
        <v>1118.0999999999999</v>
      </c>
      <c r="AO1781" s="2">
        <f t="shared" si="326"/>
        <v>82.993562499999982</v>
      </c>
      <c r="AP1781" s="2">
        <f t="shared" si="327"/>
        <v>176.83</v>
      </c>
      <c r="AR1781" s="39">
        <f t="shared" si="328"/>
        <v>-2.1600252184541535E-3</v>
      </c>
      <c r="AS1781" s="39">
        <f t="shared" si="329"/>
        <v>-9.0400587603822746E-4</v>
      </c>
      <c r="AU1781" s="41">
        <f t="shared" si="330"/>
        <v>1.5775845885229352E-6</v>
      </c>
    </row>
    <row r="1782" spans="2:47" x14ac:dyDescent="0.3">
      <c r="B1782" s="6">
        <f t="shared" si="323"/>
        <v>2017</v>
      </c>
      <c r="C1782" s="5">
        <v>43054</v>
      </c>
      <c r="D1782" s="10">
        <v>1112.4000000000001</v>
      </c>
      <c r="E1782" s="10">
        <f>VLOOKUP(C1782,데이터!$O:$Q,2,0)</f>
        <v>82.762687499999998</v>
      </c>
      <c r="F1782" s="10">
        <f>VLOOKUP(C1782,데이터!$O:$Q,3,0)</f>
        <v>175.24</v>
      </c>
      <c r="H1782" s="6">
        <f t="shared" si="331"/>
        <v>3.5972269957555998</v>
      </c>
      <c r="I1782" s="6">
        <f t="shared" si="332"/>
        <v>3.3674096848577997</v>
      </c>
      <c r="AM1782" s="1">
        <f t="shared" si="324"/>
        <v>43054</v>
      </c>
      <c r="AN1782" s="2">
        <f t="shared" si="325"/>
        <v>1112.4000000000001</v>
      </c>
      <c r="AO1782" s="2">
        <f t="shared" si="326"/>
        <v>82.762687499999998</v>
      </c>
      <c r="AP1782" s="2">
        <f t="shared" si="327"/>
        <v>175.24</v>
      </c>
      <c r="AR1782" s="39">
        <f t="shared" si="328"/>
        <v>-2.7818422663804521E-3</v>
      </c>
      <c r="AS1782" s="39">
        <f t="shared" si="329"/>
        <v>-8.9916869309506486E-3</v>
      </c>
      <c r="AU1782" s="41">
        <f t="shared" si="330"/>
        <v>3.8562170758090936E-5</v>
      </c>
    </row>
    <row r="1783" spans="2:47" x14ac:dyDescent="0.3">
      <c r="B1783" s="6">
        <f t="shared" si="323"/>
        <v>2017</v>
      </c>
      <c r="C1783" s="5">
        <v>43055</v>
      </c>
      <c r="D1783" s="10">
        <v>1101.55</v>
      </c>
      <c r="E1783" s="10">
        <f>VLOOKUP(C1783,데이터!$O:$Q,2,0)</f>
        <v>84.360281250000028</v>
      </c>
      <c r="F1783" s="10">
        <f>VLOOKUP(C1783,데이터!$O:$Q,3,0)</f>
        <v>177.85</v>
      </c>
      <c r="H1783" s="6">
        <f t="shared" si="331"/>
        <v>3.6666653808461094</v>
      </c>
      <c r="I1783" s="6">
        <f t="shared" si="332"/>
        <v>3.4175634127594132</v>
      </c>
      <c r="AM1783" s="1">
        <f t="shared" si="324"/>
        <v>43055</v>
      </c>
      <c r="AN1783" s="2">
        <f t="shared" si="325"/>
        <v>1101.55</v>
      </c>
      <c r="AO1783" s="2">
        <f t="shared" si="326"/>
        <v>84.360281250000028</v>
      </c>
      <c r="AP1783" s="2">
        <f t="shared" si="327"/>
        <v>177.85</v>
      </c>
      <c r="AR1783" s="39">
        <f t="shared" si="328"/>
        <v>1.930330923581991E-2</v>
      </c>
      <c r="AS1783" s="39">
        <f t="shared" si="329"/>
        <v>1.4893859849349322E-2</v>
      </c>
      <c r="AU1783" s="41">
        <f t="shared" si="330"/>
        <v>1.944324389184584E-5</v>
      </c>
    </row>
    <row r="1784" spans="2:47" x14ac:dyDescent="0.3">
      <c r="B1784" s="6">
        <f t="shared" si="323"/>
        <v>2017</v>
      </c>
      <c r="C1784" s="5">
        <v>43056</v>
      </c>
      <c r="D1784" s="10">
        <v>1097.45</v>
      </c>
      <c r="E1784" s="10">
        <f>VLOOKUP(C1784,데이터!$O:$Q,2,0)</f>
        <v>83.999749999999992</v>
      </c>
      <c r="F1784" s="10">
        <f>VLOOKUP(C1784,데이터!$O:$Q,3,0)</f>
        <v>177.07</v>
      </c>
      <c r="H1784" s="6">
        <f t="shared" si="331"/>
        <v>3.6509951218865551</v>
      </c>
      <c r="I1784" s="6">
        <f t="shared" si="332"/>
        <v>3.4025749423520346</v>
      </c>
      <c r="AM1784" s="1">
        <f t="shared" si="324"/>
        <v>43056</v>
      </c>
      <c r="AN1784" s="2">
        <f t="shared" si="325"/>
        <v>1097.45</v>
      </c>
      <c r="AO1784" s="2">
        <f t="shared" si="326"/>
        <v>83.999749999999992</v>
      </c>
      <c r="AP1784" s="2">
        <f t="shared" si="327"/>
        <v>177.07</v>
      </c>
      <c r="AR1784" s="39">
        <f t="shared" si="328"/>
        <v>-4.2737084876662834E-3</v>
      </c>
      <c r="AS1784" s="39">
        <f t="shared" si="329"/>
        <v>-4.3857183019397894E-3</v>
      </c>
      <c r="AU1784" s="41">
        <f t="shared" si="330"/>
        <v>1.2546198493585304E-8</v>
      </c>
    </row>
    <row r="1785" spans="2:47" x14ac:dyDescent="0.3">
      <c r="B1785" s="6">
        <f t="shared" si="323"/>
        <v>2017</v>
      </c>
      <c r="C1785" s="5">
        <v>43057</v>
      </c>
      <c r="D1785" s="10">
        <v>1097.45</v>
      </c>
      <c r="E1785" s="10">
        <f>VLOOKUP(C1785,데이터!$O:$Q,2,0)</f>
        <v>83.999749999999992</v>
      </c>
      <c r="F1785" s="10">
        <f>VLOOKUP(C1785,데이터!$O:$Q,3,0)</f>
        <v>177.07</v>
      </c>
      <c r="H1785" s="6">
        <f t="shared" si="331"/>
        <v>3.6509951218865551</v>
      </c>
      <c r="I1785" s="6">
        <f t="shared" si="332"/>
        <v>3.4025749423520346</v>
      </c>
      <c r="AM1785" s="1">
        <f t="shared" si="324"/>
        <v>43057</v>
      </c>
      <c r="AN1785" s="2">
        <f t="shared" si="325"/>
        <v>1097.45</v>
      </c>
      <c r="AO1785" s="2">
        <f t="shared" si="326"/>
        <v>83.999749999999992</v>
      </c>
      <c r="AP1785" s="2">
        <f t="shared" si="327"/>
        <v>177.07</v>
      </c>
      <c r="AR1785" s="39">
        <f t="shared" si="328"/>
        <v>0</v>
      </c>
      <c r="AS1785" s="39">
        <f t="shared" si="329"/>
        <v>0</v>
      </c>
      <c r="AU1785" s="41">
        <f t="shared" si="330"/>
        <v>0</v>
      </c>
    </row>
    <row r="1786" spans="2:47" x14ac:dyDescent="0.3">
      <c r="B1786" s="6">
        <f t="shared" si="323"/>
        <v>2017</v>
      </c>
      <c r="C1786" s="5">
        <v>43058</v>
      </c>
      <c r="D1786" s="10">
        <v>1097.45</v>
      </c>
      <c r="E1786" s="10">
        <f>VLOOKUP(C1786,데이터!$O:$Q,2,0)</f>
        <v>83.999749999999992</v>
      </c>
      <c r="F1786" s="10">
        <f>VLOOKUP(C1786,데이터!$O:$Q,3,0)</f>
        <v>177.07</v>
      </c>
      <c r="H1786" s="6">
        <f t="shared" si="331"/>
        <v>3.6509951218865551</v>
      </c>
      <c r="I1786" s="6">
        <f t="shared" si="332"/>
        <v>3.4025749423520346</v>
      </c>
      <c r="AM1786" s="1">
        <f t="shared" si="324"/>
        <v>43058</v>
      </c>
      <c r="AN1786" s="2">
        <f t="shared" si="325"/>
        <v>1097.45</v>
      </c>
      <c r="AO1786" s="2">
        <f t="shared" si="326"/>
        <v>83.999749999999992</v>
      </c>
      <c r="AP1786" s="2">
        <f t="shared" si="327"/>
        <v>177.07</v>
      </c>
      <c r="AR1786" s="39">
        <f t="shared" si="328"/>
        <v>0</v>
      </c>
      <c r="AS1786" s="39">
        <f t="shared" si="329"/>
        <v>0</v>
      </c>
      <c r="AU1786" s="41">
        <f t="shared" si="330"/>
        <v>0</v>
      </c>
    </row>
    <row r="1787" spans="2:47" x14ac:dyDescent="0.3">
      <c r="B1787" s="6">
        <f t="shared" si="323"/>
        <v>2017</v>
      </c>
      <c r="C1787" s="5">
        <v>43059</v>
      </c>
      <c r="D1787" s="10">
        <v>1100.5999999999999</v>
      </c>
      <c r="E1787" s="10">
        <f>VLOOKUP(C1787,데이터!$O:$Q,2,0)</f>
        <v>84.803624999999997</v>
      </c>
      <c r="F1787" s="10">
        <f>VLOOKUP(C1787,데이터!$O:$Q,3,0)</f>
        <v>179.18</v>
      </c>
      <c r="H1787" s="6">
        <f t="shared" si="331"/>
        <v>3.6859350318696986</v>
      </c>
      <c r="I1787" s="6">
        <f t="shared" si="332"/>
        <v>3.4431206764027653</v>
      </c>
      <c r="AM1787" s="1">
        <f t="shared" si="324"/>
        <v>43059</v>
      </c>
      <c r="AN1787" s="2">
        <f t="shared" si="325"/>
        <v>1100.5999999999999</v>
      </c>
      <c r="AO1787" s="2">
        <f t="shared" si="326"/>
        <v>84.803624999999997</v>
      </c>
      <c r="AP1787" s="2">
        <f t="shared" si="327"/>
        <v>179.18</v>
      </c>
      <c r="AR1787" s="39">
        <f t="shared" si="328"/>
        <v>9.5699689582409153E-3</v>
      </c>
      <c r="AS1787" s="39">
        <f t="shared" si="329"/>
        <v>1.1916191336759585E-2</v>
      </c>
      <c r="AU1787" s="41">
        <f t="shared" si="330"/>
        <v>5.504759449461804E-6</v>
      </c>
    </row>
    <row r="1788" spans="2:47" x14ac:dyDescent="0.3">
      <c r="B1788" s="6">
        <f t="shared" si="323"/>
        <v>2017</v>
      </c>
      <c r="C1788" s="5">
        <v>43060</v>
      </c>
      <c r="D1788" s="10">
        <v>1095.9000000000001</v>
      </c>
      <c r="E1788" s="10">
        <f>VLOOKUP(C1788,데이터!$O:$Q,2,0)</f>
        <v>85.760281250000006</v>
      </c>
      <c r="F1788" s="10">
        <f>VLOOKUP(C1788,데이터!$O:$Q,3,0)</f>
        <v>181.23</v>
      </c>
      <c r="H1788" s="6">
        <f t="shared" si="331"/>
        <v>3.7275154806457049</v>
      </c>
      <c r="I1788" s="6">
        <f t="shared" si="332"/>
        <v>3.4825134511913896</v>
      </c>
      <c r="AM1788" s="1">
        <f t="shared" si="324"/>
        <v>43060</v>
      </c>
      <c r="AN1788" s="2">
        <f t="shared" si="325"/>
        <v>1095.9000000000001</v>
      </c>
      <c r="AO1788" s="2">
        <f t="shared" si="326"/>
        <v>85.760281250000006</v>
      </c>
      <c r="AP1788" s="2">
        <f t="shared" si="327"/>
        <v>181.23</v>
      </c>
      <c r="AR1788" s="39">
        <f t="shared" si="328"/>
        <v>1.1280841473463088E-2</v>
      </c>
      <c r="AS1788" s="39">
        <f t="shared" si="329"/>
        <v>1.1441009041187611E-2</v>
      </c>
      <c r="AU1788" s="41">
        <f t="shared" si="330"/>
        <v>2.5653649750789629E-8</v>
      </c>
    </row>
    <row r="1789" spans="2:47" x14ac:dyDescent="0.3">
      <c r="B1789" s="6">
        <f t="shared" si="323"/>
        <v>2017</v>
      </c>
      <c r="C1789" s="5">
        <v>43061</v>
      </c>
      <c r="D1789" s="10">
        <v>1088.8499999999999</v>
      </c>
      <c r="E1789" s="10">
        <f>VLOOKUP(C1789,데이터!$O:$Q,2,0)</f>
        <v>85.312656250000003</v>
      </c>
      <c r="F1789" s="10">
        <f>VLOOKUP(C1789,데이터!$O:$Q,3,0)</f>
        <v>180.13</v>
      </c>
      <c r="H1789" s="6">
        <f t="shared" si="331"/>
        <v>3.7080597478437087</v>
      </c>
      <c r="I1789" s="6">
        <f t="shared" si="332"/>
        <v>3.4613758647194448</v>
      </c>
      <c r="AM1789" s="1">
        <f t="shared" si="324"/>
        <v>43061</v>
      </c>
      <c r="AN1789" s="2">
        <f t="shared" si="325"/>
        <v>1088.8499999999999</v>
      </c>
      <c r="AO1789" s="2">
        <f t="shared" si="326"/>
        <v>85.312656250000003</v>
      </c>
      <c r="AP1789" s="2">
        <f t="shared" si="327"/>
        <v>180.13</v>
      </c>
      <c r="AR1789" s="39">
        <f t="shared" si="328"/>
        <v>-5.2194908117795258E-3</v>
      </c>
      <c r="AS1789" s="39">
        <f t="shared" si="329"/>
        <v>-6.0696352700987388E-3</v>
      </c>
      <c r="AU1789" s="41">
        <f t="shared" si="330"/>
        <v>7.2274560001086818E-7</v>
      </c>
    </row>
    <row r="1790" spans="2:47" x14ac:dyDescent="0.3">
      <c r="B1790" s="6">
        <f t="shared" si="323"/>
        <v>2017</v>
      </c>
      <c r="C1790" s="5">
        <v>43062</v>
      </c>
      <c r="D1790" s="10">
        <v>1085.4000000000001</v>
      </c>
      <c r="E1790" s="10">
        <f>VLOOKUP(C1790,데이터!$O:$Q,2,0)</f>
        <v>85.312656250000003</v>
      </c>
      <c r="F1790" s="10">
        <f>VLOOKUP(C1790,데이터!$O:$Q,3,0)</f>
        <v>180.13</v>
      </c>
      <c r="H1790" s="6">
        <f t="shared" si="331"/>
        <v>3.7080597478437087</v>
      </c>
      <c r="I1790" s="6">
        <f t="shared" si="332"/>
        <v>3.4613758647194448</v>
      </c>
      <c r="AM1790" s="1">
        <f t="shared" si="324"/>
        <v>43062</v>
      </c>
      <c r="AN1790" s="2">
        <f t="shared" si="325"/>
        <v>1085.4000000000001</v>
      </c>
      <c r="AO1790" s="2">
        <f t="shared" si="326"/>
        <v>85.312656250000003</v>
      </c>
      <c r="AP1790" s="2">
        <f t="shared" si="327"/>
        <v>180.13</v>
      </c>
      <c r="AR1790" s="39">
        <f t="shared" si="328"/>
        <v>0</v>
      </c>
      <c r="AS1790" s="39">
        <f t="shared" si="329"/>
        <v>0</v>
      </c>
      <c r="AU1790" s="41">
        <f t="shared" si="330"/>
        <v>0</v>
      </c>
    </row>
    <row r="1791" spans="2:47" x14ac:dyDescent="0.3">
      <c r="B1791" s="6">
        <f t="shared" ref="B1791:B1854" si="333">YEAR(C1791)</f>
        <v>2017</v>
      </c>
      <c r="C1791" s="5">
        <v>43063</v>
      </c>
      <c r="D1791" s="10">
        <v>1085.3</v>
      </c>
      <c r="E1791" s="10">
        <f>VLOOKUP(C1791,데이터!$O:$Q,2,0)</f>
        <v>86.67987500000001</v>
      </c>
      <c r="F1791" s="10">
        <f>VLOOKUP(C1791,데이터!$O:$Q,3,0)</f>
        <v>181.75</v>
      </c>
      <c r="H1791" s="6">
        <f t="shared" si="331"/>
        <v>3.7674850316904092</v>
      </c>
      <c r="I1791" s="6">
        <f t="shared" si="332"/>
        <v>3.4925057647963089</v>
      </c>
      <c r="AM1791" s="1">
        <f t="shared" si="324"/>
        <v>43063</v>
      </c>
      <c r="AN1791" s="2">
        <f t="shared" si="325"/>
        <v>1085.3</v>
      </c>
      <c r="AO1791" s="2">
        <f t="shared" si="326"/>
        <v>86.67987500000001</v>
      </c>
      <c r="AP1791" s="2">
        <f t="shared" si="327"/>
        <v>181.75</v>
      </c>
      <c r="AR1791" s="39">
        <f t="shared" si="328"/>
        <v>1.6025977974399419E-2</v>
      </c>
      <c r="AS1791" s="39">
        <f t="shared" si="329"/>
        <v>8.9935046910565308E-3</v>
      </c>
      <c r="AU1791" s="41">
        <f t="shared" si="330"/>
        <v>4.9455680480931504E-5</v>
      </c>
    </row>
    <row r="1792" spans="2:47" x14ac:dyDescent="0.3">
      <c r="B1792" s="6">
        <f t="shared" si="333"/>
        <v>2017</v>
      </c>
      <c r="C1792" s="5">
        <v>43064</v>
      </c>
      <c r="D1792" s="10">
        <v>1085.3</v>
      </c>
      <c r="E1792" s="10">
        <f>VLOOKUP(C1792,데이터!$O:$Q,2,0)</f>
        <v>86.67987500000001</v>
      </c>
      <c r="F1792" s="10">
        <f>VLOOKUP(C1792,데이터!$O:$Q,3,0)</f>
        <v>181.75</v>
      </c>
      <c r="H1792" s="6">
        <f t="shared" si="331"/>
        <v>3.7674850316904092</v>
      </c>
      <c r="I1792" s="6">
        <f t="shared" si="332"/>
        <v>3.4925057647963089</v>
      </c>
      <c r="AM1792" s="1">
        <f t="shared" ref="AM1792:AM1855" si="334">C1792</f>
        <v>43064</v>
      </c>
      <c r="AN1792" s="2">
        <f t="shared" ref="AN1792:AN1855" si="335">D1792</f>
        <v>1085.3</v>
      </c>
      <c r="AO1792" s="2">
        <f t="shared" ref="AO1792:AO1855" si="336">E1792</f>
        <v>86.67987500000001</v>
      </c>
      <c r="AP1792" s="2">
        <f t="shared" ref="AP1792:AP1855" si="337">F1792</f>
        <v>181.75</v>
      </c>
      <c r="AR1792" s="39">
        <f t="shared" si="328"/>
        <v>0</v>
      </c>
      <c r="AS1792" s="39">
        <f t="shared" si="329"/>
        <v>0</v>
      </c>
      <c r="AU1792" s="41">
        <f t="shared" si="330"/>
        <v>0</v>
      </c>
    </row>
    <row r="1793" spans="2:47" x14ac:dyDescent="0.3">
      <c r="B1793" s="6">
        <f t="shared" si="333"/>
        <v>2017</v>
      </c>
      <c r="C1793" s="5">
        <v>43065</v>
      </c>
      <c r="D1793" s="10">
        <v>1085.3</v>
      </c>
      <c r="E1793" s="10">
        <f>VLOOKUP(C1793,데이터!$O:$Q,2,0)</f>
        <v>86.67987500000001</v>
      </c>
      <c r="F1793" s="10">
        <f>VLOOKUP(C1793,데이터!$O:$Q,3,0)</f>
        <v>181.75</v>
      </c>
      <c r="H1793" s="6">
        <f t="shared" si="331"/>
        <v>3.7674850316904092</v>
      </c>
      <c r="I1793" s="6">
        <f t="shared" si="332"/>
        <v>3.4925057647963089</v>
      </c>
      <c r="AM1793" s="1">
        <f t="shared" si="334"/>
        <v>43065</v>
      </c>
      <c r="AN1793" s="2">
        <f t="shared" si="335"/>
        <v>1085.3</v>
      </c>
      <c r="AO1793" s="2">
        <f t="shared" si="336"/>
        <v>86.67987500000001</v>
      </c>
      <c r="AP1793" s="2">
        <f t="shared" si="337"/>
        <v>181.75</v>
      </c>
      <c r="AR1793" s="39">
        <f t="shared" ref="AR1793:AR1856" si="338">AO1793/AO1792-1</f>
        <v>0</v>
      </c>
      <c r="AS1793" s="39">
        <f t="shared" ref="AS1793:AS1856" si="339">AP1793/AP1792-1</f>
        <v>0</v>
      </c>
      <c r="AU1793" s="41">
        <f t="shared" ref="AU1793:AU1856" si="340">(AR1793-AS1793)^2</f>
        <v>0</v>
      </c>
    </row>
    <row r="1794" spans="2:47" x14ac:dyDescent="0.3">
      <c r="B1794" s="6">
        <f t="shared" si="333"/>
        <v>2017</v>
      </c>
      <c r="C1794" s="5">
        <v>43066</v>
      </c>
      <c r="D1794" s="10">
        <v>1088.5999999999999</v>
      </c>
      <c r="E1794" s="10">
        <f>VLOOKUP(C1794,데이터!$O:$Q,2,0)</f>
        <v>86.210437500000012</v>
      </c>
      <c r="F1794" s="10">
        <f>VLOOKUP(C1794,데이터!$O:$Q,3,0)</f>
        <v>179.47</v>
      </c>
      <c r="H1794" s="6">
        <f t="shared" si="331"/>
        <v>3.7470812326013569</v>
      </c>
      <c r="I1794" s="6">
        <f t="shared" si="332"/>
        <v>3.4486933128362782</v>
      </c>
      <c r="AM1794" s="1">
        <f t="shared" si="334"/>
        <v>43066</v>
      </c>
      <c r="AN1794" s="2">
        <f t="shared" si="335"/>
        <v>1088.5999999999999</v>
      </c>
      <c r="AO1794" s="2">
        <f t="shared" si="336"/>
        <v>86.210437500000012</v>
      </c>
      <c r="AP1794" s="2">
        <f t="shared" si="337"/>
        <v>179.47</v>
      </c>
      <c r="AR1794" s="39">
        <f t="shared" si="338"/>
        <v>-5.4157611556315821E-3</v>
      </c>
      <c r="AS1794" s="39">
        <f t="shared" si="339"/>
        <v>-1.2544704264099038E-2</v>
      </c>
      <c r="AU1794" s="41">
        <f t="shared" si="340"/>
        <v>5.0821829843765631E-5</v>
      </c>
    </row>
    <row r="1795" spans="2:47" x14ac:dyDescent="0.3">
      <c r="B1795" s="6">
        <f t="shared" si="333"/>
        <v>2017</v>
      </c>
      <c r="C1795" s="5">
        <v>43067</v>
      </c>
      <c r="D1795" s="10">
        <v>1084.25</v>
      </c>
      <c r="E1795" s="10">
        <f>VLOOKUP(C1795,데이터!$O:$Q,2,0)</f>
        <v>85.409468749999988</v>
      </c>
      <c r="F1795" s="10">
        <f>VLOOKUP(C1795,데이터!$O:$Q,3,0)</f>
        <v>179.55</v>
      </c>
      <c r="H1795" s="6">
        <f t="shared" si="331"/>
        <v>3.7122676409057429</v>
      </c>
      <c r="I1795" s="6">
        <f t="shared" si="332"/>
        <v>3.4502305918524199</v>
      </c>
      <c r="AM1795" s="1">
        <f t="shared" si="334"/>
        <v>43067</v>
      </c>
      <c r="AN1795" s="2">
        <f t="shared" si="335"/>
        <v>1084.25</v>
      </c>
      <c r="AO1795" s="2">
        <f t="shared" si="336"/>
        <v>85.409468749999988</v>
      </c>
      <c r="AP1795" s="2">
        <f t="shared" si="337"/>
        <v>179.55</v>
      </c>
      <c r="AR1795" s="39">
        <f t="shared" si="338"/>
        <v>-9.2908558780950834E-3</v>
      </c>
      <c r="AS1795" s="39">
        <f t="shared" si="339"/>
        <v>4.4575695102255786E-4</v>
      </c>
      <c r="AU1795" s="41">
        <f t="shared" si="340"/>
        <v>9.4801629384138234E-5</v>
      </c>
    </row>
    <row r="1796" spans="2:47" x14ac:dyDescent="0.3">
      <c r="B1796" s="6">
        <f t="shared" si="333"/>
        <v>2017</v>
      </c>
      <c r="C1796" s="5">
        <v>43068</v>
      </c>
      <c r="D1796" s="10">
        <v>1076.9000000000001</v>
      </c>
      <c r="E1796" s="10">
        <f>VLOOKUP(C1796,데이터!$O:$Q,2,0)</f>
        <v>82.078937499999995</v>
      </c>
      <c r="F1796" s="10">
        <f>VLOOKUP(C1796,데이터!$O:$Q,3,0)</f>
        <v>171.64</v>
      </c>
      <c r="H1796" s="6">
        <f t="shared" si="331"/>
        <v>3.5675082416570465</v>
      </c>
      <c r="I1796" s="6">
        <f t="shared" si="332"/>
        <v>3.2982321291314354</v>
      </c>
      <c r="AM1796" s="1">
        <f t="shared" si="334"/>
        <v>43068</v>
      </c>
      <c r="AN1796" s="2">
        <f t="shared" si="335"/>
        <v>1076.9000000000001</v>
      </c>
      <c r="AO1796" s="2">
        <f t="shared" si="336"/>
        <v>82.078937499999995</v>
      </c>
      <c r="AP1796" s="2">
        <f t="shared" si="337"/>
        <v>171.64</v>
      </c>
      <c r="AR1796" s="39">
        <f t="shared" si="338"/>
        <v>-3.899487139708957E-2</v>
      </c>
      <c r="AS1796" s="39">
        <f t="shared" si="339"/>
        <v>-4.4054580896686346E-2</v>
      </c>
      <c r="AU1796" s="41">
        <f t="shared" si="340"/>
        <v>2.5600660220309859E-5</v>
      </c>
    </row>
    <row r="1797" spans="2:47" x14ac:dyDescent="0.3">
      <c r="B1797" s="6">
        <f t="shared" si="333"/>
        <v>2017</v>
      </c>
      <c r="C1797" s="5">
        <v>43069</v>
      </c>
      <c r="D1797" s="10">
        <v>1088.05</v>
      </c>
      <c r="E1797" s="10">
        <f>VLOOKUP(C1797,데이터!$O:$Q,2,0)</f>
        <v>83.052718750000011</v>
      </c>
      <c r="F1797" s="10">
        <f>VLOOKUP(C1797,데이터!$O:$Q,3,0)</f>
        <v>172.56</v>
      </c>
      <c r="H1797" s="6">
        <f t="shared" si="331"/>
        <v>3.6098330175466731</v>
      </c>
      <c r="I1797" s="6">
        <f t="shared" si="332"/>
        <v>3.3159108378170621</v>
      </c>
      <c r="AM1797" s="1">
        <f t="shared" si="334"/>
        <v>43069</v>
      </c>
      <c r="AN1797" s="2">
        <f t="shared" si="335"/>
        <v>1088.05</v>
      </c>
      <c r="AO1797" s="2">
        <f t="shared" si="336"/>
        <v>83.052718750000011</v>
      </c>
      <c r="AP1797" s="2">
        <f t="shared" si="337"/>
        <v>172.56</v>
      </c>
      <c r="AR1797" s="39">
        <f t="shared" si="338"/>
        <v>1.1863960227311843E-2</v>
      </c>
      <c r="AS1797" s="39">
        <f t="shared" si="339"/>
        <v>5.3600559310185147E-3</v>
      </c>
      <c r="AU1797" s="41">
        <f t="shared" si="340"/>
        <v>4.2300771095342808E-5</v>
      </c>
    </row>
    <row r="1798" spans="2:47" x14ac:dyDescent="0.3">
      <c r="B1798" s="6">
        <f t="shared" si="333"/>
        <v>2017</v>
      </c>
      <c r="C1798" s="5">
        <v>43070</v>
      </c>
      <c r="D1798" s="10">
        <v>1086.4000000000001</v>
      </c>
      <c r="E1798" s="10">
        <f>VLOOKUP(C1798,데이터!$O:$Q,2,0)</f>
        <v>81.814499999999995</v>
      </c>
      <c r="F1798" s="10">
        <f>VLOOKUP(C1798,데이터!$O:$Q,3,0)</f>
        <v>170.69</v>
      </c>
      <c r="H1798" s="6">
        <f t="shared" si="331"/>
        <v>3.5560146357529354</v>
      </c>
      <c r="I1798" s="6">
        <f t="shared" si="332"/>
        <v>3.2799769408147563</v>
      </c>
      <c r="AM1798" s="1">
        <f t="shared" si="334"/>
        <v>43070</v>
      </c>
      <c r="AN1798" s="2">
        <f t="shared" si="335"/>
        <v>1086.4000000000001</v>
      </c>
      <c r="AO1798" s="2">
        <f t="shared" si="336"/>
        <v>81.814499999999995</v>
      </c>
      <c r="AP1798" s="2">
        <f t="shared" si="337"/>
        <v>170.69</v>
      </c>
      <c r="AR1798" s="39">
        <f t="shared" si="338"/>
        <v>-1.490882861676357E-2</v>
      </c>
      <c r="AS1798" s="39">
        <f t="shared" si="339"/>
        <v>-1.0836810384793671E-2</v>
      </c>
      <c r="AU1798" s="41">
        <f t="shared" si="340"/>
        <v>1.6581332481495256E-5</v>
      </c>
    </row>
    <row r="1799" spans="2:47" x14ac:dyDescent="0.3">
      <c r="B1799" s="6">
        <f t="shared" si="333"/>
        <v>2017</v>
      </c>
      <c r="C1799" s="5">
        <v>43071</v>
      </c>
      <c r="D1799" s="10">
        <v>1086.4000000000001</v>
      </c>
      <c r="E1799" s="10">
        <f>VLOOKUP(C1799,데이터!$O:$Q,2,0)</f>
        <v>81.814499999999995</v>
      </c>
      <c r="F1799" s="10">
        <f>VLOOKUP(C1799,데이터!$O:$Q,3,0)</f>
        <v>170.69</v>
      </c>
      <c r="H1799" s="6">
        <f t="shared" si="331"/>
        <v>3.5560146357529354</v>
      </c>
      <c r="I1799" s="6">
        <f t="shared" si="332"/>
        <v>3.2799769408147563</v>
      </c>
      <c r="AM1799" s="1">
        <f t="shared" si="334"/>
        <v>43071</v>
      </c>
      <c r="AN1799" s="2">
        <f t="shared" si="335"/>
        <v>1086.4000000000001</v>
      </c>
      <c r="AO1799" s="2">
        <f t="shared" si="336"/>
        <v>81.814499999999995</v>
      </c>
      <c r="AP1799" s="2">
        <f t="shared" si="337"/>
        <v>170.69</v>
      </c>
      <c r="AR1799" s="39">
        <f t="shared" si="338"/>
        <v>0</v>
      </c>
      <c r="AS1799" s="39">
        <f t="shared" si="339"/>
        <v>0</v>
      </c>
      <c r="AU1799" s="41">
        <f t="shared" si="340"/>
        <v>0</v>
      </c>
    </row>
    <row r="1800" spans="2:47" x14ac:dyDescent="0.3">
      <c r="B1800" s="6">
        <f t="shared" si="333"/>
        <v>2017</v>
      </c>
      <c r="C1800" s="5">
        <v>43072</v>
      </c>
      <c r="D1800" s="10">
        <v>1086.4000000000001</v>
      </c>
      <c r="E1800" s="10">
        <f>VLOOKUP(C1800,데이터!$O:$Q,2,0)</f>
        <v>81.814499999999995</v>
      </c>
      <c r="F1800" s="10">
        <f>VLOOKUP(C1800,데이터!$O:$Q,3,0)</f>
        <v>170.69</v>
      </c>
      <c r="H1800" s="6">
        <f t="shared" si="331"/>
        <v>3.5560146357529354</v>
      </c>
      <c r="I1800" s="6">
        <f t="shared" si="332"/>
        <v>3.2799769408147563</v>
      </c>
      <c r="AM1800" s="1">
        <f t="shared" si="334"/>
        <v>43072</v>
      </c>
      <c r="AN1800" s="2">
        <f t="shared" si="335"/>
        <v>1086.4000000000001</v>
      </c>
      <c r="AO1800" s="2">
        <f t="shared" si="336"/>
        <v>81.814499999999995</v>
      </c>
      <c r="AP1800" s="2">
        <f t="shared" si="337"/>
        <v>170.69</v>
      </c>
      <c r="AR1800" s="39">
        <f t="shared" si="338"/>
        <v>0</v>
      </c>
      <c r="AS1800" s="39">
        <f t="shared" si="339"/>
        <v>0</v>
      </c>
      <c r="AU1800" s="41">
        <f t="shared" si="340"/>
        <v>0</v>
      </c>
    </row>
    <row r="1801" spans="2:47" x14ac:dyDescent="0.3">
      <c r="B1801" s="6">
        <f t="shared" si="333"/>
        <v>2017</v>
      </c>
      <c r="C1801" s="5">
        <v>43073</v>
      </c>
      <c r="D1801" s="10">
        <v>1088.8499999999999</v>
      </c>
      <c r="E1801" s="10">
        <f>VLOOKUP(C1801,데이터!$O:$Q,2,0)</f>
        <v>79.622937500000006</v>
      </c>
      <c r="F1801" s="10">
        <f>VLOOKUP(C1801,데이터!$O:$Q,3,0)</f>
        <v>166.59</v>
      </c>
      <c r="H1801" s="6">
        <f t="shared" si="331"/>
        <v>3.4607597808657546</v>
      </c>
      <c r="I1801" s="6">
        <f t="shared" si="332"/>
        <v>3.2011913912375083</v>
      </c>
      <c r="AM1801" s="1">
        <f t="shared" si="334"/>
        <v>43073</v>
      </c>
      <c r="AN1801" s="2">
        <f t="shared" si="335"/>
        <v>1088.8499999999999</v>
      </c>
      <c r="AO1801" s="2">
        <f t="shared" si="336"/>
        <v>79.622937500000006</v>
      </c>
      <c r="AP1801" s="2">
        <f t="shared" si="337"/>
        <v>166.59</v>
      </c>
      <c r="AR1801" s="39">
        <f t="shared" si="338"/>
        <v>-2.6786969302507346E-2</v>
      </c>
      <c r="AS1801" s="39">
        <f t="shared" si="339"/>
        <v>-2.4020153494639374E-2</v>
      </c>
      <c r="AU1801" s="41">
        <f t="shared" si="340"/>
        <v>7.6552697146681026E-6</v>
      </c>
    </row>
    <row r="1802" spans="2:47" x14ac:dyDescent="0.3">
      <c r="B1802" s="6">
        <f t="shared" si="333"/>
        <v>2017</v>
      </c>
      <c r="C1802" s="5">
        <v>43074</v>
      </c>
      <c r="D1802" s="10">
        <v>1085.8499999999999</v>
      </c>
      <c r="E1802" s="10">
        <f>VLOOKUP(C1802,데이터!$O:$Q,2,0)</f>
        <v>79.651687499999994</v>
      </c>
      <c r="F1802" s="10">
        <f>VLOOKUP(C1802,데이터!$O:$Q,3,0)</f>
        <v>166.72</v>
      </c>
      <c r="H1802" s="6">
        <f t="shared" si="331"/>
        <v>3.4620093811294961</v>
      </c>
      <c r="I1802" s="6">
        <f t="shared" si="332"/>
        <v>3.2036894696387379</v>
      </c>
      <c r="AM1802" s="1">
        <f t="shared" si="334"/>
        <v>43074</v>
      </c>
      <c r="AN1802" s="2">
        <f t="shared" si="335"/>
        <v>1085.8499999999999</v>
      </c>
      <c r="AO1802" s="2">
        <f t="shared" si="336"/>
        <v>79.651687499999994</v>
      </c>
      <c r="AP1802" s="2">
        <f t="shared" si="337"/>
        <v>166.72</v>
      </c>
      <c r="AR1802" s="39">
        <f t="shared" si="338"/>
        <v>3.6107685677877477E-4</v>
      </c>
      <c r="AS1802" s="39">
        <f t="shared" si="339"/>
        <v>7.8035896512385072E-4</v>
      </c>
      <c r="AU1802" s="41">
        <f t="shared" si="340"/>
        <v>1.7579748637829202E-7</v>
      </c>
    </row>
    <row r="1803" spans="2:47" x14ac:dyDescent="0.3">
      <c r="B1803" s="6">
        <f t="shared" si="333"/>
        <v>2017</v>
      </c>
      <c r="C1803" s="5">
        <v>43075</v>
      </c>
      <c r="D1803" s="10">
        <v>1093.45</v>
      </c>
      <c r="E1803" s="10">
        <f>VLOOKUP(C1803,데이터!$O:$Q,2,0)</f>
        <v>80.13256250000002</v>
      </c>
      <c r="F1803" s="10">
        <f>VLOOKUP(C1803,데이터!$O:$Q,3,0)</f>
        <v>167.26</v>
      </c>
      <c r="H1803" s="6">
        <f t="shared" ref="H1803:H1866" si="341">H1802*(E1803/E1802)</f>
        <v>3.4829103038017335</v>
      </c>
      <c r="I1803" s="6">
        <f t="shared" ref="I1803:I1866" si="342">I1802*(F1803/F1802)</f>
        <v>3.2140661029976925</v>
      </c>
      <c r="AM1803" s="1">
        <f t="shared" si="334"/>
        <v>43075</v>
      </c>
      <c r="AN1803" s="2">
        <f t="shared" si="335"/>
        <v>1093.45</v>
      </c>
      <c r="AO1803" s="2">
        <f t="shared" si="336"/>
        <v>80.13256250000002</v>
      </c>
      <c r="AP1803" s="2">
        <f t="shared" si="337"/>
        <v>167.26</v>
      </c>
      <c r="AR1803" s="39">
        <f t="shared" si="338"/>
        <v>6.0372230029654972E-3</v>
      </c>
      <c r="AS1803" s="39">
        <f t="shared" si="339"/>
        <v>3.2389635316698584E-3</v>
      </c>
      <c r="AU1803" s="41">
        <f t="shared" si="340"/>
        <v>7.8302560686957475E-6</v>
      </c>
    </row>
    <row r="1804" spans="2:47" x14ac:dyDescent="0.3">
      <c r="B1804" s="6">
        <f t="shared" si="333"/>
        <v>2017</v>
      </c>
      <c r="C1804" s="5">
        <v>43076</v>
      </c>
      <c r="D1804" s="10">
        <v>1093.45</v>
      </c>
      <c r="E1804" s="10">
        <f>VLOOKUP(C1804,데이터!$O:$Q,2,0)</f>
        <v>80.704718750000026</v>
      </c>
      <c r="F1804" s="10">
        <f>VLOOKUP(C1804,데이터!$O:$Q,3,0)</f>
        <v>168.89</v>
      </c>
      <c r="H1804" s="6">
        <f t="shared" si="341"/>
        <v>3.5077787073113504</v>
      </c>
      <c r="I1804" s="6">
        <f t="shared" si="342"/>
        <v>3.2453881629515737</v>
      </c>
      <c r="AM1804" s="1">
        <f t="shared" si="334"/>
        <v>43076</v>
      </c>
      <c r="AN1804" s="2">
        <f t="shared" si="335"/>
        <v>1093.45</v>
      </c>
      <c r="AO1804" s="2">
        <f t="shared" si="336"/>
        <v>80.704718750000026</v>
      </c>
      <c r="AP1804" s="2">
        <f t="shared" si="337"/>
        <v>168.89</v>
      </c>
      <c r="AR1804" s="39">
        <f t="shared" si="338"/>
        <v>7.1401217201809697E-3</v>
      </c>
      <c r="AS1804" s="39">
        <f t="shared" si="339"/>
        <v>9.745306708119017E-3</v>
      </c>
      <c r="AU1804" s="41">
        <f t="shared" si="340"/>
        <v>6.7869888213777636E-6</v>
      </c>
    </row>
    <row r="1805" spans="2:47" x14ac:dyDescent="0.3">
      <c r="B1805" s="6">
        <f t="shared" si="333"/>
        <v>2017</v>
      </c>
      <c r="C1805" s="5">
        <v>43077</v>
      </c>
      <c r="D1805" s="10">
        <v>1093.5</v>
      </c>
      <c r="E1805" s="10">
        <f>VLOOKUP(C1805,데이터!$O:$Q,2,0)</f>
        <v>80.070906250000021</v>
      </c>
      <c r="F1805" s="10">
        <f>VLOOKUP(C1805,데이터!$O:$Q,3,0)</f>
        <v>168.02</v>
      </c>
      <c r="H1805" s="6">
        <f t="shared" si="341"/>
        <v>3.4802304545404703</v>
      </c>
      <c r="I1805" s="6">
        <f t="shared" si="342"/>
        <v>3.2286702536510363</v>
      </c>
      <c r="AM1805" s="1">
        <f t="shared" si="334"/>
        <v>43077</v>
      </c>
      <c r="AN1805" s="2">
        <f t="shared" si="335"/>
        <v>1093.5</v>
      </c>
      <c r="AO1805" s="2">
        <f t="shared" si="336"/>
        <v>80.070906250000021</v>
      </c>
      <c r="AP1805" s="2">
        <f t="shared" si="337"/>
        <v>168.02</v>
      </c>
      <c r="AR1805" s="39">
        <f t="shared" si="338"/>
        <v>-7.8534751104625267E-3</v>
      </c>
      <c r="AS1805" s="39">
        <f t="shared" si="339"/>
        <v>-5.1512818994610132E-3</v>
      </c>
      <c r="AU1805" s="41">
        <f t="shared" si="340"/>
        <v>7.3018481495826699E-6</v>
      </c>
    </row>
    <row r="1806" spans="2:47" x14ac:dyDescent="0.3">
      <c r="B1806" s="6">
        <f t="shared" si="333"/>
        <v>2017</v>
      </c>
      <c r="C1806" s="5">
        <v>43078</v>
      </c>
      <c r="D1806" s="10">
        <v>1093.5</v>
      </c>
      <c r="E1806" s="10">
        <f>VLOOKUP(C1806,데이터!$O:$Q,2,0)</f>
        <v>80.070906250000021</v>
      </c>
      <c r="F1806" s="10">
        <f>VLOOKUP(C1806,데이터!$O:$Q,3,0)</f>
        <v>168.02</v>
      </c>
      <c r="H1806" s="6">
        <f t="shared" si="341"/>
        <v>3.4802304545404703</v>
      </c>
      <c r="I1806" s="6">
        <f t="shared" si="342"/>
        <v>3.2286702536510363</v>
      </c>
      <c r="AM1806" s="1">
        <f t="shared" si="334"/>
        <v>43078</v>
      </c>
      <c r="AN1806" s="2">
        <f t="shared" si="335"/>
        <v>1093.5</v>
      </c>
      <c r="AO1806" s="2">
        <f t="shared" si="336"/>
        <v>80.070906250000021</v>
      </c>
      <c r="AP1806" s="2">
        <f t="shared" si="337"/>
        <v>168.02</v>
      </c>
      <c r="AR1806" s="39">
        <f t="shared" si="338"/>
        <v>0</v>
      </c>
      <c r="AS1806" s="39">
        <f t="shared" si="339"/>
        <v>0</v>
      </c>
      <c r="AU1806" s="41">
        <f t="shared" si="340"/>
        <v>0</v>
      </c>
    </row>
    <row r="1807" spans="2:47" x14ac:dyDescent="0.3">
      <c r="B1807" s="6">
        <f t="shared" si="333"/>
        <v>2017</v>
      </c>
      <c r="C1807" s="5">
        <v>43079</v>
      </c>
      <c r="D1807" s="10">
        <v>1093.5</v>
      </c>
      <c r="E1807" s="10">
        <f>VLOOKUP(C1807,데이터!$O:$Q,2,0)</f>
        <v>80.070906250000021</v>
      </c>
      <c r="F1807" s="10">
        <f>VLOOKUP(C1807,데이터!$O:$Q,3,0)</f>
        <v>168.02</v>
      </c>
      <c r="H1807" s="6">
        <f t="shared" si="341"/>
        <v>3.4802304545404703</v>
      </c>
      <c r="I1807" s="6">
        <f t="shared" si="342"/>
        <v>3.2286702536510363</v>
      </c>
      <c r="AM1807" s="1">
        <f t="shared" si="334"/>
        <v>43079</v>
      </c>
      <c r="AN1807" s="2">
        <f t="shared" si="335"/>
        <v>1093.5</v>
      </c>
      <c r="AO1807" s="2">
        <f t="shared" si="336"/>
        <v>80.070906250000021</v>
      </c>
      <c r="AP1807" s="2">
        <f t="shared" si="337"/>
        <v>168.02</v>
      </c>
      <c r="AR1807" s="39">
        <f t="shared" si="338"/>
        <v>0</v>
      </c>
      <c r="AS1807" s="39">
        <f t="shared" si="339"/>
        <v>0</v>
      </c>
      <c r="AU1807" s="41">
        <f t="shared" si="340"/>
        <v>0</v>
      </c>
    </row>
    <row r="1808" spans="2:47" x14ac:dyDescent="0.3">
      <c r="B1808" s="6">
        <f t="shared" si="333"/>
        <v>2017</v>
      </c>
      <c r="C1808" s="5">
        <v>43080</v>
      </c>
      <c r="D1808" s="10">
        <v>1092.2</v>
      </c>
      <c r="E1808" s="10">
        <f>VLOOKUP(C1808,데이터!$O:$Q,2,0)</f>
        <v>80.595937500000005</v>
      </c>
      <c r="F1808" s="10">
        <f>VLOOKUP(C1808,데이터!$O:$Q,3,0)</f>
        <v>169.03</v>
      </c>
      <c r="H1808" s="6">
        <f t="shared" si="341"/>
        <v>3.5030506002264743</v>
      </c>
      <c r="I1808" s="6">
        <f t="shared" si="342"/>
        <v>3.2480784012298218</v>
      </c>
      <c r="AM1808" s="1">
        <f t="shared" si="334"/>
        <v>43080</v>
      </c>
      <c r="AN1808" s="2">
        <f t="shared" si="335"/>
        <v>1092.2</v>
      </c>
      <c r="AO1808" s="2">
        <f t="shared" si="336"/>
        <v>80.595937500000005</v>
      </c>
      <c r="AP1808" s="2">
        <f t="shared" si="337"/>
        <v>169.03</v>
      </c>
      <c r="AR1808" s="39">
        <f t="shared" si="338"/>
        <v>6.5570789015514386E-3</v>
      </c>
      <c r="AS1808" s="39">
        <f t="shared" si="339"/>
        <v>6.0111891441494425E-3</v>
      </c>
      <c r="AU1808" s="41">
        <f t="shared" si="340"/>
        <v>2.9799562723641014E-7</v>
      </c>
    </row>
    <row r="1809" spans="2:47" x14ac:dyDescent="0.3">
      <c r="B1809" s="6">
        <f t="shared" si="333"/>
        <v>2017</v>
      </c>
      <c r="C1809" s="5">
        <v>43081</v>
      </c>
      <c r="D1809" s="10">
        <v>1092.3</v>
      </c>
      <c r="E1809" s="10">
        <f>VLOOKUP(C1809,데이터!$O:$Q,2,0)</f>
        <v>79.789750000000012</v>
      </c>
      <c r="F1809" s="10">
        <f>VLOOKUP(C1809,데이터!$O:$Q,3,0)</f>
        <v>167.38</v>
      </c>
      <c r="H1809" s="6">
        <f t="shared" si="341"/>
        <v>3.4680101789177691</v>
      </c>
      <c r="I1809" s="6">
        <f t="shared" si="342"/>
        <v>3.2163720215219045</v>
      </c>
      <c r="AM1809" s="1">
        <f t="shared" si="334"/>
        <v>43081</v>
      </c>
      <c r="AN1809" s="2">
        <f t="shared" si="335"/>
        <v>1092.3</v>
      </c>
      <c r="AO1809" s="2">
        <f t="shared" si="336"/>
        <v>79.789750000000012</v>
      </c>
      <c r="AP1809" s="2">
        <f t="shared" si="337"/>
        <v>167.38</v>
      </c>
      <c r="AR1809" s="39">
        <f t="shared" si="338"/>
        <v>-1.0002830477652713E-2</v>
      </c>
      <c r="AS1809" s="39">
        <f t="shared" si="339"/>
        <v>-9.7615807844761981E-3</v>
      </c>
      <c r="AU1809" s="41">
        <f t="shared" si="340"/>
        <v>5.820141445776269E-8</v>
      </c>
    </row>
    <row r="1810" spans="2:47" x14ac:dyDescent="0.3">
      <c r="B1810" s="6">
        <f t="shared" si="333"/>
        <v>2017</v>
      </c>
      <c r="C1810" s="5">
        <v>43082</v>
      </c>
      <c r="D1810" s="10">
        <v>1090.6500000000001</v>
      </c>
      <c r="E1810" s="10">
        <f>VLOOKUP(C1810,데이터!$O:$Q,2,0)</f>
        <v>80.224437499999993</v>
      </c>
      <c r="F1810" s="10">
        <f>VLOOKUP(C1810,데이터!$O:$Q,3,0)</f>
        <v>167.35</v>
      </c>
      <c r="H1810" s="6">
        <f t="shared" si="341"/>
        <v>3.4869035916010809</v>
      </c>
      <c r="I1810" s="6">
        <f t="shared" si="342"/>
        <v>3.2157955418908517</v>
      </c>
      <c r="AM1810" s="1">
        <f t="shared" si="334"/>
        <v>43082</v>
      </c>
      <c r="AN1810" s="2">
        <f t="shared" si="335"/>
        <v>1090.6500000000001</v>
      </c>
      <c r="AO1810" s="2">
        <f t="shared" si="336"/>
        <v>80.224437499999993</v>
      </c>
      <c r="AP1810" s="2">
        <f t="shared" si="337"/>
        <v>167.35</v>
      </c>
      <c r="AR1810" s="39">
        <f t="shared" si="338"/>
        <v>5.4479115425225544E-3</v>
      </c>
      <c r="AS1810" s="39">
        <f t="shared" si="339"/>
        <v>-1.7923288325960574E-4</v>
      </c>
      <c r="AU1810" s="41">
        <f t="shared" si="340"/>
        <v>3.1664754388611238E-5</v>
      </c>
    </row>
    <row r="1811" spans="2:47" x14ac:dyDescent="0.3">
      <c r="B1811" s="6">
        <f t="shared" si="333"/>
        <v>2017</v>
      </c>
      <c r="C1811" s="5">
        <v>43083</v>
      </c>
      <c r="D1811" s="10">
        <v>1088.95</v>
      </c>
      <c r="E1811" s="10">
        <f>VLOOKUP(C1811,데이터!$O:$Q,2,0)</f>
        <v>80.073343750000006</v>
      </c>
      <c r="F1811" s="10">
        <f>VLOOKUP(C1811,데이터!$O:$Q,3,0)</f>
        <v>167.18</v>
      </c>
      <c r="H1811" s="6">
        <f t="shared" si="341"/>
        <v>3.4803363989106559</v>
      </c>
      <c r="I1811" s="6">
        <f t="shared" si="342"/>
        <v>3.2125288239815517</v>
      </c>
      <c r="AM1811" s="1">
        <f t="shared" si="334"/>
        <v>43083</v>
      </c>
      <c r="AN1811" s="2">
        <f t="shared" si="335"/>
        <v>1088.95</v>
      </c>
      <c r="AO1811" s="2">
        <f t="shared" si="336"/>
        <v>80.073343750000006</v>
      </c>
      <c r="AP1811" s="2">
        <f t="shared" si="337"/>
        <v>167.18</v>
      </c>
      <c r="AR1811" s="39">
        <f t="shared" si="338"/>
        <v>-1.8833880885732457E-3</v>
      </c>
      <c r="AS1811" s="39">
        <f t="shared" si="339"/>
        <v>-1.0158350761875212E-3</v>
      </c>
      <c r="AU1811" s="41">
        <f t="shared" si="340"/>
        <v>7.5264822929954498E-7</v>
      </c>
    </row>
    <row r="1812" spans="2:47" x14ac:dyDescent="0.3">
      <c r="B1812" s="6">
        <f t="shared" si="333"/>
        <v>2017</v>
      </c>
      <c r="C1812" s="5">
        <v>43084</v>
      </c>
      <c r="D1812" s="10">
        <v>1089.3800000000001</v>
      </c>
      <c r="E1812" s="10">
        <f>VLOOKUP(C1812,데이터!$O:$Q,2,0)</f>
        <v>81.471374999999995</v>
      </c>
      <c r="F1812" s="10">
        <f>VLOOKUP(C1812,데이터!$O:$Q,3,0)</f>
        <v>169.8</v>
      </c>
      <c r="H1812" s="6">
        <f t="shared" si="341"/>
        <v>3.5411009282574093</v>
      </c>
      <c r="I1812" s="6">
        <f t="shared" si="342"/>
        <v>3.2628747117601837</v>
      </c>
      <c r="AM1812" s="1">
        <f t="shared" si="334"/>
        <v>43084</v>
      </c>
      <c r="AN1812" s="2">
        <f t="shared" si="335"/>
        <v>1089.3800000000001</v>
      </c>
      <c r="AO1812" s="2">
        <f t="shared" si="336"/>
        <v>81.471374999999995</v>
      </c>
      <c r="AP1812" s="2">
        <f t="shared" si="337"/>
        <v>169.8</v>
      </c>
      <c r="AR1812" s="39">
        <f t="shared" si="338"/>
        <v>1.7459383916385907E-2</v>
      </c>
      <c r="AS1812" s="39">
        <f t="shared" si="339"/>
        <v>1.5671731068309658E-2</v>
      </c>
      <c r="AU1812" s="41">
        <f t="shared" si="340"/>
        <v>3.1957027052351238E-6</v>
      </c>
    </row>
    <row r="1813" spans="2:47" x14ac:dyDescent="0.3">
      <c r="B1813" s="6">
        <f t="shared" si="333"/>
        <v>2017</v>
      </c>
      <c r="C1813" s="5">
        <v>43085</v>
      </c>
      <c r="D1813" s="10">
        <v>1089.3800000000001</v>
      </c>
      <c r="E1813" s="10">
        <f>VLOOKUP(C1813,데이터!$O:$Q,2,0)</f>
        <v>81.471374999999995</v>
      </c>
      <c r="F1813" s="10">
        <f>VLOOKUP(C1813,데이터!$O:$Q,3,0)</f>
        <v>169.8</v>
      </c>
      <c r="H1813" s="6">
        <f t="shared" si="341"/>
        <v>3.5411009282574093</v>
      </c>
      <c r="I1813" s="6">
        <f t="shared" si="342"/>
        <v>3.2628747117601837</v>
      </c>
      <c r="AM1813" s="1">
        <f t="shared" si="334"/>
        <v>43085</v>
      </c>
      <c r="AN1813" s="2">
        <f t="shared" si="335"/>
        <v>1089.3800000000001</v>
      </c>
      <c r="AO1813" s="2">
        <f t="shared" si="336"/>
        <v>81.471374999999995</v>
      </c>
      <c r="AP1813" s="2">
        <f t="shared" si="337"/>
        <v>169.8</v>
      </c>
      <c r="AR1813" s="39">
        <f t="shared" si="338"/>
        <v>0</v>
      </c>
      <c r="AS1813" s="39">
        <f t="shared" si="339"/>
        <v>0</v>
      </c>
      <c r="AU1813" s="41">
        <f t="shared" si="340"/>
        <v>0</v>
      </c>
    </row>
    <row r="1814" spans="2:47" x14ac:dyDescent="0.3">
      <c r="B1814" s="6">
        <f t="shared" si="333"/>
        <v>2017</v>
      </c>
      <c r="C1814" s="5">
        <v>43086</v>
      </c>
      <c r="D1814" s="10">
        <v>1089.3800000000001</v>
      </c>
      <c r="E1814" s="10">
        <f>VLOOKUP(C1814,데이터!$O:$Q,2,0)</f>
        <v>81.471374999999995</v>
      </c>
      <c r="F1814" s="10">
        <f>VLOOKUP(C1814,데이터!$O:$Q,3,0)</f>
        <v>169.8</v>
      </c>
      <c r="H1814" s="6">
        <f t="shared" si="341"/>
        <v>3.5411009282574093</v>
      </c>
      <c r="I1814" s="6">
        <f t="shared" si="342"/>
        <v>3.2628747117601837</v>
      </c>
      <c r="AM1814" s="1">
        <f t="shared" si="334"/>
        <v>43086</v>
      </c>
      <c r="AN1814" s="2">
        <f t="shared" si="335"/>
        <v>1089.3800000000001</v>
      </c>
      <c r="AO1814" s="2">
        <f t="shared" si="336"/>
        <v>81.471374999999995</v>
      </c>
      <c r="AP1814" s="2">
        <f t="shared" si="337"/>
        <v>169.8</v>
      </c>
      <c r="AR1814" s="39">
        <f t="shared" si="338"/>
        <v>0</v>
      </c>
      <c r="AS1814" s="39">
        <f t="shared" si="339"/>
        <v>0</v>
      </c>
      <c r="AU1814" s="41">
        <f t="shared" si="340"/>
        <v>0</v>
      </c>
    </row>
    <row r="1815" spans="2:47" x14ac:dyDescent="0.3">
      <c r="B1815" s="6">
        <f t="shared" si="333"/>
        <v>2017</v>
      </c>
      <c r="C1815" s="5">
        <v>43087</v>
      </c>
      <c r="D1815" s="10">
        <v>1088.55</v>
      </c>
      <c r="E1815" s="10">
        <f>VLOOKUP(C1815,데이터!$O:$Q,2,0)</f>
        <v>82.435812499999997</v>
      </c>
      <c r="F1815" s="10">
        <f>VLOOKUP(C1815,데이터!$O:$Q,3,0)</f>
        <v>173.44</v>
      </c>
      <c r="H1815" s="6">
        <f t="shared" si="341"/>
        <v>3.583019584061319</v>
      </c>
      <c r="I1815" s="6">
        <f t="shared" si="342"/>
        <v>3.3328209069946184</v>
      </c>
      <c r="AM1815" s="1">
        <f t="shared" si="334"/>
        <v>43087</v>
      </c>
      <c r="AN1815" s="2">
        <f t="shared" si="335"/>
        <v>1088.55</v>
      </c>
      <c r="AO1815" s="2">
        <f t="shared" si="336"/>
        <v>82.435812499999997</v>
      </c>
      <c r="AP1815" s="2">
        <f t="shared" si="337"/>
        <v>173.44</v>
      </c>
      <c r="AR1815" s="39">
        <f t="shared" si="338"/>
        <v>1.1837746693240447E-2</v>
      </c>
      <c r="AS1815" s="39">
        <f t="shared" si="339"/>
        <v>2.1436984687867922E-2</v>
      </c>
      <c r="AU1815" s="41">
        <f t="shared" si="340"/>
        <v>9.2145370077499698E-5</v>
      </c>
    </row>
    <row r="1816" spans="2:47" x14ac:dyDescent="0.3">
      <c r="B1816" s="6">
        <f t="shared" si="333"/>
        <v>2017</v>
      </c>
      <c r="C1816" s="5">
        <v>43088</v>
      </c>
      <c r="D1816" s="10">
        <v>1084.9000000000001</v>
      </c>
      <c r="E1816" s="10">
        <f>VLOOKUP(C1816,데이터!$O:$Q,2,0)</f>
        <v>82.397468750000002</v>
      </c>
      <c r="F1816" s="10">
        <f>VLOOKUP(C1816,데이터!$O:$Q,3,0)</f>
        <v>172.94</v>
      </c>
      <c r="H1816" s="6">
        <f t="shared" si="341"/>
        <v>3.5813529976226115</v>
      </c>
      <c r="I1816" s="6">
        <f t="shared" si="342"/>
        <v>3.3232129131437342</v>
      </c>
      <c r="AM1816" s="1">
        <f t="shared" si="334"/>
        <v>43088</v>
      </c>
      <c r="AN1816" s="2">
        <f t="shared" si="335"/>
        <v>1084.9000000000001</v>
      </c>
      <c r="AO1816" s="2">
        <f t="shared" si="336"/>
        <v>82.397468750000002</v>
      </c>
      <c r="AP1816" s="2">
        <f t="shared" si="337"/>
        <v>172.94</v>
      </c>
      <c r="AR1816" s="39">
        <f t="shared" si="338"/>
        <v>-4.6513461609898332E-4</v>
      </c>
      <c r="AS1816" s="39">
        <f t="shared" si="339"/>
        <v>-2.8828413284133214E-3</v>
      </c>
      <c r="AU1816" s="41">
        <f t="shared" si="340"/>
        <v>5.8453057467698056E-6</v>
      </c>
    </row>
    <row r="1817" spans="2:47" x14ac:dyDescent="0.3">
      <c r="B1817" s="6">
        <f t="shared" si="333"/>
        <v>2017</v>
      </c>
      <c r="C1817" s="5">
        <v>43089</v>
      </c>
      <c r="D1817" s="10">
        <v>1080.9000000000001</v>
      </c>
      <c r="E1817" s="10">
        <f>VLOOKUP(C1817,데이터!$O:$Q,2,0)</f>
        <v>82.935249999999982</v>
      </c>
      <c r="F1817" s="10">
        <f>VLOOKUP(C1817,데이터!$O:$Q,3,0)</f>
        <v>174.2</v>
      </c>
      <c r="H1817" s="6">
        <f t="shared" si="341"/>
        <v>3.6047273138603617</v>
      </c>
      <c r="I1817" s="6">
        <f t="shared" si="342"/>
        <v>3.3474250576479614</v>
      </c>
      <c r="AM1817" s="1">
        <f t="shared" si="334"/>
        <v>43089</v>
      </c>
      <c r="AN1817" s="2">
        <f t="shared" si="335"/>
        <v>1080.9000000000001</v>
      </c>
      <c r="AO1817" s="2">
        <f t="shared" si="336"/>
        <v>82.935249999999982</v>
      </c>
      <c r="AP1817" s="2">
        <f t="shared" si="337"/>
        <v>174.2</v>
      </c>
      <c r="AR1817" s="39">
        <f t="shared" si="338"/>
        <v>6.5266719737671064E-3</v>
      </c>
      <c r="AS1817" s="39">
        <f t="shared" si="339"/>
        <v>7.2857638487335841E-3</v>
      </c>
      <c r="AU1817" s="41">
        <f t="shared" si="340"/>
        <v>5.7622047464012252E-7</v>
      </c>
    </row>
    <row r="1818" spans="2:47" x14ac:dyDescent="0.3">
      <c r="B1818" s="6">
        <f t="shared" si="333"/>
        <v>2017</v>
      </c>
      <c r="C1818" s="5">
        <v>43090</v>
      </c>
      <c r="D1818" s="10">
        <v>1082.7</v>
      </c>
      <c r="E1818" s="10">
        <f>VLOOKUP(C1818,데이터!$O:$Q,2,0)</f>
        <v>81.892281249999996</v>
      </c>
      <c r="F1818" s="10">
        <f>VLOOKUP(C1818,데이터!$O:$Q,3,0)</f>
        <v>172.36</v>
      </c>
      <c r="H1818" s="6">
        <f t="shared" si="341"/>
        <v>3.5593953477708191</v>
      </c>
      <c r="I1818" s="6">
        <f t="shared" si="342"/>
        <v>3.3120676402767089</v>
      </c>
      <c r="AM1818" s="1">
        <f t="shared" si="334"/>
        <v>43090</v>
      </c>
      <c r="AN1818" s="2">
        <f t="shared" si="335"/>
        <v>1082.7</v>
      </c>
      <c r="AO1818" s="2">
        <f t="shared" si="336"/>
        <v>81.892281249999996</v>
      </c>
      <c r="AP1818" s="2">
        <f t="shared" si="337"/>
        <v>172.36</v>
      </c>
      <c r="AR1818" s="39">
        <f t="shared" si="338"/>
        <v>-1.2575699114670602E-2</v>
      </c>
      <c r="AS1818" s="39">
        <f t="shared" si="339"/>
        <v>-1.0562571756601469E-2</v>
      </c>
      <c r="AU1818" s="41">
        <f t="shared" si="340"/>
        <v>4.052681759806409E-6</v>
      </c>
    </row>
    <row r="1819" spans="2:47" x14ac:dyDescent="0.3">
      <c r="B1819" s="6">
        <f t="shared" si="333"/>
        <v>2017</v>
      </c>
      <c r="C1819" s="5">
        <v>43091</v>
      </c>
      <c r="D1819" s="10">
        <v>1079.7</v>
      </c>
      <c r="E1819" s="10">
        <f>VLOOKUP(C1819,데이터!$O:$Q,2,0)</f>
        <v>82.005343749999994</v>
      </c>
      <c r="F1819" s="10">
        <f>VLOOKUP(C1819,데이터!$O:$Q,3,0)</f>
        <v>172.26</v>
      </c>
      <c r="H1819" s="6">
        <f t="shared" si="341"/>
        <v>3.5643095366340987</v>
      </c>
      <c r="I1819" s="6">
        <f t="shared" si="342"/>
        <v>3.3101460415065316</v>
      </c>
      <c r="AM1819" s="1">
        <f t="shared" si="334"/>
        <v>43091</v>
      </c>
      <c r="AN1819" s="2">
        <f t="shared" si="335"/>
        <v>1079.7</v>
      </c>
      <c r="AO1819" s="2">
        <f t="shared" si="336"/>
        <v>82.005343749999994</v>
      </c>
      <c r="AP1819" s="2">
        <f t="shared" si="337"/>
        <v>172.26</v>
      </c>
      <c r="AR1819" s="39">
        <f t="shared" si="338"/>
        <v>1.3806246238865505E-3</v>
      </c>
      <c r="AS1819" s="39">
        <f t="shared" si="339"/>
        <v>-5.8018101647727693E-4</v>
      </c>
      <c r="AU1819" s="41">
        <f t="shared" si="340"/>
        <v>3.844758759282599E-6</v>
      </c>
    </row>
    <row r="1820" spans="2:47" x14ac:dyDescent="0.3">
      <c r="B1820" s="6">
        <f t="shared" si="333"/>
        <v>2017</v>
      </c>
      <c r="C1820" s="5">
        <v>43092</v>
      </c>
      <c r="D1820" s="10">
        <v>1079.7</v>
      </c>
      <c r="E1820" s="10">
        <f>VLOOKUP(C1820,데이터!$O:$Q,2,0)</f>
        <v>82.005343749999994</v>
      </c>
      <c r="F1820" s="10">
        <f>VLOOKUP(C1820,데이터!$O:$Q,3,0)</f>
        <v>172.26</v>
      </c>
      <c r="H1820" s="6">
        <f t="shared" si="341"/>
        <v>3.5643095366340987</v>
      </c>
      <c r="I1820" s="6">
        <f t="shared" si="342"/>
        <v>3.3101460415065316</v>
      </c>
      <c r="AM1820" s="1">
        <f t="shared" si="334"/>
        <v>43092</v>
      </c>
      <c r="AN1820" s="2">
        <f t="shared" si="335"/>
        <v>1079.7</v>
      </c>
      <c r="AO1820" s="2">
        <f t="shared" si="336"/>
        <v>82.005343749999994</v>
      </c>
      <c r="AP1820" s="2">
        <f t="shared" si="337"/>
        <v>172.26</v>
      </c>
      <c r="AR1820" s="39">
        <f t="shared" si="338"/>
        <v>0</v>
      </c>
      <c r="AS1820" s="39">
        <f t="shared" si="339"/>
        <v>0</v>
      </c>
      <c r="AU1820" s="41">
        <f t="shared" si="340"/>
        <v>0</v>
      </c>
    </row>
    <row r="1821" spans="2:47" x14ac:dyDescent="0.3">
      <c r="B1821" s="6">
        <f t="shared" si="333"/>
        <v>2017</v>
      </c>
      <c r="C1821" s="5">
        <v>43093</v>
      </c>
      <c r="D1821" s="10">
        <v>1079.7</v>
      </c>
      <c r="E1821" s="10">
        <f>VLOOKUP(C1821,데이터!$O:$Q,2,0)</f>
        <v>82.005343749999994</v>
      </c>
      <c r="F1821" s="10">
        <f>VLOOKUP(C1821,데이터!$O:$Q,3,0)</f>
        <v>172.26</v>
      </c>
      <c r="H1821" s="6">
        <f t="shared" si="341"/>
        <v>3.5643095366340987</v>
      </c>
      <c r="I1821" s="6">
        <f t="shared" si="342"/>
        <v>3.3101460415065316</v>
      </c>
      <c r="AM1821" s="1">
        <f t="shared" si="334"/>
        <v>43093</v>
      </c>
      <c r="AN1821" s="2">
        <f t="shared" si="335"/>
        <v>1079.7</v>
      </c>
      <c r="AO1821" s="2">
        <f t="shared" si="336"/>
        <v>82.005343749999994</v>
      </c>
      <c r="AP1821" s="2">
        <f t="shared" si="337"/>
        <v>172.26</v>
      </c>
      <c r="AR1821" s="39">
        <f t="shared" si="338"/>
        <v>0</v>
      </c>
      <c r="AS1821" s="39">
        <f t="shared" si="339"/>
        <v>0</v>
      </c>
      <c r="AU1821" s="41">
        <f t="shared" si="340"/>
        <v>0</v>
      </c>
    </row>
    <row r="1822" spans="2:47" x14ac:dyDescent="0.3">
      <c r="B1822" s="6">
        <f t="shared" si="333"/>
        <v>2017</v>
      </c>
      <c r="C1822" s="5">
        <v>43094</v>
      </c>
      <c r="D1822" s="10">
        <v>1079.7</v>
      </c>
      <c r="E1822" s="10">
        <f>VLOOKUP(C1822,데이터!$O:$Q,2,0)</f>
        <v>82.005343749999994</v>
      </c>
      <c r="F1822" s="10">
        <f>VLOOKUP(C1822,데이터!$O:$Q,3,0)</f>
        <v>172.26</v>
      </c>
      <c r="H1822" s="6">
        <f t="shared" si="341"/>
        <v>3.5643095366340987</v>
      </c>
      <c r="I1822" s="6">
        <f t="shared" si="342"/>
        <v>3.3101460415065316</v>
      </c>
      <c r="AM1822" s="1">
        <f t="shared" si="334"/>
        <v>43094</v>
      </c>
      <c r="AN1822" s="2">
        <f t="shared" si="335"/>
        <v>1079.7</v>
      </c>
      <c r="AO1822" s="2">
        <f t="shared" si="336"/>
        <v>82.005343749999994</v>
      </c>
      <c r="AP1822" s="2">
        <f t="shared" si="337"/>
        <v>172.26</v>
      </c>
      <c r="AR1822" s="39">
        <f t="shared" si="338"/>
        <v>0</v>
      </c>
      <c r="AS1822" s="39">
        <f t="shared" si="339"/>
        <v>0</v>
      </c>
      <c r="AU1822" s="41">
        <f t="shared" si="340"/>
        <v>0</v>
      </c>
    </row>
    <row r="1823" spans="2:47" x14ac:dyDescent="0.3">
      <c r="B1823" s="6">
        <f t="shared" si="333"/>
        <v>2017</v>
      </c>
      <c r="C1823" s="5">
        <v>43095</v>
      </c>
      <c r="D1823" s="10">
        <v>1076.1500000000001</v>
      </c>
      <c r="E1823" s="10">
        <f>VLOOKUP(C1823,데이터!$O:$Q,2,0)</f>
        <v>80.998874999999998</v>
      </c>
      <c r="F1823" s="10">
        <f>VLOOKUP(C1823,데이터!$O:$Q,3,0)</f>
        <v>170.54</v>
      </c>
      <c r="H1823" s="6">
        <f t="shared" si="341"/>
        <v>3.5205640195750449</v>
      </c>
      <c r="I1823" s="6">
        <f t="shared" si="342"/>
        <v>3.2770945426594911</v>
      </c>
      <c r="AM1823" s="1">
        <f t="shared" si="334"/>
        <v>43095</v>
      </c>
      <c r="AN1823" s="2">
        <f t="shared" si="335"/>
        <v>1076.1500000000001</v>
      </c>
      <c r="AO1823" s="2">
        <f t="shared" si="336"/>
        <v>80.998874999999998</v>
      </c>
      <c r="AP1823" s="2">
        <f t="shared" si="337"/>
        <v>170.54</v>
      </c>
      <c r="AR1823" s="39">
        <f t="shared" si="338"/>
        <v>-1.2273209329727308E-2</v>
      </c>
      <c r="AS1823" s="39">
        <f t="shared" si="339"/>
        <v>-9.9849065366306444E-3</v>
      </c>
      <c r="AU1823" s="41">
        <f t="shared" si="340"/>
        <v>5.2363296728939927E-6</v>
      </c>
    </row>
    <row r="1824" spans="2:47" x14ac:dyDescent="0.3">
      <c r="B1824" s="6">
        <f t="shared" si="333"/>
        <v>2017</v>
      </c>
      <c r="C1824" s="5">
        <v>43096</v>
      </c>
      <c r="D1824" s="10">
        <v>1074.2</v>
      </c>
      <c r="E1824" s="10">
        <f>VLOOKUP(C1824,데이터!$O:$Q,2,0)</f>
        <v>81.337781249999992</v>
      </c>
      <c r="F1824" s="10">
        <f>VLOOKUP(C1824,데이터!$O:$Q,3,0)</f>
        <v>171.09</v>
      </c>
      <c r="H1824" s="6">
        <f t="shared" si="341"/>
        <v>3.5352943618144783</v>
      </c>
      <c r="I1824" s="6">
        <f t="shared" si="342"/>
        <v>3.2876633358954637</v>
      </c>
      <c r="AM1824" s="1">
        <f t="shared" si="334"/>
        <v>43096</v>
      </c>
      <c r="AN1824" s="2">
        <f t="shared" si="335"/>
        <v>1074.2</v>
      </c>
      <c r="AO1824" s="2">
        <f t="shared" si="336"/>
        <v>81.337781249999992</v>
      </c>
      <c r="AP1824" s="2">
        <f t="shared" si="337"/>
        <v>171.09</v>
      </c>
      <c r="AR1824" s="39">
        <f t="shared" si="338"/>
        <v>4.1840858900816791E-3</v>
      </c>
      <c r="AS1824" s="39">
        <f t="shared" si="339"/>
        <v>3.2250498416794837E-3</v>
      </c>
      <c r="AU1824" s="41">
        <f t="shared" si="340"/>
        <v>9.1975014213489799E-7</v>
      </c>
    </row>
    <row r="1825" spans="2:47" x14ac:dyDescent="0.3">
      <c r="B1825" s="6">
        <f t="shared" si="333"/>
        <v>2017</v>
      </c>
      <c r="C1825" s="5">
        <v>43097</v>
      </c>
      <c r="D1825" s="10">
        <v>1070.6500000000001</v>
      </c>
      <c r="E1825" s="10">
        <f>VLOOKUP(C1825,데이터!$O:$Q,2,0)</f>
        <v>81.489874999999998</v>
      </c>
      <c r="F1825" s="10">
        <f>VLOOKUP(C1825,데이터!$O:$Q,3,0)</f>
        <v>171.57</v>
      </c>
      <c r="H1825" s="6">
        <f t="shared" si="341"/>
        <v>3.5419050188619035</v>
      </c>
      <c r="I1825" s="6">
        <f t="shared" si="342"/>
        <v>3.2968870099923122</v>
      </c>
      <c r="AM1825" s="1">
        <f t="shared" si="334"/>
        <v>43097</v>
      </c>
      <c r="AN1825" s="2">
        <f t="shared" si="335"/>
        <v>1070.6500000000001</v>
      </c>
      <c r="AO1825" s="2">
        <f t="shared" si="336"/>
        <v>81.489874999999998</v>
      </c>
      <c r="AP1825" s="2">
        <f t="shared" si="337"/>
        <v>171.57</v>
      </c>
      <c r="AR1825" s="39">
        <f t="shared" si="338"/>
        <v>1.8699028626381065E-3</v>
      </c>
      <c r="AS1825" s="39">
        <f t="shared" si="339"/>
        <v>2.8055409433631606E-3</v>
      </c>
      <c r="AU1825" s="41">
        <f t="shared" si="340"/>
        <v>8.7541861810286294E-7</v>
      </c>
    </row>
    <row r="1826" spans="2:47" x14ac:dyDescent="0.3">
      <c r="B1826" s="6">
        <f t="shared" si="333"/>
        <v>2017</v>
      </c>
      <c r="C1826" s="5">
        <v>43098</v>
      </c>
      <c r="D1826" s="10">
        <v>1070.6500000000001</v>
      </c>
      <c r="E1826" s="10">
        <f>VLOOKUP(C1826,데이터!$O:$Q,2,0)</f>
        <v>80.695187500000003</v>
      </c>
      <c r="F1826" s="10">
        <f>VLOOKUP(C1826,데이터!$O:$Q,3,0)</f>
        <v>169.81</v>
      </c>
      <c r="H1826" s="6">
        <f t="shared" si="341"/>
        <v>3.507364437658695</v>
      </c>
      <c r="I1826" s="6">
        <f t="shared" si="342"/>
        <v>3.2630668716372009</v>
      </c>
      <c r="AM1826" s="1">
        <f t="shared" si="334"/>
        <v>43098</v>
      </c>
      <c r="AN1826" s="2">
        <f t="shared" si="335"/>
        <v>1070.6500000000001</v>
      </c>
      <c r="AO1826" s="2">
        <f t="shared" si="336"/>
        <v>80.695187500000003</v>
      </c>
      <c r="AP1826" s="2">
        <f t="shared" si="337"/>
        <v>169.81</v>
      </c>
      <c r="AR1826" s="39">
        <f t="shared" si="338"/>
        <v>-9.7519783899533419E-3</v>
      </c>
      <c r="AS1826" s="39">
        <f t="shared" si="339"/>
        <v>-1.0258203648656483E-2</v>
      </c>
      <c r="AU1826" s="41">
        <f t="shared" si="340"/>
        <v>2.5626401254906231E-7</v>
      </c>
    </row>
    <row r="1827" spans="2:47" x14ac:dyDescent="0.3">
      <c r="B1827" s="6">
        <f t="shared" si="333"/>
        <v>2017</v>
      </c>
      <c r="C1827" s="5">
        <v>43099</v>
      </c>
      <c r="D1827" s="10">
        <v>1070.6500000000001</v>
      </c>
      <c r="E1827" s="10">
        <f>VLOOKUP(C1827,데이터!$O:$Q,2,0)</f>
        <v>80.695187500000003</v>
      </c>
      <c r="F1827" s="10">
        <f>VLOOKUP(C1827,데이터!$O:$Q,3,0)</f>
        <v>169.81</v>
      </c>
      <c r="H1827" s="6">
        <f t="shared" si="341"/>
        <v>3.507364437658695</v>
      </c>
      <c r="I1827" s="6">
        <f t="shared" si="342"/>
        <v>3.2630668716372009</v>
      </c>
      <c r="AM1827" s="1">
        <f t="shared" si="334"/>
        <v>43099</v>
      </c>
      <c r="AN1827" s="2">
        <f t="shared" si="335"/>
        <v>1070.6500000000001</v>
      </c>
      <c r="AO1827" s="2">
        <f t="shared" si="336"/>
        <v>80.695187500000003</v>
      </c>
      <c r="AP1827" s="2">
        <f t="shared" si="337"/>
        <v>169.81</v>
      </c>
      <c r="AR1827" s="39">
        <f t="shared" si="338"/>
        <v>0</v>
      </c>
      <c r="AS1827" s="39">
        <f t="shared" si="339"/>
        <v>0</v>
      </c>
      <c r="AU1827" s="41">
        <f t="shared" si="340"/>
        <v>0</v>
      </c>
    </row>
    <row r="1828" spans="2:47" x14ac:dyDescent="0.3">
      <c r="B1828" s="6">
        <f t="shared" si="333"/>
        <v>2017</v>
      </c>
      <c r="C1828" s="5">
        <v>43100</v>
      </c>
      <c r="D1828" s="10">
        <v>1070.6500000000001</v>
      </c>
      <c r="E1828" s="10">
        <f>VLOOKUP(C1828,데이터!$O:$Q,2,0)</f>
        <v>80.695187500000003</v>
      </c>
      <c r="F1828" s="10">
        <f>VLOOKUP(C1828,데이터!$O:$Q,3,0)</f>
        <v>169.81</v>
      </c>
      <c r="H1828" s="6">
        <f t="shared" si="341"/>
        <v>3.507364437658695</v>
      </c>
      <c r="I1828" s="6">
        <f t="shared" si="342"/>
        <v>3.2630668716372009</v>
      </c>
      <c r="AM1828" s="1">
        <f t="shared" si="334"/>
        <v>43100</v>
      </c>
      <c r="AN1828" s="2">
        <f t="shared" si="335"/>
        <v>1070.6500000000001</v>
      </c>
      <c r="AO1828" s="2">
        <f t="shared" si="336"/>
        <v>80.695187500000003</v>
      </c>
      <c r="AP1828" s="2">
        <f t="shared" si="337"/>
        <v>169.81</v>
      </c>
      <c r="AR1828" s="39">
        <f t="shared" si="338"/>
        <v>0</v>
      </c>
      <c r="AS1828" s="39">
        <f t="shared" si="339"/>
        <v>0</v>
      </c>
      <c r="AU1828" s="41">
        <f t="shared" si="340"/>
        <v>0</v>
      </c>
    </row>
    <row r="1829" spans="2:47" x14ac:dyDescent="0.3">
      <c r="B1829" s="6">
        <f t="shared" si="333"/>
        <v>2018</v>
      </c>
      <c r="C1829" s="5">
        <v>43101</v>
      </c>
      <c r="D1829" s="10">
        <v>1070.6500000000001</v>
      </c>
      <c r="E1829" s="10">
        <f>VLOOKUP(C1829,데이터!$O:$Q,2,0)</f>
        <v>80.695187500000003</v>
      </c>
      <c r="F1829" s="10">
        <f>VLOOKUP(C1829,데이터!$O:$Q,3,0)</f>
        <v>169.81</v>
      </c>
      <c r="H1829" s="6">
        <f t="shared" si="341"/>
        <v>3.507364437658695</v>
      </c>
      <c r="I1829" s="6">
        <f t="shared" si="342"/>
        <v>3.2630668716372009</v>
      </c>
      <c r="AM1829" s="1">
        <f t="shared" si="334"/>
        <v>43101</v>
      </c>
      <c r="AN1829" s="2">
        <f t="shared" si="335"/>
        <v>1070.6500000000001</v>
      </c>
      <c r="AO1829" s="2">
        <f t="shared" si="336"/>
        <v>80.695187500000003</v>
      </c>
      <c r="AP1829" s="2">
        <f t="shared" si="337"/>
        <v>169.81</v>
      </c>
      <c r="AR1829" s="39">
        <f t="shared" si="338"/>
        <v>0</v>
      </c>
      <c r="AS1829" s="39">
        <f t="shared" si="339"/>
        <v>0</v>
      </c>
      <c r="AU1829" s="41">
        <f t="shared" si="340"/>
        <v>0</v>
      </c>
    </row>
    <row r="1830" spans="2:47" x14ac:dyDescent="0.3">
      <c r="B1830" s="6">
        <f t="shared" si="333"/>
        <v>2018</v>
      </c>
      <c r="C1830" s="5">
        <v>43102</v>
      </c>
      <c r="D1830" s="10">
        <v>1061.2</v>
      </c>
      <c r="E1830" s="10">
        <f>VLOOKUP(C1830,데이터!$O:$Q,2,0)</f>
        <v>83.180218749999995</v>
      </c>
      <c r="F1830" s="10">
        <f>VLOOKUP(C1830,데이터!$O:$Q,3,0)</f>
        <v>174.42</v>
      </c>
      <c r="H1830" s="6">
        <f t="shared" si="341"/>
        <v>3.6153747230641353</v>
      </c>
      <c r="I1830" s="6">
        <f t="shared" si="342"/>
        <v>3.3516525749423502</v>
      </c>
      <c r="AM1830" s="1">
        <f t="shared" si="334"/>
        <v>43102</v>
      </c>
      <c r="AN1830" s="2">
        <f t="shared" si="335"/>
        <v>1061.2</v>
      </c>
      <c r="AO1830" s="2">
        <f t="shared" si="336"/>
        <v>83.180218749999995</v>
      </c>
      <c r="AP1830" s="2">
        <f t="shared" si="337"/>
        <v>174.42</v>
      </c>
      <c r="AR1830" s="39">
        <f t="shared" si="338"/>
        <v>3.0795284415195079E-2</v>
      </c>
      <c r="AS1830" s="39">
        <f t="shared" si="339"/>
        <v>2.7147988928802658E-2</v>
      </c>
      <c r="AU1830" s="41">
        <f t="shared" si="340"/>
        <v>1.3302764365058528E-5</v>
      </c>
    </row>
    <row r="1831" spans="2:47" x14ac:dyDescent="0.3">
      <c r="B1831" s="6">
        <f t="shared" si="333"/>
        <v>2018</v>
      </c>
      <c r="C1831" s="5">
        <v>43103</v>
      </c>
      <c r="D1831" s="10">
        <v>1064.55</v>
      </c>
      <c r="E1831" s="10">
        <f>VLOOKUP(C1831,데이터!$O:$Q,2,0)</f>
        <v>84.523093750000001</v>
      </c>
      <c r="F1831" s="10">
        <f>VLOOKUP(C1831,데이터!$O:$Q,3,0)</f>
        <v>177.47</v>
      </c>
      <c r="H1831" s="6">
        <f t="shared" si="341"/>
        <v>3.6737419214701235</v>
      </c>
      <c r="I1831" s="6">
        <f t="shared" si="342"/>
        <v>3.4102613374327428</v>
      </c>
      <c r="AM1831" s="1">
        <f t="shared" si="334"/>
        <v>43103</v>
      </c>
      <c r="AN1831" s="2">
        <f t="shared" si="335"/>
        <v>1064.55</v>
      </c>
      <c r="AO1831" s="2">
        <f t="shared" si="336"/>
        <v>84.523093750000001</v>
      </c>
      <c r="AP1831" s="2">
        <f t="shared" si="337"/>
        <v>177.47</v>
      </c>
      <c r="AR1831" s="39">
        <f t="shared" si="338"/>
        <v>1.614416288127396E-2</v>
      </c>
      <c r="AS1831" s="39">
        <f t="shared" si="339"/>
        <v>1.7486526774452615E-2</v>
      </c>
      <c r="AU1831" s="41">
        <f t="shared" si="340"/>
        <v>1.801940821709756E-6</v>
      </c>
    </row>
    <row r="1832" spans="2:47" x14ac:dyDescent="0.3">
      <c r="B1832" s="6">
        <f t="shared" si="333"/>
        <v>2018</v>
      </c>
      <c r="C1832" s="5">
        <v>43104</v>
      </c>
      <c r="D1832" s="10">
        <v>1062.1500000000001</v>
      </c>
      <c r="E1832" s="10">
        <f>VLOOKUP(C1832,데이터!$O:$Q,2,0)</f>
        <v>84.850968750000007</v>
      </c>
      <c r="F1832" s="10">
        <f>VLOOKUP(C1832,데이터!$O:$Q,3,0)</f>
        <v>178.47</v>
      </c>
      <c r="H1832" s="6">
        <f t="shared" si="341"/>
        <v>3.6879927975214044</v>
      </c>
      <c r="I1832" s="6">
        <f t="shared" si="342"/>
        <v>3.4294773251345108</v>
      </c>
      <c r="AM1832" s="1">
        <f t="shared" si="334"/>
        <v>43104</v>
      </c>
      <c r="AN1832" s="2">
        <f t="shared" si="335"/>
        <v>1062.1500000000001</v>
      </c>
      <c r="AO1832" s="2">
        <f t="shared" si="336"/>
        <v>84.850968750000007</v>
      </c>
      <c r="AP1832" s="2">
        <f t="shared" si="337"/>
        <v>178.47</v>
      </c>
      <c r="AR1832" s="39">
        <f t="shared" si="338"/>
        <v>3.8791173566101733E-3</v>
      </c>
      <c r="AS1832" s="39">
        <f t="shared" si="339"/>
        <v>5.6347551698878728E-3</v>
      </c>
      <c r="AU1832" s="41">
        <f t="shared" si="340"/>
        <v>3.0822641314105024E-6</v>
      </c>
    </row>
    <row r="1833" spans="2:47" x14ac:dyDescent="0.3">
      <c r="B1833" s="6">
        <f t="shared" si="333"/>
        <v>2018</v>
      </c>
      <c r="C1833" s="5">
        <v>43105</v>
      </c>
      <c r="D1833" s="10">
        <v>1062.75</v>
      </c>
      <c r="E1833" s="10">
        <f>VLOOKUP(C1833,데이터!$O:$Q,2,0)</f>
        <v>85.3005</v>
      </c>
      <c r="F1833" s="10">
        <f>VLOOKUP(C1833,데이터!$O:$Q,3,0)</f>
        <v>179.49</v>
      </c>
      <c r="H1833" s="6">
        <f t="shared" si="341"/>
        <v>3.7075313842539308</v>
      </c>
      <c r="I1833" s="6">
        <f t="shared" si="342"/>
        <v>3.4490776325903143</v>
      </c>
      <c r="AM1833" s="1">
        <f t="shared" si="334"/>
        <v>43105</v>
      </c>
      <c r="AN1833" s="2">
        <f t="shared" si="335"/>
        <v>1062.75</v>
      </c>
      <c r="AO1833" s="2">
        <f t="shared" si="336"/>
        <v>85.3005</v>
      </c>
      <c r="AP1833" s="2">
        <f t="shared" si="337"/>
        <v>179.49</v>
      </c>
      <c r="AR1833" s="39">
        <f t="shared" si="338"/>
        <v>5.2978917815831306E-3</v>
      </c>
      <c r="AS1833" s="39">
        <f t="shared" si="339"/>
        <v>5.7152462598757392E-3</v>
      </c>
      <c r="AU1833" s="41">
        <f t="shared" si="340"/>
        <v>1.7418476055089554E-7</v>
      </c>
    </row>
    <row r="1834" spans="2:47" x14ac:dyDescent="0.3">
      <c r="B1834" s="6">
        <f t="shared" si="333"/>
        <v>2018</v>
      </c>
      <c r="C1834" s="5">
        <v>43106</v>
      </c>
      <c r="D1834" s="10">
        <v>1062.75</v>
      </c>
      <c r="E1834" s="10">
        <f>VLOOKUP(C1834,데이터!$O:$Q,2,0)</f>
        <v>85.3005</v>
      </c>
      <c r="F1834" s="10">
        <f>VLOOKUP(C1834,데이터!$O:$Q,3,0)</f>
        <v>179.49</v>
      </c>
      <c r="H1834" s="6">
        <f t="shared" si="341"/>
        <v>3.7075313842539308</v>
      </c>
      <c r="I1834" s="6">
        <f t="shared" si="342"/>
        <v>3.4490776325903143</v>
      </c>
      <c r="AM1834" s="1">
        <f t="shared" si="334"/>
        <v>43106</v>
      </c>
      <c r="AN1834" s="2">
        <f t="shared" si="335"/>
        <v>1062.75</v>
      </c>
      <c r="AO1834" s="2">
        <f t="shared" si="336"/>
        <v>85.3005</v>
      </c>
      <c r="AP1834" s="2">
        <f t="shared" si="337"/>
        <v>179.49</v>
      </c>
      <c r="AR1834" s="39">
        <f t="shared" si="338"/>
        <v>0</v>
      </c>
      <c r="AS1834" s="39">
        <f t="shared" si="339"/>
        <v>0</v>
      </c>
      <c r="AU1834" s="41">
        <f t="shared" si="340"/>
        <v>0</v>
      </c>
    </row>
    <row r="1835" spans="2:47" x14ac:dyDescent="0.3">
      <c r="B1835" s="6">
        <f t="shared" si="333"/>
        <v>2018</v>
      </c>
      <c r="C1835" s="5">
        <v>43107</v>
      </c>
      <c r="D1835" s="10">
        <v>1062.75</v>
      </c>
      <c r="E1835" s="10">
        <f>VLOOKUP(C1835,데이터!$O:$Q,2,0)</f>
        <v>85.3005</v>
      </c>
      <c r="F1835" s="10">
        <f>VLOOKUP(C1835,데이터!$O:$Q,3,0)</f>
        <v>179.49</v>
      </c>
      <c r="H1835" s="6">
        <f t="shared" si="341"/>
        <v>3.7075313842539308</v>
      </c>
      <c r="I1835" s="6">
        <f t="shared" si="342"/>
        <v>3.4490776325903143</v>
      </c>
      <c r="AM1835" s="1">
        <f t="shared" si="334"/>
        <v>43107</v>
      </c>
      <c r="AN1835" s="2">
        <f t="shared" si="335"/>
        <v>1062.75</v>
      </c>
      <c r="AO1835" s="2">
        <f t="shared" si="336"/>
        <v>85.3005</v>
      </c>
      <c r="AP1835" s="2">
        <f t="shared" si="337"/>
        <v>179.49</v>
      </c>
      <c r="AR1835" s="39">
        <f t="shared" si="338"/>
        <v>0</v>
      </c>
      <c r="AS1835" s="39">
        <f t="shared" si="339"/>
        <v>0</v>
      </c>
      <c r="AU1835" s="41">
        <f t="shared" si="340"/>
        <v>0</v>
      </c>
    </row>
    <row r="1836" spans="2:47" x14ac:dyDescent="0.3">
      <c r="B1836" s="6">
        <f t="shared" si="333"/>
        <v>2018</v>
      </c>
      <c r="C1836" s="5">
        <v>43108</v>
      </c>
      <c r="D1836" s="10">
        <v>1066.0999999999999</v>
      </c>
      <c r="E1836" s="10">
        <f>VLOOKUP(C1836,데이터!$O:$Q,2,0)</f>
        <v>85.807625000000002</v>
      </c>
      <c r="F1836" s="10">
        <f>VLOOKUP(C1836,데이터!$O:$Q,3,0)</f>
        <v>180.9</v>
      </c>
      <c r="H1836" s="6">
        <f t="shared" si="341"/>
        <v>3.7295732462974098</v>
      </c>
      <c r="I1836" s="6">
        <f t="shared" si="342"/>
        <v>3.4761721752498072</v>
      </c>
      <c r="AM1836" s="1">
        <f t="shared" si="334"/>
        <v>43108</v>
      </c>
      <c r="AN1836" s="2">
        <f t="shared" si="335"/>
        <v>1066.0999999999999</v>
      </c>
      <c r="AO1836" s="2">
        <f t="shared" si="336"/>
        <v>85.807625000000002</v>
      </c>
      <c r="AP1836" s="2">
        <f t="shared" si="337"/>
        <v>180.9</v>
      </c>
      <c r="AR1836" s="39">
        <f t="shared" si="338"/>
        <v>5.9451585864092049E-3</v>
      </c>
      <c r="AS1836" s="39">
        <f t="shared" si="339"/>
        <v>7.8555908407154096E-3</v>
      </c>
      <c r="AU1836" s="41">
        <f t="shared" si="340"/>
        <v>3.649751398293487E-6</v>
      </c>
    </row>
    <row r="1837" spans="2:47" x14ac:dyDescent="0.3">
      <c r="B1837" s="6">
        <f t="shared" si="333"/>
        <v>2018</v>
      </c>
      <c r="C1837" s="5">
        <v>43109</v>
      </c>
      <c r="D1837" s="10">
        <v>1067.0999999999999</v>
      </c>
      <c r="E1837" s="10">
        <f>VLOOKUP(C1837,데이터!$O:$Q,2,0)</f>
        <v>84.703937499999995</v>
      </c>
      <c r="F1837" s="10">
        <f>VLOOKUP(C1837,데이터!$O:$Q,3,0)</f>
        <v>179.12</v>
      </c>
      <c r="H1837" s="6">
        <f t="shared" si="341"/>
        <v>3.68160217878129</v>
      </c>
      <c r="I1837" s="6">
        <f t="shared" si="342"/>
        <v>3.4419677171406602</v>
      </c>
      <c r="AM1837" s="1">
        <f t="shared" si="334"/>
        <v>43109</v>
      </c>
      <c r="AN1837" s="2">
        <f t="shared" si="335"/>
        <v>1067.0999999999999</v>
      </c>
      <c r="AO1837" s="2">
        <f t="shared" si="336"/>
        <v>84.703937499999995</v>
      </c>
      <c r="AP1837" s="2">
        <f t="shared" si="337"/>
        <v>179.12</v>
      </c>
      <c r="AR1837" s="39">
        <f t="shared" si="338"/>
        <v>-1.2862347606054869E-2</v>
      </c>
      <c r="AS1837" s="39">
        <f t="shared" si="339"/>
        <v>-9.8396904367054061E-3</v>
      </c>
      <c r="AU1837" s="41">
        <f t="shared" si="340"/>
        <v>9.136456363419709E-6</v>
      </c>
    </row>
    <row r="1838" spans="2:47" x14ac:dyDescent="0.3">
      <c r="B1838" s="6">
        <f t="shared" si="333"/>
        <v>2018</v>
      </c>
      <c r="C1838" s="5">
        <v>43110</v>
      </c>
      <c r="D1838" s="10">
        <v>1071.8499999999999</v>
      </c>
      <c r="E1838" s="10">
        <f>VLOOKUP(C1838,데이터!$O:$Q,2,0)</f>
        <v>83.638249999999999</v>
      </c>
      <c r="F1838" s="10">
        <f>VLOOKUP(C1838,데이터!$O:$Q,3,0)</f>
        <v>176.97</v>
      </c>
      <c r="H1838" s="6">
        <f t="shared" si="341"/>
        <v>3.6352827568311596</v>
      </c>
      <c r="I1838" s="6">
        <f t="shared" si="342"/>
        <v>3.4006533435818591</v>
      </c>
      <c r="AM1838" s="1">
        <f t="shared" si="334"/>
        <v>43110</v>
      </c>
      <c r="AN1838" s="2">
        <f t="shared" si="335"/>
        <v>1071.8499999999999</v>
      </c>
      <c r="AO1838" s="2">
        <f t="shared" si="336"/>
        <v>83.638249999999999</v>
      </c>
      <c r="AP1838" s="2">
        <f t="shared" si="337"/>
        <v>176.97</v>
      </c>
      <c r="AR1838" s="39">
        <f t="shared" si="338"/>
        <v>-1.258132185413452E-2</v>
      </c>
      <c r="AS1838" s="39">
        <f t="shared" si="339"/>
        <v>-1.2003126395712438E-2</v>
      </c>
      <c r="AU1838" s="41">
        <f t="shared" si="340"/>
        <v>3.3430998813992115E-7</v>
      </c>
    </row>
    <row r="1839" spans="2:47" x14ac:dyDescent="0.3">
      <c r="B1839" s="6">
        <f t="shared" si="333"/>
        <v>2018</v>
      </c>
      <c r="C1839" s="5">
        <v>43111</v>
      </c>
      <c r="D1839" s="10">
        <v>1072.0999999999999</v>
      </c>
      <c r="E1839" s="10">
        <f>VLOOKUP(C1839,데이터!$O:$Q,2,0)</f>
        <v>83.787875</v>
      </c>
      <c r="F1839" s="10">
        <f>VLOOKUP(C1839,데이터!$O:$Q,3,0)</f>
        <v>178.03</v>
      </c>
      <c r="H1839" s="6">
        <f t="shared" si="341"/>
        <v>3.6417861112472414</v>
      </c>
      <c r="I1839" s="6">
        <f t="shared" si="342"/>
        <v>3.421022290545733</v>
      </c>
      <c r="AM1839" s="1">
        <f t="shared" si="334"/>
        <v>43111</v>
      </c>
      <c r="AN1839" s="2">
        <f t="shared" si="335"/>
        <v>1072.0999999999999</v>
      </c>
      <c r="AO1839" s="2">
        <f t="shared" si="336"/>
        <v>83.787875</v>
      </c>
      <c r="AP1839" s="2">
        <f t="shared" si="337"/>
        <v>178.03</v>
      </c>
      <c r="AR1839" s="39">
        <f t="shared" si="338"/>
        <v>1.7889542165216987E-3</v>
      </c>
      <c r="AS1839" s="39">
        <f t="shared" si="339"/>
        <v>5.9897157710346871E-3</v>
      </c>
      <c r="AU1839" s="41">
        <f t="shared" si="340"/>
        <v>1.7646397637874379E-5</v>
      </c>
    </row>
    <row r="1840" spans="2:47" x14ac:dyDescent="0.3">
      <c r="B1840" s="6">
        <f t="shared" si="333"/>
        <v>2018</v>
      </c>
      <c r="C1840" s="5">
        <v>43112</v>
      </c>
      <c r="D1840" s="10">
        <v>1064.9000000000001</v>
      </c>
      <c r="E1840" s="10">
        <f>VLOOKUP(C1840,데이터!$O:$Q,2,0)</f>
        <v>84.189187500000003</v>
      </c>
      <c r="F1840" s="10">
        <f>VLOOKUP(C1840,데이터!$O:$Q,3,0)</f>
        <v>178.99</v>
      </c>
      <c r="H1840" s="6">
        <f t="shared" si="341"/>
        <v>3.6592289010156889</v>
      </c>
      <c r="I1840" s="6">
        <f t="shared" si="342"/>
        <v>3.4394696387394301</v>
      </c>
      <c r="AM1840" s="1">
        <f t="shared" si="334"/>
        <v>43112</v>
      </c>
      <c r="AN1840" s="2">
        <f t="shared" si="335"/>
        <v>1064.9000000000001</v>
      </c>
      <c r="AO1840" s="2">
        <f t="shared" si="336"/>
        <v>84.189187500000003</v>
      </c>
      <c r="AP1840" s="2">
        <f t="shared" si="337"/>
        <v>178.99</v>
      </c>
      <c r="AR1840" s="39">
        <f t="shared" si="338"/>
        <v>4.7896249904895161E-3</v>
      </c>
      <c r="AS1840" s="39">
        <f t="shared" si="339"/>
        <v>5.392349603999369E-3</v>
      </c>
      <c r="AU1840" s="41">
        <f t="shared" si="340"/>
        <v>3.6327695973060164E-7</v>
      </c>
    </row>
    <row r="1841" spans="2:47" x14ac:dyDescent="0.3">
      <c r="B1841" s="6">
        <f t="shared" si="333"/>
        <v>2018</v>
      </c>
      <c r="C1841" s="5">
        <v>43113</v>
      </c>
      <c r="D1841" s="10">
        <v>1064.9000000000001</v>
      </c>
      <c r="E1841" s="10">
        <f>VLOOKUP(C1841,데이터!$O:$Q,2,0)</f>
        <v>84.189187500000003</v>
      </c>
      <c r="F1841" s="10">
        <f>VLOOKUP(C1841,데이터!$O:$Q,3,0)</f>
        <v>178.99</v>
      </c>
      <c r="H1841" s="6">
        <f t="shared" si="341"/>
        <v>3.6592289010156889</v>
      </c>
      <c r="I1841" s="6">
        <f t="shared" si="342"/>
        <v>3.4394696387394301</v>
      </c>
      <c r="AM1841" s="1">
        <f t="shared" si="334"/>
        <v>43113</v>
      </c>
      <c r="AN1841" s="2">
        <f t="shared" si="335"/>
        <v>1064.9000000000001</v>
      </c>
      <c r="AO1841" s="2">
        <f t="shared" si="336"/>
        <v>84.189187500000003</v>
      </c>
      <c r="AP1841" s="2">
        <f t="shared" si="337"/>
        <v>178.99</v>
      </c>
      <c r="AR1841" s="39">
        <f t="shared" si="338"/>
        <v>0</v>
      </c>
      <c r="AS1841" s="39">
        <f t="shared" si="339"/>
        <v>0</v>
      </c>
      <c r="AU1841" s="41">
        <f t="shared" si="340"/>
        <v>0</v>
      </c>
    </row>
    <row r="1842" spans="2:47" x14ac:dyDescent="0.3">
      <c r="B1842" s="6">
        <f t="shared" si="333"/>
        <v>2018</v>
      </c>
      <c r="C1842" s="5">
        <v>43114</v>
      </c>
      <c r="D1842" s="10">
        <v>1064.9000000000001</v>
      </c>
      <c r="E1842" s="10">
        <f>VLOOKUP(C1842,데이터!$O:$Q,2,0)</f>
        <v>84.189187500000003</v>
      </c>
      <c r="F1842" s="10">
        <f>VLOOKUP(C1842,데이터!$O:$Q,3,0)</f>
        <v>178.99</v>
      </c>
      <c r="H1842" s="6">
        <f t="shared" si="341"/>
        <v>3.6592289010156889</v>
      </c>
      <c r="I1842" s="6">
        <f t="shared" si="342"/>
        <v>3.4394696387394301</v>
      </c>
      <c r="AM1842" s="1">
        <f t="shared" si="334"/>
        <v>43114</v>
      </c>
      <c r="AN1842" s="2">
        <f t="shared" si="335"/>
        <v>1064.9000000000001</v>
      </c>
      <c r="AO1842" s="2">
        <f t="shared" si="336"/>
        <v>84.189187500000003</v>
      </c>
      <c r="AP1842" s="2">
        <f t="shared" si="337"/>
        <v>178.99</v>
      </c>
      <c r="AR1842" s="39">
        <f t="shared" si="338"/>
        <v>0</v>
      </c>
      <c r="AS1842" s="39">
        <f t="shared" si="339"/>
        <v>0</v>
      </c>
      <c r="AU1842" s="41">
        <f t="shared" si="340"/>
        <v>0</v>
      </c>
    </row>
    <row r="1843" spans="2:47" x14ac:dyDescent="0.3">
      <c r="B1843" s="6">
        <f t="shared" si="333"/>
        <v>2018</v>
      </c>
      <c r="C1843" s="5">
        <v>43115</v>
      </c>
      <c r="D1843" s="10">
        <v>1062.7</v>
      </c>
      <c r="E1843" s="10">
        <f>VLOOKUP(C1843,데이터!$O:$Q,2,0)</f>
        <v>84.189187500000003</v>
      </c>
      <c r="F1843" s="10">
        <f>VLOOKUP(C1843,데이터!$O:$Q,3,0)</f>
        <v>178.99</v>
      </c>
      <c r="H1843" s="6">
        <f t="shared" si="341"/>
        <v>3.6592289010156889</v>
      </c>
      <c r="I1843" s="6">
        <f t="shared" si="342"/>
        <v>3.4394696387394301</v>
      </c>
      <c r="AM1843" s="1">
        <f t="shared" si="334"/>
        <v>43115</v>
      </c>
      <c r="AN1843" s="2">
        <f t="shared" si="335"/>
        <v>1062.7</v>
      </c>
      <c r="AO1843" s="2">
        <f t="shared" si="336"/>
        <v>84.189187500000003</v>
      </c>
      <c r="AP1843" s="2">
        <f t="shared" si="337"/>
        <v>178.99</v>
      </c>
      <c r="AR1843" s="39">
        <f t="shared" si="338"/>
        <v>0</v>
      </c>
      <c r="AS1843" s="39">
        <f t="shared" si="339"/>
        <v>0</v>
      </c>
      <c r="AU1843" s="41">
        <f t="shared" si="340"/>
        <v>0</v>
      </c>
    </row>
    <row r="1844" spans="2:47" x14ac:dyDescent="0.3">
      <c r="B1844" s="6">
        <f t="shared" si="333"/>
        <v>2018</v>
      </c>
      <c r="C1844" s="5">
        <v>43116</v>
      </c>
      <c r="D1844" s="10">
        <v>1062.6500000000001</v>
      </c>
      <c r="E1844" s="10">
        <f>VLOOKUP(C1844,데이터!$O:$Q,2,0)</f>
        <v>84.771218750000003</v>
      </c>
      <c r="F1844" s="10">
        <f>VLOOKUP(C1844,데이터!$O:$Q,3,0)</f>
        <v>179.58</v>
      </c>
      <c r="H1844" s="6">
        <f t="shared" si="341"/>
        <v>3.6845265150506781</v>
      </c>
      <c r="I1844" s="6">
        <f t="shared" si="342"/>
        <v>3.4508070714834731</v>
      </c>
      <c r="AM1844" s="1">
        <f t="shared" si="334"/>
        <v>43116</v>
      </c>
      <c r="AN1844" s="2">
        <f t="shared" si="335"/>
        <v>1062.6500000000001</v>
      </c>
      <c r="AO1844" s="2">
        <f t="shared" si="336"/>
        <v>84.771218750000003</v>
      </c>
      <c r="AP1844" s="2">
        <f t="shared" si="337"/>
        <v>179.58</v>
      </c>
      <c r="AR1844" s="39">
        <f t="shared" si="338"/>
        <v>6.9133729316488424E-3</v>
      </c>
      <c r="AS1844" s="39">
        <f t="shared" si="339"/>
        <v>3.2962735348343042E-3</v>
      </c>
      <c r="AU1844" s="41">
        <f t="shared" si="340"/>
        <v>1.3083408046436095E-5</v>
      </c>
    </row>
    <row r="1845" spans="2:47" x14ac:dyDescent="0.3">
      <c r="B1845" s="6">
        <f t="shared" si="333"/>
        <v>2018</v>
      </c>
      <c r="C1845" s="5">
        <v>43117</v>
      </c>
      <c r="D1845" s="10">
        <v>1069.25</v>
      </c>
      <c r="E1845" s="10">
        <f>VLOOKUP(C1845,데이터!$O:$Q,2,0)</f>
        <v>87.191250000000011</v>
      </c>
      <c r="F1845" s="10">
        <f>VLOOKUP(C1845,데이터!$O:$Q,3,0)</f>
        <v>184.79</v>
      </c>
      <c r="H1845" s="6">
        <f t="shared" si="341"/>
        <v>3.7897116172511374</v>
      </c>
      <c r="I1845" s="6">
        <f t="shared" si="342"/>
        <v>3.550922367409683</v>
      </c>
      <c r="AM1845" s="1">
        <f t="shared" si="334"/>
        <v>43117</v>
      </c>
      <c r="AN1845" s="2">
        <f t="shared" si="335"/>
        <v>1069.25</v>
      </c>
      <c r="AO1845" s="2">
        <f t="shared" si="336"/>
        <v>87.191250000000011</v>
      </c>
      <c r="AP1845" s="2">
        <f t="shared" si="337"/>
        <v>184.79</v>
      </c>
      <c r="AR1845" s="39">
        <f t="shared" si="338"/>
        <v>2.8547793528095333E-2</v>
      </c>
      <c r="AS1845" s="39">
        <f t="shared" si="339"/>
        <v>2.9012139436462636E-2</v>
      </c>
      <c r="AU1845" s="41">
        <f t="shared" si="340"/>
        <v>2.1561712261745569E-7</v>
      </c>
    </row>
    <row r="1846" spans="2:47" x14ac:dyDescent="0.3">
      <c r="B1846" s="6">
        <f t="shared" si="333"/>
        <v>2018</v>
      </c>
      <c r="C1846" s="5">
        <v>43118</v>
      </c>
      <c r="D1846" s="10">
        <v>1070.5</v>
      </c>
      <c r="E1846" s="10">
        <f>VLOOKUP(C1846,데이터!$O:$Q,2,0)</f>
        <v>87.626375000000024</v>
      </c>
      <c r="F1846" s="10">
        <f>VLOOKUP(C1846,데이터!$O:$Q,3,0)</f>
        <v>185.62</v>
      </c>
      <c r="H1846" s="6">
        <f t="shared" si="341"/>
        <v>3.8086240455906371</v>
      </c>
      <c r="I1846" s="6">
        <f t="shared" si="342"/>
        <v>3.5668716372021505</v>
      </c>
      <c r="AM1846" s="1">
        <f t="shared" si="334"/>
        <v>43118</v>
      </c>
      <c r="AN1846" s="2">
        <f t="shared" si="335"/>
        <v>1070.5</v>
      </c>
      <c r="AO1846" s="2">
        <f t="shared" si="336"/>
        <v>87.626375000000024</v>
      </c>
      <c r="AP1846" s="2">
        <f t="shared" si="337"/>
        <v>185.62</v>
      </c>
      <c r="AR1846" s="39">
        <f t="shared" si="338"/>
        <v>4.9904663598698829E-3</v>
      </c>
      <c r="AS1846" s="39">
        <f t="shared" si="339"/>
        <v>4.4915850424807058E-3</v>
      </c>
      <c r="AU1846" s="41">
        <f t="shared" si="340"/>
        <v>2.4888256883996084E-7</v>
      </c>
    </row>
    <row r="1847" spans="2:47" x14ac:dyDescent="0.3">
      <c r="B1847" s="6">
        <f t="shared" si="333"/>
        <v>2018</v>
      </c>
      <c r="C1847" s="5">
        <v>43119</v>
      </c>
      <c r="D1847" s="10">
        <v>1065.9000000000001</v>
      </c>
      <c r="E1847" s="10">
        <f>VLOOKUP(C1847,데이터!$O:$Q,2,0)</f>
        <v>87.473593750000006</v>
      </c>
      <c r="F1847" s="10">
        <f>VLOOKUP(C1847,데이터!$O:$Q,3,0)</f>
        <v>185.81</v>
      </c>
      <c r="H1847" s="6">
        <f t="shared" si="341"/>
        <v>3.8019835067977739</v>
      </c>
      <c r="I1847" s="6">
        <f t="shared" si="342"/>
        <v>3.5705226748654866</v>
      </c>
      <c r="AM1847" s="1">
        <f t="shared" si="334"/>
        <v>43119</v>
      </c>
      <c r="AN1847" s="2">
        <f t="shared" si="335"/>
        <v>1065.9000000000001</v>
      </c>
      <c r="AO1847" s="2">
        <f t="shared" si="336"/>
        <v>87.473593750000006</v>
      </c>
      <c r="AP1847" s="2">
        <f t="shared" si="337"/>
        <v>185.81</v>
      </c>
      <c r="AR1847" s="39">
        <f t="shared" si="338"/>
        <v>-1.7435532395356779E-3</v>
      </c>
      <c r="AS1847" s="39">
        <f t="shared" si="339"/>
        <v>1.0235965951945758E-3</v>
      </c>
      <c r="AU1847" s="41">
        <f t="shared" si="340"/>
        <v>7.6571182078476695E-6</v>
      </c>
    </row>
    <row r="1848" spans="2:47" x14ac:dyDescent="0.3">
      <c r="B1848" s="6">
        <f t="shared" si="333"/>
        <v>2018</v>
      </c>
      <c r="C1848" s="5">
        <v>43120</v>
      </c>
      <c r="D1848" s="10">
        <v>1065.9000000000001</v>
      </c>
      <c r="E1848" s="10">
        <f>VLOOKUP(C1848,데이터!$O:$Q,2,0)</f>
        <v>87.473593750000006</v>
      </c>
      <c r="F1848" s="10">
        <f>VLOOKUP(C1848,데이터!$O:$Q,3,0)</f>
        <v>185.81</v>
      </c>
      <c r="H1848" s="6">
        <f t="shared" si="341"/>
        <v>3.8019835067977739</v>
      </c>
      <c r="I1848" s="6">
        <f t="shared" si="342"/>
        <v>3.5705226748654866</v>
      </c>
      <c r="AM1848" s="1">
        <f t="shared" si="334"/>
        <v>43120</v>
      </c>
      <c r="AN1848" s="2">
        <f t="shared" si="335"/>
        <v>1065.9000000000001</v>
      </c>
      <c r="AO1848" s="2">
        <f t="shared" si="336"/>
        <v>87.473593750000006</v>
      </c>
      <c r="AP1848" s="2">
        <f t="shared" si="337"/>
        <v>185.81</v>
      </c>
      <c r="AR1848" s="39">
        <f t="shared" si="338"/>
        <v>0</v>
      </c>
      <c r="AS1848" s="39">
        <f t="shared" si="339"/>
        <v>0</v>
      </c>
      <c r="AU1848" s="41">
        <f t="shared" si="340"/>
        <v>0</v>
      </c>
    </row>
    <row r="1849" spans="2:47" x14ac:dyDescent="0.3">
      <c r="B1849" s="6">
        <f t="shared" si="333"/>
        <v>2018</v>
      </c>
      <c r="C1849" s="5">
        <v>43121</v>
      </c>
      <c r="D1849" s="10">
        <v>1065.9000000000001</v>
      </c>
      <c r="E1849" s="10">
        <f>VLOOKUP(C1849,데이터!$O:$Q,2,0)</f>
        <v>87.473593750000006</v>
      </c>
      <c r="F1849" s="10">
        <f>VLOOKUP(C1849,데이터!$O:$Q,3,0)</f>
        <v>185.81</v>
      </c>
      <c r="H1849" s="6">
        <f t="shared" si="341"/>
        <v>3.8019835067977739</v>
      </c>
      <c r="I1849" s="6">
        <f t="shared" si="342"/>
        <v>3.5705226748654866</v>
      </c>
      <c r="AM1849" s="1">
        <f t="shared" si="334"/>
        <v>43121</v>
      </c>
      <c r="AN1849" s="2">
        <f t="shared" si="335"/>
        <v>1065.9000000000001</v>
      </c>
      <c r="AO1849" s="2">
        <f t="shared" si="336"/>
        <v>87.473593750000006</v>
      </c>
      <c r="AP1849" s="2">
        <f t="shared" si="337"/>
        <v>185.81</v>
      </c>
      <c r="AR1849" s="39">
        <f t="shared" si="338"/>
        <v>0</v>
      </c>
      <c r="AS1849" s="39">
        <f t="shared" si="339"/>
        <v>0</v>
      </c>
      <c r="AU1849" s="41">
        <f t="shared" si="340"/>
        <v>0</v>
      </c>
    </row>
    <row r="1850" spans="2:47" x14ac:dyDescent="0.3">
      <c r="B1850" s="6">
        <f t="shared" si="333"/>
        <v>2018</v>
      </c>
      <c r="C1850" s="5">
        <v>43122</v>
      </c>
      <c r="D1850" s="10">
        <v>1070.0999999999999</v>
      </c>
      <c r="E1850" s="10">
        <f>VLOOKUP(C1850,데이터!$O:$Q,2,0)</f>
        <v>87.676531249999996</v>
      </c>
      <c r="F1850" s="10">
        <f>VLOOKUP(C1850,데이터!$O:$Q,3,0)</f>
        <v>187.19</v>
      </c>
      <c r="H1850" s="6">
        <f t="shared" si="341"/>
        <v>3.8108040547464022</v>
      </c>
      <c r="I1850" s="6">
        <f t="shared" si="342"/>
        <v>3.5970407378939262</v>
      </c>
      <c r="AM1850" s="1">
        <f t="shared" si="334"/>
        <v>43122</v>
      </c>
      <c r="AN1850" s="2">
        <f t="shared" si="335"/>
        <v>1070.0999999999999</v>
      </c>
      <c r="AO1850" s="2">
        <f t="shared" si="336"/>
        <v>87.676531249999996</v>
      </c>
      <c r="AP1850" s="2">
        <f t="shared" si="337"/>
        <v>187.19</v>
      </c>
      <c r="AR1850" s="39">
        <f t="shared" si="338"/>
        <v>2.3199858528732964E-3</v>
      </c>
      <c r="AS1850" s="39">
        <f t="shared" si="339"/>
        <v>7.4269414993810567E-3</v>
      </c>
      <c r="AU1850" s="41">
        <f t="shared" si="340"/>
        <v>2.6080995975397497E-5</v>
      </c>
    </row>
    <row r="1851" spans="2:47" x14ac:dyDescent="0.3">
      <c r="B1851" s="6">
        <f t="shared" si="333"/>
        <v>2018</v>
      </c>
      <c r="C1851" s="5">
        <v>43123</v>
      </c>
      <c r="D1851" s="10">
        <v>1070.1500000000001</v>
      </c>
      <c r="E1851" s="10">
        <f>VLOOKUP(C1851,데이터!$O:$Q,2,0)</f>
        <v>88.140218750000003</v>
      </c>
      <c r="F1851" s="10">
        <f>VLOOKUP(C1851,데이터!$O:$Q,3,0)</f>
        <v>188.69</v>
      </c>
      <c r="H1851" s="6">
        <f t="shared" si="341"/>
        <v>3.830957933782706</v>
      </c>
      <c r="I1851" s="6">
        <f t="shared" si="342"/>
        <v>3.6258647194465783</v>
      </c>
      <c r="AM1851" s="1">
        <f t="shared" si="334"/>
        <v>43123</v>
      </c>
      <c r="AN1851" s="2">
        <f t="shared" si="335"/>
        <v>1070.1500000000001</v>
      </c>
      <c r="AO1851" s="2">
        <f t="shared" si="336"/>
        <v>88.140218750000003</v>
      </c>
      <c r="AP1851" s="2">
        <f t="shared" si="337"/>
        <v>188.69</v>
      </c>
      <c r="AR1851" s="39">
        <f t="shared" si="338"/>
        <v>5.2886159316436476E-3</v>
      </c>
      <c r="AS1851" s="39">
        <f t="shared" si="339"/>
        <v>8.0132485709707435E-3</v>
      </c>
      <c r="AU1851" s="41">
        <f t="shared" si="340"/>
        <v>7.4236230192865361E-6</v>
      </c>
    </row>
    <row r="1852" spans="2:47" x14ac:dyDescent="0.3">
      <c r="B1852" s="6">
        <f t="shared" si="333"/>
        <v>2018</v>
      </c>
      <c r="C1852" s="5">
        <v>43124</v>
      </c>
      <c r="D1852" s="10">
        <v>1070.1500000000001</v>
      </c>
      <c r="E1852" s="10">
        <f>VLOOKUP(C1852,데이터!$O:$Q,2,0)</f>
        <v>85.691874999999982</v>
      </c>
      <c r="F1852" s="10">
        <f>VLOOKUP(C1852,데이터!$O:$Q,3,0)</f>
        <v>184.37</v>
      </c>
      <c r="H1852" s="6">
        <f t="shared" si="341"/>
        <v>3.7245422469746918</v>
      </c>
      <c r="I1852" s="6">
        <f t="shared" si="342"/>
        <v>3.5428516525749414</v>
      </c>
      <c r="AM1852" s="1">
        <f t="shared" si="334"/>
        <v>43124</v>
      </c>
      <c r="AN1852" s="2">
        <f t="shared" si="335"/>
        <v>1070.1500000000001</v>
      </c>
      <c r="AO1852" s="2">
        <f t="shared" si="336"/>
        <v>85.691874999999982</v>
      </c>
      <c r="AP1852" s="2">
        <f t="shared" si="337"/>
        <v>184.37</v>
      </c>
      <c r="AR1852" s="39">
        <f t="shared" si="338"/>
        <v>-2.7777827020653012E-2</v>
      </c>
      <c r="AS1852" s="39">
        <f t="shared" si="339"/>
        <v>-2.2894695002384835E-2</v>
      </c>
      <c r="AU1852" s="41">
        <f t="shared" si="340"/>
        <v>2.3844978307835838E-5</v>
      </c>
    </row>
    <row r="1853" spans="2:47" x14ac:dyDescent="0.3">
      <c r="B1853" s="6">
        <f t="shared" si="333"/>
        <v>2018</v>
      </c>
      <c r="C1853" s="5">
        <v>43125</v>
      </c>
      <c r="D1853" s="10">
        <v>1058.6500000000001</v>
      </c>
      <c r="E1853" s="10">
        <f>VLOOKUP(C1853,데이터!$O:$Q,2,0)</f>
        <v>84.344593749999987</v>
      </c>
      <c r="F1853" s="10">
        <f>VLOOKUP(C1853,데이터!$O:$Q,3,0)</f>
        <v>181.17</v>
      </c>
      <c r="H1853" s="6">
        <f t="shared" si="341"/>
        <v>3.6659835337456741</v>
      </c>
      <c r="I1853" s="6">
        <f t="shared" si="342"/>
        <v>3.4813604919292835</v>
      </c>
      <c r="AM1853" s="1">
        <f t="shared" si="334"/>
        <v>43125</v>
      </c>
      <c r="AN1853" s="2">
        <f t="shared" si="335"/>
        <v>1058.6500000000001</v>
      </c>
      <c r="AO1853" s="2">
        <f t="shared" si="336"/>
        <v>84.344593749999987</v>
      </c>
      <c r="AP1853" s="2">
        <f t="shared" si="337"/>
        <v>181.17</v>
      </c>
      <c r="AR1853" s="39">
        <f t="shared" si="338"/>
        <v>-1.5722392000408369E-2</v>
      </c>
      <c r="AS1853" s="39">
        <f t="shared" si="339"/>
        <v>-1.7356402885502109E-2</v>
      </c>
      <c r="AU1853" s="41">
        <f t="shared" si="340"/>
        <v>2.6699915726048262E-6</v>
      </c>
    </row>
    <row r="1854" spans="2:47" x14ac:dyDescent="0.3">
      <c r="B1854" s="6">
        <f t="shared" si="333"/>
        <v>2018</v>
      </c>
      <c r="C1854" s="5">
        <v>43126</v>
      </c>
      <c r="D1854" s="10">
        <v>1063.9000000000001</v>
      </c>
      <c r="E1854" s="10">
        <f>VLOOKUP(C1854,데이터!$O:$Q,2,0)</f>
        <v>86.598531250000008</v>
      </c>
      <c r="F1854" s="10">
        <f>VLOOKUP(C1854,데이터!$O:$Q,3,0)</f>
        <v>186.96</v>
      </c>
      <c r="H1854" s="6">
        <f t="shared" si="341"/>
        <v>3.763949477900713</v>
      </c>
      <c r="I1854" s="6">
        <f t="shared" si="342"/>
        <v>3.5926210607225197</v>
      </c>
      <c r="AM1854" s="1">
        <f t="shared" si="334"/>
        <v>43126</v>
      </c>
      <c r="AN1854" s="2">
        <f t="shared" si="335"/>
        <v>1063.9000000000001</v>
      </c>
      <c r="AO1854" s="2">
        <f t="shared" si="336"/>
        <v>86.598531250000008</v>
      </c>
      <c r="AP1854" s="2">
        <f t="shared" si="337"/>
        <v>186.96</v>
      </c>
      <c r="AR1854" s="39">
        <f t="shared" si="338"/>
        <v>2.6722963497586516E-2</v>
      </c>
      <c r="AS1854" s="39">
        <f t="shared" si="339"/>
        <v>3.195893359827795E-2</v>
      </c>
      <c r="AU1854" s="41">
        <f t="shared" si="340"/>
        <v>2.7415382895334665E-5</v>
      </c>
    </row>
    <row r="1855" spans="2:47" x14ac:dyDescent="0.3">
      <c r="B1855" s="6">
        <f t="shared" ref="B1855:B1918" si="343">YEAR(C1855)</f>
        <v>2018</v>
      </c>
      <c r="C1855" s="5">
        <v>43127</v>
      </c>
      <c r="D1855" s="10">
        <v>1063.9000000000001</v>
      </c>
      <c r="E1855" s="10">
        <f>VLOOKUP(C1855,데이터!$O:$Q,2,0)</f>
        <v>86.598531250000008</v>
      </c>
      <c r="F1855" s="10">
        <f>VLOOKUP(C1855,데이터!$O:$Q,3,0)</f>
        <v>186.96</v>
      </c>
      <c r="H1855" s="6">
        <f t="shared" si="341"/>
        <v>3.763949477900713</v>
      </c>
      <c r="I1855" s="6">
        <f t="shared" si="342"/>
        <v>3.5926210607225197</v>
      </c>
      <c r="AM1855" s="1">
        <f t="shared" si="334"/>
        <v>43127</v>
      </c>
      <c r="AN1855" s="2">
        <f t="shared" si="335"/>
        <v>1063.9000000000001</v>
      </c>
      <c r="AO1855" s="2">
        <f t="shared" si="336"/>
        <v>86.598531250000008</v>
      </c>
      <c r="AP1855" s="2">
        <f t="shared" si="337"/>
        <v>186.96</v>
      </c>
      <c r="AR1855" s="39">
        <f t="shared" si="338"/>
        <v>0</v>
      </c>
      <c r="AS1855" s="39">
        <f t="shared" si="339"/>
        <v>0</v>
      </c>
      <c r="AU1855" s="41">
        <f t="shared" si="340"/>
        <v>0</v>
      </c>
    </row>
    <row r="1856" spans="2:47" x14ac:dyDescent="0.3">
      <c r="B1856" s="6">
        <f t="shared" si="343"/>
        <v>2018</v>
      </c>
      <c r="C1856" s="5">
        <v>43128</v>
      </c>
      <c r="D1856" s="10">
        <v>1063.9000000000001</v>
      </c>
      <c r="E1856" s="10">
        <f>VLOOKUP(C1856,데이터!$O:$Q,2,0)</f>
        <v>86.598531250000008</v>
      </c>
      <c r="F1856" s="10">
        <f>VLOOKUP(C1856,데이터!$O:$Q,3,0)</f>
        <v>186.96</v>
      </c>
      <c r="H1856" s="6">
        <f t="shared" si="341"/>
        <v>3.763949477900713</v>
      </c>
      <c r="I1856" s="6">
        <f t="shared" si="342"/>
        <v>3.5926210607225197</v>
      </c>
      <c r="AM1856" s="1">
        <f t="shared" ref="AM1856:AM1919" si="344">C1856</f>
        <v>43128</v>
      </c>
      <c r="AN1856" s="2">
        <f t="shared" ref="AN1856:AN1919" si="345">D1856</f>
        <v>1063.9000000000001</v>
      </c>
      <c r="AO1856" s="2">
        <f t="shared" ref="AO1856:AO1919" si="346">E1856</f>
        <v>86.598531250000008</v>
      </c>
      <c r="AP1856" s="2">
        <f t="shared" ref="AP1856:AP1919" si="347">F1856</f>
        <v>186.96</v>
      </c>
      <c r="AR1856" s="39">
        <f t="shared" si="338"/>
        <v>0</v>
      </c>
      <c r="AS1856" s="39">
        <f t="shared" si="339"/>
        <v>0</v>
      </c>
      <c r="AU1856" s="41">
        <f t="shared" si="340"/>
        <v>0</v>
      </c>
    </row>
    <row r="1857" spans="2:47" x14ac:dyDescent="0.3">
      <c r="B1857" s="6">
        <f t="shared" si="343"/>
        <v>2018</v>
      </c>
      <c r="C1857" s="5">
        <v>43129</v>
      </c>
      <c r="D1857" s="10">
        <v>1065.5</v>
      </c>
      <c r="E1857" s="10">
        <f>VLOOKUP(C1857,데이터!$O:$Q,2,0)</f>
        <v>85.491656249999977</v>
      </c>
      <c r="F1857" s="10">
        <f>VLOOKUP(C1857,데이터!$O:$Q,3,0)</f>
        <v>186.69</v>
      </c>
      <c r="H1857" s="6">
        <f t="shared" si="341"/>
        <v>3.7158398677466558</v>
      </c>
      <c r="I1857" s="6">
        <f t="shared" si="342"/>
        <v>3.587432744043042</v>
      </c>
      <c r="AM1857" s="1">
        <f t="shared" si="344"/>
        <v>43129</v>
      </c>
      <c r="AN1857" s="2">
        <f t="shared" si="345"/>
        <v>1065.5</v>
      </c>
      <c r="AO1857" s="2">
        <f t="shared" si="346"/>
        <v>85.491656249999977</v>
      </c>
      <c r="AP1857" s="2">
        <f t="shared" si="347"/>
        <v>186.69</v>
      </c>
      <c r="AR1857" s="39">
        <f t="shared" ref="AR1857:AR1920" si="348">AO1857/AO1856-1</f>
        <v>-1.2781683292117374E-2</v>
      </c>
      <c r="AS1857" s="39">
        <f t="shared" ref="AS1857:AS1920" si="349">AP1857/AP1856-1</f>
        <v>-1.4441591784339902E-3</v>
      </c>
      <c r="AU1857" s="41">
        <f t="shared" ref="AU1857:AU1920" si="350">(AR1857-AS1857)^2</f>
        <v>1.2853945302835219E-4</v>
      </c>
    </row>
    <row r="1858" spans="2:47" x14ac:dyDescent="0.3">
      <c r="B1858" s="6">
        <f t="shared" si="343"/>
        <v>2018</v>
      </c>
      <c r="C1858" s="5">
        <v>43130</v>
      </c>
      <c r="D1858" s="10">
        <v>1073.75</v>
      </c>
      <c r="E1858" s="10">
        <f>VLOOKUP(C1858,데이터!$O:$Q,2,0)</f>
        <v>83.721125000000001</v>
      </c>
      <c r="F1858" s="10">
        <f>VLOOKUP(C1858,데이터!$O:$Q,3,0)</f>
        <v>182.98</v>
      </c>
      <c r="H1858" s="6">
        <f t="shared" si="341"/>
        <v>3.6388848654175106</v>
      </c>
      <c r="I1858" s="6">
        <f t="shared" si="342"/>
        <v>3.5161414296694833</v>
      </c>
      <c r="AM1858" s="1">
        <f t="shared" si="344"/>
        <v>43130</v>
      </c>
      <c r="AN1858" s="2">
        <f t="shared" si="345"/>
        <v>1073.75</v>
      </c>
      <c r="AO1858" s="2">
        <f t="shared" si="346"/>
        <v>83.721125000000001</v>
      </c>
      <c r="AP1858" s="2">
        <f t="shared" si="347"/>
        <v>182.98</v>
      </c>
      <c r="AR1858" s="39">
        <f t="shared" si="348"/>
        <v>-2.070998887683817E-2</v>
      </c>
      <c r="AS1858" s="39">
        <f t="shared" si="349"/>
        <v>-1.9872515935508095E-2</v>
      </c>
      <c r="AU1858" s="41">
        <f t="shared" si="350"/>
        <v>7.0136092746004763E-7</v>
      </c>
    </row>
    <row r="1859" spans="2:47" x14ac:dyDescent="0.3">
      <c r="B1859" s="6">
        <f t="shared" si="343"/>
        <v>2018</v>
      </c>
      <c r="C1859" s="5">
        <v>43131</v>
      </c>
      <c r="D1859" s="10">
        <v>1067.75</v>
      </c>
      <c r="E1859" s="10">
        <f>VLOOKUP(C1859,데이터!$O:$Q,2,0)</f>
        <v>85.159375000000011</v>
      </c>
      <c r="F1859" s="10">
        <f>VLOOKUP(C1859,데이터!$O:$Q,3,0)</f>
        <v>184.47</v>
      </c>
      <c r="H1859" s="6">
        <f t="shared" si="341"/>
        <v>3.701397476872347</v>
      </c>
      <c r="I1859" s="6">
        <f t="shared" si="342"/>
        <v>3.5447732513451173</v>
      </c>
      <c r="AM1859" s="1">
        <f t="shared" si="344"/>
        <v>43131</v>
      </c>
      <c r="AN1859" s="2">
        <f t="shared" si="345"/>
        <v>1067.75</v>
      </c>
      <c r="AO1859" s="2">
        <f t="shared" si="346"/>
        <v>85.159375000000011</v>
      </c>
      <c r="AP1859" s="2">
        <f t="shared" si="347"/>
        <v>184.47</v>
      </c>
      <c r="AR1859" s="39">
        <f t="shared" si="348"/>
        <v>1.7179057257054486E-2</v>
      </c>
      <c r="AS1859" s="39">
        <f t="shared" si="349"/>
        <v>8.1429664444201411E-3</v>
      </c>
      <c r="AU1859" s="41">
        <f t="shared" si="350"/>
        <v>8.1650937174174818E-5</v>
      </c>
    </row>
    <row r="1860" spans="2:47" x14ac:dyDescent="0.3">
      <c r="B1860" s="6">
        <f t="shared" si="343"/>
        <v>2018</v>
      </c>
      <c r="C1860" s="5">
        <v>43132</v>
      </c>
      <c r="D1860" s="10">
        <v>1072</v>
      </c>
      <c r="E1860" s="10">
        <f>VLOOKUP(C1860,데이터!$O:$Q,2,0)</f>
        <v>83.4958125</v>
      </c>
      <c r="F1860" s="10">
        <f>VLOOKUP(C1860,데이터!$O:$Q,3,0)</f>
        <v>183.56</v>
      </c>
      <c r="H1860" s="6">
        <f t="shared" si="341"/>
        <v>3.629091802481013</v>
      </c>
      <c r="I1860" s="6">
        <f t="shared" si="342"/>
        <v>3.5272867025365087</v>
      </c>
      <c r="AM1860" s="1">
        <f t="shared" si="344"/>
        <v>43132</v>
      </c>
      <c r="AN1860" s="2">
        <f t="shared" si="345"/>
        <v>1072</v>
      </c>
      <c r="AO1860" s="2">
        <f t="shared" si="346"/>
        <v>83.4958125</v>
      </c>
      <c r="AP1860" s="2">
        <f t="shared" si="347"/>
        <v>183.56</v>
      </c>
      <c r="AR1860" s="39">
        <f t="shared" si="348"/>
        <v>-1.9534695974459781E-2</v>
      </c>
      <c r="AS1860" s="39">
        <f t="shared" si="349"/>
        <v>-4.9330514446793705E-3</v>
      </c>
      <c r="AU1860" s="41">
        <f t="shared" si="350"/>
        <v>2.1320802297406619E-4</v>
      </c>
    </row>
    <row r="1861" spans="2:47" x14ac:dyDescent="0.3">
      <c r="B1861" s="6">
        <f t="shared" si="343"/>
        <v>2018</v>
      </c>
      <c r="C1861" s="5">
        <v>43133</v>
      </c>
      <c r="D1861" s="10">
        <v>1080.0999999999999</v>
      </c>
      <c r="E1861" s="10">
        <f>VLOOKUP(C1861,데이터!$O:$Q,2,0)</f>
        <v>81.444124999999985</v>
      </c>
      <c r="F1861" s="10">
        <f>VLOOKUP(C1861,데이터!$O:$Q,3,0)</f>
        <v>178.62</v>
      </c>
      <c r="H1861" s="6">
        <f t="shared" si="341"/>
        <v>3.5399165245291657</v>
      </c>
      <c r="I1861" s="6">
        <f t="shared" si="342"/>
        <v>3.4323597232897756</v>
      </c>
      <c r="AM1861" s="1">
        <f t="shared" si="344"/>
        <v>43133</v>
      </c>
      <c r="AN1861" s="2">
        <f t="shared" si="345"/>
        <v>1080.0999999999999</v>
      </c>
      <c r="AO1861" s="2">
        <f t="shared" si="346"/>
        <v>81.444124999999985</v>
      </c>
      <c r="AP1861" s="2">
        <f t="shared" si="347"/>
        <v>178.62</v>
      </c>
      <c r="AR1861" s="39">
        <f t="shared" si="348"/>
        <v>-2.4572340079929367E-2</v>
      </c>
      <c r="AS1861" s="39">
        <f t="shared" si="349"/>
        <v>-2.6912181303116123E-2</v>
      </c>
      <c r="AU1861" s="41">
        <f t="shared" si="350"/>
        <v>5.4748569497240949E-6</v>
      </c>
    </row>
    <row r="1862" spans="2:47" x14ac:dyDescent="0.3">
      <c r="B1862" s="6">
        <f t="shared" si="343"/>
        <v>2018</v>
      </c>
      <c r="C1862" s="5">
        <v>43134</v>
      </c>
      <c r="D1862" s="10">
        <v>1080.0999999999999</v>
      </c>
      <c r="E1862" s="10">
        <f>VLOOKUP(C1862,데이터!$O:$Q,2,0)</f>
        <v>81.444124999999985</v>
      </c>
      <c r="F1862" s="10">
        <f>VLOOKUP(C1862,데이터!$O:$Q,3,0)</f>
        <v>178.62</v>
      </c>
      <c r="H1862" s="6">
        <f t="shared" si="341"/>
        <v>3.5399165245291657</v>
      </c>
      <c r="I1862" s="6">
        <f t="shared" si="342"/>
        <v>3.4323597232897756</v>
      </c>
      <c r="AM1862" s="1">
        <f t="shared" si="344"/>
        <v>43134</v>
      </c>
      <c r="AN1862" s="2">
        <f t="shared" si="345"/>
        <v>1080.0999999999999</v>
      </c>
      <c r="AO1862" s="2">
        <f t="shared" si="346"/>
        <v>81.444124999999985</v>
      </c>
      <c r="AP1862" s="2">
        <f t="shared" si="347"/>
        <v>178.62</v>
      </c>
      <c r="AR1862" s="39">
        <f t="shared" si="348"/>
        <v>0</v>
      </c>
      <c r="AS1862" s="39">
        <f t="shared" si="349"/>
        <v>0</v>
      </c>
      <c r="AU1862" s="41">
        <f t="shared" si="350"/>
        <v>0</v>
      </c>
    </row>
    <row r="1863" spans="2:47" x14ac:dyDescent="0.3">
      <c r="B1863" s="6">
        <f t="shared" si="343"/>
        <v>2018</v>
      </c>
      <c r="C1863" s="5">
        <v>43135</v>
      </c>
      <c r="D1863" s="10">
        <v>1080.0999999999999</v>
      </c>
      <c r="E1863" s="10">
        <f>VLOOKUP(C1863,데이터!$O:$Q,2,0)</f>
        <v>81.444124999999985</v>
      </c>
      <c r="F1863" s="10">
        <f>VLOOKUP(C1863,데이터!$O:$Q,3,0)</f>
        <v>178.62</v>
      </c>
      <c r="H1863" s="6">
        <f t="shared" si="341"/>
        <v>3.5399165245291657</v>
      </c>
      <c r="I1863" s="6">
        <f t="shared" si="342"/>
        <v>3.4323597232897756</v>
      </c>
      <c r="AM1863" s="1">
        <f t="shared" si="344"/>
        <v>43135</v>
      </c>
      <c r="AN1863" s="2">
        <f t="shared" si="345"/>
        <v>1080.0999999999999</v>
      </c>
      <c r="AO1863" s="2">
        <f t="shared" si="346"/>
        <v>81.444124999999985</v>
      </c>
      <c r="AP1863" s="2">
        <f t="shared" si="347"/>
        <v>178.62</v>
      </c>
      <c r="AR1863" s="39">
        <f t="shared" si="348"/>
        <v>0</v>
      </c>
      <c r="AS1863" s="39">
        <f t="shared" si="349"/>
        <v>0</v>
      </c>
      <c r="AU1863" s="41">
        <f t="shared" si="350"/>
        <v>0</v>
      </c>
    </row>
    <row r="1864" spans="2:47" x14ac:dyDescent="0.3">
      <c r="B1864" s="6">
        <f t="shared" si="343"/>
        <v>2018</v>
      </c>
      <c r="C1864" s="5">
        <v>43136</v>
      </c>
      <c r="D1864" s="10">
        <v>1088.55</v>
      </c>
      <c r="E1864" s="10">
        <f>VLOOKUP(C1864,데이터!$O:$Q,2,0)</f>
        <v>77.9988125</v>
      </c>
      <c r="F1864" s="10">
        <f>VLOOKUP(C1864,데이터!$O:$Q,3,0)</f>
        <v>170.21</v>
      </c>
      <c r="H1864" s="6">
        <f t="shared" si="341"/>
        <v>3.390168232053596</v>
      </c>
      <c r="I1864" s="6">
        <f t="shared" si="342"/>
        <v>3.2707532667179078</v>
      </c>
      <c r="AM1864" s="1">
        <f t="shared" si="344"/>
        <v>43136</v>
      </c>
      <c r="AN1864" s="2">
        <f t="shared" si="345"/>
        <v>1088.55</v>
      </c>
      <c r="AO1864" s="2">
        <f t="shared" si="346"/>
        <v>77.9988125</v>
      </c>
      <c r="AP1864" s="2">
        <f t="shared" si="347"/>
        <v>170.21</v>
      </c>
      <c r="AR1864" s="39">
        <f t="shared" si="348"/>
        <v>-4.230277506204394E-2</v>
      </c>
      <c r="AS1864" s="39">
        <f t="shared" si="349"/>
        <v>-4.7083193371402987E-2</v>
      </c>
      <c r="AU1864" s="41">
        <f t="shared" si="350"/>
        <v>2.2852399212455208E-5</v>
      </c>
    </row>
    <row r="1865" spans="2:47" x14ac:dyDescent="0.3">
      <c r="B1865" s="6">
        <f t="shared" si="343"/>
        <v>2018</v>
      </c>
      <c r="C1865" s="5">
        <v>43137</v>
      </c>
      <c r="D1865" s="10">
        <v>1091.4000000000001</v>
      </c>
      <c r="E1865" s="10">
        <f>VLOOKUP(C1865,데이터!$O:$Q,2,0)</f>
        <v>81.380187500000005</v>
      </c>
      <c r="F1865" s="10">
        <f>VLOOKUP(C1865,데이터!$O:$Q,3,0)</f>
        <v>176.37</v>
      </c>
      <c r="H1865" s="6">
        <f t="shared" si="341"/>
        <v>3.5371375222034973</v>
      </c>
      <c r="I1865" s="6">
        <f t="shared" si="342"/>
        <v>3.3891237509607977</v>
      </c>
      <c r="AM1865" s="1">
        <f t="shared" si="344"/>
        <v>43137</v>
      </c>
      <c r="AN1865" s="2">
        <f t="shared" si="345"/>
        <v>1091.4000000000001</v>
      </c>
      <c r="AO1865" s="2">
        <f t="shared" si="346"/>
        <v>81.380187500000005</v>
      </c>
      <c r="AP1865" s="2">
        <f t="shared" si="347"/>
        <v>176.37</v>
      </c>
      <c r="AR1865" s="39">
        <f t="shared" si="348"/>
        <v>4.3351621539110097E-2</v>
      </c>
      <c r="AS1865" s="39">
        <f t="shared" si="349"/>
        <v>3.6190588097056553E-2</v>
      </c>
      <c r="AU1865" s="41">
        <f t="shared" si="350"/>
        <v>5.1280399958209222E-5</v>
      </c>
    </row>
    <row r="1866" spans="2:47" x14ac:dyDescent="0.3">
      <c r="B1866" s="6">
        <f t="shared" si="343"/>
        <v>2018</v>
      </c>
      <c r="C1866" s="5">
        <v>43138</v>
      </c>
      <c r="D1866" s="10">
        <v>1086.5999999999999</v>
      </c>
      <c r="E1866" s="10">
        <f>VLOOKUP(C1866,데이터!$O:$Q,2,0)</f>
        <v>79.975249999999988</v>
      </c>
      <c r="F1866" s="10">
        <f>VLOOKUP(C1866,데이터!$O:$Q,3,0)</f>
        <v>172.59</v>
      </c>
      <c r="H1866" s="6">
        <f t="shared" si="341"/>
        <v>3.4760728171412141</v>
      </c>
      <c r="I1866" s="6">
        <f t="shared" si="342"/>
        <v>3.3164873174481149</v>
      </c>
      <c r="AM1866" s="1">
        <f t="shared" si="344"/>
        <v>43138</v>
      </c>
      <c r="AN1866" s="2">
        <f t="shared" si="345"/>
        <v>1086.5999999999999</v>
      </c>
      <c r="AO1866" s="2">
        <f t="shared" si="346"/>
        <v>79.975249999999988</v>
      </c>
      <c r="AP1866" s="2">
        <f t="shared" si="347"/>
        <v>172.59</v>
      </c>
      <c r="AR1866" s="39">
        <f t="shared" si="348"/>
        <v>-1.7263876419552515E-2</v>
      </c>
      <c r="AS1866" s="39">
        <f t="shared" si="349"/>
        <v>-2.143221636332715E-2</v>
      </c>
      <c r="AU1866" s="41">
        <f t="shared" si="350"/>
        <v>1.7375057886867126E-5</v>
      </c>
    </row>
    <row r="1867" spans="2:47" x14ac:dyDescent="0.3">
      <c r="B1867" s="6">
        <f t="shared" si="343"/>
        <v>2018</v>
      </c>
      <c r="C1867" s="5">
        <v>43139</v>
      </c>
      <c r="D1867" s="10">
        <v>1087.9000000000001</v>
      </c>
      <c r="E1867" s="10">
        <f>VLOOKUP(C1867,데이터!$O:$Q,2,0)</f>
        <v>76.684875000000005</v>
      </c>
      <c r="F1867" s="10">
        <f>VLOOKUP(C1867,데이터!$O:$Q,3,0)</f>
        <v>165.34</v>
      </c>
      <c r="H1867" s="6">
        <f t="shared" ref="H1867:H1930" si="351">H1866*(E1867/E1866)</f>
        <v>3.3330587834782879</v>
      </c>
      <c r="I1867" s="6">
        <f t="shared" ref="I1867:I1930" si="352">I1866*(F1867/F1866)</f>
        <v>3.1771714066102978</v>
      </c>
      <c r="AM1867" s="1">
        <f t="shared" si="344"/>
        <v>43139</v>
      </c>
      <c r="AN1867" s="2">
        <f t="shared" si="345"/>
        <v>1087.9000000000001</v>
      </c>
      <c r="AO1867" s="2">
        <f t="shared" si="346"/>
        <v>76.684875000000005</v>
      </c>
      <c r="AP1867" s="2">
        <f t="shared" si="347"/>
        <v>165.34</v>
      </c>
      <c r="AR1867" s="39">
        <f t="shared" si="348"/>
        <v>-4.1142415934929621E-2</v>
      </c>
      <c r="AS1867" s="39">
        <f t="shared" si="349"/>
        <v>-4.2007068775711254E-2</v>
      </c>
      <c r="AU1867" s="41">
        <f t="shared" si="350"/>
        <v>7.4762453507174677E-7</v>
      </c>
    </row>
    <row r="1868" spans="2:47" x14ac:dyDescent="0.3">
      <c r="B1868" s="6">
        <f t="shared" si="343"/>
        <v>2018</v>
      </c>
      <c r="C1868" s="5">
        <v>43140</v>
      </c>
      <c r="D1868" s="10">
        <v>1092.05</v>
      </c>
      <c r="E1868" s="10">
        <f>VLOOKUP(C1868,데이터!$O:$Q,2,0)</f>
        <v>78.953874999999982</v>
      </c>
      <c r="F1868" s="10">
        <f>VLOOKUP(C1868,데이터!$O:$Q,3,0)</f>
        <v>170.1</v>
      </c>
      <c r="H1868" s="6">
        <f t="shared" si="351"/>
        <v>3.4316794095106333</v>
      </c>
      <c r="I1868" s="6">
        <f t="shared" si="352"/>
        <v>3.2686395080707129</v>
      </c>
      <c r="AM1868" s="1">
        <f t="shared" si="344"/>
        <v>43140</v>
      </c>
      <c r="AN1868" s="2">
        <f t="shared" si="345"/>
        <v>1092.05</v>
      </c>
      <c r="AO1868" s="2">
        <f t="shared" si="346"/>
        <v>78.953874999999982</v>
      </c>
      <c r="AP1868" s="2">
        <f t="shared" si="347"/>
        <v>170.1</v>
      </c>
      <c r="AR1868" s="39">
        <f t="shared" si="348"/>
        <v>2.9588624875504843E-2</v>
      </c>
      <c r="AS1868" s="39">
        <f t="shared" si="349"/>
        <v>2.8789161727349688E-2</v>
      </c>
      <c r="AU1868" s="41">
        <f t="shared" si="350"/>
        <v>6.3914132525815143E-7</v>
      </c>
    </row>
    <row r="1869" spans="2:47" x14ac:dyDescent="0.3">
      <c r="B1869" s="6">
        <f t="shared" si="343"/>
        <v>2018</v>
      </c>
      <c r="C1869" s="5">
        <v>43141</v>
      </c>
      <c r="D1869" s="10">
        <v>1092.05</v>
      </c>
      <c r="E1869" s="10">
        <f>VLOOKUP(C1869,데이터!$O:$Q,2,0)</f>
        <v>78.953874999999982</v>
      </c>
      <c r="F1869" s="10">
        <f>VLOOKUP(C1869,데이터!$O:$Q,3,0)</f>
        <v>170.1</v>
      </c>
      <c r="H1869" s="6">
        <f t="shared" si="351"/>
        <v>3.4316794095106333</v>
      </c>
      <c r="I1869" s="6">
        <f t="shared" si="352"/>
        <v>3.2686395080707129</v>
      </c>
      <c r="AM1869" s="1">
        <f t="shared" si="344"/>
        <v>43141</v>
      </c>
      <c r="AN1869" s="2">
        <f t="shared" si="345"/>
        <v>1092.05</v>
      </c>
      <c r="AO1869" s="2">
        <f t="shared" si="346"/>
        <v>78.953874999999982</v>
      </c>
      <c r="AP1869" s="2">
        <f t="shared" si="347"/>
        <v>170.1</v>
      </c>
      <c r="AR1869" s="39">
        <f t="shared" si="348"/>
        <v>0</v>
      </c>
      <c r="AS1869" s="39">
        <f t="shared" si="349"/>
        <v>0</v>
      </c>
      <c r="AU1869" s="41">
        <f t="shared" si="350"/>
        <v>0</v>
      </c>
    </row>
    <row r="1870" spans="2:47" x14ac:dyDescent="0.3">
      <c r="B1870" s="6">
        <f t="shared" si="343"/>
        <v>2018</v>
      </c>
      <c r="C1870" s="5">
        <v>43142</v>
      </c>
      <c r="D1870" s="10">
        <v>1092.05</v>
      </c>
      <c r="E1870" s="10">
        <f>VLOOKUP(C1870,데이터!$O:$Q,2,0)</f>
        <v>78.953874999999982</v>
      </c>
      <c r="F1870" s="10">
        <f>VLOOKUP(C1870,데이터!$O:$Q,3,0)</f>
        <v>170.1</v>
      </c>
      <c r="H1870" s="6">
        <f t="shared" si="351"/>
        <v>3.4316794095106333</v>
      </c>
      <c r="I1870" s="6">
        <f t="shared" si="352"/>
        <v>3.2686395080707129</v>
      </c>
      <c r="AM1870" s="1">
        <f t="shared" si="344"/>
        <v>43142</v>
      </c>
      <c r="AN1870" s="2">
        <f t="shared" si="345"/>
        <v>1092.05</v>
      </c>
      <c r="AO1870" s="2">
        <f t="shared" si="346"/>
        <v>78.953874999999982</v>
      </c>
      <c r="AP1870" s="2">
        <f t="shared" si="347"/>
        <v>170.1</v>
      </c>
      <c r="AR1870" s="39">
        <f t="shared" si="348"/>
        <v>0</v>
      </c>
      <c r="AS1870" s="39">
        <f t="shared" si="349"/>
        <v>0</v>
      </c>
      <c r="AU1870" s="41">
        <f t="shared" si="350"/>
        <v>0</v>
      </c>
    </row>
    <row r="1871" spans="2:47" x14ac:dyDescent="0.3">
      <c r="B1871" s="6">
        <f t="shared" si="343"/>
        <v>2018</v>
      </c>
      <c r="C1871" s="5">
        <v>43143</v>
      </c>
      <c r="D1871" s="10">
        <v>1084.55</v>
      </c>
      <c r="E1871" s="10">
        <f>VLOOKUP(C1871,데이터!$O:$Q,2,0)</f>
        <v>80.879343750000004</v>
      </c>
      <c r="F1871" s="10">
        <f>VLOOKUP(C1871,데이터!$O:$Q,3,0)</f>
        <v>173.37</v>
      </c>
      <c r="H1871" s="6">
        <f t="shared" si="351"/>
        <v>3.5153686706524239</v>
      </c>
      <c r="I1871" s="6">
        <f t="shared" si="352"/>
        <v>3.3314757878554944</v>
      </c>
      <c r="AM1871" s="1">
        <f t="shared" si="344"/>
        <v>43143</v>
      </c>
      <c r="AN1871" s="2">
        <f t="shared" si="345"/>
        <v>1084.55</v>
      </c>
      <c r="AO1871" s="2">
        <f t="shared" si="346"/>
        <v>80.879343750000004</v>
      </c>
      <c r="AP1871" s="2">
        <f t="shared" si="347"/>
        <v>173.37</v>
      </c>
      <c r="AR1871" s="39">
        <f t="shared" si="348"/>
        <v>2.4387260916579834E-2</v>
      </c>
      <c r="AS1871" s="39">
        <f t="shared" si="349"/>
        <v>1.9223985890652662E-2</v>
      </c>
      <c r="AU1871" s="41">
        <f t="shared" si="350"/>
        <v>2.6659408993363238E-5</v>
      </c>
    </row>
    <row r="1872" spans="2:47" x14ac:dyDescent="0.3">
      <c r="B1872" s="6">
        <f t="shared" si="343"/>
        <v>2018</v>
      </c>
      <c r="C1872" s="5">
        <v>43144</v>
      </c>
      <c r="D1872" s="10">
        <v>1084.55</v>
      </c>
      <c r="E1872" s="10">
        <f>VLOOKUP(C1872,데이터!$O:$Q,2,0)</f>
        <v>81.03171875000001</v>
      </c>
      <c r="F1872" s="10">
        <f>VLOOKUP(C1872,데이터!$O:$Q,3,0)</f>
        <v>173.17</v>
      </c>
      <c r="H1872" s="6">
        <f t="shared" si="351"/>
        <v>3.5219915520502552</v>
      </c>
      <c r="I1872" s="6">
        <f t="shared" si="352"/>
        <v>3.3276325903151402</v>
      </c>
      <c r="AM1872" s="1">
        <f t="shared" si="344"/>
        <v>43144</v>
      </c>
      <c r="AN1872" s="2">
        <f t="shared" si="345"/>
        <v>1084.55</v>
      </c>
      <c r="AO1872" s="2">
        <f t="shared" si="346"/>
        <v>81.03171875000001</v>
      </c>
      <c r="AP1872" s="2">
        <f t="shared" si="347"/>
        <v>173.17</v>
      </c>
      <c r="AR1872" s="39">
        <f t="shared" si="348"/>
        <v>1.8839791834983632E-3</v>
      </c>
      <c r="AS1872" s="39">
        <f t="shared" si="349"/>
        <v>-1.1536021226280502E-3</v>
      </c>
      <c r="AU1872" s="41">
        <f t="shared" si="350"/>
        <v>9.2269001913286472E-6</v>
      </c>
    </row>
    <row r="1873" spans="2:47" x14ac:dyDescent="0.3">
      <c r="B1873" s="6">
        <f t="shared" si="343"/>
        <v>2018</v>
      </c>
      <c r="C1873" s="5">
        <v>43145</v>
      </c>
      <c r="D1873" s="10">
        <v>1077.2</v>
      </c>
      <c r="E1873" s="10">
        <f>VLOOKUP(C1873,데이터!$O:$Q,2,0)</f>
        <v>82.625437500000018</v>
      </c>
      <c r="F1873" s="10">
        <f>VLOOKUP(C1873,데이터!$O:$Q,3,0)</f>
        <v>177.23</v>
      </c>
      <c r="H1873" s="6">
        <f t="shared" si="351"/>
        <v>3.5912615127573906</v>
      </c>
      <c r="I1873" s="6">
        <f t="shared" si="352"/>
        <v>3.4056495003843175</v>
      </c>
      <c r="AM1873" s="1">
        <f t="shared" si="344"/>
        <v>43145</v>
      </c>
      <c r="AN1873" s="2">
        <f t="shared" si="345"/>
        <v>1077.2</v>
      </c>
      <c r="AO1873" s="2">
        <f t="shared" si="346"/>
        <v>82.625437500000018</v>
      </c>
      <c r="AP1873" s="2">
        <f t="shared" si="347"/>
        <v>177.23</v>
      </c>
      <c r="AR1873" s="39">
        <f t="shared" si="348"/>
        <v>1.966783840432873E-2</v>
      </c>
      <c r="AS1873" s="39">
        <f t="shared" si="349"/>
        <v>2.3445169486631556E-2</v>
      </c>
      <c r="AU1873" s="41">
        <f t="shared" si="350"/>
        <v>1.4268230105331039E-5</v>
      </c>
    </row>
    <row r="1874" spans="2:47" x14ac:dyDescent="0.3">
      <c r="B1874" s="6">
        <f t="shared" si="343"/>
        <v>2018</v>
      </c>
      <c r="C1874" s="5">
        <v>43146</v>
      </c>
      <c r="D1874" s="10">
        <v>1077.2</v>
      </c>
      <c r="E1874" s="10">
        <f>VLOOKUP(C1874,데이터!$O:$Q,2,0)</f>
        <v>83.797812499999992</v>
      </c>
      <c r="F1874" s="10">
        <f>VLOOKUP(C1874,데이터!$O:$Q,3,0)</f>
        <v>179.34</v>
      </c>
      <c r="H1874" s="6">
        <f t="shared" si="351"/>
        <v>3.642218038294927</v>
      </c>
      <c r="I1874" s="6">
        <f t="shared" si="352"/>
        <v>3.4461952344350477</v>
      </c>
      <c r="AM1874" s="1">
        <f t="shared" si="344"/>
        <v>43146</v>
      </c>
      <c r="AN1874" s="2">
        <f t="shared" si="345"/>
        <v>1077.2</v>
      </c>
      <c r="AO1874" s="2">
        <f t="shared" si="346"/>
        <v>83.797812499999992</v>
      </c>
      <c r="AP1874" s="2">
        <f t="shared" si="347"/>
        <v>179.34</v>
      </c>
      <c r="AR1874" s="39">
        <f t="shared" si="348"/>
        <v>1.4189032281977099E-2</v>
      </c>
      <c r="AS1874" s="39">
        <f t="shared" si="349"/>
        <v>1.1905433617333427E-2</v>
      </c>
      <c r="AU1874" s="41">
        <f t="shared" si="350"/>
        <v>5.2148228611623587E-6</v>
      </c>
    </row>
    <row r="1875" spans="2:47" x14ac:dyDescent="0.3">
      <c r="B1875" s="6">
        <f t="shared" si="343"/>
        <v>2018</v>
      </c>
      <c r="C1875" s="5">
        <v>43147</v>
      </c>
      <c r="D1875" s="10">
        <v>1077.2</v>
      </c>
      <c r="E1875" s="10">
        <f>VLOOKUP(C1875,데이터!$O:$Q,2,0)</f>
        <v>83.311875000000001</v>
      </c>
      <c r="F1875" s="10">
        <f>VLOOKUP(C1875,데이터!$O:$Q,3,0)</f>
        <v>178.7</v>
      </c>
      <c r="H1875" s="6">
        <f t="shared" si="351"/>
        <v>3.6210970773153797</v>
      </c>
      <c r="I1875" s="6">
        <f t="shared" si="352"/>
        <v>3.4338970023059159</v>
      </c>
      <c r="AM1875" s="1">
        <f t="shared" si="344"/>
        <v>43147</v>
      </c>
      <c r="AN1875" s="2">
        <f t="shared" si="345"/>
        <v>1077.2</v>
      </c>
      <c r="AO1875" s="2">
        <f t="shared" si="346"/>
        <v>83.311875000000001</v>
      </c>
      <c r="AP1875" s="2">
        <f t="shared" si="347"/>
        <v>178.7</v>
      </c>
      <c r="AR1875" s="39">
        <f t="shared" si="348"/>
        <v>-5.7989282238124495E-3</v>
      </c>
      <c r="AS1875" s="39">
        <f t="shared" si="349"/>
        <v>-3.5686405709826063E-3</v>
      </c>
      <c r="AU1875" s="41">
        <f t="shared" si="350"/>
        <v>4.9741830143652509E-6</v>
      </c>
    </row>
    <row r="1876" spans="2:47" x14ac:dyDescent="0.3">
      <c r="B1876" s="6">
        <f t="shared" si="343"/>
        <v>2018</v>
      </c>
      <c r="C1876" s="5">
        <v>43148</v>
      </c>
      <c r="D1876" s="10">
        <v>1077.2</v>
      </c>
      <c r="E1876" s="10">
        <f>VLOOKUP(C1876,데이터!$O:$Q,2,0)</f>
        <v>83.311875000000001</v>
      </c>
      <c r="F1876" s="10">
        <f>VLOOKUP(C1876,데이터!$O:$Q,3,0)</f>
        <v>178.7</v>
      </c>
      <c r="H1876" s="6">
        <f t="shared" si="351"/>
        <v>3.6210970773153797</v>
      </c>
      <c r="I1876" s="6">
        <f t="shared" si="352"/>
        <v>3.4338970023059159</v>
      </c>
      <c r="AM1876" s="1">
        <f t="shared" si="344"/>
        <v>43148</v>
      </c>
      <c r="AN1876" s="2">
        <f t="shared" si="345"/>
        <v>1077.2</v>
      </c>
      <c r="AO1876" s="2">
        <f t="shared" si="346"/>
        <v>83.311875000000001</v>
      </c>
      <c r="AP1876" s="2">
        <f t="shared" si="347"/>
        <v>178.7</v>
      </c>
      <c r="AR1876" s="39">
        <f t="shared" si="348"/>
        <v>0</v>
      </c>
      <c r="AS1876" s="39">
        <f t="shared" si="349"/>
        <v>0</v>
      </c>
      <c r="AU1876" s="41">
        <f t="shared" si="350"/>
        <v>0</v>
      </c>
    </row>
    <row r="1877" spans="2:47" x14ac:dyDescent="0.3">
      <c r="B1877" s="6">
        <f t="shared" si="343"/>
        <v>2018</v>
      </c>
      <c r="C1877" s="5">
        <v>43149</v>
      </c>
      <c r="D1877" s="10">
        <v>1077.2</v>
      </c>
      <c r="E1877" s="10">
        <f>VLOOKUP(C1877,데이터!$O:$Q,2,0)</f>
        <v>83.311875000000001</v>
      </c>
      <c r="F1877" s="10">
        <f>VLOOKUP(C1877,데이터!$O:$Q,3,0)</f>
        <v>178.7</v>
      </c>
      <c r="H1877" s="6">
        <f t="shared" si="351"/>
        <v>3.6210970773153797</v>
      </c>
      <c r="I1877" s="6">
        <f t="shared" si="352"/>
        <v>3.4338970023059159</v>
      </c>
      <c r="AM1877" s="1">
        <f t="shared" si="344"/>
        <v>43149</v>
      </c>
      <c r="AN1877" s="2">
        <f t="shared" si="345"/>
        <v>1077.2</v>
      </c>
      <c r="AO1877" s="2">
        <f t="shared" si="346"/>
        <v>83.311875000000001</v>
      </c>
      <c r="AP1877" s="2">
        <f t="shared" si="347"/>
        <v>178.7</v>
      </c>
      <c r="AR1877" s="39">
        <f t="shared" si="348"/>
        <v>0</v>
      </c>
      <c r="AS1877" s="39">
        <f t="shared" si="349"/>
        <v>0</v>
      </c>
      <c r="AU1877" s="41">
        <f t="shared" si="350"/>
        <v>0</v>
      </c>
    </row>
    <row r="1878" spans="2:47" x14ac:dyDescent="0.3">
      <c r="B1878" s="6">
        <f t="shared" si="343"/>
        <v>2018</v>
      </c>
      <c r="C1878" s="5">
        <v>43150</v>
      </c>
      <c r="D1878" s="10">
        <v>1067.5999999999999</v>
      </c>
      <c r="E1878" s="10">
        <f>VLOOKUP(C1878,데이터!$O:$Q,2,0)</f>
        <v>83.311875000000001</v>
      </c>
      <c r="F1878" s="10">
        <f>VLOOKUP(C1878,데이터!$O:$Q,3,0)</f>
        <v>178.7</v>
      </c>
      <c r="H1878" s="6">
        <f t="shared" si="351"/>
        <v>3.6210970773153797</v>
      </c>
      <c r="I1878" s="6">
        <f t="shared" si="352"/>
        <v>3.4338970023059159</v>
      </c>
      <c r="AM1878" s="1">
        <f t="shared" si="344"/>
        <v>43150</v>
      </c>
      <c r="AN1878" s="2">
        <f t="shared" si="345"/>
        <v>1067.5999999999999</v>
      </c>
      <c r="AO1878" s="2">
        <f t="shared" si="346"/>
        <v>83.311875000000001</v>
      </c>
      <c r="AP1878" s="2">
        <f t="shared" si="347"/>
        <v>178.7</v>
      </c>
      <c r="AR1878" s="39">
        <f t="shared" si="348"/>
        <v>0</v>
      </c>
      <c r="AS1878" s="39">
        <f t="shared" si="349"/>
        <v>0</v>
      </c>
      <c r="AU1878" s="41">
        <f t="shared" si="350"/>
        <v>0</v>
      </c>
    </row>
    <row r="1879" spans="2:47" x14ac:dyDescent="0.3">
      <c r="B1879" s="6">
        <f t="shared" si="343"/>
        <v>2018</v>
      </c>
      <c r="C1879" s="5">
        <v>43151</v>
      </c>
      <c r="D1879" s="10">
        <v>1073.45</v>
      </c>
      <c r="E1879" s="10">
        <f>VLOOKUP(C1879,데이터!$O:$Q,2,0)</f>
        <v>84.083375000000004</v>
      </c>
      <c r="F1879" s="10">
        <f>VLOOKUP(C1879,데이터!$O:$Q,3,0)</f>
        <v>181.86</v>
      </c>
      <c r="H1879" s="6">
        <f t="shared" si="351"/>
        <v>3.6546298287406573</v>
      </c>
      <c r="I1879" s="6">
        <f t="shared" si="352"/>
        <v>3.4946195234435025</v>
      </c>
      <c r="AM1879" s="1">
        <f t="shared" si="344"/>
        <v>43151</v>
      </c>
      <c r="AN1879" s="2">
        <f t="shared" si="345"/>
        <v>1073.45</v>
      </c>
      <c r="AO1879" s="2">
        <f t="shared" si="346"/>
        <v>84.083375000000004</v>
      </c>
      <c r="AP1879" s="2">
        <f t="shared" si="347"/>
        <v>181.86</v>
      </c>
      <c r="AR1879" s="39">
        <f t="shared" si="348"/>
        <v>9.2603845490213388E-3</v>
      </c>
      <c r="AS1879" s="39">
        <f t="shared" si="349"/>
        <v>1.7683268047006262E-2</v>
      </c>
      <c r="AU1879" s="41">
        <f t="shared" si="350"/>
        <v>7.0944966420626742E-5</v>
      </c>
    </row>
    <row r="1880" spans="2:47" x14ac:dyDescent="0.3">
      <c r="B1880" s="6">
        <f t="shared" si="343"/>
        <v>2018</v>
      </c>
      <c r="C1880" s="5">
        <v>43152</v>
      </c>
      <c r="D1880" s="10">
        <v>1076.1500000000001</v>
      </c>
      <c r="E1880" s="10">
        <f>VLOOKUP(C1880,데이터!$O:$Q,2,0)</f>
        <v>83.233593749999997</v>
      </c>
      <c r="F1880" s="10">
        <f>VLOOKUP(C1880,데이터!$O:$Q,3,0)</f>
        <v>179.77</v>
      </c>
      <c r="H1880" s="6">
        <f t="shared" si="351"/>
        <v>3.6176946331189956</v>
      </c>
      <c r="I1880" s="6">
        <f t="shared" si="352"/>
        <v>3.4544581091468074</v>
      </c>
      <c r="AM1880" s="1">
        <f t="shared" si="344"/>
        <v>43152</v>
      </c>
      <c r="AN1880" s="2">
        <f t="shared" si="345"/>
        <v>1076.1500000000001</v>
      </c>
      <c r="AO1880" s="2">
        <f t="shared" si="346"/>
        <v>83.233593749999997</v>
      </c>
      <c r="AP1880" s="2">
        <f t="shared" si="347"/>
        <v>179.77</v>
      </c>
      <c r="AR1880" s="39">
        <f t="shared" si="348"/>
        <v>-1.0106412236663975E-2</v>
      </c>
      <c r="AS1880" s="39">
        <f t="shared" si="349"/>
        <v>-1.1492356757945688E-2</v>
      </c>
      <c r="AU1880" s="41">
        <f t="shared" si="350"/>
        <v>1.9208422160707947E-6</v>
      </c>
    </row>
    <row r="1881" spans="2:47" x14ac:dyDescent="0.3">
      <c r="B1881" s="6">
        <f t="shared" si="343"/>
        <v>2018</v>
      </c>
      <c r="C1881" s="5">
        <v>43153</v>
      </c>
      <c r="D1881" s="10">
        <v>1084.3</v>
      </c>
      <c r="E1881" s="10">
        <f>VLOOKUP(C1881,데이터!$O:$Q,2,0)</f>
        <v>83.104218750000001</v>
      </c>
      <c r="F1881" s="10">
        <f>VLOOKUP(C1881,데이터!$O:$Q,3,0)</f>
        <v>179.37</v>
      </c>
      <c r="H1881" s="6">
        <f t="shared" si="351"/>
        <v>3.6120714319321583</v>
      </c>
      <c r="I1881" s="6">
        <f t="shared" si="352"/>
        <v>3.4467717140661005</v>
      </c>
      <c r="AM1881" s="1">
        <f t="shared" si="344"/>
        <v>43153</v>
      </c>
      <c r="AN1881" s="2">
        <f t="shared" si="345"/>
        <v>1084.3</v>
      </c>
      <c r="AO1881" s="2">
        <f t="shared" si="346"/>
        <v>83.104218750000001</v>
      </c>
      <c r="AP1881" s="2">
        <f t="shared" si="347"/>
        <v>179.37</v>
      </c>
      <c r="AR1881" s="39">
        <f t="shared" si="348"/>
        <v>-1.5543603750738377E-3</v>
      </c>
      <c r="AS1881" s="39">
        <f t="shared" si="349"/>
        <v>-2.2250653612949645E-3</v>
      </c>
      <c r="AU1881" s="41">
        <f t="shared" si="350"/>
        <v>4.4984517854188181E-7</v>
      </c>
    </row>
    <row r="1882" spans="2:47" x14ac:dyDescent="0.3">
      <c r="B1882" s="6">
        <f t="shared" si="343"/>
        <v>2018</v>
      </c>
      <c r="C1882" s="5">
        <v>43154</v>
      </c>
      <c r="D1882" s="10">
        <v>1078.95</v>
      </c>
      <c r="E1882" s="10">
        <f>VLOOKUP(C1882,데이터!$O:$Q,2,0)</f>
        <v>85.036406249999985</v>
      </c>
      <c r="F1882" s="10">
        <f>VLOOKUP(C1882,데이터!$O:$Q,3,0)</f>
        <v>183.21</v>
      </c>
      <c r="H1882" s="6">
        <f t="shared" si="351"/>
        <v>3.6960527192225383</v>
      </c>
      <c r="I1882" s="6">
        <f t="shared" si="352"/>
        <v>3.5205611068408893</v>
      </c>
      <c r="AM1882" s="1">
        <f t="shared" si="344"/>
        <v>43154</v>
      </c>
      <c r="AN1882" s="2">
        <f t="shared" si="345"/>
        <v>1078.95</v>
      </c>
      <c r="AO1882" s="2">
        <f t="shared" si="346"/>
        <v>85.036406249999985</v>
      </c>
      <c r="AP1882" s="2">
        <f t="shared" si="347"/>
        <v>183.21</v>
      </c>
      <c r="AR1882" s="39">
        <f t="shared" si="348"/>
        <v>2.3250173445616751E-2</v>
      </c>
      <c r="AS1882" s="39">
        <f t="shared" si="349"/>
        <v>2.1408262251212617E-2</v>
      </c>
      <c r="AU1882" s="41">
        <f t="shared" si="350"/>
        <v>3.3926368480712611E-6</v>
      </c>
    </row>
    <row r="1883" spans="2:47" x14ac:dyDescent="0.3">
      <c r="B1883" s="6">
        <f t="shared" si="343"/>
        <v>2018</v>
      </c>
      <c r="C1883" s="5">
        <v>43155</v>
      </c>
      <c r="D1883" s="10">
        <v>1078.95</v>
      </c>
      <c r="E1883" s="10">
        <f>VLOOKUP(C1883,데이터!$O:$Q,2,0)</f>
        <v>85.036406249999985</v>
      </c>
      <c r="F1883" s="10">
        <f>VLOOKUP(C1883,데이터!$O:$Q,3,0)</f>
        <v>183.21</v>
      </c>
      <c r="H1883" s="6">
        <f t="shared" si="351"/>
        <v>3.6960527192225383</v>
      </c>
      <c r="I1883" s="6">
        <f t="shared" si="352"/>
        <v>3.5205611068408893</v>
      </c>
      <c r="AM1883" s="1">
        <f t="shared" si="344"/>
        <v>43155</v>
      </c>
      <c r="AN1883" s="2">
        <f t="shared" si="345"/>
        <v>1078.95</v>
      </c>
      <c r="AO1883" s="2">
        <f t="shared" si="346"/>
        <v>85.036406249999985</v>
      </c>
      <c r="AP1883" s="2">
        <f t="shared" si="347"/>
        <v>183.21</v>
      </c>
      <c r="AR1883" s="39">
        <f t="shared" si="348"/>
        <v>0</v>
      </c>
      <c r="AS1883" s="39">
        <f t="shared" si="349"/>
        <v>0</v>
      </c>
      <c r="AU1883" s="41">
        <f t="shared" si="350"/>
        <v>0</v>
      </c>
    </row>
    <row r="1884" spans="2:47" x14ac:dyDescent="0.3">
      <c r="B1884" s="6">
        <f t="shared" si="343"/>
        <v>2018</v>
      </c>
      <c r="C1884" s="5">
        <v>43156</v>
      </c>
      <c r="D1884" s="10">
        <v>1078.95</v>
      </c>
      <c r="E1884" s="10">
        <f>VLOOKUP(C1884,데이터!$O:$Q,2,0)</f>
        <v>85.036406249999985</v>
      </c>
      <c r="F1884" s="10">
        <f>VLOOKUP(C1884,데이터!$O:$Q,3,0)</f>
        <v>183.21</v>
      </c>
      <c r="H1884" s="6">
        <f t="shared" si="351"/>
        <v>3.6960527192225383</v>
      </c>
      <c r="I1884" s="6">
        <f t="shared" si="352"/>
        <v>3.5205611068408893</v>
      </c>
      <c r="AM1884" s="1">
        <f t="shared" si="344"/>
        <v>43156</v>
      </c>
      <c r="AN1884" s="2">
        <f t="shared" si="345"/>
        <v>1078.95</v>
      </c>
      <c r="AO1884" s="2">
        <f t="shared" si="346"/>
        <v>85.036406249999985</v>
      </c>
      <c r="AP1884" s="2">
        <f t="shared" si="347"/>
        <v>183.21</v>
      </c>
      <c r="AR1884" s="39">
        <f t="shared" si="348"/>
        <v>0</v>
      </c>
      <c r="AS1884" s="39">
        <f t="shared" si="349"/>
        <v>0</v>
      </c>
      <c r="AU1884" s="41">
        <f t="shared" si="350"/>
        <v>0</v>
      </c>
    </row>
    <row r="1885" spans="2:47" x14ac:dyDescent="0.3">
      <c r="B1885" s="6">
        <f t="shared" si="343"/>
        <v>2018</v>
      </c>
      <c r="C1885" s="5">
        <v>43157</v>
      </c>
      <c r="D1885" s="10">
        <v>1073.3499999999999</v>
      </c>
      <c r="E1885" s="10">
        <f>VLOOKUP(C1885,데이터!$O:$Q,2,0)</f>
        <v>86.459062500000002</v>
      </c>
      <c r="F1885" s="10">
        <f>VLOOKUP(C1885,데이터!$O:$Q,3,0)</f>
        <v>187.16</v>
      </c>
      <c r="H1885" s="6">
        <f t="shared" si="351"/>
        <v>3.7578875583604106</v>
      </c>
      <c r="I1885" s="6">
        <f t="shared" si="352"/>
        <v>3.5964642582628721</v>
      </c>
      <c r="AM1885" s="1">
        <f t="shared" si="344"/>
        <v>43157</v>
      </c>
      <c r="AN1885" s="2">
        <f t="shared" si="345"/>
        <v>1073.3499999999999</v>
      </c>
      <c r="AO1885" s="2">
        <f t="shared" si="346"/>
        <v>86.459062500000002</v>
      </c>
      <c r="AP1885" s="2">
        <f t="shared" si="347"/>
        <v>187.16</v>
      </c>
      <c r="AR1885" s="39">
        <f t="shared" si="348"/>
        <v>1.6729966760560488E-2</v>
      </c>
      <c r="AS1885" s="39">
        <f t="shared" si="349"/>
        <v>2.1559958517548106E-2</v>
      </c>
      <c r="AU1885" s="41">
        <f t="shared" si="350"/>
        <v>2.332882037256833E-5</v>
      </c>
    </row>
    <row r="1886" spans="2:47" x14ac:dyDescent="0.3">
      <c r="B1886" s="6">
        <f t="shared" si="343"/>
        <v>2018</v>
      </c>
      <c r="C1886" s="5">
        <v>43158</v>
      </c>
      <c r="D1886" s="10">
        <v>1071.25</v>
      </c>
      <c r="E1886" s="10">
        <f>VLOOKUP(C1886,데이터!$O:$Q,2,0)</f>
        <v>85.927812499999987</v>
      </c>
      <c r="F1886" s="10">
        <f>VLOOKUP(C1886,데이터!$O:$Q,3,0)</f>
        <v>186.54</v>
      </c>
      <c r="H1886" s="6">
        <f t="shared" si="351"/>
        <v>3.734797118704313</v>
      </c>
      <c r="I1886" s="6">
        <f t="shared" si="352"/>
        <v>3.5845503458877759</v>
      </c>
      <c r="AM1886" s="1">
        <f t="shared" si="344"/>
        <v>43158</v>
      </c>
      <c r="AN1886" s="2">
        <f t="shared" si="345"/>
        <v>1071.25</v>
      </c>
      <c r="AO1886" s="2">
        <f t="shared" si="346"/>
        <v>85.927812499999987</v>
      </c>
      <c r="AP1886" s="2">
        <f t="shared" si="347"/>
        <v>186.54</v>
      </c>
      <c r="AR1886" s="39">
        <f t="shared" si="348"/>
        <v>-6.1445264919454123E-3</v>
      </c>
      <c r="AS1886" s="39">
        <f t="shared" si="349"/>
        <v>-3.312673648215414E-3</v>
      </c>
      <c r="AU1886" s="41">
        <f t="shared" si="350"/>
        <v>8.0193905285416786E-6</v>
      </c>
    </row>
    <row r="1887" spans="2:47" x14ac:dyDescent="0.3">
      <c r="B1887" s="6">
        <f t="shared" si="343"/>
        <v>2018</v>
      </c>
      <c r="C1887" s="5">
        <v>43159</v>
      </c>
      <c r="D1887" s="10">
        <v>1083.0999999999999</v>
      </c>
      <c r="E1887" s="10">
        <f>VLOOKUP(C1887,데이터!$O:$Q,2,0)</f>
        <v>84.849374999999995</v>
      </c>
      <c r="F1887" s="10">
        <f>VLOOKUP(C1887,데이터!$O:$Q,3,0)</f>
        <v>184.88</v>
      </c>
      <c r="H1887" s="6">
        <f t="shared" si="351"/>
        <v>3.6879235262024364</v>
      </c>
      <c r="I1887" s="6">
        <f t="shared" si="352"/>
        <v>3.5526518063028414</v>
      </c>
      <c r="AM1887" s="1">
        <f t="shared" si="344"/>
        <v>43159</v>
      </c>
      <c r="AN1887" s="2">
        <f t="shared" si="345"/>
        <v>1083.0999999999999</v>
      </c>
      <c r="AO1887" s="2">
        <f t="shared" si="346"/>
        <v>84.849374999999995</v>
      </c>
      <c r="AP1887" s="2">
        <f t="shared" si="347"/>
        <v>184.88</v>
      </c>
      <c r="AR1887" s="39">
        <f t="shared" si="348"/>
        <v>-1.2550505693369018E-2</v>
      </c>
      <c r="AS1887" s="39">
        <f t="shared" si="349"/>
        <v>-8.898895679210872E-3</v>
      </c>
      <c r="AU1887" s="41">
        <f t="shared" si="350"/>
        <v>1.3334255695500058E-5</v>
      </c>
    </row>
    <row r="1888" spans="2:47" x14ac:dyDescent="0.3">
      <c r="B1888" s="6">
        <f t="shared" si="343"/>
        <v>2018</v>
      </c>
      <c r="C1888" s="5">
        <v>43160</v>
      </c>
      <c r="D1888" s="10">
        <v>1083.0999999999999</v>
      </c>
      <c r="E1888" s="10">
        <f>VLOOKUP(C1888,데이터!$O:$Q,2,0)</f>
        <v>83.426781250000005</v>
      </c>
      <c r="F1888" s="10">
        <f>VLOOKUP(C1888,데이터!$O:$Q,3,0)</f>
        <v>181.96</v>
      </c>
      <c r="H1888" s="6">
        <f t="shared" si="351"/>
        <v>3.6260914035868779</v>
      </c>
      <c r="I1888" s="6">
        <f t="shared" si="352"/>
        <v>3.4965411222136793</v>
      </c>
      <c r="AM1888" s="1">
        <f t="shared" si="344"/>
        <v>43160</v>
      </c>
      <c r="AN1888" s="2">
        <f t="shared" si="345"/>
        <v>1083.0999999999999</v>
      </c>
      <c r="AO1888" s="2">
        <f t="shared" si="346"/>
        <v>83.426781250000005</v>
      </c>
      <c r="AP1888" s="2">
        <f t="shared" si="347"/>
        <v>181.96</v>
      </c>
      <c r="AR1888" s="39">
        <f t="shared" si="348"/>
        <v>-1.6766107587710466E-2</v>
      </c>
      <c r="AS1888" s="39">
        <f t="shared" si="349"/>
        <v>-1.579402855906531E-2</v>
      </c>
      <c r="AU1888" s="41">
        <f t="shared" si="350"/>
        <v>9.4493763793171072E-7</v>
      </c>
    </row>
    <row r="1889" spans="2:47" x14ac:dyDescent="0.3">
      <c r="B1889" s="6">
        <f t="shared" si="343"/>
        <v>2018</v>
      </c>
      <c r="C1889" s="5">
        <v>43161</v>
      </c>
      <c r="D1889" s="10">
        <v>1080.3499999999999</v>
      </c>
      <c r="E1889" s="10">
        <f>VLOOKUP(C1889,데이터!$O:$Q,2,0)</f>
        <v>85.0546875</v>
      </c>
      <c r="F1889" s="10">
        <f>VLOOKUP(C1889,데이터!$O:$Q,3,0)</f>
        <v>185.05</v>
      </c>
      <c r="H1889" s="6">
        <f t="shared" si="351"/>
        <v>3.6968473019989396</v>
      </c>
      <c r="I1889" s="6">
        <f t="shared" si="352"/>
        <v>3.5559185242121418</v>
      </c>
      <c r="AM1889" s="1">
        <f t="shared" si="344"/>
        <v>43161</v>
      </c>
      <c r="AN1889" s="2">
        <f t="shared" si="345"/>
        <v>1080.3499999999999</v>
      </c>
      <c r="AO1889" s="2">
        <f t="shared" si="346"/>
        <v>85.0546875</v>
      </c>
      <c r="AP1889" s="2">
        <f t="shared" si="347"/>
        <v>185.05</v>
      </c>
      <c r="AR1889" s="39">
        <f t="shared" si="348"/>
        <v>1.9512993616782826E-2</v>
      </c>
      <c r="AS1889" s="39">
        <f t="shared" si="349"/>
        <v>1.6981754231699231E-2</v>
      </c>
      <c r="AU1889" s="41">
        <f t="shared" si="350"/>
        <v>6.4071728245983736E-6</v>
      </c>
    </row>
    <row r="1890" spans="2:47" x14ac:dyDescent="0.3">
      <c r="B1890" s="6">
        <f t="shared" si="343"/>
        <v>2018</v>
      </c>
      <c r="C1890" s="5">
        <v>43162</v>
      </c>
      <c r="D1890" s="10">
        <v>1080.3499999999999</v>
      </c>
      <c r="E1890" s="10">
        <f>VLOOKUP(C1890,데이터!$O:$Q,2,0)</f>
        <v>85.0546875</v>
      </c>
      <c r="F1890" s="10">
        <f>VLOOKUP(C1890,데이터!$O:$Q,3,0)</f>
        <v>185.05</v>
      </c>
      <c r="H1890" s="6">
        <f t="shared" si="351"/>
        <v>3.6968473019989396</v>
      </c>
      <c r="I1890" s="6">
        <f t="shared" si="352"/>
        <v>3.5559185242121418</v>
      </c>
      <c r="AM1890" s="1">
        <f t="shared" si="344"/>
        <v>43162</v>
      </c>
      <c r="AN1890" s="2">
        <f t="shared" si="345"/>
        <v>1080.3499999999999</v>
      </c>
      <c r="AO1890" s="2">
        <f t="shared" si="346"/>
        <v>85.0546875</v>
      </c>
      <c r="AP1890" s="2">
        <f t="shared" si="347"/>
        <v>185.05</v>
      </c>
      <c r="AR1890" s="39">
        <f t="shared" si="348"/>
        <v>0</v>
      </c>
      <c r="AS1890" s="39">
        <f t="shared" si="349"/>
        <v>0</v>
      </c>
      <c r="AU1890" s="41">
        <f t="shared" si="350"/>
        <v>0</v>
      </c>
    </row>
    <row r="1891" spans="2:47" x14ac:dyDescent="0.3">
      <c r="B1891" s="6">
        <f t="shared" si="343"/>
        <v>2018</v>
      </c>
      <c r="C1891" s="5">
        <v>43163</v>
      </c>
      <c r="D1891" s="10">
        <v>1080.3499999999999</v>
      </c>
      <c r="E1891" s="10">
        <f>VLOOKUP(C1891,데이터!$O:$Q,2,0)</f>
        <v>85.0546875</v>
      </c>
      <c r="F1891" s="10">
        <f>VLOOKUP(C1891,데이터!$O:$Q,3,0)</f>
        <v>185.05</v>
      </c>
      <c r="H1891" s="6">
        <f t="shared" si="351"/>
        <v>3.6968473019989396</v>
      </c>
      <c r="I1891" s="6">
        <f t="shared" si="352"/>
        <v>3.5559185242121418</v>
      </c>
      <c r="AM1891" s="1">
        <f t="shared" si="344"/>
        <v>43163</v>
      </c>
      <c r="AN1891" s="2">
        <f t="shared" si="345"/>
        <v>1080.3499999999999</v>
      </c>
      <c r="AO1891" s="2">
        <f t="shared" si="346"/>
        <v>85.0546875</v>
      </c>
      <c r="AP1891" s="2">
        <f t="shared" si="347"/>
        <v>185.05</v>
      </c>
      <c r="AR1891" s="39">
        <f t="shared" si="348"/>
        <v>0</v>
      </c>
      <c r="AS1891" s="39">
        <f t="shared" si="349"/>
        <v>0</v>
      </c>
      <c r="AU1891" s="41">
        <f t="shared" si="350"/>
        <v>0</v>
      </c>
    </row>
    <row r="1892" spans="2:47" x14ac:dyDescent="0.3">
      <c r="B1892" s="6">
        <f t="shared" si="343"/>
        <v>2018</v>
      </c>
      <c r="C1892" s="5">
        <v>43164</v>
      </c>
      <c r="D1892" s="10">
        <v>1082</v>
      </c>
      <c r="E1892" s="10">
        <f>VLOOKUP(C1892,데이터!$O:$Q,2,0)</f>
        <v>85.243156249999998</v>
      </c>
      <c r="F1892" s="10">
        <f>VLOOKUP(C1892,데이터!$O:$Q,3,0)</f>
        <v>186.71</v>
      </c>
      <c r="H1892" s="6">
        <f t="shared" si="351"/>
        <v>3.7050389750322292</v>
      </c>
      <c r="I1892" s="6">
        <f t="shared" si="352"/>
        <v>3.5878170637970763</v>
      </c>
      <c r="AM1892" s="1">
        <f t="shared" si="344"/>
        <v>43164</v>
      </c>
      <c r="AN1892" s="2">
        <f t="shared" si="345"/>
        <v>1082</v>
      </c>
      <c r="AO1892" s="2">
        <f t="shared" si="346"/>
        <v>85.243156249999998</v>
      </c>
      <c r="AP1892" s="2">
        <f t="shared" si="347"/>
        <v>186.71</v>
      </c>
      <c r="AR1892" s="39">
        <f t="shared" si="348"/>
        <v>2.215853770552112E-3</v>
      </c>
      <c r="AS1892" s="39">
        <f t="shared" si="349"/>
        <v>8.9705485004052399E-3</v>
      </c>
      <c r="AU1892" s="41">
        <f t="shared" si="350"/>
        <v>4.562590089350562E-5</v>
      </c>
    </row>
    <row r="1893" spans="2:47" x14ac:dyDescent="0.3">
      <c r="B1893" s="6">
        <f t="shared" si="343"/>
        <v>2018</v>
      </c>
      <c r="C1893" s="5">
        <v>43165</v>
      </c>
      <c r="D1893" s="10">
        <v>1076</v>
      </c>
      <c r="E1893" s="10">
        <f>VLOOKUP(C1893,데이터!$O:$Q,2,0)</f>
        <v>86.516125000000002</v>
      </c>
      <c r="F1893" s="10">
        <f>VLOOKUP(C1893,데이터!$O:$Q,3,0)</f>
        <v>189.52</v>
      </c>
      <c r="H1893" s="6">
        <f t="shared" si="351"/>
        <v>3.7603677432317064</v>
      </c>
      <c r="I1893" s="6">
        <f t="shared" si="352"/>
        <v>3.641813989239044</v>
      </c>
      <c r="AM1893" s="1">
        <f t="shared" si="344"/>
        <v>43165</v>
      </c>
      <c r="AN1893" s="2">
        <f t="shared" si="345"/>
        <v>1076</v>
      </c>
      <c r="AO1893" s="2">
        <f t="shared" si="346"/>
        <v>86.516125000000002</v>
      </c>
      <c r="AP1893" s="2">
        <f t="shared" si="347"/>
        <v>189.52</v>
      </c>
      <c r="AR1893" s="39">
        <f t="shared" si="348"/>
        <v>1.4933383581746451E-2</v>
      </c>
      <c r="AS1893" s="39">
        <f t="shared" si="349"/>
        <v>1.5050077660543115E-2</v>
      </c>
      <c r="AU1893" s="41">
        <f t="shared" si="350"/>
        <v>1.3617508026202063E-8</v>
      </c>
    </row>
    <row r="1894" spans="2:47" x14ac:dyDescent="0.3">
      <c r="B1894" s="6">
        <f t="shared" si="343"/>
        <v>2018</v>
      </c>
      <c r="C1894" s="5">
        <v>43166</v>
      </c>
      <c r="D1894" s="10">
        <v>1069.0999999999999</v>
      </c>
      <c r="E1894" s="10">
        <f>VLOOKUP(C1894,데이터!$O:$Q,2,0)</f>
        <v>86.257374999999982</v>
      </c>
      <c r="F1894" s="10">
        <f>VLOOKUP(C1894,데이터!$O:$Q,3,0)</f>
        <v>190.13</v>
      </c>
      <c r="H1894" s="6">
        <f t="shared" si="351"/>
        <v>3.7491213408580299</v>
      </c>
      <c r="I1894" s="6">
        <f t="shared" si="352"/>
        <v>3.6535357417371217</v>
      </c>
      <c r="AM1894" s="1">
        <f t="shared" si="344"/>
        <v>43166</v>
      </c>
      <c r="AN1894" s="2">
        <f t="shared" si="345"/>
        <v>1069.0999999999999</v>
      </c>
      <c r="AO1894" s="2">
        <f t="shared" si="346"/>
        <v>86.257374999999982</v>
      </c>
      <c r="AP1894" s="2">
        <f t="shared" si="347"/>
        <v>190.13</v>
      </c>
      <c r="AR1894" s="39">
        <f t="shared" si="348"/>
        <v>-2.9907719514716824E-3</v>
      </c>
      <c r="AS1894" s="39">
        <f t="shared" si="349"/>
        <v>3.2186576614603446E-3</v>
      </c>
      <c r="AU1894" s="41">
        <f t="shared" si="350"/>
        <v>3.8557016117957186E-5</v>
      </c>
    </row>
    <row r="1895" spans="2:47" x14ac:dyDescent="0.3">
      <c r="B1895" s="6">
        <f t="shared" si="343"/>
        <v>2018</v>
      </c>
      <c r="C1895" s="5">
        <v>43167</v>
      </c>
      <c r="D1895" s="10">
        <v>1070.25</v>
      </c>
      <c r="E1895" s="10">
        <f>VLOOKUP(C1895,데이터!$O:$Q,2,0)</f>
        <v>86.224687500000002</v>
      </c>
      <c r="F1895" s="10">
        <f>VLOOKUP(C1895,데이터!$O:$Q,3,0)</f>
        <v>190.3</v>
      </c>
      <c r="H1895" s="6">
        <f t="shared" si="351"/>
        <v>3.7477005996886028</v>
      </c>
      <c r="I1895" s="6">
        <f t="shared" si="352"/>
        <v>3.656802459646423</v>
      </c>
      <c r="AM1895" s="1">
        <f t="shared" si="344"/>
        <v>43167</v>
      </c>
      <c r="AN1895" s="2">
        <f t="shared" si="345"/>
        <v>1070.25</v>
      </c>
      <c r="AO1895" s="2">
        <f t="shared" si="346"/>
        <v>86.224687500000002</v>
      </c>
      <c r="AP1895" s="2">
        <f t="shared" si="347"/>
        <v>190.3</v>
      </c>
      <c r="AR1895" s="39">
        <f t="shared" si="348"/>
        <v>-3.7895310400970494E-4</v>
      </c>
      <c r="AS1895" s="39">
        <f t="shared" si="349"/>
        <v>8.9412507231911853E-4</v>
      </c>
      <c r="AU1895" s="41">
        <f t="shared" si="350"/>
        <v>1.6207280430447229E-6</v>
      </c>
    </row>
    <row r="1896" spans="2:47" x14ac:dyDescent="0.3">
      <c r="B1896" s="6">
        <f t="shared" si="343"/>
        <v>2018</v>
      </c>
      <c r="C1896" s="5">
        <v>43168</v>
      </c>
      <c r="D1896" s="10">
        <v>1069.95</v>
      </c>
      <c r="E1896" s="10">
        <f>VLOOKUP(C1896,데이터!$O:$Q,2,0)</f>
        <v>88.048281250000002</v>
      </c>
      <c r="F1896" s="10">
        <f>VLOOKUP(C1896,데이터!$O:$Q,3,0)</f>
        <v>194.25</v>
      </c>
      <c r="H1896" s="6">
        <f t="shared" si="351"/>
        <v>3.8269619294610462</v>
      </c>
      <c r="I1896" s="6">
        <f t="shared" si="352"/>
        <v>3.7327056110684058</v>
      </c>
      <c r="AM1896" s="1">
        <f t="shared" si="344"/>
        <v>43168</v>
      </c>
      <c r="AN1896" s="2">
        <f t="shared" si="345"/>
        <v>1069.95</v>
      </c>
      <c r="AO1896" s="2">
        <f t="shared" si="346"/>
        <v>88.048281250000002</v>
      </c>
      <c r="AP1896" s="2">
        <f t="shared" si="347"/>
        <v>194.25</v>
      </c>
      <c r="AR1896" s="39">
        <f t="shared" si="348"/>
        <v>2.1149322808505344E-2</v>
      </c>
      <c r="AS1896" s="39">
        <f t="shared" si="349"/>
        <v>2.0756699947451329E-2</v>
      </c>
      <c r="AU1896" s="41">
        <f t="shared" si="350"/>
        <v>1.5415271102224036E-7</v>
      </c>
    </row>
    <row r="1897" spans="2:47" x14ac:dyDescent="0.3">
      <c r="B1897" s="6">
        <f t="shared" si="343"/>
        <v>2018</v>
      </c>
      <c r="C1897" s="5">
        <v>43169</v>
      </c>
      <c r="D1897" s="10">
        <v>1069.95</v>
      </c>
      <c r="E1897" s="10">
        <f>VLOOKUP(C1897,데이터!$O:$Q,2,0)</f>
        <v>88.048281250000002</v>
      </c>
      <c r="F1897" s="10">
        <f>VLOOKUP(C1897,데이터!$O:$Q,3,0)</f>
        <v>194.25</v>
      </c>
      <c r="H1897" s="6">
        <f t="shared" si="351"/>
        <v>3.8269619294610462</v>
      </c>
      <c r="I1897" s="6">
        <f t="shared" si="352"/>
        <v>3.7327056110684058</v>
      </c>
      <c r="AM1897" s="1">
        <f t="shared" si="344"/>
        <v>43169</v>
      </c>
      <c r="AN1897" s="2">
        <f t="shared" si="345"/>
        <v>1069.95</v>
      </c>
      <c r="AO1897" s="2">
        <f t="shared" si="346"/>
        <v>88.048281250000002</v>
      </c>
      <c r="AP1897" s="2">
        <f t="shared" si="347"/>
        <v>194.25</v>
      </c>
      <c r="AR1897" s="39">
        <f t="shared" si="348"/>
        <v>0</v>
      </c>
      <c r="AS1897" s="39">
        <f t="shared" si="349"/>
        <v>0</v>
      </c>
      <c r="AU1897" s="41">
        <f t="shared" si="350"/>
        <v>0</v>
      </c>
    </row>
    <row r="1898" spans="2:47" x14ac:dyDescent="0.3">
      <c r="B1898" s="6">
        <f t="shared" si="343"/>
        <v>2018</v>
      </c>
      <c r="C1898" s="5">
        <v>43170</v>
      </c>
      <c r="D1898" s="10">
        <v>1069.95</v>
      </c>
      <c r="E1898" s="10">
        <f>VLOOKUP(C1898,데이터!$O:$Q,2,0)</f>
        <v>88.048281250000002</v>
      </c>
      <c r="F1898" s="10">
        <f>VLOOKUP(C1898,데이터!$O:$Q,3,0)</f>
        <v>194.25</v>
      </c>
      <c r="H1898" s="6">
        <f t="shared" si="351"/>
        <v>3.8269619294610462</v>
      </c>
      <c r="I1898" s="6">
        <f t="shared" si="352"/>
        <v>3.7327056110684058</v>
      </c>
      <c r="AM1898" s="1">
        <f t="shared" si="344"/>
        <v>43170</v>
      </c>
      <c r="AN1898" s="2">
        <f t="shared" si="345"/>
        <v>1069.95</v>
      </c>
      <c r="AO1898" s="2">
        <f t="shared" si="346"/>
        <v>88.048281250000002</v>
      </c>
      <c r="AP1898" s="2">
        <f t="shared" si="347"/>
        <v>194.25</v>
      </c>
      <c r="AR1898" s="39">
        <f t="shared" si="348"/>
        <v>0</v>
      </c>
      <c r="AS1898" s="39">
        <f t="shared" si="349"/>
        <v>0</v>
      </c>
      <c r="AU1898" s="41">
        <f t="shared" si="350"/>
        <v>0</v>
      </c>
    </row>
    <row r="1899" spans="2:47" x14ac:dyDescent="0.3">
      <c r="B1899" s="6">
        <f t="shared" si="343"/>
        <v>2018</v>
      </c>
      <c r="C1899" s="5">
        <v>43171</v>
      </c>
      <c r="D1899" s="10">
        <v>1065.1500000000001</v>
      </c>
      <c r="E1899" s="10">
        <f>VLOOKUP(C1899,데이터!$O:$Q,2,0)</f>
        <v>89.674750000000003</v>
      </c>
      <c r="F1899" s="10">
        <f>VLOOKUP(C1899,데이터!$O:$Q,3,0)</f>
        <v>196.31</v>
      </c>
      <c r="H1899" s="6">
        <f t="shared" si="351"/>
        <v>3.8976553478599212</v>
      </c>
      <c r="I1899" s="6">
        <f t="shared" si="352"/>
        <v>3.7722905457340477</v>
      </c>
      <c r="AM1899" s="1">
        <f t="shared" si="344"/>
        <v>43171</v>
      </c>
      <c r="AN1899" s="2">
        <f t="shared" si="345"/>
        <v>1065.1500000000001</v>
      </c>
      <c r="AO1899" s="2">
        <f t="shared" si="346"/>
        <v>89.674750000000003</v>
      </c>
      <c r="AP1899" s="2">
        <f t="shared" si="347"/>
        <v>196.31</v>
      </c>
      <c r="AR1899" s="39">
        <f t="shared" si="348"/>
        <v>1.8472464503672459E-2</v>
      </c>
      <c r="AS1899" s="39">
        <f t="shared" si="349"/>
        <v>1.060489060489056E-2</v>
      </c>
      <c r="AU1899" s="41">
        <f t="shared" si="350"/>
        <v>6.1898719052794204E-5</v>
      </c>
    </row>
    <row r="1900" spans="2:47" x14ac:dyDescent="0.3">
      <c r="B1900" s="6">
        <f t="shared" si="343"/>
        <v>2018</v>
      </c>
      <c r="C1900" s="5">
        <v>43172</v>
      </c>
      <c r="D1900" s="10">
        <v>1067.45</v>
      </c>
      <c r="E1900" s="10">
        <f>VLOOKUP(C1900,데이터!$O:$Q,2,0)</f>
        <v>88.697968750000001</v>
      </c>
      <c r="F1900" s="10">
        <f>VLOOKUP(C1900,데이터!$O:$Q,3,0)</f>
        <v>193.28</v>
      </c>
      <c r="H1900" s="6">
        <f t="shared" si="351"/>
        <v>3.8552001788992962</v>
      </c>
      <c r="I1900" s="6">
        <f t="shared" si="352"/>
        <v>3.7140661029976907</v>
      </c>
      <c r="AM1900" s="1">
        <f t="shared" si="344"/>
        <v>43172</v>
      </c>
      <c r="AN1900" s="2">
        <f t="shared" si="345"/>
        <v>1067.45</v>
      </c>
      <c r="AO1900" s="2">
        <f t="shared" si="346"/>
        <v>88.697968750000001</v>
      </c>
      <c r="AP1900" s="2">
        <f t="shared" si="347"/>
        <v>193.28</v>
      </c>
      <c r="AR1900" s="39">
        <f t="shared" si="348"/>
        <v>-1.089248924585795E-2</v>
      </c>
      <c r="AS1900" s="39">
        <f t="shared" si="349"/>
        <v>-1.5434771534817426E-2</v>
      </c>
      <c r="AU1900" s="41">
        <f t="shared" si="350"/>
        <v>2.0632328392594938E-5</v>
      </c>
    </row>
    <row r="1901" spans="2:47" x14ac:dyDescent="0.3">
      <c r="B1901" s="6">
        <f t="shared" si="343"/>
        <v>2018</v>
      </c>
      <c r="C1901" s="5">
        <v>43173</v>
      </c>
      <c r="D1901" s="10">
        <v>1064.55</v>
      </c>
      <c r="E1901" s="10">
        <f>VLOOKUP(C1901,데이터!$O:$Q,2,0)</f>
        <v>88.894687499999989</v>
      </c>
      <c r="F1901" s="10">
        <f>VLOOKUP(C1901,데이터!$O:$Q,3,0)</f>
        <v>193.26</v>
      </c>
      <c r="H1901" s="6">
        <f t="shared" si="351"/>
        <v>3.8637504328778332</v>
      </c>
      <c r="I1901" s="6">
        <f t="shared" si="352"/>
        <v>3.7136817832436551</v>
      </c>
      <c r="AM1901" s="1">
        <f t="shared" si="344"/>
        <v>43173</v>
      </c>
      <c r="AN1901" s="2">
        <f t="shared" si="345"/>
        <v>1064.55</v>
      </c>
      <c r="AO1901" s="2">
        <f t="shared" si="346"/>
        <v>88.894687499999989</v>
      </c>
      <c r="AP1901" s="2">
        <f t="shared" si="347"/>
        <v>193.26</v>
      </c>
      <c r="AR1901" s="39">
        <f t="shared" si="348"/>
        <v>2.2178495491194106E-3</v>
      </c>
      <c r="AS1901" s="39">
        <f t="shared" si="349"/>
        <v>-1.0347682119216106E-4</v>
      </c>
      <c r="AU1901" s="41">
        <f t="shared" si="350"/>
        <v>5.388556117503896E-6</v>
      </c>
    </row>
    <row r="1902" spans="2:47" x14ac:dyDescent="0.3">
      <c r="B1902" s="6">
        <f t="shared" si="343"/>
        <v>2018</v>
      </c>
      <c r="C1902" s="5">
        <v>43174</v>
      </c>
      <c r="D1902" s="10">
        <v>1065.5</v>
      </c>
      <c r="E1902" s="10">
        <f>VLOOKUP(C1902,데이터!$O:$Q,2,0)</f>
        <v>89.617437500000008</v>
      </c>
      <c r="F1902" s="10">
        <f>VLOOKUP(C1902,데이터!$O:$Q,3,0)</f>
        <v>193.11</v>
      </c>
      <c r="H1902" s="6">
        <f t="shared" si="351"/>
        <v>3.8951642968993756</v>
      </c>
      <c r="I1902" s="6">
        <f t="shared" si="352"/>
        <v>3.7107993850883902</v>
      </c>
      <c r="AM1902" s="1">
        <f t="shared" si="344"/>
        <v>43174</v>
      </c>
      <c r="AN1902" s="2">
        <f t="shared" si="345"/>
        <v>1065.5</v>
      </c>
      <c r="AO1902" s="2">
        <f t="shared" si="346"/>
        <v>89.617437500000008</v>
      </c>
      <c r="AP1902" s="2">
        <f t="shared" si="347"/>
        <v>193.11</v>
      </c>
      <c r="AR1902" s="39">
        <f t="shared" si="348"/>
        <v>8.130407117973304E-3</v>
      </c>
      <c r="AS1902" s="39">
        <f t="shared" si="349"/>
        <v>-7.7615647314488445E-4</v>
      </c>
      <c r="AU1902" s="41">
        <f t="shared" si="350"/>
        <v>7.9326875002632124E-5</v>
      </c>
    </row>
    <row r="1903" spans="2:47" x14ac:dyDescent="0.3">
      <c r="B1903" s="6">
        <f t="shared" si="343"/>
        <v>2018</v>
      </c>
      <c r="C1903" s="5">
        <v>43175</v>
      </c>
      <c r="D1903" s="10">
        <v>1066.3</v>
      </c>
      <c r="E1903" s="10">
        <f>VLOOKUP(C1903,데이터!$O:$Q,2,0)</f>
        <v>88.409749999999988</v>
      </c>
      <c r="F1903" s="10">
        <f>VLOOKUP(C1903,데이터!$O:$Q,3,0)</f>
        <v>193.03</v>
      </c>
      <c r="H1903" s="6">
        <f t="shared" si="351"/>
        <v>3.8426729362552852</v>
      </c>
      <c r="I1903" s="6">
        <f t="shared" si="352"/>
        <v>3.7092621060722486</v>
      </c>
      <c r="AM1903" s="1">
        <f t="shared" si="344"/>
        <v>43175</v>
      </c>
      <c r="AN1903" s="2">
        <f t="shared" si="345"/>
        <v>1066.3</v>
      </c>
      <c r="AO1903" s="2">
        <f t="shared" si="346"/>
        <v>88.409749999999988</v>
      </c>
      <c r="AP1903" s="2">
        <f t="shared" si="347"/>
        <v>193.03</v>
      </c>
      <c r="AR1903" s="39">
        <f t="shared" si="348"/>
        <v>-1.3476032496466117E-2</v>
      </c>
      <c r="AS1903" s="39">
        <f t="shared" si="349"/>
        <v>-4.1427165864016402E-4</v>
      </c>
      <c r="AU1903" s="41">
        <f t="shared" si="350"/>
        <v>1.7060959618456375E-4</v>
      </c>
    </row>
    <row r="1904" spans="2:47" x14ac:dyDescent="0.3">
      <c r="B1904" s="6">
        <f t="shared" si="343"/>
        <v>2018</v>
      </c>
      <c r="C1904" s="5">
        <v>43176</v>
      </c>
      <c r="D1904" s="10">
        <v>1066.3</v>
      </c>
      <c r="E1904" s="10">
        <f>VLOOKUP(C1904,데이터!$O:$Q,2,0)</f>
        <v>88.409749999999988</v>
      </c>
      <c r="F1904" s="10">
        <f>VLOOKUP(C1904,데이터!$O:$Q,3,0)</f>
        <v>193.03</v>
      </c>
      <c r="H1904" s="6">
        <f t="shared" si="351"/>
        <v>3.8426729362552852</v>
      </c>
      <c r="I1904" s="6">
        <f t="shared" si="352"/>
        <v>3.7092621060722486</v>
      </c>
      <c r="AM1904" s="1">
        <f t="shared" si="344"/>
        <v>43176</v>
      </c>
      <c r="AN1904" s="2">
        <f t="shared" si="345"/>
        <v>1066.3</v>
      </c>
      <c r="AO1904" s="2">
        <f t="shared" si="346"/>
        <v>88.409749999999988</v>
      </c>
      <c r="AP1904" s="2">
        <f t="shared" si="347"/>
        <v>193.03</v>
      </c>
      <c r="AR1904" s="39">
        <f t="shared" si="348"/>
        <v>0</v>
      </c>
      <c r="AS1904" s="39">
        <f t="shared" si="349"/>
        <v>0</v>
      </c>
      <c r="AU1904" s="41">
        <f t="shared" si="350"/>
        <v>0</v>
      </c>
    </row>
    <row r="1905" spans="2:47" x14ac:dyDescent="0.3">
      <c r="B1905" s="6">
        <f t="shared" si="343"/>
        <v>2018</v>
      </c>
      <c r="C1905" s="5">
        <v>43177</v>
      </c>
      <c r="D1905" s="10">
        <v>1066.3</v>
      </c>
      <c r="E1905" s="10">
        <f>VLOOKUP(C1905,데이터!$O:$Q,2,0)</f>
        <v>88.409749999999988</v>
      </c>
      <c r="F1905" s="10">
        <f>VLOOKUP(C1905,데이터!$O:$Q,3,0)</f>
        <v>193.03</v>
      </c>
      <c r="H1905" s="6">
        <f t="shared" si="351"/>
        <v>3.8426729362552852</v>
      </c>
      <c r="I1905" s="6">
        <f t="shared" si="352"/>
        <v>3.7092621060722486</v>
      </c>
      <c r="AM1905" s="1">
        <f t="shared" si="344"/>
        <v>43177</v>
      </c>
      <c r="AN1905" s="2">
        <f t="shared" si="345"/>
        <v>1066.3</v>
      </c>
      <c r="AO1905" s="2">
        <f t="shared" si="346"/>
        <v>88.409749999999988</v>
      </c>
      <c r="AP1905" s="2">
        <f t="shared" si="347"/>
        <v>193.03</v>
      </c>
      <c r="AR1905" s="39">
        <f t="shared" si="348"/>
        <v>0</v>
      </c>
      <c r="AS1905" s="39">
        <f t="shared" si="349"/>
        <v>0</v>
      </c>
      <c r="AU1905" s="41">
        <f t="shared" si="350"/>
        <v>0</v>
      </c>
    </row>
    <row r="1906" spans="2:47" x14ac:dyDescent="0.3">
      <c r="B1906" s="6">
        <f t="shared" si="343"/>
        <v>2018</v>
      </c>
      <c r="C1906" s="5">
        <v>43178</v>
      </c>
      <c r="D1906" s="10">
        <v>1071.55</v>
      </c>
      <c r="E1906" s="10">
        <f>VLOOKUP(C1906,데이터!$O:$Q,2,0)</f>
        <v>86.254625000000004</v>
      </c>
      <c r="F1906" s="10">
        <f>VLOOKUP(C1906,데이터!$O:$Q,3,0)</f>
        <v>189.35</v>
      </c>
      <c r="H1906" s="6">
        <f t="shared" si="351"/>
        <v>3.7490018138762817</v>
      </c>
      <c r="I1906" s="6">
        <f t="shared" si="352"/>
        <v>3.6385472713297426</v>
      </c>
      <c r="AM1906" s="1">
        <f t="shared" si="344"/>
        <v>43178</v>
      </c>
      <c r="AN1906" s="2">
        <f t="shared" si="345"/>
        <v>1071.55</v>
      </c>
      <c r="AO1906" s="2">
        <f t="shared" si="346"/>
        <v>86.254625000000004</v>
      </c>
      <c r="AP1906" s="2">
        <f t="shared" si="347"/>
        <v>189.35</v>
      </c>
      <c r="AR1906" s="39">
        <f t="shared" si="348"/>
        <v>-2.4376553490989217E-2</v>
      </c>
      <c r="AS1906" s="39">
        <f t="shared" si="349"/>
        <v>-1.9064394135626661E-2</v>
      </c>
      <c r="AU1906" s="41">
        <f t="shared" si="350"/>
        <v>2.8219037016765923E-5</v>
      </c>
    </row>
    <row r="1907" spans="2:47" x14ac:dyDescent="0.3">
      <c r="B1907" s="6">
        <f t="shared" si="343"/>
        <v>2018</v>
      </c>
      <c r="C1907" s="5">
        <v>43179</v>
      </c>
      <c r="D1907" s="10">
        <v>1068.7</v>
      </c>
      <c r="E1907" s="10">
        <f>VLOOKUP(C1907,데이터!$O:$Q,2,0)</f>
        <v>86.616937499999992</v>
      </c>
      <c r="F1907" s="10">
        <f>VLOOKUP(C1907,데이터!$O:$Q,3,0)</f>
        <v>190.74</v>
      </c>
      <c r="H1907" s="6">
        <f t="shared" si="351"/>
        <v>3.7647494937217387</v>
      </c>
      <c r="I1907" s="6">
        <f t="shared" si="352"/>
        <v>3.6652574942352003</v>
      </c>
      <c r="AM1907" s="1">
        <f t="shared" si="344"/>
        <v>43179</v>
      </c>
      <c r="AN1907" s="2">
        <f t="shared" si="345"/>
        <v>1068.7</v>
      </c>
      <c r="AO1907" s="2">
        <f t="shared" si="346"/>
        <v>86.616937499999992</v>
      </c>
      <c r="AP1907" s="2">
        <f t="shared" si="347"/>
        <v>190.74</v>
      </c>
      <c r="AR1907" s="39">
        <f t="shared" si="348"/>
        <v>4.2004993935105261E-3</v>
      </c>
      <c r="AS1907" s="39">
        <f t="shared" si="349"/>
        <v>7.3409030895168481E-3</v>
      </c>
      <c r="AU1907" s="41">
        <f t="shared" si="350"/>
        <v>9.8621353738901675E-6</v>
      </c>
    </row>
    <row r="1908" spans="2:47" x14ac:dyDescent="0.3">
      <c r="B1908" s="6">
        <f t="shared" si="343"/>
        <v>2018</v>
      </c>
      <c r="C1908" s="5">
        <v>43180</v>
      </c>
      <c r="D1908" s="10">
        <v>1072.3</v>
      </c>
      <c r="E1908" s="10">
        <f>VLOOKUP(C1908,데이터!$O:$Q,2,0)</f>
        <v>86.975750000000005</v>
      </c>
      <c r="F1908" s="10">
        <f>VLOOKUP(C1908,데이터!$O:$Q,3,0)</f>
        <v>191.1</v>
      </c>
      <c r="H1908" s="6">
        <f t="shared" si="351"/>
        <v>3.7803450483176979</v>
      </c>
      <c r="I1908" s="6">
        <f t="shared" si="352"/>
        <v>3.6721752498078368</v>
      </c>
      <c r="AM1908" s="1">
        <f t="shared" si="344"/>
        <v>43180</v>
      </c>
      <c r="AN1908" s="2">
        <f t="shared" si="345"/>
        <v>1072.3</v>
      </c>
      <c r="AO1908" s="2">
        <f t="shared" si="346"/>
        <v>86.975750000000005</v>
      </c>
      <c r="AP1908" s="2">
        <f t="shared" si="347"/>
        <v>191.1</v>
      </c>
      <c r="AR1908" s="39">
        <f t="shared" si="348"/>
        <v>4.1425212014682966E-3</v>
      </c>
      <c r="AS1908" s="39">
        <f t="shared" si="349"/>
        <v>1.8873859704309215E-3</v>
      </c>
      <c r="AU1908" s="41">
        <f t="shared" si="350"/>
        <v>5.0856349102659953E-6</v>
      </c>
    </row>
    <row r="1909" spans="2:47" x14ac:dyDescent="0.3">
      <c r="B1909" s="6">
        <f t="shared" si="343"/>
        <v>2018</v>
      </c>
      <c r="C1909" s="5">
        <v>43181</v>
      </c>
      <c r="D1909" s="10">
        <v>1072.55</v>
      </c>
      <c r="E1909" s="10">
        <f>VLOOKUP(C1909,데이터!$O:$Q,2,0)</f>
        <v>84.772906250000005</v>
      </c>
      <c r="F1909" s="10">
        <f>VLOOKUP(C1909,데이터!$O:$Q,3,0)</f>
        <v>185.7</v>
      </c>
      <c r="H1909" s="6">
        <f t="shared" si="351"/>
        <v>3.6845998611531137</v>
      </c>
      <c r="I1909" s="6">
        <f t="shared" si="352"/>
        <v>3.5684089162182899</v>
      </c>
      <c r="AM1909" s="1">
        <f t="shared" si="344"/>
        <v>43181</v>
      </c>
      <c r="AN1909" s="2">
        <f t="shared" si="345"/>
        <v>1072.55</v>
      </c>
      <c r="AO1909" s="2">
        <f t="shared" si="346"/>
        <v>84.772906250000005</v>
      </c>
      <c r="AP1909" s="2">
        <f t="shared" si="347"/>
        <v>185.7</v>
      </c>
      <c r="AR1909" s="39">
        <f t="shared" si="348"/>
        <v>-2.5327102669422175E-2</v>
      </c>
      <c r="AS1909" s="39">
        <f t="shared" si="349"/>
        <v>-2.8257456828885474E-2</v>
      </c>
      <c r="AU1909" s="41">
        <f t="shared" si="350"/>
        <v>8.5869754998838622E-6</v>
      </c>
    </row>
    <row r="1910" spans="2:47" x14ac:dyDescent="0.3">
      <c r="B1910" s="6">
        <f t="shared" si="343"/>
        <v>2018</v>
      </c>
      <c r="C1910" s="5">
        <v>43182</v>
      </c>
      <c r="D1910" s="10">
        <v>1082.1500000000001</v>
      </c>
      <c r="E1910" s="10">
        <f>VLOOKUP(C1910,데이터!$O:$Q,2,0)</f>
        <v>82.433281250000007</v>
      </c>
      <c r="F1910" s="10">
        <f>VLOOKUP(C1910,데이터!$O:$Q,3,0)</f>
        <v>179.52</v>
      </c>
      <c r="H1910" s="6">
        <f t="shared" si="351"/>
        <v>3.5829095649076628</v>
      </c>
      <c r="I1910" s="6">
        <f t="shared" si="352"/>
        <v>3.4496541122213653</v>
      </c>
      <c r="AM1910" s="1">
        <f t="shared" si="344"/>
        <v>43182</v>
      </c>
      <c r="AN1910" s="2">
        <f t="shared" si="345"/>
        <v>1082.1500000000001</v>
      </c>
      <c r="AO1910" s="2">
        <f t="shared" si="346"/>
        <v>82.433281250000007</v>
      </c>
      <c r="AP1910" s="2">
        <f t="shared" si="347"/>
        <v>179.52</v>
      </c>
      <c r="AR1910" s="39">
        <f t="shared" si="348"/>
        <v>-2.7598735297576282E-2</v>
      </c>
      <c r="AS1910" s="39">
        <f t="shared" si="349"/>
        <v>-3.3279483037156554E-2</v>
      </c>
      <c r="AU1910" s="41">
        <f t="shared" si="350"/>
        <v>3.227089488074637E-5</v>
      </c>
    </row>
    <row r="1911" spans="2:47" x14ac:dyDescent="0.3">
      <c r="B1911" s="6">
        <f t="shared" si="343"/>
        <v>2018</v>
      </c>
      <c r="C1911" s="5">
        <v>43183</v>
      </c>
      <c r="D1911" s="10">
        <v>1082.1500000000001</v>
      </c>
      <c r="E1911" s="10">
        <f>VLOOKUP(C1911,데이터!$O:$Q,2,0)</f>
        <v>82.433281250000007</v>
      </c>
      <c r="F1911" s="10">
        <f>VLOOKUP(C1911,데이터!$O:$Q,3,0)</f>
        <v>179.52</v>
      </c>
      <c r="H1911" s="6">
        <f t="shared" si="351"/>
        <v>3.5829095649076628</v>
      </c>
      <c r="I1911" s="6">
        <f t="shared" si="352"/>
        <v>3.4496541122213653</v>
      </c>
      <c r="AM1911" s="1">
        <f t="shared" si="344"/>
        <v>43183</v>
      </c>
      <c r="AN1911" s="2">
        <f t="shared" si="345"/>
        <v>1082.1500000000001</v>
      </c>
      <c r="AO1911" s="2">
        <f t="shared" si="346"/>
        <v>82.433281250000007</v>
      </c>
      <c r="AP1911" s="2">
        <f t="shared" si="347"/>
        <v>179.52</v>
      </c>
      <c r="AR1911" s="39">
        <f t="shared" si="348"/>
        <v>0</v>
      </c>
      <c r="AS1911" s="39">
        <f t="shared" si="349"/>
        <v>0</v>
      </c>
      <c r="AU1911" s="41">
        <f t="shared" si="350"/>
        <v>0</v>
      </c>
    </row>
    <row r="1912" spans="2:47" x14ac:dyDescent="0.3">
      <c r="B1912" s="6">
        <f t="shared" si="343"/>
        <v>2018</v>
      </c>
      <c r="C1912" s="5">
        <v>43184</v>
      </c>
      <c r="D1912" s="10">
        <v>1082.1500000000001</v>
      </c>
      <c r="E1912" s="10">
        <f>VLOOKUP(C1912,데이터!$O:$Q,2,0)</f>
        <v>82.433281250000007</v>
      </c>
      <c r="F1912" s="10">
        <f>VLOOKUP(C1912,데이터!$O:$Q,3,0)</f>
        <v>179.52</v>
      </c>
      <c r="H1912" s="6">
        <f t="shared" si="351"/>
        <v>3.5829095649076628</v>
      </c>
      <c r="I1912" s="6">
        <f t="shared" si="352"/>
        <v>3.4496541122213653</v>
      </c>
      <c r="AM1912" s="1">
        <f t="shared" si="344"/>
        <v>43184</v>
      </c>
      <c r="AN1912" s="2">
        <f t="shared" si="345"/>
        <v>1082.1500000000001</v>
      </c>
      <c r="AO1912" s="2">
        <f t="shared" si="346"/>
        <v>82.433281250000007</v>
      </c>
      <c r="AP1912" s="2">
        <f t="shared" si="347"/>
        <v>179.52</v>
      </c>
      <c r="AR1912" s="39">
        <f t="shared" si="348"/>
        <v>0</v>
      </c>
      <c r="AS1912" s="39">
        <f t="shared" si="349"/>
        <v>0</v>
      </c>
      <c r="AU1912" s="41">
        <f t="shared" si="350"/>
        <v>0</v>
      </c>
    </row>
    <row r="1913" spans="2:47" x14ac:dyDescent="0.3">
      <c r="B1913" s="6">
        <f t="shared" si="343"/>
        <v>2018</v>
      </c>
      <c r="C1913" s="5">
        <v>43185</v>
      </c>
      <c r="D1913" s="10">
        <v>1081.2</v>
      </c>
      <c r="E1913" s="10">
        <f>VLOOKUP(C1913,데이터!$O:$Q,2,0)</f>
        <v>85.545625000000001</v>
      </c>
      <c r="F1913" s="10">
        <f>VLOOKUP(C1913,데이터!$O:$Q,3,0)</f>
        <v>187.01</v>
      </c>
      <c r="H1913" s="6">
        <f t="shared" si="351"/>
        <v>3.7181855847634848</v>
      </c>
      <c r="I1913" s="6">
        <f t="shared" si="352"/>
        <v>3.5935818601076059</v>
      </c>
      <c r="AM1913" s="1">
        <f t="shared" si="344"/>
        <v>43185</v>
      </c>
      <c r="AN1913" s="2">
        <f t="shared" si="345"/>
        <v>1081.2</v>
      </c>
      <c r="AO1913" s="2">
        <f t="shared" si="346"/>
        <v>85.545625000000001</v>
      </c>
      <c r="AP1913" s="2">
        <f t="shared" si="347"/>
        <v>187.01</v>
      </c>
      <c r="AR1913" s="39">
        <f t="shared" si="348"/>
        <v>3.7755912451925999E-2</v>
      </c>
      <c r="AS1913" s="39">
        <f t="shared" si="349"/>
        <v>4.1722370766488215E-2</v>
      </c>
      <c r="AU1913" s="41">
        <f t="shared" si="350"/>
        <v>1.5732791561159732E-5</v>
      </c>
    </row>
    <row r="1914" spans="2:47" x14ac:dyDescent="0.3">
      <c r="B1914" s="6">
        <f t="shared" si="343"/>
        <v>2018</v>
      </c>
      <c r="C1914" s="5">
        <v>43186</v>
      </c>
      <c r="D1914" s="10">
        <v>1070.4000000000001</v>
      </c>
      <c r="E1914" s="10">
        <f>VLOOKUP(C1914,데이터!$O:$Q,2,0)</f>
        <v>82.736750000000015</v>
      </c>
      <c r="F1914" s="10">
        <f>VLOOKUP(C1914,데이터!$O:$Q,3,0)</f>
        <v>180.13</v>
      </c>
      <c r="H1914" s="6">
        <f t="shared" si="351"/>
        <v>3.5960996389959194</v>
      </c>
      <c r="I1914" s="6">
        <f t="shared" si="352"/>
        <v>3.461375864719443</v>
      </c>
      <c r="AM1914" s="1">
        <f t="shared" si="344"/>
        <v>43186</v>
      </c>
      <c r="AN1914" s="2">
        <f t="shared" si="345"/>
        <v>1070.4000000000001</v>
      </c>
      <c r="AO1914" s="2">
        <f t="shared" si="346"/>
        <v>82.736750000000015</v>
      </c>
      <c r="AP1914" s="2">
        <f t="shared" si="347"/>
        <v>180.13</v>
      </c>
      <c r="AR1914" s="39">
        <f t="shared" si="348"/>
        <v>-3.2834817677701023E-2</v>
      </c>
      <c r="AS1914" s="39">
        <f t="shared" si="349"/>
        <v>-3.6789476498582996E-2</v>
      </c>
      <c r="AU1914" s="41">
        <f t="shared" si="350"/>
        <v>1.5639326389579599E-5</v>
      </c>
    </row>
    <row r="1915" spans="2:47" x14ac:dyDescent="0.3">
      <c r="B1915" s="6">
        <f t="shared" si="343"/>
        <v>2018</v>
      </c>
      <c r="C1915" s="5">
        <v>43187</v>
      </c>
      <c r="D1915" s="10">
        <v>1070.7</v>
      </c>
      <c r="E1915" s="10">
        <f>VLOOKUP(C1915,데이터!$O:$Q,2,0)</f>
        <v>80.889593750000003</v>
      </c>
      <c r="F1915" s="10">
        <f>VLOOKUP(C1915,데이터!$O:$Q,3,0)</f>
        <v>176.23</v>
      </c>
      <c r="H1915" s="6">
        <f t="shared" si="351"/>
        <v>3.5158141803116694</v>
      </c>
      <c r="I1915" s="6">
        <f t="shared" si="352"/>
        <v>3.3864335126825482</v>
      </c>
      <c r="AM1915" s="1">
        <f t="shared" si="344"/>
        <v>43187</v>
      </c>
      <c r="AN1915" s="2">
        <f t="shared" si="345"/>
        <v>1070.7</v>
      </c>
      <c r="AO1915" s="2">
        <f t="shared" si="346"/>
        <v>80.889593750000003</v>
      </c>
      <c r="AP1915" s="2">
        <f t="shared" si="347"/>
        <v>176.23</v>
      </c>
      <c r="AR1915" s="39">
        <f t="shared" si="348"/>
        <v>-2.2325704720091322E-2</v>
      </c>
      <c r="AS1915" s="39">
        <f t="shared" si="349"/>
        <v>-2.1651029811802669E-2</v>
      </c>
      <c r="AU1915" s="41">
        <f t="shared" si="350"/>
        <v>4.5518623187430198E-7</v>
      </c>
    </row>
    <row r="1916" spans="2:47" x14ac:dyDescent="0.3">
      <c r="B1916" s="6">
        <f t="shared" si="343"/>
        <v>2018</v>
      </c>
      <c r="C1916" s="5">
        <v>43188</v>
      </c>
      <c r="D1916" s="10">
        <v>1065.95</v>
      </c>
      <c r="E1916" s="10">
        <f>VLOOKUP(C1916,데이터!$O:$Q,2,0)</f>
        <v>82.172843749999998</v>
      </c>
      <c r="F1916" s="10">
        <f>VLOOKUP(C1916,데이터!$O:$Q,3,0)</f>
        <v>180.05</v>
      </c>
      <c r="H1916" s="6">
        <f t="shared" si="351"/>
        <v>3.5715898164315498</v>
      </c>
      <c r="I1916" s="6">
        <f t="shared" si="352"/>
        <v>3.4598385857033018</v>
      </c>
      <c r="AM1916" s="1">
        <f t="shared" si="344"/>
        <v>43188</v>
      </c>
      <c r="AN1916" s="2">
        <f t="shared" si="345"/>
        <v>1065.95</v>
      </c>
      <c r="AO1916" s="2">
        <f t="shared" si="346"/>
        <v>82.172843749999998</v>
      </c>
      <c r="AP1916" s="2">
        <f t="shared" si="347"/>
        <v>180.05</v>
      </c>
      <c r="AR1916" s="39">
        <f t="shared" si="348"/>
        <v>1.5864216155740074E-2</v>
      </c>
      <c r="AS1916" s="39">
        <f t="shared" si="349"/>
        <v>2.1676218577994844E-2</v>
      </c>
      <c r="AU1916" s="41">
        <f t="shared" si="350"/>
        <v>3.3779372156295306E-5</v>
      </c>
    </row>
    <row r="1917" spans="2:47" x14ac:dyDescent="0.3">
      <c r="B1917" s="6">
        <f t="shared" si="343"/>
        <v>2018</v>
      </c>
      <c r="C1917" s="5">
        <v>43189</v>
      </c>
      <c r="D1917" s="10">
        <v>1063.55</v>
      </c>
      <c r="E1917" s="10">
        <f>VLOOKUP(C1917,데이터!$O:$Q,2,0)</f>
        <v>82.172843749999998</v>
      </c>
      <c r="F1917" s="10">
        <f>VLOOKUP(C1917,데이터!$O:$Q,3,0)</f>
        <v>180.05</v>
      </c>
      <c r="H1917" s="6">
        <f t="shared" si="351"/>
        <v>3.5715898164315498</v>
      </c>
      <c r="I1917" s="6">
        <f t="shared" si="352"/>
        <v>3.4598385857033018</v>
      </c>
      <c r="AM1917" s="1">
        <f t="shared" si="344"/>
        <v>43189</v>
      </c>
      <c r="AN1917" s="2">
        <f t="shared" si="345"/>
        <v>1063.55</v>
      </c>
      <c r="AO1917" s="2">
        <f t="shared" si="346"/>
        <v>82.172843749999998</v>
      </c>
      <c r="AP1917" s="2">
        <f t="shared" si="347"/>
        <v>180.05</v>
      </c>
      <c r="AR1917" s="39">
        <f t="shared" si="348"/>
        <v>0</v>
      </c>
      <c r="AS1917" s="39">
        <f t="shared" si="349"/>
        <v>0</v>
      </c>
      <c r="AU1917" s="41">
        <f t="shared" si="350"/>
        <v>0</v>
      </c>
    </row>
    <row r="1918" spans="2:47" x14ac:dyDescent="0.3">
      <c r="B1918" s="6">
        <f t="shared" si="343"/>
        <v>2018</v>
      </c>
      <c r="C1918" s="5">
        <v>43190</v>
      </c>
      <c r="D1918" s="10">
        <v>1063.55</v>
      </c>
      <c r="E1918" s="10">
        <f>VLOOKUP(C1918,데이터!$O:$Q,2,0)</f>
        <v>82.172843749999998</v>
      </c>
      <c r="F1918" s="10">
        <f>VLOOKUP(C1918,데이터!$O:$Q,3,0)</f>
        <v>180.05</v>
      </c>
      <c r="H1918" s="6">
        <f t="shared" si="351"/>
        <v>3.5715898164315498</v>
      </c>
      <c r="I1918" s="6">
        <f t="shared" si="352"/>
        <v>3.4598385857033018</v>
      </c>
      <c r="AM1918" s="1">
        <f t="shared" si="344"/>
        <v>43190</v>
      </c>
      <c r="AN1918" s="2">
        <f t="shared" si="345"/>
        <v>1063.55</v>
      </c>
      <c r="AO1918" s="2">
        <f t="shared" si="346"/>
        <v>82.172843749999998</v>
      </c>
      <c r="AP1918" s="2">
        <f t="shared" si="347"/>
        <v>180.05</v>
      </c>
      <c r="AR1918" s="39">
        <f t="shared" si="348"/>
        <v>0</v>
      </c>
      <c r="AS1918" s="39">
        <f t="shared" si="349"/>
        <v>0</v>
      </c>
      <c r="AU1918" s="41">
        <f t="shared" si="350"/>
        <v>0</v>
      </c>
    </row>
    <row r="1919" spans="2:47" x14ac:dyDescent="0.3">
      <c r="B1919" s="6">
        <f t="shared" ref="B1919:B1982" si="353">YEAR(C1919)</f>
        <v>2018</v>
      </c>
      <c r="C1919" s="5">
        <v>43191</v>
      </c>
      <c r="D1919" s="10">
        <v>1063.55</v>
      </c>
      <c r="E1919" s="10">
        <f>VLOOKUP(C1919,데이터!$O:$Q,2,0)</f>
        <v>82.172843749999998</v>
      </c>
      <c r="F1919" s="10">
        <f>VLOOKUP(C1919,데이터!$O:$Q,3,0)</f>
        <v>180.05</v>
      </c>
      <c r="H1919" s="6">
        <f t="shared" si="351"/>
        <v>3.5715898164315498</v>
      </c>
      <c r="I1919" s="6">
        <f t="shared" si="352"/>
        <v>3.4598385857033018</v>
      </c>
      <c r="AM1919" s="1">
        <f t="shared" si="344"/>
        <v>43191</v>
      </c>
      <c r="AN1919" s="2">
        <f t="shared" si="345"/>
        <v>1063.55</v>
      </c>
      <c r="AO1919" s="2">
        <f t="shared" si="346"/>
        <v>82.172843749999998</v>
      </c>
      <c r="AP1919" s="2">
        <f t="shared" si="347"/>
        <v>180.05</v>
      </c>
      <c r="AR1919" s="39">
        <f t="shared" si="348"/>
        <v>0</v>
      </c>
      <c r="AS1919" s="39">
        <f t="shared" si="349"/>
        <v>0</v>
      </c>
      <c r="AU1919" s="41">
        <f t="shared" si="350"/>
        <v>0</v>
      </c>
    </row>
    <row r="1920" spans="2:47" x14ac:dyDescent="0.3">
      <c r="B1920" s="6">
        <f t="shared" si="353"/>
        <v>2018</v>
      </c>
      <c r="C1920" s="5">
        <v>43192</v>
      </c>
      <c r="D1920" s="10">
        <v>1056.5999999999999</v>
      </c>
      <c r="E1920" s="10">
        <f>VLOOKUP(C1920,데이터!$O:$Q,2,0)</f>
        <v>79.142781249999999</v>
      </c>
      <c r="F1920" s="10">
        <f>VLOOKUP(C1920,데이터!$O:$Q,3,0)</f>
        <v>173.17</v>
      </c>
      <c r="H1920" s="6">
        <f t="shared" si="351"/>
        <v>3.4398900982001104</v>
      </c>
      <c r="I1920" s="6">
        <f t="shared" si="352"/>
        <v>3.3276325903151385</v>
      </c>
      <c r="AM1920" s="1">
        <f t="shared" ref="AM1920:AM1983" si="354">C1920</f>
        <v>43192</v>
      </c>
      <c r="AN1920" s="2">
        <f t="shared" ref="AN1920:AN1983" si="355">D1920</f>
        <v>1056.5999999999999</v>
      </c>
      <c r="AO1920" s="2">
        <f t="shared" ref="AO1920:AO1983" si="356">E1920</f>
        <v>79.142781249999999</v>
      </c>
      <c r="AP1920" s="2">
        <f t="shared" ref="AP1920:AP1983" si="357">F1920</f>
        <v>173.17</v>
      </c>
      <c r="AR1920" s="39">
        <f t="shared" si="348"/>
        <v>-3.6874256283725093E-2</v>
      </c>
      <c r="AS1920" s="39">
        <f t="shared" si="349"/>
        <v>-3.8211607886698307E-2</v>
      </c>
      <c r="AU1920" s="41">
        <f t="shared" si="350"/>
        <v>1.7885093099750238E-6</v>
      </c>
    </row>
    <row r="1921" spans="2:47" x14ac:dyDescent="0.3">
      <c r="B1921" s="6">
        <f t="shared" si="353"/>
        <v>2018</v>
      </c>
      <c r="C1921" s="5">
        <v>43193</v>
      </c>
      <c r="D1921" s="10">
        <v>1054.5999999999999</v>
      </c>
      <c r="E1921" s="10">
        <f>VLOOKUP(C1921,데이터!$O:$Q,2,0)</f>
        <v>81.32259375000001</v>
      </c>
      <c r="F1921" s="10">
        <f>VLOOKUP(C1921,데이터!$O:$Q,3,0)</f>
        <v>176.45</v>
      </c>
      <c r="H1921" s="6">
        <f t="shared" si="351"/>
        <v>3.5346342468925451</v>
      </c>
      <c r="I1921" s="6">
        <f t="shared" si="352"/>
        <v>3.3906610299769366</v>
      </c>
      <c r="AM1921" s="1">
        <f t="shared" si="354"/>
        <v>43193</v>
      </c>
      <c r="AN1921" s="2">
        <f t="shared" si="355"/>
        <v>1054.5999999999999</v>
      </c>
      <c r="AO1921" s="2">
        <f t="shared" si="356"/>
        <v>81.32259375000001</v>
      </c>
      <c r="AP1921" s="2">
        <f t="shared" si="357"/>
        <v>176.45</v>
      </c>
      <c r="AR1921" s="39">
        <f t="shared" ref="AR1921:AR1984" si="358">AO1921/AO1920-1</f>
        <v>2.7542783631956391E-2</v>
      </c>
      <c r="AS1921" s="39">
        <f t="shared" ref="AS1921:AS1984" si="359">AP1921/AP1920-1</f>
        <v>1.8940925102500339E-2</v>
      </c>
      <c r="AU1921" s="41">
        <f t="shared" ref="AU1921:AU1984" si="360">(AR1921-AS1921)^2</f>
        <v>7.3991970160775842E-5</v>
      </c>
    </row>
    <row r="1922" spans="2:47" x14ac:dyDescent="0.3">
      <c r="B1922" s="6">
        <f t="shared" si="353"/>
        <v>2018</v>
      </c>
      <c r="C1922" s="5">
        <v>43194</v>
      </c>
      <c r="D1922" s="10">
        <v>1059.7</v>
      </c>
      <c r="E1922" s="10">
        <f>VLOOKUP(C1922,데이터!$O:$Q,2,0)</f>
        <v>82.024249999999995</v>
      </c>
      <c r="F1922" s="10">
        <f>VLOOKUP(C1922,데이터!$O:$Q,3,0)</f>
        <v>178.72</v>
      </c>
      <c r="H1922" s="6">
        <f t="shared" si="351"/>
        <v>3.5651312846336238</v>
      </c>
      <c r="I1922" s="6">
        <f t="shared" si="352"/>
        <v>3.4342813220599497</v>
      </c>
      <c r="AM1922" s="1">
        <f t="shared" si="354"/>
        <v>43194</v>
      </c>
      <c r="AN1922" s="2">
        <f t="shared" si="355"/>
        <v>1059.7</v>
      </c>
      <c r="AO1922" s="2">
        <f t="shared" si="356"/>
        <v>82.024249999999995</v>
      </c>
      <c r="AP1922" s="2">
        <f t="shared" si="357"/>
        <v>178.72</v>
      </c>
      <c r="AR1922" s="39">
        <f t="shared" si="358"/>
        <v>8.628060390658554E-3</v>
      </c>
      <c r="AS1922" s="39">
        <f t="shared" si="359"/>
        <v>1.2864834230660316E-2</v>
      </c>
      <c r="AU1922" s="41">
        <f t="shared" si="360"/>
        <v>1.7950252571323274E-5</v>
      </c>
    </row>
    <row r="1923" spans="2:47" x14ac:dyDescent="0.3">
      <c r="B1923" s="6">
        <f t="shared" si="353"/>
        <v>2018</v>
      </c>
      <c r="C1923" s="5">
        <v>43195</v>
      </c>
      <c r="D1923" s="10">
        <v>1060</v>
      </c>
      <c r="E1923" s="10">
        <f>VLOOKUP(C1923,데이터!$O:$Q,2,0)</f>
        <v>81.114812499999999</v>
      </c>
      <c r="F1923" s="10">
        <f>VLOOKUP(C1923,데이터!$O:$Q,3,0)</f>
        <v>176.89</v>
      </c>
      <c r="H1923" s="6">
        <f t="shared" si="351"/>
        <v>3.5256031684646985</v>
      </c>
      <c r="I1923" s="6">
        <f t="shared" si="352"/>
        <v>3.3991160645657144</v>
      </c>
      <c r="AM1923" s="1">
        <f t="shared" si="354"/>
        <v>43195</v>
      </c>
      <c r="AN1923" s="2">
        <f t="shared" si="355"/>
        <v>1060</v>
      </c>
      <c r="AO1923" s="2">
        <f t="shared" si="356"/>
        <v>81.114812499999999</v>
      </c>
      <c r="AP1923" s="2">
        <f t="shared" si="357"/>
        <v>176.89</v>
      </c>
      <c r="AR1923" s="39">
        <f t="shared" si="358"/>
        <v>-1.1087422317180518E-2</v>
      </c>
      <c r="AS1923" s="39">
        <f t="shared" si="359"/>
        <v>-1.0239480752014418E-2</v>
      </c>
      <c r="AU1923" s="41">
        <f t="shared" si="360"/>
        <v>7.1900489793633425E-7</v>
      </c>
    </row>
    <row r="1924" spans="2:47" x14ac:dyDescent="0.3">
      <c r="B1924" s="6">
        <f t="shared" si="353"/>
        <v>2018</v>
      </c>
      <c r="C1924" s="5">
        <v>43196</v>
      </c>
      <c r="D1924" s="10">
        <v>1069.7</v>
      </c>
      <c r="E1924" s="10">
        <f>VLOOKUP(C1924,데이터!$O:$Q,2,0)</f>
        <v>78.701406249999991</v>
      </c>
      <c r="F1924" s="10">
        <f>VLOOKUP(C1924,데이터!$O:$Q,3,0)</f>
        <v>171.54</v>
      </c>
      <c r="H1924" s="6">
        <f t="shared" si="351"/>
        <v>3.420706017629362</v>
      </c>
      <c r="I1924" s="6">
        <f t="shared" si="352"/>
        <v>3.2963105303612568</v>
      </c>
      <c r="AM1924" s="1">
        <f t="shared" si="354"/>
        <v>43196</v>
      </c>
      <c r="AN1924" s="2">
        <f t="shared" si="355"/>
        <v>1069.7</v>
      </c>
      <c r="AO1924" s="2">
        <f t="shared" si="356"/>
        <v>78.701406249999991</v>
      </c>
      <c r="AP1924" s="2">
        <f t="shared" si="357"/>
        <v>171.54</v>
      </c>
      <c r="AR1924" s="39">
        <f t="shared" si="358"/>
        <v>-2.9752965896333805E-2</v>
      </c>
      <c r="AS1924" s="39">
        <f t="shared" si="359"/>
        <v>-3.0244784894567167E-2</v>
      </c>
      <c r="AU1924" s="41">
        <f t="shared" si="360"/>
        <v>2.4188592702326778E-7</v>
      </c>
    </row>
    <row r="1925" spans="2:47" x14ac:dyDescent="0.3">
      <c r="B1925" s="6">
        <f t="shared" si="353"/>
        <v>2018</v>
      </c>
      <c r="C1925" s="5">
        <v>43197</v>
      </c>
      <c r="D1925" s="10">
        <v>1069.7</v>
      </c>
      <c r="E1925" s="10">
        <f>VLOOKUP(C1925,데이터!$O:$Q,2,0)</f>
        <v>78.701406249999991</v>
      </c>
      <c r="F1925" s="10">
        <f>VLOOKUP(C1925,데이터!$O:$Q,3,0)</f>
        <v>171.54</v>
      </c>
      <c r="H1925" s="6">
        <f t="shared" si="351"/>
        <v>3.420706017629362</v>
      </c>
      <c r="I1925" s="6">
        <f t="shared" si="352"/>
        <v>3.2963105303612568</v>
      </c>
      <c r="AM1925" s="1">
        <f t="shared" si="354"/>
        <v>43197</v>
      </c>
      <c r="AN1925" s="2">
        <f t="shared" si="355"/>
        <v>1069.7</v>
      </c>
      <c r="AO1925" s="2">
        <f t="shared" si="356"/>
        <v>78.701406249999991</v>
      </c>
      <c r="AP1925" s="2">
        <f t="shared" si="357"/>
        <v>171.54</v>
      </c>
      <c r="AR1925" s="39">
        <f t="shared" si="358"/>
        <v>0</v>
      </c>
      <c r="AS1925" s="39">
        <f t="shared" si="359"/>
        <v>0</v>
      </c>
      <c r="AU1925" s="41">
        <f t="shared" si="360"/>
        <v>0</v>
      </c>
    </row>
    <row r="1926" spans="2:47" x14ac:dyDescent="0.3">
      <c r="B1926" s="6">
        <f t="shared" si="353"/>
        <v>2018</v>
      </c>
      <c r="C1926" s="5">
        <v>43198</v>
      </c>
      <c r="D1926" s="10">
        <v>1069.7</v>
      </c>
      <c r="E1926" s="10">
        <f>VLOOKUP(C1926,데이터!$O:$Q,2,0)</f>
        <v>78.701406249999991</v>
      </c>
      <c r="F1926" s="10">
        <f>VLOOKUP(C1926,데이터!$O:$Q,3,0)</f>
        <v>171.54</v>
      </c>
      <c r="H1926" s="6">
        <f t="shared" si="351"/>
        <v>3.420706017629362</v>
      </c>
      <c r="I1926" s="6">
        <f t="shared" si="352"/>
        <v>3.2963105303612568</v>
      </c>
      <c r="AM1926" s="1">
        <f t="shared" si="354"/>
        <v>43198</v>
      </c>
      <c r="AN1926" s="2">
        <f t="shared" si="355"/>
        <v>1069.7</v>
      </c>
      <c r="AO1926" s="2">
        <f t="shared" si="356"/>
        <v>78.701406249999991</v>
      </c>
      <c r="AP1926" s="2">
        <f t="shared" si="357"/>
        <v>171.54</v>
      </c>
      <c r="AR1926" s="39">
        <f t="shared" si="358"/>
        <v>0</v>
      </c>
      <c r="AS1926" s="39">
        <f t="shared" si="359"/>
        <v>0</v>
      </c>
      <c r="AU1926" s="41">
        <f t="shared" si="360"/>
        <v>0</v>
      </c>
    </row>
    <row r="1927" spans="2:47" x14ac:dyDescent="0.3">
      <c r="B1927" s="6">
        <f t="shared" si="353"/>
        <v>2018</v>
      </c>
      <c r="C1927" s="5">
        <v>43199</v>
      </c>
      <c r="D1927" s="10">
        <v>1067.1500000000001</v>
      </c>
      <c r="E1927" s="10">
        <f>VLOOKUP(C1927,데이터!$O:$Q,2,0)</f>
        <v>79.792906250000001</v>
      </c>
      <c r="F1927" s="10">
        <f>VLOOKUP(C1927,데이터!$O:$Q,3,0)</f>
        <v>172.62</v>
      </c>
      <c r="H1927" s="6">
        <f t="shared" si="351"/>
        <v>3.4681473632945479</v>
      </c>
      <c r="I1927" s="6">
        <f t="shared" si="352"/>
        <v>3.3170637970791663</v>
      </c>
      <c r="AM1927" s="1">
        <f t="shared" si="354"/>
        <v>43199</v>
      </c>
      <c r="AN1927" s="2">
        <f t="shared" si="355"/>
        <v>1067.1500000000001</v>
      </c>
      <c r="AO1927" s="2">
        <f t="shared" si="356"/>
        <v>79.792906250000001</v>
      </c>
      <c r="AP1927" s="2">
        <f t="shared" si="357"/>
        <v>172.62</v>
      </c>
      <c r="AR1927" s="39">
        <f t="shared" si="358"/>
        <v>1.3868875437025752E-2</v>
      </c>
      <c r="AS1927" s="39">
        <f t="shared" si="359"/>
        <v>6.2959076600210828E-3</v>
      </c>
      <c r="AU1927" s="41">
        <f t="shared" si="360"/>
        <v>5.7349840951551033E-5</v>
      </c>
    </row>
    <row r="1928" spans="2:47" x14ac:dyDescent="0.3">
      <c r="B1928" s="6">
        <f t="shared" si="353"/>
        <v>2018</v>
      </c>
      <c r="C1928" s="5">
        <v>43200</v>
      </c>
      <c r="D1928" s="10">
        <v>1066.5</v>
      </c>
      <c r="E1928" s="10">
        <f>VLOOKUP(C1928,데이터!$O:$Q,2,0)</f>
        <v>82.250093750000019</v>
      </c>
      <c r="F1928" s="10">
        <f>VLOOKUP(C1928,데이터!$O:$Q,3,0)</f>
        <v>178.14</v>
      </c>
      <c r="H1928" s="6">
        <f t="shared" si="351"/>
        <v>3.5749474380097785</v>
      </c>
      <c r="I1928" s="6">
        <f t="shared" si="352"/>
        <v>3.4231360491929248</v>
      </c>
      <c r="AM1928" s="1">
        <f t="shared" si="354"/>
        <v>43200</v>
      </c>
      <c r="AN1928" s="2">
        <f t="shared" si="355"/>
        <v>1066.5</v>
      </c>
      <c r="AO1928" s="2">
        <f t="shared" si="356"/>
        <v>82.250093750000019</v>
      </c>
      <c r="AP1928" s="2">
        <f t="shared" si="357"/>
        <v>178.14</v>
      </c>
      <c r="AR1928" s="39">
        <f t="shared" si="358"/>
        <v>3.0794560763351297E-2</v>
      </c>
      <c r="AS1928" s="39">
        <f t="shared" si="359"/>
        <v>3.1977754605491793E-2</v>
      </c>
      <c r="AU1928" s="41">
        <f t="shared" si="360"/>
        <v>1.3999476680791873E-6</v>
      </c>
    </row>
    <row r="1929" spans="2:47" x14ac:dyDescent="0.3">
      <c r="B1929" s="6">
        <f t="shared" si="353"/>
        <v>2018</v>
      </c>
      <c r="C1929" s="5">
        <v>43201</v>
      </c>
      <c r="D1929" s="10">
        <v>1066.4000000000001</v>
      </c>
      <c r="E1929" s="10">
        <f>VLOOKUP(C1929,데이터!$O:$Q,2,0)</f>
        <v>82.261750000000006</v>
      </c>
      <c r="F1929" s="10">
        <f>VLOOKUP(C1929,데이터!$O:$Q,3,0)</f>
        <v>178.21</v>
      </c>
      <c r="H1929" s="6">
        <f t="shared" si="351"/>
        <v>3.5754540694210561</v>
      </c>
      <c r="I1929" s="6">
        <f t="shared" si="352"/>
        <v>3.4244811683320489</v>
      </c>
      <c r="AM1929" s="1">
        <f t="shared" si="354"/>
        <v>43201</v>
      </c>
      <c r="AN1929" s="2">
        <f t="shared" si="355"/>
        <v>1066.4000000000001</v>
      </c>
      <c r="AO1929" s="2">
        <f t="shared" si="356"/>
        <v>82.261750000000006</v>
      </c>
      <c r="AP1929" s="2">
        <f t="shared" si="357"/>
        <v>178.21</v>
      </c>
      <c r="AR1929" s="39">
        <f t="shared" si="358"/>
        <v>1.4171716369615339E-4</v>
      </c>
      <c r="AS1929" s="39">
        <f t="shared" si="359"/>
        <v>3.9294936566758309E-4</v>
      </c>
      <c r="AU1929" s="41">
        <f t="shared" si="360"/>
        <v>6.3117619307413248E-8</v>
      </c>
    </row>
    <row r="1930" spans="2:47" x14ac:dyDescent="0.3">
      <c r="B1930" s="6">
        <f t="shared" si="353"/>
        <v>2018</v>
      </c>
      <c r="C1930" s="5">
        <v>43202</v>
      </c>
      <c r="D1930" s="10">
        <v>1069.55</v>
      </c>
      <c r="E1930" s="10">
        <f>VLOOKUP(C1930,데이터!$O:$Q,2,0)</f>
        <v>83.305250000000001</v>
      </c>
      <c r="F1930" s="10">
        <f>VLOOKUP(C1930,데이터!$O:$Q,3,0)</f>
        <v>181.57</v>
      </c>
      <c r="H1930" s="6">
        <f t="shared" si="351"/>
        <v>3.6208091259502555</v>
      </c>
      <c r="I1930" s="6">
        <f t="shared" si="352"/>
        <v>3.4890468870099887</v>
      </c>
      <c r="AM1930" s="1">
        <f t="shared" si="354"/>
        <v>43202</v>
      </c>
      <c r="AN1930" s="2">
        <f t="shared" si="355"/>
        <v>1069.55</v>
      </c>
      <c r="AO1930" s="2">
        <f t="shared" si="356"/>
        <v>83.305250000000001</v>
      </c>
      <c r="AP1930" s="2">
        <f t="shared" si="357"/>
        <v>181.57</v>
      </c>
      <c r="AR1930" s="39">
        <f t="shared" si="358"/>
        <v>1.268511793148086E-2</v>
      </c>
      <c r="AS1930" s="39">
        <f t="shared" si="359"/>
        <v>1.8854160821502708E-2</v>
      </c>
      <c r="AU1930" s="41">
        <f t="shared" si="360"/>
        <v>3.8057090178929108E-5</v>
      </c>
    </row>
    <row r="1931" spans="2:47" x14ac:dyDescent="0.3">
      <c r="B1931" s="6">
        <f t="shared" si="353"/>
        <v>2018</v>
      </c>
      <c r="C1931" s="5">
        <v>43203</v>
      </c>
      <c r="D1931" s="10">
        <v>1069.5999999999999</v>
      </c>
      <c r="E1931" s="10">
        <f>VLOOKUP(C1931,데이터!$O:$Q,2,0)</f>
        <v>83.604437499999989</v>
      </c>
      <c r="F1931" s="10">
        <f>VLOOKUP(C1931,데이터!$O:$Q,3,0)</f>
        <v>180.23</v>
      </c>
      <c r="H1931" s="6">
        <f t="shared" ref="H1931:H1994" si="361">H1930*(E1931/E1930)</f>
        <v>3.6338131182601061</v>
      </c>
      <c r="I1931" s="6">
        <f t="shared" ref="I1931:I1994" si="362">I1930*(F1931/F1930)</f>
        <v>3.4632974634896199</v>
      </c>
      <c r="AM1931" s="1">
        <f t="shared" si="354"/>
        <v>43203</v>
      </c>
      <c r="AN1931" s="2">
        <f t="shared" si="355"/>
        <v>1069.5999999999999</v>
      </c>
      <c r="AO1931" s="2">
        <f t="shared" si="356"/>
        <v>83.604437499999989</v>
      </c>
      <c r="AP1931" s="2">
        <f t="shared" si="357"/>
        <v>180.23</v>
      </c>
      <c r="AR1931" s="39">
        <f t="shared" si="358"/>
        <v>3.5914603221283148E-3</v>
      </c>
      <c r="AS1931" s="39">
        <f t="shared" si="359"/>
        <v>-7.3800738007380184E-3</v>
      </c>
      <c r="AU1931" s="41">
        <f t="shared" si="360"/>
        <v>1.2037456100922032E-4</v>
      </c>
    </row>
    <row r="1932" spans="2:47" x14ac:dyDescent="0.3">
      <c r="B1932" s="6">
        <f t="shared" si="353"/>
        <v>2018</v>
      </c>
      <c r="C1932" s="5">
        <v>43204</v>
      </c>
      <c r="D1932" s="10">
        <v>1069.5999999999999</v>
      </c>
      <c r="E1932" s="10">
        <f>VLOOKUP(C1932,데이터!$O:$Q,2,0)</f>
        <v>83.604437499999989</v>
      </c>
      <c r="F1932" s="10">
        <f>VLOOKUP(C1932,데이터!$O:$Q,3,0)</f>
        <v>180.23</v>
      </c>
      <c r="H1932" s="6">
        <f t="shared" si="361"/>
        <v>3.6338131182601061</v>
      </c>
      <c r="I1932" s="6">
        <f t="shared" si="362"/>
        <v>3.4632974634896199</v>
      </c>
      <c r="AM1932" s="1">
        <f t="shared" si="354"/>
        <v>43204</v>
      </c>
      <c r="AN1932" s="2">
        <f t="shared" si="355"/>
        <v>1069.5999999999999</v>
      </c>
      <c r="AO1932" s="2">
        <f t="shared" si="356"/>
        <v>83.604437499999989</v>
      </c>
      <c r="AP1932" s="2">
        <f t="shared" si="357"/>
        <v>180.23</v>
      </c>
      <c r="AR1932" s="39">
        <f t="shared" si="358"/>
        <v>0</v>
      </c>
      <c r="AS1932" s="39">
        <f t="shared" si="359"/>
        <v>0</v>
      </c>
      <c r="AU1932" s="41">
        <f t="shared" si="360"/>
        <v>0</v>
      </c>
    </row>
    <row r="1933" spans="2:47" x14ac:dyDescent="0.3">
      <c r="B1933" s="6">
        <f t="shared" si="353"/>
        <v>2018</v>
      </c>
      <c r="C1933" s="5">
        <v>43205</v>
      </c>
      <c r="D1933" s="10">
        <v>1069.5999999999999</v>
      </c>
      <c r="E1933" s="10">
        <f>VLOOKUP(C1933,데이터!$O:$Q,2,0)</f>
        <v>83.604437499999989</v>
      </c>
      <c r="F1933" s="10">
        <f>VLOOKUP(C1933,데이터!$O:$Q,3,0)</f>
        <v>180.23</v>
      </c>
      <c r="H1933" s="6">
        <f t="shared" si="361"/>
        <v>3.6338131182601061</v>
      </c>
      <c r="I1933" s="6">
        <f t="shared" si="362"/>
        <v>3.4632974634896199</v>
      </c>
      <c r="AM1933" s="1">
        <f t="shared" si="354"/>
        <v>43205</v>
      </c>
      <c r="AN1933" s="2">
        <f t="shared" si="355"/>
        <v>1069.5999999999999</v>
      </c>
      <c r="AO1933" s="2">
        <f t="shared" si="356"/>
        <v>83.604437499999989</v>
      </c>
      <c r="AP1933" s="2">
        <f t="shared" si="357"/>
        <v>180.23</v>
      </c>
      <c r="AR1933" s="39">
        <f t="shared" si="358"/>
        <v>0</v>
      </c>
      <c r="AS1933" s="39">
        <f t="shared" si="359"/>
        <v>0</v>
      </c>
      <c r="AU1933" s="41">
        <f t="shared" si="360"/>
        <v>0</v>
      </c>
    </row>
    <row r="1934" spans="2:47" x14ac:dyDescent="0.3">
      <c r="B1934" s="6">
        <f t="shared" si="353"/>
        <v>2018</v>
      </c>
      <c r="C1934" s="5">
        <v>43206</v>
      </c>
      <c r="D1934" s="10">
        <v>1073.95</v>
      </c>
      <c r="E1934" s="10">
        <f>VLOOKUP(C1934,데이터!$O:$Q,2,0)</f>
        <v>84.087281250000004</v>
      </c>
      <c r="F1934" s="10">
        <f>VLOOKUP(C1934,데이터!$O:$Q,3,0)</f>
        <v>180.55</v>
      </c>
      <c r="H1934" s="6">
        <f t="shared" si="361"/>
        <v>3.6547996113851866</v>
      </c>
      <c r="I1934" s="6">
        <f t="shared" si="362"/>
        <v>3.469446579554186</v>
      </c>
      <c r="AM1934" s="1">
        <f t="shared" si="354"/>
        <v>43206</v>
      </c>
      <c r="AN1934" s="2">
        <f t="shared" si="355"/>
        <v>1073.95</v>
      </c>
      <c r="AO1934" s="2">
        <f t="shared" si="356"/>
        <v>84.087281250000004</v>
      </c>
      <c r="AP1934" s="2">
        <f t="shared" si="357"/>
        <v>180.55</v>
      </c>
      <c r="AR1934" s="39">
        <f t="shared" si="358"/>
        <v>5.7753363868995322E-3</v>
      </c>
      <c r="AS1934" s="39">
        <f t="shared" si="359"/>
        <v>1.7755090717417321E-3</v>
      </c>
      <c r="AU1934" s="41">
        <f t="shared" si="360"/>
        <v>1.5998618551082457E-5</v>
      </c>
    </row>
    <row r="1935" spans="2:47" x14ac:dyDescent="0.3">
      <c r="B1935" s="6">
        <f t="shared" si="353"/>
        <v>2018</v>
      </c>
      <c r="C1935" s="5">
        <v>43207</v>
      </c>
      <c r="D1935" s="10">
        <v>1067.0999999999999</v>
      </c>
      <c r="E1935" s="10">
        <f>VLOOKUP(C1935,데이터!$O:$Q,2,0)</f>
        <v>85.430562500000008</v>
      </c>
      <c r="F1935" s="10">
        <f>VLOOKUP(C1935,데이터!$O:$Q,3,0)</f>
        <v>183.97</v>
      </c>
      <c r="H1935" s="6">
        <f t="shared" si="361"/>
        <v>3.7131844671862062</v>
      </c>
      <c r="I1935" s="6">
        <f t="shared" si="362"/>
        <v>3.5351652574942323</v>
      </c>
      <c r="AM1935" s="1">
        <f t="shared" si="354"/>
        <v>43207</v>
      </c>
      <c r="AN1935" s="2">
        <f t="shared" si="355"/>
        <v>1067.0999999999999</v>
      </c>
      <c r="AO1935" s="2">
        <f t="shared" si="356"/>
        <v>85.430562500000008</v>
      </c>
      <c r="AP1935" s="2">
        <f t="shared" si="357"/>
        <v>183.97</v>
      </c>
      <c r="AR1935" s="39">
        <f t="shared" si="358"/>
        <v>1.5974844590423753E-2</v>
      </c>
      <c r="AS1935" s="39">
        <f t="shared" si="359"/>
        <v>1.8942121296039893E-2</v>
      </c>
      <c r="AU1935" s="41">
        <f t="shared" si="360"/>
        <v>8.8047310476921718E-6</v>
      </c>
    </row>
    <row r="1936" spans="2:47" x14ac:dyDescent="0.3">
      <c r="B1936" s="6">
        <f t="shared" si="353"/>
        <v>2018</v>
      </c>
      <c r="C1936" s="5">
        <v>43208</v>
      </c>
      <c r="D1936" s="10">
        <v>1068.5999999999999</v>
      </c>
      <c r="E1936" s="10">
        <f>VLOOKUP(C1936,데이터!$O:$Q,2,0)</f>
        <v>84.63390625000001</v>
      </c>
      <c r="F1936" s="10">
        <f>VLOOKUP(C1936,데이터!$O:$Q,3,0)</f>
        <v>182.16</v>
      </c>
      <c r="H1936" s="6">
        <f t="shared" si="361"/>
        <v>3.6785583155301542</v>
      </c>
      <c r="I1936" s="6">
        <f t="shared" si="362"/>
        <v>3.5003843197540325</v>
      </c>
      <c r="AM1936" s="1">
        <f t="shared" si="354"/>
        <v>43208</v>
      </c>
      <c r="AN1936" s="2">
        <f t="shared" si="355"/>
        <v>1068.5999999999999</v>
      </c>
      <c r="AO1936" s="2">
        <f t="shared" si="356"/>
        <v>84.63390625000001</v>
      </c>
      <c r="AP1936" s="2">
        <f t="shared" si="357"/>
        <v>182.16</v>
      </c>
      <c r="AR1936" s="39">
        <f t="shared" si="358"/>
        <v>-9.3251902678271881E-3</v>
      </c>
      <c r="AS1936" s="39">
        <f t="shared" si="359"/>
        <v>-9.8385606348860843E-3</v>
      </c>
      <c r="AU1936" s="41">
        <f t="shared" si="360"/>
        <v>2.6354913377418587E-7</v>
      </c>
    </row>
    <row r="1937" spans="2:47" x14ac:dyDescent="0.3">
      <c r="B1937" s="6">
        <f t="shared" si="353"/>
        <v>2018</v>
      </c>
      <c r="C1937" s="5">
        <v>43209</v>
      </c>
      <c r="D1937" s="10">
        <v>1061.5</v>
      </c>
      <c r="E1937" s="10">
        <f>VLOOKUP(C1937,데이터!$O:$Q,2,0)</f>
        <v>81.36</v>
      </c>
      <c r="F1937" s="10">
        <f>VLOOKUP(C1937,데이터!$O:$Q,3,0)</f>
        <v>174.28</v>
      </c>
      <c r="H1937" s="6">
        <f t="shared" si="361"/>
        <v>3.5362600854965653</v>
      </c>
      <c r="I1937" s="6">
        <f t="shared" si="362"/>
        <v>3.3489623366641021</v>
      </c>
      <c r="AM1937" s="1">
        <f t="shared" si="354"/>
        <v>43209</v>
      </c>
      <c r="AN1937" s="2">
        <f t="shared" si="355"/>
        <v>1061.5</v>
      </c>
      <c r="AO1937" s="2">
        <f t="shared" si="356"/>
        <v>81.36</v>
      </c>
      <c r="AP1937" s="2">
        <f t="shared" si="357"/>
        <v>174.28</v>
      </c>
      <c r="AR1937" s="39">
        <f t="shared" si="358"/>
        <v>-3.8683151883941447E-2</v>
      </c>
      <c r="AS1937" s="39">
        <f t="shared" si="359"/>
        <v>-4.3258673693456262E-2</v>
      </c>
      <c r="AU1937" s="41">
        <f t="shared" si="360"/>
        <v>2.0935399829345731E-5</v>
      </c>
    </row>
    <row r="1938" spans="2:47" x14ac:dyDescent="0.3">
      <c r="B1938" s="6">
        <f t="shared" si="353"/>
        <v>2018</v>
      </c>
      <c r="C1938" s="5">
        <v>43210</v>
      </c>
      <c r="D1938" s="10">
        <v>1067.1500000000001</v>
      </c>
      <c r="E1938" s="10">
        <f>VLOOKUP(C1938,데이터!$O:$Q,2,0)</f>
        <v>80.102843749999991</v>
      </c>
      <c r="F1938" s="10">
        <f>VLOOKUP(C1938,데이터!$O:$Q,3,0)</f>
        <v>172.22</v>
      </c>
      <c r="H1938" s="6">
        <f t="shared" si="361"/>
        <v>3.4816185974421456</v>
      </c>
      <c r="I1938" s="6">
        <f t="shared" si="362"/>
        <v>3.3093774019984603</v>
      </c>
      <c r="AM1938" s="1">
        <f t="shared" si="354"/>
        <v>43210</v>
      </c>
      <c r="AN1938" s="2">
        <f t="shared" si="355"/>
        <v>1067.1500000000001</v>
      </c>
      <c r="AO1938" s="2">
        <f t="shared" si="356"/>
        <v>80.102843749999991</v>
      </c>
      <c r="AP1938" s="2">
        <f t="shared" si="357"/>
        <v>172.22</v>
      </c>
      <c r="AR1938" s="39">
        <f t="shared" si="358"/>
        <v>-1.5451772984267587E-2</v>
      </c>
      <c r="AS1938" s="39">
        <f t="shared" si="359"/>
        <v>-1.1820059674087724E-2</v>
      </c>
      <c r="AU1938" s="41">
        <f t="shared" si="360"/>
        <v>1.3189341567337575E-5</v>
      </c>
    </row>
    <row r="1939" spans="2:47" x14ac:dyDescent="0.3">
      <c r="B1939" s="6">
        <f t="shared" si="353"/>
        <v>2018</v>
      </c>
      <c r="C1939" s="5">
        <v>43211</v>
      </c>
      <c r="D1939" s="10">
        <v>1067.1500000000001</v>
      </c>
      <c r="E1939" s="10">
        <f>VLOOKUP(C1939,데이터!$O:$Q,2,0)</f>
        <v>80.102843749999991</v>
      </c>
      <c r="F1939" s="10">
        <f>VLOOKUP(C1939,데이터!$O:$Q,3,0)</f>
        <v>172.22</v>
      </c>
      <c r="H1939" s="6">
        <f t="shared" si="361"/>
        <v>3.4816185974421456</v>
      </c>
      <c r="I1939" s="6">
        <f t="shared" si="362"/>
        <v>3.3093774019984603</v>
      </c>
      <c r="AM1939" s="1">
        <f t="shared" si="354"/>
        <v>43211</v>
      </c>
      <c r="AN1939" s="2">
        <f t="shared" si="355"/>
        <v>1067.1500000000001</v>
      </c>
      <c r="AO1939" s="2">
        <f t="shared" si="356"/>
        <v>80.102843749999991</v>
      </c>
      <c r="AP1939" s="2">
        <f t="shared" si="357"/>
        <v>172.22</v>
      </c>
      <c r="AR1939" s="39">
        <f t="shared" si="358"/>
        <v>0</v>
      </c>
      <c r="AS1939" s="39">
        <f t="shared" si="359"/>
        <v>0</v>
      </c>
      <c r="AU1939" s="41">
        <f t="shared" si="360"/>
        <v>0</v>
      </c>
    </row>
    <row r="1940" spans="2:47" x14ac:dyDescent="0.3">
      <c r="B1940" s="6">
        <f t="shared" si="353"/>
        <v>2018</v>
      </c>
      <c r="C1940" s="5">
        <v>43212</v>
      </c>
      <c r="D1940" s="10">
        <v>1067.1500000000001</v>
      </c>
      <c r="E1940" s="10">
        <f>VLOOKUP(C1940,데이터!$O:$Q,2,0)</f>
        <v>80.102843749999991</v>
      </c>
      <c r="F1940" s="10">
        <f>VLOOKUP(C1940,데이터!$O:$Q,3,0)</f>
        <v>172.22</v>
      </c>
      <c r="H1940" s="6">
        <f t="shared" si="361"/>
        <v>3.4816185974421456</v>
      </c>
      <c r="I1940" s="6">
        <f t="shared" si="362"/>
        <v>3.3093774019984603</v>
      </c>
      <c r="AM1940" s="1">
        <f t="shared" si="354"/>
        <v>43212</v>
      </c>
      <c r="AN1940" s="2">
        <f t="shared" si="355"/>
        <v>1067.1500000000001</v>
      </c>
      <c r="AO1940" s="2">
        <f t="shared" si="356"/>
        <v>80.102843749999991</v>
      </c>
      <c r="AP1940" s="2">
        <f t="shared" si="357"/>
        <v>172.22</v>
      </c>
      <c r="AR1940" s="39">
        <f t="shared" si="358"/>
        <v>0</v>
      </c>
      <c r="AS1940" s="39">
        <f t="shared" si="359"/>
        <v>0</v>
      </c>
      <c r="AU1940" s="41">
        <f t="shared" si="360"/>
        <v>0</v>
      </c>
    </row>
    <row r="1941" spans="2:47" x14ac:dyDescent="0.3">
      <c r="B1941" s="6">
        <f t="shared" si="353"/>
        <v>2018</v>
      </c>
      <c r="C1941" s="5">
        <v>43213</v>
      </c>
      <c r="D1941" s="10">
        <v>1068.9000000000001</v>
      </c>
      <c r="E1941" s="10">
        <f>VLOOKUP(C1941,데이터!$O:$Q,2,0)</f>
        <v>78.821249999999992</v>
      </c>
      <c r="F1941" s="10">
        <f>VLOOKUP(C1941,데이터!$O:$Q,3,0)</f>
        <v>169.93</v>
      </c>
      <c r="H1941" s="6">
        <f t="shared" si="361"/>
        <v>3.4259149491635461</v>
      </c>
      <c r="I1941" s="6">
        <f t="shared" si="362"/>
        <v>3.265372790161412</v>
      </c>
      <c r="AM1941" s="1">
        <f t="shared" si="354"/>
        <v>43213</v>
      </c>
      <c r="AN1941" s="2">
        <f t="shared" si="355"/>
        <v>1068.9000000000001</v>
      </c>
      <c r="AO1941" s="2">
        <f t="shared" si="356"/>
        <v>78.821249999999992</v>
      </c>
      <c r="AP1941" s="2">
        <f t="shared" si="357"/>
        <v>169.93</v>
      </c>
      <c r="AR1941" s="39">
        <f t="shared" si="358"/>
        <v>-1.5999353955520434E-2</v>
      </c>
      <c r="AS1941" s="39">
        <f t="shared" si="359"/>
        <v>-1.3296945767042101E-2</v>
      </c>
      <c r="AU1941" s="41">
        <f t="shared" si="360"/>
        <v>7.3030100171547483E-6</v>
      </c>
    </row>
    <row r="1942" spans="2:47" x14ac:dyDescent="0.3">
      <c r="B1942" s="6">
        <f t="shared" si="353"/>
        <v>2018</v>
      </c>
      <c r="C1942" s="5">
        <v>43214</v>
      </c>
      <c r="D1942" s="10">
        <v>1076.8499999999999</v>
      </c>
      <c r="E1942" s="10">
        <f>VLOOKUP(C1942,데이터!$O:$Q,2,0)</f>
        <v>77.949750000000023</v>
      </c>
      <c r="F1942" s="10">
        <f>VLOOKUP(C1942,데이터!$O:$Q,3,0)</f>
        <v>168.56</v>
      </c>
      <c r="H1942" s="6">
        <f t="shared" si="361"/>
        <v>3.3880357620382986</v>
      </c>
      <c r="I1942" s="6">
        <f t="shared" si="362"/>
        <v>3.23904688700999</v>
      </c>
      <c r="AM1942" s="1">
        <f t="shared" si="354"/>
        <v>43214</v>
      </c>
      <c r="AN1942" s="2">
        <f t="shared" si="355"/>
        <v>1076.8499999999999</v>
      </c>
      <c r="AO1942" s="2">
        <f t="shared" si="356"/>
        <v>77.949750000000023</v>
      </c>
      <c r="AP1942" s="2">
        <f t="shared" si="357"/>
        <v>168.56</v>
      </c>
      <c r="AR1942" s="39">
        <f t="shared" si="358"/>
        <v>-1.1056663019172741E-2</v>
      </c>
      <c r="AS1942" s="39">
        <f t="shared" si="359"/>
        <v>-8.0621432354499589E-3</v>
      </c>
      <c r="AU1942" s="41">
        <f t="shared" si="360"/>
        <v>8.9671487351071373E-6</v>
      </c>
    </row>
    <row r="1943" spans="2:47" x14ac:dyDescent="0.3">
      <c r="B1943" s="6">
        <f t="shared" si="353"/>
        <v>2018</v>
      </c>
      <c r="C1943" s="5">
        <v>43215</v>
      </c>
      <c r="D1943" s="10">
        <v>1080.5999999999999</v>
      </c>
      <c r="E1943" s="10">
        <f>VLOOKUP(C1943,데이터!$O:$Q,2,0)</f>
        <v>78.287812499999987</v>
      </c>
      <c r="F1943" s="10">
        <f>VLOOKUP(C1943,데이터!$O:$Q,3,0)</f>
        <v>168.35</v>
      </c>
      <c r="H1943" s="6">
        <f t="shared" si="361"/>
        <v>3.4027294312265122</v>
      </c>
      <c r="I1943" s="6">
        <f t="shared" si="362"/>
        <v>3.2350115295926187</v>
      </c>
      <c r="AM1943" s="1">
        <f t="shared" si="354"/>
        <v>43215</v>
      </c>
      <c r="AN1943" s="2">
        <f t="shared" si="355"/>
        <v>1080.5999999999999</v>
      </c>
      <c r="AO1943" s="2">
        <f t="shared" si="356"/>
        <v>78.287812499999987</v>
      </c>
      <c r="AP1943" s="2">
        <f t="shared" si="357"/>
        <v>168.35</v>
      </c>
      <c r="AR1943" s="39">
        <f t="shared" si="358"/>
        <v>4.3369285982310934E-3</v>
      </c>
      <c r="AS1943" s="39">
        <f t="shared" si="359"/>
        <v>-1.245847176079784E-3</v>
      </c>
      <c r="AU1943" s="41">
        <f t="shared" si="360"/>
        <v>3.1167385346232416E-5</v>
      </c>
    </row>
    <row r="1944" spans="2:47" x14ac:dyDescent="0.3">
      <c r="B1944" s="6">
        <f t="shared" si="353"/>
        <v>2018</v>
      </c>
      <c r="C1944" s="5">
        <v>43216</v>
      </c>
      <c r="D1944" s="10">
        <v>1080.9000000000001</v>
      </c>
      <c r="E1944" s="10">
        <f>VLOOKUP(C1944,데이터!$O:$Q,2,0)</f>
        <v>79.713937500000014</v>
      </c>
      <c r="F1944" s="10">
        <f>VLOOKUP(C1944,데이터!$O:$Q,3,0)</f>
        <v>171.79</v>
      </c>
      <c r="H1944" s="6">
        <f t="shared" si="361"/>
        <v>3.4647150373527276</v>
      </c>
      <c r="I1944" s="6">
        <f t="shared" si="362"/>
        <v>3.3011145272867002</v>
      </c>
      <c r="AM1944" s="1">
        <f t="shared" si="354"/>
        <v>43216</v>
      </c>
      <c r="AN1944" s="2">
        <f t="shared" si="355"/>
        <v>1080.9000000000001</v>
      </c>
      <c r="AO1944" s="2">
        <f t="shared" si="356"/>
        <v>79.713937500000014</v>
      </c>
      <c r="AP1944" s="2">
        <f t="shared" si="357"/>
        <v>171.79</v>
      </c>
      <c r="AR1944" s="39">
        <f t="shared" si="358"/>
        <v>1.8216436945406089E-2</v>
      </c>
      <c r="AS1944" s="39">
        <f t="shared" si="359"/>
        <v>2.0433620433620403E-2</v>
      </c>
      <c r="AU1944" s="41">
        <f t="shared" si="360"/>
        <v>4.9159026204101922E-6</v>
      </c>
    </row>
    <row r="1945" spans="2:47" x14ac:dyDescent="0.3">
      <c r="B1945" s="6">
        <f t="shared" si="353"/>
        <v>2018</v>
      </c>
      <c r="C1945" s="5">
        <v>43217</v>
      </c>
      <c r="D1945" s="10">
        <v>1076.6500000000001</v>
      </c>
      <c r="E1945" s="10">
        <f>VLOOKUP(C1945,데이터!$O:$Q,2,0)</f>
        <v>79.417031250000008</v>
      </c>
      <c r="F1945" s="10">
        <f>VLOOKUP(C1945,데이터!$O:$Q,3,0)</f>
        <v>170.59</v>
      </c>
      <c r="H1945" s="6">
        <f t="shared" si="361"/>
        <v>3.4518101981072813</v>
      </c>
      <c r="I1945" s="6">
        <f t="shared" si="362"/>
        <v>3.278055342044579</v>
      </c>
      <c r="AM1945" s="1">
        <f t="shared" si="354"/>
        <v>43217</v>
      </c>
      <c r="AN1945" s="2">
        <f t="shared" si="355"/>
        <v>1076.6500000000001</v>
      </c>
      <c r="AO1945" s="2">
        <f t="shared" si="356"/>
        <v>79.417031250000008</v>
      </c>
      <c r="AP1945" s="2">
        <f t="shared" si="357"/>
        <v>170.59</v>
      </c>
      <c r="AR1945" s="39">
        <f t="shared" si="358"/>
        <v>-3.7246466466420713E-3</v>
      </c>
      <c r="AS1945" s="39">
        <f t="shared" si="359"/>
        <v>-6.9852727166889172E-3</v>
      </c>
      <c r="AU1945" s="41">
        <f t="shared" si="360"/>
        <v>1.0631682368669138E-5</v>
      </c>
    </row>
    <row r="1946" spans="2:47" x14ac:dyDescent="0.3">
      <c r="B1946" s="6">
        <f t="shared" si="353"/>
        <v>2018</v>
      </c>
      <c r="C1946" s="5">
        <v>43218</v>
      </c>
      <c r="D1946" s="10">
        <v>1076.6500000000001</v>
      </c>
      <c r="E1946" s="10">
        <f>VLOOKUP(C1946,데이터!$O:$Q,2,0)</f>
        <v>79.417031250000008</v>
      </c>
      <c r="F1946" s="10">
        <f>VLOOKUP(C1946,데이터!$O:$Q,3,0)</f>
        <v>170.59</v>
      </c>
      <c r="H1946" s="6">
        <f t="shared" si="361"/>
        <v>3.4518101981072813</v>
      </c>
      <c r="I1946" s="6">
        <f t="shared" si="362"/>
        <v>3.278055342044579</v>
      </c>
      <c r="AM1946" s="1">
        <f t="shared" si="354"/>
        <v>43218</v>
      </c>
      <c r="AN1946" s="2">
        <f t="shared" si="355"/>
        <v>1076.6500000000001</v>
      </c>
      <c r="AO1946" s="2">
        <f t="shared" si="356"/>
        <v>79.417031250000008</v>
      </c>
      <c r="AP1946" s="2">
        <f t="shared" si="357"/>
        <v>170.59</v>
      </c>
      <c r="AR1946" s="39">
        <f t="shared" si="358"/>
        <v>0</v>
      </c>
      <c r="AS1946" s="39">
        <f t="shared" si="359"/>
        <v>0</v>
      </c>
      <c r="AU1946" s="41">
        <f t="shared" si="360"/>
        <v>0</v>
      </c>
    </row>
    <row r="1947" spans="2:47" x14ac:dyDescent="0.3">
      <c r="B1947" s="6">
        <f t="shared" si="353"/>
        <v>2018</v>
      </c>
      <c r="C1947" s="5">
        <v>43219</v>
      </c>
      <c r="D1947" s="10">
        <v>1076.6500000000001</v>
      </c>
      <c r="E1947" s="10">
        <f>VLOOKUP(C1947,데이터!$O:$Q,2,0)</f>
        <v>79.417031250000008</v>
      </c>
      <c r="F1947" s="10">
        <f>VLOOKUP(C1947,데이터!$O:$Q,3,0)</f>
        <v>170.59</v>
      </c>
      <c r="H1947" s="6">
        <f t="shared" si="361"/>
        <v>3.4518101981072813</v>
      </c>
      <c r="I1947" s="6">
        <f t="shared" si="362"/>
        <v>3.278055342044579</v>
      </c>
      <c r="AM1947" s="1">
        <f t="shared" si="354"/>
        <v>43219</v>
      </c>
      <c r="AN1947" s="2">
        <f t="shared" si="355"/>
        <v>1076.6500000000001</v>
      </c>
      <c r="AO1947" s="2">
        <f t="shared" si="356"/>
        <v>79.417031250000008</v>
      </c>
      <c r="AP1947" s="2">
        <f t="shared" si="357"/>
        <v>170.59</v>
      </c>
      <c r="AR1947" s="39">
        <f t="shared" si="358"/>
        <v>0</v>
      </c>
      <c r="AS1947" s="39">
        <f t="shared" si="359"/>
        <v>0</v>
      </c>
      <c r="AU1947" s="41">
        <f t="shared" si="360"/>
        <v>0</v>
      </c>
    </row>
    <row r="1948" spans="2:47" x14ac:dyDescent="0.3">
      <c r="B1948" s="6">
        <f t="shared" si="353"/>
        <v>2018</v>
      </c>
      <c r="C1948" s="5">
        <v>43220</v>
      </c>
      <c r="D1948" s="10">
        <v>1068.1500000000001</v>
      </c>
      <c r="E1948" s="10">
        <f>VLOOKUP(C1948,데이터!$O:$Q,2,0)</f>
        <v>78.421437499999996</v>
      </c>
      <c r="F1948" s="10">
        <f>VLOOKUP(C1948,데이터!$O:$Q,3,0)</f>
        <v>168.72</v>
      </c>
      <c r="H1948" s="6">
        <f t="shared" si="361"/>
        <v>3.4085373559305987</v>
      </c>
      <c r="I1948" s="6">
        <f t="shared" si="362"/>
        <v>3.2421214450422733</v>
      </c>
      <c r="AM1948" s="1">
        <f t="shared" si="354"/>
        <v>43220</v>
      </c>
      <c r="AN1948" s="2">
        <f t="shared" si="355"/>
        <v>1068.1500000000001</v>
      </c>
      <c r="AO1948" s="2">
        <f t="shared" si="356"/>
        <v>78.421437499999996</v>
      </c>
      <c r="AP1948" s="2">
        <f t="shared" si="357"/>
        <v>168.72</v>
      </c>
      <c r="AR1948" s="39">
        <f t="shared" si="358"/>
        <v>-1.2536275082682735E-2</v>
      </c>
      <c r="AS1948" s="39">
        <f t="shared" si="359"/>
        <v>-1.09619555659769E-2</v>
      </c>
      <c r="AU1948" s="41">
        <f t="shared" si="360"/>
        <v>2.4784819406808953E-6</v>
      </c>
    </row>
    <row r="1949" spans="2:47" x14ac:dyDescent="0.3">
      <c r="B1949" s="6">
        <f t="shared" si="353"/>
        <v>2018</v>
      </c>
      <c r="C1949" s="5">
        <v>43221</v>
      </c>
      <c r="D1949" s="10">
        <v>1068.1500000000001</v>
      </c>
      <c r="E1949" s="10">
        <f>VLOOKUP(C1949,데이터!$O:$Q,2,0)</f>
        <v>79.417312499999994</v>
      </c>
      <c r="F1949" s="10">
        <f>VLOOKUP(C1949,데이터!$O:$Q,3,0)</f>
        <v>171.49</v>
      </c>
      <c r="H1949" s="6">
        <f t="shared" si="361"/>
        <v>3.4518224224576866</v>
      </c>
      <c r="I1949" s="6">
        <f t="shared" si="362"/>
        <v>3.2953497309761701</v>
      </c>
      <c r="AM1949" s="1">
        <f t="shared" si="354"/>
        <v>43221</v>
      </c>
      <c r="AN1949" s="2">
        <f t="shared" si="355"/>
        <v>1068.1500000000001</v>
      </c>
      <c r="AO1949" s="2">
        <f t="shared" si="356"/>
        <v>79.417312499999994</v>
      </c>
      <c r="AP1949" s="2">
        <f t="shared" si="357"/>
        <v>171.49</v>
      </c>
      <c r="AR1949" s="39">
        <f t="shared" si="358"/>
        <v>1.2699014858022606E-2</v>
      </c>
      <c r="AS1949" s="39">
        <f t="shared" si="359"/>
        <v>1.6417733522996691E-2</v>
      </c>
      <c r="AU1949" s="41">
        <f t="shared" si="360"/>
        <v>1.3828868509226645E-5</v>
      </c>
    </row>
    <row r="1950" spans="2:47" x14ac:dyDescent="0.3">
      <c r="B1950" s="6">
        <f t="shared" si="353"/>
        <v>2018</v>
      </c>
      <c r="C1950" s="5">
        <v>43222</v>
      </c>
      <c r="D1950" s="10">
        <v>1076.0999999999999</v>
      </c>
      <c r="E1950" s="10">
        <f>VLOOKUP(C1950,데이터!$O:$Q,2,0)</f>
        <v>78.706218749999991</v>
      </c>
      <c r="F1950" s="10">
        <f>VLOOKUP(C1950,데이터!$O:$Q,3,0)</f>
        <v>170.73</v>
      </c>
      <c r="H1950" s="6">
        <f t="shared" si="361"/>
        <v>3.4209151898474226</v>
      </c>
      <c r="I1950" s="6">
        <f t="shared" si="362"/>
        <v>3.2807455803228263</v>
      </c>
      <c r="AM1950" s="1">
        <f t="shared" si="354"/>
        <v>43222</v>
      </c>
      <c r="AN1950" s="2">
        <f t="shared" si="355"/>
        <v>1076.0999999999999</v>
      </c>
      <c r="AO1950" s="2">
        <f t="shared" si="356"/>
        <v>78.706218749999991</v>
      </c>
      <c r="AP1950" s="2">
        <f t="shared" si="357"/>
        <v>170.73</v>
      </c>
      <c r="AR1950" s="39">
        <f t="shared" si="358"/>
        <v>-8.9538883602993113E-3</v>
      </c>
      <c r="AS1950" s="39">
        <f t="shared" si="359"/>
        <v>-4.4317452912707722E-3</v>
      </c>
      <c r="AU1950" s="41">
        <f t="shared" si="360"/>
        <v>2.0449777936762856E-5</v>
      </c>
    </row>
    <row r="1951" spans="2:47" x14ac:dyDescent="0.3">
      <c r="B1951" s="6">
        <f t="shared" si="353"/>
        <v>2018</v>
      </c>
      <c r="C1951" s="5">
        <v>43223</v>
      </c>
      <c r="D1951" s="10">
        <v>1076.25</v>
      </c>
      <c r="E1951" s="10">
        <f>VLOOKUP(C1951,데이터!$O:$Q,2,0)</f>
        <v>78.81159375</v>
      </c>
      <c r="F1951" s="10">
        <f>VLOOKUP(C1951,데이터!$O:$Q,3,0)</f>
        <v>171.75</v>
      </c>
      <c r="H1951" s="6">
        <f t="shared" si="361"/>
        <v>3.425495246466268</v>
      </c>
      <c r="I1951" s="6">
        <f t="shared" si="362"/>
        <v>3.3003458877786298</v>
      </c>
      <c r="AM1951" s="1">
        <f t="shared" si="354"/>
        <v>43223</v>
      </c>
      <c r="AN1951" s="2">
        <f t="shared" si="355"/>
        <v>1076.25</v>
      </c>
      <c r="AO1951" s="2">
        <f t="shared" si="356"/>
        <v>78.81159375</v>
      </c>
      <c r="AP1951" s="2">
        <f t="shared" si="357"/>
        <v>171.75</v>
      </c>
      <c r="AR1951" s="39">
        <f t="shared" si="358"/>
        <v>1.3388395691416033E-3</v>
      </c>
      <c r="AS1951" s="39">
        <f t="shared" si="359"/>
        <v>5.9743454577403377E-3</v>
      </c>
      <c r="AU1951" s="41">
        <f t="shared" si="360"/>
        <v>2.1487914843233543E-5</v>
      </c>
    </row>
    <row r="1952" spans="2:47" x14ac:dyDescent="0.3">
      <c r="B1952" s="6">
        <f t="shared" si="353"/>
        <v>2018</v>
      </c>
      <c r="C1952" s="5">
        <v>43224</v>
      </c>
      <c r="D1952" s="10">
        <v>1077.1500000000001</v>
      </c>
      <c r="E1952" s="10">
        <f>VLOOKUP(C1952,데이터!$O:$Q,2,0)</f>
        <v>80.517312500000003</v>
      </c>
      <c r="F1952" s="10">
        <f>VLOOKUP(C1952,데이터!$O:$Q,3,0)</f>
        <v>175.78</v>
      </c>
      <c r="H1952" s="6">
        <f t="shared" si="361"/>
        <v>3.4996332151573704</v>
      </c>
      <c r="I1952" s="6">
        <f t="shared" si="362"/>
        <v>3.3777863182167542</v>
      </c>
      <c r="AM1952" s="1">
        <f t="shared" si="354"/>
        <v>43224</v>
      </c>
      <c r="AN1952" s="2">
        <f t="shared" si="355"/>
        <v>1077.1500000000001</v>
      </c>
      <c r="AO1952" s="2">
        <f t="shared" si="356"/>
        <v>80.517312500000003</v>
      </c>
      <c r="AP1952" s="2">
        <f t="shared" si="357"/>
        <v>175.78</v>
      </c>
      <c r="AR1952" s="39">
        <f t="shared" si="358"/>
        <v>2.1642992722755272E-2</v>
      </c>
      <c r="AS1952" s="39">
        <f t="shared" si="359"/>
        <v>2.3464337700145554E-2</v>
      </c>
      <c r="AU1952" s="41">
        <f t="shared" si="360"/>
        <v>3.3172975266648079E-6</v>
      </c>
    </row>
    <row r="1953" spans="2:47" x14ac:dyDescent="0.3">
      <c r="B1953" s="6">
        <f t="shared" si="353"/>
        <v>2018</v>
      </c>
      <c r="C1953" s="5">
        <v>43225</v>
      </c>
      <c r="D1953" s="10">
        <v>1077.1500000000001</v>
      </c>
      <c r="E1953" s="10">
        <f>VLOOKUP(C1953,데이터!$O:$Q,2,0)</f>
        <v>80.517312500000003</v>
      </c>
      <c r="F1953" s="10">
        <f>VLOOKUP(C1953,데이터!$O:$Q,3,0)</f>
        <v>175.78</v>
      </c>
      <c r="H1953" s="6">
        <f t="shared" si="361"/>
        <v>3.4996332151573704</v>
      </c>
      <c r="I1953" s="6">
        <f t="shared" si="362"/>
        <v>3.3777863182167542</v>
      </c>
      <c r="AM1953" s="1">
        <f t="shared" si="354"/>
        <v>43225</v>
      </c>
      <c r="AN1953" s="2">
        <f t="shared" si="355"/>
        <v>1077.1500000000001</v>
      </c>
      <c r="AO1953" s="2">
        <f t="shared" si="356"/>
        <v>80.517312500000003</v>
      </c>
      <c r="AP1953" s="2">
        <f t="shared" si="357"/>
        <v>175.78</v>
      </c>
      <c r="AR1953" s="39">
        <f t="shared" si="358"/>
        <v>0</v>
      </c>
      <c r="AS1953" s="39">
        <f t="shared" si="359"/>
        <v>0</v>
      </c>
      <c r="AU1953" s="41">
        <f t="shared" si="360"/>
        <v>0</v>
      </c>
    </row>
    <row r="1954" spans="2:47" x14ac:dyDescent="0.3">
      <c r="B1954" s="6">
        <f t="shared" si="353"/>
        <v>2018</v>
      </c>
      <c r="C1954" s="5">
        <v>43226</v>
      </c>
      <c r="D1954" s="10">
        <v>1077.1500000000001</v>
      </c>
      <c r="E1954" s="10">
        <f>VLOOKUP(C1954,데이터!$O:$Q,2,0)</f>
        <v>80.517312500000003</v>
      </c>
      <c r="F1954" s="10">
        <f>VLOOKUP(C1954,데이터!$O:$Q,3,0)</f>
        <v>175.78</v>
      </c>
      <c r="H1954" s="6">
        <f t="shared" si="361"/>
        <v>3.4996332151573704</v>
      </c>
      <c r="I1954" s="6">
        <f t="shared" si="362"/>
        <v>3.3777863182167542</v>
      </c>
      <c r="AM1954" s="1">
        <f t="shared" si="354"/>
        <v>43226</v>
      </c>
      <c r="AN1954" s="2">
        <f t="shared" si="355"/>
        <v>1077.1500000000001</v>
      </c>
      <c r="AO1954" s="2">
        <f t="shared" si="356"/>
        <v>80.517312500000003</v>
      </c>
      <c r="AP1954" s="2">
        <f t="shared" si="357"/>
        <v>175.78</v>
      </c>
      <c r="AR1954" s="39">
        <f t="shared" si="358"/>
        <v>0</v>
      </c>
      <c r="AS1954" s="39">
        <f t="shared" si="359"/>
        <v>0</v>
      </c>
      <c r="AU1954" s="41">
        <f t="shared" si="360"/>
        <v>0</v>
      </c>
    </row>
    <row r="1955" spans="2:47" x14ac:dyDescent="0.3">
      <c r="B1955" s="6">
        <f t="shared" si="353"/>
        <v>2018</v>
      </c>
      <c r="C1955" s="5">
        <v>43227</v>
      </c>
      <c r="D1955" s="10">
        <v>1077.1500000000001</v>
      </c>
      <c r="E1955" s="10">
        <f>VLOOKUP(C1955,데이터!$O:$Q,2,0)</f>
        <v>81.602125000000001</v>
      </c>
      <c r="F1955" s="10">
        <f>VLOOKUP(C1955,데이터!$O:$Q,3,0)</f>
        <v>177.48</v>
      </c>
      <c r="H1955" s="6">
        <f t="shared" si="361"/>
        <v>3.5467838929351205</v>
      </c>
      <c r="I1955" s="6">
        <f t="shared" si="362"/>
        <v>3.4104534973097591</v>
      </c>
      <c r="AM1955" s="1">
        <f t="shared" si="354"/>
        <v>43227</v>
      </c>
      <c r="AN1955" s="2">
        <f t="shared" si="355"/>
        <v>1077.1500000000001</v>
      </c>
      <c r="AO1955" s="2">
        <f t="shared" si="356"/>
        <v>81.602125000000001</v>
      </c>
      <c r="AP1955" s="2">
        <f t="shared" si="357"/>
        <v>177.48</v>
      </c>
      <c r="AR1955" s="39">
        <f t="shared" si="358"/>
        <v>1.3473034137844619E-2</v>
      </c>
      <c r="AS1955" s="39">
        <f t="shared" si="359"/>
        <v>9.6711798839457241E-3</v>
      </c>
      <c r="AU1955" s="41">
        <f t="shared" si="360"/>
        <v>1.4454095767889125E-5</v>
      </c>
    </row>
    <row r="1956" spans="2:47" x14ac:dyDescent="0.3">
      <c r="B1956" s="6">
        <f t="shared" si="353"/>
        <v>2018</v>
      </c>
      <c r="C1956" s="5">
        <v>43228</v>
      </c>
      <c r="D1956" s="10">
        <v>1076.5</v>
      </c>
      <c r="E1956" s="10">
        <f>VLOOKUP(C1956,데이터!$O:$Q,2,0)</f>
        <v>82.193375000000017</v>
      </c>
      <c r="F1956" s="10">
        <f>VLOOKUP(C1956,데이터!$O:$Q,3,0)</f>
        <v>178.53</v>
      </c>
      <c r="H1956" s="6">
        <f t="shared" si="361"/>
        <v>3.5724821940112008</v>
      </c>
      <c r="I1956" s="6">
        <f t="shared" si="362"/>
        <v>3.4306302843966154</v>
      </c>
      <c r="AM1956" s="1">
        <f t="shared" si="354"/>
        <v>43228</v>
      </c>
      <c r="AN1956" s="2">
        <f t="shared" si="355"/>
        <v>1076.5</v>
      </c>
      <c r="AO1956" s="2">
        <f t="shared" si="356"/>
        <v>82.193375000000017</v>
      </c>
      <c r="AP1956" s="2">
        <f t="shared" si="357"/>
        <v>178.53</v>
      </c>
      <c r="AR1956" s="39">
        <f t="shared" si="358"/>
        <v>7.2455220988425495E-3</v>
      </c>
      <c r="AS1956" s="39">
        <f t="shared" si="359"/>
        <v>5.9161595672752032E-3</v>
      </c>
      <c r="AU1956" s="41">
        <f t="shared" si="360"/>
        <v>1.7672047403351439E-6</v>
      </c>
    </row>
    <row r="1957" spans="2:47" x14ac:dyDescent="0.3">
      <c r="B1957" s="6">
        <f t="shared" si="353"/>
        <v>2018</v>
      </c>
      <c r="C1957" s="5">
        <v>43229</v>
      </c>
      <c r="D1957" s="10">
        <v>1080.95</v>
      </c>
      <c r="E1957" s="10">
        <f>VLOOKUP(C1957,데이터!$O:$Q,2,0)</f>
        <v>83.205187499999994</v>
      </c>
      <c r="F1957" s="10">
        <f>VLOOKUP(C1957,데이터!$O:$Q,3,0)</f>
        <v>181.25</v>
      </c>
      <c r="H1957" s="6">
        <f t="shared" si="361"/>
        <v>3.6164599737279706</v>
      </c>
      <c r="I1957" s="6">
        <f t="shared" si="362"/>
        <v>3.4828977709454239</v>
      </c>
      <c r="AM1957" s="1">
        <f t="shared" si="354"/>
        <v>43229</v>
      </c>
      <c r="AN1957" s="2">
        <f t="shared" si="355"/>
        <v>1080.95</v>
      </c>
      <c r="AO1957" s="2">
        <f t="shared" si="356"/>
        <v>83.205187499999994</v>
      </c>
      <c r="AP1957" s="2">
        <f t="shared" si="357"/>
        <v>181.25</v>
      </c>
      <c r="AR1957" s="39">
        <f t="shared" si="358"/>
        <v>1.2310146651113518E-2</v>
      </c>
      <c r="AS1957" s="39">
        <f t="shared" si="359"/>
        <v>1.5235534644037374E-2</v>
      </c>
      <c r="AU1957" s="41">
        <f t="shared" si="360"/>
        <v>8.5578949091430646E-6</v>
      </c>
    </row>
    <row r="1958" spans="2:47" x14ac:dyDescent="0.3">
      <c r="B1958" s="6">
        <f t="shared" si="353"/>
        <v>2018</v>
      </c>
      <c r="C1958" s="5">
        <v>43230</v>
      </c>
      <c r="D1958" s="10">
        <v>1073.05</v>
      </c>
      <c r="E1958" s="10">
        <f>VLOOKUP(C1958,데이터!$O:$Q,2,0)</f>
        <v>85.030031250000008</v>
      </c>
      <c r="F1958" s="10">
        <f>VLOOKUP(C1958,데이터!$O:$Q,3,0)</f>
        <v>184.55</v>
      </c>
      <c r="H1958" s="6">
        <f t="shared" si="361"/>
        <v>3.6957756339466643</v>
      </c>
      <c r="I1958" s="6">
        <f t="shared" si="362"/>
        <v>3.5463105303612577</v>
      </c>
      <c r="AM1958" s="1">
        <f t="shared" si="354"/>
        <v>43230</v>
      </c>
      <c r="AN1958" s="2">
        <f t="shared" si="355"/>
        <v>1073.05</v>
      </c>
      <c r="AO1958" s="2">
        <f t="shared" si="356"/>
        <v>85.030031250000008</v>
      </c>
      <c r="AP1958" s="2">
        <f t="shared" si="357"/>
        <v>184.55</v>
      </c>
      <c r="AR1958" s="39">
        <f t="shared" si="358"/>
        <v>2.1931850703419409E-2</v>
      </c>
      <c r="AS1958" s="39">
        <f t="shared" si="359"/>
        <v>1.8206896551724139E-2</v>
      </c>
      <c r="AU1958" s="41">
        <f t="shared" si="360"/>
        <v>1.3875283432231829E-5</v>
      </c>
    </row>
    <row r="1959" spans="2:47" x14ac:dyDescent="0.3">
      <c r="B1959" s="6">
        <f t="shared" si="353"/>
        <v>2018</v>
      </c>
      <c r="C1959" s="5">
        <v>43231</v>
      </c>
      <c r="D1959" s="10">
        <v>1069.4000000000001</v>
      </c>
      <c r="E1959" s="10">
        <f>VLOOKUP(C1959,데이터!$O:$Q,2,0)</f>
        <v>84.472406250000006</v>
      </c>
      <c r="F1959" s="10">
        <f>VLOOKUP(C1959,데이터!$O:$Q,3,0)</f>
        <v>183.2</v>
      </c>
      <c r="H1959" s="6">
        <f t="shared" si="361"/>
        <v>3.6715388218746998</v>
      </c>
      <c r="I1959" s="6">
        <f t="shared" si="362"/>
        <v>3.5203689469638704</v>
      </c>
      <c r="AM1959" s="1">
        <f t="shared" si="354"/>
        <v>43231</v>
      </c>
      <c r="AN1959" s="2">
        <f t="shared" si="355"/>
        <v>1069.4000000000001</v>
      </c>
      <c r="AO1959" s="2">
        <f t="shared" si="356"/>
        <v>84.472406250000006</v>
      </c>
      <c r="AP1959" s="2">
        <f t="shared" si="357"/>
        <v>183.2</v>
      </c>
      <c r="AR1959" s="39">
        <f t="shared" si="358"/>
        <v>-6.5579771264637765E-3</v>
      </c>
      <c r="AS1959" s="39">
        <f t="shared" si="359"/>
        <v>-7.3150907613114269E-3</v>
      </c>
      <c r="AU1959" s="41">
        <f t="shared" si="360"/>
        <v>5.7322105607222122E-7</v>
      </c>
    </row>
    <row r="1960" spans="2:47" x14ac:dyDescent="0.3">
      <c r="B1960" s="6">
        <f t="shared" si="353"/>
        <v>2018</v>
      </c>
      <c r="C1960" s="5">
        <v>43232</v>
      </c>
      <c r="D1960" s="10">
        <v>1069.4000000000001</v>
      </c>
      <c r="E1960" s="10">
        <f>VLOOKUP(C1960,데이터!$O:$Q,2,0)</f>
        <v>84.472406250000006</v>
      </c>
      <c r="F1960" s="10">
        <f>VLOOKUP(C1960,데이터!$O:$Q,3,0)</f>
        <v>183.2</v>
      </c>
      <c r="H1960" s="6">
        <f t="shared" si="361"/>
        <v>3.6715388218746998</v>
      </c>
      <c r="I1960" s="6">
        <f t="shared" si="362"/>
        <v>3.5203689469638704</v>
      </c>
      <c r="AM1960" s="1">
        <f t="shared" si="354"/>
        <v>43232</v>
      </c>
      <c r="AN1960" s="2">
        <f t="shared" si="355"/>
        <v>1069.4000000000001</v>
      </c>
      <c r="AO1960" s="2">
        <f t="shared" si="356"/>
        <v>84.472406250000006</v>
      </c>
      <c r="AP1960" s="2">
        <f t="shared" si="357"/>
        <v>183.2</v>
      </c>
      <c r="AR1960" s="39">
        <f t="shared" si="358"/>
        <v>0</v>
      </c>
      <c r="AS1960" s="39">
        <f t="shared" si="359"/>
        <v>0</v>
      </c>
      <c r="AU1960" s="41">
        <f t="shared" si="360"/>
        <v>0</v>
      </c>
    </row>
    <row r="1961" spans="2:47" x14ac:dyDescent="0.3">
      <c r="B1961" s="6">
        <f t="shared" si="353"/>
        <v>2018</v>
      </c>
      <c r="C1961" s="5">
        <v>43233</v>
      </c>
      <c r="D1961" s="10">
        <v>1069.4000000000001</v>
      </c>
      <c r="E1961" s="10">
        <f>VLOOKUP(C1961,데이터!$O:$Q,2,0)</f>
        <v>84.472406250000006</v>
      </c>
      <c r="F1961" s="10">
        <f>VLOOKUP(C1961,데이터!$O:$Q,3,0)</f>
        <v>183.2</v>
      </c>
      <c r="H1961" s="6">
        <f t="shared" si="361"/>
        <v>3.6715388218746998</v>
      </c>
      <c r="I1961" s="6">
        <f t="shared" si="362"/>
        <v>3.5203689469638704</v>
      </c>
      <c r="AM1961" s="1">
        <f t="shared" si="354"/>
        <v>43233</v>
      </c>
      <c r="AN1961" s="2">
        <f t="shared" si="355"/>
        <v>1069.4000000000001</v>
      </c>
      <c r="AO1961" s="2">
        <f t="shared" si="356"/>
        <v>84.472406250000006</v>
      </c>
      <c r="AP1961" s="2">
        <f t="shared" si="357"/>
        <v>183.2</v>
      </c>
      <c r="AR1961" s="39">
        <f t="shared" si="358"/>
        <v>0</v>
      </c>
      <c r="AS1961" s="39">
        <f t="shared" si="359"/>
        <v>0</v>
      </c>
      <c r="AU1961" s="41">
        <f t="shared" si="360"/>
        <v>0</v>
      </c>
    </row>
    <row r="1962" spans="2:47" x14ac:dyDescent="0.3">
      <c r="B1962" s="6">
        <f t="shared" si="353"/>
        <v>2018</v>
      </c>
      <c r="C1962" s="5">
        <v>43234</v>
      </c>
      <c r="D1962" s="10">
        <v>1067.9000000000001</v>
      </c>
      <c r="E1962" s="10">
        <f>VLOOKUP(C1962,데이터!$O:$Q,2,0)</f>
        <v>85.373625000000018</v>
      </c>
      <c r="F1962" s="10">
        <f>VLOOKUP(C1962,데이터!$O:$Q,3,0)</f>
        <v>185.44</v>
      </c>
      <c r="H1962" s="6">
        <f t="shared" si="361"/>
        <v>3.7107097153595343</v>
      </c>
      <c r="I1962" s="6">
        <f t="shared" si="362"/>
        <v>3.5634127594158307</v>
      </c>
      <c r="AM1962" s="1">
        <f t="shared" si="354"/>
        <v>43234</v>
      </c>
      <c r="AN1962" s="2">
        <f t="shared" si="355"/>
        <v>1067.9000000000001</v>
      </c>
      <c r="AO1962" s="2">
        <f t="shared" si="356"/>
        <v>85.373625000000018</v>
      </c>
      <c r="AP1962" s="2">
        <f t="shared" si="357"/>
        <v>185.44</v>
      </c>
      <c r="AR1962" s="39">
        <f t="shared" si="358"/>
        <v>1.0668794580478869E-2</v>
      </c>
      <c r="AS1962" s="39">
        <f t="shared" si="359"/>
        <v>1.2227074235807933E-2</v>
      </c>
      <c r="AU1962" s="41">
        <f t="shared" si="360"/>
        <v>2.4282354842124683E-6</v>
      </c>
    </row>
    <row r="1963" spans="2:47" x14ac:dyDescent="0.3">
      <c r="B1963" s="6">
        <f t="shared" si="353"/>
        <v>2018</v>
      </c>
      <c r="C1963" s="5">
        <v>43235</v>
      </c>
      <c r="D1963" s="10">
        <v>1073.7</v>
      </c>
      <c r="E1963" s="10">
        <f>VLOOKUP(C1963,데이터!$O:$Q,2,0)</f>
        <v>84.219125000000005</v>
      </c>
      <c r="F1963" s="10">
        <f>VLOOKUP(C1963,데이터!$O:$Q,3,0)</f>
        <v>183.43</v>
      </c>
      <c r="H1963" s="6">
        <f t="shared" si="361"/>
        <v>3.6605301152033665</v>
      </c>
      <c r="I1963" s="6">
        <f t="shared" si="362"/>
        <v>3.5247886241352777</v>
      </c>
      <c r="AM1963" s="1">
        <f t="shared" si="354"/>
        <v>43235</v>
      </c>
      <c r="AN1963" s="2">
        <f t="shared" si="355"/>
        <v>1073.7</v>
      </c>
      <c r="AO1963" s="2">
        <f t="shared" si="356"/>
        <v>84.219125000000005</v>
      </c>
      <c r="AP1963" s="2">
        <f t="shared" si="357"/>
        <v>183.43</v>
      </c>
      <c r="AR1963" s="39">
        <f t="shared" si="358"/>
        <v>-1.3522911789209058E-2</v>
      </c>
      <c r="AS1963" s="39">
        <f t="shared" si="359"/>
        <v>-1.0839085418464123E-2</v>
      </c>
      <c r="AU1963" s="41">
        <f t="shared" si="360"/>
        <v>7.2029239883059291E-6</v>
      </c>
    </row>
    <row r="1964" spans="2:47" x14ac:dyDescent="0.3">
      <c r="B1964" s="6">
        <f t="shared" si="353"/>
        <v>2018</v>
      </c>
      <c r="C1964" s="5">
        <v>43236</v>
      </c>
      <c r="D1964" s="10">
        <v>1077.8</v>
      </c>
      <c r="E1964" s="10">
        <f>VLOOKUP(C1964,데이터!$O:$Q,2,0)</f>
        <v>85.173281250000031</v>
      </c>
      <c r="F1964" s="10">
        <f>VLOOKUP(C1964,데이터!$O:$Q,3,0)</f>
        <v>185.79</v>
      </c>
      <c r="H1964" s="6">
        <f t="shared" si="361"/>
        <v>3.7020019030868738</v>
      </c>
      <c r="I1964" s="6">
        <f t="shared" si="362"/>
        <v>3.5701383551114496</v>
      </c>
      <c r="AM1964" s="1">
        <f t="shared" si="354"/>
        <v>43236</v>
      </c>
      <c r="AN1964" s="2">
        <f t="shared" si="355"/>
        <v>1077.8</v>
      </c>
      <c r="AO1964" s="2">
        <f t="shared" si="356"/>
        <v>85.173281250000031</v>
      </c>
      <c r="AP1964" s="2">
        <f t="shared" si="357"/>
        <v>185.79</v>
      </c>
      <c r="AR1964" s="39">
        <f t="shared" si="358"/>
        <v>1.1329448625831962E-2</v>
      </c>
      <c r="AS1964" s="39">
        <f t="shared" si="359"/>
        <v>1.2865943411655589E-2</v>
      </c>
      <c r="AU1964" s="41">
        <f t="shared" si="360"/>
        <v>2.3608162268631957E-6</v>
      </c>
    </row>
    <row r="1965" spans="2:47" x14ac:dyDescent="0.3">
      <c r="B1965" s="6">
        <f t="shared" si="353"/>
        <v>2018</v>
      </c>
      <c r="C1965" s="5">
        <v>43237</v>
      </c>
      <c r="D1965" s="10">
        <v>1081.2</v>
      </c>
      <c r="E1965" s="10">
        <f>VLOOKUP(C1965,데이터!$O:$Q,2,0)</f>
        <v>84.623593749999998</v>
      </c>
      <c r="F1965" s="10">
        <f>VLOOKUP(C1965,데이터!$O:$Q,3,0)</f>
        <v>185.25</v>
      </c>
      <c r="H1965" s="6">
        <f t="shared" si="361"/>
        <v>3.6781100893485932</v>
      </c>
      <c r="I1965" s="6">
        <f t="shared" si="362"/>
        <v>3.5597617217524955</v>
      </c>
      <c r="AM1965" s="1">
        <f t="shared" si="354"/>
        <v>43237</v>
      </c>
      <c r="AN1965" s="2">
        <f t="shared" si="355"/>
        <v>1081.2</v>
      </c>
      <c r="AO1965" s="2">
        <f t="shared" si="356"/>
        <v>84.623593749999998</v>
      </c>
      <c r="AP1965" s="2">
        <f t="shared" si="357"/>
        <v>185.25</v>
      </c>
      <c r="AR1965" s="39">
        <f t="shared" si="358"/>
        <v>-6.45375512053592E-3</v>
      </c>
      <c r="AS1965" s="39">
        <f t="shared" si="359"/>
        <v>-2.9065073470045943E-3</v>
      </c>
      <c r="AU1965" s="41">
        <f t="shared" si="360"/>
        <v>1.2582966766822947E-5</v>
      </c>
    </row>
    <row r="1966" spans="2:47" x14ac:dyDescent="0.3">
      <c r="B1966" s="6">
        <f t="shared" si="353"/>
        <v>2018</v>
      </c>
      <c r="C1966" s="5">
        <v>43238</v>
      </c>
      <c r="D1966" s="10">
        <v>1077.5999999999999</v>
      </c>
      <c r="E1966" s="10">
        <f>VLOOKUP(C1966,데이터!$O:$Q,2,0)</f>
        <v>83.217062500000011</v>
      </c>
      <c r="F1966" s="10">
        <f>VLOOKUP(C1966,데이터!$O:$Q,3,0)</f>
        <v>182.6</v>
      </c>
      <c r="H1966" s="6">
        <f t="shared" si="361"/>
        <v>3.6169761129673428</v>
      </c>
      <c r="I1966" s="6">
        <f t="shared" si="362"/>
        <v>3.5088393543428107</v>
      </c>
      <c r="AM1966" s="1">
        <f t="shared" si="354"/>
        <v>43238</v>
      </c>
      <c r="AN1966" s="2">
        <f t="shared" si="355"/>
        <v>1077.5999999999999</v>
      </c>
      <c r="AO1966" s="2">
        <f t="shared" si="356"/>
        <v>83.217062500000011</v>
      </c>
      <c r="AP1966" s="2">
        <f t="shared" si="357"/>
        <v>182.6</v>
      </c>
      <c r="AR1966" s="39">
        <f t="shared" si="358"/>
        <v>-1.662102952227773E-2</v>
      </c>
      <c r="AS1966" s="39">
        <f t="shared" si="359"/>
        <v>-1.4304993252361675E-2</v>
      </c>
      <c r="AU1966" s="41">
        <f t="shared" si="360"/>
        <v>5.3640240035666749E-6</v>
      </c>
    </row>
    <row r="1967" spans="2:47" x14ac:dyDescent="0.3">
      <c r="B1967" s="6">
        <f t="shared" si="353"/>
        <v>2018</v>
      </c>
      <c r="C1967" s="5">
        <v>43239</v>
      </c>
      <c r="D1967" s="10">
        <v>1077.5999999999999</v>
      </c>
      <c r="E1967" s="10">
        <f>VLOOKUP(C1967,데이터!$O:$Q,2,0)</f>
        <v>83.217062500000011</v>
      </c>
      <c r="F1967" s="10">
        <f>VLOOKUP(C1967,데이터!$O:$Q,3,0)</f>
        <v>182.6</v>
      </c>
      <c r="H1967" s="6">
        <f t="shared" si="361"/>
        <v>3.6169761129673428</v>
      </c>
      <c r="I1967" s="6">
        <f t="shared" si="362"/>
        <v>3.5088393543428107</v>
      </c>
      <c r="AM1967" s="1">
        <f t="shared" si="354"/>
        <v>43239</v>
      </c>
      <c r="AN1967" s="2">
        <f t="shared" si="355"/>
        <v>1077.5999999999999</v>
      </c>
      <c r="AO1967" s="2">
        <f t="shared" si="356"/>
        <v>83.217062500000011</v>
      </c>
      <c r="AP1967" s="2">
        <f t="shared" si="357"/>
        <v>182.6</v>
      </c>
      <c r="AR1967" s="39">
        <f t="shared" si="358"/>
        <v>0</v>
      </c>
      <c r="AS1967" s="39">
        <f t="shared" si="359"/>
        <v>0</v>
      </c>
      <c r="AU1967" s="41">
        <f t="shared" si="360"/>
        <v>0</v>
      </c>
    </row>
    <row r="1968" spans="2:47" x14ac:dyDescent="0.3">
      <c r="B1968" s="6">
        <f t="shared" si="353"/>
        <v>2018</v>
      </c>
      <c r="C1968" s="5">
        <v>43240</v>
      </c>
      <c r="D1968" s="10">
        <v>1077.5999999999999</v>
      </c>
      <c r="E1968" s="10">
        <f>VLOOKUP(C1968,데이터!$O:$Q,2,0)</f>
        <v>83.217062500000011</v>
      </c>
      <c r="F1968" s="10">
        <f>VLOOKUP(C1968,데이터!$O:$Q,3,0)</f>
        <v>182.6</v>
      </c>
      <c r="H1968" s="6">
        <f t="shared" si="361"/>
        <v>3.6169761129673428</v>
      </c>
      <c r="I1968" s="6">
        <f t="shared" si="362"/>
        <v>3.5088393543428107</v>
      </c>
      <c r="AM1968" s="1">
        <f t="shared" si="354"/>
        <v>43240</v>
      </c>
      <c r="AN1968" s="2">
        <f t="shared" si="355"/>
        <v>1077.5999999999999</v>
      </c>
      <c r="AO1968" s="2">
        <f t="shared" si="356"/>
        <v>83.217062500000011</v>
      </c>
      <c r="AP1968" s="2">
        <f t="shared" si="357"/>
        <v>182.6</v>
      </c>
      <c r="AR1968" s="39">
        <f t="shared" si="358"/>
        <v>0</v>
      </c>
      <c r="AS1968" s="39">
        <f t="shared" si="359"/>
        <v>0</v>
      </c>
      <c r="AU1968" s="41">
        <f t="shared" si="360"/>
        <v>0</v>
      </c>
    </row>
    <row r="1969" spans="2:47" x14ac:dyDescent="0.3">
      <c r="B1969" s="6">
        <f t="shared" si="353"/>
        <v>2018</v>
      </c>
      <c r="C1969" s="5">
        <v>43241</v>
      </c>
      <c r="D1969" s="10">
        <v>1085.45</v>
      </c>
      <c r="E1969" s="10">
        <f>VLOOKUP(C1969,데이터!$O:$Q,2,0)</f>
        <v>84.213750000000005</v>
      </c>
      <c r="F1969" s="10">
        <f>VLOOKUP(C1969,데이터!$O:$Q,3,0)</f>
        <v>184.43</v>
      </c>
      <c r="H1969" s="6">
        <f t="shared" si="361"/>
        <v>3.6602964942844927</v>
      </c>
      <c r="I1969" s="6">
        <f t="shared" si="362"/>
        <v>3.5440046118370461</v>
      </c>
      <c r="AM1969" s="1">
        <f t="shared" si="354"/>
        <v>43241</v>
      </c>
      <c r="AN1969" s="2">
        <f t="shared" si="355"/>
        <v>1085.45</v>
      </c>
      <c r="AO1969" s="2">
        <f t="shared" si="356"/>
        <v>84.213750000000005</v>
      </c>
      <c r="AP1969" s="2">
        <f t="shared" si="357"/>
        <v>184.43</v>
      </c>
      <c r="AR1969" s="39">
        <f t="shared" si="358"/>
        <v>1.197696085463229E-2</v>
      </c>
      <c r="AS1969" s="39">
        <f t="shared" si="359"/>
        <v>1.0021905805038367E-2</v>
      </c>
      <c r="AU1969" s="41">
        <f t="shared" si="360"/>
        <v>3.8222402469426986E-6</v>
      </c>
    </row>
    <row r="1970" spans="2:47" x14ac:dyDescent="0.3">
      <c r="B1970" s="6">
        <f t="shared" si="353"/>
        <v>2018</v>
      </c>
      <c r="C1970" s="5">
        <v>43242</v>
      </c>
      <c r="D1970" s="10">
        <v>1085.45</v>
      </c>
      <c r="E1970" s="10">
        <f>VLOOKUP(C1970,데이터!$O:$Q,2,0)</f>
        <v>84.573062500000006</v>
      </c>
      <c r="F1970" s="10">
        <f>VLOOKUP(C1970,데이터!$O:$Q,3,0)</f>
        <v>185.46</v>
      </c>
      <c r="H1970" s="6">
        <f t="shared" si="361"/>
        <v>3.6759137810589513</v>
      </c>
      <c r="I1970" s="6">
        <f t="shared" si="362"/>
        <v>3.5637970791698668</v>
      </c>
      <c r="AM1970" s="1">
        <f t="shared" si="354"/>
        <v>43242</v>
      </c>
      <c r="AN1970" s="2">
        <f t="shared" si="355"/>
        <v>1085.45</v>
      </c>
      <c r="AO1970" s="2">
        <f t="shared" si="356"/>
        <v>84.573062500000006</v>
      </c>
      <c r="AP1970" s="2">
        <f t="shared" si="357"/>
        <v>185.46</v>
      </c>
      <c r="AR1970" s="39">
        <f t="shared" si="358"/>
        <v>4.2666726039393144E-3</v>
      </c>
      <c r="AS1970" s="39">
        <f t="shared" si="359"/>
        <v>5.5847747112724999E-3</v>
      </c>
      <c r="AU1970" s="41">
        <f t="shared" si="360"/>
        <v>1.7373931653561845E-6</v>
      </c>
    </row>
    <row r="1971" spans="2:47" x14ac:dyDescent="0.3">
      <c r="B1971" s="6">
        <f t="shared" si="353"/>
        <v>2018</v>
      </c>
      <c r="C1971" s="5">
        <v>43243</v>
      </c>
      <c r="D1971" s="10">
        <v>1080.55</v>
      </c>
      <c r="E1971" s="10">
        <f>VLOOKUP(C1971,데이터!$O:$Q,2,0)</f>
        <v>85.22493750000001</v>
      </c>
      <c r="F1971" s="10">
        <f>VLOOKUP(C1971,데이터!$O:$Q,3,0)</f>
        <v>186.46</v>
      </c>
      <c r="H1971" s="6">
        <f t="shared" si="361"/>
        <v>3.7042471087781381</v>
      </c>
      <c r="I1971" s="6">
        <f t="shared" si="362"/>
        <v>3.5830130668716342</v>
      </c>
      <c r="AM1971" s="1">
        <f t="shared" si="354"/>
        <v>43243</v>
      </c>
      <c r="AN1971" s="2">
        <f t="shared" si="355"/>
        <v>1080.55</v>
      </c>
      <c r="AO1971" s="2">
        <f t="shared" si="356"/>
        <v>85.22493750000001</v>
      </c>
      <c r="AP1971" s="2">
        <f t="shared" si="357"/>
        <v>186.46</v>
      </c>
      <c r="AR1971" s="39">
        <f t="shared" si="358"/>
        <v>7.7078325028137051E-3</v>
      </c>
      <c r="AS1971" s="39">
        <f t="shared" si="359"/>
        <v>5.3919982745604944E-3</v>
      </c>
      <c r="AU1971" s="41">
        <f t="shared" si="360"/>
        <v>5.3630881727491441E-6</v>
      </c>
    </row>
    <row r="1972" spans="2:47" x14ac:dyDescent="0.3">
      <c r="B1972" s="6">
        <f t="shared" si="353"/>
        <v>2018</v>
      </c>
      <c r="C1972" s="5">
        <v>43244</v>
      </c>
      <c r="D1972" s="10">
        <v>1079.6500000000001</v>
      </c>
      <c r="E1972" s="10">
        <f>VLOOKUP(C1972,데이터!$O:$Q,2,0)</f>
        <v>85.771531249999995</v>
      </c>
      <c r="F1972" s="10">
        <f>VLOOKUP(C1972,데이터!$O:$Q,3,0)</f>
        <v>187.21</v>
      </c>
      <c r="H1972" s="6">
        <f t="shared" si="361"/>
        <v>3.7280044546619493</v>
      </c>
      <c r="I1972" s="6">
        <f t="shared" si="362"/>
        <v>3.5974250576479605</v>
      </c>
      <c r="AM1972" s="1">
        <f t="shared" si="354"/>
        <v>43244</v>
      </c>
      <c r="AN1972" s="2">
        <f t="shared" si="355"/>
        <v>1079.6500000000001</v>
      </c>
      <c r="AO1972" s="2">
        <f t="shared" si="356"/>
        <v>85.771531249999995</v>
      </c>
      <c r="AP1972" s="2">
        <f t="shared" si="357"/>
        <v>187.21</v>
      </c>
      <c r="AR1972" s="39">
        <f t="shared" si="358"/>
        <v>6.413542397728289E-3</v>
      </c>
      <c r="AS1972" s="39">
        <f t="shared" si="359"/>
        <v>4.0223104151024813E-3</v>
      </c>
      <c r="AU1972" s="41">
        <f t="shared" si="360"/>
        <v>5.7179903947325512E-6</v>
      </c>
    </row>
    <row r="1973" spans="2:47" x14ac:dyDescent="0.3">
      <c r="B1973" s="6">
        <f t="shared" si="353"/>
        <v>2018</v>
      </c>
      <c r="C1973" s="5">
        <v>43245</v>
      </c>
      <c r="D1973" s="10">
        <v>1077.9000000000001</v>
      </c>
      <c r="E1973" s="10">
        <f>VLOOKUP(C1973,데이터!$O:$Q,2,0)</f>
        <v>86.838125000000019</v>
      </c>
      <c r="F1973" s="10">
        <f>VLOOKUP(C1973,데이터!$O:$Q,3,0)</f>
        <v>188.72</v>
      </c>
      <c r="H1973" s="6">
        <f t="shared" si="361"/>
        <v>3.7743632661856124</v>
      </c>
      <c r="I1973" s="6">
        <f t="shared" si="362"/>
        <v>3.6264411990776297</v>
      </c>
      <c r="AM1973" s="1">
        <f t="shared" si="354"/>
        <v>43245</v>
      </c>
      <c r="AN1973" s="2">
        <f t="shared" si="355"/>
        <v>1077.9000000000001</v>
      </c>
      <c r="AO1973" s="2">
        <f t="shared" si="356"/>
        <v>86.838125000000019</v>
      </c>
      <c r="AP1973" s="2">
        <f t="shared" si="357"/>
        <v>188.72</v>
      </c>
      <c r="AR1973" s="39">
        <f t="shared" si="358"/>
        <v>1.2435288661120092E-2</v>
      </c>
      <c r="AS1973" s="39">
        <f t="shared" si="359"/>
        <v>8.0658084504032779E-3</v>
      </c>
      <c r="AU1973" s="41">
        <f t="shared" si="360"/>
        <v>1.9092357311845855E-5</v>
      </c>
    </row>
    <row r="1974" spans="2:47" x14ac:dyDescent="0.3">
      <c r="B1974" s="6">
        <f t="shared" si="353"/>
        <v>2018</v>
      </c>
      <c r="C1974" s="5">
        <v>43246</v>
      </c>
      <c r="D1974" s="10">
        <v>1077.9000000000001</v>
      </c>
      <c r="E1974" s="10">
        <f>VLOOKUP(C1974,데이터!$O:$Q,2,0)</f>
        <v>86.838125000000019</v>
      </c>
      <c r="F1974" s="10">
        <f>VLOOKUP(C1974,데이터!$O:$Q,3,0)</f>
        <v>188.72</v>
      </c>
      <c r="H1974" s="6">
        <f t="shared" si="361"/>
        <v>3.7743632661856124</v>
      </c>
      <c r="I1974" s="6">
        <f t="shared" si="362"/>
        <v>3.6264411990776297</v>
      </c>
      <c r="AM1974" s="1">
        <f t="shared" si="354"/>
        <v>43246</v>
      </c>
      <c r="AN1974" s="2">
        <f t="shared" si="355"/>
        <v>1077.9000000000001</v>
      </c>
      <c r="AO1974" s="2">
        <f t="shared" si="356"/>
        <v>86.838125000000019</v>
      </c>
      <c r="AP1974" s="2">
        <f t="shared" si="357"/>
        <v>188.72</v>
      </c>
      <c r="AR1974" s="39">
        <f t="shared" si="358"/>
        <v>0</v>
      </c>
      <c r="AS1974" s="39">
        <f t="shared" si="359"/>
        <v>0</v>
      </c>
      <c r="AU1974" s="41">
        <f t="shared" si="360"/>
        <v>0</v>
      </c>
    </row>
    <row r="1975" spans="2:47" x14ac:dyDescent="0.3">
      <c r="B1975" s="6">
        <f t="shared" si="353"/>
        <v>2018</v>
      </c>
      <c r="C1975" s="5">
        <v>43247</v>
      </c>
      <c r="D1975" s="10">
        <v>1077.9000000000001</v>
      </c>
      <c r="E1975" s="10">
        <f>VLOOKUP(C1975,데이터!$O:$Q,2,0)</f>
        <v>86.838125000000019</v>
      </c>
      <c r="F1975" s="10">
        <f>VLOOKUP(C1975,데이터!$O:$Q,3,0)</f>
        <v>188.72</v>
      </c>
      <c r="H1975" s="6">
        <f t="shared" si="361"/>
        <v>3.7743632661856124</v>
      </c>
      <c r="I1975" s="6">
        <f t="shared" si="362"/>
        <v>3.6264411990776297</v>
      </c>
      <c r="AM1975" s="1">
        <f t="shared" si="354"/>
        <v>43247</v>
      </c>
      <c r="AN1975" s="2">
        <f t="shared" si="355"/>
        <v>1077.9000000000001</v>
      </c>
      <c r="AO1975" s="2">
        <f t="shared" si="356"/>
        <v>86.838125000000019</v>
      </c>
      <c r="AP1975" s="2">
        <f t="shared" si="357"/>
        <v>188.72</v>
      </c>
      <c r="AR1975" s="39">
        <f t="shared" si="358"/>
        <v>0</v>
      </c>
      <c r="AS1975" s="39">
        <f t="shared" si="359"/>
        <v>0</v>
      </c>
      <c r="AU1975" s="41">
        <f t="shared" si="360"/>
        <v>0</v>
      </c>
    </row>
    <row r="1976" spans="2:47" x14ac:dyDescent="0.3">
      <c r="B1976" s="6">
        <f t="shared" si="353"/>
        <v>2018</v>
      </c>
      <c r="C1976" s="5">
        <v>43248</v>
      </c>
      <c r="D1976" s="10">
        <v>1074</v>
      </c>
      <c r="E1976" s="10">
        <f>VLOOKUP(C1976,데이터!$O:$Q,2,0)</f>
        <v>86.838125000000019</v>
      </c>
      <c r="F1976" s="10">
        <f>VLOOKUP(C1976,데이터!$O:$Q,3,0)</f>
        <v>188.72</v>
      </c>
      <c r="H1976" s="6">
        <f t="shared" si="361"/>
        <v>3.7743632661856124</v>
      </c>
      <c r="I1976" s="6">
        <f t="shared" si="362"/>
        <v>3.6264411990776297</v>
      </c>
      <c r="AM1976" s="1">
        <f t="shared" si="354"/>
        <v>43248</v>
      </c>
      <c r="AN1976" s="2">
        <f t="shared" si="355"/>
        <v>1074</v>
      </c>
      <c r="AO1976" s="2">
        <f t="shared" si="356"/>
        <v>86.838125000000019</v>
      </c>
      <c r="AP1976" s="2">
        <f t="shared" si="357"/>
        <v>188.72</v>
      </c>
      <c r="AR1976" s="39">
        <f t="shared" si="358"/>
        <v>0</v>
      </c>
      <c r="AS1976" s="39">
        <f t="shared" si="359"/>
        <v>0</v>
      </c>
      <c r="AU1976" s="41">
        <f t="shared" si="360"/>
        <v>0</v>
      </c>
    </row>
    <row r="1977" spans="2:47" x14ac:dyDescent="0.3">
      <c r="B1977" s="6">
        <f t="shared" si="353"/>
        <v>2018</v>
      </c>
      <c r="C1977" s="5">
        <v>43249</v>
      </c>
      <c r="D1977" s="10">
        <v>1076.75</v>
      </c>
      <c r="E1977" s="10">
        <f>VLOOKUP(C1977,데이터!$O:$Q,2,0)</f>
        <v>86.424843750000008</v>
      </c>
      <c r="F1977" s="10">
        <f>VLOOKUP(C1977,데이터!$O:$Q,3,0)</f>
        <v>187.58</v>
      </c>
      <c r="H1977" s="6">
        <f t="shared" si="361"/>
        <v>3.7564002623943247</v>
      </c>
      <c r="I1977" s="6">
        <f t="shared" si="362"/>
        <v>3.6045349730976146</v>
      </c>
      <c r="AM1977" s="1">
        <f t="shared" si="354"/>
        <v>43249</v>
      </c>
      <c r="AN1977" s="2">
        <f t="shared" si="355"/>
        <v>1076.75</v>
      </c>
      <c r="AO1977" s="2">
        <f t="shared" si="356"/>
        <v>86.424843750000008</v>
      </c>
      <c r="AP1977" s="2">
        <f t="shared" si="357"/>
        <v>187.58</v>
      </c>
      <c r="AR1977" s="39">
        <f t="shared" si="358"/>
        <v>-4.7592143427787059E-3</v>
      </c>
      <c r="AS1977" s="39">
        <f t="shared" si="359"/>
        <v>-6.0406952098346345E-3</v>
      </c>
      <c r="AU1977" s="41">
        <f t="shared" si="360"/>
        <v>1.6421932126304145E-6</v>
      </c>
    </row>
    <row r="1978" spans="2:47" x14ac:dyDescent="0.3">
      <c r="B1978" s="6">
        <f t="shared" si="353"/>
        <v>2018</v>
      </c>
      <c r="C1978" s="5">
        <v>43250</v>
      </c>
      <c r="D1978" s="10">
        <v>1080.9000000000001</v>
      </c>
      <c r="E1978" s="10">
        <f>VLOOKUP(C1978,데이터!$O:$Q,2,0)</f>
        <v>86.758593750000003</v>
      </c>
      <c r="F1978" s="10">
        <f>VLOOKUP(C1978,데이터!$O:$Q,3,0)</f>
        <v>188.8</v>
      </c>
      <c r="H1978" s="6">
        <f t="shared" si="361"/>
        <v>3.770906491542978</v>
      </c>
      <c r="I1978" s="6">
        <f t="shared" si="362"/>
        <v>3.6279784780937709</v>
      </c>
      <c r="AM1978" s="1">
        <f t="shared" si="354"/>
        <v>43250</v>
      </c>
      <c r="AN1978" s="2">
        <f t="shared" si="355"/>
        <v>1080.9000000000001</v>
      </c>
      <c r="AO1978" s="2">
        <f t="shared" si="356"/>
        <v>86.758593750000003</v>
      </c>
      <c r="AP1978" s="2">
        <f t="shared" si="357"/>
        <v>188.8</v>
      </c>
      <c r="AR1978" s="39">
        <f t="shared" si="358"/>
        <v>3.8617368052804579E-3</v>
      </c>
      <c r="AS1978" s="39">
        <f t="shared" si="359"/>
        <v>6.5038916728861196E-3</v>
      </c>
      <c r="AU1978" s="41">
        <f t="shared" si="360"/>
        <v>6.9809823444122917E-6</v>
      </c>
    </row>
    <row r="1979" spans="2:47" x14ac:dyDescent="0.3">
      <c r="B1979" s="6">
        <f t="shared" si="353"/>
        <v>2018</v>
      </c>
      <c r="C1979" s="5">
        <v>43251</v>
      </c>
      <c r="D1979" s="10">
        <v>1077.78</v>
      </c>
      <c r="E1979" s="10">
        <f>VLOOKUP(C1979,데이터!$O:$Q,2,0)</f>
        <v>86.292843750000003</v>
      </c>
      <c r="F1979" s="10">
        <f>VLOOKUP(C1979,데이터!$O:$Q,3,0)</f>
        <v>187.43</v>
      </c>
      <c r="H1979" s="6">
        <f t="shared" si="361"/>
        <v>3.7506629672703622</v>
      </c>
      <c r="I1979" s="6">
        <f t="shared" si="362"/>
        <v>3.6016525749423489</v>
      </c>
      <c r="AM1979" s="1">
        <f t="shared" si="354"/>
        <v>43251</v>
      </c>
      <c r="AN1979" s="2">
        <f t="shared" si="355"/>
        <v>1077.78</v>
      </c>
      <c r="AO1979" s="2">
        <f t="shared" si="356"/>
        <v>86.292843750000003</v>
      </c>
      <c r="AP1979" s="2">
        <f t="shared" si="357"/>
        <v>187.43</v>
      </c>
      <c r="AR1979" s="39">
        <f t="shared" si="358"/>
        <v>-5.3683442742523679E-3</v>
      </c>
      <c r="AS1979" s="39">
        <f t="shared" si="359"/>
        <v>-7.2563559322034177E-3</v>
      </c>
      <c r="AU1979" s="41">
        <f t="shared" si="360"/>
        <v>3.5645880205590717E-6</v>
      </c>
    </row>
    <row r="1980" spans="2:47" x14ac:dyDescent="0.3">
      <c r="B1980" s="6">
        <f t="shared" si="353"/>
        <v>2018</v>
      </c>
      <c r="C1980" s="5">
        <v>43252</v>
      </c>
      <c r="D1980" s="10">
        <v>1075</v>
      </c>
      <c r="E1980" s="10">
        <f>VLOOKUP(C1980,데이터!$O:$Q,2,0)</f>
        <v>88.187187499999979</v>
      </c>
      <c r="F1980" s="10">
        <f>VLOOKUP(C1980,데이터!$O:$Q,3,0)</f>
        <v>191.7</v>
      </c>
      <c r="H1980" s="6">
        <f t="shared" si="361"/>
        <v>3.8329994003005345</v>
      </c>
      <c r="I1980" s="6">
        <f t="shared" si="362"/>
        <v>3.6837048424288978</v>
      </c>
      <c r="AM1980" s="1">
        <f t="shared" si="354"/>
        <v>43252</v>
      </c>
      <c r="AN1980" s="2">
        <f t="shared" si="355"/>
        <v>1075</v>
      </c>
      <c r="AO1980" s="2">
        <f t="shared" si="356"/>
        <v>88.187187499999979</v>
      </c>
      <c r="AP1980" s="2">
        <f t="shared" si="357"/>
        <v>191.7</v>
      </c>
      <c r="AR1980" s="39">
        <f t="shared" si="358"/>
        <v>2.1952501130778623E-2</v>
      </c>
      <c r="AS1980" s="39">
        <f t="shared" si="359"/>
        <v>2.2781838553059819E-2</v>
      </c>
      <c r="AU1980" s="41">
        <f t="shared" si="360"/>
        <v>6.8780055999601812E-7</v>
      </c>
    </row>
    <row r="1981" spans="2:47" x14ac:dyDescent="0.3">
      <c r="B1981" s="6">
        <f t="shared" si="353"/>
        <v>2018</v>
      </c>
      <c r="C1981" s="5">
        <v>43253</v>
      </c>
      <c r="D1981" s="10">
        <v>1075</v>
      </c>
      <c r="E1981" s="10">
        <f>VLOOKUP(C1981,데이터!$O:$Q,2,0)</f>
        <v>88.187187499999979</v>
      </c>
      <c r="F1981" s="10">
        <f>VLOOKUP(C1981,데이터!$O:$Q,3,0)</f>
        <v>191.7</v>
      </c>
      <c r="H1981" s="6">
        <f t="shared" si="361"/>
        <v>3.8329994003005345</v>
      </c>
      <c r="I1981" s="6">
        <f t="shared" si="362"/>
        <v>3.6837048424288978</v>
      </c>
      <c r="AM1981" s="1">
        <f t="shared" si="354"/>
        <v>43253</v>
      </c>
      <c r="AN1981" s="2">
        <f t="shared" si="355"/>
        <v>1075</v>
      </c>
      <c r="AO1981" s="2">
        <f t="shared" si="356"/>
        <v>88.187187499999979</v>
      </c>
      <c r="AP1981" s="2">
        <f t="shared" si="357"/>
        <v>191.7</v>
      </c>
      <c r="AR1981" s="39">
        <f t="shared" si="358"/>
        <v>0</v>
      </c>
      <c r="AS1981" s="39">
        <f t="shared" si="359"/>
        <v>0</v>
      </c>
      <c r="AU1981" s="41">
        <f t="shared" si="360"/>
        <v>0</v>
      </c>
    </row>
    <row r="1982" spans="2:47" x14ac:dyDescent="0.3">
      <c r="B1982" s="6">
        <f t="shared" si="353"/>
        <v>2018</v>
      </c>
      <c r="C1982" s="5">
        <v>43254</v>
      </c>
      <c r="D1982" s="10">
        <v>1075</v>
      </c>
      <c r="E1982" s="10">
        <f>VLOOKUP(C1982,데이터!$O:$Q,2,0)</f>
        <v>88.187187499999979</v>
      </c>
      <c r="F1982" s="10">
        <f>VLOOKUP(C1982,데이터!$O:$Q,3,0)</f>
        <v>191.7</v>
      </c>
      <c r="H1982" s="6">
        <f t="shared" si="361"/>
        <v>3.8329994003005345</v>
      </c>
      <c r="I1982" s="6">
        <f t="shared" si="362"/>
        <v>3.6837048424288978</v>
      </c>
      <c r="AM1982" s="1">
        <f t="shared" si="354"/>
        <v>43254</v>
      </c>
      <c r="AN1982" s="2">
        <f t="shared" si="355"/>
        <v>1075</v>
      </c>
      <c r="AO1982" s="2">
        <f t="shared" si="356"/>
        <v>88.187187499999979</v>
      </c>
      <c r="AP1982" s="2">
        <f t="shared" si="357"/>
        <v>191.7</v>
      </c>
      <c r="AR1982" s="39">
        <f t="shared" si="358"/>
        <v>0</v>
      </c>
      <c r="AS1982" s="39">
        <f t="shared" si="359"/>
        <v>0</v>
      </c>
      <c r="AU1982" s="41">
        <f t="shared" si="360"/>
        <v>0</v>
      </c>
    </row>
    <row r="1983" spans="2:47" x14ac:dyDescent="0.3">
      <c r="B1983" s="6">
        <f t="shared" ref="B1983:B2046" si="363">YEAR(C1983)</f>
        <v>2018</v>
      </c>
      <c r="C1983" s="5">
        <v>43255</v>
      </c>
      <c r="D1983" s="10">
        <v>1071.95</v>
      </c>
      <c r="E1983" s="10">
        <f>VLOOKUP(C1983,데이터!$O:$Q,2,0)</f>
        <v>88.931031250000004</v>
      </c>
      <c r="F1983" s="10">
        <f>VLOOKUP(C1983,데이터!$O:$Q,3,0)</f>
        <v>193.22</v>
      </c>
      <c r="H1983" s="6">
        <f t="shared" si="361"/>
        <v>3.8653300906025407</v>
      </c>
      <c r="I1983" s="6">
        <f t="shared" si="362"/>
        <v>3.7129131437355851</v>
      </c>
      <c r="AM1983" s="1">
        <f t="shared" si="354"/>
        <v>43255</v>
      </c>
      <c r="AN1983" s="2">
        <f t="shared" si="355"/>
        <v>1071.95</v>
      </c>
      <c r="AO1983" s="2">
        <f t="shared" si="356"/>
        <v>88.931031250000004</v>
      </c>
      <c r="AP1983" s="2">
        <f t="shared" si="357"/>
        <v>193.22</v>
      </c>
      <c r="AR1983" s="39">
        <f t="shared" si="358"/>
        <v>8.4348279051311703E-3</v>
      </c>
      <c r="AS1983" s="39">
        <f t="shared" si="359"/>
        <v>7.9290558163798153E-3</v>
      </c>
      <c r="AU1983" s="41">
        <f t="shared" si="360"/>
        <v>2.5580540575990859E-7</v>
      </c>
    </row>
    <row r="1984" spans="2:47" x14ac:dyDescent="0.3">
      <c r="B1984" s="6">
        <f t="shared" si="363"/>
        <v>2018</v>
      </c>
      <c r="C1984" s="5">
        <v>43256</v>
      </c>
      <c r="D1984" s="10">
        <v>1070.8499999999999</v>
      </c>
      <c r="E1984" s="10">
        <f>VLOOKUP(C1984,데이터!$O:$Q,2,0)</f>
        <v>89.603093749999999</v>
      </c>
      <c r="F1984" s="10">
        <f>VLOOKUP(C1984,데이터!$O:$Q,3,0)</f>
        <v>194.14</v>
      </c>
      <c r="H1984" s="6">
        <f t="shared" si="361"/>
        <v>3.8945408550286595</v>
      </c>
      <c r="I1984" s="6">
        <f t="shared" si="362"/>
        <v>3.7305918524212114</v>
      </c>
      <c r="AM1984" s="1">
        <f t="shared" ref="AM1984:AM2047" si="364">C1984</f>
        <v>43256</v>
      </c>
      <c r="AN1984" s="2">
        <f t="shared" ref="AN1984:AN2047" si="365">D1984</f>
        <v>1070.8499999999999</v>
      </c>
      <c r="AO1984" s="2">
        <f t="shared" ref="AO1984:AO2047" si="366">E1984</f>
        <v>89.603093749999999</v>
      </c>
      <c r="AP1984" s="2">
        <f t="shared" ref="AP1984:AP2047" si="367">F1984</f>
        <v>194.14</v>
      </c>
      <c r="AR1984" s="39">
        <f t="shared" si="358"/>
        <v>7.5571202824660233E-3</v>
      </c>
      <c r="AS1984" s="39">
        <f t="shared" si="359"/>
        <v>4.7614118621259749E-3</v>
      </c>
      <c r="AU1984" s="41">
        <f t="shared" si="360"/>
        <v>7.8159855715602484E-6</v>
      </c>
    </row>
    <row r="1985" spans="2:47" x14ac:dyDescent="0.3">
      <c r="B1985" s="6">
        <f t="shared" si="363"/>
        <v>2018</v>
      </c>
      <c r="C1985" s="5">
        <v>43257</v>
      </c>
      <c r="D1985" s="10">
        <v>1070.8499999999999</v>
      </c>
      <c r="E1985" s="10">
        <f>VLOOKUP(C1985,데이터!$O:$Q,2,0)</f>
        <v>90.554343750000015</v>
      </c>
      <c r="F1985" s="10">
        <f>VLOOKUP(C1985,데이터!$O:$Q,3,0)</f>
        <v>195.37</v>
      </c>
      <c r="H1985" s="6">
        <f t="shared" si="361"/>
        <v>3.9358863246246361</v>
      </c>
      <c r="I1985" s="6">
        <f t="shared" si="362"/>
        <v>3.7542275172943862</v>
      </c>
      <c r="AM1985" s="1">
        <f t="shared" si="364"/>
        <v>43257</v>
      </c>
      <c r="AN1985" s="2">
        <f t="shared" si="365"/>
        <v>1070.8499999999999</v>
      </c>
      <c r="AO1985" s="2">
        <f t="shared" si="366"/>
        <v>90.554343750000015</v>
      </c>
      <c r="AP1985" s="2">
        <f t="shared" si="367"/>
        <v>195.37</v>
      </c>
      <c r="AR1985" s="39">
        <f t="shared" ref="AR1985:AR2048" si="368">AO1985/AO1984-1</f>
        <v>1.0616262901078866E-2</v>
      </c>
      <c r="AS1985" s="39">
        <f t="shared" ref="AS1985:AS2048" si="369">AP1985/AP1984-1</f>
        <v>6.3356340785001297E-3</v>
      </c>
      <c r="AU1985" s="41">
        <f t="shared" ref="AU1985:AU2048" si="370">(AR1985-AS1985)^2</f>
        <v>1.8323783116691815E-5</v>
      </c>
    </row>
    <row r="1986" spans="2:47" x14ac:dyDescent="0.3">
      <c r="B1986" s="6">
        <f t="shared" si="363"/>
        <v>2018</v>
      </c>
      <c r="C1986" s="5">
        <v>43258</v>
      </c>
      <c r="D1986" s="10">
        <v>1069.0999999999999</v>
      </c>
      <c r="E1986" s="10">
        <f>VLOOKUP(C1986,데이터!$O:$Q,2,0)</f>
        <v>89.971687500000016</v>
      </c>
      <c r="F1986" s="10">
        <f>VLOOKUP(C1986,데이터!$O:$Q,3,0)</f>
        <v>193.63</v>
      </c>
      <c r="H1986" s="6">
        <f t="shared" si="361"/>
        <v>3.9105615453665226</v>
      </c>
      <c r="I1986" s="6">
        <f t="shared" si="362"/>
        <v>3.7207916986933096</v>
      </c>
      <c r="AM1986" s="1">
        <f t="shared" si="364"/>
        <v>43258</v>
      </c>
      <c r="AN1986" s="2">
        <f t="shared" si="365"/>
        <v>1069.0999999999999</v>
      </c>
      <c r="AO1986" s="2">
        <f t="shared" si="366"/>
        <v>89.971687500000016</v>
      </c>
      <c r="AP1986" s="2">
        <f t="shared" si="367"/>
        <v>193.63</v>
      </c>
      <c r="AR1986" s="39">
        <f t="shared" si="368"/>
        <v>-6.4343269010770365E-3</v>
      </c>
      <c r="AS1986" s="39">
        <f t="shared" si="369"/>
        <v>-8.9061780211906472E-3</v>
      </c>
      <c r="AU1986" s="41">
        <f t="shared" si="370"/>
        <v>6.1100479600069112E-6</v>
      </c>
    </row>
    <row r="1987" spans="2:47" x14ac:dyDescent="0.3">
      <c r="B1987" s="6">
        <f t="shared" si="363"/>
        <v>2018</v>
      </c>
      <c r="C1987" s="5">
        <v>43259</v>
      </c>
      <c r="D1987" s="10">
        <v>1075.8499999999999</v>
      </c>
      <c r="E1987" s="10">
        <f>VLOOKUP(C1987,데이터!$O:$Q,2,0)</f>
        <v>89.086750000000009</v>
      </c>
      <c r="F1987" s="10">
        <f>VLOOKUP(C1987,데이터!$O:$Q,3,0)</f>
        <v>191.9</v>
      </c>
      <c r="H1987" s="6">
        <f t="shared" si="361"/>
        <v>3.8720983059440899</v>
      </c>
      <c r="I1987" s="6">
        <f t="shared" si="362"/>
        <v>3.6875480399692515</v>
      </c>
      <c r="AM1987" s="1">
        <f t="shared" si="364"/>
        <v>43259</v>
      </c>
      <c r="AN1987" s="2">
        <f t="shared" si="365"/>
        <v>1075.8499999999999</v>
      </c>
      <c r="AO1987" s="2">
        <f t="shared" si="366"/>
        <v>89.086750000000009</v>
      </c>
      <c r="AP1987" s="2">
        <f t="shared" si="367"/>
        <v>191.9</v>
      </c>
      <c r="AR1987" s="39">
        <f t="shared" si="368"/>
        <v>-9.8357330465764781E-3</v>
      </c>
      <c r="AS1987" s="39">
        <f t="shared" si="369"/>
        <v>-8.934565924701654E-3</v>
      </c>
      <c r="AU1987" s="41">
        <f t="shared" si="370"/>
        <v>8.1210218154815398E-7</v>
      </c>
    </row>
    <row r="1988" spans="2:47" x14ac:dyDescent="0.3">
      <c r="B1988" s="6">
        <f t="shared" si="363"/>
        <v>2018</v>
      </c>
      <c r="C1988" s="5">
        <v>43260</v>
      </c>
      <c r="D1988" s="10">
        <v>1075.8499999999999</v>
      </c>
      <c r="E1988" s="10">
        <f>VLOOKUP(C1988,데이터!$O:$Q,2,0)</f>
        <v>89.086750000000009</v>
      </c>
      <c r="F1988" s="10">
        <f>VLOOKUP(C1988,데이터!$O:$Q,3,0)</f>
        <v>191.9</v>
      </c>
      <c r="H1988" s="6">
        <f t="shared" si="361"/>
        <v>3.8720983059440899</v>
      </c>
      <c r="I1988" s="6">
        <f t="shared" si="362"/>
        <v>3.6875480399692515</v>
      </c>
      <c r="AM1988" s="1">
        <f t="shared" si="364"/>
        <v>43260</v>
      </c>
      <c r="AN1988" s="2">
        <f t="shared" si="365"/>
        <v>1075.8499999999999</v>
      </c>
      <c r="AO1988" s="2">
        <f t="shared" si="366"/>
        <v>89.086750000000009</v>
      </c>
      <c r="AP1988" s="2">
        <f t="shared" si="367"/>
        <v>191.9</v>
      </c>
      <c r="AR1988" s="39">
        <f t="shared" si="368"/>
        <v>0</v>
      </c>
      <c r="AS1988" s="39">
        <f t="shared" si="369"/>
        <v>0</v>
      </c>
      <c r="AU1988" s="41">
        <f t="shared" si="370"/>
        <v>0</v>
      </c>
    </row>
    <row r="1989" spans="2:47" x14ac:dyDescent="0.3">
      <c r="B1989" s="6">
        <f t="shared" si="363"/>
        <v>2018</v>
      </c>
      <c r="C1989" s="5">
        <v>43261</v>
      </c>
      <c r="D1989" s="10">
        <v>1075.8499999999999</v>
      </c>
      <c r="E1989" s="10">
        <f>VLOOKUP(C1989,데이터!$O:$Q,2,0)</f>
        <v>89.086750000000009</v>
      </c>
      <c r="F1989" s="10">
        <f>VLOOKUP(C1989,데이터!$O:$Q,3,0)</f>
        <v>191.9</v>
      </c>
      <c r="H1989" s="6">
        <f t="shared" si="361"/>
        <v>3.8720983059440899</v>
      </c>
      <c r="I1989" s="6">
        <f t="shared" si="362"/>
        <v>3.6875480399692515</v>
      </c>
      <c r="AM1989" s="1">
        <f t="shared" si="364"/>
        <v>43261</v>
      </c>
      <c r="AN1989" s="2">
        <f t="shared" si="365"/>
        <v>1075.8499999999999</v>
      </c>
      <c r="AO1989" s="2">
        <f t="shared" si="366"/>
        <v>89.086750000000009</v>
      </c>
      <c r="AP1989" s="2">
        <f t="shared" si="367"/>
        <v>191.9</v>
      </c>
      <c r="AR1989" s="39">
        <f t="shared" si="368"/>
        <v>0</v>
      </c>
      <c r="AS1989" s="39">
        <f t="shared" si="369"/>
        <v>0</v>
      </c>
      <c r="AU1989" s="41">
        <f t="shared" si="370"/>
        <v>0</v>
      </c>
    </row>
    <row r="1990" spans="2:47" x14ac:dyDescent="0.3">
      <c r="B1990" s="6">
        <f t="shared" si="363"/>
        <v>2018</v>
      </c>
      <c r="C1990" s="5">
        <v>43262</v>
      </c>
      <c r="D1990" s="10">
        <v>1075.1500000000001</v>
      </c>
      <c r="E1990" s="10">
        <f>VLOOKUP(C1990,데이터!$O:$Q,2,0)</f>
        <v>89.237562499999996</v>
      </c>
      <c r="F1990" s="10">
        <f>VLOOKUP(C1990,데이터!$O:$Q,3,0)</f>
        <v>191.53</v>
      </c>
      <c r="H1990" s="6">
        <f t="shared" si="361"/>
        <v>3.8786532742841082</v>
      </c>
      <c r="I1990" s="6">
        <f t="shared" si="362"/>
        <v>3.6804381245195974</v>
      </c>
      <c r="AM1990" s="1">
        <f t="shared" si="364"/>
        <v>43262</v>
      </c>
      <c r="AN1990" s="2">
        <f t="shared" si="365"/>
        <v>1075.1500000000001</v>
      </c>
      <c r="AO1990" s="2">
        <f t="shared" si="366"/>
        <v>89.237562499999996</v>
      </c>
      <c r="AP1990" s="2">
        <f t="shared" si="367"/>
        <v>191.53</v>
      </c>
      <c r="AR1990" s="39">
        <f t="shared" si="368"/>
        <v>1.69287239684901E-3</v>
      </c>
      <c r="AS1990" s="39">
        <f t="shared" si="369"/>
        <v>-1.9280875455967017E-3</v>
      </c>
      <c r="AU1990" s="41">
        <f t="shared" si="370"/>
        <v>1.3111350904796452E-5</v>
      </c>
    </row>
    <row r="1991" spans="2:47" x14ac:dyDescent="0.3">
      <c r="B1991" s="6">
        <f t="shared" si="363"/>
        <v>2018</v>
      </c>
      <c r="C1991" s="5">
        <v>43263</v>
      </c>
      <c r="D1991" s="10">
        <v>1077.2</v>
      </c>
      <c r="E1991" s="10">
        <f>VLOOKUP(C1991,데이터!$O:$Q,2,0)</f>
        <v>89.416937499999989</v>
      </c>
      <c r="F1991" s="10">
        <f>VLOOKUP(C1991,데이터!$O:$Q,3,0)</f>
        <v>192.52</v>
      </c>
      <c r="H1991" s="6">
        <f t="shared" si="361"/>
        <v>3.8864496933209307</v>
      </c>
      <c r="I1991" s="6">
        <f t="shared" si="362"/>
        <v>3.6994619523443482</v>
      </c>
      <c r="AM1991" s="1">
        <f t="shared" si="364"/>
        <v>43263</v>
      </c>
      <c r="AN1991" s="2">
        <f t="shared" si="365"/>
        <v>1077.2</v>
      </c>
      <c r="AO1991" s="2">
        <f t="shared" si="366"/>
        <v>89.416937499999989</v>
      </c>
      <c r="AP1991" s="2">
        <f t="shared" si="367"/>
        <v>192.52</v>
      </c>
      <c r="AR1991" s="39">
        <f t="shared" si="368"/>
        <v>2.0100840383217022E-3</v>
      </c>
      <c r="AS1991" s="39">
        <f t="shared" si="369"/>
        <v>5.1689030439097117E-3</v>
      </c>
      <c r="AU1991" s="41">
        <f t="shared" si="370"/>
        <v>9.9781375100640214E-6</v>
      </c>
    </row>
    <row r="1992" spans="2:47" x14ac:dyDescent="0.3">
      <c r="B1992" s="6">
        <f t="shared" si="363"/>
        <v>2018</v>
      </c>
      <c r="C1992" s="5">
        <v>43264</v>
      </c>
      <c r="D1992" s="10">
        <v>1077.2</v>
      </c>
      <c r="E1992" s="10">
        <f>VLOOKUP(C1992,데이터!$O:$Q,2,0)</f>
        <v>89.677750000000003</v>
      </c>
      <c r="F1992" s="10">
        <f>VLOOKUP(C1992,데이터!$O:$Q,3,0)</f>
        <v>192.23</v>
      </c>
      <c r="H1992" s="6">
        <f t="shared" si="361"/>
        <v>3.8977857409309182</v>
      </c>
      <c r="I1992" s="6">
        <f t="shared" si="362"/>
        <v>3.6938893159108352</v>
      </c>
      <c r="AM1992" s="1">
        <f t="shared" si="364"/>
        <v>43264</v>
      </c>
      <c r="AN1992" s="2">
        <f t="shared" si="365"/>
        <v>1077.2</v>
      </c>
      <c r="AO1992" s="2">
        <f t="shared" si="366"/>
        <v>89.677750000000003</v>
      </c>
      <c r="AP1992" s="2">
        <f t="shared" si="367"/>
        <v>192.23</v>
      </c>
      <c r="AR1992" s="39">
        <f t="shared" si="368"/>
        <v>2.9168131596992719E-3</v>
      </c>
      <c r="AS1992" s="39">
        <f t="shared" si="369"/>
        <v>-1.5063370039477553E-3</v>
      </c>
      <c r="AU1992" s="41">
        <f t="shared" si="370"/>
        <v>1.9564257370170722E-5</v>
      </c>
    </row>
    <row r="1993" spans="2:47" x14ac:dyDescent="0.3">
      <c r="B1993" s="6">
        <f t="shared" si="363"/>
        <v>2018</v>
      </c>
      <c r="C1993" s="5">
        <v>43265</v>
      </c>
      <c r="D1993" s="10">
        <v>1083.05</v>
      </c>
      <c r="E1993" s="10">
        <f>VLOOKUP(C1993,데이터!$O:$Q,2,0)</f>
        <v>90.352593749999997</v>
      </c>
      <c r="F1993" s="10">
        <f>VLOOKUP(C1993,데이터!$O:$Q,3,0)</f>
        <v>193.38</v>
      </c>
      <c r="H1993" s="6">
        <f t="shared" si="361"/>
        <v>3.9271173905999421</v>
      </c>
      <c r="I1993" s="6">
        <f t="shared" si="362"/>
        <v>3.7159877017678684</v>
      </c>
      <c r="AM1993" s="1">
        <f t="shared" si="364"/>
        <v>43265</v>
      </c>
      <c r="AN1993" s="2">
        <f t="shared" si="365"/>
        <v>1083.05</v>
      </c>
      <c r="AO1993" s="2">
        <f t="shared" si="366"/>
        <v>90.352593749999997</v>
      </c>
      <c r="AP1993" s="2">
        <f t="shared" si="367"/>
        <v>193.38</v>
      </c>
      <c r="AR1993" s="39">
        <f t="shared" si="368"/>
        <v>7.5252083153289906E-3</v>
      </c>
      <c r="AS1993" s="39">
        <f t="shared" si="369"/>
        <v>5.9824168964262014E-3</v>
      </c>
      <c r="AU1993" s="41">
        <f t="shared" si="370"/>
        <v>2.3802053622400816E-6</v>
      </c>
    </row>
    <row r="1994" spans="2:47" x14ac:dyDescent="0.3">
      <c r="B1994" s="6">
        <f t="shared" si="363"/>
        <v>2018</v>
      </c>
      <c r="C1994" s="5">
        <v>43266</v>
      </c>
      <c r="D1994" s="10">
        <v>1097.75</v>
      </c>
      <c r="E1994" s="10">
        <f>VLOOKUP(C1994,데이터!$O:$Q,2,0)</f>
        <v>90.44506250000002</v>
      </c>
      <c r="F1994" s="10">
        <f>VLOOKUP(C1994,데이터!$O:$Q,3,0)</f>
        <v>193.21</v>
      </c>
      <c r="H1994" s="6">
        <f t="shared" si="361"/>
        <v>3.9311364853612605</v>
      </c>
      <c r="I1994" s="6">
        <f t="shared" si="362"/>
        <v>3.712720983858568</v>
      </c>
      <c r="AM1994" s="1">
        <f t="shared" si="364"/>
        <v>43266</v>
      </c>
      <c r="AN1994" s="2">
        <f t="shared" si="365"/>
        <v>1097.75</v>
      </c>
      <c r="AO1994" s="2">
        <f t="shared" si="366"/>
        <v>90.44506250000002</v>
      </c>
      <c r="AP1994" s="2">
        <f t="shared" si="367"/>
        <v>193.21</v>
      </c>
      <c r="AR1994" s="39">
        <f t="shared" si="368"/>
        <v>1.0234210902222429E-3</v>
      </c>
      <c r="AS1994" s="39">
        <f t="shared" si="369"/>
        <v>-8.7909814872266789E-4</v>
      </c>
      <c r="AU1994" s="41">
        <f t="shared" si="370"/>
        <v>3.6195794545555226E-6</v>
      </c>
    </row>
    <row r="1995" spans="2:47" x14ac:dyDescent="0.3">
      <c r="B1995" s="6">
        <f t="shared" si="363"/>
        <v>2018</v>
      </c>
      <c r="C1995" s="5">
        <v>43267</v>
      </c>
      <c r="D1995" s="10">
        <v>1097.75</v>
      </c>
      <c r="E1995" s="10">
        <f>VLOOKUP(C1995,데이터!$O:$Q,2,0)</f>
        <v>90.44506250000002</v>
      </c>
      <c r="F1995" s="10">
        <f>VLOOKUP(C1995,데이터!$O:$Q,3,0)</f>
        <v>193.21</v>
      </c>
      <c r="H1995" s="6">
        <f t="shared" ref="H1995:H2017" si="371">H1994*(E1995/E1994)</f>
        <v>3.9311364853612605</v>
      </c>
      <c r="I1995" s="6">
        <f t="shared" ref="I1995:I2017" si="372">I1994*(F1995/F1994)</f>
        <v>3.712720983858568</v>
      </c>
      <c r="AM1995" s="1">
        <f t="shared" si="364"/>
        <v>43267</v>
      </c>
      <c r="AN1995" s="2">
        <f t="shared" si="365"/>
        <v>1097.75</v>
      </c>
      <c r="AO1995" s="2">
        <f t="shared" si="366"/>
        <v>90.44506250000002</v>
      </c>
      <c r="AP1995" s="2">
        <f t="shared" si="367"/>
        <v>193.21</v>
      </c>
      <c r="AR1995" s="39">
        <f t="shared" si="368"/>
        <v>0</v>
      </c>
      <c r="AS1995" s="39">
        <f t="shared" si="369"/>
        <v>0</v>
      </c>
      <c r="AU1995" s="41">
        <f t="shared" si="370"/>
        <v>0</v>
      </c>
    </row>
    <row r="1996" spans="2:47" x14ac:dyDescent="0.3">
      <c r="B1996" s="6">
        <f t="shared" si="363"/>
        <v>2018</v>
      </c>
      <c r="C1996" s="5">
        <v>43268</v>
      </c>
      <c r="D1996" s="10">
        <v>1097.75</v>
      </c>
      <c r="E1996" s="10">
        <f>VLOOKUP(C1996,데이터!$O:$Q,2,0)</f>
        <v>90.44506250000002</v>
      </c>
      <c r="F1996" s="10">
        <f>VLOOKUP(C1996,데이터!$O:$Q,3,0)</f>
        <v>193.21</v>
      </c>
      <c r="H1996" s="6">
        <f t="shared" si="371"/>
        <v>3.9311364853612605</v>
      </c>
      <c r="I1996" s="6">
        <f t="shared" si="372"/>
        <v>3.712720983858568</v>
      </c>
      <c r="AM1996" s="1">
        <f t="shared" si="364"/>
        <v>43268</v>
      </c>
      <c r="AN1996" s="2">
        <f t="shared" si="365"/>
        <v>1097.75</v>
      </c>
      <c r="AO1996" s="2">
        <f t="shared" si="366"/>
        <v>90.44506250000002</v>
      </c>
      <c r="AP1996" s="2">
        <f t="shared" si="367"/>
        <v>193.21</v>
      </c>
      <c r="AR1996" s="39">
        <f t="shared" si="368"/>
        <v>0</v>
      </c>
      <c r="AS1996" s="39">
        <f t="shared" si="369"/>
        <v>0</v>
      </c>
      <c r="AU1996" s="41">
        <f t="shared" si="370"/>
        <v>0</v>
      </c>
    </row>
    <row r="1997" spans="2:47" x14ac:dyDescent="0.3">
      <c r="B1997" s="6">
        <f t="shared" si="363"/>
        <v>2018</v>
      </c>
      <c r="C1997" s="5">
        <v>43269</v>
      </c>
      <c r="D1997" s="10">
        <v>1104.9000000000001</v>
      </c>
      <c r="E1997" s="10">
        <f>VLOOKUP(C1997,데이터!$O:$Q,2,0)</f>
        <v>89.132031250000026</v>
      </c>
      <c r="F1997" s="10">
        <f>VLOOKUP(C1997,데이터!$O:$Q,3,0)</f>
        <v>191.35</v>
      </c>
      <c r="H1997" s="6">
        <f t="shared" si="371"/>
        <v>3.8740664263594824</v>
      </c>
      <c r="I1997" s="6">
        <f t="shared" si="372"/>
        <v>3.6769792467332794</v>
      </c>
      <c r="AM1997" s="1">
        <f t="shared" si="364"/>
        <v>43269</v>
      </c>
      <c r="AN1997" s="2">
        <f t="shared" si="365"/>
        <v>1104.9000000000001</v>
      </c>
      <c r="AO1997" s="2">
        <f t="shared" si="366"/>
        <v>89.132031250000026</v>
      </c>
      <c r="AP1997" s="2">
        <f t="shared" si="367"/>
        <v>191.35</v>
      </c>
      <c r="AR1997" s="39">
        <f t="shared" si="368"/>
        <v>-1.4517445327653977E-2</v>
      </c>
      <c r="AS1997" s="39">
        <f t="shared" si="369"/>
        <v>-9.6268309093733295E-3</v>
      </c>
      <c r="AU1997" s="41">
        <f t="shared" si="370"/>
        <v>2.3918109388294559E-5</v>
      </c>
    </row>
    <row r="1998" spans="2:47" x14ac:dyDescent="0.3">
      <c r="B1998" s="6">
        <f t="shared" si="363"/>
        <v>2018</v>
      </c>
      <c r="C1998" s="5">
        <v>43270</v>
      </c>
      <c r="D1998" s="10">
        <v>1109.0999999999999</v>
      </c>
      <c r="E1998" s="10">
        <f>VLOOKUP(C1998,데이터!$O:$Q,2,0)</f>
        <v>88.21140625000001</v>
      </c>
      <c r="F1998" s="10">
        <f>VLOOKUP(C1998,데이터!$O:$Q,3,0)</f>
        <v>189.25</v>
      </c>
      <c r="H1998" s="6">
        <f t="shared" si="371"/>
        <v>3.834052052696622</v>
      </c>
      <c r="I1998" s="6">
        <f t="shared" si="372"/>
        <v>3.6366256725595671</v>
      </c>
      <c r="AM1998" s="1">
        <f t="shared" si="364"/>
        <v>43270</v>
      </c>
      <c r="AN1998" s="2">
        <f t="shared" si="365"/>
        <v>1109.0999999999999</v>
      </c>
      <c r="AO1998" s="2">
        <f t="shared" si="366"/>
        <v>88.21140625000001</v>
      </c>
      <c r="AP1998" s="2">
        <f t="shared" si="367"/>
        <v>189.25</v>
      </c>
      <c r="AR1998" s="39">
        <f t="shared" si="368"/>
        <v>-1.0328778409838146E-2</v>
      </c>
      <c r="AS1998" s="39">
        <f t="shared" si="369"/>
        <v>-1.0974653775803422E-2</v>
      </c>
      <c r="AU1998" s="41">
        <f t="shared" si="370"/>
        <v>4.1715498836077927E-7</v>
      </c>
    </row>
    <row r="1999" spans="2:47" x14ac:dyDescent="0.3">
      <c r="B1999" s="6">
        <f t="shared" si="363"/>
        <v>2018</v>
      </c>
      <c r="C1999" s="5">
        <v>43271</v>
      </c>
      <c r="D1999" s="10">
        <v>1105.2</v>
      </c>
      <c r="E1999" s="10">
        <f>VLOOKUP(C1999,데이터!$O:$Q,2,0)</f>
        <v>88.392968750000023</v>
      </c>
      <c r="F1999" s="10">
        <f>VLOOKUP(C1999,데이터!$O:$Q,3,0)</f>
        <v>190.16</v>
      </c>
      <c r="H1999" s="6">
        <f t="shared" si="371"/>
        <v>3.841943550014383</v>
      </c>
      <c r="I1999" s="6">
        <f t="shared" si="372"/>
        <v>3.6541122213681758</v>
      </c>
      <c r="AM1999" s="1">
        <f t="shared" si="364"/>
        <v>43271</v>
      </c>
      <c r="AN1999" s="2">
        <f t="shared" si="365"/>
        <v>1105.2</v>
      </c>
      <c r="AO1999" s="2">
        <f t="shared" si="366"/>
        <v>88.392968750000023</v>
      </c>
      <c r="AP1999" s="2">
        <f t="shared" si="367"/>
        <v>190.16</v>
      </c>
      <c r="AR1999" s="39">
        <f t="shared" si="368"/>
        <v>2.0582655658549776E-3</v>
      </c>
      <c r="AS1999" s="39">
        <f t="shared" si="369"/>
        <v>4.8084544253632622E-3</v>
      </c>
      <c r="AU1999" s="41">
        <f t="shared" si="370"/>
        <v>7.5635387629634791E-6</v>
      </c>
    </row>
    <row r="2000" spans="2:47" x14ac:dyDescent="0.3">
      <c r="B2000" s="6">
        <f t="shared" si="363"/>
        <v>2018</v>
      </c>
      <c r="C2000" s="5">
        <v>43272</v>
      </c>
      <c r="D2000" s="10">
        <v>1112.45</v>
      </c>
      <c r="E2000" s="10">
        <f>VLOOKUP(C2000,데이터!$O:$Q,2,0)</f>
        <v>87.586968749999997</v>
      </c>
      <c r="F2000" s="10">
        <f>VLOOKUP(C2000,데이터!$O:$Q,3,0)</f>
        <v>187.8</v>
      </c>
      <c r="H2000" s="6">
        <f t="shared" si="371"/>
        <v>3.8069112782726138</v>
      </c>
      <c r="I2000" s="6">
        <f t="shared" si="372"/>
        <v>3.6087624903920039</v>
      </c>
      <c r="AM2000" s="1">
        <f t="shared" si="364"/>
        <v>43272</v>
      </c>
      <c r="AN2000" s="2">
        <f t="shared" si="365"/>
        <v>1112.45</v>
      </c>
      <c r="AO2000" s="2">
        <f t="shared" si="366"/>
        <v>87.586968749999997</v>
      </c>
      <c r="AP2000" s="2">
        <f t="shared" si="367"/>
        <v>187.8</v>
      </c>
      <c r="AR2000" s="39">
        <f t="shared" si="368"/>
        <v>-9.1183723252877824E-3</v>
      </c>
      <c r="AS2000" s="39">
        <f t="shared" si="369"/>
        <v>-1.2410601598653703E-2</v>
      </c>
      <c r="AU2000" s="41">
        <f t="shared" si="370"/>
        <v>1.08387735884075E-5</v>
      </c>
    </row>
    <row r="2001" spans="2:47" x14ac:dyDescent="0.3">
      <c r="B2001" s="6">
        <f t="shared" si="363"/>
        <v>2018</v>
      </c>
      <c r="C2001" s="5">
        <v>43273</v>
      </c>
      <c r="D2001" s="10">
        <v>1107.55</v>
      </c>
      <c r="E2001" s="10">
        <f>VLOOKUP(C2001,데이터!$O:$Q,2,0)</f>
        <v>87.22684375</v>
      </c>
      <c r="F2001" s="10">
        <f>VLOOKUP(C2001,데이터!$O:$Q,3,0)</f>
        <v>186.31</v>
      </c>
      <c r="H2001" s="6">
        <f t="shared" si="371"/>
        <v>3.7912586767080927</v>
      </c>
      <c r="I2001" s="6">
        <f t="shared" si="372"/>
        <v>3.5801306687163699</v>
      </c>
      <c r="AM2001" s="1">
        <f t="shared" si="364"/>
        <v>43273</v>
      </c>
      <c r="AN2001" s="2">
        <f t="shared" si="365"/>
        <v>1107.55</v>
      </c>
      <c r="AO2001" s="2">
        <f t="shared" si="366"/>
        <v>87.22684375</v>
      </c>
      <c r="AP2001" s="2">
        <f t="shared" si="367"/>
        <v>186.31</v>
      </c>
      <c r="AR2001" s="39">
        <f t="shared" si="368"/>
        <v>-4.1116276215461545E-3</v>
      </c>
      <c r="AS2001" s="39">
        <f t="shared" si="369"/>
        <v>-7.9339723109691507E-3</v>
      </c>
      <c r="AU2001" s="41">
        <f t="shared" si="370"/>
        <v>1.4610318924760181E-5</v>
      </c>
    </row>
    <row r="2002" spans="2:47" x14ac:dyDescent="0.3">
      <c r="B2002" s="6">
        <f t="shared" si="363"/>
        <v>2018</v>
      </c>
      <c r="C2002" s="5">
        <v>43274</v>
      </c>
      <c r="D2002" s="10">
        <v>1107.55</v>
      </c>
      <c r="E2002" s="10">
        <f>VLOOKUP(C2002,데이터!$O:$Q,2,0)</f>
        <v>87.22684375</v>
      </c>
      <c r="F2002" s="10">
        <f>VLOOKUP(C2002,데이터!$O:$Q,3,0)</f>
        <v>186.31</v>
      </c>
      <c r="H2002" s="6">
        <f t="shared" si="371"/>
        <v>3.7912586767080927</v>
      </c>
      <c r="I2002" s="6">
        <f t="shared" si="372"/>
        <v>3.5801306687163699</v>
      </c>
      <c r="AM2002" s="1">
        <f t="shared" si="364"/>
        <v>43274</v>
      </c>
      <c r="AN2002" s="2">
        <f t="shared" si="365"/>
        <v>1107.55</v>
      </c>
      <c r="AO2002" s="2">
        <f t="shared" si="366"/>
        <v>87.22684375</v>
      </c>
      <c r="AP2002" s="2">
        <f t="shared" si="367"/>
        <v>186.31</v>
      </c>
      <c r="AR2002" s="39">
        <f t="shared" si="368"/>
        <v>0</v>
      </c>
      <c r="AS2002" s="39">
        <f t="shared" si="369"/>
        <v>0</v>
      </c>
      <c r="AU2002" s="41">
        <f t="shared" si="370"/>
        <v>0</v>
      </c>
    </row>
    <row r="2003" spans="2:47" x14ac:dyDescent="0.3">
      <c r="B2003" s="6">
        <f t="shared" si="363"/>
        <v>2018</v>
      </c>
      <c r="C2003" s="5">
        <v>43275</v>
      </c>
      <c r="D2003" s="10">
        <v>1107.55</v>
      </c>
      <c r="E2003" s="10">
        <f>VLOOKUP(C2003,데이터!$O:$Q,2,0)</f>
        <v>87.22684375</v>
      </c>
      <c r="F2003" s="10">
        <f>VLOOKUP(C2003,데이터!$O:$Q,3,0)</f>
        <v>186.31</v>
      </c>
      <c r="H2003" s="6">
        <f t="shared" si="371"/>
        <v>3.7912586767080927</v>
      </c>
      <c r="I2003" s="6">
        <f t="shared" si="372"/>
        <v>3.5801306687163699</v>
      </c>
      <c r="AM2003" s="1">
        <f t="shared" si="364"/>
        <v>43275</v>
      </c>
      <c r="AN2003" s="2">
        <f t="shared" si="365"/>
        <v>1107.55</v>
      </c>
      <c r="AO2003" s="2">
        <f t="shared" si="366"/>
        <v>87.22684375</v>
      </c>
      <c r="AP2003" s="2">
        <f t="shared" si="367"/>
        <v>186.31</v>
      </c>
      <c r="AR2003" s="39">
        <f t="shared" si="368"/>
        <v>0</v>
      </c>
      <c r="AS2003" s="39">
        <f t="shared" si="369"/>
        <v>0</v>
      </c>
      <c r="AU2003" s="41">
        <f t="shared" si="370"/>
        <v>0</v>
      </c>
    </row>
    <row r="2004" spans="2:47" x14ac:dyDescent="0.3">
      <c r="B2004" s="6">
        <f t="shared" si="363"/>
        <v>2018</v>
      </c>
      <c r="C2004" s="5">
        <v>43276</v>
      </c>
      <c r="D2004" s="10">
        <v>1117.1500000000001</v>
      </c>
      <c r="E2004" s="10">
        <f>VLOOKUP(C2004,데이터!$O:$Q,2,0)</f>
        <v>84.235124999999996</v>
      </c>
      <c r="F2004" s="10">
        <f>VLOOKUP(C2004,데이터!$O:$Q,3,0)</f>
        <v>180.83</v>
      </c>
      <c r="H2004" s="6">
        <f t="shared" si="371"/>
        <v>3.6612255449153603</v>
      </c>
      <c r="I2004" s="6">
        <f t="shared" si="372"/>
        <v>3.4748270561106822</v>
      </c>
      <c r="AM2004" s="1">
        <f t="shared" si="364"/>
        <v>43276</v>
      </c>
      <c r="AN2004" s="2">
        <f t="shared" si="365"/>
        <v>1117.1500000000001</v>
      </c>
      <c r="AO2004" s="2">
        <f t="shared" si="366"/>
        <v>84.235124999999996</v>
      </c>
      <c r="AP2004" s="2">
        <f t="shared" si="367"/>
        <v>180.83</v>
      </c>
      <c r="AR2004" s="39">
        <f t="shared" si="368"/>
        <v>-3.4298142881044047E-2</v>
      </c>
      <c r="AS2004" s="39">
        <f t="shared" si="369"/>
        <v>-2.9413343352477028E-2</v>
      </c>
      <c r="AU2004" s="41">
        <f t="shared" si="370"/>
        <v>2.3861266434288569E-5</v>
      </c>
    </row>
    <row r="2005" spans="2:47" x14ac:dyDescent="0.3">
      <c r="B2005" s="6">
        <f t="shared" si="363"/>
        <v>2018</v>
      </c>
      <c r="C2005" s="5">
        <v>43277</v>
      </c>
      <c r="D2005" s="10">
        <v>1114.75</v>
      </c>
      <c r="E2005" s="10">
        <f>VLOOKUP(C2005,데이터!$O:$Q,2,0)</f>
        <v>84.444593749999996</v>
      </c>
      <c r="F2005" s="10">
        <f>VLOOKUP(C2005,데이터!$O:$Q,3,0)</f>
        <v>180.85</v>
      </c>
      <c r="H2005" s="6">
        <f t="shared" si="371"/>
        <v>3.6703299694456435</v>
      </c>
      <c r="I2005" s="6">
        <f t="shared" si="372"/>
        <v>3.4752113758647174</v>
      </c>
      <c r="AM2005" s="1">
        <f t="shared" si="364"/>
        <v>43277</v>
      </c>
      <c r="AN2005" s="2">
        <f t="shared" si="365"/>
        <v>1114.75</v>
      </c>
      <c r="AO2005" s="2">
        <f t="shared" si="366"/>
        <v>84.444593749999996</v>
      </c>
      <c r="AP2005" s="2">
        <f t="shared" si="367"/>
        <v>180.85</v>
      </c>
      <c r="AR2005" s="39">
        <f t="shared" si="368"/>
        <v>2.4867150134815219E-3</v>
      </c>
      <c r="AS2005" s="39">
        <f t="shared" si="369"/>
        <v>1.1060111707128506E-4</v>
      </c>
      <c r="AU2005" s="41">
        <f t="shared" si="370"/>
        <v>5.6459172487138373E-6</v>
      </c>
    </row>
    <row r="2006" spans="2:47" x14ac:dyDescent="0.3">
      <c r="B2006" s="6">
        <f t="shared" si="363"/>
        <v>2018</v>
      </c>
      <c r="C2006" s="5">
        <v>43278</v>
      </c>
      <c r="D2006" s="10">
        <v>1117.5999999999999</v>
      </c>
      <c r="E2006" s="10">
        <f>VLOOKUP(C2006,데이터!$O:$Q,2,0)</f>
        <v>82.483875000000012</v>
      </c>
      <c r="F2006" s="10">
        <f>VLOOKUP(C2006,데이터!$O:$Q,3,0)</f>
        <v>176.53</v>
      </c>
      <c r="H2006" s="6">
        <f t="shared" si="371"/>
        <v>3.5851085897196149</v>
      </c>
      <c r="I2006" s="6">
        <f t="shared" si="372"/>
        <v>3.3921983089930805</v>
      </c>
      <c r="AM2006" s="1">
        <f t="shared" si="364"/>
        <v>43278</v>
      </c>
      <c r="AN2006" s="2">
        <f t="shared" si="365"/>
        <v>1117.5999999999999</v>
      </c>
      <c r="AO2006" s="2">
        <f t="shared" si="366"/>
        <v>82.483875000000012</v>
      </c>
      <c r="AP2006" s="2">
        <f t="shared" si="367"/>
        <v>176.53</v>
      </c>
      <c r="AR2006" s="39">
        <f t="shared" si="368"/>
        <v>-2.3218996775622336E-2</v>
      </c>
      <c r="AS2006" s="39">
        <f t="shared" si="369"/>
        <v>-2.3887199336466658E-2</v>
      </c>
      <c r="AU2006" s="41">
        <f t="shared" si="370"/>
        <v>4.4649466231890991E-7</v>
      </c>
    </row>
    <row r="2007" spans="2:47" x14ac:dyDescent="0.3">
      <c r="B2007" s="6">
        <f t="shared" si="363"/>
        <v>2018</v>
      </c>
      <c r="C2007" s="5">
        <v>43279</v>
      </c>
      <c r="D2007" s="10">
        <v>1124</v>
      </c>
      <c r="E2007" s="10">
        <f>VLOOKUP(C2007,데이터!$O:$Q,2,0)</f>
        <v>82.70031250000001</v>
      </c>
      <c r="F2007" s="10">
        <f>VLOOKUP(C2007,데이터!$O:$Q,3,0)</f>
        <v>177.87</v>
      </c>
      <c r="H2007" s="6">
        <f t="shared" si="371"/>
        <v>3.5945159064877403</v>
      </c>
      <c r="I2007" s="6">
        <f t="shared" si="372"/>
        <v>3.4179477325134497</v>
      </c>
      <c r="AM2007" s="1">
        <f t="shared" si="364"/>
        <v>43279</v>
      </c>
      <c r="AN2007" s="2">
        <f t="shared" si="365"/>
        <v>1124</v>
      </c>
      <c r="AO2007" s="2">
        <f t="shared" si="366"/>
        <v>82.70031250000001</v>
      </c>
      <c r="AP2007" s="2">
        <f t="shared" si="367"/>
        <v>177.87</v>
      </c>
      <c r="AR2007" s="39">
        <f t="shared" si="368"/>
        <v>2.6239977207667131E-3</v>
      </c>
      <c r="AS2007" s="39">
        <f t="shared" si="369"/>
        <v>7.5907777714836477E-3</v>
      </c>
      <c r="AU2007" s="41">
        <f t="shared" si="370"/>
        <v>2.4668904072199714E-5</v>
      </c>
    </row>
    <row r="2008" spans="2:47" x14ac:dyDescent="0.3">
      <c r="B2008" s="6">
        <f t="shared" si="363"/>
        <v>2018</v>
      </c>
      <c r="C2008" s="5">
        <v>43280</v>
      </c>
      <c r="D2008" s="10">
        <v>1114.5999999999999</v>
      </c>
      <c r="E2008" s="10">
        <f>VLOOKUP(C2008,데이터!$O:$Q,2,0)</f>
        <v>82.777562500000002</v>
      </c>
      <c r="F2008" s="10">
        <f>VLOOKUP(C2008,데이터!$O:$Q,3,0)</f>
        <v>178.24</v>
      </c>
      <c r="H2008" s="6">
        <f t="shared" si="371"/>
        <v>3.5978735280659677</v>
      </c>
      <c r="I2008" s="6">
        <f t="shared" si="372"/>
        <v>3.4250576479631043</v>
      </c>
      <c r="AM2008" s="1">
        <f t="shared" si="364"/>
        <v>43280</v>
      </c>
      <c r="AN2008" s="2">
        <f t="shared" si="365"/>
        <v>1114.5999999999999</v>
      </c>
      <c r="AO2008" s="2">
        <f t="shared" si="366"/>
        <v>82.777562500000002</v>
      </c>
      <c r="AP2008" s="2">
        <f t="shared" si="367"/>
        <v>178.24</v>
      </c>
      <c r="AR2008" s="39">
        <f t="shared" si="368"/>
        <v>9.3409562388280243E-4</v>
      </c>
      <c r="AS2008" s="39">
        <f t="shared" si="369"/>
        <v>2.0801709113398292E-3</v>
      </c>
      <c r="AU2008" s="41">
        <f t="shared" si="370"/>
        <v>1.3134885645197066E-6</v>
      </c>
    </row>
    <row r="2009" spans="2:47" x14ac:dyDescent="0.3">
      <c r="B2009" s="6">
        <f t="shared" si="363"/>
        <v>2018</v>
      </c>
      <c r="C2009" s="5">
        <v>43281</v>
      </c>
      <c r="D2009" s="10">
        <v>1114.5999999999999</v>
      </c>
      <c r="E2009" s="10">
        <f>VLOOKUP(C2009,데이터!$O:$Q,2,0)</f>
        <v>82.777562500000002</v>
      </c>
      <c r="F2009" s="10">
        <f>VLOOKUP(C2009,데이터!$O:$Q,3,0)</f>
        <v>178.24</v>
      </c>
      <c r="H2009" s="6">
        <f t="shared" si="371"/>
        <v>3.5978735280659677</v>
      </c>
      <c r="I2009" s="6">
        <f t="shared" si="372"/>
        <v>3.4250576479631043</v>
      </c>
      <c r="AM2009" s="1">
        <f t="shared" si="364"/>
        <v>43281</v>
      </c>
      <c r="AN2009" s="2">
        <f t="shared" si="365"/>
        <v>1114.5999999999999</v>
      </c>
      <c r="AO2009" s="2">
        <f t="shared" si="366"/>
        <v>82.777562500000002</v>
      </c>
      <c r="AP2009" s="2">
        <f t="shared" si="367"/>
        <v>178.24</v>
      </c>
      <c r="AR2009" s="39">
        <f t="shared" si="368"/>
        <v>0</v>
      </c>
      <c r="AS2009" s="39">
        <f t="shared" si="369"/>
        <v>0</v>
      </c>
      <c r="AU2009" s="41">
        <f t="shared" si="370"/>
        <v>0</v>
      </c>
    </row>
    <row r="2010" spans="2:47" x14ac:dyDescent="0.3">
      <c r="B2010" s="6">
        <f t="shared" si="363"/>
        <v>2018</v>
      </c>
      <c r="C2010" s="5">
        <v>43282</v>
      </c>
      <c r="D2010" s="10">
        <v>1114.5999999999999</v>
      </c>
      <c r="E2010" s="10">
        <f>VLOOKUP(C2010,데이터!$O:$Q,2,0)</f>
        <v>82.777562500000002</v>
      </c>
      <c r="F2010" s="10">
        <f>VLOOKUP(C2010,데이터!$O:$Q,3,0)</f>
        <v>178.24</v>
      </c>
      <c r="H2010" s="6">
        <f t="shared" si="371"/>
        <v>3.5978735280659677</v>
      </c>
      <c r="I2010" s="6">
        <f t="shared" si="372"/>
        <v>3.4250576479631043</v>
      </c>
      <c r="AM2010" s="1">
        <f t="shared" si="364"/>
        <v>43282</v>
      </c>
      <c r="AN2010" s="2">
        <f t="shared" si="365"/>
        <v>1114.5999999999999</v>
      </c>
      <c r="AO2010" s="2">
        <f t="shared" si="366"/>
        <v>82.777562500000002</v>
      </c>
      <c r="AP2010" s="2">
        <f t="shared" si="367"/>
        <v>178.24</v>
      </c>
      <c r="AR2010" s="39">
        <f t="shared" si="368"/>
        <v>0</v>
      </c>
      <c r="AS2010" s="39">
        <f t="shared" si="369"/>
        <v>0</v>
      </c>
      <c r="AU2010" s="41">
        <f t="shared" si="370"/>
        <v>0</v>
      </c>
    </row>
    <row r="2011" spans="2:47" x14ac:dyDescent="0.3">
      <c r="B2011" s="6">
        <f t="shared" si="363"/>
        <v>2018</v>
      </c>
      <c r="C2011" s="5">
        <v>43283</v>
      </c>
      <c r="D2011" s="10">
        <v>1120.0999999999999</v>
      </c>
      <c r="E2011" s="10">
        <f>VLOOKUP(C2011,데이터!$O:$Q,2,0)</f>
        <v>82.976375000000019</v>
      </c>
      <c r="F2011" s="10">
        <f>VLOOKUP(C2011,데이터!$O:$Q,3,0)</f>
        <v>179.36</v>
      </c>
      <c r="H2011" s="6">
        <f t="shared" si="371"/>
        <v>3.6065147855419739</v>
      </c>
      <c r="I2011" s="6">
        <f t="shared" si="372"/>
        <v>3.4465795541890847</v>
      </c>
      <c r="AM2011" s="1">
        <f t="shared" si="364"/>
        <v>43283</v>
      </c>
      <c r="AN2011" s="2">
        <f t="shared" si="365"/>
        <v>1120.0999999999999</v>
      </c>
      <c r="AO2011" s="2">
        <f t="shared" si="366"/>
        <v>82.976375000000019</v>
      </c>
      <c r="AP2011" s="2">
        <f t="shared" si="367"/>
        <v>179.36</v>
      </c>
      <c r="AR2011" s="39">
        <f t="shared" si="368"/>
        <v>2.4017679911754186E-3</v>
      </c>
      <c r="AS2011" s="39">
        <f t="shared" si="369"/>
        <v>6.2836624775584049E-3</v>
      </c>
      <c r="AU2011" s="41">
        <f t="shared" si="370"/>
        <v>1.5069104803410629E-5</v>
      </c>
    </row>
    <row r="2012" spans="2:47" x14ac:dyDescent="0.3">
      <c r="B2012" s="6">
        <f t="shared" si="363"/>
        <v>2018</v>
      </c>
      <c r="C2012" s="5">
        <v>43284</v>
      </c>
      <c r="D2012" s="10">
        <v>1118.7</v>
      </c>
      <c r="E2012" s="10">
        <f>VLOOKUP(C2012,데이터!$O:$Q,2,0)</f>
        <v>81.53562500000001</v>
      </c>
      <c r="F2012" s="10">
        <f>VLOOKUP(C2012,데이터!$O:$Q,3,0)</f>
        <v>176.09</v>
      </c>
      <c r="H2012" s="6">
        <f t="shared" si="371"/>
        <v>3.5438935131946385</v>
      </c>
      <c r="I2012" s="6">
        <f t="shared" si="372"/>
        <v>3.3837432744043032</v>
      </c>
      <c r="AM2012" s="1">
        <f t="shared" si="364"/>
        <v>43284</v>
      </c>
      <c r="AN2012" s="2">
        <f t="shared" si="365"/>
        <v>1118.7</v>
      </c>
      <c r="AO2012" s="2">
        <f t="shared" si="366"/>
        <v>81.53562500000001</v>
      </c>
      <c r="AP2012" s="2">
        <f t="shared" si="367"/>
        <v>176.09</v>
      </c>
      <c r="AR2012" s="39">
        <f t="shared" si="368"/>
        <v>-1.7363376021186872E-2</v>
      </c>
      <c r="AS2012" s="39">
        <f t="shared" si="369"/>
        <v>-1.8231489741302509E-2</v>
      </c>
      <c r="AU2012" s="41">
        <f t="shared" si="370"/>
        <v>7.5362143105301134E-7</v>
      </c>
    </row>
    <row r="2013" spans="2:47" x14ac:dyDescent="0.3">
      <c r="B2013" s="6">
        <f t="shared" si="363"/>
        <v>2018</v>
      </c>
      <c r="C2013" s="5">
        <v>43285</v>
      </c>
      <c r="D2013" s="10">
        <v>1114.55</v>
      </c>
      <c r="E2013" s="10">
        <f>VLOOKUP(C2013,데이터!$O:$Q,2,0)</f>
        <v>81.53562500000001</v>
      </c>
      <c r="F2013" s="10">
        <f>VLOOKUP(C2013,데이터!$O:$Q,3,0)</f>
        <v>176.09</v>
      </c>
      <c r="H2013" s="6">
        <f t="shared" si="371"/>
        <v>3.5438935131946385</v>
      </c>
      <c r="I2013" s="6">
        <f t="shared" si="372"/>
        <v>3.3837432744043032</v>
      </c>
      <c r="AM2013" s="1">
        <f t="shared" si="364"/>
        <v>43285</v>
      </c>
      <c r="AN2013" s="2">
        <f t="shared" si="365"/>
        <v>1114.55</v>
      </c>
      <c r="AO2013" s="2">
        <f t="shared" si="366"/>
        <v>81.53562500000001</v>
      </c>
      <c r="AP2013" s="2">
        <f t="shared" si="367"/>
        <v>176.09</v>
      </c>
      <c r="AR2013" s="39">
        <f t="shared" si="368"/>
        <v>0</v>
      </c>
      <c r="AS2013" s="39">
        <f t="shared" si="369"/>
        <v>0</v>
      </c>
      <c r="AU2013" s="41">
        <f t="shared" si="370"/>
        <v>0</v>
      </c>
    </row>
    <row r="2014" spans="2:47" x14ac:dyDescent="0.3">
      <c r="B2014" s="6">
        <f t="shared" si="363"/>
        <v>2018</v>
      </c>
      <c r="C2014" s="5">
        <v>43286</v>
      </c>
      <c r="D2014" s="10">
        <v>1118.5</v>
      </c>
      <c r="E2014" s="10">
        <f>VLOOKUP(C2014,데이터!$O:$Q,2,0)</f>
        <v>83.573031249999985</v>
      </c>
      <c r="F2014" s="10">
        <f>VLOOKUP(C2014,데이터!$O:$Q,3,0)</f>
        <v>180.8</v>
      </c>
      <c r="H2014" s="6">
        <f t="shared" si="371"/>
        <v>3.6324480657980818</v>
      </c>
      <c r="I2014" s="6">
        <f t="shared" si="372"/>
        <v>3.4742505764796299</v>
      </c>
      <c r="AM2014" s="1">
        <f t="shared" si="364"/>
        <v>43286</v>
      </c>
      <c r="AN2014" s="2">
        <f t="shared" si="365"/>
        <v>1118.5</v>
      </c>
      <c r="AO2014" s="2">
        <f t="shared" si="366"/>
        <v>83.573031249999985</v>
      </c>
      <c r="AP2014" s="2">
        <f t="shared" si="367"/>
        <v>180.8</v>
      </c>
      <c r="AR2014" s="39">
        <f t="shared" si="368"/>
        <v>2.4987927056424386E-2</v>
      </c>
      <c r="AS2014" s="39">
        <f t="shared" si="369"/>
        <v>2.6747685842466895E-2</v>
      </c>
      <c r="AU2014" s="41">
        <f t="shared" si="370"/>
        <v>3.0967509850538049E-6</v>
      </c>
    </row>
    <row r="2015" spans="2:47" x14ac:dyDescent="0.3">
      <c r="B2015" s="6">
        <f t="shared" si="363"/>
        <v>2018</v>
      </c>
      <c r="C2015" s="5">
        <v>43287</v>
      </c>
      <c r="D2015" s="10">
        <v>1116</v>
      </c>
      <c r="E2015" s="10">
        <f>VLOOKUP(C2015,데이터!$O:$Q,2,0)</f>
        <v>84.534156249999995</v>
      </c>
      <c r="F2015" s="10">
        <f>VLOOKUP(C2015,데이터!$O:$Q,3,0)</f>
        <v>183.02</v>
      </c>
      <c r="H2015" s="6">
        <f t="shared" si="371"/>
        <v>3.6742227459194301</v>
      </c>
      <c r="I2015" s="6">
        <f t="shared" si="372"/>
        <v>3.5169100691775541</v>
      </c>
      <c r="AM2015" s="1">
        <f t="shared" si="364"/>
        <v>43287</v>
      </c>
      <c r="AN2015" s="2">
        <f t="shared" si="365"/>
        <v>1116</v>
      </c>
      <c r="AO2015" s="2">
        <f t="shared" si="366"/>
        <v>84.534156249999995</v>
      </c>
      <c r="AP2015" s="2">
        <f t="shared" si="367"/>
        <v>183.02</v>
      </c>
      <c r="AR2015" s="39">
        <f t="shared" si="368"/>
        <v>1.1500420478047557E-2</v>
      </c>
      <c r="AS2015" s="39">
        <f t="shared" si="369"/>
        <v>1.2278761061946808E-2</v>
      </c>
      <c r="AU2015" s="41">
        <f t="shared" si="370"/>
        <v>6.0581406454462659E-7</v>
      </c>
    </row>
    <row r="2016" spans="2:47" x14ac:dyDescent="0.3">
      <c r="B2016" s="6">
        <f t="shared" si="363"/>
        <v>2018</v>
      </c>
      <c r="C2016" s="5">
        <v>43288</v>
      </c>
      <c r="D2016" s="10">
        <v>1116</v>
      </c>
      <c r="E2016" s="10">
        <f>VLOOKUP(C2016,데이터!$O:$Q,2,0)</f>
        <v>84.534156249999995</v>
      </c>
      <c r="F2016" s="10">
        <f>VLOOKUP(C2016,데이터!$O:$Q,3,0)</f>
        <v>183.02</v>
      </c>
      <c r="H2016" s="6">
        <f t="shared" si="371"/>
        <v>3.6742227459194301</v>
      </c>
      <c r="I2016" s="6">
        <f t="shared" si="372"/>
        <v>3.5169100691775541</v>
      </c>
      <c r="AM2016" s="1">
        <f t="shared" si="364"/>
        <v>43288</v>
      </c>
      <c r="AN2016" s="2">
        <f t="shared" si="365"/>
        <v>1116</v>
      </c>
      <c r="AO2016" s="2">
        <f t="shared" si="366"/>
        <v>84.534156249999995</v>
      </c>
      <c r="AP2016" s="2">
        <f t="shared" si="367"/>
        <v>183.02</v>
      </c>
      <c r="AR2016" s="39">
        <f t="shared" si="368"/>
        <v>0</v>
      </c>
      <c r="AS2016" s="39">
        <f t="shared" si="369"/>
        <v>0</v>
      </c>
      <c r="AU2016" s="41">
        <f t="shared" si="370"/>
        <v>0</v>
      </c>
    </row>
    <row r="2017" spans="2:47" x14ac:dyDescent="0.3">
      <c r="B2017" s="6">
        <f t="shared" si="363"/>
        <v>2018</v>
      </c>
      <c r="C2017" s="5">
        <v>43289</v>
      </c>
      <c r="D2017" s="10">
        <v>1116</v>
      </c>
      <c r="E2017" s="10">
        <f>VLOOKUP(C2017,데이터!$O:$Q,2,0)</f>
        <v>84.534156249999995</v>
      </c>
      <c r="F2017" s="10">
        <f>VLOOKUP(C2017,데이터!$O:$Q,3,0)</f>
        <v>183.02</v>
      </c>
      <c r="H2017" s="6">
        <f t="shared" si="371"/>
        <v>3.6742227459194301</v>
      </c>
      <c r="I2017" s="6">
        <f t="shared" si="372"/>
        <v>3.5169100691775541</v>
      </c>
      <c r="AM2017" s="1">
        <f t="shared" si="364"/>
        <v>43289</v>
      </c>
      <c r="AN2017" s="2">
        <f t="shared" si="365"/>
        <v>1116</v>
      </c>
      <c r="AO2017" s="2">
        <f t="shared" si="366"/>
        <v>84.534156249999995</v>
      </c>
      <c r="AP2017" s="2">
        <f t="shared" si="367"/>
        <v>183.02</v>
      </c>
      <c r="AR2017" s="39">
        <f t="shared" si="368"/>
        <v>0</v>
      </c>
      <c r="AS2017" s="39">
        <f t="shared" si="369"/>
        <v>0</v>
      </c>
      <c r="AU2017" s="41">
        <f t="shared" si="370"/>
        <v>0</v>
      </c>
    </row>
    <row r="2018" spans="2:47" x14ac:dyDescent="0.3">
      <c r="B2018" s="6">
        <f t="shared" si="363"/>
        <v>2018</v>
      </c>
      <c r="C2018" s="5">
        <v>43290</v>
      </c>
      <c r="D2018" s="10">
        <v>1112.2</v>
      </c>
      <c r="E2018" s="10">
        <f>VLOOKUP(C2018,데이터!$O:$Q,2,0)</f>
        <v>84.87890625</v>
      </c>
      <c r="F2018" s="10">
        <f>VLOOKUP(C2018,데이터!$O:$Q,3,0)</f>
        <v>184.19</v>
      </c>
      <c r="H2018" s="6">
        <f t="shared" ref="H2018:H2081" si="373">H2017*(E2018/E2017)</f>
        <v>3.6892070829950812</v>
      </c>
      <c r="I2018" s="6">
        <f t="shared" ref="I2018:I2081" si="374">I2017*(F2018/F2017)</f>
        <v>3.5393927747886225</v>
      </c>
      <c r="AM2018" s="1">
        <f t="shared" si="364"/>
        <v>43290</v>
      </c>
      <c r="AN2018" s="2">
        <f t="shared" si="365"/>
        <v>1112.2</v>
      </c>
      <c r="AO2018" s="2">
        <f t="shared" si="366"/>
        <v>84.87890625</v>
      </c>
      <c r="AP2018" s="2">
        <f t="shared" si="367"/>
        <v>184.19</v>
      </c>
      <c r="AR2018" s="39">
        <f t="shared" si="368"/>
        <v>4.078233169802381E-3</v>
      </c>
      <c r="AS2018" s="39">
        <f t="shared" si="369"/>
        <v>6.3927439624085203E-3</v>
      </c>
      <c r="AU2018" s="41">
        <f t="shared" si="370"/>
        <v>5.3569602090902985E-6</v>
      </c>
    </row>
    <row r="2019" spans="2:47" x14ac:dyDescent="0.3">
      <c r="B2019" s="6">
        <f t="shared" si="363"/>
        <v>2018</v>
      </c>
      <c r="C2019" s="5">
        <v>43291</v>
      </c>
      <c r="D2019" s="10">
        <v>1116.3</v>
      </c>
      <c r="E2019" s="10">
        <f>VLOOKUP(C2019,데이터!$O:$Q,2,0)</f>
        <v>85.798781250000005</v>
      </c>
      <c r="F2019" s="10">
        <f>VLOOKUP(C2019,데이터!$O:$Q,3,0)</f>
        <v>186.14</v>
      </c>
      <c r="H2019" s="6">
        <f t="shared" si="373"/>
        <v>3.7291888583901915</v>
      </c>
      <c r="I2019" s="6">
        <f t="shared" si="374"/>
        <v>3.5768639508070699</v>
      </c>
      <c r="AM2019" s="1">
        <f t="shared" si="364"/>
        <v>43291</v>
      </c>
      <c r="AN2019" s="2">
        <f t="shared" si="365"/>
        <v>1116.3</v>
      </c>
      <c r="AO2019" s="2">
        <f t="shared" si="366"/>
        <v>85.798781250000005</v>
      </c>
      <c r="AP2019" s="2">
        <f t="shared" si="367"/>
        <v>186.14</v>
      </c>
      <c r="AR2019" s="39">
        <f t="shared" si="368"/>
        <v>1.0837498274195889E-2</v>
      </c>
      <c r="AS2019" s="39">
        <f t="shared" si="369"/>
        <v>1.0586893968185018E-2</v>
      </c>
      <c r="AU2019" s="41">
        <f t="shared" si="370"/>
        <v>6.2802518191190234E-8</v>
      </c>
    </row>
    <row r="2020" spans="2:47" x14ac:dyDescent="0.3">
      <c r="B2020" s="6">
        <f t="shared" si="363"/>
        <v>2018</v>
      </c>
      <c r="C2020" s="5">
        <v>43292</v>
      </c>
      <c r="D2020" s="10">
        <v>1120.05</v>
      </c>
      <c r="E2020" s="10">
        <f>VLOOKUP(C2020,데이터!$O:$Q,2,0)</f>
        <v>83.666656250000017</v>
      </c>
      <c r="F2020" s="10">
        <f>VLOOKUP(C2020,데이터!$O:$Q,3,0)</f>
        <v>181.36</v>
      </c>
      <c r="H2020" s="6">
        <f t="shared" si="373"/>
        <v>3.6365174162221816</v>
      </c>
      <c r="I2020" s="6">
        <f t="shared" si="374"/>
        <v>3.4850115295926196</v>
      </c>
      <c r="AM2020" s="1">
        <f t="shared" si="364"/>
        <v>43292</v>
      </c>
      <c r="AN2020" s="2">
        <f t="shared" si="365"/>
        <v>1120.05</v>
      </c>
      <c r="AO2020" s="2">
        <f t="shared" si="366"/>
        <v>83.666656250000017</v>
      </c>
      <c r="AP2020" s="2">
        <f t="shared" si="367"/>
        <v>181.36</v>
      </c>
      <c r="AR2020" s="39">
        <f t="shared" si="368"/>
        <v>-2.4850294712082333E-2</v>
      </c>
      <c r="AS2020" s="39">
        <f t="shared" si="369"/>
        <v>-2.5679596003008398E-2</v>
      </c>
      <c r="AU2020" s="41">
        <f t="shared" si="370"/>
        <v>6.8774063113163877E-7</v>
      </c>
    </row>
    <row r="2021" spans="2:47" x14ac:dyDescent="0.3">
      <c r="B2021" s="6">
        <f t="shared" si="363"/>
        <v>2018</v>
      </c>
      <c r="C2021" s="5">
        <v>43293</v>
      </c>
      <c r="D2021" s="10">
        <v>1125.95</v>
      </c>
      <c r="E2021" s="10">
        <f>VLOOKUP(C2021,데이터!$O:$Q,2,0)</f>
        <v>81.24309375</v>
      </c>
      <c r="F2021" s="10">
        <f>VLOOKUP(C2021,데이터!$O:$Q,3,0)</f>
        <v>182.58</v>
      </c>
      <c r="H2021" s="6">
        <f t="shared" si="373"/>
        <v>3.5311788305110663</v>
      </c>
      <c r="I2021" s="6">
        <f t="shared" si="374"/>
        <v>3.5084550345887768</v>
      </c>
      <c r="AM2021" s="1">
        <f t="shared" si="364"/>
        <v>43293</v>
      </c>
      <c r="AN2021" s="2">
        <f t="shared" si="365"/>
        <v>1125.95</v>
      </c>
      <c r="AO2021" s="2">
        <f t="shared" si="366"/>
        <v>81.24309375</v>
      </c>
      <c r="AP2021" s="2">
        <f t="shared" si="367"/>
        <v>182.58</v>
      </c>
      <c r="AR2021" s="39">
        <f t="shared" si="368"/>
        <v>-2.8966886076554732E-2</v>
      </c>
      <c r="AS2021" s="39">
        <f t="shared" si="369"/>
        <v>6.7269519188355442E-3</v>
      </c>
      <c r="AU2021" s="41">
        <f t="shared" si="370"/>
        <v>1.2740500708411666E-3</v>
      </c>
    </row>
    <row r="2022" spans="2:47" x14ac:dyDescent="0.3">
      <c r="B2022" s="6">
        <f t="shared" si="363"/>
        <v>2018</v>
      </c>
      <c r="C2022" s="5">
        <v>43294</v>
      </c>
      <c r="D2022" s="10">
        <v>1123.45</v>
      </c>
      <c r="E2022" s="10">
        <f>VLOOKUP(C2022,데이터!$O:$Q,2,0)</f>
        <v>80.393125000000012</v>
      </c>
      <c r="F2022" s="10">
        <f>VLOOKUP(C2022,데이터!$O:$Q,3,0)</f>
        <v>181.92</v>
      </c>
      <c r="H2022" s="6">
        <f t="shared" si="373"/>
        <v>3.4942354853224677</v>
      </c>
      <c r="I2022" s="6">
        <f t="shared" si="374"/>
        <v>3.4957724827056094</v>
      </c>
      <c r="AM2022" s="1">
        <f t="shared" si="364"/>
        <v>43294</v>
      </c>
      <c r="AN2022" s="2">
        <f t="shared" si="365"/>
        <v>1123.45</v>
      </c>
      <c r="AO2022" s="2">
        <f t="shared" si="366"/>
        <v>80.393125000000012</v>
      </c>
      <c r="AP2022" s="2">
        <f t="shared" si="367"/>
        <v>181.92</v>
      </c>
      <c r="AR2022" s="39">
        <f t="shared" si="368"/>
        <v>-1.0462043119818909E-2</v>
      </c>
      <c r="AS2022" s="39">
        <f t="shared" si="369"/>
        <v>-3.6148537627342936E-3</v>
      </c>
      <c r="AU2022" s="41">
        <f t="shared" si="370"/>
        <v>4.6884002091772827E-5</v>
      </c>
    </row>
    <row r="2023" spans="2:47" x14ac:dyDescent="0.3">
      <c r="B2023" s="6">
        <f t="shared" si="363"/>
        <v>2018</v>
      </c>
      <c r="C2023" s="5">
        <v>43295</v>
      </c>
      <c r="D2023" s="10">
        <v>1123.45</v>
      </c>
      <c r="E2023" s="10">
        <f>VLOOKUP(C2023,데이터!$O:$Q,2,0)</f>
        <v>80.393125000000012</v>
      </c>
      <c r="F2023" s="10">
        <f>VLOOKUP(C2023,데이터!$O:$Q,3,0)</f>
        <v>181.92</v>
      </c>
      <c r="H2023" s="6">
        <f t="shared" si="373"/>
        <v>3.4942354853224677</v>
      </c>
      <c r="I2023" s="6">
        <f t="shared" si="374"/>
        <v>3.4957724827056094</v>
      </c>
      <c r="AM2023" s="1">
        <f t="shared" si="364"/>
        <v>43295</v>
      </c>
      <c r="AN2023" s="2">
        <f t="shared" si="365"/>
        <v>1123.45</v>
      </c>
      <c r="AO2023" s="2">
        <f t="shared" si="366"/>
        <v>80.393125000000012</v>
      </c>
      <c r="AP2023" s="2">
        <f t="shared" si="367"/>
        <v>181.92</v>
      </c>
      <c r="AR2023" s="39">
        <f t="shared" si="368"/>
        <v>0</v>
      </c>
      <c r="AS2023" s="39">
        <f t="shared" si="369"/>
        <v>0</v>
      </c>
      <c r="AU2023" s="41">
        <f t="shared" si="370"/>
        <v>0</v>
      </c>
    </row>
    <row r="2024" spans="2:47" x14ac:dyDescent="0.3">
      <c r="B2024" s="6">
        <f t="shared" si="363"/>
        <v>2018</v>
      </c>
      <c r="C2024" s="5">
        <v>43296</v>
      </c>
      <c r="D2024" s="10">
        <v>1123.45</v>
      </c>
      <c r="E2024" s="10">
        <f>VLOOKUP(C2024,데이터!$O:$Q,2,0)</f>
        <v>80.393125000000012</v>
      </c>
      <c r="F2024" s="10">
        <f>VLOOKUP(C2024,데이터!$O:$Q,3,0)</f>
        <v>181.92</v>
      </c>
      <c r="H2024" s="6">
        <f t="shared" si="373"/>
        <v>3.4942354853224677</v>
      </c>
      <c r="I2024" s="6">
        <f t="shared" si="374"/>
        <v>3.4957724827056094</v>
      </c>
      <c r="AM2024" s="1">
        <f t="shared" si="364"/>
        <v>43296</v>
      </c>
      <c r="AN2024" s="2">
        <f t="shared" si="365"/>
        <v>1123.45</v>
      </c>
      <c r="AO2024" s="2">
        <f t="shared" si="366"/>
        <v>80.393125000000012</v>
      </c>
      <c r="AP2024" s="2">
        <f t="shared" si="367"/>
        <v>181.92</v>
      </c>
      <c r="AR2024" s="39">
        <f t="shared" si="368"/>
        <v>0</v>
      </c>
      <c r="AS2024" s="39">
        <f t="shared" si="369"/>
        <v>0</v>
      </c>
      <c r="AU2024" s="41">
        <f t="shared" si="370"/>
        <v>0</v>
      </c>
    </row>
    <row r="2025" spans="2:47" x14ac:dyDescent="0.3">
      <c r="B2025" s="6">
        <f t="shared" si="363"/>
        <v>2018</v>
      </c>
      <c r="C2025" s="5">
        <v>43297</v>
      </c>
      <c r="D2025" s="10">
        <v>1129.0999999999999</v>
      </c>
      <c r="E2025" s="10">
        <f>VLOOKUP(C2025,데이터!$O:$Q,2,0)</f>
        <v>80.435249999999996</v>
      </c>
      <c r="F2025" s="10">
        <f>VLOOKUP(C2025,데이터!$O:$Q,3,0)</f>
        <v>181.67</v>
      </c>
      <c r="H2025" s="6">
        <f t="shared" si="373"/>
        <v>3.4960664213610801</v>
      </c>
      <c r="I2025" s="6">
        <f t="shared" si="374"/>
        <v>3.4909684857801677</v>
      </c>
      <c r="AM2025" s="1">
        <f t="shared" si="364"/>
        <v>43297</v>
      </c>
      <c r="AN2025" s="2">
        <f t="shared" si="365"/>
        <v>1129.0999999999999</v>
      </c>
      <c r="AO2025" s="2">
        <f t="shared" si="366"/>
        <v>80.435249999999996</v>
      </c>
      <c r="AP2025" s="2">
        <f t="shared" si="367"/>
        <v>181.67</v>
      </c>
      <c r="AR2025" s="39">
        <f t="shared" si="368"/>
        <v>5.239875922224968E-4</v>
      </c>
      <c r="AS2025" s="39">
        <f t="shared" si="369"/>
        <v>-1.374230430958634E-3</v>
      </c>
      <c r="AU2025" s="41">
        <f t="shared" si="370"/>
        <v>3.60323166352968E-6</v>
      </c>
    </row>
    <row r="2026" spans="2:47" x14ac:dyDescent="0.3">
      <c r="B2026" s="6">
        <f t="shared" si="363"/>
        <v>2018</v>
      </c>
      <c r="C2026" s="5">
        <v>43298</v>
      </c>
      <c r="D2026" s="10">
        <v>1124.0999999999999</v>
      </c>
      <c r="E2026" s="10">
        <f>VLOOKUP(C2026,데이터!$O:$Q,2,0)</f>
        <v>81.792781250000004</v>
      </c>
      <c r="F2026" s="10">
        <f>VLOOKUP(C2026,데이터!$O:$Q,3,0)</f>
        <v>184.28</v>
      </c>
      <c r="H2026" s="6">
        <f t="shared" si="373"/>
        <v>3.555070644249346</v>
      </c>
      <c r="I2026" s="6">
        <f t="shared" si="374"/>
        <v>3.5411222136817821</v>
      </c>
      <c r="AM2026" s="1">
        <f t="shared" si="364"/>
        <v>43298</v>
      </c>
      <c r="AN2026" s="2">
        <f t="shared" si="365"/>
        <v>1124.0999999999999</v>
      </c>
      <c r="AO2026" s="2">
        <f t="shared" si="366"/>
        <v>81.792781250000004</v>
      </c>
      <c r="AP2026" s="2">
        <f t="shared" si="367"/>
        <v>184.28</v>
      </c>
      <c r="AR2026" s="39">
        <f t="shared" si="368"/>
        <v>1.6877317469641939E-2</v>
      </c>
      <c r="AS2026" s="39">
        <f t="shared" si="369"/>
        <v>1.4366708867727285E-2</v>
      </c>
      <c r="AU2026" s="41">
        <f t="shared" si="370"/>
        <v>6.303155552007856E-6</v>
      </c>
    </row>
    <row r="2027" spans="2:47" x14ac:dyDescent="0.3">
      <c r="B2027" s="6">
        <f t="shared" si="363"/>
        <v>2018</v>
      </c>
      <c r="C2027" s="5">
        <v>43299</v>
      </c>
      <c r="D2027" s="10">
        <v>1132.3499999999999</v>
      </c>
      <c r="E2027" s="10">
        <f>VLOOKUP(C2027,데이터!$O:$Q,2,0)</f>
        <v>82.615562499999996</v>
      </c>
      <c r="F2027" s="10">
        <f>VLOOKUP(C2027,데이터!$O:$Q,3,0)</f>
        <v>185.7</v>
      </c>
      <c r="H2027" s="6">
        <f t="shared" si="373"/>
        <v>3.5908323022320143</v>
      </c>
      <c r="I2027" s="6">
        <f t="shared" si="374"/>
        <v>3.5684089162182921</v>
      </c>
      <c r="AM2027" s="1">
        <f t="shared" si="364"/>
        <v>43299</v>
      </c>
      <c r="AN2027" s="2">
        <f t="shared" si="365"/>
        <v>1132.3499999999999</v>
      </c>
      <c r="AO2027" s="2">
        <f t="shared" si="366"/>
        <v>82.615562499999996</v>
      </c>
      <c r="AP2027" s="2">
        <f t="shared" si="367"/>
        <v>185.7</v>
      </c>
      <c r="AR2027" s="39">
        <f t="shared" si="368"/>
        <v>1.0059338213297186E-2</v>
      </c>
      <c r="AS2027" s="39">
        <f t="shared" si="369"/>
        <v>7.7056652919469393E-3</v>
      </c>
      <c r="AU2027" s="41">
        <f t="shared" si="370"/>
        <v>5.5397762206974067E-6</v>
      </c>
    </row>
    <row r="2028" spans="2:47" x14ac:dyDescent="0.3">
      <c r="B2028" s="6">
        <f t="shared" si="363"/>
        <v>2018</v>
      </c>
      <c r="C2028" s="5">
        <v>43300</v>
      </c>
      <c r="D2028" s="10">
        <v>1133.2</v>
      </c>
      <c r="E2028" s="10">
        <f>VLOOKUP(C2028,데이터!$O:$Q,2,0)</f>
        <v>82.374968750000008</v>
      </c>
      <c r="F2028" s="10">
        <f>VLOOKUP(C2028,데이터!$O:$Q,3,0)</f>
        <v>185.29</v>
      </c>
      <c r="H2028" s="6">
        <f t="shared" si="373"/>
        <v>3.5803750495901157</v>
      </c>
      <c r="I2028" s="6">
        <f t="shared" si="374"/>
        <v>3.5605303612605677</v>
      </c>
      <c r="AM2028" s="1">
        <f t="shared" si="364"/>
        <v>43300</v>
      </c>
      <c r="AN2028" s="2">
        <f t="shared" si="365"/>
        <v>1133.2</v>
      </c>
      <c r="AO2028" s="2">
        <f t="shared" si="366"/>
        <v>82.374968750000008</v>
      </c>
      <c r="AP2028" s="2">
        <f t="shared" si="367"/>
        <v>185.29</v>
      </c>
      <c r="AR2028" s="39">
        <f t="shared" si="368"/>
        <v>-2.9122085805562969E-3</v>
      </c>
      <c r="AS2028" s="39">
        <f t="shared" si="369"/>
        <v>-2.2078621432417567E-3</v>
      </c>
      <c r="AU2028" s="41">
        <f t="shared" si="370"/>
        <v>4.9610390375768566E-7</v>
      </c>
    </row>
    <row r="2029" spans="2:47" x14ac:dyDescent="0.3">
      <c r="B2029" s="6">
        <f t="shared" si="363"/>
        <v>2018</v>
      </c>
      <c r="C2029" s="5">
        <v>43301</v>
      </c>
      <c r="D2029" s="10">
        <v>1133.75</v>
      </c>
      <c r="E2029" s="10">
        <f>VLOOKUP(C2029,데이터!$O:$Q,2,0)</f>
        <v>82.422906250000011</v>
      </c>
      <c r="F2029" s="10">
        <f>VLOOKUP(C2029,데이터!$O:$Q,3,0)</f>
        <v>184.42</v>
      </c>
      <c r="H2029" s="6">
        <f t="shared" si="373"/>
        <v>3.5824586222037897</v>
      </c>
      <c r="I2029" s="6">
        <f t="shared" si="374"/>
        <v>3.5438124519600294</v>
      </c>
      <c r="AM2029" s="1">
        <f t="shared" si="364"/>
        <v>43301</v>
      </c>
      <c r="AN2029" s="2">
        <f t="shared" si="365"/>
        <v>1133.75</v>
      </c>
      <c r="AO2029" s="2">
        <f t="shared" si="366"/>
        <v>82.422906250000011</v>
      </c>
      <c r="AP2029" s="2">
        <f t="shared" si="367"/>
        <v>184.42</v>
      </c>
      <c r="AR2029" s="39">
        <f t="shared" si="368"/>
        <v>5.8194255764143499E-4</v>
      </c>
      <c r="AS2029" s="39">
        <f t="shared" si="369"/>
        <v>-4.6953424361811935E-3</v>
      </c>
      <c r="AU2029" s="41">
        <f t="shared" si="370"/>
        <v>2.7849736906025499E-5</v>
      </c>
    </row>
    <row r="2030" spans="2:47" x14ac:dyDescent="0.3">
      <c r="B2030" s="6">
        <f t="shared" si="363"/>
        <v>2018</v>
      </c>
      <c r="C2030" s="5">
        <v>43302</v>
      </c>
      <c r="D2030" s="10">
        <v>1133.75</v>
      </c>
      <c r="E2030" s="10">
        <f>VLOOKUP(C2030,데이터!$O:$Q,2,0)</f>
        <v>82.422906250000011</v>
      </c>
      <c r="F2030" s="10">
        <f>VLOOKUP(C2030,데이터!$O:$Q,3,0)</f>
        <v>184.42</v>
      </c>
      <c r="H2030" s="6">
        <f t="shared" si="373"/>
        <v>3.5824586222037897</v>
      </c>
      <c r="I2030" s="6">
        <f t="shared" si="374"/>
        <v>3.5438124519600294</v>
      </c>
      <c r="AM2030" s="1">
        <f t="shared" si="364"/>
        <v>43302</v>
      </c>
      <c r="AN2030" s="2">
        <f t="shared" si="365"/>
        <v>1133.75</v>
      </c>
      <c r="AO2030" s="2">
        <f t="shared" si="366"/>
        <v>82.422906250000011</v>
      </c>
      <c r="AP2030" s="2">
        <f t="shared" si="367"/>
        <v>184.42</v>
      </c>
      <c r="AR2030" s="39">
        <f t="shared" si="368"/>
        <v>0</v>
      </c>
      <c r="AS2030" s="39">
        <f t="shared" si="369"/>
        <v>0</v>
      </c>
      <c r="AU2030" s="41">
        <f t="shared" si="370"/>
        <v>0</v>
      </c>
    </row>
    <row r="2031" spans="2:47" x14ac:dyDescent="0.3">
      <c r="B2031" s="6">
        <f t="shared" si="363"/>
        <v>2018</v>
      </c>
      <c r="C2031" s="5">
        <v>43303</v>
      </c>
      <c r="D2031" s="10">
        <v>1133.75</v>
      </c>
      <c r="E2031" s="10">
        <f>VLOOKUP(C2031,데이터!$O:$Q,2,0)</f>
        <v>82.422906250000011</v>
      </c>
      <c r="F2031" s="10">
        <f>VLOOKUP(C2031,데이터!$O:$Q,3,0)</f>
        <v>184.42</v>
      </c>
      <c r="H2031" s="6">
        <f t="shared" si="373"/>
        <v>3.5824586222037897</v>
      </c>
      <c r="I2031" s="6">
        <f t="shared" si="374"/>
        <v>3.5438124519600294</v>
      </c>
      <c r="AM2031" s="1">
        <f t="shared" si="364"/>
        <v>43303</v>
      </c>
      <c r="AN2031" s="2">
        <f t="shared" si="365"/>
        <v>1133.75</v>
      </c>
      <c r="AO2031" s="2">
        <f t="shared" si="366"/>
        <v>82.422906250000011</v>
      </c>
      <c r="AP2031" s="2">
        <f t="shared" si="367"/>
        <v>184.42</v>
      </c>
      <c r="AR2031" s="39">
        <f t="shared" si="368"/>
        <v>0</v>
      </c>
      <c r="AS2031" s="39">
        <f t="shared" si="369"/>
        <v>0</v>
      </c>
      <c r="AU2031" s="41">
        <f t="shared" si="370"/>
        <v>0</v>
      </c>
    </row>
    <row r="2032" spans="2:47" x14ac:dyDescent="0.3">
      <c r="B2032" s="6">
        <f t="shared" si="363"/>
        <v>2018</v>
      </c>
      <c r="C2032" s="5">
        <v>43304</v>
      </c>
      <c r="D2032" s="10">
        <v>1131.3499999999999</v>
      </c>
      <c r="E2032" s="10">
        <f>VLOOKUP(C2032,데이터!$O:$Q,2,0)</f>
        <v>83.10865625000001</v>
      </c>
      <c r="F2032" s="10">
        <f>VLOOKUP(C2032,데이터!$O:$Q,3,0)</f>
        <v>184.67</v>
      </c>
      <c r="H2032" s="6">
        <f t="shared" si="373"/>
        <v>3.6122643050163421</v>
      </c>
      <c r="I2032" s="6">
        <f t="shared" si="374"/>
        <v>3.548616448885471</v>
      </c>
      <c r="AM2032" s="1">
        <f t="shared" si="364"/>
        <v>43304</v>
      </c>
      <c r="AN2032" s="2">
        <f t="shared" si="365"/>
        <v>1131.3499999999999</v>
      </c>
      <c r="AO2032" s="2">
        <f t="shared" si="366"/>
        <v>83.10865625000001</v>
      </c>
      <c r="AP2032" s="2">
        <f t="shared" si="367"/>
        <v>184.67</v>
      </c>
      <c r="AR2032" s="39">
        <f t="shared" si="368"/>
        <v>8.3198959027241948E-3</v>
      </c>
      <c r="AS2032" s="39">
        <f t="shared" si="369"/>
        <v>1.3556013447564297E-3</v>
      </c>
      <c r="AU2032" s="41">
        <f t="shared" si="370"/>
        <v>4.8501398690139431E-5</v>
      </c>
    </row>
    <row r="2033" spans="2:47" x14ac:dyDescent="0.3">
      <c r="B2033" s="6">
        <f t="shared" si="363"/>
        <v>2018</v>
      </c>
      <c r="C2033" s="5">
        <v>43305</v>
      </c>
      <c r="D2033" s="10">
        <v>1135.1500000000001</v>
      </c>
      <c r="E2033" s="10">
        <f>VLOOKUP(C2033,데이터!$O:$Q,2,0)</f>
        <v>82.411468749999997</v>
      </c>
      <c r="F2033" s="10">
        <f>VLOOKUP(C2033,데이터!$O:$Q,3,0)</f>
        <v>182.66</v>
      </c>
      <c r="H2033" s="6">
        <f t="shared" si="373"/>
        <v>3.581961498620605</v>
      </c>
      <c r="I2033" s="6">
        <f t="shared" si="374"/>
        <v>3.509992313604918</v>
      </c>
      <c r="AM2033" s="1">
        <f t="shared" si="364"/>
        <v>43305</v>
      </c>
      <c r="AN2033" s="2">
        <f t="shared" si="365"/>
        <v>1135.1500000000001</v>
      </c>
      <c r="AO2033" s="2">
        <f t="shared" si="366"/>
        <v>82.411468749999997</v>
      </c>
      <c r="AP2033" s="2">
        <f t="shared" si="367"/>
        <v>182.66</v>
      </c>
      <c r="AR2033" s="39">
        <f t="shared" si="368"/>
        <v>-8.3888674352139425E-3</v>
      </c>
      <c r="AS2033" s="39">
        <f t="shared" si="369"/>
        <v>-1.0884280067146701E-2</v>
      </c>
      <c r="AU2033" s="41">
        <f t="shared" si="370"/>
        <v>6.227084203609577E-6</v>
      </c>
    </row>
    <row r="2034" spans="2:47" x14ac:dyDescent="0.3">
      <c r="B2034" s="6">
        <f t="shared" si="363"/>
        <v>2018</v>
      </c>
      <c r="C2034" s="5">
        <v>43306</v>
      </c>
      <c r="D2034" s="10">
        <v>1126.3499999999999</v>
      </c>
      <c r="E2034" s="10">
        <f>VLOOKUP(C2034,데이터!$O:$Q,2,0)</f>
        <v>83.801343749999987</v>
      </c>
      <c r="F2034" s="10">
        <f>VLOOKUP(C2034,데이터!$O:$Q,3,0)</f>
        <v>183.35</v>
      </c>
      <c r="H2034" s="6">
        <f t="shared" si="373"/>
        <v>3.6423715218055794</v>
      </c>
      <c r="I2034" s="6">
        <f t="shared" si="374"/>
        <v>3.5232513451191374</v>
      </c>
      <c r="AM2034" s="1">
        <f t="shared" si="364"/>
        <v>43306</v>
      </c>
      <c r="AN2034" s="2">
        <f t="shared" si="365"/>
        <v>1126.3499999999999</v>
      </c>
      <c r="AO2034" s="2">
        <f t="shared" si="366"/>
        <v>83.801343749999987</v>
      </c>
      <c r="AP2034" s="2">
        <f t="shared" si="367"/>
        <v>183.35</v>
      </c>
      <c r="AR2034" s="39">
        <f t="shared" si="368"/>
        <v>1.6865067703334624E-2</v>
      </c>
      <c r="AS2034" s="39">
        <f t="shared" si="369"/>
        <v>3.7775101281067869E-3</v>
      </c>
      <c r="AU2034" s="41">
        <f t="shared" si="370"/>
        <v>1.7128416328490354E-4</v>
      </c>
    </row>
    <row r="2035" spans="2:47" x14ac:dyDescent="0.3">
      <c r="B2035" s="6">
        <f t="shared" si="363"/>
        <v>2018</v>
      </c>
      <c r="C2035" s="5">
        <v>43307</v>
      </c>
      <c r="D2035" s="10">
        <v>1119.45</v>
      </c>
      <c r="E2035" s="10">
        <f>VLOOKUP(C2035,데이터!$O:$Q,2,0)</f>
        <v>84.334624999999988</v>
      </c>
      <c r="F2035" s="10">
        <f>VLOOKUP(C2035,데이터!$O:$Q,3,0)</f>
        <v>186.93</v>
      </c>
      <c r="H2035" s="6">
        <f t="shared" si="373"/>
        <v>3.6655502484368316</v>
      </c>
      <c r="I2035" s="6">
        <f t="shared" si="374"/>
        <v>3.5920445810914665</v>
      </c>
      <c r="AM2035" s="1">
        <f t="shared" si="364"/>
        <v>43307</v>
      </c>
      <c r="AN2035" s="2">
        <f t="shared" si="365"/>
        <v>1119.45</v>
      </c>
      <c r="AO2035" s="2">
        <f t="shared" si="366"/>
        <v>84.334624999999988</v>
      </c>
      <c r="AP2035" s="2">
        <f t="shared" si="367"/>
        <v>186.93</v>
      </c>
      <c r="AR2035" s="39">
        <f t="shared" si="368"/>
        <v>6.3636360246310808E-3</v>
      </c>
      <c r="AS2035" s="39">
        <f t="shared" si="369"/>
        <v>1.9525497682028936E-2</v>
      </c>
      <c r="AU2035" s="41">
        <f t="shared" si="370"/>
        <v>1.7323460228847981E-4</v>
      </c>
    </row>
    <row r="2036" spans="2:47" x14ac:dyDescent="0.3">
      <c r="B2036" s="6">
        <f t="shared" si="363"/>
        <v>2018</v>
      </c>
      <c r="C2036" s="5">
        <v>43308</v>
      </c>
      <c r="D2036" s="10">
        <v>1118.1500000000001</v>
      </c>
      <c r="E2036" s="10">
        <f>VLOOKUP(C2036,데이터!$O:$Q,2,0)</f>
        <v>83.412812500000015</v>
      </c>
      <c r="F2036" s="10">
        <f>VLOOKUP(C2036,데이터!$O:$Q,3,0)</f>
        <v>186.1</v>
      </c>
      <c r="H2036" s="6">
        <f t="shared" si="373"/>
        <v>3.6254842608500359</v>
      </c>
      <c r="I2036" s="6">
        <f t="shared" si="374"/>
        <v>3.576095311298999</v>
      </c>
      <c r="AM2036" s="1">
        <f t="shared" si="364"/>
        <v>43308</v>
      </c>
      <c r="AN2036" s="2">
        <f t="shared" si="365"/>
        <v>1118.1500000000001</v>
      </c>
      <c r="AO2036" s="2">
        <f t="shared" si="366"/>
        <v>83.412812500000015</v>
      </c>
      <c r="AP2036" s="2">
        <f t="shared" si="367"/>
        <v>186.1</v>
      </c>
      <c r="AR2036" s="39">
        <f t="shared" si="368"/>
        <v>-1.0930415591460463E-2</v>
      </c>
      <c r="AS2036" s="39">
        <f t="shared" si="369"/>
        <v>-4.4401647675601508E-3</v>
      </c>
      <c r="AU2036" s="41">
        <f t="shared" si="370"/>
        <v>4.2123355757138676E-5</v>
      </c>
    </row>
    <row r="2037" spans="2:47" x14ac:dyDescent="0.3">
      <c r="B2037" s="6">
        <f t="shared" si="363"/>
        <v>2018</v>
      </c>
      <c r="C2037" s="5">
        <v>43309</v>
      </c>
      <c r="D2037" s="10">
        <v>1118.1500000000001</v>
      </c>
      <c r="E2037" s="10">
        <f>VLOOKUP(C2037,데이터!$O:$Q,2,0)</f>
        <v>83.412812500000015</v>
      </c>
      <c r="F2037" s="10">
        <f>VLOOKUP(C2037,데이터!$O:$Q,3,0)</f>
        <v>186.1</v>
      </c>
      <c r="H2037" s="6">
        <f t="shared" si="373"/>
        <v>3.6254842608500359</v>
      </c>
      <c r="I2037" s="6">
        <f t="shared" si="374"/>
        <v>3.576095311298999</v>
      </c>
      <c r="AM2037" s="1">
        <f t="shared" si="364"/>
        <v>43309</v>
      </c>
      <c r="AN2037" s="2">
        <f t="shared" si="365"/>
        <v>1118.1500000000001</v>
      </c>
      <c r="AO2037" s="2">
        <f t="shared" si="366"/>
        <v>83.412812500000015</v>
      </c>
      <c r="AP2037" s="2">
        <f t="shared" si="367"/>
        <v>186.1</v>
      </c>
      <c r="AR2037" s="39">
        <f t="shared" si="368"/>
        <v>0</v>
      </c>
      <c r="AS2037" s="39">
        <f t="shared" si="369"/>
        <v>0</v>
      </c>
      <c r="AU2037" s="41">
        <f t="shared" si="370"/>
        <v>0</v>
      </c>
    </row>
    <row r="2038" spans="2:47" x14ac:dyDescent="0.3">
      <c r="B2038" s="6">
        <f t="shared" si="363"/>
        <v>2018</v>
      </c>
      <c r="C2038" s="5">
        <v>43310</v>
      </c>
      <c r="D2038" s="10">
        <v>1118.1500000000001</v>
      </c>
      <c r="E2038" s="10">
        <f>VLOOKUP(C2038,데이터!$O:$Q,2,0)</f>
        <v>83.412812500000015</v>
      </c>
      <c r="F2038" s="10">
        <f>VLOOKUP(C2038,데이터!$O:$Q,3,0)</f>
        <v>186.1</v>
      </c>
      <c r="H2038" s="6">
        <f t="shared" si="373"/>
        <v>3.6254842608500359</v>
      </c>
      <c r="I2038" s="6">
        <f t="shared" si="374"/>
        <v>3.576095311298999</v>
      </c>
      <c r="AM2038" s="1">
        <f t="shared" si="364"/>
        <v>43310</v>
      </c>
      <c r="AN2038" s="2">
        <f t="shared" si="365"/>
        <v>1118.1500000000001</v>
      </c>
      <c r="AO2038" s="2">
        <f t="shared" si="366"/>
        <v>83.412812500000015</v>
      </c>
      <c r="AP2038" s="2">
        <f t="shared" si="367"/>
        <v>186.1</v>
      </c>
      <c r="AR2038" s="39">
        <f t="shared" si="368"/>
        <v>0</v>
      </c>
      <c r="AS2038" s="39">
        <f t="shared" si="369"/>
        <v>0</v>
      </c>
      <c r="AU2038" s="41">
        <f t="shared" si="370"/>
        <v>0</v>
      </c>
    </row>
    <row r="2039" spans="2:47" x14ac:dyDescent="0.3">
      <c r="B2039" s="6">
        <f t="shared" si="363"/>
        <v>2018</v>
      </c>
      <c r="C2039" s="5">
        <v>43311</v>
      </c>
      <c r="D2039" s="10">
        <v>1120.4000000000001</v>
      </c>
      <c r="E2039" s="10">
        <f>VLOOKUP(C2039,데이터!$O:$Q,2,0)</f>
        <v>83.339781250000016</v>
      </c>
      <c r="F2039" s="10">
        <f>VLOOKUP(C2039,데이터!$O:$Q,3,0)</f>
        <v>184.28</v>
      </c>
      <c r="H2039" s="6">
        <f t="shared" si="373"/>
        <v>3.6223100045279009</v>
      </c>
      <c r="I2039" s="6">
        <f t="shared" si="374"/>
        <v>3.5411222136817817</v>
      </c>
      <c r="AM2039" s="1">
        <f t="shared" si="364"/>
        <v>43311</v>
      </c>
      <c r="AN2039" s="2">
        <f t="shared" si="365"/>
        <v>1120.4000000000001</v>
      </c>
      <c r="AO2039" s="2">
        <f t="shared" si="366"/>
        <v>83.339781250000016</v>
      </c>
      <c r="AP2039" s="2">
        <f t="shared" si="367"/>
        <v>184.28</v>
      </c>
      <c r="AR2039" s="39">
        <f t="shared" si="368"/>
        <v>-8.7553995376909999E-4</v>
      </c>
      <c r="AS2039" s="39">
        <f t="shared" si="369"/>
        <v>-9.7796883396022993E-3</v>
      </c>
      <c r="AU2039" s="41">
        <f t="shared" si="370"/>
        <v>7.9283858476935975E-5</v>
      </c>
    </row>
    <row r="2040" spans="2:47" x14ac:dyDescent="0.3">
      <c r="B2040" s="6">
        <f t="shared" si="363"/>
        <v>2018</v>
      </c>
      <c r="C2040" s="5">
        <v>43312</v>
      </c>
      <c r="D2040" s="10">
        <v>1118.7</v>
      </c>
      <c r="E2040" s="10">
        <f>VLOOKUP(C2040,데이터!$O:$Q,2,0)</f>
        <v>83.213062500000007</v>
      </c>
      <c r="F2040" s="10">
        <f>VLOOKUP(C2040,데이터!$O:$Q,3,0)</f>
        <v>185.5</v>
      </c>
      <c r="H2040" s="6">
        <f t="shared" si="373"/>
        <v>3.6168022555393433</v>
      </c>
      <c r="I2040" s="6">
        <f t="shared" si="374"/>
        <v>3.5645657186779385</v>
      </c>
      <c r="AM2040" s="1">
        <f t="shared" si="364"/>
        <v>43312</v>
      </c>
      <c r="AN2040" s="2">
        <f t="shared" si="365"/>
        <v>1118.7</v>
      </c>
      <c r="AO2040" s="2">
        <f t="shared" si="366"/>
        <v>83.213062500000007</v>
      </c>
      <c r="AP2040" s="2">
        <f t="shared" si="367"/>
        <v>185.5</v>
      </c>
      <c r="AR2040" s="39">
        <f t="shared" si="368"/>
        <v>-1.5205073507438271E-3</v>
      </c>
      <c r="AS2040" s="39">
        <f t="shared" si="369"/>
        <v>6.6203603212502404E-3</v>
      </c>
      <c r="AU2040" s="41">
        <f t="shared" si="370"/>
        <v>6.6273726452918105E-5</v>
      </c>
    </row>
    <row r="2041" spans="2:47" x14ac:dyDescent="0.3">
      <c r="B2041" s="6">
        <f t="shared" si="363"/>
        <v>2018</v>
      </c>
      <c r="C2041" s="5">
        <v>43313</v>
      </c>
      <c r="D2041" s="10">
        <v>1120.6500000000001</v>
      </c>
      <c r="E2041" s="10">
        <f>VLOOKUP(C2041,데이터!$O:$Q,2,0)</f>
        <v>82.67921874999999</v>
      </c>
      <c r="F2041" s="10">
        <f>VLOOKUP(C2041,데이터!$O:$Q,3,0)</f>
        <v>185.23</v>
      </c>
      <c r="H2041" s="6">
        <f t="shared" si="373"/>
        <v>3.5935990802072775</v>
      </c>
      <c r="I2041" s="6">
        <f t="shared" si="374"/>
        <v>3.5593774019984608</v>
      </c>
      <c r="AM2041" s="1">
        <f t="shared" si="364"/>
        <v>43313</v>
      </c>
      <c r="AN2041" s="2">
        <f t="shared" si="365"/>
        <v>1120.6500000000001</v>
      </c>
      <c r="AO2041" s="2">
        <f t="shared" si="366"/>
        <v>82.67921874999999</v>
      </c>
      <c r="AP2041" s="2">
        <f t="shared" si="367"/>
        <v>185.23</v>
      </c>
      <c r="AR2041" s="39">
        <f t="shared" si="368"/>
        <v>-6.4153840029624876E-3</v>
      </c>
      <c r="AS2041" s="39">
        <f t="shared" si="369"/>
        <v>-1.4555256064691102E-3</v>
      </c>
      <c r="AU2041" s="41">
        <f t="shared" si="370"/>
        <v>2.4600195313265857E-5</v>
      </c>
    </row>
    <row r="2042" spans="2:47" x14ac:dyDescent="0.3">
      <c r="B2042" s="6">
        <f t="shared" si="363"/>
        <v>2018</v>
      </c>
      <c r="C2042" s="5">
        <v>43314</v>
      </c>
      <c r="D2042" s="10">
        <v>1126.0999999999999</v>
      </c>
      <c r="E2042" s="10">
        <f>VLOOKUP(C2042,데이터!$O:$Q,2,0)</f>
        <v>83.267062500000009</v>
      </c>
      <c r="F2042" s="10">
        <f>VLOOKUP(C2042,데이터!$O:$Q,3,0)</f>
        <v>187.05</v>
      </c>
      <c r="H2042" s="6">
        <f t="shared" si="373"/>
        <v>3.6191493308173279</v>
      </c>
      <c r="I2042" s="6">
        <f t="shared" si="374"/>
        <v>3.594350499615679</v>
      </c>
      <c r="AM2042" s="1">
        <f t="shared" si="364"/>
        <v>43314</v>
      </c>
      <c r="AN2042" s="2">
        <f t="shared" si="365"/>
        <v>1126.0999999999999</v>
      </c>
      <c r="AO2042" s="2">
        <f t="shared" si="366"/>
        <v>83.267062500000009</v>
      </c>
      <c r="AP2042" s="2">
        <f t="shared" si="367"/>
        <v>187.05</v>
      </c>
      <c r="AR2042" s="39">
        <f t="shared" si="368"/>
        <v>7.1099335345379266E-3</v>
      </c>
      <c r="AS2042" s="39">
        <f t="shared" si="369"/>
        <v>9.8256221994279525E-3</v>
      </c>
      <c r="AU2042" s="41">
        <f t="shared" si="370"/>
        <v>7.374964924612171E-6</v>
      </c>
    </row>
    <row r="2043" spans="2:47" x14ac:dyDescent="0.3">
      <c r="B2043" s="6">
        <f t="shared" si="363"/>
        <v>2018</v>
      </c>
      <c r="C2043" s="5">
        <v>43315</v>
      </c>
      <c r="D2043" s="10">
        <v>1127.7</v>
      </c>
      <c r="E2043" s="10">
        <f>VLOOKUP(C2043,데이터!$O:$Q,2,0)</f>
        <v>83.568562500000027</v>
      </c>
      <c r="F2043" s="10">
        <f>VLOOKUP(C2043,데이터!$O:$Q,3,0)</f>
        <v>187.44</v>
      </c>
      <c r="H2043" s="6">
        <f t="shared" si="373"/>
        <v>3.632253834452742</v>
      </c>
      <c r="I2043" s="6">
        <f t="shared" si="374"/>
        <v>3.6018447348193678</v>
      </c>
      <c r="AM2043" s="1">
        <f t="shared" si="364"/>
        <v>43315</v>
      </c>
      <c r="AN2043" s="2">
        <f t="shared" si="365"/>
        <v>1127.7</v>
      </c>
      <c r="AO2043" s="2">
        <f t="shared" si="366"/>
        <v>83.568562500000027</v>
      </c>
      <c r="AP2043" s="2">
        <f t="shared" si="367"/>
        <v>187.44</v>
      </c>
      <c r="AR2043" s="39">
        <f t="shared" si="368"/>
        <v>3.6208795044261333E-3</v>
      </c>
      <c r="AS2043" s="39">
        <f t="shared" si="369"/>
        <v>2.0850040096229705E-3</v>
      </c>
      <c r="AU2043" s="41">
        <f t="shared" si="370"/>
        <v>2.3589135355368601E-6</v>
      </c>
    </row>
    <row r="2044" spans="2:47" x14ac:dyDescent="0.3">
      <c r="B2044" s="6">
        <f t="shared" si="363"/>
        <v>2018</v>
      </c>
      <c r="C2044" s="5">
        <v>43316</v>
      </c>
      <c r="D2044" s="10">
        <v>1127.7</v>
      </c>
      <c r="E2044" s="10">
        <f>VLOOKUP(C2044,데이터!$O:$Q,2,0)</f>
        <v>83.568562500000027</v>
      </c>
      <c r="F2044" s="10">
        <f>VLOOKUP(C2044,데이터!$O:$Q,3,0)</f>
        <v>187.44</v>
      </c>
      <c r="H2044" s="6">
        <f t="shared" si="373"/>
        <v>3.632253834452742</v>
      </c>
      <c r="I2044" s="6">
        <f t="shared" si="374"/>
        <v>3.6018447348193678</v>
      </c>
      <c r="AM2044" s="1">
        <f t="shared" si="364"/>
        <v>43316</v>
      </c>
      <c r="AN2044" s="2">
        <f t="shared" si="365"/>
        <v>1127.7</v>
      </c>
      <c r="AO2044" s="2">
        <f t="shared" si="366"/>
        <v>83.568562500000027</v>
      </c>
      <c r="AP2044" s="2">
        <f t="shared" si="367"/>
        <v>187.44</v>
      </c>
      <c r="AR2044" s="39">
        <f t="shared" si="368"/>
        <v>0</v>
      </c>
      <c r="AS2044" s="39">
        <f t="shared" si="369"/>
        <v>0</v>
      </c>
      <c r="AU2044" s="41">
        <f t="shared" si="370"/>
        <v>0</v>
      </c>
    </row>
    <row r="2045" spans="2:47" x14ac:dyDescent="0.3">
      <c r="B2045" s="6">
        <f t="shared" si="363"/>
        <v>2018</v>
      </c>
      <c r="C2045" s="5">
        <v>43317</v>
      </c>
      <c r="D2045" s="10">
        <v>1127.7</v>
      </c>
      <c r="E2045" s="10">
        <f>VLOOKUP(C2045,데이터!$O:$Q,2,0)</f>
        <v>83.568562500000027</v>
      </c>
      <c r="F2045" s="10">
        <f>VLOOKUP(C2045,데이터!$O:$Q,3,0)</f>
        <v>187.44</v>
      </c>
      <c r="H2045" s="6">
        <f t="shared" si="373"/>
        <v>3.632253834452742</v>
      </c>
      <c r="I2045" s="6">
        <f t="shared" si="374"/>
        <v>3.6018447348193678</v>
      </c>
      <c r="AM2045" s="1">
        <f t="shared" si="364"/>
        <v>43317</v>
      </c>
      <c r="AN2045" s="2">
        <f t="shared" si="365"/>
        <v>1127.7</v>
      </c>
      <c r="AO2045" s="2">
        <f t="shared" si="366"/>
        <v>83.568562500000027</v>
      </c>
      <c r="AP2045" s="2">
        <f t="shared" si="367"/>
        <v>187.44</v>
      </c>
      <c r="AR2045" s="39">
        <f t="shared" si="368"/>
        <v>0</v>
      </c>
      <c r="AS2045" s="39">
        <f t="shared" si="369"/>
        <v>0</v>
      </c>
      <c r="AU2045" s="41">
        <f t="shared" si="370"/>
        <v>0</v>
      </c>
    </row>
    <row r="2046" spans="2:47" x14ac:dyDescent="0.3">
      <c r="B2046" s="6">
        <f t="shared" si="363"/>
        <v>2018</v>
      </c>
      <c r="C2046" s="5">
        <v>43318</v>
      </c>
      <c r="D2046" s="10">
        <v>1123.95</v>
      </c>
      <c r="E2046" s="10">
        <f>VLOOKUP(C2046,데이터!$O:$Q,2,0)</f>
        <v>83.626968750000003</v>
      </c>
      <c r="F2046" s="10">
        <f>VLOOKUP(C2046,데이터!$O:$Q,3,0)</f>
        <v>188.57</v>
      </c>
      <c r="H2046" s="6">
        <f t="shared" si="373"/>
        <v>3.6347924245537553</v>
      </c>
      <c r="I2046" s="6">
        <f t="shared" si="374"/>
        <v>3.6235588009223658</v>
      </c>
      <c r="AM2046" s="1">
        <f t="shared" si="364"/>
        <v>43318</v>
      </c>
      <c r="AN2046" s="2">
        <f t="shared" si="365"/>
        <v>1123.95</v>
      </c>
      <c r="AO2046" s="2">
        <f t="shared" si="366"/>
        <v>83.626968750000003</v>
      </c>
      <c r="AP2046" s="2">
        <f t="shared" si="367"/>
        <v>188.57</v>
      </c>
      <c r="AR2046" s="39">
        <f t="shared" si="368"/>
        <v>6.9890217388834941E-4</v>
      </c>
      <c r="AS2046" s="39">
        <f t="shared" si="369"/>
        <v>6.0285958173282861E-3</v>
      </c>
      <c r="AU2046" s="41">
        <f t="shared" si="370"/>
        <v>2.8405634332924068E-5</v>
      </c>
    </row>
    <row r="2047" spans="2:47" x14ac:dyDescent="0.3">
      <c r="B2047" s="6">
        <f t="shared" ref="B2047:B2110" si="375">YEAR(C2047)</f>
        <v>2018</v>
      </c>
      <c r="C2047" s="5">
        <v>43319</v>
      </c>
      <c r="D2047" s="10">
        <v>1123.8</v>
      </c>
      <c r="E2047" s="10">
        <f>VLOOKUP(C2047,데이터!$O:$Q,2,0)</f>
        <v>84.478718749999999</v>
      </c>
      <c r="F2047" s="10">
        <f>VLOOKUP(C2047,데이터!$O:$Q,3,0)</f>
        <v>190.07</v>
      </c>
      <c r="H2047" s="6">
        <f t="shared" si="373"/>
        <v>3.6718131906282596</v>
      </c>
      <c r="I2047" s="6">
        <f t="shared" si="374"/>
        <v>3.6523827824750175</v>
      </c>
      <c r="AM2047" s="1">
        <f t="shared" si="364"/>
        <v>43319</v>
      </c>
      <c r="AN2047" s="2">
        <f t="shared" si="365"/>
        <v>1123.8</v>
      </c>
      <c r="AO2047" s="2">
        <f t="shared" si="366"/>
        <v>84.478718749999999</v>
      </c>
      <c r="AP2047" s="2">
        <f t="shared" si="367"/>
        <v>190.07</v>
      </c>
      <c r="AR2047" s="39">
        <f t="shared" si="368"/>
        <v>1.0185111486538112E-2</v>
      </c>
      <c r="AS2047" s="39">
        <f t="shared" si="369"/>
        <v>7.9546057167099171E-3</v>
      </c>
      <c r="AU2047" s="41">
        <f t="shared" si="370"/>
        <v>4.9751559892368683E-6</v>
      </c>
    </row>
    <row r="2048" spans="2:47" x14ac:dyDescent="0.3">
      <c r="B2048" s="6">
        <f t="shared" si="375"/>
        <v>2018</v>
      </c>
      <c r="C2048" s="5">
        <v>43320</v>
      </c>
      <c r="D2048" s="10">
        <v>1119.95</v>
      </c>
      <c r="E2048" s="10">
        <f>VLOOKUP(C2048,데이터!$O:$Q,2,0)</f>
        <v>84.579187500000018</v>
      </c>
      <c r="F2048" s="10">
        <f>VLOOKUP(C2048,데이터!$O:$Q,3,0)</f>
        <v>190.51</v>
      </c>
      <c r="H2048" s="6">
        <f t="shared" si="373"/>
        <v>3.6761800002455756</v>
      </c>
      <c r="I2048" s="6">
        <f t="shared" si="374"/>
        <v>3.6608378170637947</v>
      </c>
      <c r="AM2048" s="1">
        <f t="shared" ref="AM2048:AM2111" si="376">C2048</f>
        <v>43320</v>
      </c>
      <c r="AN2048" s="2">
        <f t="shared" ref="AN2048:AN2111" si="377">D2048</f>
        <v>1119.95</v>
      </c>
      <c r="AO2048" s="2">
        <f t="shared" ref="AO2048:AO2111" si="378">E2048</f>
        <v>84.579187500000018</v>
      </c>
      <c r="AP2048" s="2">
        <f t="shared" ref="AP2048:AP2111" si="379">F2048</f>
        <v>190.51</v>
      </c>
      <c r="AR2048" s="39">
        <f t="shared" si="368"/>
        <v>1.1892788087535244E-3</v>
      </c>
      <c r="AS2048" s="39">
        <f t="shared" si="369"/>
        <v>2.3149366023043072E-3</v>
      </c>
      <c r="AU2048" s="41">
        <f t="shared" si="370"/>
        <v>1.2671054681816166E-6</v>
      </c>
    </row>
    <row r="2049" spans="2:47" x14ac:dyDescent="0.3">
      <c r="B2049" s="6">
        <f t="shared" si="375"/>
        <v>2018</v>
      </c>
      <c r="C2049" s="5">
        <v>43321</v>
      </c>
      <c r="D2049" s="10">
        <v>1117.0999999999999</v>
      </c>
      <c r="E2049" s="10">
        <f>VLOOKUP(C2049,데이터!$O:$Q,2,0)</f>
        <v>83.512687499999998</v>
      </c>
      <c r="F2049" s="10">
        <f>VLOOKUP(C2049,데이터!$O:$Q,3,0)</f>
        <v>188.63</v>
      </c>
      <c r="H2049" s="6">
        <f t="shared" si="373"/>
        <v>3.6298252635053823</v>
      </c>
      <c r="I2049" s="6">
        <f t="shared" si="374"/>
        <v>3.6247117601844714</v>
      </c>
      <c r="AM2049" s="1">
        <f t="shared" si="376"/>
        <v>43321</v>
      </c>
      <c r="AN2049" s="2">
        <f t="shared" si="377"/>
        <v>1117.0999999999999</v>
      </c>
      <c r="AO2049" s="2">
        <f t="shared" si="378"/>
        <v>83.512687499999998</v>
      </c>
      <c r="AP2049" s="2">
        <f t="shared" si="379"/>
        <v>188.63</v>
      </c>
      <c r="AR2049" s="39">
        <f t="shared" ref="AR2049:AR2112" si="380">AO2049/AO2048-1</f>
        <v>-1.2609485046188418E-2</v>
      </c>
      <c r="AS2049" s="39">
        <f t="shared" ref="AS2049:AS2112" si="381">AP2049/AP2048-1</f>
        <v>-9.8682483859114933E-3</v>
      </c>
      <c r="AU2049" s="41">
        <f t="shared" ref="AU2049:AU2112" si="382">(AR2049-AS2049)^2</f>
        <v>7.5143784276461864E-6</v>
      </c>
    </row>
    <row r="2050" spans="2:47" x14ac:dyDescent="0.3">
      <c r="B2050" s="6">
        <f t="shared" si="375"/>
        <v>2018</v>
      </c>
      <c r="C2050" s="5">
        <v>43322</v>
      </c>
      <c r="D2050" s="10">
        <v>1128.9000000000001</v>
      </c>
      <c r="E2050" s="10">
        <f>VLOOKUP(C2050,데이터!$O:$Q,2,0)</f>
        <v>81.798843750000017</v>
      </c>
      <c r="F2050" s="10">
        <f>VLOOKUP(C2050,데이터!$O:$Q,3,0)</f>
        <v>183.95</v>
      </c>
      <c r="H2050" s="6">
        <f t="shared" si="373"/>
        <v>3.5553341469136579</v>
      </c>
      <c r="I2050" s="6">
        <f t="shared" si="374"/>
        <v>3.534780937740198</v>
      </c>
      <c r="AM2050" s="1">
        <f t="shared" si="376"/>
        <v>43322</v>
      </c>
      <c r="AN2050" s="2">
        <f t="shared" si="377"/>
        <v>1128.9000000000001</v>
      </c>
      <c r="AO2050" s="2">
        <f t="shared" si="378"/>
        <v>81.798843750000017</v>
      </c>
      <c r="AP2050" s="2">
        <f t="shared" si="379"/>
        <v>183.95</v>
      </c>
      <c r="AR2050" s="39">
        <f t="shared" si="380"/>
        <v>-2.0521956618866799E-2</v>
      </c>
      <c r="AS2050" s="39">
        <f t="shared" si="381"/>
        <v>-2.4810475534114418E-2</v>
      </c>
      <c r="AU2050" s="41">
        <f t="shared" si="382"/>
        <v>1.8391394486436614E-5</v>
      </c>
    </row>
    <row r="2051" spans="2:47" x14ac:dyDescent="0.3">
      <c r="B2051" s="6">
        <f t="shared" si="375"/>
        <v>2018</v>
      </c>
      <c r="C2051" s="5">
        <v>43323</v>
      </c>
      <c r="D2051" s="10">
        <v>1128.9000000000001</v>
      </c>
      <c r="E2051" s="10">
        <f>VLOOKUP(C2051,데이터!$O:$Q,2,0)</f>
        <v>81.798843750000017</v>
      </c>
      <c r="F2051" s="10">
        <f>VLOOKUP(C2051,데이터!$O:$Q,3,0)</f>
        <v>183.95</v>
      </c>
      <c r="H2051" s="6">
        <f t="shared" si="373"/>
        <v>3.5553341469136579</v>
      </c>
      <c r="I2051" s="6">
        <f t="shared" si="374"/>
        <v>3.534780937740198</v>
      </c>
      <c r="AM2051" s="1">
        <f t="shared" si="376"/>
        <v>43323</v>
      </c>
      <c r="AN2051" s="2">
        <f t="shared" si="377"/>
        <v>1128.9000000000001</v>
      </c>
      <c r="AO2051" s="2">
        <f t="shared" si="378"/>
        <v>81.798843750000017</v>
      </c>
      <c r="AP2051" s="2">
        <f t="shared" si="379"/>
        <v>183.95</v>
      </c>
      <c r="AR2051" s="39">
        <f t="shared" si="380"/>
        <v>0</v>
      </c>
      <c r="AS2051" s="39">
        <f t="shared" si="381"/>
        <v>0</v>
      </c>
      <c r="AU2051" s="41">
        <f t="shared" si="382"/>
        <v>0</v>
      </c>
    </row>
    <row r="2052" spans="2:47" x14ac:dyDescent="0.3">
      <c r="B2052" s="6">
        <f t="shared" si="375"/>
        <v>2018</v>
      </c>
      <c r="C2052" s="5">
        <v>43324</v>
      </c>
      <c r="D2052" s="10">
        <v>1128.9000000000001</v>
      </c>
      <c r="E2052" s="10">
        <f>VLOOKUP(C2052,데이터!$O:$Q,2,0)</f>
        <v>81.798843750000017</v>
      </c>
      <c r="F2052" s="10">
        <f>VLOOKUP(C2052,데이터!$O:$Q,3,0)</f>
        <v>183.95</v>
      </c>
      <c r="H2052" s="6">
        <f t="shared" si="373"/>
        <v>3.5553341469136579</v>
      </c>
      <c r="I2052" s="6">
        <f t="shared" si="374"/>
        <v>3.534780937740198</v>
      </c>
      <c r="AM2052" s="1">
        <f t="shared" si="376"/>
        <v>43324</v>
      </c>
      <c r="AN2052" s="2">
        <f t="shared" si="377"/>
        <v>1128.9000000000001</v>
      </c>
      <c r="AO2052" s="2">
        <f t="shared" si="378"/>
        <v>81.798843750000017</v>
      </c>
      <c r="AP2052" s="2">
        <f t="shared" si="379"/>
        <v>183.95</v>
      </c>
      <c r="AR2052" s="39">
        <f t="shared" si="380"/>
        <v>0</v>
      </c>
      <c r="AS2052" s="39">
        <f t="shared" si="381"/>
        <v>0</v>
      </c>
      <c r="AU2052" s="41">
        <f t="shared" si="382"/>
        <v>0</v>
      </c>
    </row>
    <row r="2053" spans="2:47" x14ac:dyDescent="0.3">
      <c r="B2053" s="6">
        <f t="shared" si="375"/>
        <v>2018</v>
      </c>
      <c r="C2053" s="5">
        <v>43325</v>
      </c>
      <c r="D2053" s="10">
        <v>1134.05</v>
      </c>
      <c r="E2053" s="10">
        <f>VLOOKUP(C2053,데이터!$O:$Q,2,0)</f>
        <v>81.757249999999999</v>
      </c>
      <c r="F2053" s="10">
        <f>VLOOKUP(C2053,데이터!$O:$Q,3,0)</f>
        <v>184.22</v>
      </c>
      <c r="H2053" s="6">
        <f t="shared" si="373"/>
        <v>3.5535263013147005</v>
      </c>
      <c r="I2053" s="6">
        <f t="shared" si="374"/>
        <v>3.5399692544196752</v>
      </c>
      <c r="AM2053" s="1">
        <f t="shared" si="376"/>
        <v>43325</v>
      </c>
      <c r="AN2053" s="2">
        <f t="shared" si="377"/>
        <v>1134.05</v>
      </c>
      <c r="AO2053" s="2">
        <f t="shared" si="378"/>
        <v>81.757249999999999</v>
      </c>
      <c r="AP2053" s="2">
        <f t="shared" si="379"/>
        <v>184.22</v>
      </c>
      <c r="AR2053" s="39">
        <f t="shared" si="380"/>
        <v>-5.0848823886973094E-4</v>
      </c>
      <c r="AS2053" s="39">
        <f t="shared" si="381"/>
        <v>1.4677901603696863E-3</v>
      </c>
      <c r="AU2053" s="41">
        <f t="shared" si="382"/>
        <v>3.9056763113003137E-6</v>
      </c>
    </row>
    <row r="2054" spans="2:47" x14ac:dyDescent="0.3">
      <c r="B2054" s="6">
        <f t="shared" si="375"/>
        <v>2018</v>
      </c>
      <c r="C2054" s="5">
        <v>43326</v>
      </c>
      <c r="D2054" s="10">
        <v>1128.0999999999999</v>
      </c>
      <c r="E2054" s="10">
        <f>VLOOKUP(C2054,데이터!$O:$Q,2,0)</f>
        <v>81.577343750000011</v>
      </c>
      <c r="F2054" s="10">
        <f>VLOOKUP(C2054,데이터!$O:$Q,3,0)</f>
        <v>183.85</v>
      </c>
      <c r="H2054" s="6">
        <f t="shared" si="373"/>
        <v>3.5457067918382212</v>
      </c>
      <c r="I2054" s="6">
        <f t="shared" si="374"/>
        <v>3.5328593389700211</v>
      </c>
      <c r="AM2054" s="1">
        <f t="shared" si="376"/>
        <v>43326</v>
      </c>
      <c r="AN2054" s="2">
        <f t="shared" si="377"/>
        <v>1128.0999999999999</v>
      </c>
      <c r="AO2054" s="2">
        <f t="shared" si="378"/>
        <v>81.577343750000011</v>
      </c>
      <c r="AP2054" s="2">
        <f t="shared" si="379"/>
        <v>183.85</v>
      </c>
      <c r="AR2054" s="39">
        <f t="shared" si="380"/>
        <v>-2.2004929226459025E-3</v>
      </c>
      <c r="AS2054" s="39">
        <f t="shared" si="381"/>
        <v>-2.0084681359244794E-3</v>
      </c>
      <c r="AU2054" s="41">
        <f t="shared" si="382"/>
        <v>3.6873518715408026E-8</v>
      </c>
    </row>
    <row r="2055" spans="2:47" x14ac:dyDescent="0.3">
      <c r="B2055" s="6">
        <f t="shared" si="375"/>
        <v>2018</v>
      </c>
      <c r="C2055" s="5">
        <v>43327</v>
      </c>
      <c r="D2055" s="10">
        <v>1128.0999999999999</v>
      </c>
      <c r="E2055" s="10">
        <f>VLOOKUP(C2055,데이터!$O:$Q,2,0)</f>
        <v>80.368375000000015</v>
      </c>
      <c r="F2055" s="10">
        <f>VLOOKUP(C2055,데이터!$O:$Q,3,0)</f>
        <v>181.3</v>
      </c>
      <c r="H2055" s="6">
        <f t="shared" si="373"/>
        <v>3.4931597424867258</v>
      </c>
      <c r="I2055" s="6">
        <f t="shared" si="374"/>
        <v>3.4838585703305136</v>
      </c>
      <c r="AM2055" s="1">
        <f t="shared" si="376"/>
        <v>43327</v>
      </c>
      <c r="AN2055" s="2">
        <f t="shared" si="377"/>
        <v>1128.0999999999999</v>
      </c>
      <c r="AO2055" s="2">
        <f t="shared" si="378"/>
        <v>80.368375000000015</v>
      </c>
      <c r="AP2055" s="2">
        <f t="shared" si="379"/>
        <v>181.3</v>
      </c>
      <c r="AR2055" s="39">
        <f t="shared" si="380"/>
        <v>-1.481990825424484E-2</v>
      </c>
      <c r="AS2055" s="39">
        <f t="shared" si="381"/>
        <v>-1.3870002719608254E-2</v>
      </c>
      <c r="AU2055" s="41">
        <f t="shared" si="382"/>
        <v>9.0232052473321813E-7</v>
      </c>
    </row>
    <row r="2056" spans="2:47" x14ac:dyDescent="0.3">
      <c r="B2056" s="6">
        <f t="shared" si="375"/>
        <v>2018</v>
      </c>
      <c r="C2056" s="5">
        <v>43328</v>
      </c>
      <c r="D2056" s="10">
        <v>1130</v>
      </c>
      <c r="E2056" s="10">
        <f>VLOOKUP(C2056,데이터!$O:$Q,2,0)</f>
        <v>80.453000000000003</v>
      </c>
      <c r="F2056" s="10">
        <f>VLOOKUP(C2056,데이터!$O:$Q,3,0)</f>
        <v>181.07</v>
      </c>
      <c r="H2056" s="6">
        <f t="shared" si="373"/>
        <v>3.4968379136978256</v>
      </c>
      <c r="I2056" s="6">
        <f t="shared" si="374"/>
        <v>3.4794388931591067</v>
      </c>
      <c r="AM2056" s="1">
        <f t="shared" si="376"/>
        <v>43328</v>
      </c>
      <c r="AN2056" s="2">
        <f t="shared" si="377"/>
        <v>1130</v>
      </c>
      <c r="AO2056" s="2">
        <f t="shared" si="378"/>
        <v>80.453000000000003</v>
      </c>
      <c r="AP2056" s="2">
        <f t="shared" si="379"/>
        <v>181.07</v>
      </c>
      <c r="AR2056" s="39">
        <f t="shared" si="380"/>
        <v>1.0529639301526394E-3</v>
      </c>
      <c r="AS2056" s="39">
        <f t="shared" si="381"/>
        <v>-1.2686155543298883E-3</v>
      </c>
      <c r="AU2056" s="41">
        <f t="shared" si="382"/>
        <v>5.3897313027701593E-6</v>
      </c>
    </row>
    <row r="2057" spans="2:47" x14ac:dyDescent="0.3">
      <c r="B2057" s="6">
        <f t="shared" si="375"/>
        <v>2018</v>
      </c>
      <c r="C2057" s="5">
        <v>43329</v>
      </c>
      <c r="D2057" s="10">
        <v>1124.95</v>
      </c>
      <c r="E2057" s="10">
        <f>VLOOKUP(C2057,데이터!$O:$Q,2,0)</f>
        <v>79.816562500000003</v>
      </c>
      <c r="F2057" s="10">
        <f>VLOOKUP(C2057,데이터!$O:$Q,3,0)</f>
        <v>179.72</v>
      </c>
      <c r="H2057" s="6">
        <f t="shared" si="373"/>
        <v>3.4691755669898212</v>
      </c>
      <c r="I2057" s="6">
        <f t="shared" si="374"/>
        <v>3.4534973097617203</v>
      </c>
      <c r="AM2057" s="1">
        <f t="shared" si="376"/>
        <v>43329</v>
      </c>
      <c r="AN2057" s="2">
        <f t="shared" si="377"/>
        <v>1124.95</v>
      </c>
      <c r="AO2057" s="2">
        <f t="shared" si="378"/>
        <v>79.816562500000003</v>
      </c>
      <c r="AP2057" s="2">
        <f t="shared" si="379"/>
        <v>179.72</v>
      </c>
      <c r="AR2057" s="39">
        <f t="shared" si="380"/>
        <v>-7.9106745553304547E-3</v>
      </c>
      <c r="AS2057" s="39">
        <f t="shared" si="381"/>
        <v>-7.4556801237090076E-3</v>
      </c>
      <c r="AU2057" s="41">
        <f t="shared" si="382"/>
        <v>2.0701993280652376E-7</v>
      </c>
    </row>
    <row r="2058" spans="2:47" x14ac:dyDescent="0.3">
      <c r="B2058" s="6">
        <f t="shared" si="375"/>
        <v>2018</v>
      </c>
      <c r="C2058" s="5">
        <v>43330</v>
      </c>
      <c r="D2058" s="10">
        <v>1124.95</v>
      </c>
      <c r="E2058" s="10">
        <f>VLOOKUP(C2058,데이터!$O:$Q,2,0)</f>
        <v>79.816562500000003</v>
      </c>
      <c r="F2058" s="10">
        <f>VLOOKUP(C2058,데이터!$O:$Q,3,0)</f>
        <v>179.72</v>
      </c>
      <c r="H2058" s="6">
        <f t="shared" si="373"/>
        <v>3.4691755669898212</v>
      </c>
      <c r="I2058" s="6">
        <f t="shared" si="374"/>
        <v>3.4534973097617203</v>
      </c>
      <c r="AM2058" s="1">
        <f t="shared" si="376"/>
        <v>43330</v>
      </c>
      <c r="AN2058" s="2">
        <f t="shared" si="377"/>
        <v>1124.95</v>
      </c>
      <c r="AO2058" s="2">
        <f t="shared" si="378"/>
        <v>79.816562500000003</v>
      </c>
      <c r="AP2058" s="2">
        <f t="shared" si="379"/>
        <v>179.72</v>
      </c>
      <c r="AR2058" s="39">
        <f t="shared" si="380"/>
        <v>0</v>
      </c>
      <c r="AS2058" s="39">
        <f t="shared" si="381"/>
        <v>0</v>
      </c>
      <c r="AU2058" s="41">
        <f t="shared" si="382"/>
        <v>0</v>
      </c>
    </row>
    <row r="2059" spans="2:47" x14ac:dyDescent="0.3">
      <c r="B2059" s="6">
        <f t="shared" si="375"/>
        <v>2018</v>
      </c>
      <c r="C2059" s="5">
        <v>43331</v>
      </c>
      <c r="D2059" s="10">
        <v>1124.95</v>
      </c>
      <c r="E2059" s="10">
        <f>VLOOKUP(C2059,데이터!$O:$Q,2,0)</f>
        <v>79.816562500000003</v>
      </c>
      <c r="F2059" s="10">
        <f>VLOOKUP(C2059,데이터!$O:$Q,3,0)</f>
        <v>179.72</v>
      </c>
      <c r="H2059" s="6">
        <f t="shared" si="373"/>
        <v>3.4691755669898212</v>
      </c>
      <c r="I2059" s="6">
        <f t="shared" si="374"/>
        <v>3.4534973097617203</v>
      </c>
      <c r="AM2059" s="1">
        <f t="shared" si="376"/>
        <v>43331</v>
      </c>
      <c r="AN2059" s="2">
        <f t="shared" si="377"/>
        <v>1124.95</v>
      </c>
      <c r="AO2059" s="2">
        <f t="shared" si="378"/>
        <v>79.816562500000003</v>
      </c>
      <c r="AP2059" s="2">
        <f t="shared" si="379"/>
        <v>179.72</v>
      </c>
      <c r="AR2059" s="39">
        <f t="shared" si="380"/>
        <v>0</v>
      </c>
      <c r="AS2059" s="39">
        <f t="shared" si="381"/>
        <v>0</v>
      </c>
      <c r="AU2059" s="41">
        <f t="shared" si="382"/>
        <v>0</v>
      </c>
    </row>
    <row r="2060" spans="2:47" x14ac:dyDescent="0.3">
      <c r="B2060" s="6">
        <f t="shared" si="375"/>
        <v>2018</v>
      </c>
      <c r="C2060" s="5">
        <v>43332</v>
      </c>
      <c r="D2060" s="10">
        <v>1123.2</v>
      </c>
      <c r="E2060" s="10">
        <f>VLOOKUP(C2060,데이터!$O:$Q,2,0)</f>
        <v>79.698875000000015</v>
      </c>
      <c r="F2060" s="10">
        <f>VLOOKUP(C2060,데이터!$O:$Q,3,0)</f>
        <v>179.56</v>
      </c>
      <c r="H2060" s="6">
        <f t="shared" si="373"/>
        <v>3.4640603554754184</v>
      </c>
      <c r="I2060" s="6">
        <f t="shared" si="374"/>
        <v>3.4504227517294375</v>
      </c>
      <c r="AM2060" s="1">
        <f t="shared" si="376"/>
        <v>43332</v>
      </c>
      <c r="AN2060" s="2">
        <f t="shared" si="377"/>
        <v>1123.2</v>
      </c>
      <c r="AO2060" s="2">
        <f t="shared" si="378"/>
        <v>79.698875000000015</v>
      </c>
      <c r="AP2060" s="2">
        <f t="shared" si="379"/>
        <v>179.56</v>
      </c>
      <c r="AR2060" s="39">
        <f t="shared" si="380"/>
        <v>-1.4744746743508008E-3</v>
      </c>
      <c r="AS2060" s="39">
        <f t="shared" si="381"/>
        <v>-8.9027375918093732E-4</v>
      </c>
      <c r="AU2060" s="41">
        <f t="shared" si="382"/>
        <v>3.4129070928530604E-7</v>
      </c>
    </row>
    <row r="2061" spans="2:47" x14ac:dyDescent="0.3">
      <c r="B2061" s="6">
        <f t="shared" si="375"/>
        <v>2018</v>
      </c>
      <c r="C2061" s="5">
        <v>43333</v>
      </c>
      <c r="D2061" s="10">
        <v>1118.5999999999999</v>
      </c>
      <c r="E2061" s="10">
        <f>VLOOKUP(C2061,데이터!$O:$Q,2,0)</f>
        <v>81.101250000000007</v>
      </c>
      <c r="F2061" s="10">
        <f>VLOOKUP(C2061,데이터!$O:$Q,3,0)</f>
        <v>183.06</v>
      </c>
      <c r="H2061" s="6">
        <f t="shared" si="373"/>
        <v>3.5250136831228893</v>
      </c>
      <c r="I2061" s="6">
        <f t="shared" si="374"/>
        <v>3.5176787086856249</v>
      </c>
      <c r="AM2061" s="1">
        <f t="shared" si="376"/>
        <v>43333</v>
      </c>
      <c r="AN2061" s="2">
        <f t="shared" si="377"/>
        <v>1118.5999999999999</v>
      </c>
      <c r="AO2061" s="2">
        <f t="shared" si="378"/>
        <v>81.101250000000007</v>
      </c>
      <c r="AP2061" s="2">
        <f t="shared" si="379"/>
        <v>183.06</v>
      </c>
      <c r="AR2061" s="39">
        <f t="shared" si="380"/>
        <v>1.7595919641274715E-2</v>
      </c>
      <c r="AS2061" s="39">
        <f t="shared" si="381"/>
        <v>1.9492091779906406E-2</v>
      </c>
      <c r="AU2061" s="41">
        <f t="shared" si="382"/>
        <v>3.5954687793230809E-6</v>
      </c>
    </row>
    <row r="2062" spans="2:47" x14ac:dyDescent="0.3">
      <c r="B2062" s="6">
        <f t="shared" si="375"/>
        <v>2018</v>
      </c>
      <c r="C2062" s="5">
        <v>43334</v>
      </c>
      <c r="D2062" s="10">
        <v>1119</v>
      </c>
      <c r="E2062" s="10">
        <f>VLOOKUP(C2062,데이터!$O:$Q,2,0)</f>
        <v>81.099187499999999</v>
      </c>
      <c r="F2062" s="10">
        <f>VLOOKUP(C2062,데이터!$O:$Q,3,0)</f>
        <v>183.92</v>
      </c>
      <c r="H2062" s="6">
        <f t="shared" si="373"/>
        <v>3.5249240378865769</v>
      </c>
      <c r="I2062" s="6">
        <f t="shared" si="374"/>
        <v>3.5342044581091447</v>
      </c>
      <c r="AM2062" s="1">
        <f t="shared" si="376"/>
        <v>43334</v>
      </c>
      <c r="AN2062" s="2">
        <f t="shared" si="377"/>
        <v>1119</v>
      </c>
      <c r="AO2062" s="2">
        <f t="shared" si="378"/>
        <v>81.099187499999999</v>
      </c>
      <c r="AP2062" s="2">
        <f t="shared" si="379"/>
        <v>183.92</v>
      </c>
      <c r="AR2062" s="39">
        <f t="shared" si="380"/>
        <v>-2.5431173995560385E-5</v>
      </c>
      <c r="AS2062" s="39">
        <f t="shared" si="381"/>
        <v>4.697913252485364E-3</v>
      </c>
      <c r="AU2062" s="41">
        <f t="shared" si="382"/>
        <v>2.2309982571168413E-5</v>
      </c>
    </row>
    <row r="2063" spans="2:47" x14ac:dyDescent="0.3">
      <c r="B2063" s="6">
        <f t="shared" si="375"/>
        <v>2018</v>
      </c>
      <c r="C2063" s="5">
        <v>43335</v>
      </c>
      <c r="D2063" s="10">
        <v>1121.4000000000001</v>
      </c>
      <c r="E2063" s="10">
        <f>VLOOKUP(C2063,데이터!$O:$Q,2,0)</f>
        <v>81.009500000000017</v>
      </c>
      <c r="F2063" s="10">
        <f>VLOOKUP(C2063,데이터!$O:$Q,3,0)</f>
        <v>184.13</v>
      </c>
      <c r="H2063" s="6">
        <f t="shared" si="373"/>
        <v>3.5210258283681659</v>
      </c>
      <c r="I2063" s="6">
        <f t="shared" si="374"/>
        <v>3.538239815526516</v>
      </c>
      <c r="AM2063" s="1">
        <f t="shared" si="376"/>
        <v>43335</v>
      </c>
      <c r="AN2063" s="2">
        <f t="shared" si="377"/>
        <v>1121.4000000000001</v>
      </c>
      <c r="AO2063" s="2">
        <f t="shared" si="378"/>
        <v>81.009500000000017</v>
      </c>
      <c r="AP2063" s="2">
        <f t="shared" si="379"/>
        <v>184.13</v>
      </c>
      <c r="AR2063" s="39">
        <f t="shared" si="380"/>
        <v>-1.1058988722911778E-3</v>
      </c>
      <c r="AS2063" s="39">
        <f t="shared" si="381"/>
        <v>1.1418007829491206E-3</v>
      </c>
      <c r="AU2063" s="41">
        <f t="shared" si="382"/>
        <v>5.0521537401673559E-6</v>
      </c>
    </row>
    <row r="2064" spans="2:47" x14ac:dyDescent="0.3">
      <c r="B2064" s="6">
        <f t="shared" si="375"/>
        <v>2018</v>
      </c>
      <c r="C2064" s="5">
        <v>43336</v>
      </c>
      <c r="D2064" s="10">
        <v>1119</v>
      </c>
      <c r="E2064" s="10">
        <f>VLOOKUP(C2064,데이터!$O:$Q,2,0)</f>
        <v>82.288937500000003</v>
      </c>
      <c r="F2064" s="10">
        <f>VLOOKUP(C2064,데이터!$O:$Q,3,0)</f>
        <v>186.8</v>
      </c>
      <c r="H2064" s="6">
        <f t="shared" si="373"/>
        <v>3.5766357566269842</v>
      </c>
      <c r="I2064" s="6">
        <f t="shared" si="374"/>
        <v>3.5895465026902365</v>
      </c>
      <c r="AM2064" s="1">
        <f t="shared" si="376"/>
        <v>43336</v>
      </c>
      <c r="AN2064" s="2">
        <f t="shared" si="377"/>
        <v>1119</v>
      </c>
      <c r="AO2064" s="2">
        <f t="shared" si="378"/>
        <v>82.288937500000003</v>
      </c>
      <c r="AP2064" s="2">
        <f t="shared" si="379"/>
        <v>186.8</v>
      </c>
      <c r="AR2064" s="39">
        <f t="shared" si="380"/>
        <v>1.5793672347070187E-2</v>
      </c>
      <c r="AS2064" s="39">
        <f t="shared" si="381"/>
        <v>1.4500624558735797E-2</v>
      </c>
      <c r="AU2064" s="41">
        <f t="shared" si="382"/>
        <v>1.6719725829164559E-6</v>
      </c>
    </row>
    <row r="2065" spans="2:47" x14ac:dyDescent="0.3">
      <c r="B2065" s="6">
        <f t="shared" si="375"/>
        <v>2018</v>
      </c>
      <c r="C2065" s="5">
        <v>43337</v>
      </c>
      <c r="D2065" s="10">
        <v>1119</v>
      </c>
      <c r="E2065" s="10">
        <f>VLOOKUP(C2065,데이터!$O:$Q,2,0)</f>
        <v>82.288937500000003</v>
      </c>
      <c r="F2065" s="10">
        <f>VLOOKUP(C2065,데이터!$O:$Q,3,0)</f>
        <v>186.8</v>
      </c>
      <c r="H2065" s="6">
        <f t="shared" si="373"/>
        <v>3.5766357566269842</v>
      </c>
      <c r="I2065" s="6">
        <f t="shared" si="374"/>
        <v>3.5895465026902365</v>
      </c>
      <c r="AM2065" s="1">
        <f t="shared" si="376"/>
        <v>43337</v>
      </c>
      <c r="AN2065" s="2">
        <f t="shared" si="377"/>
        <v>1119</v>
      </c>
      <c r="AO2065" s="2">
        <f t="shared" si="378"/>
        <v>82.288937500000003</v>
      </c>
      <c r="AP2065" s="2">
        <f t="shared" si="379"/>
        <v>186.8</v>
      </c>
      <c r="AR2065" s="39">
        <f t="shared" si="380"/>
        <v>0</v>
      </c>
      <c r="AS2065" s="39">
        <f t="shared" si="381"/>
        <v>0</v>
      </c>
      <c r="AU2065" s="41">
        <f t="shared" si="382"/>
        <v>0</v>
      </c>
    </row>
    <row r="2066" spans="2:47" x14ac:dyDescent="0.3">
      <c r="B2066" s="6">
        <f t="shared" si="375"/>
        <v>2018</v>
      </c>
      <c r="C2066" s="5">
        <v>43338</v>
      </c>
      <c r="D2066" s="10">
        <v>1119</v>
      </c>
      <c r="E2066" s="10">
        <f>VLOOKUP(C2066,데이터!$O:$Q,2,0)</f>
        <v>82.288937500000003</v>
      </c>
      <c r="F2066" s="10">
        <f>VLOOKUP(C2066,데이터!$O:$Q,3,0)</f>
        <v>186.8</v>
      </c>
      <c r="H2066" s="6">
        <f t="shared" si="373"/>
        <v>3.5766357566269842</v>
      </c>
      <c r="I2066" s="6">
        <f t="shared" si="374"/>
        <v>3.5895465026902365</v>
      </c>
      <c r="AM2066" s="1">
        <f t="shared" si="376"/>
        <v>43338</v>
      </c>
      <c r="AN2066" s="2">
        <f t="shared" si="377"/>
        <v>1119</v>
      </c>
      <c r="AO2066" s="2">
        <f t="shared" si="378"/>
        <v>82.288937500000003</v>
      </c>
      <c r="AP2066" s="2">
        <f t="shared" si="379"/>
        <v>186.8</v>
      </c>
      <c r="AR2066" s="39">
        <f t="shared" si="380"/>
        <v>0</v>
      </c>
      <c r="AS2066" s="39">
        <f t="shared" si="381"/>
        <v>0</v>
      </c>
      <c r="AU2066" s="41">
        <f t="shared" si="382"/>
        <v>0</v>
      </c>
    </row>
    <row r="2067" spans="2:47" x14ac:dyDescent="0.3">
      <c r="B2067" s="6">
        <f t="shared" si="375"/>
        <v>2018</v>
      </c>
      <c r="C2067" s="5">
        <v>43339</v>
      </c>
      <c r="D2067" s="10">
        <v>1113.9000000000001</v>
      </c>
      <c r="E2067" s="10">
        <f>VLOOKUP(C2067,데이터!$O:$Q,2,0)</f>
        <v>83.827062499999997</v>
      </c>
      <c r="F2067" s="10">
        <f>VLOOKUP(C2067,데이터!$O:$Q,3,0)</f>
        <v>189.77</v>
      </c>
      <c r="H2067" s="6">
        <f t="shared" si="373"/>
        <v>3.6434893707371661</v>
      </c>
      <c r="I2067" s="6">
        <f t="shared" si="374"/>
        <v>3.646617986164487</v>
      </c>
      <c r="AM2067" s="1">
        <f t="shared" si="376"/>
        <v>43339</v>
      </c>
      <c r="AN2067" s="2">
        <f t="shared" si="377"/>
        <v>1113.9000000000001</v>
      </c>
      <c r="AO2067" s="2">
        <f t="shared" si="378"/>
        <v>83.827062499999997</v>
      </c>
      <c r="AP2067" s="2">
        <f t="shared" si="379"/>
        <v>189.77</v>
      </c>
      <c r="AR2067" s="39">
        <f t="shared" si="380"/>
        <v>1.8691759144417119E-2</v>
      </c>
      <c r="AS2067" s="39">
        <f t="shared" si="381"/>
        <v>1.5899357601713016E-2</v>
      </c>
      <c r="AU2067" s="41">
        <f t="shared" si="382"/>
        <v>7.7975063756962588E-6</v>
      </c>
    </row>
    <row r="2068" spans="2:47" x14ac:dyDescent="0.3">
      <c r="B2068" s="6">
        <f t="shared" si="375"/>
        <v>2018</v>
      </c>
      <c r="C2068" s="5">
        <v>43340</v>
      </c>
      <c r="D2068" s="10">
        <v>1109.95</v>
      </c>
      <c r="E2068" s="10">
        <f>VLOOKUP(C2068,데이터!$O:$Q,2,0)</f>
        <v>84.135312500000012</v>
      </c>
      <c r="F2068" s="10">
        <f>VLOOKUP(C2068,데이터!$O:$Q,3,0)</f>
        <v>190.5</v>
      </c>
      <c r="H2068" s="6">
        <f t="shared" si="373"/>
        <v>3.6568872587823282</v>
      </c>
      <c r="I2068" s="6">
        <f t="shared" si="374"/>
        <v>3.6606456571867771</v>
      </c>
      <c r="AM2068" s="1">
        <f t="shared" si="376"/>
        <v>43340</v>
      </c>
      <c r="AN2068" s="2">
        <f t="shared" si="377"/>
        <v>1109.95</v>
      </c>
      <c r="AO2068" s="2">
        <f t="shared" si="378"/>
        <v>84.135312500000012</v>
      </c>
      <c r="AP2068" s="2">
        <f t="shared" si="379"/>
        <v>190.5</v>
      </c>
      <c r="AR2068" s="39">
        <f t="shared" si="380"/>
        <v>3.6772134297324843E-3</v>
      </c>
      <c r="AS2068" s="39">
        <f t="shared" si="381"/>
        <v>3.8467618696316208E-3</v>
      </c>
      <c r="AU2068" s="41">
        <f t="shared" si="382"/>
        <v>2.8746673472231096E-8</v>
      </c>
    </row>
    <row r="2069" spans="2:47" x14ac:dyDescent="0.3">
      <c r="B2069" s="6">
        <f t="shared" si="375"/>
        <v>2018</v>
      </c>
      <c r="C2069" s="5">
        <v>43341</v>
      </c>
      <c r="D2069" s="10">
        <v>1110.25</v>
      </c>
      <c r="E2069" s="10">
        <f>VLOOKUP(C2069,데이터!$O:$Q,2,0)</f>
        <v>84.340781249999992</v>
      </c>
      <c r="F2069" s="10">
        <f>VLOOKUP(C2069,데이터!$O:$Q,3,0)</f>
        <v>191</v>
      </c>
      <c r="H2069" s="6">
        <f t="shared" si="373"/>
        <v>3.6658178258846119</v>
      </c>
      <c r="I2069" s="6">
        <f t="shared" si="374"/>
        <v>3.6702536510376613</v>
      </c>
      <c r="AM2069" s="1">
        <f t="shared" si="376"/>
        <v>43341</v>
      </c>
      <c r="AN2069" s="2">
        <f t="shared" si="377"/>
        <v>1110.25</v>
      </c>
      <c r="AO2069" s="2">
        <f t="shared" si="378"/>
        <v>84.340781249999992</v>
      </c>
      <c r="AP2069" s="2">
        <f t="shared" si="379"/>
        <v>191</v>
      </c>
      <c r="AR2069" s="39">
        <f t="shared" si="380"/>
        <v>2.4421226224122794E-3</v>
      </c>
      <c r="AS2069" s="39">
        <f t="shared" si="381"/>
        <v>2.624671916010568E-3</v>
      </c>
      <c r="AU2069" s="41">
        <f t="shared" si="382"/>
        <v>3.3324244593234188E-8</v>
      </c>
    </row>
    <row r="2070" spans="2:47" x14ac:dyDescent="0.3">
      <c r="B2070" s="6">
        <f t="shared" si="375"/>
        <v>2018</v>
      </c>
      <c r="C2070" s="5">
        <v>43342</v>
      </c>
      <c r="D2070" s="10">
        <v>1108.6500000000001</v>
      </c>
      <c r="E2070" s="10">
        <f>VLOOKUP(C2070,데이터!$O:$Q,2,0)</f>
        <v>83.96640625000002</v>
      </c>
      <c r="F2070" s="10">
        <f>VLOOKUP(C2070,데이터!$O:$Q,3,0)</f>
        <v>189.29</v>
      </c>
      <c r="H2070" s="6">
        <f t="shared" si="373"/>
        <v>3.6495458572328459</v>
      </c>
      <c r="I2070" s="6">
        <f t="shared" si="374"/>
        <v>3.637394312067638</v>
      </c>
      <c r="AM2070" s="1">
        <f t="shared" si="376"/>
        <v>43342</v>
      </c>
      <c r="AN2070" s="2">
        <f t="shared" si="377"/>
        <v>1108.6500000000001</v>
      </c>
      <c r="AO2070" s="2">
        <f t="shared" si="378"/>
        <v>83.96640625000002</v>
      </c>
      <c r="AP2070" s="2">
        <f t="shared" si="379"/>
        <v>189.29</v>
      </c>
      <c r="AR2070" s="39">
        <f t="shared" si="380"/>
        <v>-4.43883723213645E-3</v>
      </c>
      <c r="AS2070" s="39">
        <f t="shared" si="381"/>
        <v>-8.9528795811518735E-3</v>
      </c>
      <c r="AU2070" s="41">
        <f t="shared" si="382"/>
        <v>2.0376578328704681E-5</v>
      </c>
    </row>
    <row r="2071" spans="2:47" x14ac:dyDescent="0.3">
      <c r="B2071" s="6">
        <f t="shared" si="375"/>
        <v>2018</v>
      </c>
      <c r="C2071" s="5">
        <v>43343</v>
      </c>
      <c r="D2071" s="10">
        <v>1112.9000000000001</v>
      </c>
      <c r="E2071" s="10">
        <f>VLOOKUP(C2071,데이터!$O:$Q,2,0)</f>
        <v>84.370625000000004</v>
      </c>
      <c r="F2071" s="10">
        <f>VLOOKUP(C2071,데이터!$O:$Q,3,0)</f>
        <v>190.32</v>
      </c>
      <c r="H2071" s="6">
        <f t="shared" si="373"/>
        <v>3.6671149652888224</v>
      </c>
      <c r="I2071" s="6">
        <f t="shared" si="374"/>
        <v>3.6571867794004587</v>
      </c>
      <c r="AM2071" s="1">
        <f t="shared" si="376"/>
        <v>43343</v>
      </c>
      <c r="AN2071" s="2">
        <f t="shared" si="377"/>
        <v>1112.9000000000001</v>
      </c>
      <c r="AO2071" s="2">
        <f t="shared" si="378"/>
        <v>84.370625000000004</v>
      </c>
      <c r="AP2071" s="2">
        <f t="shared" si="379"/>
        <v>190.32</v>
      </c>
      <c r="AR2071" s="39">
        <f t="shared" si="380"/>
        <v>4.8140532392975111E-3</v>
      </c>
      <c r="AS2071" s="39">
        <f t="shared" si="381"/>
        <v>5.4413862327644669E-3</v>
      </c>
      <c r="AU2071" s="41">
        <f t="shared" si="382"/>
        <v>3.9354668469221165E-7</v>
      </c>
    </row>
    <row r="2072" spans="2:47" x14ac:dyDescent="0.3">
      <c r="B2072" s="6">
        <f t="shared" si="375"/>
        <v>2018</v>
      </c>
      <c r="C2072" s="5">
        <v>43344</v>
      </c>
      <c r="D2072" s="10">
        <v>1112.9000000000001</v>
      </c>
      <c r="E2072" s="10">
        <f>VLOOKUP(C2072,데이터!$O:$Q,2,0)</f>
        <v>84.370625000000004</v>
      </c>
      <c r="F2072" s="10">
        <f>VLOOKUP(C2072,데이터!$O:$Q,3,0)</f>
        <v>190.32</v>
      </c>
      <c r="H2072" s="6">
        <f t="shared" si="373"/>
        <v>3.6671149652888224</v>
      </c>
      <c r="I2072" s="6">
        <f t="shared" si="374"/>
        <v>3.6571867794004587</v>
      </c>
      <c r="AM2072" s="1">
        <f t="shared" si="376"/>
        <v>43344</v>
      </c>
      <c r="AN2072" s="2">
        <f t="shared" si="377"/>
        <v>1112.9000000000001</v>
      </c>
      <c r="AO2072" s="2">
        <f t="shared" si="378"/>
        <v>84.370625000000004</v>
      </c>
      <c r="AP2072" s="2">
        <f t="shared" si="379"/>
        <v>190.32</v>
      </c>
      <c r="AR2072" s="39">
        <f t="shared" si="380"/>
        <v>0</v>
      </c>
      <c r="AS2072" s="39">
        <f t="shared" si="381"/>
        <v>0</v>
      </c>
      <c r="AU2072" s="41">
        <f t="shared" si="382"/>
        <v>0</v>
      </c>
    </row>
    <row r="2073" spans="2:47" x14ac:dyDescent="0.3">
      <c r="B2073" s="6">
        <f t="shared" si="375"/>
        <v>2018</v>
      </c>
      <c r="C2073" s="5">
        <v>43345</v>
      </c>
      <c r="D2073" s="10">
        <v>1112.9000000000001</v>
      </c>
      <c r="E2073" s="10">
        <f>VLOOKUP(C2073,데이터!$O:$Q,2,0)</f>
        <v>84.370625000000004</v>
      </c>
      <c r="F2073" s="10">
        <f>VLOOKUP(C2073,데이터!$O:$Q,3,0)</f>
        <v>190.32</v>
      </c>
      <c r="H2073" s="6">
        <f t="shared" si="373"/>
        <v>3.6671149652888224</v>
      </c>
      <c r="I2073" s="6">
        <f t="shared" si="374"/>
        <v>3.6571867794004587</v>
      </c>
      <c r="AM2073" s="1">
        <f t="shared" si="376"/>
        <v>43345</v>
      </c>
      <c r="AN2073" s="2">
        <f t="shared" si="377"/>
        <v>1112.9000000000001</v>
      </c>
      <c r="AO2073" s="2">
        <f t="shared" si="378"/>
        <v>84.370625000000004</v>
      </c>
      <c r="AP2073" s="2">
        <f t="shared" si="379"/>
        <v>190.32</v>
      </c>
      <c r="AR2073" s="39">
        <f t="shared" si="380"/>
        <v>0</v>
      </c>
      <c r="AS2073" s="39">
        <f t="shared" si="381"/>
        <v>0</v>
      </c>
      <c r="AU2073" s="41">
        <f t="shared" si="382"/>
        <v>0</v>
      </c>
    </row>
    <row r="2074" spans="2:47" x14ac:dyDescent="0.3">
      <c r="B2074" s="6">
        <f t="shared" si="375"/>
        <v>2018</v>
      </c>
      <c r="C2074" s="5">
        <v>43346</v>
      </c>
      <c r="D2074" s="10">
        <v>1110.3</v>
      </c>
      <c r="E2074" s="10">
        <f>VLOOKUP(C2074,데이터!$O:$Q,2,0)</f>
        <v>84.370625000000004</v>
      </c>
      <c r="F2074" s="10">
        <f>VLOOKUP(C2074,데이터!$O:$Q,3,0)</f>
        <v>190.32</v>
      </c>
      <c r="H2074" s="6">
        <f t="shared" si="373"/>
        <v>3.6671149652888224</v>
      </c>
      <c r="I2074" s="6">
        <f t="shared" si="374"/>
        <v>3.6571867794004587</v>
      </c>
      <c r="AM2074" s="1">
        <f t="shared" si="376"/>
        <v>43346</v>
      </c>
      <c r="AN2074" s="2">
        <f t="shared" si="377"/>
        <v>1110.3</v>
      </c>
      <c r="AO2074" s="2">
        <f t="shared" si="378"/>
        <v>84.370625000000004</v>
      </c>
      <c r="AP2074" s="2">
        <f t="shared" si="379"/>
        <v>190.32</v>
      </c>
      <c r="AR2074" s="39">
        <f t="shared" si="380"/>
        <v>0</v>
      </c>
      <c r="AS2074" s="39">
        <f t="shared" si="381"/>
        <v>0</v>
      </c>
      <c r="AU2074" s="41">
        <f t="shared" si="382"/>
        <v>0</v>
      </c>
    </row>
    <row r="2075" spans="2:47" x14ac:dyDescent="0.3">
      <c r="B2075" s="6">
        <f t="shared" si="375"/>
        <v>2018</v>
      </c>
      <c r="C2075" s="5">
        <v>43347</v>
      </c>
      <c r="D2075" s="10">
        <v>1114.95</v>
      </c>
      <c r="E2075" s="10">
        <f>VLOOKUP(C2075,데이터!$O:$Q,2,0)</f>
        <v>84.567062500000006</v>
      </c>
      <c r="F2075" s="10">
        <f>VLOOKUP(C2075,데이터!$O:$Q,3,0)</f>
        <v>191.85</v>
      </c>
      <c r="H2075" s="6">
        <f t="shared" si="373"/>
        <v>3.6756529949169536</v>
      </c>
      <c r="I2075" s="6">
        <f t="shared" si="374"/>
        <v>3.686587240584164</v>
      </c>
      <c r="AM2075" s="1">
        <f t="shared" si="376"/>
        <v>43347</v>
      </c>
      <c r="AN2075" s="2">
        <f t="shared" si="377"/>
        <v>1114.95</v>
      </c>
      <c r="AO2075" s="2">
        <f t="shared" si="378"/>
        <v>84.567062500000006</v>
      </c>
      <c r="AP2075" s="2">
        <f t="shared" si="379"/>
        <v>191.85</v>
      </c>
      <c r="AR2075" s="39">
        <f t="shared" si="380"/>
        <v>2.3282688732009227E-3</v>
      </c>
      <c r="AS2075" s="39">
        <f t="shared" si="381"/>
        <v>8.039092055485586E-3</v>
      </c>
      <c r="AU2075" s="41">
        <f t="shared" si="382"/>
        <v>3.2613501419319932E-5</v>
      </c>
    </row>
    <row r="2076" spans="2:47" x14ac:dyDescent="0.3">
      <c r="B2076" s="6">
        <f t="shared" si="375"/>
        <v>2018</v>
      </c>
      <c r="C2076" s="5">
        <v>43348</v>
      </c>
      <c r="D2076" s="10">
        <v>1121.1500000000001</v>
      </c>
      <c r="E2076" s="10">
        <f>VLOOKUP(C2076,데이터!$O:$Q,2,0)</f>
        <v>84.114937499999996</v>
      </c>
      <c r="F2076" s="10">
        <f>VLOOKUP(C2076,데이터!$O:$Q,3,0)</f>
        <v>190.92</v>
      </c>
      <c r="H2076" s="6">
        <f t="shared" si="373"/>
        <v>3.6560016725084581</v>
      </c>
      <c r="I2076" s="6">
        <f t="shared" si="374"/>
        <v>3.6687163720215197</v>
      </c>
      <c r="AM2076" s="1">
        <f t="shared" si="376"/>
        <v>43348</v>
      </c>
      <c r="AN2076" s="2">
        <f t="shared" si="377"/>
        <v>1121.1500000000001</v>
      </c>
      <c r="AO2076" s="2">
        <f t="shared" si="378"/>
        <v>84.114937499999996</v>
      </c>
      <c r="AP2076" s="2">
        <f t="shared" si="379"/>
        <v>190.92</v>
      </c>
      <c r="AR2076" s="39">
        <f t="shared" si="380"/>
        <v>-5.346348644899579E-3</v>
      </c>
      <c r="AS2076" s="39">
        <f t="shared" si="381"/>
        <v>-4.8475371383893684E-3</v>
      </c>
      <c r="AU2076" s="41">
        <f t="shared" si="382"/>
        <v>2.4881291902698585E-7</v>
      </c>
    </row>
    <row r="2077" spans="2:47" x14ac:dyDescent="0.3">
      <c r="B2077" s="6">
        <f t="shared" si="375"/>
        <v>2018</v>
      </c>
      <c r="C2077" s="5">
        <v>43349</v>
      </c>
      <c r="D2077" s="10">
        <v>1123.9000000000001</v>
      </c>
      <c r="E2077" s="10">
        <f>VLOOKUP(C2077,데이터!$O:$Q,2,0)</f>
        <v>81.784750000000003</v>
      </c>
      <c r="F2077" s="10">
        <f>VLOOKUP(C2077,데이터!$O:$Q,3,0)</f>
        <v>185.86</v>
      </c>
      <c r="H2077" s="6">
        <f t="shared" si="373"/>
        <v>3.554721571132192</v>
      </c>
      <c r="I2077" s="6">
        <f t="shared" si="374"/>
        <v>3.5714834742505746</v>
      </c>
      <c r="AM2077" s="1">
        <f t="shared" si="376"/>
        <v>43349</v>
      </c>
      <c r="AN2077" s="2">
        <f t="shared" si="377"/>
        <v>1123.9000000000001</v>
      </c>
      <c r="AO2077" s="2">
        <f t="shared" si="378"/>
        <v>81.784750000000003</v>
      </c>
      <c r="AP2077" s="2">
        <f t="shared" si="379"/>
        <v>185.86</v>
      </c>
      <c r="AR2077" s="39">
        <f t="shared" si="380"/>
        <v>-2.770242205791329E-2</v>
      </c>
      <c r="AS2077" s="39">
        <f t="shared" si="381"/>
        <v>-2.6503247433479871E-2</v>
      </c>
      <c r="AU2077" s="41">
        <f t="shared" si="382"/>
        <v>1.4380197798850314E-6</v>
      </c>
    </row>
    <row r="2078" spans="2:47" x14ac:dyDescent="0.3">
      <c r="B2078" s="6">
        <f t="shared" si="375"/>
        <v>2018</v>
      </c>
      <c r="C2078" s="5">
        <v>43350</v>
      </c>
      <c r="D2078" s="10">
        <v>1122.9000000000001</v>
      </c>
      <c r="E2078" s="10">
        <f>VLOOKUP(C2078,데이터!$O:$Q,2,0)</f>
        <v>83.054062499999986</v>
      </c>
      <c r="F2078" s="10">
        <f>VLOOKUP(C2078,데이터!$O:$Q,3,0)</f>
        <v>185.09</v>
      </c>
      <c r="H2078" s="6">
        <f t="shared" si="373"/>
        <v>3.6098914227763879</v>
      </c>
      <c r="I2078" s="6">
        <f t="shared" si="374"/>
        <v>3.5566871637202131</v>
      </c>
      <c r="AM2078" s="1">
        <f t="shared" si="376"/>
        <v>43350</v>
      </c>
      <c r="AN2078" s="2">
        <f t="shared" si="377"/>
        <v>1122.9000000000001</v>
      </c>
      <c r="AO2078" s="2">
        <f t="shared" si="378"/>
        <v>83.054062499999986</v>
      </c>
      <c r="AP2078" s="2">
        <f t="shared" si="379"/>
        <v>185.09</v>
      </c>
      <c r="AR2078" s="39">
        <f t="shared" si="380"/>
        <v>1.5520161154738199E-2</v>
      </c>
      <c r="AS2078" s="39">
        <f t="shared" si="381"/>
        <v>-4.1429032605186933E-3</v>
      </c>
      <c r="AU2078" s="41">
        <f t="shared" si="382"/>
        <v>3.8663610219854188E-4</v>
      </c>
    </row>
    <row r="2079" spans="2:47" x14ac:dyDescent="0.3">
      <c r="B2079" s="6">
        <f t="shared" si="375"/>
        <v>2018</v>
      </c>
      <c r="C2079" s="5">
        <v>43351</v>
      </c>
      <c r="D2079" s="10">
        <v>1122.9000000000001</v>
      </c>
      <c r="E2079" s="10">
        <f>VLOOKUP(C2079,데이터!$O:$Q,2,0)</f>
        <v>83.054062499999986</v>
      </c>
      <c r="F2079" s="10">
        <f>VLOOKUP(C2079,데이터!$O:$Q,3,0)</f>
        <v>185.09</v>
      </c>
      <c r="H2079" s="6">
        <f t="shared" si="373"/>
        <v>3.6098914227763879</v>
      </c>
      <c r="I2079" s="6">
        <f t="shared" si="374"/>
        <v>3.5566871637202131</v>
      </c>
      <c r="AM2079" s="1">
        <f t="shared" si="376"/>
        <v>43351</v>
      </c>
      <c r="AN2079" s="2">
        <f t="shared" si="377"/>
        <v>1122.9000000000001</v>
      </c>
      <c r="AO2079" s="2">
        <f t="shared" si="378"/>
        <v>83.054062499999986</v>
      </c>
      <c r="AP2079" s="2">
        <f t="shared" si="379"/>
        <v>185.09</v>
      </c>
      <c r="AR2079" s="39">
        <f t="shared" si="380"/>
        <v>0</v>
      </c>
      <c r="AS2079" s="39">
        <f t="shared" si="381"/>
        <v>0</v>
      </c>
      <c r="AU2079" s="41">
        <f t="shared" si="382"/>
        <v>0</v>
      </c>
    </row>
    <row r="2080" spans="2:47" x14ac:dyDescent="0.3">
      <c r="B2080" s="6">
        <f t="shared" si="375"/>
        <v>2018</v>
      </c>
      <c r="C2080" s="5">
        <v>43352</v>
      </c>
      <c r="D2080" s="10">
        <v>1122.9000000000001</v>
      </c>
      <c r="E2080" s="10">
        <f>VLOOKUP(C2080,데이터!$O:$Q,2,0)</f>
        <v>83.054062499999986</v>
      </c>
      <c r="F2080" s="10">
        <f>VLOOKUP(C2080,데이터!$O:$Q,3,0)</f>
        <v>185.09</v>
      </c>
      <c r="H2080" s="6">
        <f t="shared" si="373"/>
        <v>3.6098914227763879</v>
      </c>
      <c r="I2080" s="6">
        <f t="shared" si="374"/>
        <v>3.5566871637202131</v>
      </c>
      <c r="AM2080" s="1">
        <f t="shared" si="376"/>
        <v>43352</v>
      </c>
      <c r="AN2080" s="2">
        <f t="shared" si="377"/>
        <v>1122.9000000000001</v>
      </c>
      <c r="AO2080" s="2">
        <f t="shared" si="378"/>
        <v>83.054062499999986</v>
      </c>
      <c r="AP2080" s="2">
        <f t="shared" si="379"/>
        <v>185.09</v>
      </c>
      <c r="AR2080" s="39">
        <f t="shared" si="380"/>
        <v>0</v>
      </c>
      <c r="AS2080" s="39">
        <f t="shared" si="381"/>
        <v>0</v>
      </c>
      <c r="AU2080" s="41">
        <f t="shared" si="382"/>
        <v>0</v>
      </c>
    </row>
    <row r="2081" spans="2:47" x14ac:dyDescent="0.3">
      <c r="B2081" s="6">
        <f t="shared" si="375"/>
        <v>2018</v>
      </c>
      <c r="C2081" s="5">
        <v>43353</v>
      </c>
      <c r="D2081" s="10">
        <v>1128.45</v>
      </c>
      <c r="E2081" s="10">
        <f>VLOOKUP(C2081,데이터!$O:$Q,2,0)</f>
        <v>84.709531249999998</v>
      </c>
      <c r="F2081" s="10">
        <f>VLOOKUP(C2081,데이터!$O:$Q,3,0)</f>
        <v>187.05</v>
      </c>
      <c r="H2081" s="6">
        <f t="shared" si="373"/>
        <v>3.6818453075282549</v>
      </c>
      <c r="I2081" s="6">
        <f t="shared" si="374"/>
        <v>3.5943504996156785</v>
      </c>
      <c r="AM2081" s="1">
        <f t="shared" si="376"/>
        <v>43353</v>
      </c>
      <c r="AN2081" s="2">
        <f t="shared" si="377"/>
        <v>1128.45</v>
      </c>
      <c r="AO2081" s="2">
        <f t="shared" si="378"/>
        <v>84.709531249999998</v>
      </c>
      <c r="AP2081" s="2">
        <f t="shared" si="379"/>
        <v>187.05</v>
      </c>
      <c r="AR2081" s="39">
        <f t="shared" si="380"/>
        <v>1.9932423534369637E-2</v>
      </c>
      <c r="AS2081" s="39">
        <f t="shared" si="381"/>
        <v>1.0589442973688579E-2</v>
      </c>
      <c r="AU2081" s="41">
        <f t="shared" si="382"/>
        <v>8.7291285757264139E-5</v>
      </c>
    </row>
    <row r="2082" spans="2:47" x14ac:dyDescent="0.3">
      <c r="B2082" s="6">
        <f t="shared" si="375"/>
        <v>2018</v>
      </c>
      <c r="C2082" s="5">
        <v>43354</v>
      </c>
      <c r="D2082" s="10">
        <v>1125.4000000000001</v>
      </c>
      <c r="E2082" s="10">
        <f>VLOOKUP(C2082,데이터!$O:$Q,2,0)</f>
        <v>83.072000000000003</v>
      </c>
      <c r="F2082" s="10">
        <f>VLOOKUP(C2082,데이터!$O:$Q,3,0)</f>
        <v>185.24</v>
      </c>
      <c r="H2082" s="6">
        <f t="shared" ref="H2082:H2145" si="383">H2081*(E2082/E2081)</f>
        <v>3.6106710646800706</v>
      </c>
      <c r="I2082" s="6">
        <f t="shared" ref="I2082:I2145" si="384">I2081*(F2082/F2081)</f>
        <v>3.5595695618754788</v>
      </c>
      <c r="AM2082" s="1">
        <f t="shared" si="376"/>
        <v>43354</v>
      </c>
      <c r="AN2082" s="2">
        <f t="shared" si="377"/>
        <v>1125.4000000000001</v>
      </c>
      <c r="AO2082" s="2">
        <f t="shared" si="378"/>
        <v>83.072000000000003</v>
      </c>
      <c r="AP2082" s="2">
        <f t="shared" si="379"/>
        <v>185.24</v>
      </c>
      <c r="AR2082" s="39">
        <f t="shared" si="380"/>
        <v>-1.933113341363224E-2</v>
      </c>
      <c r="AS2082" s="39">
        <f t="shared" si="381"/>
        <v>-9.6765570703020165E-3</v>
      </c>
      <c r="AU2082" s="41">
        <f t="shared" si="382"/>
        <v>9.3210844369191588E-5</v>
      </c>
    </row>
    <row r="2083" spans="2:47" x14ac:dyDescent="0.3">
      <c r="B2083" s="6">
        <f t="shared" si="375"/>
        <v>2018</v>
      </c>
      <c r="C2083" s="5">
        <v>43355</v>
      </c>
      <c r="D2083" s="10">
        <v>1128.45</v>
      </c>
      <c r="E2083" s="10">
        <f>VLOOKUP(C2083,데이터!$O:$Q,2,0)</f>
        <v>81.896750000000011</v>
      </c>
      <c r="F2083" s="10">
        <f>VLOOKUP(C2083,데이터!$O:$Q,3,0)</f>
        <v>183.1</v>
      </c>
      <c r="H2083" s="6">
        <f t="shared" si="383"/>
        <v>3.5595895791161594</v>
      </c>
      <c r="I2083" s="6">
        <f t="shared" si="384"/>
        <v>3.5184473481936953</v>
      </c>
      <c r="AM2083" s="1">
        <f t="shared" si="376"/>
        <v>43355</v>
      </c>
      <c r="AN2083" s="2">
        <f t="shared" si="377"/>
        <v>1128.45</v>
      </c>
      <c r="AO2083" s="2">
        <f t="shared" si="378"/>
        <v>81.896750000000011</v>
      </c>
      <c r="AP2083" s="2">
        <f t="shared" si="379"/>
        <v>183.1</v>
      </c>
      <c r="AR2083" s="39">
        <f t="shared" si="380"/>
        <v>-1.4147366140215611E-2</v>
      </c>
      <c r="AS2083" s="39">
        <f t="shared" si="381"/>
        <v>-1.1552580436191007E-2</v>
      </c>
      <c r="AU2083" s="41">
        <f t="shared" si="382"/>
        <v>6.7329128498104639E-6</v>
      </c>
    </row>
    <row r="2084" spans="2:47" x14ac:dyDescent="0.3">
      <c r="B2084" s="6">
        <f t="shared" si="375"/>
        <v>2018</v>
      </c>
      <c r="C2084" s="5">
        <v>43356</v>
      </c>
      <c r="D2084" s="10">
        <v>1122.5</v>
      </c>
      <c r="E2084" s="10">
        <f>VLOOKUP(C2084,데이터!$O:$Q,2,0)</f>
        <v>83.512812499999981</v>
      </c>
      <c r="F2084" s="10">
        <f>VLOOKUP(C2084,데이터!$O:$Q,3,0)</f>
        <v>185.19</v>
      </c>
      <c r="H2084" s="6">
        <f t="shared" si="383"/>
        <v>3.6298306965500053</v>
      </c>
      <c r="I2084" s="6">
        <f t="shared" si="384"/>
        <v>3.5586087624903899</v>
      </c>
      <c r="AM2084" s="1">
        <f t="shared" si="376"/>
        <v>43356</v>
      </c>
      <c r="AN2084" s="2">
        <f t="shared" si="377"/>
        <v>1122.5</v>
      </c>
      <c r="AO2084" s="2">
        <f t="shared" si="378"/>
        <v>83.512812499999981</v>
      </c>
      <c r="AP2084" s="2">
        <f t="shared" si="379"/>
        <v>185.19</v>
      </c>
      <c r="AR2084" s="39">
        <f t="shared" si="380"/>
        <v>1.9732925909758059E-2</v>
      </c>
      <c r="AS2084" s="39">
        <f t="shared" si="381"/>
        <v>1.1414527580557055E-2</v>
      </c>
      <c r="AU2084" s="41">
        <f t="shared" si="382"/>
        <v>6.9195750763254059E-5</v>
      </c>
    </row>
    <row r="2085" spans="2:47" x14ac:dyDescent="0.3">
      <c r="B2085" s="6">
        <f t="shared" si="375"/>
        <v>2018</v>
      </c>
      <c r="C2085" s="5">
        <v>43357</v>
      </c>
      <c r="D2085" s="10">
        <v>1116.6500000000001</v>
      </c>
      <c r="E2085" s="10">
        <f>VLOOKUP(C2085,데이터!$O:$Q,2,0)</f>
        <v>84.288218750000013</v>
      </c>
      <c r="F2085" s="10">
        <f>VLOOKUP(C2085,데이터!$O:$Q,3,0)</f>
        <v>187.27</v>
      </c>
      <c r="H2085" s="6">
        <f t="shared" si="383"/>
        <v>3.6635332306198145</v>
      </c>
      <c r="I2085" s="6">
        <f t="shared" si="384"/>
        <v>3.5985780169100678</v>
      </c>
      <c r="AM2085" s="1">
        <f t="shared" si="376"/>
        <v>43357</v>
      </c>
      <c r="AN2085" s="2">
        <f t="shared" si="377"/>
        <v>1116.6500000000001</v>
      </c>
      <c r="AO2085" s="2">
        <f t="shared" si="378"/>
        <v>84.288218750000013</v>
      </c>
      <c r="AP2085" s="2">
        <f t="shared" si="379"/>
        <v>187.27</v>
      </c>
      <c r="AR2085" s="39">
        <f t="shared" si="380"/>
        <v>9.284877694665461E-3</v>
      </c>
      <c r="AS2085" s="39">
        <f t="shared" si="381"/>
        <v>1.1231707975592808E-2</v>
      </c>
      <c r="AU2085" s="41">
        <f t="shared" si="382"/>
        <v>3.7901481427356548E-6</v>
      </c>
    </row>
    <row r="2086" spans="2:47" x14ac:dyDescent="0.3">
      <c r="B2086" s="6">
        <f t="shared" si="375"/>
        <v>2018</v>
      </c>
      <c r="C2086" s="5">
        <v>43358</v>
      </c>
      <c r="D2086" s="10">
        <v>1116.6500000000001</v>
      </c>
      <c r="E2086" s="10">
        <f>VLOOKUP(C2086,데이터!$O:$Q,2,0)</f>
        <v>84.288218750000013</v>
      </c>
      <c r="F2086" s="10">
        <f>VLOOKUP(C2086,데이터!$O:$Q,3,0)</f>
        <v>187.27</v>
      </c>
      <c r="H2086" s="6">
        <f t="shared" si="383"/>
        <v>3.6635332306198145</v>
      </c>
      <c r="I2086" s="6">
        <f t="shared" si="384"/>
        <v>3.5985780169100678</v>
      </c>
      <c r="AM2086" s="1">
        <f t="shared" si="376"/>
        <v>43358</v>
      </c>
      <c r="AN2086" s="2">
        <f t="shared" si="377"/>
        <v>1116.6500000000001</v>
      </c>
      <c r="AO2086" s="2">
        <f t="shared" si="378"/>
        <v>84.288218750000013</v>
      </c>
      <c r="AP2086" s="2">
        <f t="shared" si="379"/>
        <v>187.27</v>
      </c>
      <c r="AR2086" s="39">
        <f t="shared" si="380"/>
        <v>0</v>
      </c>
      <c r="AS2086" s="39">
        <f t="shared" si="381"/>
        <v>0</v>
      </c>
      <c r="AU2086" s="41">
        <f t="shared" si="382"/>
        <v>0</v>
      </c>
    </row>
    <row r="2087" spans="2:47" x14ac:dyDescent="0.3">
      <c r="B2087" s="6">
        <f t="shared" si="375"/>
        <v>2018</v>
      </c>
      <c r="C2087" s="5">
        <v>43359</v>
      </c>
      <c r="D2087" s="10">
        <v>1116.6500000000001</v>
      </c>
      <c r="E2087" s="10">
        <f>VLOOKUP(C2087,데이터!$O:$Q,2,0)</f>
        <v>84.288218750000013</v>
      </c>
      <c r="F2087" s="10">
        <f>VLOOKUP(C2087,데이터!$O:$Q,3,0)</f>
        <v>187.27</v>
      </c>
      <c r="H2087" s="6">
        <f t="shared" si="383"/>
        <v>3.6635332306198145</v>
      </c>
      <c r="I2087" s="6">
        <f t="shared" si="384"/>
        <v>3.5985780169100678</v>
      </c>
      <c r="AM2087" s="1">
        <f t="shared" si="376"/>
        <v>43359</v>
      </c>
      <c r="AN2087" s="2">
        <f t="shared" si="377"/>
        <v>1116.6500000000001</v>
      </c>
      <c r="AO2087" s="2">
        <f t="shared" si="378"/>
        <v>84.288218750000013</v>
      </c>
      <c r="AP2087" s="2">
        <f t="shared" si="379"/>
        <v>187.27</v>
      </c>
      <c r="AR2087" s="39">
        <f t="shared" si="380"/>
        <v>0</v>
      </c>
      <c r="AS2087" s="39">
        <f t="shared" si="381"/>
        <v>0</v>
      </c>
      <c r="AU2087" s="41">
        <f t="shared" si="382"/>
        <v>0</v>
      </c>
    </row>
    <row r="2088" spans="2:47" x14ac:dyDescent="0.3">
      <c r="B2088" s="6">
        <f t="shared" si="375"/>
        <v>2018</v>
      </c>
      <c r="C2088" s="5">
        <v>43360</v>
      </c>
      <c r="D2088" s="10">
        <v>1126.7</v>
      </c>
      <c r="E2088" s="10">
        <f>VLOOKUP(C2088,데이터!$O:$Q,2,0)</f>
        <v>83.385531250000014</v>
      </c>
      <c r="F2088" s="10">
        <f>VLOOKUP(C2088,데이터!$O:$Q,3,0)</f>
        <v>184.66</v>
      </c>
      <c r="H2088" s="6">
        <f t="shared" si="383"/>
        <v>3.6242984988606368</v>
      </c>
      <c r="I2088" s="6">
        <f t="shared" si="384"/>
        <v>3.5484242890084534</v>
      </c>
      <c r="AM2088" s="1">
        <f t="shared" si="376"/>
        <v>43360</v>
      </c>
      <c r="AN2088" s="2">
        <f t="shared" si="377"/>
        <v>1126.7</v>
      </c>
      <c r="AO2088" s="2">
        <f t="shared" si="378"/>
        <v>83.385531250000014</v>
      </c>
      <c r="AP2088" s="2">
        <f t="shared" si="379"/>
        <v>184.66</v>
      </c>
      <c r="AR2088" s="39">
        <f t="shared" si="380"/>
        <v>-1.0709533472019195E-2</v>
      </c>
      <c r="AS2088" s="39">
        <f t="shared" si="381"/>
        <v>-1.3937096171303565E-2</v>
      </c>
      <c r="AU2088" s="41">
        <f t="shared" si="382"/>
        <v>1.0417160977811807E-5</v>
      </c>
    </row>
    <row r="2089" spans="2:47" x14ac:dyDescent="0.3">
      <c r="B2089" s="6">
        <f t="shared" si="375"/>
        <v>2018</v>
      </c>
      <c r="C2089" s="5">
        <v>43361</v>
      </c>
      <c r="D2089" s="10">
        <v>1123.3</v>
      </c>
      <c r="E2089" s="10">
        <f>VLOOKUP(C2089,데이터!$O:$Q,2,0)</f>
        <v>84.593812499999999</v>
      </c>
      <c r="F2089" s="10">
        <f>VLOOKUP(C2089,데이터!$O:$Q,3,0)</f>
        <v>186.25</v>
      </c>
      <c r="H2089" s="6">
        <f t="shared" si="383"/>
        <v>3.6768156664666942</v>
      </c>
      <c r="I2089" s="6">
        <f t="shared" si="384"/>
        <v>3.5789777094542643</v>
      </c>
      <c r="AM2089" s="1">
        <f t="shared" si="376"/>
        <v>43361</v>
      </c>
      <c r="AN2089" s="2">
        <f t="shared" si="377"/>
        <v>1123.3</v>
      </c>
      <c r="AO2089" s="2">
        <f t="shared" si="378"/>
        <v>84.593812499999999</v>
      </c>
      <c r="AP2089" s="2">
        <f t="shared" si="379"/>
        <v>186.25</v>
      </c>
      <c r="AR2089" s="39">
        <f t="shared" si="380"/>
        <v>1.4490298639189714E-2</v>
      </c>
      <c r="AS2089" s="39">
        <f t="shared" si="381"/>
        <v>8.6104191487057502E-3</v>
      </c>
      <c r="AU2089" s="41">
        <f t="shared" si="382"/>
        <v>3.4572982822613956E-5</v>
      </c>
    </row>
    <row r="2090" spans="2:47" x14ac:dyDescent="0.3">
      <c r="B2090" s="6">
        <f t="shared" si="375"/>
        <v>2018</v>
      </c>
      <c r="C2090" s="5">
        <v>43362</v>
      </c>
      <c r="D2090" s="10">
        <v>1120.95</v>
      </c>
      <c r="E2090" s="10">
        <f>VLOOKUP(C2090,데이터!$O:$Q,2,0)</f>
        <v>85.079437499999997</v>
      </c>
      <c r="F2090" s="10">
        <f>VLOOKUP(C2090,데이터!$O:$Q,3,0)</f>
        <v>186.54</v>
      </c>
      <c r="H2090" s="6">
        <f t="shared" si="383"/>
        <v>3.6979230448346789</v>
      </c>
      <c r="I2090" s="6">
        <f t="shared" si="384"/>
        <v>3.5845503458877772</v>
      </c>
      <c r="AM2090" s="1">
        <f t="shared" si="376"/>
        <v>43362</v>
      </c>
      <c r="AN2090" s="2">
        <f t="shared" si="377"/>
        <v>1120.95</v>
      </c>
      <c r="AO2090" s="2">
        <f t="shared" si="378"/>
        <v>85.079437499999997</v>
      </c>
      <c r="AP2090" s="2">
        <f t="shared" si="379"/>
        <v>186.54</v>
      </c>
      <c r="AR2090" s="39">
        <f t="shared" si="380"/>
        <v>5.7406680896430196E-3</v>
      </c>
      <c r="AS2090" s="39">
        <f t="shared" si="381"/>
        <v>1.557046979865806E-3</v>
      </c>
      <c r="AU2090" s="41">
        <f t="shared" si="382"/>
        <v>1.7502685590173523E-5</v>
      </c>
    </row>
    <row r="2091" spans="2:47" x14ac:dyDescent="0.3">
      <c r="B2091" s="6">
        <f t="shared" si="375"/>
        <v>2018</v>
      </c>
      <c r="C2091" s="5">
        <v>43363</v>
      </c>
      <c r="D2091" s="10">
        <v>1120.45</v>
      </c>
      <c r="E2091" s="10">
        <f>VLOOKUP(C2091,데이터!$O:$Q,2,0)</f>
        <v>85.855249999999998</v>
      </c>
      <c r="F2091" s="10">
        <f>VLOOKUP(C2091,데이터!$O:$Q,3,0)</f>
        <v>188.8</v>
      </c>
      <c r="H2091" s="6">
        <f t="shared" si="383"/>
        <v>3.7316432362995178</v>
      </c>
      <c r="I2091" s="6">
        <f t="shared" si="384"/>
        <v>3.6279784780937727</v>
      </c>
      <c r="AM2091" s="1">
        <f t="shared" si="376"/>
        <v>43363</v>
      </c>
      <c r="AN2091" s="2">
        <f t="shared" si="377"/>
        <v>1120.45</v>
      </c>
      <c r="AO2091" s="2">
        <f t="shared" si="378"/>
        <v>85.855249999999998</v>
      </c>
      <c r="AP2091" s="2">
        <f t="shared" si="379"/>
        <v>188.8</v>
      </c>
      <c r="AR2091" s="39">
        <f t="shared" si="380"/>
        <v>9.1186839358217142E-3</v>
      </c>
      <c r="AS2091" s="39">
        <f t="shared" si="381"/>
        <v>1.2115363996997974E-2</v>
      </c>
      <c r="AU2091" s="41">
        <f t="shared" si="382"/>
        <v>8.9800913890513546E-6</v>
      </c>
    </row>
    <row r="2092" spans="2:47" x14ac:dyDescent="0.3">
      <c r="B2092" s="6">
        <f t="shared" si="375"/>
        <v>2018</v>
      </c>
      <c r="C2092" s="5">
        <v>43364</v>
      </c>
      <c r="D2092" s="10">
        <v>1115.4000000000001</v>
      </c>
      <c r="E2092" s="10">
        <f>VLOOKUP(C2092,데이터!$O:$Q,2,0)</f>
        <v>85.847781249999997</v>
      </c>
      <c r="F2092" s="10">
        <f>VLOOKUP(C2092,데이터!$O:$Q,3,0)</f>
        <v>188.29</v>
      </c>
      <c r="H2092" s="6">
        <f t="shared" si="383"/>
        <v>3.731318611883176</v>
      </c>
      <c r="I2092" s="6">
        <f t="shared" si="384"/>
        <v>3.6181783243658705</v>
      </c>
      <c r="AM2092" s="1">
        <f t="shared" si="376"/>
        <v>43364</v>
      </c>
      <c r="AN2092" s="2">
        <f t="shared" si="377"/>
        <v>1115.4000000000001</v>
      </c>
      <c r="AO2092" s="2">
        <f t="shared" si="378"/>
        <v>85.847781249999997</v>
      </c>
      <c r="AP2092" s="2">
        <f t="shared" si="379"/>
        <v>188.29</v>
      </c>
      <c r="AR2092" s="39">
        <f t="shared" si="380"/>
        <v>-8.6992350496917226E-5</v>
      </c>
      <c r="AS2092" s="39">
        <f t="shared" si="381"/>
        <v>-2.7012711864408123E-3</v>
      </c>
      <c r="AU2092" s="41">
        <f t="shared" si="382"/>
        <v>6.8344538320641668E-6</v>
      </c>
    </row>
    <row r="2093" spans="2:47" x14ac:dyDescent="0.3">
      <c r="B2093" s="6">
        <f t="shared" si="375"/>
        <v>2018</v>
      </c>
      <c r="C2093" s="5">
        <v>43365</v>
      </c>
      <c r="D2093" s="10">
        <v>1115.4000000000001</v>
      </c>
      <c r="E2093" s="10">
        <f>VLOOKUP(C2093,데이터!$O:$Q,2,0)</f>
        <v>85.847781249999997</v>
      </c>
      <c r="F2093" s="10">
        <f>VLOOKUP(C2093,데이터!$O:$Q,3,0)</f>
        <v>188.29</v>
      </c>
      <c r="H2093" s="6">
        <f t="shared" si="383"/>
        <v>3.731318611883176</v>
      </c>
      <c r="I2093" s="6">
        <f t="shared" si="384"/>
        <v>3.6181783243658705</v>
      </c>
      <c r="AM2093" s="1">
        <f t="shared" si="376"/>
        <v>43365</v>
      </c>
      <c r="AN2093" s="2">
        <f t="shared" si="377"/>
        <v>1115.4000000000001</v>
      </c>
      <c r="AO2093" s="2">
        <f t="shared" si="378"/>
        <v>85.847781249999997</v>
      </c>
      <c r="AP2093" s="2">
        <f t="shared" si="379"/>
        <v>188.29</v>
      </c>
      <c r="AR2093" s="39">
        <f t="shared" si="380"/>
        <v>0</v>
      </c>
      <c r="AS2093" s="39">
        <f t="shared" si="381"/>
        <v>0</v>
      </c>
      <c r="AU2093" s="41">
        <f t="shared" si="382"/>
        <v>0</v>
      </c>
    </row>
    <row r="2094" spans="2:47" x14ac:dyDescent="0.3">
      <c r="B2094" s="6">
        <f t="shared" si="375"/>
        <v>2018</v>
      </c>
      <c r="C2094" s="5">
        <v>43366</v>
      </c>
      <c r="D2094" s="10">
        <v>1115.4000000000001</v>
      </c>
      <c r="E2094" s="10">
        <f>VLOOKUP(C2094,데이터!$O:$Q,2,0)</f>
        <v>85.847781249999997</v>
      </c>
      <c r="F2094" s="10">
        <f>VLOOKUP(C2094,데이터!$O:$Q,3,0)</f>
        <v>188.29</v>
      </c>
      <c r="H2094" s="6">
        <f t="shared" si="383"/>
        <v>3.731318611883176</v>
      </c>
      <c r="I2094" s="6">
        <f t="shared" si="384"/>
        <v>3.6181783243658705</v>
      </c>
      <c r="AM2094" s="1">
        <f t="shared" si="376"/>
        <v>43366</v>
      </c>
      <c r="AN2094" s="2">
        <f t="shared" si="377"/>
        <v>1115.4000000000001</v>
      </c>
      <c r="AO2094" s="2">
        <f t="shared" si="378"/>
        <v>85.847781249999997</v>
      </c>
      <c r="AP2094" s="2">
        <f t="shared" si="379"/>
        <v>188.29</v>
      </c>
      <c r="AR2094" s="39">
        <f t="shared" si="380"/>
        <v>0</v>
      </c>
      <c r="AS2094" s="39">
        <f t="shared" si="381"/>
        <v>0</v>
      </c>
      <c r="AU2094" s="41">
        <f t="shared" si="382"/>
        <v>0</v>
      </c>
    </row>
    <row r="2095" spans="2:47" x14ac:dyDescent="0.3">
      <c r="B2095" s="6">
        <f t="shared" si="375"/>
        <v>2018</v>
      </c>
      <c r="C2095" s="5">
        <v>43367</v>
      </c>
      <c r="D2095" s="10">
        <v>1115.4000000000001</v>
      </c>
      <c r="E2095" s="10">
        <f>VLOOKUP(C2095,데이터!$O:$Q,2,0)</f>
        <v>86.40943750000001</v>
      </c>
      <c r="F2095" s="10">
        <f>VLOOKUP(C2095,데이터!$O:$Q,3,0)</f>
        <v>188.94</v>
      </c>
      <c r="H2095" s="6">
        <f t="shared" si="383"/>
        <v>3.7557306396442955</v>
      </c>
      <c r="I2095" s="6">
        <f t="shared" si="384"/>
        <v>3.6306687163720195</v>
      </c>
      <c r="AM2095" s="1">
        <f t="shared" si="376"/>
        <v>43367</v>
      </c>
      <c r="AN2095" s="2">
        <f t="shared" si="377"/>
        <v>1115.4000000000001</v>
      </c>
      <c r="AO2095" s="2">
        <f t="shared" si="378"/>
        <v>86.40943750000001</v>
      </c>
      <c r="AP2095" s="2">
        <f t="shared" si="379"/>
        <v>188.94</v>
      </c>
      <c r="AR2095" s="39">
        <f t="shared" si="380"/>
        <v>6.542466698870042E-3</v>
      </c>
      <c r="AS2095" s="39">
        <f t="shared" si="381"/>
        <v>3.4521217271230586E-3</v>
      </c>
      <c r="AU2095" s="41">
        <f t="shared" si="382"/>
        <v>9.5502320444018632E-6</v>
      </c>
    </row>
    <row r="2096" spans="2:47" x14ac:dyDescent="0.3">
      <c r="B2096" s="6">
        <f t="shared" si="375"/>
        <v>2018</v>
      </c>
      <c r="C2096" s="5">
        <v>43368</v>
      </c>
      <c r="D2096" s="10">
        <v>1115.4000000000001</v>
      </c>
      <c r="E2096" s="10">
        <f>VLOOKUP(C2096,데이터!$O:$Q,2,0)</f>
        <v>85.602531249999998</v>
      </c>
      <c r="F2096" s="10">
        <f>VLOOKUP(C2096,데이터!$O:$Q,3,0)</f>
        <v>185.93</v>
      </c>
      <c r="H2096" s="6">
        <f t="shared" si="383"/>
        <v>3.7206589783289963</v>
      </c>
      <c r="I2096" s="6">
        <f t="shared" si="384"/>
        <v>3.5728285933896986</v>
      </c>
      <c r="AM2096" s="1">
        <f t="shared" si="376"/>
        <v>43368</v>
      </c>
      <c r="AN2096" s="2">
        <f t="shared" si="377"/>
        <v>1115.4000000000001</v>
      </c>
      <c r="AO2096" s="2">
        <f t="shared" si="378"/>
        <v>85.602531249999998</v>
      </c>
      <c r="AP2096" s="2">
        <f t="shared" si="379"/>
        <v>185.93</v>
      </c>
      <c r="AR2096" s="39">
        <f t="shared" si="380"/>
        <v>-9.3381726967035616E-3</v>
      </c>
      <c r="AS2096" s="39">
        <f t="shared" si="381"/>
        <v>-1.5930983380967434E-2</v>
      </c>
      <c r="AU2096" s="41">
        <f t="shared" si="382"/>
        <v>4.3465152718543871E-5</v>
      </c>
    </row>
    <row r="2097" spans="2:47" x14ac:dyDescent="0.3">
      <c r="B2097" s="6">
        <f t="shared" si="375"/>
        <v>2018</v>
      </c>
      <c r="C2097" s="5">
        <v>43369</v>
      </c>
      <c r="D2097" s="10">
        <v>1115.4000000000001</v>
      </c>
      <c r="E2097" s="10">
        <f>VLOOKUP(C2097,데이터!$O:$Q,2,0)</f>
        <v>84.850499999999997</v>
      </c>
      <c r="F2097" s="10">
        <f>VLOOKUP(C2097,데이터!$O:$Q,3,0)</f>
        <v>183.2</v>
      </c>
      <c r="H2097" s="6">
        <f t="shared" si="383"/>
        <v>3.6879724236040565</v>
      </c>
      <c r="I2097" s="6">
        <f t="shared" si="384"/>
        <v>3.5203689469638717</v>
      </c>
      <c r="AM2097" s="1">
        <f t="shared" si="376"/>
        <v>43369</v>
      </c>
      <c r="AN2097" s="2">
        <f t="shared" si="377"/>
        <v>1115.4000000000001</v>
      </c>
      <c r="AO2097" s="2">
        <f t="shared" si="378"/>
        <v>84.850499999999997</v>
      </c>
      <c r="AP2097" s="2">
        <f t="shared" si="379"/>
        <v>183.2</v>
      </c>
      <c r="AR2097" s="39">
        <f t="shared" si="380"/>
        <v>-8.7851520161678076E-3</v>
      </c>
      <c r="AS2097" s="39">
        <f t="shared" si="381"/>
        <v>-1.4682945194428143E-2</v>
      </c>
      <c r="AU2097" s="41">
        <f t="shared" si="382"/>
        <v>3.478396437353415E-5</v>
      </c>
    </row>
    <row r="2098" spans="2:47" x14ac:dyDescent="0.3">
      <c r="B2098" s="6">
        <f t="shared" si="375"/>
        <v>2018</v>
      </c>
      <c r="C2098" s="5">
        <v>43370</v>
      </c>
      <c r="D2098" s="10">
        <v>1112.55</v>
      </c>
      <c r="E2098" s="10">
        <f>VLOOKUP(C2098,데이터!$O:$Q,2,0)</f>
        <v>85.262374999999992</v>
      </c>
      <c r="F2098" s="10">
        <f>VLOOKUP(C2098,데이터!$O:$Q,3,0)</f>
        <v>183.89</v>
      </c>
      <c r="H2098" s="6">
        <f t="shared" si="383"/>
        <v>3.705874305643313</v>
      </c>
      <c r="I2098" s="6">
        <f t="shared" si="384"/>
        <v>3.5336279784780915</v>
      </c>
      <c r="AM2098" s="1">
        <f t="shared" si="376"/>
        <v>43370</v>
      </c>
      <c r="AN2098" s="2">
        <f t="shared" si="377"/>
        <v>1112.55</v>
      </c>
      <c r="AO2098" s="2">
        <f t="shared" si="378"/>
        <v>85.262374999999992</v>
      </c>
      <c r="AP2098" s="2">
        <f t="shared" si="379"/>
        <v>183.89</v>
      </c>
      <c r="AR2098" s="39">
        <f t="shared" si="380"/>
        <v>4.8541257859411324E-3</v>
      </c>
      <c r="AS2098" s="39">
        <f t="shared" si="381"/>
        <v>3.7663755458514636E-3</v>
      </c>
      <c r="AU2098" s="41">
        <f t="shared" si="382"/>
        <v>1.1832005848151322E-6</v>
      </c>
    </row>
    <row r="2099" spans="2:47" x14ac:dyDescent="0.3">
      <c r="B2099" s="6">
        <f t="shared" si="375"/>
        <v>2018</v>
      </c>
      <c r="C2099" s="5">
        <v>43371</v>
      </c>
      <c r="D2099" s="10">
        <v>1109.3</v>
      </c>
      <c r="E2099" s="10">
        <f>VLOOKUP(C2099,데이터!$O:$Q,2,0)</f>
        <v>85.675062499999996</v>
      </c>
      <c r="F2099" s="10">
        <f>VLOOKUP(C2099,데이터!$O:$Q,3,0)</f>
        <v>185.05</v>
      </c>
      <c r="H2099" s="6">
        <f t="shared" si="383"/>
        <v>3.7238115024726319</v>
      </c>
      <c r="I2099" s="6">
        <f t="shared" si="384"/>
        <v>3.5559185242121423</v>
      </c>
      <c r="AM2099" s="1">
        <f t="shared" si="376"/>
        <v>43371</v>
      </c>
      <c r="AN2099" s="2">
        <f t="shared" si="377"/>
        <v>1109.3</v>
      </c>
      <c r="AO2099" s="2">
        <f t="shared" si="378"/>
        <v>85.675062499999996</v>
      </c>
      <c r="AP2099" s="2">
        <f t="shared" si="379"/>
        <v>185.05</v>
      </c>
      <c r="AR2099" s="39">
        <f t="shared" si="380"/>
        <v>4.8402064802910427E-3</v>
      </c>
      <c r="AS2099" s="39">
        <f t="shared" si="381"/>
        <v>6.3081189841753815E-3</v>
      </c>
      <c r="AU2099" s="41">
        <f t="shared" si="382"/>
        <v>2.1547671190599889E-6</v>
      </c>
    </row>
    <row r="2100" spans="2:47" x14ac:dyDescent="0.3">
      <c r="B2100" s="6">
        <f t="shared" si="375"/>
        <v>2018</v>
      </c>
      <c r="C2100" s="5">
        <v>43372</v>
      </c>
      <c r="D2100" s="10">
        <v>1109.3</v>
      </c>
      <c r="E2100" s="10">
        <f>VLOOKUP(C2100,데이터!$O:$Q,2,0)</f>
        <v>85.675062499999996</v>
      </c>
      <c r="F2100" s="10">
        <f>VLOOKUP(C2100,데이터!$O:$Q,3,0)</f>
        <v>185.05</v>
      </c>
      <c r="H2100" s="6">
        <f t="shared" si="383"/>
        <v>3.7238115024726319</v>
      </c>
      <c r="I2100" s="6">
        <f t="shared" si="384"/>
        <v>3.5559185242121423</v>
      </c>
      <c r="AM2100" s="1">
        <f t="shared" si="376"/>
        <v>43372</v>
      </c>
      <c r="AN2100" s="2">
        <f t="shared" si="377"/>
        <v>1109.3</v>
      </c>
      <c r="AO2100" s="2">
        <f t="shared" si="378"/>
        <v>85.675062499999996</v>
      </c>
      <c r="AP2100" s="2">
        <f t="shared" si="379"/>
        <v>185.05</v>
      </c>
      <c r="AR2100" s="39">
        <f t="shared" si="380"/>
        <v>0</v>
      </c>
      <c r="AS2100" s="39">
        <f t="shared" si="381"/>
        <v>0</v>
      </c>
      <c r="AU2100" s="41">
        <f t="shared" si="382"/>
        <v>0</v>
      </c>
    </row>
    <row r="2101" spans="2:47" x14ac:dyDescent="0.3">
      <c r="B2101" s="6">
        <f t="shared" si="375"/>
        <v>2018</v>
      </c>
      <c r="C2101" s="5">
        <v>43373</v>
      </c>
      <c r="D2101" s="10">
        <v>1109.3</v>
      </c>
      <c r="E2101" s="10">
        <f>VLOOKUP(C2101,데이터!$O:$Q,2,0)</f>
        <v>85.675062499999996</v>
      </c>
      <c r="F2101" s="10">
        <f>VLOOKUP(C2101,데이터!$O:$Q,3,0)</f>
        <v>185.05</v>
      </c>
      <c r="H2101" s="6">
        <f t="shared" si="383"/>
        <v>3.7238115024726319</v>
      </c>
      <c r="I2101" s="6">
        <f t="shared" si="384"/>
        <v>3.5559185242121423</v>
      </c>
      <c r="AM2101" s="1">
        <f t="shared" si="376"/>
        <v>43373</v>
      </c>
      <c r="AN2101" s="2">
        <f t="shared" si="377"/>
        <v>1109.3</v>
      </c>
      <c r="AO2101" s="2">
        <f t="shared" si="378"/>
        <v>85.675062499999996</v>
      </c>
      <c r="AP2101" s="2">
        <f t="shared" si="379"/>
        <v>185.05</v>
      </c>
      <c r="AR2101" s="39">
        <f t="shared" si="380"/>
        <v>0</v>
      </c>
      <c r="AS2101" s="39">
        <f t="shared" si="381"/>
        <v>0</v>
      </c>
      <c r="AU2101" s="41">
        <f t="shared" si="382"/>
        <v>0</v>
      </c>
    </row>
    <row r="2102" spans="2:47" x14ac:dyDescent="0.3">
      <c r="B2102" s="6">
        <f t="shared" si="375"/>
        <v>2018</v>
      </c>
      <c r="C2102" s="5">
        <v>43374</v>
      </c>
      <c r="D2102" s="10">
        <v>1111.7</v>
      </c>
      <c r="E2102" s="10">
        <f>VLOOKUP(C2102,데이터!$O:$Q,2,0)</f>
        <v>86.386375000000015</v>
      </c>
      <c r="F2102" s="10">
        <f>VLOOKUP(C2102,데이터!$O:$Q,3,0)</f>
        <v>185.69</v>
      </c>
      <c r="H2102" s="6">
        <f t="shared" si="383"/>
        <v>3.7547282429109905</v>
      </c>
      <c r="I2102" s="6">
        <f t="shared" si="384"/>
        <v>3.5682167563412732</v>
      </c>
      <c r="AM2102" s="1">
        <f t="shared" si="376"/>
        <v>43374</v>
      </c>
      <c r="AN2102" s="2">
        <f t="shared" si="377"/>
        <v>1111.7</v>
      </c>
      <c r="AO2102" s="2">
        <f t="shared" si="378"/>
        <v>86.386375000000015</v>
      </c>
      <c r="AP2102" s="2">
        <f t="shared" si="379"/>
        <v>185.69</v>
      </c>
      <c r="AR2102" s="39">
        <f t="shared" si="380"/>
        <v>8.3024450667896765E-3</v>
      </c>
      <c r="AS2102" s="39">
        <f t="shared" si="381"/>
        <v>3.4585247230476401E-3</v>
      </c>
      <c r="AU2102" s="41">
        <f t="shared" si="382"/>
        <v>2.3463564296517969E-5</v>
      </c>
    </row>
    <row r="2103" spans="2:47" x14ac:dyDescent="0.3">
      <c r="B2103" s="6">
        <f t="shared" si="375"/>
        <v>2018</v>
      </c>
      <c r="C2103" s="5">
        <v>43375</v>
      </c>
      <c r="D2103" s="10">
        <v>1119.3</v>
      </c>
      <c r="E2103" s="10">
        <f>VLOOKUP(C2103,데이터!$O:$Q,2,0)</f>
        <v>86.311374999999984</v>
      </c>
      <c r="F2103" s="10">
        <f>VLOOKUP(C2103,데이터!$O:$Q,3,0)</f>
        <v>185.69</v>
      </c>
      <c r="H2103" s="6">
        <f t="shared" si="383"/>
        <v>3.7514684161360106</v>
      </c>
      <c r="I2103" s="6">
        <f t="shared" si="384"/>
        <v>3.5682167563412732</v>
      </c>
      <c r="AM2103" s="1">
        <f t="shared" si="376"/>
        <v>43375</v>
      </c>
      <c r="AN2103" s="2">
        <f t="shared" si="377"/>
        <v>1119.3</v>
      </c>
      <c r="AO2103" s="2">
        <f t="shared" si="378"/>
        <v>86.311374999999984</v>
      </c>
      <c r="AP2103" s="2">
        <f t="shared" si="379"/>
        <v>185.69</v>
      </c>
      <c r="AR2103" s="39">
        <f t="shared" si="380"/>
        <v>-8.6819246669433969E-4</v>
      </c>
      <c r="AS2103" s="39">
        <f t="shared" si="381"/>
        <v>0</v>
      </c>
      <c r="AU2103" s="41">
        <f t="shared" si="382"/>
        <v>7.5375815922480216E-7</v>
      </c>
    </row>
    <row r="2104" spans="2:47" x14ac:dyDescent="0.3">
      <c r="B2104" s="6">
        <f t="shared" si="375"/>
        <v>2018</v>
      </c>
      <c r="C2104" s="5">
        <v>43376</v>
      </c>
      <c r="D2104" s="10">
        <v>1119.3</v>
      </c>
      <c r="E2104" s="10">
        <f>VLOOKUP(C2104,데이터!$O:$Q,2,0)</f>
        <v>86.39653125000001</v>
      </c>
      <c r="F2104" s="10">
        <f>VLOOKUP(C2104,데이터!$O:$Q,3,0)</f>
        <v>185.86</v>
      </c>
      <c r="H2104" s="6">
        <f t="shared" si="383"/>
        <v>3.755169677786768</v>
      </c>
      <c r="I2104" s="6">
        <f t="shared" si="384"/>
        <v>3.5714834742505737</v>
      </c>
      <c r="AM2104" s="1">
        <f t="shared" si="376"/>
        <v>43376</v>
      </c>
      <c r="AN2104" s="2">
        <f t="shared" si="377"/>
        <v>1119.3</v>
      </c>
      <c r="AO2104" s="2">
        <f t="shared" si="378"/>
        <v>86.39653125000001</v>
      </c>
      <c r="AP2104" s="2">
        <f t="shared" si="379"/>
        <v>185.86</v>
      </c>
      <c r="AR2104" s="39">
        <f t="shared" si="380"/>
        <v>9.8661676980604796E-4</v>
      </c>
      <c r="AS2104" s="39">
        <f t="shared" si="381"/>
        <v>9.1550433518228225E-4</v>
      </c>
      <c r="AU2104" s="41">
        <f t="shared" si="382"/>
        <v>5.0569783581193517E-9</v>
      </c>
    </row>
    <row r="2105" spans="2:47" x14ac:dyDescent="0.3">
      <c r="B2105" s="6">
        <f t="shared" si="375"/>
        <v>2018</v>
      </c>
      <c r="C2105" s="5">
        <v>43377</v>
      </c>
      <c r="D2105" s="10">
        <v>1129.9000000000001</v>
      </c>
      <c r="E2105" s="10">
        <f>VLOOKUP(C2105,데이터!$O:$Q,2,0)</f>
        <v>85.092281249999999</v>
      </c>
      <c r="F2105" s="10">
        <f>VLOOKUP(C2105,데이터!$O:$Q,3,0)</f>
        <v>182.57</v>
      </c>
      <c r="H2105" s="6">
        <f t="shared" si="383"/>
        <v>3.6984812901698931</v>
      </c>
      <c r="I2105" s="6">
        <f t="shared" si="384"/>
        <v>3.508262874711757</v>
      </c>
      <c r="AM2105" s="1">
        <f t="shared" si="376"/>
        <v>43377</v>
      </c>
      <c r="AN2105" s="2">
        <f t="shared" si="377"/>
        <v>1129.9000000000001</v>
      </c>
      <c r="AO2105" s="2">
        <f t="shared" si="378"/>
        <v>85.092281249999999</v>
      </c>
      <c r="AP2105" s="2">
        <f t="shared" si="379"/>
        <v>182.57</v>
      </c>
      <c r="AR2105" s="39">
        <f t="shared" si="380"/>
        <v>-1.5096092182520504E-2</v>
      </c>
      <c r="AS2105" s="39">
        <f t="shared" si="381"/>
        <v>-1.7701495749488982E-2</v>
      </c>
      <c r="AU2105" s="41">
        <f t="shared" si="382"/>
        <v>6.7881277467720696E-6</v>
      </c>
    </row>
    <row r="2106" spans="2:47" x14ac:dyDescent="0.3">
      <c r="B2106" s="6">
        <f t="shared" si="375"/>
        <v>2018</v>
      </c>
      <c r="C2106" s="5">
        <v>43378</v>
      </c>
      <c r="D2106" s="10">
        <v>1130.5999999999999</v>
      </c>
      <c r="E2106" s="10">
        <f>VLOOKUP(C2106,데이터!$O:$Q,2,0)</f>
        <v>83.426812499999997</v>
      </c>
      <c r="F2106" s="10">
        <f>VLOOKUP(C2106,데이터!$O:$Q,3,0)</f>
        <v>178.25</v>
      </c>
      <c r="H2106" s="6">
        <f t="shared" si="383"/>
        <v>3.626092761848029</v>
      </c>
      <c r="I2106" s="6">
        <f t="shared" si="384"/>
        <v>3.4252498078401201</v>
      </c>
      <c r="AM2106" s="1">
        <f t="shared" si="376"/>
        <v>43378</v>
      </c>
      <c r="AN2106" s="2">
        <f t="shared" si="377"/>
        <v>1130.5999999999999</v>
      </c>
      <c r="AO2106" s="2">
        <f t="shared" si="378"/>
        <v>83.426812499999997</v>
      </c>
      <c r="AP2106" s="2">
        <f t="shared" si="379"/>
        <v>178.25</v>
      </c>
      <c r="AR2106" s="39">
        <f t="shared" si="380"/>
        <v>-1.9572500884150412E-2</v>
      </c>
      <c r="AS2106" s="39">
        <f t="shared" si="381"/>
        <v>-2.366215698088403E-2</v>
      </c>
      <c r="AU2106" s="41">
        <f t="shared" si="382"/>
        <v>1.6725286989550454E-5</v>
      </c>
    </row>
    <row r="2107" spans="2:47" x14ac:dyDescent="0.3">
      <c r="B2107" s="6">
        <f t="shared" si="375"/>
        <v>2018</v>
      </c>
      <c r="C2107" s="5">
        <v>43379</v>
      </c>
      <c r="D2107" s="10">
        <v>1130.5999999999999</v>
      </c>
      <c r="E2107" s="10">
        <f>VLOOKUP(C2107,데이터!$O:$Q,2,0)</f>
        <v>83.426812499999997</v>
      </c>
      <c r="F2107" s="10">
        <f>VLOOKUP(C2107,데이터!$O:$Q,3,0)</f>
        <v>178.25</v>
      </c>
      <c r="H2107" s="6">
        <f t="shared" si="383"/>
        <v>3.626092761848029</v>
      </c>
      <c r="I2107" s="6">
        <f t="shared" si="384"/>
        <v>3.4252498078401201</v>
      </c>
      <c r="AM2107" s="1">
        <f t="shared" si="376"/>
        <v>43379</v>
      </c>
      <c r="AN2107" s="2">
        <f t="shared" si="377"/>
        <v>1130.5999999999999</v>
      </c>
      <c r="AO2107" s="2">
        <f t="shared" si="378"/>
        <v>83.426812499999997</v>
      </c>
      <c r="AP2107" s="2">
        <f t="shared" si="379"/>
        <v>178.25</v>
      </c>
      <c r="AR2107" s="39">
        <f t="shared" si="380"/>
        <v>0</v>
      </c>
      <c r="AS2107" s="39">
        <f t="shared" si="381"/>
        <v>0</v>
      </c>
      <c r="AU2107" s="41">
        <f t="shared" si="382"/>
        <v>0</v>
      </c>
    </row>
    <row r="2108" spans="2:47" x14ac:dyDescent="0.3">
      <c r="B2108" s="6">
        <f t="shared" si="375"/>
        <v>2018</v>
      </c>
      <c r="C2108" s="5">
        <v>43380</v>
      </c>
      <c r="D2108" s="10">
        <v>1130.5999999999999</v>
      </c>
      <c r="E2108" s="10">
        <f>VLOOKUP(C2108,데이터!$O:$Q,2,0)</f>
        <v>83.426812499999997</v>
      </c>
      <c r="F2108" s="10">
        <f>VLOOKUP(C2108,데이터!$O:$Q,3,0)</f>
        <v>178.25</v>
      </c>
      <c r="H2108" s="6">
        <f t="shared" si="383"/>
        <v>3.626092761848029</v>
      </c>
      <c r="I2108" s="6">
        <f t="shared" si="384"/>
        <v>3.4252498078401201</v>
      </c>
      <c r="AM2108" s="1">
        <f t="shared" si="376"/>
        <v>43380</v>
      </c>
      <c r="AN2108" s="2">
        <f t="shared" si="377"/>
        <v>1130.5999999999999</v>
      </c>
      <c r="AO2108" s="2">
        <f t="shared" si="378"/>
        <v>83.426812499999997</v>
      </c>
      <c r="AP2108" s="2">
        <f t="shared" si="379"/>
        <v>178.25</v>
      </c>
      <c r="AR2108" s="39">
        <f t="shared" si="380"/>
        <v>0</v>
      </c>
      <c r="AS2108" s="39">
        <f t="shared" si="381"/>
        <v>0</v>
      </c>
      <c r="AU2108" s="41">
        <f t="shared" si="382"/>
        <v>0</v>
      </c>
    </row>
    <row r="2109" spans="2:47" x14ac:dyDescent="0.3">
      <c r="B2109" s="6">
        <f t="shared" si="375"/>
        <v>2018</v>
      </c>
      <c r="C2109" s="5">
        <v>43381</v>
      </c>
      <c r="D2109" s="10">
        <v>1132.7</v>
      </c>
      <c r="E2109" s="10">
        <f>VLOOKUP(C2109,데이터!$O:$Q,2,0)</f>
        <v>82.437031250000004</v>
      </c>
      <c r="F2109" s="10">
        <f>VLOOKUP(C2109,데이터!$O:$Q,3,0)</f>
        <v>176.26</v>
      </c>
      <c r="H2109" s="6">
        <f t="shared" si="383"/>
        <v>3.5830725562464085</v>
      </c>
      <c r="I2109" s="6">
        <f t="shared" si="384"/>
        <v>3.3870099923136019</v>
      </c>
      <c r="AM2109" s="1">
        <f t="shared" si="376"/>
        <v>43381</v>
      </c>
      <c r="AN2109" s="2">
        <f t="shared" si="377"/>
        <v>1132.7</v>
      </c>
      <c r="AO2109" s="2">
        <f t="shared" si="378"/>
        <v>82.437031250000004</v>
      </c>
      <c r="AP2109" s="2">
        <f t="shared" si="379"/>
        <v>176.26</v>
      </c>
      <c r="AR2109" s="39">
        <f t="shared" si="380"/>
        <v>-1.1864066483422087E-2</v>
      </c>
      <c r="AS2109" s="39">
        <f t="shared" si="381"/>
        <v>-1.1164095371669069E-2</v>
      </c>
      <c r="AU2109" s="41">
        <f t="shared" si="382"/>
        <v>4.8995955728875492E-7</v>
      </c>
    </row>
    <row r="2110" spans="2:47" x14ac:dyDescent="0.3">
      <c r="B2110" s="6">
        <f t="shared" si="375"/>
        <v>2018</v>
      </c>
      <c r="C2110" s="5">
        <v>43382</v>
      </c>
      <c r="D2110" s="10">
        <v>1132.7</v>
      </c>
      <c r="E2110" s="10">
        <f>VLOOKUP(C2110,데이터!$O:$Q,2,0)</f>
        <v>82.727312499999996</v>
      </c>
      <c r="F2110" s="10">
        <f>VLOOKUP(C2110,데이터!$O:$Q,3,0)</f>
        <v>176.06</v>
      </c>
      <c r="H2110" s="6">
        <f t="shared" si="383"/>
        <v>3.5956894441267311</v>
      </c>
      <c r="I2110" s="6">
        <f t="shared" si="384"/>
        <v>3.3831667947732487</v>
      </c>
      <c r="AM2110" s="1">
        <f t="shared" si="376"/>
        <v>43382</v>
      </c>
      <c r="AN2110" s="2">
        <f t="shared" si="377"/>
        <v>1132.7</v>
      </c>
      <c r="AO2110" s="2">
        <f t="shared" si="378"/>
        <v>82.727312499999996</v>
      </c>
      <c r="AP2110" s="2">
        <f t="shared" si="379"/>
        <v>176.06</v>
      </c>
      <c r="AR2110" s="39">
        <f t="shared" si="380"/>
        <v>3.5212482254447508E-3</v>
      </c>
      <c r="AS2110" s="39">
        <f t="shared" si="381"/>
        <v>-1.1346873936229906E-3</v>
      </c>
      <c r="AU2110" s="41">
        <f t="shared" si="382"/>
        <v>2.1677736488903713E-5</v>
      </c>
    </row>
    <row r="2111" spans="2:47" x14ac:dyDescent="0.3">
      <c r="B2111" s="6">
        <f t="shared" ref="B2111:B2174" si="385">YEAR(C2111)</f>
        <v>2018</v>
      </c>
      <c r="C2111" s="5">
        <v>43383</v>
      </c>
      <c r="D2111" s="10">
        <v>1133.9000000000001</v>
      </c>
      <c r="E2111" s="10">
        <f>VLOOKUP(C2111,데이터!$O:$Q,2,0)</f>
        <v>78.633031250000016</v>
      </c>
      <c r="F2111" s="10">
        <f>VLOOKUP(C2111,데이터!$O:$Q,3,0)</f>
        <v>168.29</v>
      </c>
      <c r="H2111" s="6">
        <f t="shared" si="383"/>
        <v>3.4177341422195049</v>
      </c>
      <c r="I2111" s="6">
        <f t="shared" si="384"/>
        <v>3.2338585703305123</v>
      </c>
      <c r="AM2111" s="1">
        <f t="shared" si="376"/>
        <v>43383</v>
      </c>
      <c r="AN2111" s="2">
        <f t="shared" si="377"/>
        <v>1133.9000000000001</v>
      </c>
      <c r="AO2111" s="2">
        <f t="shared" si="378"/>
        <v>78.633031250000016</v>
      </c>
      <c r="AP2111" s="2">
        <f t="shared" si="379"/>
        <v>168.29</v>
      </c>
      <c r="AR2111" s="39">
        <f t="shared" si="380"/>
        <v>-4.9491288019298141E-2</v>
      </c>
      <c r="AS2111" s="39">
        <f t="shared" si="381"/>
        <v>-4.4132682040213589E-2</v>
      </c>
      <c r="AU2111" s="41">
        <f t="shared" si="382"/>
        <v>2.8714658039080711E-5</v>
      </c>
    </row>
    <row r="2112" spans="2:47" x14ac:dyDescent="0.3">
      <c r="B2112" s="6">
        <f t="shared" si="385"/>
        <v>2018</v>
      </c>
      <c r="C2112" s="5">
        <v>43384</v>
      </c>
      <c r="D2112" s="10">
        <v>1144.55</v>
      </c>
      <c r="E2112" s="10">
        <f>VLOOKUP(C2112,데이터!$O:$Q,2,0)</f>
        <v>77.562656250000003</v>
      </c>
      <c r="F2112" s="10">
        <f>VLOOKUP(C2112,데이터!$O:$Q,3,0)</f>
        <v>166.61</v>
      </c>
      <c r="H2112" s="6">
        <f t="shared" si="383"/>
        <v>3.3712109810959379</v>
      </c>
      <c r="I2112" s="6">
        <f t="shared" si="384"/>
        <v>3.2015757109915426</v>
      </c>
      <c r="AM2112" s="1">
        <f t="shared" ref="AM2112:AM2175" si="386">C2112</f>
        <v>43384</v>
      </c>
      <c r="AN2112" s="2">
        <f t="shared" ref="AN2112:AN2175" si="387">D2112</f>
        <v>1144.55</v>
      </c>
      <c r="AO2112" s="2">
        <f t="shared" ref="AO2112:AO2175" si="388">E2112</f>
        <v>77.562656250000003</v>
      </c>
      <c r="AP2112" s="2">
        <f t="shared" ref="AP2112:AP2175" si="389">F2112</f>
        <v>166.61</v>
      </c>
      <c r="AR2112" s="39">
        <f t="shared" si="380"/>
        <v>-1.3612282052270608E-2</v>
      </c>
      <c r="AS2112" s="39">
        <f t="shared" si="381"/>
        <v>-9.9827678412263143E-3</v>
      </c>
      <c r="AU2112" s="41">
        <f t="shared" si="382"/>
        <v>1.317337340817248E-5</v>
      </c>
    </row>
    <row r="2113" spans="2:47" x14ac:dyDescent="0.3">
      <c r="B2113" s="6">
        <f t="shared" si="385"/>
        <v>2018</v>
      </c>
      <c r="C2113" s="5">
        <v>43385</v>
      </c>
      <c r="D2113" s="10">
        <v>1131.45</v>
      </c>
      <c r="E2113" s="10">
        <f>VLOOKUP(C2113,데이터!$O:$Q,2,0)</f>
        <v>79.023312500000017</v>
      </c>
      <c r="F2113" s="10">
        <f>VLOOKUP(C2113,데이터!$O:$Q,3,0)</f>
        <v>169.64</v>
      </c>
      <c r="H2113" s="6">
        <f t="shared" si="383"/>
        <v>3.4346974657997991</v>
      </c>
      <c r="I2113" s="6">
        <f t="shared" si="384"/>
        <v>3.2598001537278987</v>
      </c>
      <c r="AM2113" s="1">
        <f t="shared" si="386"/>
        <v>43385</v>
      </c>
      <c r="AN2113" s="2">
        <f t="shared" si="387"/>
        <v>1131.45</v>
      </c>
      <c r="AO2113" s="2">
        <f t="shared" si="388"/>
        <v>79.023312500000017</v>
      </c>
      <c r="AP2113" s="2">
        <f t="shared" si="389"/>
        <v>169.64</v>
      </c>
      <c r="AR2113" s="39">
        <f t="shared" ref="AR2113:AR2176" si="390">AO2113/AO2112-1</f>
        <v>1.8831952393327356E-2</v>
      </c>
      <c r="AS2113" s="39">
        <f t="shared" ref="AS2113:AS2176" si="391">AP2113/AP2112-1</f>
        <v>1.8186183302322689E-2</v>
      </c>
      <c r="AU2113" s="41">
        <f t="shared" ref="AU2113:AU2176" si="392">(AR2113-AS2113)^2</f>
        <v>4.1701771889699327E-7</v>
      </c>
    </row>
    <row r="2114" spans="2:47" x14ac:dyDescent="0.3">
      <c r="B2114" s="6">
        <f t="shared" si="385"/>
        <v>2018</v>
      </c>
      <c r="C2114" s="5">
        <v>43386</v>
      </c>
      <c r="D2114" s="10">
        <v>1131.45</v>
      </c>
      <c r="E2114" s="10">
        <f>VLOOKUP(C2114,데이터!$O:$Q,2,0)</f>
        <v>79.023312500000017</v>
      </c>
      <c r="F2114" s="10">
        <f>VLOOKUP(C2114,데이터!$O:$Q,3,0)</f>
        <v>169.64</v>
      </c>
      <c r="H2114" s="6">
        <f t="shared" si="383"/>
        <v>3.4346974657997991</v>
      </c>
      <c r="I2114" s="6">
        <f t="shared" si="384"/>
        <v>3.2598001537278987</v>
      </c>
      <c r="AM2114" s="1">
        <f t="shared" si="386"/>
        <v>43386</v>
      </c>
      <c r="AN2114" s="2">
        <f t="shared" si="387"/>
        <v>1131.45</v>
      </c>
      <c r="AO2114" s="2">
        <f t="shared" si="388"/>
        <v>79.023312500000017</v>
      </c>
      <c r="AP2114" s="2">
        <f t="shared" si="389"/>
        <v>169.64</v>
      </c>
      <c r="AR2114" s="39">
        <f t="shared" si="390"/>
        <v>0</v>
      </c>
      <c r="AS2114" s="39">
        <f t="shared" si="391"/>
        <v>0</v>
      </c>
      <c r="AU2114" s="41">
        <f t="shared" si="392"/>
        <v>0</v>
      </c>
    </row>
    <row r="2115" spans="2:47" x14ac:dyDescent="0.3">
      <c r="B2115" s="6">
        <f t="shared" si="385"/>
        <v>2018</v>
      </c>
      <c r="C2115" s="5">
        <v>43387</v>
      </c>
      <c r="D2115" s="10">
        <v>1131.45</v>
      </c>
      <c r="E2115" s="10">
        <f>VLOOKUP(C2115,데이터!$O:$Q,2,0)</f>
        <v>79.023312500000017</v>
      </c>
      <c r="F2115" s="10">
        <f>VLOOKUP(C2115,데이터!$O:$Q,3,0)</f>
        <v>169.64</v>
      </c>
      <c r="H2115" s="6">
        <f t="shared" si="383"/>
        <v>3.4346974657997991</v>
      </c>
      <c r="I2115" s="6">
        <f t="shared" si="384"/>
        <v>3.2598001537278987</v>
      </c>
      <c r="AM2115" s="1">
        <f t="shared" si="386"/>
        <v>43387</v>
      </c>
      <c r="AN2115" s="2">
        <f t="shared" si="387"/>
        <v>1131.45</v>
      </c>
      <c r="AO2115" s="2">
        <f t="shared" si="388"/>
        <v>79.023312500000017</v>
      </c>
      <c r="AP2115" s="2">
        <f t="shared" si="389"/>
        <v>169.64</v>
      </c>
      <c r="AR2115" s="39">
        <f t="shared" si="390"/>
        <v>0</v>
      </c>
      <c r="AS2115" s="39">
        <f t="shared" si="391"/>
        <v>0</v>
      </c>
      <c r="AU2115" s="41">
        <f t="shared" si="392"/>
        <v>0</v>
      </c>
    </row>
    <row r="2116" spans="2:47" x14ac:dyDescent="0.3">
      <c r="B2116" s="6">
        <f t="shared" si="385"/>
        <v>2018</v>
      </c>
      <c r="C2116" s="5">
        <v>43388</v>
      </c>
      <c r="D2116" s="10">
        <v>1134.4000000000001</v>
      </c>
      <c r="E2116" s="10">
        <f>VLOOKUP(C2116,데이터!$O:$Q,2,0)</f>
        <v>78.270937500000016</v>
      </c>
      <c r="F2116" s="10">
        <f>VLOOKUP(C2116,데이터!$O:$Q,3,0)</f>
        <v>168.25</v>
      </c>
      <c r="H2116" s="6">
        <f t="shared" si="383"/>
        <v>3.4019959702021407</v>
      </c>
      <c r="I2116" s="6">
        <f t="shared" si="384"/>
        <v>3.2330899308224414</v>
      </c>
      <c r="AM2116" s="1">
        <f t="shared" si="386"/>
        <v>43388</v>
      </c>
      <c r="AN2116" s="2">
        <f t="shared" si="387"/>
        <v>1134.4000000000001</v>
      </c>
      <c r="AO2116" s="2">
        <f t="shared" si="388"/>
        <v>78.270937500000016</v>
      </c>
      <c r="AP2116" s="2">
        <f t="shared" si="389"/>
        <v>168.25</v>
      </c>
      <c r="AR2116" s="39">
        <f t="shared" si="390"/>
        <v>-9.5209246005727444E-3</v>
      </c>
      <c r="AS2116" s="39">
        <f t="shared" si="391"/>
        <v>-8.1938222117424742E-3</v>
      </c>
      <c r="AU2116" s="41">
        <f t="shared" si="392"/>
        <v>1.7612007504390097E-6</v>
      </c>
    </row>
    <row r="2117" spans="2:47" x14ac:dyDescent="0.3">
      <c r="B2117" s="6">
        <f t="shared" si="385"/>
        <v>2018</v>
      </c>
      <c r="C2117" s="5">
        <v>43389</v>
      </c>
      <c r="D2117" s="10">
        <v>1127.95</v>
      </c>
      <c r="E2117" s="10">
        <f>VLOOKUP(C2117,데이터!$O:$Q,2,0)</f>
        <v>80.851968750000012</v>
      </c>
      <c r="F2117" s="10">
        <f>VLOOKUP(C2117,데이터!$O:$Q,3,0)</f>
        <v>173.73</v>
      </c>
      <c r="H2117" s="6">
        <f t="shared" si="383"/>
        <v>3.5141788338795532</v>
      </c>
      <c r="I2117" s="6">
        <f t="shared" si="384"/>
        <v>3.3383935434281287</v>
      </c>
      <c r="AM2117" s="1">
        <f t="shared" si="386"/>
        <v>43389</v>
      </c>
      <c r="AN2117" s="2">
        <f t="shared" si="387"/>
        <v>1127.95</v>
      </c>
      <c r="AO2117" s="2">
        <f t="shared" si="388"/>
        <v>80.851968750000012</v>
      </c>
      <c r="AP2117" s="2">
        <f t="shared" si="389"/>
        <v>173.73</v>
      </c>
      <c r="AR2117" s="39">
        <f t="shared" si="390"/>
        <v>3.2975601576255453E-2</v>
      </c>
      <c r="AS2117" s="39">
        <f t="shared" si="391"/>
        <v>3.2570579494799246E-2</v>
      </c>
      <c r="AU2117" s="41">
        <f t="shared" si="392"/>
        <v>1.64042886467119E-7</v>
      </c>
    </row>
    <row r="2118" spans="2:47" x14ac:dyDescent="0.3">
      <c r="B2118" s="6">
        <f t="shared" si="385"/>
        <v>2018</v>
      </c>
      <c r="C2118" s="5">
        <v>43390</v>
      </c>
      <c r="D2118" s="10">
        <v>1126.5999999999999</v>
      </c>
      <c r="E2118" s="10">
        <f>VLOOKUP(C2118,데이터!$O:$Q,2,0)</f>
        <v>80.53743750000001</v>
      </c>
      <c r="F2118" s="10">
        <f>VLOOKUP(C2118,데이터!$O:$Q,3,0)</f>
        <v>173.04</v>
      </c>
      <c r="H2118" s="6">
        <f t="shared" si="383"/>
        <v>3.5005079353419872</v>
      </c>
      <c r="I2118" s="6">
        <f t="shared" si="384"/>
        <v>3.3251345119139089</v>
      </c>
      <c r="AM2118" s="1">
        <f t="shared" si="386"/>
        <v>43390</v>
      </c>
      <c r="AN2118" s="2">
        <f t="shared" si="387"/>
        <v>1126.5999999999999</v>
      </c>
      <c r="AO2118" s="2">
        <f t="shared" si="388"/>
        <v>80.53743750000001</v>
      </c>
      <c r="AP2118" s="2">
        <f t="shared" si="389"/>
        <v>173.04</v>
      </c>
      <c r="AR2118" s="39">
        <f t="shared" si="390"/>
        <v>-3.8902113932755E-3</v>
      </c>
      <c r="AS2118" s="39">
        <f t="shared" si="391"/>
        <v>-3.9716801934035484E-3</v>
      </c>
      <c r="AU2118" s="41">
        <f t="shared" si="392"/>
        <v>6.637165394303892E-9</v>
      </c>
    </row>
    <row r="2119" spans="2:47" x14ac:dyDescent="0.3">
      <c r="B2119" s="6">
        <f t="shared" si="385"/>
        <v>2018</v>
      </c>
      <c r="C2119" s="5">
        <v>43391</v>
      </c>
      <c r="D2119" s="10">
        <v>1135.25</v>
      </c>
      <c r="E2119" s="10">
        <f>VLOOKUP(C2119,데이터!$O:$Q,2,0)</f>
        <v>78.181781250000014</v>
      </c>
      <c r="F2119" s="10">
        <f>VLOOKUP(C2119,데이터!$O:$Q,3,0)</f>
        <v>168.71</v>
      </c>
      <c r="H2119" s="6">
        <f t="shared" si="383"/>
        <v>3.3981208511233847</v>
      </c>
      <c r="I2119" s="6">
        <f t="shared" si="384"/>
        <v>3.2419292851652544</v>
      </c>
      <c r="AM2119" s="1">
        <f t="shared" si="386"/>
        <v>43391</v>
      </c>
      <c r="AN2119" s="2">
        <f t="shared" si="387"/>
        <v>1135.25</v>
      </c>
      <c r="AO2119" s="2">
        <f t="shared" si="388"/>
        <v>78.181781250000014</v>
      </c>
      <c r="AP2119" s="2">
        <f t="shared" si="389"/>
        <v>168.71</v>
      </c>
      <c r="AR2119" s="39">
        <f t="shared" si="390"/>
        <v>-2.9249207860630011E-2</v>
      </c>
      <c r="AS2119" s="39">
        <f t="shared" si="391"/>
        <v>-2.5023116042533378E-2</v>
      </c>
      <c r="AU2119" s="41">
        <f t="shared" si="392"/>
        <v>1.7859852054983308E-5</v>
      </c>
    </row>
    <row r="2120" spans="2:47" x14ac:dyDescent="0.3">
      <c r="B2120" s="6">
        <f t="shared" si="385"/>
        <v>2018</v>
      </c>
      <c r="C2120" s="5">
        <v>43392</v>
      </c>
      <c r="D2120" s="10">
        <v>1132.0999999999999</v>
      </c>
      <c r="E2120" s="10">
        <f>VLOOKUP(C2120,데이터!$O:$Q,2,0)</f>
        <v>77.264656250000002</v>
      </c>
      <c r="F2120" s="10">
        <f>VLOOKUP(C2120,데이터!$O:$Q,3,0)</f>
        <v>166.18</v>
      </c>
      <c r="H2120" s="6">
        <f t="shared" si="383"/>
        <v>3.3582586027100234</v>
      </c>
      <c r="I2120" s="6">
        <f t="shared" si="384"/>
        <v>3.1933128362797816</v>
      </c>
      <c r="AM2120" s="1">
        <f t="shared" si="386"/>
        <v>43392</v>
      </c>
      <c r="AN2120" s="2">
        <f t="shared" si="387"/>
        <v>1132.0999999999999</v>
      </c>
      <c r="AO2120" s="2">
        <f t="shared" si="388"/>
        <v>77.264656250000002</v>
      </c>
      <c r="AP2120" s="2">
        <f t="shared" si="389"/>
        <v>166.18</v>
      </c>
      <c r="AR2120" s="39">
        <f t="shared" si="390"/>
        <v>-1.1730674146030795E-2</v>
      </c>
      <c r="AS2120" s="39">
        <f t="shared" si="391"/>
        <v>-1.499614723490017E-2</v>
      </c>
      <c r="AU2120" s="41">
        <f t="shared" si="392"/>
        <v>1.0663314494130097E-5</v>
      </c>
    </row>
    <row r="2121" spans="2:47" x14ac:dyDescent="0.3">
      <c r="B2121" s="6">
        <f t="shared" si="385"/>
        <v>2018</v>
      </c>
      <c r="C2121" s="5">
        <v>43393</v>
      </c>
      <c r="D2121" s="10">
        <v>1132.0999999999999</v>
      </c>
      <c r="E2121" s="10">
        <f>VLOOKUP(C2121,데이터!$O:$Q,2,0)</f>
        <v>77.264656250000002</v>
      </c>
      <c r="F2121" s="10">
        <f>VLOOKUP(C2121,데이터!$O:$Q,3,0)</f>
        <v>166.18</v>
      </c>
      <c r="H2121" s="6">
        <f t="shared" si="383"/>
        <v>3.3582586027100234</v>
      </c>
      <c r="I2121" s="6">
        <f t="shared" si="384"/>
        <v>3.1933128362797816</v>
      </c>
      <c r="AM2121" s="1">
        <f t="shared" si="386"/>
        <v>43393</v>
      </c>
      <c r="AN2121" s="2">
        <f t="shared" si="387"/>
        <v>1132.0999999999999</v>
      </c>
      <c r="AO2121" s="2">
        <f t="shared" si="388"/>
        <v>77.264656250000002</v>
      </c>
      <c r="AP2121" s="2">
        <f t="shared" si="389"/>
        <v>166.18</v>
      </c>
      <c r="AR2121" s="39">
        <f t="shared" si="390"/>
        <v>0</v>
      </c>
      <c r="AS2121" s="39">
        <f t="shared" si="391"/>
        <v>0</v>
      </c>
      <c r="AU2121" s="41">
        <f t="shared" si="392"/>
        <v>0</v>
      </c>
    </row>
    <row r="2122" spans="2:47" x14ac:dyDescent="0.3">
      <c r="B2122" s="6">
        <f t="shared" si="385"/>
        <v>2018</v>
      </c>
      <c r="C2122" s="5">
        <v>43394</v>
      </c>
      <c r="D2122" s="10">
        <v>1132.0999999999999</v>
      </c>
      <c r="E2122" s="10">
        <f>VLOOKUP(C2122,데이터!$O:$Q,2,0)</f>
        <v>77.264656250000002</v>
      </c>
      <c r="F2122" s="10">
        <f>VLOOKUP(C2122,데이터!$O:$Q,3,0)</f>
        <v>166.18</v>
      </c>
      <c r="H2122" s="6">
        <f t="shared" si="383"/>
        <v>3.3582586027100234</v>
      </c>
      <c r="I2122" s="6">
        <f t="shared" si="384"/>
        <v>3.1933128362797816</v>
      </c>
      <c r="AM2122" s="1">
        <f t="shared" si="386"/>
        <v>43394</v>
      </c>
      <c r="AN2122" s="2">
        <f t="shared" si="387"/>
        <v>1132.0999999999999</v>
      </c>
      <c r="AO2122" s="2">
        <f t="shared" si="388"/>
        <v>77.264656250000002</v>
      </c>
      <c r="AP2122" s="2">
        <f t="shared" si="389"/>
        <v>166.18</v>
      </c>
      <c r="AR2122" s="39">
        <f t="shared" si="390"/>
        <v>0</v>
      </c>
      <c r="AS2122" s="39">
        <f t="shared" si="391"/>
        <v>0</v>
      </c>
      <c r="AU2122" s="41">
        <f t="shared" si="392"/>
        <v>0</v>
      </c>
    </row>
    <row r="2123" spans="2:47" x14ac:dyDescent="0.3">
      <c r="B2123" s="6">
        <f t="shared" si="385"/>
        <v>2018</v>
      </c>
      <c r="C2123" s="5">
        <v>43395</v>
      </c>
      <c r="D2123" s="10">
        <v>1128.5</v>
      </c>
      <c r="E2123" s="10">
        <f>VLOOKUP(C2123,데이터!$O:$Q,2,0)</f>
        <v>77.756937500000006</v>
      </c>
      <c r="F2123" s="10">
        <f>VLOOKUP(C2123,데이터!$O:$Q,3,0)</f>
        <v>167.2</v>
      </c>
      <c r="H2123" s="6">
        <f t="shared" si="383"/>
        <v>3.3796552907042878</v>
      </c>
      <c r="I2123" s="6">
        <f t="shared" si="384"/>
        <v>3.2129131437355842</v>
      </c>
      <c r="AM2123" s="1">
        <f t="shared" si="386"/>
        <v>43395</v>
      </c>
      <c r="AN2123" s="2">
        <f t="shared" si="387"/>
        <v>1128.5</v>
      </c>
      <c r="AO2123" s="2">
        <f t="shared" si="388"/>
        <v>77.756937500000006</v>
      </c>
      <c r="AP2123" s="2">
        <f t="shared" si="389"/>
        <v>167.2</v>
      </c>
      <c r="AR2123" s="39">
        <f t="shared" si="390"/>
        <v>6.3713640090128365E-3</v>
      </c>
      <c r="AS2123" s="39">
        <f t="shared" si="391"/>
        <v>6.1379227343842935E-3</v>
      </c>
      <c r="AU2123" s="41">
        <f t="shared" si="392"/>
        <v>5.4494828700198844E-8</v>
      </c>
    </row>
    <row r="2124" spans="2:47" x14ac:dyDescent="0.3">
      <c r="B2124" s="6">
        <f t="shared" si="385"/>
        <v>2018</v>
      </c>
      <c r="C2124" s="5">
        <v>43396</v>
      </c>
      <c r="D2124" s="10">
        <v>1137.5</v>
      </c>
      <c r="E2124" s="10">
        <f>VLOOKUP(C2124,데이터!$O:$Q,2,0)</f>
        <v>77.2301875</v>
      </c>
      <c r="F2124" s="10">
        <f>VLOOKUP(C2124,데이터!$O:$Q,3,0)</f>
        <v>166.33</v>
      </c>
      <c r="H2124" s="6">
        <f t="shared" si="383"/>
        <v>3.3567604406546891</v>
      </c>
      <c r="I2124" s="6">
        <f t="shared" si="384"/>
        <v>3.1961952344350468</v>
      </c>
      <c r="AM2124" s="1">
        <f t="shared" si="386"/>
        <v>43396</v>
      </c>
      <c r="AN2124" s="2">
        <f t="shared" si="387"/>
        <v>1137.5</v>
      </c>
      <c r="AO2124" s="2">
        <f t="shared" si="388"/>
        <v>77.2301875</v>
      </c>
      <c r="AP2124" s="2">
        <f t="shared" si="389"/>
        <v>166.33</v>
      </c>
      <c r="AR2124" s="39">
        <f t="shared" si="390"/>
        <v>-6.7743151535515356E-3</v>
      </c>
      <c r="AS2124" s="39">
        <f t="shared" si="391"/>
        <v>-5.2033492822964877E-3</v>
      </c>
      <c r="AU2124" s="41">
        <f t="shared" si="392"/>
        <v>2.4679337686481316E-6</v>
      </c>
    </row>
    <row r="2125" spans="2:47" x14ac:dyDescent="0.3">
      <c r="B2125" s="6">
        <f t="shared" si="385"/>
        <v>2018</v>
      </c>
      <c r="C2125" s="5">
        <v>43397</v>
      </c>
      <c r="D2125" s="10">
        <v>1132.1500000000001</v>
      </c>
      <c r="E2125" s="10">
        <f>VLOOKUP(C2125,데이터!$O:$Q,2,0)</f>
        <v>72.241781250000003</v>
      </c>
      <c r="F2125" s="10">
        <f>VLOOKUP(C2125,데이터!$O:$Q,3,0)</f>
        <v>155.41999999999999</v>
      </c>
      <c r="H2125" s="6">
        <f t="shared" si="383"/>
        <v>3.1399425705450952</v>
      </c>
      <c r="I2125" s="6">
        <f t="shared" si="384"/>
        <v>2.986548808608759</v>
      </c>
      <c r="AM2125" s="1">
        <f t="shared" si="386"/>
        <v>43397</v>
      </c>
      <c r="AN2125" s="2">
        <f t="shared" si="387"/>
        <v>1132.1500000000001</v>
      </c>
      <c r="AO2125" s="2">
        <f t="shared" si="388"/>
        <v>72.241781250000003</v>
      </c>
      <c r="AP2125" s="2">
        <f t="shared" si="389"/>
        <v>155.41999999999999</v>
      </c>
      <c r="AR2125" s="39">
        <f t="shared" si="390"/>
        <v>-6.4591404106069228E-2</v>
      </c>
      <c r="AS2125" s="39">
        <f t="shared" si="391"/>
        <v>-6.5592496843624226E-2</v>
      </c>
      <c r="AU2125" s="41">
        <f t="shared" si="392"/>
        <v>1.0021866691853606E-6</v>
      </c>
    </row>
    <row r="2126" spans="2:47" x14ac:dyDescent="0.3">
      <c r="B2126" s="6">
        <f t="shared" si="385"/>
        <v>2018</v>
      </c>
      <c r="C2126" s="5">
        <v>43398</v>
      </c>
      <c r="D2126" s="10">
        <v>1138.05</v>
      </c>
      <c r="E2126" s="10">
        <f>VLOOKUP(C2126,데이터!$O:$Q,2,0)</f>
        <v>73.565625000000011</v>
      </c>
      <c r="F2126" s="10">
        <f>VLOOKUP(C2126,데이터!$O:$Q,3,0)</f>
        <v>158.88999999999999</v>
      </c>
      <c r="H2126" s="6">
        <f t="shared" si="383"/>
        <v>3.1974825879069333</v>
      </c>
      <c r="I2126" s="6">
        <f t="shared" si="384"/>
        <v>3.0532282859338933</v>
      </c>
      <c r="AM2126" s="1">
        <f t="shared" si="386"/>
        <v>43398</v>
      </c>
      <c r="AN2126" s="2">
        <f t="shared" si="387"/>
        <v>1138.05</v>
      </c>
      <c r="AO2126" s="2">
        <f t="shared" si="388"/>
        <v>73.565625000000011</v>
      </c>
      <c r="AP2126" s="2">
        <f t="shared" si="389"/>
        <v>158.88999999999999</v>
      </c>
      <c r="AR2126" s="39">
        <f t="shared" si="390"/>
        <v>1.8325181454464934E-2</v>
      </c>
      <c r="AS2126" s="39">
        <f t="shared" si="391"/>
        <v>2.2326598893321226E-2</v>
      </c>
      <c r="AU2126" s="41">
        <f t="shared" si="392"/>
        <v>1.6011341519983246E-5</v>
      </c>
    </row>
    <row r="2127" spans="2:47" x14ac:dyDescent="0.3">
      <c r="B2127" s="6">
        <f t="shared" si="385"/>
        <v>2018</v>
      </c>
      <c r="C2127" s="5">
        <v>43399</v>
      </c>
      <c r="D2127" s="10">
        <v>1141.8499999999999</v>
      </c>
      <c r="E2127" s="10">
        <f>VLOOKUP(C2127,데이터!$O:$Q,2,0)</f>
        <v>71.663781250000014</v>
      </c>
      <c r="F2127" s="10">
        <f>VLOOKUP(C2127,데이터!$O:$Q,3,0)</f>
        <v>156.13</v>
      </c>
      <c r="H2127" s="6">
        <f t="shared" si="383"/>
        <v>3.1148201721992628</v>
      </c>
      <c r="I2127" s="6">
        <f t="shared" si="384"/>
        <v>3.000192159877014</v>
      </c>
      <c r="AM2127" s="1">
        <f t="shared" si="386"/>
        <v>43399</v>
      </c>
      <c r="AN2127" s="2">
        <f t="shared" si="387"/>
        <v>1141.8499999999999</v>
      </c>
      <c r="AO2127" s="2">
        <f t="shared" si="388"/>
        <v>71.663781250000014</v>
      </c>
      <c r="AP2127" s="2">
        <f t="shared" si="389"/>
        <v>156.13</v>
      </c>
      <c r="AR2127" s="39">
        <f t="shared" si="390"/>
        <v>-2.5852342721209731E-2</v>
      </c>
      <c r="AS2127" s="39">
        <f t="shared" si="391"/>
        <v>-1.7370507898546106E-2</v>
      </c>
      <c r="AU2127" s="41">
        <f t="shared" si="392"/>
        <v>7.1941521958949296E-5</v>
      </c>
    </row>
    <row r="2128" spans="2:47" x14ac:dyDescent="0.3">
      <c r="B2128" s="6">
        <f t="shared" si="385"/>
        <v>2018</v>
      </c>
      <c r="C2128" s="5">
        <v>43400</v>
      </c>
      <c r="D2128" s="10">
        <v>1141.8499999999999</v>
      </c>
      <c r="E2128" s="10">
        <f>VLOOKUP(C2128,데이터!$O:$Q,2,0)</f>
        <v>71.663781250000014</v>
      </c>
      <c r="F2128" s="10">
        <f>VLOOKUP(C2128,데이터!$O:$Q,3,0)</f>
        <v>156.13</v>
      </c>
      <c r="H2128" s="6">
        <f t="shared" si="383"/>
        <v>3.1148201721992628</v>
      </c>
      <c r="I2128" s="6">
        <f t="shared" si="384"/>
        <v>3.000192159877014</v>
      </c>
      <c r="AM2128" s="1">
        <f t="shared" si="386"/>
        <v>43400</v>
      </c>
      <c r="AN2128" s="2">
        <f t="shared" si="387"/>
        <v>1141.8499999999999</v>
      </c>
      <c r="AO2128" s="2">
        <f t="shared" si="388"/>
        <v>71.663781250000014</v>
      </c>
      <c r="AP2128" s="2">
        <f t="shared" si="389"/>
        <v>156.13</v>
      </c>
      <c r="AR2128" s="39">
        <f t="shared" si="390"/>
        <v>0</v>
      </c>
      <c r="AS2128" s="39">
        <f t="shared" si="391"/>
        <v>0</v>
      </c>
      <c r="AU2128" s="41">
        <f t="shared" si="392"/>
        <v>0</v>
      </c>
    </row>
    <row r="2129" spans="2:47" x14ac:dyDescent="0.3">
      <c r="B2129" s="6">
        <f t="shared" si="385"/>
        <v>2018</v>
      </c>
      <c r="C2129" s="5">
        <v>43401</v>
      </c>
      <c r="D2129" s="10">
        <v>1141.8499999999999</v>
      </c>
      <c r="E2129" s="10">
        <f>VLOOKUP(C2129,데이터!$O:$Q,2,0)</f>
        <v>71.663781250000014</v>
      </c>
      <c r="F2129" s="10">
        <f>VLOOKUP(C2129,데이터!$O:$Q,3,0)</f>
        <v>156.13</v>
      </c>
      <c r="H2129" s="6">
        <f t="shared" si="383"/>
        <v>3.1148201721992628</v>
      </c>
      <c r="I2129" s="6">
        <f t="shared" si="384"/>
        <v>3.000192159877014</v>
      </c>
      <c r="AM2129" s="1">
        <f t="shared" si="386"/>
        <v>43401</v>
      </c>
      <c r="AN2129" s="2">
        <f t="shared" si="387"/>
        <v>1141.8499999999999</v>
      </c>
      <c r="AO2129" s="2">
        <f t="shared" si="388"/>
        <v>71.663781250000014</v>
      </c>
      <c r="AP2129" s="2">
        <f t="shared" si="389"/>
        <v>156.13</v>
      </c>
      <c r="AR2129" s="39">
        <f t="shared" si="390"/>
        <v>0</v>
      </c>
      <c r="AS2129" s="39">
        <f t="shared" si="391"/>
        <v>0</v>
      </c>
      <c r="AU2129" s="41">
        <f t="shared" si="392"/>
        <v>0</v>
      </c>
    </row>
    <row r="2130" spans="2:47" x14ac:dyDescent="0.3">
      <c r="B2130" s="6">
        <f t="shared" si="385"/>
        <v>2018</v>
      </c>
      <c r="C2130" s="5">
        <v>43402</v>
      </c>
      <c r="D2130" s="10">
        <v>1141.4000000000001</v>
      </c>
      <c r="E2130" s="10">
        <f>VLOOKUP(C2130,데이터!$O:$Q,2,0)</f>
        <v>70.5420625</v>
      </c>
      <c r="F2130" s="10">
        <f>VLOOKUP(C2130,데이터!$O:$Q,3,0)</f>
        <v>154.5</v>
      </c>
      <c r="H2130" s="6">
        <f t="shared" si="383"/>
        <v>3.0660653879959914</v>
      </c>
      <c r="I2130" s="6">
        <f t="shared" si="384"/>
        <v>2.9688700999231323</v>
      </c>
      <c r="AM2130" s="1">
        <f t="shared" si="386"/>
        <v>43402</v>
      </c>
      <c r="AN2130" s="2">
        <f t="shared" si="387"/>
        <v>1141.4000000000001</v>
      </c>
      <c r="AO2130" s="2">
        <f t="shared" si="388"/>
        <v>70.5420625</v>
      </c>
      <c r="AP2130" s="2">
        <f t="shared" si="389"/>
        <v>154.5</v>
      </c>
      <c r="AR2130" s="39">
        <f t="shared" si="390"/>
        <v>-1.5652519730809167E-2</v>
      </c>
      <c r="AS2130" s="39">
        <f t="shared" si="391"/>
        <v>-1.0440017933773138E-2</v>
      </c>
      <c r="AU2130" s="41">
        <f t="shared" si="392"/>
        <v>2.7170174984103829E-5</v>
      </c>
    </row>
    <row r="2131" spans="2:47" x14ac:dyDescent="0.3">
      <c r="B2131" s="6">
        <f t="shared" si="385"/>
        <v>2018</v>
      </c>
      <c r="C2131" s="5">
        <v>43403</v>
      </c>
      <c r="D2131" s="10">
        <v>1139.25</v>
      </c>
      <c r="E2131" s="10">
        <f>VLOOKUP(C2131,데이터!$O:$Q,2,0)</f>
        <v>73.47450000000002</v>
      </c>
      <c r="F2131" s="10">
        <f>VLOOKUP(C2131,데이터!$O:$Q,3,0)</f>
        <v>160.91999999999999</v>
      </c>
      <c r="H2131" s="6">
        <f t="shared" si="383"/>
        <v>3.1935218983753355</v>
      </c>
      <c r="I2131" s="6">
        <f t="shared" si="384"/>
        <v>3.0922367409684814</v>
      </c>
      <c r="AM2131" s="1">
        <f t="shared" si="386"/>
        <v>43403</v>
      </c>
      <c r="AN2131" s="2">
        <f t="shared" si="387"/>
        <v>1139.25</v>
      </c>
      <c r="AO2131" s="2">
        <f t="shared" si="388"/>
        <v>73.47450000000002</v>
      </c>
      <c r="AP2131" s="2">
        <f t="shared" si="389"/>
        <v>160.91999999999999</v>
      </c>
      <c r="AR2131" s="39">
        <f t="shared" si="390"/>
        <v>4.1570056163300118E-2</v>
      </c>
      <c r="AS2131" s="39">
        <f t="shared" si="391"/>
        <v>4.1553398058252311E-2</v>
      </c>
      <c r="AU2131" s="41">
        <f t="shared" si="392"/>
        <v>2.7749246378375691E-10</v>
      </c>
    </row>
    <row r="2132" spans="2:47" x14ac:dyDescent="0.3">
      <c r="B2132" s="6">
        <f t="shared" si="385"/>
        <v>2018</v>
      </c>
      <c r="C2132" s="5">
        <v>43404</v>
      </c>
      <c r="D2132" s="10">
        <v>1139.8499999999999</v>
      </c>
      <c r="E2132" s="10">
        <f>VLOOKUP(C2132,데이터!$O:$Q,2,0)</f>
        <v>74.378843750000001</v>
      </c>
      <c r="F2132" s="10">
        <f>VLOOKUP(C2132,데이터!$O:$Q,3,0)</f>
        <v>162.96</v>
      </c>
      <c r="H2132" s="6">
        <f t="shared" si="383"/>
        <v>3.2328286179757932</v>
      </c>
      <c r="I2132" s="6">
        <f t="shared" si="384"/>
        <v>3.1314373558800881</v>
      </c>
      <c r="AM2132" s="1">
        <f t="shared" si="386"/>
        <v>43404</v>
      </c>
      <c r="AN2132" s="2">
        <f t="shared" si="387"/>
        <v>1139.8499999999999</v>
      </c>
      <c r="AO2132" s="2">
        <f t="shared" si="388"/>
        <v>74.378843750000001</v>
      </c>
      <c r="AP2132" s="2">
        <f t="shared" si="389"/>
        <v>162.96</v>
      </c>
      <c r="AR2132" s="39">
        <f t="shared" si="390"/>
        <v>1.2308266813656266E-2</v>
      </c>
      <c r="AS2132" s="39">
        <f t="shared" si="391"/>
        <v>1.2677106636838298E-2</v>
      </c>
      <c r="AU2132" s="41">
        <f t="shared" si="392"/>
        <v>1.360428151649528E-7</v>
      </c>
    </row>
    <row r="2133" spans="2:47" x14ac:dyDescent="0.3">
      <c r="B2133" s="6">
        <f t="shared" si="385"/>
        <v>2018</v>
      </c>
      <c r="C2133" s="5">
        <v>43405</v>
      </c>
      <c r="D2133" s="10">
        <v>1138.0999999999999</v>
      </c>
      <c r="E2133" s="10">
        <f>VLOOKUP(C2133,데이터!$O:$Q,2,0)</f>
        <v>77.071593749999991</v>
      </c>
      <c r="F2133" s="10">
        <f>VLOOKUP(C2133,데이터!$O:$Q,3,0)</f>
        <v>170.61</v>
      </c>
      <c r="H2133" s="6">
        <f t="shared" si="383"/>
        <v>3.3498672652867669</v>
      </c>
      <c r="I2133" s="6">
        <f t="shared" si="384"/>
        <v>3.2784396617986125</v>
      </c>
      <c r="AM2133" s="1">
        <f t="shared" si="386"/>
        <v>43405</v>
      </c>
      <c r="AN2133" s="2">
        <f t="shared" si="387"/>
        <v>1138.0999999999999</v>
      </c>
      <c r="AO2133" s="2">
        <f t="shared" si="388"/>
        <v>77.071593749999991</v>
      </c>
      <c r="AP2133" s="2">
        <f t="shared" si="389"/>
        <v>170.61</v>
      </c>
      <c r="AR2133" s="39">
        <f t="shared" si="390"/>
        <v>3.6203171012590296E-2</v>
      </c>
      <c r="AS2133" s="39">
        <f t="shared" si="391"/>
        <v>4.6944035346097257E-2</v>
      </c>
      <c r="AU2133" s="41">
        <f t="shared" si="392"/>
        <v>1.1536616663080194E-4</v>
      </c>
    </row>
    <row r="2134" spans="2:47" x14ac:dyDescent="0.3">
      <c r="B2134" s="6">
        <f t="shared" si="385"/>
        <v>2018</v>
      </c>
      <c r="C2134" s="5">
        <v>43406</v>
      </c>
      <c r="D2134" s="10">
        <v>1121.8</v>
      </c>
      <c r="E2134" s="10">
        <f>VLOOKUP(C2134,데이터!$O:$Q,2,0)</f>
        <v>75.468249999999998</v>
      </c>
      <c r="F2134" s="10">
        <f>VLOOKUP(C2134,데이터!$O:$Q,3,0)</f>
        <v>168.04</v>
      </c>
      <c r="H2134" s="6">
        <f t="shared" si="383"/>
        <v>3.2801789601435103</v>
      </c>
      <c r="I2134" s="6">
        <f t="shared" si="384"/>
        <v>3.2290545734050689</v>
      </c>
      <c r="AM2134" s="1">
        <f t="shared" si="386"/>
        <v>43406</v>
      </c>
      <c r="AN2134" s="2">
        <f t="shared" si="387"/>
        <v>1121.8</v>
      </c>
      <c r="AO2134" s="2">
        <f t="shared" si="388"/>
        <v>75.468249999999998</v>
      </c>
      <c r="AP2134" s="2">
        <f t="shared" si="389"/>
        <v>168.04</v>
      </c>
      <c r="AR2134" s="39">
        <f t="shared" si="390"/>
        <v>-2.080330342202108E-2</v>
      </c>
      <c r="AS2134" s="39">
        <f t="shared" si="391"/>
        <v>-1.5063595334388502E-2</v>
      </c>
      <c r="AU2134" s="41">
        <f t="shared" si="392"/>
        <v>3.2944248931234826E-5</v>
      </c>
    </row>
    <row r="2135" spans="2:47" x14ac:dyDescent="0.3">
      <c r="B2135" s="6">
        <f t="shared" si="385"/>
        <v>2018</v>
      </c>
      <c r="C2135" s="5">
        <v>43407</v>
      </c>
      <c r="D2135" s="10">
        <v>1121.8</v>
      </c>
      <c r="E2135" s="10">
        <f>VLOOKUP(C2135,데이터!$O:$Q,2,0)</f>
        <v>75.468249999999998</v>
      </c>
      <c r="F2135" s="10">
        <f>VLOOKUP(C2135,데이터!$O:$Q,3,0)</f>
        <v>168.04</v>
      </c>
      <c r="H2135" s="6">
        <f t="shared" si="383"/>
        <v>3.2801789601435103</v>
      </c>
      <c r="I2135" s="6">
        <f t="shared" si="384"/>
        <v>3.2290545734050689</v>
      </c>
      <c r="AM2135" s="1">
        <f t="shared" si="386"/>
        <v>43407</v>
      </c>
      <c r="AN2135" s="2">
        <f t="shared" si="387"/>
        <v>1121.8</v>
      </c>
      <c r="AO2135" s="2">
        <f t="shared" si="388"/>
        <v>75.468249999999998</v>
      </c>
      <c r="AP2135" s="2">
        <f t="shared" si="389"/>
        <v>168.04</v>
      </c>
      <c r="AR2135" s="39">
        <f t="shared" si="390"/>
        <v>0</v>
      </c>
      <c r="AS2135" s="39">
        <f t="shared" si="391"/>
        <v>0</v>
      </c>
      <c r="AU2135" s="41">
        <f t="shared" si="392"/>
        <v>0</v>
      </c>
    </row>
    <row r="2136" spans="2:47" x14ac:dyDescent="0.3">
      <c r="B2136" s="6">
        <f t="shared" si="385"/>
        <v>2018</v>
      </c>
      <c r="C2136" s="5">
        <v>43408</v>
      </c>
      <c r="D2136" s="10">
        <v>1121.8</v>
      </c>
      <c r="E2136" s="10">
        <f>VLOOKUP(C2136,데이터!$O:$Q,2,0)</f>
        <v>75.468249999999998</v>
      </c>
      <c r="F2136" s="10">
        <f>VLOOKUP(C2136,데이터!$O:$Q,3,0)</f>
        <v>168.04</v>
      </c>
      <c r="H2136" s="6">
        <f t="shared" si="383"/>
        <v>3.2801789601435103</v>
      </c>
      <c r="I2136" s="6">
        <f t="shared" si="384"/>
        <v>3.2290545734050689</v>
      </c>
      <c r="AM2136" s="1">
        <f t="shared" si="386"/>
        <v>43408</v>
      </c>
      <c r="AN2136" s="2">
        <f t="shared" si="387"/>
        <v>1121.8</v>
      </c>
      <c r="AO2136" s="2">
        <f t="shared" si="388"/>
        <v>75.468249999999998</v>
      </c>
      <c r="AP2136" s="2">
        <f t="shared" si="389"/>
        <v>168.04</v>
      </c>
      <c r="AR2136" s="39">
        <f t="shared" si="390"/>
        <v>0</v>
      </c>
      <c r="AS2136" s="39">
        <f t="shared" si="391"/>
        <v>0</v>
      </c>
      <c r="AU2136" s="41">
        <f t="shared" si="392"/>
        <v>0</v>
      </c>
    </row>
    <row r="2137" spans="2:47" x14ac:dyDescent="0.3">
      <c r="B2137" s="6">
        <f t="shared" si="385"/>
        <v>2018</v>
      </c>
      <c r="C2137" s="5">
        <v>43409</v>
      </c>
      <c r="D2137" s="10">
        <v>1123.4000000000001</v>
      </c>
      <c r="E2137" s="10">
        <f>VLOOKUP(C2137,데이터!$O:$Q,2,0)</f>
        <v>75.172656250000003</v>
      </c>
      <c r="F2137" s="10">
        <f>VLOOKUP(C2137,데이터!$O:$Q,3,0)</f>
        <v>166.51</v>
      </c>
      <c r="H2137" s="6">
        <f t="shared" si="383"/>
        <v>3.2673311678666268</v>
      </c>
      <c r="I2137" s="6">
        <f t="shared" si="384"/>
        <v>3.199654112221364</v>
      </c>
      <c r="AM2137" s="1">
        <f t="shared" si="386"/>
        <v>43409</v>
      </c>
      <c r="AN2137" s="2">
        <f t="shared" si="387"/>
        <v>1123.4000000000001</v>
      </c>
      <c r="AO2137" s="2">
        <f t="shared" si="388"/>
        <v>75.172656250000003</v>
      </c>
      <c r="AP2137" s="2">
        <f t="shared" si="389"/>
        <v>166.51</v>
      </c>
      <c r="AR2137" s="39">
        <f t="shared" si="390"/>
        <v>-3.9167961361233905E-3</v>
      </c>
      <c r="AS2137" s="39">
        <f t="shared" si="391"/>
        <v>-9.1049750059509771E-3</v>
      </c>
      <c r="AU2137" s="41">
        <f t="shared" si="392"/>
        <v>2.6917199985325453E-5</v>
      </c>
    </row>
    <row r="2138" spans="2:47" x14ac:dyDescent="0.3">
      <c r="B2138" s="6">
        <f t="shared" si="385"/>
        <v>2018</v>
      </c>
      <c r="C2138" s="5">
        <v>43410</v>
      </c>
      <c r="D2138" s="10">
        <v>1123.9000000000001</v>
      </c>
      <c r="E2138" s="10">
        <f>VLOOKUP(C2138,데이터!$O:$Q,2,0)</f>
        <v>76.551312499999995</v>
      </c>
      <c r="F2138" s="10">
        <f>VLOOKUP(C2138,데이터!$O:$Q,3,0)</f>
        <v>168.45</v>
      </c>
      <c r="H2138" s="6">
        <f t="shared" si="383"/>
        <v>3.3272535752965107</v>
      </c>
      <c r="I2138" s="6">
        <f t="shared" si="384"/>
        <v>3.2369331283627938</v>
      </c>
      <c r="AM2138" s="1">
        <f t="shared" si="386"/>
        <v>43410</v>
      </c>
      <c r="AN2138" s="2">
        <f t="shared" si="387"/>
        <v>1123.9000000000001</v>
      </c>
      <c r="AO2138" s="2">
        <f t="shared" si="388"/>
        <v>76.551312499999995</v>
      </c>
      <c r="AP2138" s="2">
        <f t="shared" si="389"/>
        <v>168.45</v>
      </c>
      <c r="AR2138" s="39">
        <f t="shared" si="390"/>
        <v>1.8339863439373882E-2</v>
      </c>
      <c r="AS2138" s="39">
        <f t="shared" si="391"/>
        <v>1.1650951894781159E-2</v>
      </c>
      <c r="AU2138" s="41">
        <f t="shared" si="392"/>
        <v>4.4741537651385819E-5</v>
      </c>
    </row>
    <row r="2139" spans="2:47" x14ac:dyDescent="0.3">
      <c r="B2139" s="6">
        <f t="shared" si="385"/>
        <v>2018</v>
      </c>
      <c r="C2139" s="5">
        <v>43411</v>
      </c>
      <c r="D2139" s="10">
        <v>1123.25</v>
      </c>
      <c r="E2139" s="10">
        <f>VLOOKUP(C2139,데이터!$O:$Q,2,0)</f>
        <v>77.767218749999998</v>
      </c>
      <c r="F2139" s="10">
        <f>VLOOKUP(C2139,데이터!$O:$Q,3,0)</f>
        <v>170.36</v>
      </c>
      <c r="H2139" s="6">
        <f t="shared" si="383"/>
        <v>3.3801021586246915</v>
      </c>
      <c r="I2139" s="6">
        <f t="shared" si="384"/>
        <v>3.2736356648731708</v>
      </c>
      <c r="AM2139" s="1">
        <f t="shared" si="386"/>
        <v>43411</v>
      </c>
      <c r="AN2139" s="2">
        <f t="shared" si="387"/>
        <v>1123.25</v>
      </c>
      <c r="AO2139" s="2">
        <f t="shared" si="388"/>
        <v>77.767218749999998</v>
      </c>
      <c r="AP2139" s="2">
        <f t="shared" si="389"/>
        <v>170.36</v>
      </c>
      <c r="AR2139" s="39">
        <f t="shared" si="390"/>
        <v>1.588354543235293E-2</v>
      </c>
      <c r="AS2139" s="39">
        <f t="shared" si="391"/>
        <v>1.1338676165034256E-2</v>
      </c>
      <c r="AU2139" s="41">
        <f t="shared" si="392"/>
        <v>2.0655836657017783E-5</v>
      </c>
    </row>
    <row r="2140" spans="2:47" x14ac:dyDescent="0.3">
      <c r="B2140" s="6">
        <f t="shared" si="385"/>
        <v>2018</v>
      </c>
      <c r="C2140" s="5">
        <v>43412</v>
      </c>
      <c r="D2140" s="10">
        <v>1116.75</v>
      </c>
      <c r="E2140" s="10">
        <f>VLOOKUP(C2140,데이터!$O:$Q,2,0)</f>
        <v>77.492343750000003</v>
      </c>
      <c r="F2140" s="10">
        <f>VLOOKUP(C2140,데이터!$O:$Q,3,0)</f>
        <v>169.9</v>
      </c>
      <c r="H2140" s="6">
        <f t="shared" si="383"/>
        <v>3.3681548934943959</v>
      </c>
      <c r="I2140" s="6">
        <f t="shared" si="384"/>
        <v>3.2647963105303575</v>
      </c>
      <c r="AM2140" s="1">
        <f t="shared" si="386"/>
        <v>43412</v>
      </c>
      <c r="AN2140" s="2">
        <f t="shared" si="387"/>
        <v>1116.75</v>
      </c>
      <c r="AO2140" s="2">
        <f t="shared" si="388"/>
        <v>77.492343750000003</v>
      </c>
      <c r="AP2140" s="2">
        <f t="shared" si="389"/>
        <v>169.9</v>
      </c>
      <c r="AR2140" s="39">
        <f t="shared" si="390"/>
        <v>-3.5345869946004083E-3</v>
      </c>
      <c r="AS2140" s="39">
        <f t="shared" si="391"/>
        <v>-2.7001643578304924E-3</v>
      </c>
      <c r="AU2140" s="41">
        <f t="shared" si="392"/>
        <v>6.9626113675405897E-7</v>
      </c>
    </row>
    <row r="2141" spans="2:47" x14ac:dyDescent="0.3">
      <c r="B2141" s="6">
        <f t="shared" si="385"/>
        <v>2018</v>
      </c>
      <c r="C2141" s="5">
        <v>43413</v>
      </c>
      <c r="D2141" s="10">
        <v>1128.3</v>
      </c>
      <c r="E2141" s="10">
        <f>VLOOKUP(C2141,데이터!$O:$Q,2,0)</f>
        <v>76.57621875000001</v>
      </c>
      <c r="F2141" s="10">
        <f>VLOOKUP(C2141,데이터!$O:$Q,3,0)</f>
        <v>166.66</v>
      </c>
      <c r="H2141" s="6">
        <f t="shared" si="383"/>
        <v>3.3283361094380353</v>
      </c>
      <c r="I2141" s="6">
        <f t="shared" si="384"/>
        <v>3.2025365103766297</v>
      </c>
      <c r="AM2141" s="1">
        <f t="shared" si="386"/>
        <v>43413</v>
      </c>
      <c r="AN2141" s="2">
        <f t="shared" si="387"/>
        <v>1128.3</v>
      </c>
      <c r="AO2141" s="2">
        <f t="shared" si="388"/>
        <v>76.57621875000001</v>
      </c>
      <c r="AP2141" s="2">
        <f t="shared" si="389"/>
        <v>166.66</v>
      </c>
      <c r="AR2141" s="39">
        <f t="shared" si="390"/>
        <v>-1.1822135654530275E-2</v>
      </c>
      <c r="AS2141" s="39">
        <f t="shared" si="391"/>
        <v>-1.9070041200706322E-2</v>
      </c>
      <c r="AU2141" s="41">
        <f t="shared" si="392"/>
        <v>5.2532134806289515E-5</v>
      </c>
    </row>
    <row r="2142" spans="2:47" x14ac:dyDescent="0.3">
      <c r="B2142" s="6">
        <f t="shared" si="385"/>
        <v>2018</v>
      </c>
      <c r="C2142" s="5">
        <v>43414</v>
      </c>
      <c r="D2142" s="10">
        <v>1128.3</v>
      </c>
      <c r="E2142" s="10">
        <f>VLOOKUP(C2142,데이터!$O:$Q,2,0)</f>
        <v>76.57621875000001</v>
      </c>
      <c r="F2142" s="10">
        <f>VLOOKUP(C2142,데이터!$O:$Q,3,0)</f>
        <v>166.66</v>
      </c>
      <c r="H2142" s="6">
        <f t="shared" si="383"/>
        <v>3.3283361094380353</v>
      </c>
      <c r="I2142" s="6">
        <f t="shared" si="384"/>
        <v>3.2025365103766297</v>
      </c>
      <c r="AM2142" s="1">
        <f t="shared" si="386"/>
        <v>43414</v>
      </c>
      <c r="AN2142" s="2">
        <f t="shared" si="387"/>
        <v>1128.3</v>
      </c>
      <c r="AO2142" s="2">
        <f t="shared" si="388"/>
        <v>76.57621875000001</v>
      </c>
      <c r="AP2142" s="2">
        <f t="shared" si="389"/>
        <v>166.66</v>
      </c>
      <c r="AR2142" s="39">
        <f t="shared" si="390"/>
        <v>0</v>
      </c>
      <c r="AS2142" s="39">
        <f t="shared" si="391"/>
        <v>0</v>
      </c>
      <c r="AU2142" s="41">
        <f t="shared" si="392"/>
        <v>0</v>
      </c>
    </row>
    <row r="2143" spans="2:47" x14ac:dyDescent="0.3">
      <c r="B2143" s="6">
        <f t="shared" si="385"/>
        <v>2018</v>
      </c>
      <c r="C2143" s="5">
        <v>43415</v>
      </c>
      <c r="D2143" s="10">
        <v>1128.3</v>
      </c>
      <c r="E2143" s="10">
        <f>VLOOKUP(C2143,데이터!$O:$Q,2,0)</f>
        <v>76.57621875000001</v>
      </c>
      <c r="F2143" s="10">
        <f>VLOOKUP(C2143,데이터!$O:$Q,3,0)</f>
        <v>166.66</v>
      </c>
      <c r="H2143" s="6">
        <f t="shared" si="383"/>
        <v>3.3283361094380353</v>
      </c>
      <c r="I2143" s="6">
        <f t="shared" si="384"/>
        <v>3.2025365103766297</v>
      </c>
      <c r="AM2143" s="1">
        <f t="shared" si="386"/>
        <v>43415</v>
      </c>
      <c r="AN2143" s="2">
        <f t="shared" si="387"/>
        <v>1128.3</v>
      </c>
      <c r="AO2143" s="2">
        <f t="shared" si="388"/>
        <v>76.57621875000001</v>
      </c>
      <c r="AP2143" s="2">
        <f t="shared" si="389"/>
        <v>166.66</v>
      </c>
      <c r="AR2143" s="39">
        <f t="shared" si="390"/>
        <v>0</v>
      </c>
      <c r="AS2143" s="39">
        <f t="shared" si="391"/>
        <v>0</v>
      </c>
      <c r="AU2143" s="41">
        <f t="shared" si="392"/>
        <v>0</v>
      </c>
    </row>
    <row r="2144" spans="2:47" x14ac:dyDescent="0.3">
      <c r="B2144" s="6">
        <f t="shared" si="385"/>
        <v>2018</v>
      </c>
      <c r="C2144" s="5">
        <v>43416</v>
      </c>
      <c r="D2144" s="10">
        <v>1133.9000000000001</v>
      </c>
      <c r="E2144" s="10">
        <f>VLOOKUP(C2144,데이터!$O:$Q,2,0)</f>
        <v>72.708437500000002</v>
      </c>
      <c r="F2144" s="10">
        <f>VLOOKUP(C2144,데이터!$O:$Q,3,0)</f>
        <v>159.22</v>
      </c>
      <c r="H2144" s="6">
        <f t="shared" si="383"/>
        <v>3.1602254843912427</v>
      </c>
      <c r="I2144" s="6">
        <f t="shared" si="384"/>
        <v>3.059569561875477</v>
      </c>
      <c r="AM2144" s="1">
        <f t="shared" si="386"/>
        <v>43416</v>
      </c>
      <c r="AN2144" s="2">
        <f t="shared" si="387"/>
        <v>1133.9000000000001</v>
      </c>
      <c r="AO2144" s="2">
        <f t="shared" si="388"/>
        <v>72.708437500000002</v>
      </c>
      <c r="AP2144" s="2">
        <f t="shared" si="389"/>
        <v>159.22</v>
      </c>
      <c r="AR2144" s="39">
        <f t="shared" si="390"/>
        <v>-5.0508908811849773E-2</v>
      </c>
      <c r="AS2144" s="39">
        <f t="shared" si="391"/>
        <v>-4.4641785671426848E-2</v>
      </c>
      <c r="AU2144" s="41">
        <f t="shared" si="392"/>
        <v>3.4423133944886167E-5</v>
      </c>
    </row>
    <row r="2145" spans="2:47" x14ac:dyDescent="0.3">
      <c r="B2145" s="6">
        <f t="shared" si="385"/>
        <v>2018</v>
      </c>
      <c r="C2145" s="5">
        <v>43417</v>
      </c>
      <c r="D2145" s="10">
        <v>1133.2</v>
      </c>
      <c r="E2145" s="10">
        <f>VLOOKUP(C2145,데이터!$O:$Q,2,0)</f>
        <v>73.598718750000003</v>
      </c>
      <c r="F2145" s="10">
        <f>VLOOKUP(C2145,데이터!$O:$Q,3,0)</f>
        <v>161.41</v>
      </c>
      <c r="H2145" s="6">
        <f t="shared" si="383"/>
        <v>3.1989209864713928</v>
      </c>
      <c r="I2145" s="6">
        <f t="shared" si="384"/>
        <v>3.1016525749423485</v>
      </c>
      <c r="AM2145" s="1">
        <f t="shared" si="386"/>
        <v>43417</v>
      </c>
      <c r="AN2145" s="2">
        <f t="shared" si="387"/>
        <v>1133.2</v>
      </c>
      <c r="AO2145" s="2">
        <f t="shared" si="388"/>
        <v>73.598718750000003</v>
      </c>
      <c r="AP2145" s="2">
        <f t="shared" si="389"/>
        <v>161.41</v>
      </c>
      <c r="AR2145" s="39">
        <f t="shared" si="390"/>
        <v>1.2244538331606991E-2</v>
      </c>
      <c r="AS2145" s="39">
        <f t="shared" si="391"/>
        <v>1.3754553448059204E-2</v>
      </c>
      <c r="AU2145" s="41">
        <f t="shared" si="392"/>
        <v>2.2801456519141888E-6</v>
      </c>
    </row>
    <row r="2146" spans="2:47" x14ac:dyDescent="0.3">
      <c r="B2146" s="6">
        <f t="shared" si="385"/>
        <v>2018</v>
      </c>
      <c r="C2146" s="5">
        <v>43418</v>
      </c>
      <c r="D2146" s="10">
        <v>1134.1500000000001</v>
      </c>
      <c r="E2146" s="10">
        <f>VLOOKUP(C2146,데이터!$O:$Q,2,0)</f>
        <v>73.938843750000004</v>
      </c>
      <c r="F2146" s="10">
        <f>VLOOKUP(C2146,데이터!$O:$Q,3,0)</f>
        <v>162.12</v>
      </c>
      <c r="H2146" s="6">
        <f t="shared" ref="H2146:H2209" si="393">H2145*(E2146/E2145)</f>
        <v>3.2137043008959201</v>
      </c>
      <c r="I2146" s="6">
        <f t="shared" ref="I2146:I2209" si="394">I2145*(F2146/F2145)</f>
        <v>3.1152959262106035</v>
      </c>
      <c r="AM2146" s="1">
        <f t="shared" si="386"/>
        <v>43418</v>
      </c>
      <c r="AN2146" s="2">
        <f t="shared" si="387"/>
        <v>1134.1500000000001</v>
      </c>
      <c r="AO2146" s="2">
        <f t="shared" si="388"/>
        <v>73.938843750000004</v>
      </c>
      <c r="AP2146" s="2">
        <f t="shared" si="389"/>
        <v>162.12</v>
      </c>
      <c r="AR2146" s="39">
        <f t="shared" si="390"/>
        <v>4.6213440366447145E-3</v>
      </c>
      <c r="AS2146" s="39">
        <f t="shared" si="391"/>
        <v>4.3987361377857415E-3</v>
      </c>
      <c r="AU2146" s="41">
        <f t="shared" si="392"/>
        <v>4.9554276634406763E-8</v>
      </c>
    </row>
    <row r="2147" spans="2:47" x14ac:dyDescent="0.3">
      <c r="B2147" s="6">
        <f t="shared" si="385"/>
        <v>2018</v>
      </c>
      <c r="C2147" s="5">
        <v>43419</v>
      </c>
      <c r="D2147" s="10">
        <v>1129.1500000000001</v>
      </c>
      <c r="E2147" s="10">
        <f>VLOOKUP(C2147,데이터!$O:$Q,2,0)</f>
        <v>76.557468749999998</v>
      </c>
      <c r="F2147" s="10">
        <f>VLOOKUP(C2147,데이터!$O:$Q,3,0)</f>
        <v>167.6</v>
      </c>
      <c r="H2147" s="6">
        <f t="shared" si="393"/>
        <v>3.3275211527442909</v>
      </c>
      <c r="I2147" s="6">
        <f t="shared" si="394"/>
        <v>3.2205995388162907</v>
      </c>
      <c r="AM2147" s="1">
        <f t="shared" si="386"/>
        <v>43419</v>
      </c>
      <c r="AN2147" s="2">
        <f t="shared" si="387"/>
        <v>1129.1500000000001</v>
      </c>
      <c r="AO2147" s="2">
        <f t="shared" si="388"/>
        <v>76.557468749999998</v>
      </c>
      <c r="AP2147" s="2">
        <f t="shared" si="389"/>
        <v>167.6</v>
      </c>
      <c r="AR2147" s="39">
        <f t="shared" si="390"/>
        <v>3.5416093452232289E-2</v>
      </c>
      <c r="AS2147" s="39">
        <f t="shared" si="391"/>
        <v>3.3802121885023295E-2</v>
      </c>
      <c r="AU2147" s="41">
        <f t="shared" si="392"/>
        <v>2.6049042197590559E-6</v>
      </c>
    </row>
    <row r="2148" spans="2:47" x14ac:dyDescent="0.3">
      <c r="B2148" s="6">
        <f t="shared" si="385"/>
        <v>2018</v>
      </c>
      <c r="C2148" s="5">
        <v>43420</v>
      </c>
      <c r="D2148" s="10">
        <v>1128.5999999999999</v>
      </c>
      <c r="E2148" s="10">
        <f>VLOOKUP(C2148,데이터!$O:$Q,2,0)</f>
        <v>75.180468750000003</v>
      </c>
      <c r="F2148" s="10">
        <f>VLOOKUP(C2148,데이터!$O:$Q,3,0)</f>
        <v>165.58</v>
      </c>
      <c r="H2148" s="6">
        <f t="shared" si="393"/>
        <v>3.267670733155688</v>
      </c>
      <c r="I2148" s="6">
        <f t="shared" si="394"/>
        <v>3.1817832436587201</v>
      </c>
      <c r="AM2148" s="1">
        <f t="shared" si="386"/>
        <v>43420</v>
      </c>
      <c r="AN2148" s="2">
        <f t="shared" si="387"/>
        <v>1128.5999999999999</v>
      </c>
      <c r="AO2148" s="2">
        <f t="shared" si="388"/>
        <v>75.180468750000003</v>
      </c>
      <c r="AP2148" s="2">
        <f t="shared" si="389"/>
        <v>165.58</v>
      </c>
      <c r="AR2148" s="39">
        <f t="shared" si="390"/>
        <v>-1.7986488091666364E-2</v>
      </c>
      <c r="AS2148" s="39">
        <f t="shared" si="391"/>
        <v>-1.2052505966587024E-2</v>
      </c>
      <c r="AU2148" s="41">
        <f t="shared" si="392"/>
        <v>3.5212143860761121E-5</v>
      </c>
    </row>
    <row r="2149" spans="2:47" x14ac:dyDescent="0.3">
      <c r="B2149" s="6">
        <f t="shared" si="385"/>
        <v>2018</v>
      </c>
      <c r="C2149" s="5">
        <v>43421</v>
      </c>
      <c r="D2149" s="10">
        <v>1128.5999999999999</v>
      </c>
      <c r="E2149" s="10">
        <f>VLOOKUP(C2149,데이터!$O:$Q,2,0)</f>
        <v>75.180468750000003</v>
      </c>
      <c r="F2149" s="10">
        <f>VLOOKUP(C2149,데이터!$O:$Q,3,0)</f>
        <v>165.58</v>
      </c>
      <c r="H2149" s="6">
        <f t="shared" si="393"/>
        <v>3.267670733155688</v>
      </c>
      <c r="I2149" s="6">
        <f t="shared" si="394"/>
        <v>3.1817832436587201</v>
      </c>
      <c r="AM2149" s="1">
        <f t="shared" si="386"/>
        <v>43421</v>
      </c>
      <c r="AN2149" s="2">
        <f t="shared" si="387"/>
        <v>1128.5999999999999</v>
      </c>
      <c r="AO2149" s="2">
        <f t="shared" si="388"/>
        <v>75.180468750000003</v>
      </c>
      <c r="AP2149" s="2">
        <f t="shared" si="389"/>
        <v>165.58</v>
      </c>
      <c r="AR2149" s="39">
        <f t="shared" si="390"/>
        <v>0</v>
      </c>
      <c r="AS2149" s="39">
        <f t="shared" si="391"/>
        <v>0</v>
      </c>
      <c r="AU2149" s="41">
        <f t="shared" si="392"/>
        <v>0</v>
      </c>
    </row>
    <row r="2150" spans="2:47" x14ac:dyDescent="0.3">
      <c r="B2150" s="6">
        <f t="shared" si="385"/>
        <v>2018</v>
      </c>
      <c r="C2150" s="5">
        <v>43422</v>
      </c>
      <c r="D2150" s="10">
        <v>1128.5999999999999</v>
      </c>
      <c r="E2150" s="10">
        <f>VLOOKUP(C2150,데이터!$O:$Q,2,0)</f>
        <v>75.180468750000003</v>
      </c>
      <c r="F2150" s="10">
        <f>VLOOKUP(C2150,데이터!$O:$Q,3,0)</f>
        <v>165.58</v>
      </c>
      <c r="H2150" s="6">
        <f t="shared" si="393"/>
        <v>3.267670733155688</v>
      </c>
      <c r="I2150" s="6">
        <f t="shared" si="394"/>
        <v>3.1817832436587201</v>
      </c>
      <c r="AM2150" s="1">
        <f t="shared" si="386"/>
        <v>43422</v>
      </c>
      <c r="AN2150" s="2">
        <f t="shared" si="387"/>
        <v>1128.5999999999999</v>
      </c>
      <c r="AO2150" s="2">
        <f t="shared" si="388"/>
        <v>75.180468750000003</v>
      </c>
      <c r="AP2150" s="2">
        <f t="shared" si="389"/>
        <v>165.58</v>
      </c>
      <c r="AR2150" s="39">
        <f t="shared" si="390"/>
        <v>0</v>
      </c>
      <c r="AS2150" s="39">
        <f t="shared" si="391"/>
        <v>0</v>
      </c>
      <c r="AU2150" s="41">
        <f t="shared" si="392"/>
        <v>0</v>
      </c>
    </row>
    <row r="2151" spans="2:47" x14ac:dyDescent="0.3">
      <c r="B2151" s="6">
        <f t="shared" si="385"/>
        <v>2018</v>
      </c>
      <c r="C2151" s="5">
        <v>43423</v>
      </c>
      <c r="D2151" s="10">
        <v>1128.5999999999999</v>
      </c>
      <c r="E2151" s="10">
        <f>VLOOKUP(C2151,데이터!$O:$Q,2,0)</f>
        <v>72.21531250000001</v>
      </c>
      <c r="F2151" s="10">
        <f>VLOOKUP(C2151,데이터!$O:$Q,3,0)</f>
        <v>159.25</v>
      </c>
      <c r="H2151" s="6">
        <f t="shared" si="393"/>
        <v>3.1387921233457612</v>
      </c>
      <c r="I2151" s="6">
        <f t="shared" si="394"/>
        <v>3.0601460415065294</v>
      </c>
      <c r="AM2151" s="1">
        <f t="shared" si="386"/>
        <v>43423</v>
      </c>
      <c r="AN2151" s="2">
        <f t="shared" si="387"/>
        <v>1128.5999999999999</v>
      </c>
      <c r="AO2151" s="2">
        <f t="shared" si="388"/>
        <v>72.21531250000001</v>
      </c>
      <c r="AP2151" s="2">
        <f t="shared" si="389"/>
        <v>159.25</v>
      </c>
      <c r="AR2151" s="39">
        <f t="shared" si="390"/>
        <v>-3.94405129324229E-2</v>
      </c>
      <c r="AS2151" s="39">
        <f t="shared" si="391"/>
        <v>-3.8229254740910767E-2</v>
      </c>
      <c r="AU2151" s="41">
        <f t="shared" si="392"/>
        <v>1.4671464065052415E-6</v>
      </c>
    </row>
    <row r="2152" spans="2:47" x14ac:dyDescent="0.3">
      <c r="B2152" s="6">
        <f t="shared" si="385"/>
        <v>2018</v>
      </c>
      <c r="C2152" s="5">
        <v>43424</v>
      </c>
      <c r="D2152" s="10">
        <v>1125.7</v>
      </c>
      <c r="E2152" s="10">
        <f>VLOOKUP(C2152,데이터!$O:$Q,2,0)</f>
        <v>72.311875000000001</v>
      </c>
      <c r="F2152" s="10">
        <f>VLOOKUP(C2152,데이터!$O:$Q,3,0)</f>
        <v>159.44999999999999</v>
      </c>
      <c r="H2152" s="6">
        <f t="shared" si="393"/>
        <v>3.1429891503185452</v>
      </c>
      <c r="I2152" s="6">
        <f t="shared" si="394"/>
        <v>3.063989239046883</v>
      </c>
      <c r="AM2152" s="1">
        <f t="shared" si="386"/>
        <v>43424</v>
      </c>
      <c r="AN2152" s="2">
        <f t="shared" si="387"/>
        <v>1125.7</v>
      </c>
      <c r="AO2152" s="2">
        <f t="shared" si="388"/>
        <v>72.311875000000001</v>
      </c>
      <c r="AP2152" s="2">
        <f t="shared" si="389"/>
        <v>159.44999999999999</v>
      </c>
      <c r="AR2152" s="39">
        <f t="shared" si="390"/>
        <v>1.3371471597520834E-3</v>
      </c>
      <c r="AS2152" s="39">
        <f t="shared" si="391"/>
        <v>1.2558869701726483E-3</v>
      </c>
      <c r="AU2152" s="41">
        <f t="shared" si="392"/>
        <v>6.6032184104857407E-9</v>
      </c>
    </row>
    <row r="2153" spans="2:47" x14ac:dyDescent="0.3">
      <c r="B2153" s="6">
        <f t="shared" si="385"/>
        <v>2018</v>
      </c>
      <c r="C2153" s="5">
        <v>43425</v>
      </c>
      <c r="D2153" s="10">
        <v>1131.2</v>
      </c>
      <c r="E2153" s="10">
        <f>VLOOKUP(C2153,데이터!$O:$Q,2,0)</f>
        <v>72.431093750000002</v>
      </c>
      <c r="F2153" s="10">
        <f>VLOOKUP(C2153,데이터!$O:$Q,3,0)</f>
        <v>160.11000000000001</v>
      </c>
      <c r="H2153" s="6">
        <f t="shared" si="393"/>
        <v>3.1481709166296046</v>
      </c>
      <c r="I2153" s="6">
        <f t="shared" si="394"/>
        <v>3.0766717909300505</v>
      </c>
      <c r="AM2153" s="1">
        <f t="shared" si="386"/>
        <v>43425</v>
      </c>
      <c r="AN2153" s="2">
        <f t="shared" si="387"/>
        <v>1131.2</v>
      </c>
      <c r="AO2153" s="2">
        <f t="shared" si="388"/>
        <v>72.431093750000002</v>
      </c>
      <c r="AP2153" s="2">
        <f t="shared" si="389"/>
        <v>160.11000000000001</v>
      </c>
      <c r="AR2153" s="39">
        <f t="shared" si="390"/>
        <v>1.6486745779997758E-3</v>
      </c>
      <c r="AS2153" s="39">
        <f t="shared" si="391"/>
        <v>4.1392285983068433E-3</v>
      </c>
      <c r="AU2153" s="41">
        <f t="shared" si="392"/>
        <v>6.2028593280676968E-6</v>
      </c>
    </row>
    <row r="2154" spans="2:47" x14ac:dyDescent="0.3">
      <c r="B2154" s="6">
        <f t="shared" si="385"/>
        <v>2018</v>
      </c>
      <c r="C2154" s="5">
        <v>43426</v>
      </c>
      <c r="D2154" s="10">
        <v>1129.0999999999999</v>
      </c>
      <c r="E2154" s="10">
        <f>VLOOKUP(C2154,데이터!$O:$Q,2,0)</f>
        <v>72.431093750000002</v>
      </c>
      <c r="F2154" s="10">
        <f>VLOOKUP(C2154,데이터!$O:$Q,3,0)</f>
        <v>160.11000000000001</v>
      </c>
      <c r="H2154" s="6">
        <f t="shared" si="393"/>
        <v>3.1481709166296046</v>
      </c>
      <c r="I2154" s="6">
        <f t="shared" si="394"/>
        <v>3.0766717909300505</v>
      </c>
      <c r="AM2154" s="1">
        <f t="shared" si="386"/>
        <v>43426</v>
      </c>
      <c r="AN2154" s="2">
        <f t="shared" si="387"/>
        <v>1129.0999999999999</v>
      </c>
      <c r="AO2154" s="2">
        <f t="shared" si="388"/>
        <v>72.431093750000002</v>
      </c>
      <c r="AP2154" s="2">
        <f t="shared" si="389"/>
        <v>160.11000000000001</v>
      </c>
      <c r="AR2154" s="39">
        <f t="shared" si="390"/>
        <v>0</v>
      </c>
      <c r="AS2154" s="39">
        <f t="shared" si="391"/>
        <v>0</v>
      </c>
      <c r="AU2154" s="41">
        <f t="shared" si="392"/>
        <v>0</v>
      </c>
    </row>
    <row r="2155" spans="2:47" x14ac:dyDescent="0.3">
      <c r="B2155" s="6">
        <f t="shared" si="385"/>
        <v>2018</v>
      </c>
      <c r="C2155" s="5">
        <v>43427</v>
      </c>
      <c r="D2155" s="10">
        <v>1130.5</v>
      </c>
      <c r="E2155" s="10">
        <f>VLOOKUP(C2155,데이터!$O:$Q,2,0)</f>
        <v>72.291375000000002</v>
      </c>
      <c r="F2155" s="10">
        <f>VLOOKUP(C2155,데이터!$O:$Q,3,0)</f>
        <v>160.19999999999999</v>
      </c>
      <c r="H2155" s="6">
        <f t="shared" si="393"/>
        <v>3.1420981310000511</v>
      </c>
      <c r="I2155" s="6">
        <f t="shared" si="394"/>
        <v>3.0784012298232089</v>
      </c>
      <c r="AM2155" s="1">
        <f t="shared" si="386"/>
        <v>43427</v>
      </c>
      <c r="AN2155" s="2">
        <f t="shared" si="387"/>
        <v>1130.5</v>
      </c>
      <c r="AO2155" s="2">
        <f t="shared" si="388"/>
        <v>72.291375000000002</v>
      </c>
      <c r="AP2155" s="2">
        <f t="shared" si="389"/>
        <v>160.19999999999999</v>
      </c>
      <c r="AR2155" s="39">
        <f t="shared" si="390"/>
        <v>-1.9289885429901732E-3</v>
      </c>
      <c r="AS2155" s="39">
        <f t="shared" si="391"/>
        <v>5.6211354693624926E-4</v>
      </c>
      <c r="AU2155" s="41">
        <f t="shared" si="392"/>
        <v>6.2055896224357902E-6</v>
      </c>
    </row>
    <row r="2156" spans="2:47" x14ac:dyDescent="0.3">
      <c r="B2156" s="6">
        <f t="shared" si="385"/>
        <v>2018</v>
      </c>
      <c r="C2156" s="5">
        <v>43428</v>
      </c>
      <c r="D2156" s="10">
        <v>1130.5</v>
      </c>
      <c r="E2156" s="10">
        <f>VLOOKUP(C2156,데이터!$O:$Q,2,0)</f>
        <v>72.291375000000002</v>
      </c>
      <c r="F2156" s="10">
        <f>VLOOKUP(C2156,데이터!$O:$Q,3,0)</f>
        <v>160.19999999999999</v>
      </c>
      <c r="H2156" s="6">
        <f t="shared" si="393"/>
        <v>3.1420981310000511</v>
      </c>
      <c r="I2156" s="6">
        <f t="shared" si="394"/>
        <v>3.0784012298232089</v>
      </c>
      <c r="AM2156" s="1">
        <f t="shared" si="386"/>
        <v>43428</v>
      </c>
      <c r="AN2156" s="2">
        <f t="shared" si="387"/>
        <v>1130.5</v>
      </c>
      <c r="AO2156" s="2">
        <f t="shared" si="388"/>
        <v>72.291375000000002</v>
      </c>
      <c r="AP2156" s="2">
        <f t="shared" si="389"/>
        <v>160.19999999999999</v>
      </c>
      <c r="AR2156" s="39">
        <f t="shared" si="390"/>
        <v>0</v>
      </c>
      <c r="AS2156" s="39">
        <f t="shared" si="391"/>
        <v>0</v>
      </c>
      <c r="AU2156" s="41">
        <f t="shared" si="392"/>
        <v>0</v>
      </c>
    </row>
    <row r="2157" spans="2:47" x14ac:dyDescent="0.3">
      <c r="B2157" s="6">
        <f t="shared" si="385"/>
        <v>2018</v>
      </c>
      <c r="C2157" s="5">
        <v>43429</v>
      </c>
      <c r="D2157" s="10">
        <v>1130.5</v>
      </c>
      <c r="E2157" s="10">
        <f>VLOOKUP(C2157,데이터!$O:$Q,2,0)</f>
        <v>72.291375000000002</v>
      </c>
      <c r="F2157" s="10">
        <f>VLOOKUP(C2157,데이터!$O:$Q,3,0)</f>
        <v>160.19999999999999</v>
      </c>
      <c r="H2157" s="6">
        <f t="shared" si="393"/>
        <v>3.1420981310000511</v>
      </c>
      <c r="I2157" s="6">
        <f t="shared" si="394"/>
        <v>3.0784012298232089</v>
      </c>
      <c r="AM2157" s="1">
        <f t="shared" si="386"/>
        <v>43429</v>
      </c>
      <c r="AN2157" s="2">
        <f t="shared" si="387"/>
        <v>1130.5</v>
      </c>
      <c r="AO2157" s="2">
        <f t="shared" si="388"/>
        <v>72.291375000000002</v>
      </c>
      <c r="AP2157" s="2">
        <f t="shared" si="389"/>
        <v>160.19999999999999</v>
      </c>
      <c r="AR2157" s="39">
        <f t="shared" si="390"/>
        <v>0</v>
      </c>
      <c r="AS2157" s="39">
        <f t="shared" si="391"/>
        <v>0</v>
      </c>
      <c r="AU2157" s="41">
        <f t="shared" si="392"/>
        <v>0</v>
      </c>
    </row>
    <row r="2158" spans="2:47" x14ac:dyDescent="0.3">
      <c r="B2158" s="6">
        <f t="shared" si="385"/>
        <v>2018</v>
      </c>
      <c r="C2158" s="5">
        <v>43430</v>
      </c>
      <c r="D2158" s="10">
        <v>1128.8499999999999</v>
      </c>
      <c r="E2158" s="10">
        <f>VLOOKUP(C2158,데이터!$O:$Q,2,0)</f>
        <v>73.865156249999998</v>
      </c>
      <c r="F2158" s="10">
        <f>VLOOKUP(C2158,데이터!$O:$Q,3,0)</f>
        <v>163.1</v>
      </c>
      <c r="H2158" s="6">
        <f t="shared" si="393"/>
        <v>3.2105015210895038</v>
      </c>
      <c r="I2158" s="6">
        <f t="shared" si="394"/>
        <v>3.1341275941583353</v>
      </c>
      <c r="AM2158" s="1">
        <f t="shared" si="386"/>
        <v>43430</v>
      </c>
      <c r="AN2158" s="2">
        <f t="shared" si="387"/>
        <v>1128.8499999999999</v>
      </c>
      <c r="AO2158" s="2">
        <f t="shared" si="388"/>
        <v>73.865156249999998</v>
      </c>
      <c r="AP2158" s="2">
        <f t="shared" si="389"/>
        <v>163.1</v>
      </c>
      <c r="AR2158" s="39">
        <f t="shared" si="390"/>
        <v>2.1769972558967066E-2</v>
      </c>
      <c r="AS2158" s="39">
        <f t="shared" si="391"/>
        <v>1.8102372034956238E-2</v>
      </c>
      <c r="AU2158" s="41">
        <f t="shared" si="392"/>
        <v>1.3451293603724499E-5</v>
      </c>
    </row>
    <row r="2159" spans="2:47" x14ac:dyDescent="0.3">
      <c r="B2159" s="6">
        <f t="shared" si="385"/>
        <v>2018</v>
      </c>
      <c r="C2159" s="5">
        <v>43431</v>
      </c>
      <c r="D2159" s="10">
        <v>1129.4000000000001</v>
      </c>
      <c r="E2159" s="10">
        <f>VLOOKUP(C2159,데이터!$O:$Q,2,0)</f>
        <v>74.136656250000001</v>
      </c>
      <c r="F2159" s="10">
        <f>VLOOKUP(C2159,데이터!$O:$Q,3,0)</f>
        <v>163.34</v>
      </c>
      <c r="H2159" s="6">
        <f t="shared" si="393"/>
        <v>3.2223020940149261</v>
      </c>
      <c r="I2159" s="6">
        <f t="shared" si="394"/>
        <v>3.1387394312067598</v>
      </c>
      <c r="AM2159" s="1">
        <f t="shared" si="386"/>
        <v>43431</v>
      </c>
      <c r="AN2159" s="2">
        <f t="shared" si="387"/>
        <v>1129.4000000000001</v>
      </c>
      <c r="AO2159" s="2">
        <f t="shared" si="388"/>
        <v>74.136656250000001</v>
      </c>
      <c r="AP2159" s="2">
        <f t="shared" si="389"/>
        <v>163.34</v>
      </c>
      <c r="AR2159" s="39">
        <f t="shared" si="390"/>
        <v>3.6756166748108665E-3</v>
      </c>
      <c r="AS2159" s="39">
        <f t="shared" si="391"/>
        <v>1.4714898835070933E-3</v>
      </c>
      <c r="AU2159" s="41">
        <f t="shared" si="392"/>
        <v>4.8581749121430672E-6</v>
      </c>
    </row>
    <row r="2160" spans="2:47" x14ac:dyDescent="0.3">
      <c r="B2160" s="6">
        <f t="shared" si="385"/>
        <v>2018</v>
      </c>
      <c r="C2160" s="5">
        <v>43432</v>
      </c>
      <c r="D2160" s="10">
        <v>1126.55</v>
      </c>
      <c r="E2160" s="10">
        <f>VLOOKUP(C2160,데이터!$O:$Q,2,0)</f>
        <v>75.434843750000013</v>
      </c>
      <c r="F2160" s="10">
        <f>VLOOKUP(C2160,데이터!$O:$Q,3,0)</f>
        <v>167.16</v>
      </c>
      <c r="H2160" s="6">
        <f t="shared" si="393"/>
        <v>3.27872697896749</v>
      </c>
      <c r="I2160" s="6">
        <f t="shared" si="394"/>
        <v>3.2121445042275125</v>
      </c>
      <c r="AM2160" s="1">
        <f t="shared" si="386"/>
        <v>43432</v>
      </c>
      <c r="AN2160" s="2">
        <f t="shared" si="387"/>
        <v>1126.55</v>
      </c>
      <c r="AO2160" s="2">
        <f t="shared" si="388"/>
        <v>75.434843750000013</v>
      </c>
      <c r="AP2160" s="2">
        <f t="shared" si="389"/>
        <v>167.16</v>
      </c>
      <c r="AR2160" s="39">
        <f t="shared" si="390"/>
        <v>1.7510737139564636E-2</v>
      </c>
      <c r="AS2160" s="39">
        <f t="shared" si="391"/>
        <v>2.3386800538753416E-2</v>
      </c>
      <c r="AU2160" s="41">
        <f t="shared" si="392"/>
        <v>3.4528121071285998E-5</v>
      </c>
    </row>
    <row r="2161" spans="2:47" x14ac:dyDescent="0.3">
      <c r="B2161" s="6">
        <f t="shared" si="385"/>
        <v>2018</v>
      </c>
      <c r="C2161" s="5">
        <v>43433</v>
      </c>
      <c r="D2161" s="10">
        <v>1119.3499999999999</v>
      </c>
      <c r="E2161" s="10">
        <f>VLOOKUP(C2161,데이터!$O:$Q,2,0)</f>
        <v>75.0745</v>
      </c>
      <c r="F2161" s="10">
        <f>VLOOKUP(C2161,데이터!$O:$Q,3,0)</f>
        <v>165.94</v>
      </c>
      <c r="H2161" s="6">
        <f t="shared" si="393"/>
        <v>3.2630648695748743</v>
      </c>
      <c r="I2161" s="6">
        <f t="shared" si="394"/>
        <v>3.1887009992313557</v>
      </c>
      <c r="AM2161" s="1">
        <f t="shared" si="386"/>
        <v>43433</v>
      </c>
      <c r="AN2161" s="2">
        <f t="shared" si="387"/>
        <v>1119.3499999999999</v>
      </c>
      <c r="AO2161" s="2">
        <f t="shared" si="388"/>
        <v>75.0745</v>
      </c>
      <c r="AP2161" s="2">
        <f t="shared" si="389"/>
        <v>165.94</v>
      </c>
      <c r="AR2161" s="39">
        <f t="shared" si="390"/>
        <v>-4.776887338618141E-3</v>
      </c>
      <c r="AS2161" s="39">
        <f t="shared" si="391"/>
        <v>-7.2983967456329291E-3</v>
      </c>
      <c r="AU2161" s="41">
        <f t="shared" si="392"/>
        <v>6.3580096896640686E-6</v>
      </c>
    </row>
    <row r="2162" spans="2:47" x14ac:dyDescent="0.3">
      <c r="B2162" s="6">
        <f t="shared" si="385"/>
        <v>2018</v>
      </c>
      <c r="C2162" s="5">
        <v>43434</v>
      </c>
      <c r="D2162" s="10">
        <v>1120.8</v>
      </c>
      <c r="E2162" s="10">
        <f>VLOOKUP(C2162,데이터!$O:$Q,2,0)</f>
        <v>76.015093750000005</v>
      </c>
      <c r="F2162" s="10">
        <f>VLOOKUP(C2162,데이터!$O:$Q,3,0)</f>
        <v>168.25</v>
      </c>
      <c r="H2162" s="6">
        <f t="shared" si="393"/>
        <v>3.3039471721165721</v>
      </c>
      <c r="I2162" s="6">
        <f t="shared" si="394"/>
        <v>3.2330899308224397</v>
      </c>
      <c r="AM2162" s="1">
        <f t="shared" si="386"/>
        <v>43434</v>
      </c>
      <c r="AN2162" s="2">
        <f t="shared" si="387"/>
        <v>1120.8</v>
      </c>
      <c r="AO2162" s="2">
        <f t="shared" si="388"/>
        <v>76.015093750000005</v>
      </c>
      <c r="AP2162" s="2">
        <f t="shared" si="389"/>
        <v>168.25</v>
      </c>
      <c r="AR2162" s="39">
        <f t="shared" si="390"/>
        <v>1.2528804720644215E-2</v>
      </c>
      <c r="AS2162" s="39">
        <f t="shared" si="391"/>
        <v>1.3920694226829067E-2</v>
      </c>
      <c r="AU2162" s="41">
        <f t="shared" si="392"/>
        <v>1.9373563974275094E-6</v>
      </c>
    </row>
    <row r="2163" spans="2:47" x14ac:dyDescent="0.3">
      <c r="B2163" s="6">
        <f t="shared" si="385"/>
        <v>2018</v>
      </c>
      <c r="C2163" s="5">
        <v>43435</v>
      </c>
      <c r="D2163" s="10">
        <v>1120.8</v>
      </c>
      <c r="E2163" s="10">
        <f>VLOOKUP(C2163,데이터!$O:$Q,2,0)</f>
        <v>76.015093750000005</v>
      </c>
      <c r="F2163" s="10">
        <f>VLOOKUP(C2163,데이터!$O:$Q,3,0)</f>
        <v>168.25</v>
      </c>
      <c r="H2163" s="6">
        <f t="shared" si="393"/>
        <v>3.3039471721165721</v>
      </c>
      <c r="I2163" s="6">
        <f t="shared" si="394"/>
        <v>3.2330899308224397</v>
      </c>
      <c r="AM2163" s="1">
        <f t="shared" si="386"/>
        <v>43435</v>
      </c>
      <c r="AN2163" s="2">
        <f t="shared" si="387"/>
        <v>1120.8</v>
      </c>
      <c r="AO2163" s="2">
        <f t="shared" si="388"/>
        <v>76.015093750000005</v>
      </c>
      <c r="AP2163" s="2">
        <f t="shared" si="389"/>
        <v>168.25</v>
      </c>
      <c r="AR2163" s="39">
        <f t="shared" si="390"/>
        <v>0</v>
      </c>
      <c r="AS2163" s="39">
        <f t="shared" si="391"/>
        <v>0</v>
      </c>
      <c r="AU2163" s="41">
        <f t="shared" si="392"/>
        <v>0</v>
      </c>
    </row>
    <row r="2164" spans="2:47" x14ac:dyDescent="0.3">
      <c r="B2164" s="6">
        <f t="shared" si="385"/>
        <v>2018</v>
      </c>
      <c r="C2164" s="5">
        <v>43436</v>
      </c>
      <c r="D2164" s="10">
        <v>1120.8</v>
      </c>
      <c r="E2164" s="10">
        <f>VLOOKUP(C2164,데이터!$O:$Q,2,0)</f>
        <v>76.015093750000005</v>
      </c>
      <c r="F2164" s="10">
        <f>VLOOKUP(C2164,데이터!$O:$Q,3,0)</f>
        <v>168.25</v>
      </c>
      <c r="H2164" s="6">
        <f t="shared" si="393"/>
        <v>3.3039471721165721</v>
      </c>
      <c r="I2164" s="6">
        <f t="shared" si="394"/>
        <v>3.2330899308224397</v>
      </c>
      <c r="AM2164" s="1">
        <f t="shared" si="386"/>
        <v>43436</v>
      </c>
      <c r="AN2164" s="2">
        <f t="shared" si="387"/>
        <v>1120.8</v>
      </c>
      <c r="AO2164" s="2">
        <f t="shared" si="388"/>
        <v>76.015093750000005</v>
      </c>
      <c r="AP2164" s="2">
        <f t="shared" si="389"/>
        <v>168.25</v>
      </c>
      <c r="AR2164" s="39">
        <f t="shared" si="390"/>
        <v>0</v>
      </c>
      <c r="AS2164" s="39">
        <f t="shared" si="391"/>
        <v>0</v>
      </c>
      <c r="AU2164" s="41">
        <f t="shared" si="392"/>
        <v>0</v>
      </c>
    </row>
    <row r="2165" spans="2:47" x14ac:dyDescent="0.3">
      <c r="B2165" s="6">
        <f t="shared" si="385"/>
        <v>2018</v>
      </c>
      <c r="C2165" s="5">
        <v>43437</v>
      </c>
      <c r="D2165" s="10">
        <v>1110.6500000000001</v>
      </c>
      <c r="E2165" s="10">
        <f>VLOOKUP(C2165,데이터!$O:$Q,2,0)</f>
        <v>77.993250000000003</v>
      </c>
      <c r="F2165" s="10">
        <f>VLOOKUP(C2165,데이터!$O:$Q,3,0)</f>
        <v>172.67</v>
      </c>
      <c r="H2165" s="6">
        <f t="shared" si="393"/>
        <v>3.3899264615677835</v>
      </c>
      <c r="I2165" s="6">
        <f t="shared" si="394"/>
        <v>3.3180245964642534</v>
      </c>
      <c r="AM2165" s="1">
        <f t="shared" si="386"/>
        <v>43437</v>
      </c>
      <c r="AN2165" s="2">
        <f t="shared" si="387"/>
        <v>1110.6500000000001</v>
      </c>
      <c r="AO2165" s="2">
        <f t="shared" si="388"/>
        <v>77.993250000000003</v>
      </c>
      <c r="AP2165" s="2">
        <f t="shared" si="389"/>
        <v>172.67</v>
      </c>
      <c r="AR2165" s="39">
        <f t="shared" si="390"/>
        <v>2.602320345095932E-2</v>
      </c>
      <c r="AS2165" s="39">
        <f t="shared" si="391"/>
        <v>2.6270430906389253E-2</v>
      </c>
      <c r="AU2165" s="41">
        <f t="shared" si="392"/>
        <v>6.1121414718359274E-8</v>
      </c>
    </row>
    <row r="2166" spans="2:47" x14ac:dyDescent="0.3">
      <c r="B2166" s="6">
        <f t="shared" si="385"/>
        <v>2018</v>
      </c>
      <c r="C2166" s="5">
        <v>43438</v>
      </c>
      <c r="D2166" s="10">
        <v>1105.45</v>
      </c>
      <c r="E2166" s="10">
        <f>VLOOKUP(C2166,데이터!$O:$Q,2,0)</f>
        <v>74.066968750000001</v>
      </c>
      <c r="F2166" s="10">
        <f>VLOOKUP(C2166,데이터!$O:$Q,3,0)</f>
        <v>164.41</v>
      </c>
      <c r="H2166" s="6">
        <f t="shared" si="393"/>
        <v>3.2192731716365084</v>
      </c>
      <c r="I2166" s="6">
        <f t="shared" si="394"/>
        <v>3.1593005380476513</v>
      </c>
      <c r="AM2166" s="1">
        <f t="shared" si="386"/>
        <v>43438</v>
      </c>
      <c r="AN2166" s="2">
        <f t="shared" si="387"/>
        <v>1105.45</v>
      </c>
      <c r="AO2166" s="2">
        <f t="shared" si="388"/>
        <v>74.066968750000001</v>
      </c>
      <c r="AP2166" s="2">
        <f t="shared" si="389"/>
        <v>164.41</v>
      </c>
      <c r="AR2166" s="39">
        <f t="shared" si="390"/>
        <v>-5.0341295560833776E-2</v>
      </c>
      <c r="AS2166" s="39">
        <f t="shared" si="391"/>
        <v>-4.7836914345282811E-2</v>
      </c>
      <c r="AU2166" s="41">
        <f t="shared" si="392"/>
        <v>6.2719252728045333E-6</v>
      </c>
    </row>
    <row r="2167" spans="2:47" x14ac:dyDescent="0.3">
      <c r="B2167" s="6">
        <f t="shared" si="385"/>
        <v>2018</v>
      </c>
      <c r="C2167" s="5">
        <v>43439</v>
      </c>
      <c r="D2167" s="10">
        <v>1114</v>
      </c>
      <c r="E2167" s="10">
        <f>VLOOKUP(C2167,데이터!$O:$Q,2,0)</f>
        <v>74.066968750000001</v>
      </c>
      <c r="F2167" s="10">
        <f>VLOOKUP(C2167,데이터!$O:$Q,3,0)</f>
        <v>164.41</v>
      </c>
      <c r="H2167" s="6">
        <f t="shared" si="393"/>
        <v>3.2192731716365084</v>
      </c>
      <c r="I2167" s="6">
        <f t="shared" si="394"/>
        <v>3.1593005380476513</v>
      </c>
      <c r="AM2167" s="1">
        <f t="shared" si="386"/>
        <v>43439</v>
      </c>
      <c r="AN2167" s="2">
        <f t="shared" si="387"/>
        <v>1114</v>
      </c>
      <c r="AO2167" s="2">
        <f t="shared" si="388"/>
        <v>74.066968750000001</v>
      </c>
      <c r="AP2167" s="2">
        <f t="shared" si="389"/>
        <v>164.41</v>
      </c>
      <c r="AR2167" s="39">
        <f t="shared" si="390"/>
        <v>0</v>
      </c>
      <c r="AS2167" s="39">
        <f t="shared" si="391"/>
        <v>0</v>
      </c>
      <c r="AU2167" s="41">
        <f t="shared" si="392"/>
        <v>0</v>
      </c>
    </row>
    <row r="2168" spans="2:47" x14ac:dyDescent="0.3">
      <c r="B2168" s="6">
        <f t="shared" si="385"/>
        <v>2018</v>
      </c>
      <c r="C2168" s="5">
        <v>43440</v>
      </c>
      <c r="D2168" s="10">
        <v>1120.6500000000001</v>
      </c>
      <c r="E2168" s="10">
        <f>VLOOKUP(C2168,데이터!$O:$Q,2,0)</f>
        <v>73.528656250000012</v>
      </c>
      <c r="F2168" s="10">
        <f>VLOOKUP(C2168,데이터!$O:$Q,3,0)</f>
        <v>163.57</v>
      </c>
      <c r="H2168" s="6">
        <f t="shared" si="393"/>
        <v>3.1958757649591014</v>
      </c>
      <c r="I2168" s="6">
        <f t="shared" si="394"/>
        <v>3.1431591083781663</v>
      </c>
      <c r="AM2168" s="1">
        <f t="shared" si="386"/>
        <v>43440</v>
      </c>
      <c r="AN2168" s="2">
        <f t="shared" si="387"/>
        <v>1120.6500000000001</v>
      </c>
      <c r="AO2168" s="2">
        <f t="shared" si="388"/>
        <v>73.528656250000012</v>
      </c>
      <c r="AP2168" s="2">
        <f t="shared" si="389"/>
        <v>163.57</v>
      </c>
      <c r="AR2168" s="39">
        <f t="shared" si="390"/>
        <v>-7.2679159021205031E-3</v>
      </c>
      <c r="AS2168" s="39">
        <f t="shared" si="391"/>
        <v>-5.1091782738276192E-3</v>
      </c>
      <c r="AU2168" s="41">
        <f t="shared" si="392"/>
        <v>4.6601481478075848E-6</v>
      </c>
    </row>
    <row r="2169" spans="2:47" x14ac:dyDescent="0.3">
      <c r="B2169" s="6">
        <f t="shared" si="385"/>
        <v>2018</v>
      </c>
      <c r="C2169" s="5">
        <v>43441</v>
      </c>
      <c r="D2169" s="10">
        <v>1119.7</v>
      </c>
      <c r="E2169" s="10">
        <f>VLOOKUP(C2169,데이터!$O:$Q,2,0)</f>
        <v>71.506781250000003</v>
      </c>
      <c r="F2169" s="10">
        <f>VLOOKUP(C2169,데이터!$O:$Q,3,0)</f>
        <v>157.47</v>
      </c>
      <c r="H2169" s="6">
        <f t="shared" si="393"/>
        <v>3.1079962681503086</v>
      </c>
      <c r="I2169" s="6">
        <f t="shared" si="394"/>
        <v>3.0259415833973824</v>
      </c>
      <c r="AM2169" s="1">
        <f t="shared" si="386"/>
        <v>43441</v>
      </c>
      <c r="AN2169" s="2">
        <f t="shared" si="387"/>
        <v>1119.7</v>
      </c>
      <c r="AO2169" s="2">
        <f t="shared" si="388"/>
        <v>71.506781250000003</v>
      </c>
      <c r="AP2169" s="2">
        <f t="shared" si="389"/>
        <v>157.47</v>
      </c>
      <c r="AR2169" s="39">
        <f t="shared" si="390"/>
        <v>-2.7497782539715687E-2</v>
      </c>
      <c r="AS2169" s="39">
        <f t="shared" si="391"/>
        <v>-3.7292902121415894E-2</v>
      </c>
      <c r="AU2169" s="41">
        <f t="shared" si="392"/>
        <v>9.5944367619806831E-5</v>
      </c>
    </row>
    <row r="2170" spans="2:47" x14ac:dyDescent="0.3">
      <c r="B2170" s="6">
        <f t="shared" si="385"/>
        <v>2018</v>
      </c>
      <c r="C2170" s="5">
        <v>43442</v>
      </c>
      <c r="D2170" s="10">
        <v>1119.7</v>
      </c>
      <c r="E2170" s="10">
        <f>VLOOKUP(C2170,데이터!$O:$Q,2,0)</f>
        <v>71.506781250000003</v>
      </c>
      <c r="F2170" s="10">
        <f>VLOOKUP(C2170,데이터!$O:$Q,3,0)</f>
        <v>157.47</v>
      </c>
      <c r="H2170" s="6">
        <f t="shared" si="393"/>
        <v>3.1079962681503086</v>
      </c>
      <c r="I2170" s="6">
        <f t="shared" si="394"/>
        <v>3.0259415833973824</v>
      </c>
      <c r="AM2170" s="1">
        <f t="shared" si="386"/>
        <v>43442</v>
      </c>
      <c r="AN2170" s="2">
        <f t="shared" si="387"/>
        <v>1119.7</v>
      </c>
      <c r="AO2170" s="2">
        <f t="shared" si="388"/>
        <v>71.506781250000003</v>
      </c>
      <c r="AP2170" s="2">
        <f t="shared" si="389"/>
        <v>157.47</v>
      </c>
      <c r="AR2170" s="39">
        <f t="shared" si="390"/>
        <v>0</v>
      </c>
      <c r="AS2170" s="39">
        <f t="shared" si="391"/>
        <v>0</v>
      </c>
      <c r="AU2170" s="41">
        <f t="shared" si="392"/>
        <v>0</v>
      </c>
    </row>
    <row r="2171" spans="2:47" x14ac:dyDescent="0.3">
      <c r="B2171" s="6">
        <f t="shared" si="385"/>
        <v>2018</v>
      </c>
      <c r="C2171" s="5">
        <v>43443</v>
      </c>
      <c r="D2171" s="10">
        <v>1119.7</v>
      </c>
      <c r="E2171" s="10">
        <f>VLOOKUP(C2171,데이터!$O:$Q,2,0)</f>
        <v>71.506781250000003</v>
      </c>
      <c r="F2171" s="10">
        <f>VLOOKUP(C2171,데이터!$O:$Q,3,0)</f>
        <v>157.47</v>
      </c>
      <c r="H2171" s="6">
        <f t="shared" si="393"/>
        <v>3.1079962681503086</v>
      </c>
      <c r="I2171" s="6">
        <f t="shared" si="394"/>
        <v>3.0259415833973824</v>
      </c>
      <c r="AM2171" s="1">
        <f t="shared" si="386"/>
        <v>43443</v>
      </c>
      <c r="AN2171" s="2">
        <f t="shared" si="387"/>
        <v>1119.7</v>
      </c>
      <c r="AO2171" s="2">
        <f t="shared" si="388"/>
        <v>71.506781250000003</v>
      </c>
      <c r="AP2171" s="2">
        <f t="shared" si="389"/>
        <v>157.47</v>
      </c>
      <c r="AR2171" s="39">
        <f t="shared" si="390"/>
        <v>0</v>
      </c>
      <c r="AS2171" s="39">
        <f t="shared" si="391"/>
        <v>0</v>
      </c>
      <c r="AU2171" s="41">
        <f t="shared" si="392"/>
        <v>0</v>
      </c>
    </row>
    <row r="2172" spans="2:47" x14ac:dyDescent="0.3">
      <c r="B2172" s="6">
        <f t="shared" si="385"/>
        <v>2018</v>
      </c>
      <c r="C2172" s="5">
        <v>43444</v>
      </c>
      <c r="D2172" s="10">
        <v>1126.8</v>
      </c>
      <c r="E2172" s="10">
        <f>VLOOKUP(C2172,데이터!$O:$Q,2,0)</f>
        <v>73.389812500000005</v>
      </c>
      <c r="F2172" s="10">
        <f>VLOOKUP(C2172,데이터!$O:$Q,3,0)</f>
        <v>159.49</v>
      </c>
      <c r="H2172" s="6">
        <f t="shared" si="393"/>
        <v>3.1898410106419224</v>
      </c>
      <c r="I2172" s="6">
        <f t="shared" si="394"/>
        <v>3.0647578785549534</v>
      </c>
      <c r="AM2172" s="1">
        <f t="shared" si="386"/>
        <v>43444</v>
      </c>
      <c r="AN2172" s="2">
        <f t="shared" si="387"/>
        <v>1126.8</v>
      </c>
      <c r="AO2172" s="2">
        <f t="shared" si="388"/>
        <v>73.389812500000005</v>
      </c>
      <c r="AP2172" s="2">
        <f t="shared" si="389"/>
        <v>159.49</v>
      </c>
      <c r="AR2172" s="39">
        <f t="shared" si="390"/>
        <v>2.6333603849634901E-2</v>
      </c>
      <c r="AS2172" s="39">
        <f t="shared" si="391"/>
        <v>1.282784022353467E-2</v>
      </c>
      <c r="AU2172" s="41">
        <f t="shared" si="392"/>
        <v>1.8240565112409208E-4</v>
      </c>
    </row>
    <row r="2173" spans="2:47" x14ac:dyDescent="0.3">
      <c r="B2173" s="6">
        <f t="shared" si="385"/>
        <v>2018</v>
      </c>
      <c r="C2173" s="5">
        <v>43445</v>
      </c>
      <c r="D2173" s="10">
        <v>1129.95</v>
      </c>
      <c r="E2173" s="10">
        <f>VLOOKUP(C2173,데이터!$O:$Q,2,0)</f>
        <v>74.299843750000022</v>
      </c>
      <c r="F2173" s="10">
        <f>VLOOKUP(C2173,데이터!$O:$Q,3,0)</f>
        <v>160.51</v>
      </c>
      <c r="H2173" s="6">
        <f t="shared" si="393"/>
        <v>3.2293949337728174</v>
      </c>
      <c r="I2173" s="6">
        <f t="shared" si="394"/>
        <v>3.0843581860107565</v>
      </c>
      <c r="AM2173" s="1">
        <f t="shared" si="386"/>
        <v>43445</v>
      </c>
      <c r="AN2173" s="2">
        <f t="shared" si="387"/>
        <v>1129.95</v>
      </c>
      <c r="AO2173" s="2">
        <f t="shared" si="388"/>
        <v>74.299843750000022</v>
      </c>
      <c r="AP2173" s="2">
        <f t="shared" si="389"/>
        <v>160.51</v>
      </c>
      <c r="AR2173" s="39">
        <f t="shared" si="390"/>
        <v>1.2399966957266972E-2</v>
      </c>
      <c r="AS2173" s="39">
        <f t="shared" si="391"/>
        <v>6.3953852906137865E-3</v>
      </c>
      <c r="AU2173" s="41">
        <f t="shared" si="392"/>
        <v>3.6055000991507555E-5</v>
      </c>
    </row>
    <row r="2174" spans="2:47" x14ac:dyDescent="0.3">
      <c r="B2174" s="6">
        <f t="shared" si="385"/>
        <v>2018</v>
      </c>
      <c r="C2174" s="5">
        <v>43446</v>
      </c>
      <c r="D2174" s="10">
        <v>1128.7</v>
      </c>
      <c r="E2174" s="10">
        <f>VLOOKUP(C2174,데이터!$O:$Q,2,0)</f>
        <v>75.860937500000006</v>
      </c>
      <c r="F2174" s="10">
        <f>VLOOKUP(C2174,데이터!$O:$Q,3,0)</f>
        <v>162.79</v>
      </c>
      <c r="H2174" s="6">
        <f t="shared" si="393"/>
        <v>3.2972468698328359</v>
      </c>
      <c r="I2174" s="6">
        <f t="shared" si="394"/>
        <v>3.1281706379707872</v>
      </c>
      <c r="AM2174" s="1">
        <f t="shared" si="386"/>
        <v>43446</v>
      </c>
      <c r="AN2174" s="2">
        <f t="shared" si="387"/>
        <v>1128.7</v>
      </c>
      <c r="AO2174" s="2">
        <f t="shared" si="388"/>
        <v>75.860937500000006</v>
      </c>
      <c r="AP2174" s="2">
        <f t="shared" si="389"/>
        <v>162.79</v>
      </c>
      <c r="AR2174" s="39">
        <f t="shared" si="390"/>
        <v>2.1010727226461912E-2</v>
      </c>
      <c r="AS2174" s="39">
        <f t="shared" si="391"/>
        <v>1.4204722447199503E-2</v>
      </c>
      <c r="AU2174" s="41">
        <f t="shared" si="392"/>
        <v>4.6321701055342751E-5</v>
      </c>
    </row>
    <row r="2175" spans="2:47" x14ac:dyDescent="0.3">
      <c r="B2175" s="6">
        <f t="shared" ref="B2175:B2238" si="395">YEAR(C2175)</f>
        <v>2018</v>
      </c>
      <c r="C2175" s="5">
        <v>43447</v>
      </c>
      <c r="D2175" s="10">
        <v>1123.4000000000001</v>
      </c>
      <c r="E2175" s="10">
        <f>VLOOKUP(C2175,데이터!$O:$Q,2,0)</f>
        <v>76.033406250000013</v>
      </c>
      <c r="F2175" s="10">
        <f>VLOOKUP(C2175,데이터!$O:$Q,3,0)</f>
        <v>162.44999999999999</v>
      </c>
      <c r="H2175" s="6">
        <f t="shared" si="393"/>
        <v>3.3047431131541307</v>
      </c>
      <c r="I2175" s="6">
        <f t="shared" si="394"/>
        <v>3.1216372021521859</v>
      </c>
      <c r="AM2175" s="1">
        <f t="shared" si="386"/>
        <v>43447</v>
      </c>
      <c r="AN2175" s="2">
        <f t="shared" si="387"/>
        <v>1123.4000000000001</v>
      </c>
      <c r="AO2175" s="2">
        <f t="shared" si="388"/>
        <v>76.033406250000013</v>
      </c>
      <c r="AP2175" s="2">
        <f t="shared" si="389"/>
        <v>162.44999999999999</v>
      </c>
      <c r="AR2175" s="39">
        <f t="shared" si="390"/>
        <v>2.2734856130668391E-3</v>
      </c>
      <c r="AS2175" s="39">
        <f t="shared" si="391"/>
        <v>-2.0885803796302227E-3</v>
      </c>
      <c r="AU2175" s="41">
        <f t="shared" si="392"/>
        <v>1.9027619724644204E-5</v>
      </c>
    </row>
    <row r="2176" spans="2:47" x14ac:dyDescent="0.3">
      <c r="B2176" s="6">
        <f t="shared" si="395"/>
        <v>2018</v>
      </c>
      <c r="C2176" s="5">
        <v>43448</v>
      </c>
      <c r="D2176" s="10">
        <v>1130.75</v>
      </c>
      <c r="E2176" s="10">
        <f>VLOOKUP(C2176,데이터!$O:$Q,2,0)</f>
        <v>74.895406250000008</v>
      </c>
      <c r="F2176" s="10">
        <f>VLOOKUP(C2176,데이터!$O:$Q,3,0)</f>
        <v>160.15</v>
      </c>
      <c r="H2176" s="6">
        <f t="shared" si="393"/>
        <v>3.2552806748884584</v>
      </c>
      <c r="I2176" s="6">
        <f t="shared" si="394"/>
        <v>3.0774404304381204</v>
      </c>
      <c r="AM2176" s="1">
        <f t="shared" ref="AM2176:AM2239" si="396">C2176</f>
        <v>43448</v>
      </c>
      <c r="AN2176" s="2">
        <f t="shared" ref="AN2176:AN2239" si="397">D2176</f>
        <v>1130.75</v>
      </c>
      <c r="AO2176" s="2">
        <f t="shared" ref="AO2176:AO2239" si="398">E2176</f>
        <v>74.895406250000008</v>
      </c>
      <c r="AP2176" s="2">
        <f t="shared" ref="AP2176:AP2239" si="399">F2176</f>
        <v>160.15</v>
      </c>
      <c r="AR2176" s="39">
        <f t="shared" si="390"/>
        <v>-1.496710533075718E-2</v>
      </c>
      <c r="AS2176" s="39">
        <f t="shared" si="391"/>
        <v>-1.4158202523853358E-2</v>
      </c>
      <c r="AU2176" s="41">
        <f t="shared" si="392"/>
        <v>6.5432375101688158E-7</v>
      </c>
    </row>
    <row r="2177" spans="2:47" x14ac:dyDescent="0.3">
      <c r="B2177" s="6">
        <f t="shared" si="395"/>
        <v>2018</v>
      </c>
      <c r="C2177" s="5">
        <v>43449</v>
      </c>
      <c r="D2177" s="10">
        <v>1130.75</v>
      </c>
      <c r="E2177" s="10">
        <f>VLOOKUP(C2177,데이터!$O:$Q,2,0)</f>
        <v>74.895406250000008</v>
      </c>
      <c r="F2177" s="10">
        <f>VLOOKUP(C2177,데이터!$O:$Q,3,0)</f>
        <v>160.15</v>
      </c>
      <c r="H2177" s="6">
        <f t="shared" si="393"/>
        <v>3.2552806748884584</v>
      </c>
      <c r="I2177" s="6">
        <f t="shared" si="394"/>
        <v>3.0774404304381204</v>
      </c>
      <c r="AM2177" s="1">
        <f t="shared" si="396"/>
        <v>43449</v>
      </c>
      <c r="AN2177" s="2">
        <f t="shared" si="397"/>
        <v>1130.75</v>
      </c>
      <c r="AO2177" s="2">
        <f t="shared" si="398"/>
        <v>74.895406250000008</v>
      </c>
      <c r="AP2177" s="2">
        <f t="shared" si="399"/>
        <v>160.15</v>
      </c>
      <c r="AR2177" s="39">
        <f t="shared" ref="AR2177:AR2240" si="400">AO2177/AO2176-1</f>
        <v>0</v>
      </c>
      <c r="AS2177" s="39">
        <f t="shared" ref="AS2177:AS2240" si="401">AP2177/AP2176-1</f>
        <v>0</v>
      </c>
      <c r="AU2177" s="41">
        <f t="shared" ref="AU2177:AU2240" si="402">(AR2177-AS2177)^2</f>
        <v>0</v>
      </c>
    </row>
    <row r="2178" spans="2:47" x14ac:dyDescent="0.3">
      <c r="B2178" s="6">
        <f t="shared" si="395"/>
        <v>2018</v>
      </c>
      <c r="C2178" s="5">
        <v>43450</v>
      </c>
      <c r="D2178" s="10">
        <v>1130.75</v>
      </c>
      <c r="E2178" s="10">
        <f>VLOOKUP(C2178,데이터!$O:$Q,2,0)</f>
        <v>74.895406250000008</v>
      </c>
      <c r="F2178" s="10">
        <f>VLOOKUP(C2178,데이터!$O:$Q,3,0)</f>
        <v>160.15</v>
      </c>
      <c r="H2178" s="6">
        <f t="shared" si="393"/>
        <v>3.2552806748884584</v>
      </c>
      <c r="I2178" s="6">
        <f t="shared" si="394"/>
        <v>3.0774404304381204</v>
      </c>
      <c r="AM2178" s="1">
        <f t="shared" si="396"/>
        <v>43450</v>
      </c>
      <c r="AN2178" s="2">
        <f t="shared" si="397"/>
        <v>1130.75</v>
      </c>
      <c r="AO2178" s="2">
        <f t="shared" si="398"/>
        <v>74.895406250000008</v>
      </c>
      <c r="AP2178" s="2">
        <f t="shared" si="399"/>
        <v>160.15</v>
      </c>
      <c r="AR2178" s="39">
        <f t="shared" si="400"/>
        <v>0</v>
      </c>
      <c r="AS2178" s="39">
        <f t="shared" si="401"/>
        <v>0</v>
      </c>
      <c r="AU2178" s="41">
        <f t="shared" si="402"/>
        <v>0</v>
      </c>
    </row>
    <row r="2179" spans="2:47" x14ac:dyDescent="0.3">
      <c r="B2179" s="6">
        <f t="shared" si="395"/>
        <v>2018</v>
      </c>
      <c r="C2179" s="5">
        <v>43451</v>
      </c>
      <c r="D2179" s="10">
        <v>1131.45</v>
      </c>
      <c r="E2179" s="10">
        <f>VLOOKUP(C2179,데이터!$O:$Q,2,0)</f>
        <v>74.124062500000008</v>
      </c>
      <c r="F2179" s="10">
        <f>VLOOKUP(C2179,데이터!$O:$Q,3,0)</f>
        <v>157.74</v>
      </c>
      <c r="H2179" s="6">
        <f t="shared" si="393"/>
        <v>3.2217547147689616</v>
      </c>
      <c r="I2179" s="6">
        <f t="shared" si="394"/>
        <v>3.0311299000768601</v>
      </c>
      <c r="AM2179" s="1">
        <f t="shared" si="396"/>
        <v>43451</v>
      </c>
      <c r="AN2179" s="2">
        <f t="shared" si="397"/>
        <v>1131.45</v>
      </c>
      <c r="AO2179" s="2">
        <f t="shared" si="398"/>
        <v>74.124062500000008</v>
      </c>
      <c r="AP2179" s="2">
        <f t="shared" si="399"/>
        <v>157.74</v>
      </c>
      <c r="AR2179" s="39">
        <f t="shared" si="400"/>
        <v>-1.0298946071876092E-2</v>
      </c>
      <c r="AS2179" s="39">
        <f t="shared" si="401"/>
        <v>-1.5048392132375854E-2</v>
      </c>
      <c r="AU2179" s="41">
        <f t="shared" si="402"/>
        <v>2.2557237881596712E-5</v>
      </c>
    </row>
    <row r="2180" spans="2:47" x14ac:dyDescent="0.3">
      <c r="B2180" s="6">
        <f t="shared" si="395"/>
        <v>2018</v>
      </c>
      <c r="C2180" s="5">
        <v>43452</v>
      </c>
      <c r="D2180" s="10">
        <v>1130</v>
      </c>
      <c r="E2180" s="10">
        <f>VLOOKUP(C2180,데이터!$O:$Q,2,0)</f>
        <v>74.469437500000012</v>
      </c>
      <c r="F2180" s="10">
        <f>VLOOKUP(C2180,데이터!$O:$Q,3,0)</f>
        <v>159.82</v>
      </c>
      <c r="H2180" s="6">
        <f t="shared" si="393"/>
        <v>3.2367662170677374</v>
      </c>
      <c r="I2180" s="6">
        <f t="shared" si="394"/>
        <v>3.0710991544965371</v>
      </c>
      <c r="AM2180" s="1">
        <f t="shared" si="396"/>
        <v>43452</v>
      </c>
      <c r="AN2180" s="2">
        <f t="shared" si="397"/>
        <v>1130</v>
      </c>
      <c r="AO2180" s="2">
        <f t="shared" si="398"/>
        <v>74.469437500000012</v>
      </c>
      <c r="AP2180" s="2">
        <f t="shared" si="399"/>
        <v>159.82</v>
      </c>
      <c r="AR2180" s="39">
        <f t="shared" si="400"/>
        <v>4.6594181208026164E-3</v>
      </c>
      <c r="AS2180" s="39">
        <f t="shared" si="401"/>
        <v>1.3186255864080065E-2</v>
      </c>
      <c r="AU2180" s="41">
        <f t="shared" si="402"/>
        <v>7.2706961900180863E-5</v>
      </c>
    </row>
    <row r="2181" spans="2:47" x14ac:dyDescent="0.3">
      <c r="B2181" s="6">
        <f t="shared" si="395"/>
        <v>2018</v>
      </c>
      <c r="C2181" s="5">
        <v>43453</v>
      </c>
      <c r="D2181" s="10">
        <v>1123.4000000000001</v>
      </c>
      <c r="E2181" s="10">
        <f>VLOOKUP(C2181,데이터!$O:$Q,2,0)</f>
        <v>71.651343750000009</v>
      </c>
      <c r="F2181" s="10">
        <f>VLOOKUP(C2181,데이터!$O:$Q,3,0)</f>
        <v>153.02000000000001</v>
      </c>
      <c r="H2181" s="6">
        <f t="shared" si="393"/>
        <v>3.11427958425908</v>
      </c>
      <c r="I2181" s="6">
        <f t="shared" si="394"/>
        <v>2.9404304381245159</v>
      </c>
      <c r="AM2181" s="1">
        <f t="shared" si="396"/>
        <v>43453</v>
      </c>
      <c r="AN2181" s="2">
        <f t="shared" si="397"/>
        <v>1123.4000000000001</v>
      </c>
      <c r="AO2181" s="2">
        <f t="shared" si="398"/>
        <v>71.651343750000009</v>
      </c>
      <c r="AP2181" s="2">
        <f t="shared" si="399"/>
        <v>153.02000000000001</v>
      </c>
      <c r="AR2181" s="39">
        <f t="shared" si="400"/>
        <v>-3.7842285971342315E-2</v>
      </c>
      <c r="AS2181" s="39">
        <f t="shared" si="401"/>
        <v>-4.2547866349643249E-2</v>
      </c>
      <c r="AU2181" s="41">
        <f t="shared" si="402"/>
        <v>2.2142486696650754E-5</v>
      </c>
    </row>
    <row r="2182" spans="2:47" x14ac:dyDescent="0.3">
      <c r="B2182" s="6">
        <f t="shared" si="395"/>
        <v>2018</v>
      </c>
      <c r="C2182" s="5">
        <v>43454</v>
      </c>
      <c r="D2182" s="10">
        <v>1127.7</v>
      </c>
      <c r="E2182" s="10">
        <f>VLOOKUP(C2182,데이터!$O:$Q,2,0)</f>
        <v>71.053812499999992</v>
      </c>
      <c r="F2182" s="10">
        <f>VLOOKUP(C2182,데이터!$O:$Q,3,0)</f>
        <v>151.96</v>
      </c>
      <c r="H2182" s="6">
        <f t="shared" si="393"/>
        <v>3.088308272690595</v>
      </c>
      <c r="I2182" s="6">
        <f t="shared" si="394"/>
        <v>2.920061491160642</v>
      </c>
      <c r="AM2182" s="1">
        <f t="shared" si="396"/>
        <v>43454</v>
      </c>
      <c r="AN2182" s="2">
        <f t="shared" si="397"/>
        <v>1127.7</v>
      </c>
      <c r="AO2182" s="2">
        <f t="shared" si="398"/>
        <v>71.053812499999992</v>
      </c>
      <c r="AP2182" s="2">
        <f t="shared" si="399"/>
        <v>151.96</v>
      </c>
      <c r="AR2182" s="39">
        <f t="shared" si="400"/>
        <v>-8.3394283865055874E-3</v>
      </c>
      <c r="AS2182" s="39">
        <f t="shared" si="401"/>
        <v>-6.9271990589465648E-3</v>
      </c>
      <c r="AU2182" s="41">
        <f t="shared" si="402"/>
        <v>1.994391673617809E-6</v>
      </c>
    </row>
    <row r="2183" spans="2:47" x14ac:dyDescent="0.3">
      <c r="B2183" s="6">
        <f t="shared" si="395"/>
        <v>2018</v>
      </c>
      <c r="C2183" s="5">
        <v>43455</v>
      </c>
      <c r="D2183" s="10">
        <v>1122.55</v>
      </c>
      <c r="E2183" s="10">
        <f>VLOOKUP(C2183,데이터!$O:$Q,2,0)</f>
        <v>70.516281250000006</v>
      </c>
      <c r="F2183" s="10">
        <f>VLOOKUP(C2183,데이터!$O:$Q,3,0)</f>
        <v>149.38</v>
      </c>
      <c r="H2183" s="6">
        <f t="shared" si="393"/>
        <v>3.0649448225420941</v>
      </c>
      <c r="I2183" s="6">
        <f t="shared" si="394"/>
        <v>2.8704842428900808</v>
      </c>
      <c r="AM2183" s="1">
        <f t="shared" si="396"/>
        <v>43455</v>
      </c>
      <c r="AN2183" s="2">
        <f t="shared" si="397"/>
        <v>1122.55</v>
      </c>
      <c r="AO2183" s="2">
        <f t="shared" si="398"/>
        <v>70.516281250000006</v>
      </c>
      <c r="AP2183" s="2">
        <f t="shared" si="399"/>
        <v>149.38</v>
      </c>
      <c r="AR2183" s="39">
        <f t="shared" si="400"/>
        <v>-7.5651288943853201E-3</v>
      </c>
      <c r="AS2183" s="39">
        <f t="shared" si="401"/>
        <v>-1.6978152145301517E-2</v>
      </c>
      <c r="AU2183" s="41">
        <f t="shared" si="402"/>
        <v>8.8605006722288927E-5</v>
      </c>
    </row>
    <row r="2184" spans="2:47" x14ac:dyDescent="0.3">
      <c r="B2184" s="6">
        <f t="shared" si="395"/>
        <v>2018</v>
      </c>
      <c r="C2184" s="5">
        <v>43456</v>
      </c>
      <c r="D2184" s="10">
        <v>1122.55</v>
      </c>
      <c r="E2184" s="10">
        <f>VLOOKUP(C2184,데이터!$O:$Q,2,0)</f>
        <v>70.516281250000006</v>
      </c>
      <c r="F2184" s="10">
        <f>VLOOKUP(C2184,데이터!$O:$Q,3,0)</f>
        <v>149.38</v>
      </c>
      <c r="H2184" s="6">
        <f t="shared" si="393"/>
        <v>3.0649448225420941</v>
      </c>
      <c r="I2184" s="6">
        <f t="shared" si="394"/>
        <v>2.8704842428900808</v>
      </c>
      <c r="AM2184" s="1">
        <f t="shared" si="396"/>
        <v>43456</v>
      </c>
      <c r="AN2184" s="2">
        <f t="shared" si="397"/>
        <v>1122.55</v>
      </c>
      <c r="AO2184" s="2">
        <f t="shared" si="398"/>
        <v>70.516281250000006</v>
      </c>
      <c r="AP2184" s="2">
        <f t="shared" si="399"/>
        <v>149.38</v>
      </c>
      <c r="AR2184" s="39">
        <f t="shared" si="400"/>
        <v>0</v>
      </c>
      <c r="AS2184" s="39">
        <f t="shared" si="401"/>
        <v>0</v>
      </c>
      <c r="AU2184" s="41">
        <f t="shared" si="402"/>
        <v>0</v>
      </c>
    </row>
    <row r="2185" spans="2:47" x14ac:dyDescent="0.3">
      <c r="B2185" s="6">
        <f t="shared" si="395"/>
        <v>2018</v>
      </c>
      <c r="C2185" s="5">
        <v>43457</v>
      </c>
      <c r="D2185" s="10">
        <v>1122.55</v>
      </c>
      <c r="E2185" s="10">
        <f>VLOOKUP(C2185,데이터!$O:$Q,2,0)</f>
        <v>70.516281250000006</v>
      </c>
      <c r="F2185" s="10">
        <f>VLOOKUP(C2185,데이터!$O:$Q,3,0)</f>
        <v>149.38</v>
      </c>
      <c r="H2185" s="6">
        <f t="shared" si="393"/>
        <v>3.0649448225420941</v>
      </c>
      <c r="I2185" s="6">
        <f t="shared" si="394"/>
        <v>2.8704842428900808</v>
      </c>
      <c r="AM2185" s="1">
        <f t="shared" si="396"/>
        <v>43457</v>
      </c>
      <c r="AN2185" s="2">
        <f t="shared" si="397"/>
        <v>1122.55</v>
      </c>
      <c r="AO2185" s="2">
        <f t="shared" si="398"/>
        <v>70.516281250000006</v>
      </c>
      <c r="AP2185" s="2">
        <f t="shared" si="399"/>
        <v>149.38</v>
      </c>
      <c r="AR2185" s="39">
        <f t="shared" si="400"/>
        <v>0</v>
      </c>
      <c r="AS2185" s="39">
        <f t="shared" si="401"/>
        <v>0</v>
      </c>
      <c r="AU2185" s="41">
        <f t="shared" si="402"/>
        <v>0</v>
      </c>
    </row>
    <row r="2186" spans="2:47" x14ac:dyDescent="0.3">
      <c r="B2186" s="6">
        <f t="shared" si="395"/>
        <v>2018</v>
      </c>
      <c r="C2186" s="5">
        <v>43458</v>
      </c>
      <c r="D2186" s="10">
        <v>1125.2</v>
      </c>
      <c r="E2186" s="10">
        <f>VLOOKUP(C2186,데이터!$O:$Q,2,0)</f>
        <v>68.107875000000007</v>
      </c>
      <c r="F2186" s="10">
        <f>VLOOKUP(C2186,데이터!$O:$Q,3,0)</f>
        <v>145</v>
      </c>
      <c r="H2186" s="6">
        <f t="shared" si="393"/>
        <v>2.9602649934917569</v>
      </c>
      <c r="I2186" s="6">
        <f t="shared" si="394"/>
        <v>2.7863182167563378</v>
      </c>
      <c r="AM2186" s="1">
        <f t="shared" si="396"/>
        <v>43458</v>
      </c>
      <c r="AN2186" s="2">
        <f t="shared" si="397"/>
        <v>1125.2</v>
      </c>
      <c r="AO2186" s="2">
        <f t="shared" si="398"/>
        <v>68.107875000000007</v>
      </c>
      <c r="AP2186" s="2">
        <f t="shared" si="399"/>
        <v>145</v>
      </c>
      <c r="AR2186" s="39">
        <f t="shared" si="400"/>
        <v>-3.415390328740564E-2</v>
      </c>
      <c r="AS2186" s="39">
        <f t="shared" si="401"/>
        <v>-2.9321194269647854E-2</v>
      </c>
      <c r="AU2186" s="41">
        <f t="shared" si="402"/>
        <v>2.3355076450317423E-5</v>
      </c>
    </row>
    <row r="2187" spans="2:47" x14ac:dyDescent="0.3">
      <c r="B2187" s="6">
        <f t="shared" si="395"/>
        <v>2018</v>
      </c>
      <c r="C2187" s="5">
        <v>43459</v>
      </c>
      <c r="D2187" s="10">
        <v>1125.2</v>
      </c>
      <c r="E2187" s="10">
        <f>VLOOKUP(C2187,데이터!$O:$Q,2,0)</f>
        <v>68.107875000000007</v>
      </c>
      <c r="F2187" s="10">
        <f>VLOOKUP(C2187,데이터!$O:$Q,3,0)</f>
        <v>145</v>
      </c>
      <c r="H2187" s="6">
        <f t="shared" si="393"/>
        <v>2.9602649934917569</v>
      </c>
      <c r="I2187" s="6">
        <f t="shared" si="394"/>
        <v>2.7863182167563378</v>
      </c>
      <c r="AM2187" s="1">
        <f t="shared" si="396"/>
        <v>43459</v>
      </c>
      <c r="AN2187" s="2">
        <f t="shared" si="397"/>
        <v>1125.2</v>
      </c>
      <c r="AO2187" s="2">
        <f t="shared" si="398"/>
        <v>68.107875000000007</v>
      </c>
      <c r="AP2187" s="2">
        <f t="shared" si="399"/>
        <v>145</v>
      </c>
      <c r="AR2187" s="39">
        <f t="shared" si="400"/>
        <v>0</v>
      </c>
      <c r="AS2187" s="39">
        <f t="shared" si="401"/>
        <v>0</v>
      </c>
      <c r="AU2187" s="41">
        <f t="shared" si="402"/>
        <v>0</v>
      </c>
    </row>
    <row r="2188" spans="2:47" x14ac:dyDescent="0.3">
      <c r="B2188" s="6">
        <f t="shared" si="395"/>
        <v>2018</v>
      </c>
      <c r="C2188" s="5">
        <v>43460</v>
      </c>
      <c r="D2188" s="10">
        <v>1125.3499999999999</v>
      </c>
      <c r="E2188" s="10">
        <f>VLOOKUP(C2188,데이터!$O:$Q,2,0)</f>
        <v>72.031187500000001</v>
      </c>
      <c r="F2188" s="10">
        <f>VLOOKUP(C2188,데이터!$O:$Q,3,0)</f>
        <v>153.69999999999999</v>
      </c>
      <c r="H2188" s="6">
        <f t="shared" si="393"/>
        <v>3.1307892486131892</v>
      </c>
      <c r="I2188" s="6">
        <f t="shared" si="394"/>
        <v>2.9534973097617176</v>
      </c>
      <c r="AM2188" s="1">
        <f t="shared" si="396"/>
        <v>43460</v>
      </c>
      <c r="AN2188" s="2">
        <f t="shared" si="397"/>
        <v>1125.3499999999999</v>
      </c>
      <c r="AO2188" s="2">
        <f t="shared" si="398"/>
        <v>72.031187500000001</v>
      </c>
      <c r="AP2188" s="2">
        <f t="shared" si="399"/>
        <v>153.69999999999999</v>
      </c>
      <c r="AR2188" s="39">
        <f t="shared" si="400"/>
        <v>5.7604388626131708E-2</v>
      </c>
      <c r="AS2188" s="39">
        <f t="shared" si="401"/>
        <v>5.9999999999999831E-2</v>
      </c>
      <c r="AU2188" s="41">
        <f t="shared" si="402"/>
        <v>5.7389538546063148E-6</v>
      </c>
    </row>
    <row r="2189" spans="2:47" x14ac:dyDescent="0.3">
      <c r="B2189" s="6">
        <f t="shared" si="395"/>
        <v>2018</v>
      </c>
      <c r="C2189" s="5">
        <v>43461</v>
      </c>
      <c r="D2189" s="10">
        <v>1120.25</v>
      </c>
      <c r="E2189" s="10">
        <f>VLOOKUP(C2189,데이터!$O:$Q,2,0)</f>
        <v>72.656656249999997</v>
      </c>
      <c r="F2189" s="10">
        <f>VLOOKUP(C2189,데이터!$O:$Q,3,0)</f>
        <v>154.71</v>
      </c>
      <c r="H2189" s="6">
        <f t="shared" si="393"/>
        <v>3.1579748456553527</v>
      </c>
      <c r="I2189" s="6">
        <f t="shared" si="394"/>
        <v>2.9729054573405036</v>
      </c>
      <c r="AM2189" s="1">
        <f t="shared" si="396"/>
        <v>43461</v>
      </c>
      <c r="AN2189" s="2">
        <f t="shared" si="397"/>
        <v>1120.25</v>
      </c>
      <c r="AO2189" s="2">
        <f t="shared" si="398"/>
        <v>72.656656249999997</v>
      </c>
      <c r="AP2189" s="2">
        <f t="shared" si="399"/>
        <v>154.71</v>
      </c>
      <c r="AR2189" s="39">
        <f t="shared" si="400"/>
        <v>8.6833047143641817E-3</v>
      </c>
      <c r="AS2189" s="39">
        <f t="shared" si="401"/>
        <v>6.5712426805466517E-3</v>
      </c>
      <c r="AU2189" s="41">
        <f t="shared" si="402"/>
        <v>4.4608060346934415E-6</v>
      </c>
    </row>
    <row r="2190" spans="2:47" x14ac:dyDescent="0.3">
      <c r="B2190" s="6">
        <f t="shared" si="395"/>
        <v>2018</v>
      </c>
      <c r="C2190" s="5">
        <v>43462</v>
      </c>
      <c r="D2190" s="10">
        <v>1115.8499999999999</v>
      </c>
      <c r="E2190" s="10">
        <f>VLOOKUP(C2190,데이터!$O:$Q,2,0)</f>
        <v>73.302531250000015</v>
      </c>
      <c r="F2190" s="10">
        <f>VLOOKUP(C2190,데이터!$O:$Q,3,0)</f>
        <v>155.82</v>
      </c>
      <c r="H2190" s="6">
        <f t="shared" si="393"/>
        <v>3.1860473872325423</v>
      </c>
      <c r="I2190" s="6">
        <f t="shared" si="394"/>
        <v>2.9942352036894655</v>
      </c>
      <c r="AM2190" s="1">
        <f t="shared" si="396"/>
        <v>43462</v>
      </c>
      <c r="AN2190" s="2">
        <f t="shared" si="397"/>
        <v>1115.8499999999999</v>
      </c>
      <c r="AO2190" s="2">
        <f t="shared" si="398"/>
        <v>73.302531250000015</v>
      </c>
      <c r="AP2190" s="2">
        <f t="shared" si="399"/>
        <v>155.82</v>
      </c>
      <c r="AR2190" s="39">
        <f t="shared" si="400"/>
        <v>8.8894126613487945E-3</v>
      </c>
      <c r="AS2190" s="39">
        <f t="shared" si="401"/>
        <v>7.174713980996561E-3</v>
      </c>
      <c r="AU2190" s="41">
        <f t="shared" si="402"/>
        <v>2.9401915644016911E-6</v>
      </c>
    </row>
    <row r="2191" spans="2:47" x14ac:dyDescent="0.3">
      <c r="B2191" s="6">
        <f t="shared" si="395"/>
        <v>2018</v>
      </c>
      <c r="C2191" s="5">
        <v>43463</v>
      </c>
      <c r="D2191" s="10">
        <v>1115.8499999999999</v>
      </c>
      <c r="E2191" s="10">
        <f>VLOOKUP(C2191,데이터!$O:$Q,2,0)</f>
        <v>73.302531250000015</v>
      </c>
      <c r="F2191" s="10">
        <f>VLOOKUP(C2191,데이터!$O:$Q,3,0)</f>
        <v>155.82</v>
      </c>
      <c r="H2191" s="6">
        <f t="shared" si="393"/>
        <v>3.1860473872325423</v>
      </c>
      <c r="I2191" s="6">
        <f t="shared" si="394"/>
        <v>2.9942352036894655</v>
      </c>
      <c r="AM2191" s="1">
        <f t="shared" si="396"/>
        <v>43463</v>
      </c>
      <c r="AN2191" s="2">
        <f t="shared" si="397"/>
        <v>1115.8499999999999</v>
      </c>
      <c r="AO2191" s="2">
        <f t="shared" si="398"/>
        <v>73.302531250000015</v>
      </c>
      <c r="AP2191" s="2">
        <f t="shared" si="399"/>
        <v>155.82</v>
      </c>
      <c r="AR2191" s="39">
        <f t="shared" si="400"/>
        <v>0</v>
      </c>
      <c r="AS2191" s="39">
        <f t="shared" si="401"/>
        <v>0</v>
      </c>
      <c r="AU2191" s="41">
        <f t="shared" si="402"/>
        <v>0</v>
      </c>
    </row>
    <row r="2192" spans="2:47" x14ac:dyDescent="0.3">
      <c r="B2192" s="6">
        <f t="shared" si="395"/>
        <v>2018</v>
      </c>
      <c r="C2192" s="5">
        <v>43464</v>
      </c>
      <c r="D2192" s="10">
        <v>1115.8499999999999</v>
      </c>
      <c r="E2192" s="10">
        <f>VLOOKUP(C2192,데이터!$O:$Q,2,0)</f>
        <v>73.302531250000015</v>
      </c>
      <c r="F2192" s="10">
        <f>VLOOKUP(C2192,데이터!$O:$Q,3,0)</f>
        <v>155.82</v>
      </c>
      <c r="H2192" s="6">
        <f t="shared" si="393"/>
        <v>3.1860473872325423</v>
      </c>
      <c r="I2192" s="6">
        <f t="shared" si="394"/>
        <v>2.9942352036894655</v>
      </c>
      <c r="AM2192" s="1">
        <f t="shared" si="396"/>
        <v>43464</v>
      </c>
      <c r="AN2192" s="2">
        <f t="shared" si="397"/>
        <v>1115.8499999999999</v>
      </c>
      <c r="AO2192" s="2">
        <f t="shared" si="398"/>
        <v>73.302531250000015</v>
      </c>
      <c r="AP2192" s="2">
        <f t="shared" si="399"/>
        <v>155.82</v>
      </c>
      <c r="AR2192" s="39">
        <f t="shared" si="400"/>
        <v>0</v>
      </c>
      <c r="AS2192" s="39">
        <f t="shared" si="401"/>
        <v>0</v>
      </c>
      <c r="AU2192" s="41">
        <f t="shared" si="402"/>
        <v>0</v>
      </c>
    </row>
    <row r="2193" spans="2:47" x14ac:dyDescent="0.3">
      <c r="B2193" s="6">
        <f t="shared" si="395"/>
        <v>2018</v>
      </c>
      <c r="C2193" s="5">
        <v>43465</v>
      </c>
      <c r="D2193" s="10">
        <v>1115.8499999999999</v>
      </c>
      <c r="E2193" s="10">
        <f>VLOOKUP(C2193,데이터!$O:$Q,2,0)</f>
        <v>73.630562499999996</v>
      </c>
      <c r="F2193" s="10">
        <f>VLOOKUP(C2193,데이터!$O:$Q,3,0)</f>
        <v>156.91</v>
      </c>
      <c r="H2193" s="6">
        <f t="shared" si="393"/>
        <v>3.2003050545896032</v>
      </c>
      <c r="I2193" s="6">
        <f t="shared" si="394"/>
        <v>3.0151806302843922</v>
      </c>
      <c r="AM2193" s="1">
        <f t="shared" si="396"/>
        <v>43465</v>
      </c>
      <c r="AN2193" s="2">
        <f t="shared" si="397"/>
        <v>1115.8499999999999</v>
      </c>
      <c r="AO2193" s="2">
        <f t="shared" si="398"/>
        <v>73.630562499999996</v>
      </c>
      <c r="AP2193" s="2">
        <f t="shared" si="399"/>
        <v>156.91</v>
      </c>
      <c r="AR2193" s="39">
        <f t="shared" si="400"/>
        <v>4.4750330501033275E-3</v>
      </c>
      <c r="AS2193" s="39">
        <f t="shared" si="401"/>
        <v>6.995250930560859E-3</v>
      </c>
      <c r="AU2193" s="41">
        <f t="shared" si="402"/>
        <v>6.3514981649778527E-6</v>
      </c>
    </row>
    <row r="2194" spans="2:47" x14ac:dyDescent="0.3">
      <c r="B2194" s="6">
        <f t="shared" si="395"/>
        <v>2019</v>
      </c>
      <c r="C2194" s="5">
        <v>43466</v>
      </c>
      <c r="D2194" s="10">
        <v>1115.8499999999999</v>
      </c>
      <c r="E2194" s="10">
        <f>VLOOKUP(C2194,데이터!$O:$Q,2,0)</f>
        <v>73.630562499999996</v>
      </c>
      <c r="F2194" s="10">
        <f>VLOOKUP(C2194,데이터!$O:$Q,3,0)</f>
        <v>156.91</v>
      </c>
      <c r="H2194" s="6">
        <f t="shared" si="393"/>
        <v>3.2003050545896032</v>
      </c>
      <c r="I2194" s="6">
        <f t="shared" si="394"/>
        <v>3.0151806302843922</v>
      </c>
      <c r="AM2194" s="1">
        <f t="shared" si="396"/>
        <v>43466</v>
      </c>
      <c r="AN2194" s="2">
        <f t="shared" si="397"/>
        <v>1115.8499999999999</v>
      </c>
      <c r="AO2194" s="2">
        <f t="shared" si="398"/>
        <v>73.630562499999996</v>
      </c>
      <c r="AP2194" s="2">
        <f t="shared" si="399"/>
        <v>156.91</v>
      </c>
      <c r="AR2194" s="39">
        <f t="shared" si="400"/>
        <v>0</v>
      </c>
      <c r="AS2194" s="39">
        <f t="shared" si="401"/>
        <v>0</v>
      </c>
      <c r="AU2194" s="41">
        <f t="shared" si="402"/>
        <v>0</v>
      </c>
    </row>
    <row r="2195" spans="2:47" x14ac:dyDescent="0.3">
      <c r="B2195" s="6">
        <f t="shared" si="395"/>
        <v>2019</v>
      </c>
      <c r="C2195" s="5">
        <v>43467</v>
      </c>
      <c r="D2195" s="10">
        <v>1119.0999999999999</v>
      </c>
      <c r="E2195" s="10">
        <f>VLOOKUP(C2195,데이터!$O:$Q,2,0)</f>
        <v>73.94093749999999</v>
      </c>
      <c r="F2195" s="10">
        <f>VLOOKUP(C2195,데이터!$O:$Q,3,0)</f>
        <v>157.91999999999999</v>
      </c>
      <c r="H2195" s="6">
        <f t="shared" si="393"/>
        <v>3.2137953043933885</v>
      </c>
      <c r="I2195" s="6">
        <f t="shared" si="394"/>
        <v>3.0345887778631777</v>
      </c>
      <c r="AM2195" s="1">
        <f t="shared" si="396"/>
        <v>43467</v>
      </c>
      <c r="AN2195" s="2">
        <f t="shared" si="397"/>
        <v>1119.0999999999999</v>
      </c>
      <c r="AO2195" s="2">
        <f t="shared" si="398"/>
        <v>73.94093749999999</v>
      </c>
      <c r="AP2195" s="2">
        <f t="shared" si="399"/>
        <v>157.91999999999999</v>
      </c>
      <c r="AR2195" s="39">
        <f t="shared" si="400"/>
        <v>4.2153012208754337E-3</v>
      </c>
      <c r="AS2195" s="39">
        <f t="shared" si="401"/>
        <v>6.4368109107131311E-3</v>
      </c>
      <c r="AU2195" s="41">
        <f t="shared" si="402"/>
        <v>4.9351053020427823E-6</v>
      </c>
    </row>
    <row r="2196" spans="2:47" x14ac:dyDescent="0.3">
      <c r="B2196" s="6">
        <f t="shared" si="395"/>
        <v>2019</v>
      </c>
      <c r="C2196" s="5">
        <v>43468</v>
      </c>
      <c r="D2196" s="10">
        <v>1127.8</v>
      </c>
      <c r="E2196" s="10">
        <f>VLOOKUP(C2196,데이터!$O:$Q,2,0)</f>
        <v>68.908968750000014</v>
      </c>
      <c r="F2196" s="10">
        <f>VLOOKUP(C2196,데이터!$O:$Q,3,0)</f>
        <v>148.71</v>
      </c>
      <c r="H2196" s="6">
        <f t="shared" si="393"/>
        <v>2.9950840182319953</v>
      </c>
      <c r="I2196" s="6">
        <f t="shared" si="394"/>
        <v>2.8576095311298961</v>
      </c>
      <c r="AM2196" s="1">
        <f t="shared" si="396"/>
        <v>43468</v>
      </c>
      <c r="AN2196" s="2">
        <f t="shared" si="397"/>
        <v>1127.8</v>
      </c>
      <c r="AO2196" s="2">
        <f t="shared" si="398"/>
        <v>68.908968750000014</v>
      </c>
      <c r="AP2196" s="2">
        <f t="shared" si="399"/>
        <v>148.71</v>
      </c>
      <c r="AR2196" s="39">
        <f t="shared" si="400"/>
        <v>-6.8053894366702838E-2</v>
      </c>
      <c r="AS2196" s="39">
        <f t="shared" si="401"/>
        <v>-5.8320668693009003E-2</v>
      </c>
      <c r="AU2196" s="41">
        <f t="shared" si="402"/>
        <v>9.4735682015052811E-5</v>
      </c>
    </row>
    <row r="2197" spans="2:47" x14ac:dyDescent="0.3">
      <c r="B2197" s="6">
        <f t="shared" si="395"/>
        <v>2019</v>
      </c>
      <c r="C2197" s="5">
        <v>43469</v>
      </c>
      <c r="D2197" s="10">
        <v>1124.45</v>
      </c>
      <c r="E2197" s="10">
        <f>VLOOKUP(C2197,데이터!$O:$Q,2,0)</f>
        <v>71.259218750000002</v>
      </c>
      <c r="F2197" s="10">
        <f>VLOOKUP(C2197,데이터!$O:$Q,3,0)</f>
        <v>155.41999999999999</v>
      </c>
      <c r="H2197" s="6">
        <f t="shared" si="393"/>
        <v>3.0972361232705681</v>
      </c>
      <c r="I2197" s="6">
        <f t="shared" si="394"/>
        <v>2.9865488086087577</v>
      </c>
      <c r="AM2197" s="1">
        <f t="shared" si="396"/>
        <v>43469</v>
      </c>
      <c r="AN2197" s="2">
        <f t="shared" si="397"/>
        <v>1124.45</v>
      </c>
      <c r="AO2197" s="2">
        <f t="shared" si="398"/>
        <v>71.259218750000002</v>
      </c>
      <c r="AP2197" s="2">
        <f t="shared" si="399"/>
        <v>155.41999999999999</v>
      </c>
      <c r="AR2197" s="39">
        <f t="shared" si="400"/>
        <v>3.4106590805714099E-2</v>
      </c>
      <c r="AS2197" s="39">
        <f t="shared" si="401"/>
        <v>4.5121377177055777E-2</v>
      </c>
      <c r="AU2197" s="41">
        <f t="shared" si="402"/>
        <v>1.2132551880629437E-4</v>
      </c>
    </row>
    <row r="2198" spans="2:47" x14ac:dyDescent="0.3">
      <c r="B2198" s="6">
        <f t="shared" si="395"/>
        <v>2019</v>
      </c>
      <c r="C2198" s="5">
        <v>43470</v>
      </c>
      <c r="D2198" s="10">
        <v>1124.45</v>
      </c>
      <c r="E2198" s="10">
        <f>VLOOKUP(C2198,데이터!$O:$Q,2,0)</f>
        <v>71.259218750000002</v>
      </c>
      <c r="F2198" s="10">
        <f>VLOOKUP(C2198,데이터!$O:$Q,3,0)</f>
        <v>155.41999999999999</v>
      </c>
      <c r="H2198" s="6">
        <f t="shared" si="393"/>
        <v>3.0972361232705681</v>
      </c>
      <c r="I2198" s="6">
        <f t="shared" si="394"/>
        <v>2.9865488086087577</v>
      </c>
      <c r="AM2198" s="1">
        <f t="shared" si="396"/>
        <v>43470</v>
      </c>
      <c r="AN2198" s="2">
        <f t="shared" si="397"/>
        <v>1124.45</v>
      </c>
      <c r="AO2198" s="2">
        <f t="shared" si="398"/>
        <v>71.259218750000002</v>
      </c>
      <c r="AP2198" s="2">
        <f t="shared" si="399"/>
        <v>155.41999999999999</v>
      </c>
      <c r="AR2198" s="39">
        <f t="shared" si="400"/>
        <v>0</v>
      </c>
      <c r="AS2198" s="39">
        <f t="shared" si="401"/>
        <v>0</v>
      </c>
      <c r="AU2198" s="41">
        <f t="shared" si="402"/>
        <v>0</v>
      </c>
    </row>
    <row r="2199" spans="2:47" x14ac:dyDescent="0.3">
      <c r="B2199" s="6">
        <f t="shared" si="395"/>
        <v>2019</v>
      </c>
      <c r="C2199" s="5">
        <v>43471</v>
      </c>
      <c r="D2199" s="10">
        <v>1124.45</v>
      </c>
      <c r="E2199" s="10">
        <f>VLOOKUP(C2199,데이터!$O:$Q,2,0)</f>
        <v>71.259218750000002</v>
      </c>
      <c r="F2199" s="10">
        <f>VLOOKUP(C2199,데이터!$O:$Q,3,0)</f>
        <v>155.41999999999999</v>
      </c>
      <c r="H2199" s="6">
        <f t="shared" si="393"/>
        <v>3.0972361232705681</v>
      </c>
      <c r="I2199" s="6">
        <f t="shared" si="394"/>
        <v>2.9865488086087577</v>
      </c>
      <c r="AM2199" s="1">
        <f t="shared" si="396"/>
        <v>43471</v>
      </c>
      <c r="AN2199" s="2">
        <f t="shared" si="397"/>
        <v>1124.45</v>
      </c>
      <c r="AO2199" s="2">
        <f t="shared" si="398"/>
        <v>71.259218750000002</v>
      </c>
      <c r="AP2199" s="2">
        <f t="shared" si="399"/>
        <v>155.41999999999999</v>
      </c>
      <c r="AR2199" s="39">
        <f t="shared" si="400"/>
        <v>0</v>
      </c>
      <c r="AS2199" s="39">
        <f t="shared" si="401"/>
        <v>0</v>
      </c>
      <c r="AU2199" s="41">
        <f t="shared" si="402"/>
        <v>0</v>
      </c>
    </row>
    <row r="2200" spans="2:47" x14ac:dyDescent="0.3">
      <c r="B2200" s="6">
        <f t="shared" si="395"/>
        <v>2019</v>
      </c>
      <c r="C2200" s="5">
        <v>43472</v>
      </c>
      <c r="D2200" s="10">
        <v>1118.7</v>
      </c>
      <c r="E2200" s="10">
        <f>VLOOKUP(C2200,데이터!$O:$Q,2,0)</f>
        <v>72.762500000000003</v>
      </c>
      <c r="F2200" s="10">
        <f>VLOOKUP(C2200,데이터!$O:$Q,3,0)</f>
        <v>158.29</v>
      </c>
      <c r="H2200" s="6">
        <f t="shared" si="393"/>
        <v>3.1625752761915416</v>
      </c>
      <c r="I2200" s="6">
        <f t="shared" si="394"/>
        <v>3.0416986933128318</v>
      </c>
      <c r="AM2200" s="1">
        <f t="shared" si="396"/>
        <v>43472</v>
      </c>
      <c r="AN2200" s="2">
        <f t="shared" si="397"/>
        <v>1118.7</v>
      </c>
      <c r="AO2200" s="2">
        <f t="shared" si="398"/>
        <v>72.762500000000003</v>
      </c>
      <c r="AP2200" s="2">
        <f t="shared" si="399"/>
        <v>158.29</v>
      </c>
      <c r="AR2200" s="39">
        <f t="shared" si="400"/>
        <v>2.1095954690073082E-2</v>
      </c>
      <c r="AS2200" s="39">
        <f t="shared" si="401"/>
        <v>1.8466091880066982E-2</v>
      </c>
      <c r="AU2200" s="41">
        <f t="shared" si="402"/>
        <v>6.916178399453183E-6</v>
      </c>
    </row>
    <row r="2201" spans="2:47" x14ac:dyDescent="0.3">
      <c r="B2201" s="6">
        <f t="shared" si="395"/>
        <v>2019</v>
      </c>
      <c r="C2201" s="5">
        <v>43473</v>
      </c>
      <c r="D2201" s="10">
        <v>1123.95</v>
      </c>
      <c r="E2201" s="10">
        <f>VLOOKUP(C2201,데이터!$O:$Q,2,0)</f>
        <v>72.174468750000003</v>
      </c>
      <c r="F2201" s="10">
        <f>VLOOKUP(C2201,데이터!$O:$Q,3,0)</f>
        <v>157.6</v>
      </c>
      <c r="H2201" s="6">
        <f t="shared" si="393"/>
        <v>3.1370168760145547</v>
      </c>
      <c r="I2201" s="6">
        <f t="shared" si="394"/>
        <v>3.028439661798612</v>
      </c>
      <c r="AM2201" s="1">
        <f t="shared" si="396"/>
        <v>43473</v>
      </c>
      <c r="AN2201" s="2">
        <f t="shared" si="397"/>
        <v>1123.95</v>
      </c>
      <c r="AO2201" s="2">
        <f t="shared" si="398"/>
        <v>72.174468750000003</v>
      </c>
      <c r="AP2201" s="2">
        <f t="shared" si="399"/>
        <v>157.6</v>
      </c>
      <c r="AR2201" s="39">
        <f t="shared" si="400"/>
        <v>-8.0815152035732529E-3</v>
      </c>
      <c r="AS2201" s="39">
        <f t="shared" si="401"/>
        <v>-4.3590877503316694E-3</v>
      </c>
      <c r="AU2201" s="41">
        <f t="shared" si="402"/>
        <v>1.3856466144646621E-5</v>
      </c>
    </row>
    <row r="2202" spans="2:47" x14ac:dyDescent="0.3">
      <c r="B2202" s="6">
        <f t="shared" si="395"/>
        <v>2019</v>
      </c>
      <c r="C2202" s="5">
        <v>43474</v>
      </c>
      <c r="D2202" s="10">
        <v>1122.25</v>
      </c>
      <c r="E2202" s="10">
        <f>VLOOKUP(C2202,데이터!$O:$Q,2,0)</f>
        <v>74.356937500000001</v>
      </c>
      <c r="F2202" s="10">
        <f>VLOOKUP(C2202,데이터!$O:$Q,3,0)</f>
        <v>161.65</v>
      </c>
      <c r="H2202" s="6">
        <f t="shared" si="393"/>
        <v>3.2318764769052692</v>
      </c>
      <c r="I2202" s="6">
        <f t="shared" si="394"/>
        <v>3.1062644119907716</v>
      </c>
      <c r="AM2202" s="1">
        <f t="shared" si="396"/>
        <v>43474</v>
      </c>
      <c r="AN2202" s="2">
        <f t="shared" si="397"/>
        <v>1122.25</v>
      </c>
      <c r="AO2202" s="2">
        <f t="shared" si="398"/>
        <v>74.356937500000001</v>
      </c>
      <c r="AP2202" s="2">
        <f t="shared" si="399"/>
        <v>161.65</v>
      </c>
      <c r="AR2202" s="39">
        <f t="shared" si="400"/>
        <v>3.0238792024360972E-2</v>
      </c>
      <c r="AS2202" s="39">
        <f t="shared" si="401"/>
        <v>2.5697969543147181E-2</v>
      </c>
      <c r="AU2202" s="41">
        <f t="shared" si="402"/>
        <v>2.0619068805896568E-5</v>
      </c>
    </row>
    <row r="2203" spans="2:47" x14ac:dyDescent="0.3">
      <c r="B2203" s="6">
        <f t="shared" si="395"/>
        <v>2019</v>
      </c>
      <c r="C2203" s="5">
        <v>43475</v>
      </c>
      <c r="D2203" s="10">
        <v>1118.55</v>
      </c>
      <c r="E2203" s="10">
        <f>VLOOKUP(C2203,데이터!$O:$Q,2,0)</f>
        <v>75.12471875</v>
      </c>
      <c r="F2203" s="10">
        <f>VLOOKUP(C2203,데이터!$O:$Q,3,0)</f>
        <v>163.08000000000001</v>
      </c>
      <c r="H2203" s="6">
        <f t="shared" si="393"/>
        <v>3.265247595252954</v>
      </c>
      <c r="I2203" s="6">
        <f t="shared" si="394"/>
        <v>3.1337432744042997</v>
      </c>
      <c r="AM2203" s="1">
        <f t="shared" si="396"/>
        <v>43475</v>
      </c>
      <c r="AN2203" s="2">
        <f t="shared" si="397"/>
        <v>1118.55</v>
      </c>
      <c r="AO2203" s="2">
        <f t="shared" si="398"/>
        <v>75.12471875</v>
      </c>
      <c r="AP2203" s="2">
        <f t="shared" si="399"/>
        <v>163.08000000000001</v>
      </c>
      <c r="AR2203" s="39">
        <f t="shared" si="400"/>
        <v>1.0325616893514411E-2</v>
      </c>
      <c r="AS2203" s="39">
        <f t="shared" si="401"/>
        <v>8.8462728116300848E-3</v>
      </c>
      <c r="AU2203" s="41">
        <f t="shared" si="402"/>
        <v>2.1884589126061799E-6</v>
      </c>
    </row>
    <row r="2204" spans="2:47" x14ac:dyDescent="0.3">
      <c r="B2204" s="6">
        <f t="shared" si="395"/>
        <v>2019</v>
      </c>
      <c r="C2204" s="5">
        <v>43476</v>
      </c>
      <c r="D2204" s="10">
        <v>1116.4000000000001</v>
      </c>
      <c r="E2204" s="10">
        <f>VLOOKUP(C2204,데이터!$O:$Q,2,0)</f>
        <v>75.615468750000005</v>
      </c>
      <c r="F2204" s="10">
        <f>VLOOKUP(C2204,데이터!$O:$Q,3,0)</f>
        <v>164.83</v>
      </c>
      <c r="H2204" s="6">
        <f t="shared" si="393"/>
        <v>3.2865777284505628</v>
      </c>
      <c r="I2204" s="6">
        <f t="shared" si="394"/>
        <v>3.167371252882393</v>
      </c>
      <c r="AM2204" s="1">
        <f t="shared" si="396"/>
        <v>43476</v>
      </c>
      <c r="AN2204" s="2">
        <f t="shared" si="397"/>
        <v>1116.4000000000001</v>
      </c>
      <c r="AO2204" s="2">
        <f t="shared" si="398"/>
        <v>75.615468750000005</v>
      </c>
      <c r="AP2204" s="2">
        <f t="shared" si="399"/>
        <v>164.83</v>
      </c>
      <c r="AR2204" s="39">
        <f t="shared" si="400"/>
        <v>6.5324703794649164E-3</v>
      </c>
      <c r="AS2204" s="39">
        <f t="shared" si="401"/>
        <v>1.0730929605101691E-2</v>
      </c>
      <c r="AU2204" s="41">
        <f t="shared" si="402"/>
        <v>1.7627059869334546E-5</v>
      </c>
    </row>
    <row r="2205" spans="2:47" x14ac:dyDescent="0.3">
      <c r="B2205" s="6">
        <f t="shared" si="395"/>
        <v>2019</v>
      </c>
      <c r="C2205" s="5">
        <v>43477</v>
      </c>
      <c r="D2205" s="10">
        <v>1116.4000000000001</v>
      </c>
      <c r="E2205" s="10">
        <f>VLOOKUP(C2205,데이터!$O:$Q,2,0)</f>
        <v>75.615468750000005</v>
      </c>
      <c r="F2205" s="10">
        <f>VLOOKUP(C2205,데이터!$O:$Q,3,0)</f>
        <v>164.83</v>
      </c>
      <c r="H2205" s="6">
        <f t="shared" si="393"/>
        <v>3.2865777284505628</v>
      </c>
      <c r="I2205" s="6">
        <f t="shared" si="394"/>
        <v>3.167371252882393</v>
      </c>
      <c r="AM2205" s="1">
        <f t="shared" si="396"/>
        <v>43477</v>
      </c>
      <c r="AN2205" s="2">
        <f t="shared" si="397"/>
        <v>1116.4000000000001</v>
      </c>
      <c r="AO2205" s="2">
        <f t="shared" si="398"/>
        <v>75.615468750000005</v>
      </c>
      <c r="AP2205" s="2">
        <f t="shared" si="399"/>
        <v>164.83</v>
      </c>
      <c r="AR2205" s="39">
        <f t="shared" si="400"/>
        <v>0</v>
      </c>
      <c r="AS2205" s="39">
        <f t="shared" si="401"/>
        <v>0</v>
      </c>
      <c r="AU2205" s="41">
        <f t="shared" si="402"/>
        <v>0</v>
      </c>
    </row>
    <row r="2206" spans="2:47" x14ac:dyDescent="0.3">
      <c r="B2206" s="6">
        <f t="shared" si="395"/>
        <v>2019</v>
      </c>
      <c r="C2206" s="5">
        <v>43478</v>
      </c>
      <c r="D2206" s="10">
        <v>1116.4000000000001</v>
      </c>
      <c r="E2206" s="10">
        <f>VLOOKUP(C2206,데이터!$O:$Q,2,0)</f>
        <v>75.615468750000005</v>
      </c>
      <c r="F2206" s="10">
        <f>VLOOKUP(C2206,데이터!$O:$Q,3,0)</f>
        <v>164.83</v>
      </c>
      <c r="H2206" s="6">
        <f t="shared" si="393"/>
        <v>3.2865777284505628</v>
      </c>
      <c r="I2206" s="6">
        <f t="shared" si="394"/>
        <v>3.167371252882393</v>
      </c>
      <c r="AM2206" s="1">
        <f t="shared" si="396"/>
        <v>43478</v>
      </c>
      <c r="AN2206" s="2">
        <f t="shared" si="397"/>
        <v>1116.4000000000001</v>
      </c>
      <c r="AO2206" s="2">
        <f t="shared" si="398"/>
        <v>75.615468750000005</v>
      </c>
      <c r="AP2206" s="2">
        <f t="shared" si="399"/>
        <v>164.83</v>
      </c>
      <c r="AR2206" s="39">
        <f t="shared" si="400"/>
        <v>0</v>
      </c>
      <c r="AS2206" s="39">
        <f t="shared" si="401"/>
        <v>0</v>
      </c>
      <c r="AU2206" s="41">
        <f t="shared" si="402"/>
        <v>0</v>
      </c>
    </row>
    <row r="2207" spans="2:47" x14ac:dyDescent="0.3">
      <c r="B2207" s="6">
        <f t="shared" si="395"/>
        <v>2019</v>
      </c>
      <c r="C2207" s="5">
        <v>43479</v>
      </c>
      <c r="D2207" s="10">
        <v>1123.2</v>
      </c>
      <c r="E2207" s="10">
        <f>VLOOKUP(C2207,데이터!$O:$Q,2,0)</f>
        <v>74.884749999999997</v>
      </c>
      <c r="F2207" s="10">
        <f>VLOOKUP(C2207,데이터!$O:$Q,3,0)</f>
        <v>162.15</v>
      </c>
      <c r="H2207" s="6">
        <f t="shared" si="393"/>
        <v>3.2548175078341792</v>
      </c>
      <c r="I2207" s="6">
        <f t="shared" si="394"/>
        <v>3.1158724058416549</v>
      </c>
      <c r="AM2207" s="1">
        <f t="shared" si="396"/>
        <v>43479</v>
      </c>
      <c r="AN2207" s="2">
        <f t="shared" si="397"/>
        <v>1123.2</v>
      </c>
      <c r="AO2207" s="2">
        <f t="shared" si="398"/>
        <v>74.884749999999997</v>
      </c>
      <c r="AP2207" s="2">
        <f t="shared" si="399"/>
        <v>162.15</v>
      </c>
      <c r="AR2207" s="39">
        <f t="shared" si="400"/>
        <v>-9.6636146291165792E-3</v>
      </c>
      <c r="AS2207" s="39">
        <f t="shared" si="401"/>
        <v>-1.6259176120851815E-2</v>
      </c>
      <c r="AU2207" s="41">
        <f t="shared" si="402"/>
        <v>4.3501431391260729E-5</v>
      </c>
    </row>
    <row r="2208" spans="2:47" x14ac:dyDescent="0.3">
      <c r="B2208" s="6">
        <f t="shared" si="395"/>
        <v>2019</v>
      </c>
      <c r="C2208" s="5">
        <v>43480</v>
      </c>
      <c r="D2208" s="10">
        <v>1120.75</v>
      </c>
      <c r="E2208" s="10">
        <f>VLOOKUP(C2208,데이터!$O:$Q,2,0)</f>
        <v>75.467718750000003</v>
      </c>
      <c r="F2208" s="10">
        <f>VLOOKUP(C2208,데이터!$O:$Q,3,0)</f>
        <v>162.62</v>
      </c>
      <c r="H2208" s="6">
        <f t="shared" si="393"/>
        <v>3.2801558697038553</v>
      </c>
      <c r="I2208" s="6">
        <f t="shared" si="394"/>
        <v>3.1249039200614859</v>
      </c>
      <c r="AM2208" s="1">
        <f t="shared" si="396"/>
        <v>43480</v>
      </c>
      <c r="AN2208" s="2">
        <f t="shared" si="397"/>
        <v>1120.75</v>
      </c>
      <c r="AO2208" s="2">
        <f t="shared" si="398"/>
        <v>75.467718750000003</v>
      </c>
      <c r="AP2208" s="2">
        <f t="shared" si="399"/>
        <v>162.62</v>
      </c>
      <c r="AR2208" s="39">
        <f t="shared" si="400"/>
        <v>7.7848794313930547E-3</v>
      </c>
      <c r="AS2208" s="39">
        <f t="shared" si="401"/>
        <v>2.8985507246377384E-3</v>
      </c>
      <c r="AU2208" s="41">
        <f t="shared" si="402"/>
        <v>2.3876208230461082E-5</v>
      </c>
    </row>
    <row r="2209" spans="2:47" x14ac:dyDescent="0.3">
      <c r="B2209" s="6">
        <f t="shared" si="395"/>
        <v>2019</v>
      </c>
      <c r="C2209" s="5">
        <v>43481</v>
      </c>
      <c r="D2209" s="10">
        <v>1120.2</v>
      </c>
      <c r="E2209" s="10">
        <f>VLOOKUP(C2209,데이터!$O:$Q,2,0)</f>
        <v>74.494375000000005</v>
      </c>
      <c r="F2209" s="10">
        <f>VLOOKUP(C2209,데이터!$O:$Q,3,0)</f>
        <v>161.13</v>
      </c>
      <c r="H2209" s="6">
        <f t="shared" si="393"/>
        <v>3.2378501094704171</v>
      </c>
      <c r="I2209" s="6">
        <f t="shared" si="394"/>
        <v>3.0962720983858514</v>
      </c>
      <c r="AM2209" s="1">
        <f t="shared" si="396"/>
        <v>43481</v>
      </c>
      <c r="AN2209" s="2">
        <f t="shared" si="397"/>
        <v>1120.2</v>
      </c>
      <c r="AO2209" s="2">
        <f t="shared" si="398"/>
        <v>74.494375000000005</v>
      </c>
      <c r="AP2209" s="2">
        <f t="shared" si="399"/>
        <v>161.13</v>
      </c>
      <c r="AR2209" s="39">
        <f t="shared" si="400"/>
        <v>-1.2897484727534603E-2</v>
      </c>
      <c r="AS2209" s="39">
        <f t="shared" si="401"/>
        <v>-9.1624646414956157E-3</v>
      </c>
      <c r="AU2209" s="41">
        <f t="shared" si="402"/>
        <v>1.3950375043114683E-5</v>
      </c>
    </row>
    <row r="2210" spans="2:47" x14ac:dyDescent="0.3">
      <c r="B2210" s="6">
        <f t="shared" si="395"/>
        <v>2019</v>
      </c>
      <c r="C2210" s="5">
        <v>43482</v>
      </c>
      <c r="D2210" s="10">
        <v>1122.45</v>
      </c>
      <c r="E2210" s="10">
        <f>VLOOKUP(C2210,데이터!$O:$Q,2,0)</f>
        <v>75.246375000000015</v>
      </c>
      <c r="F2210" s="10">
        <f>VLOOKUP(C2210,데이터!$O:$Q,3,0)</f>
        <v>162.62</v>
      </c>
      <c r="H2210" s="6">
        <f t="shared" ref="H2210:H2273" si="403">H2209*(E2210/E2209)</f>
        <v>3.2705353059342008</v>
      </c>
      <c r="I2210" s="6">
        <f t="shared" ref="I2210:I2273" si="404">I2209*(F2210/F2209)</f>
        <v>3.1249039200614854</v>
      </c>
      <c r="AM2210" s="1">
        <f t="shared" si="396"/>
        <v>43482</v>
      </c>
      <c r="AN2210" s="2">
        <f t="shared" si="397"/>
        <v>1122.45</v>
      </c>
      <c r="AO2210" s="2">
        <f t="shared" si="398"/>
        <v>75.246375000000015</v>
      </c>
      <c r="AP2210" s="2">
        <f t="shared" si="399"/>
        <v>162.62</v>
      </c>
      <c r="AR2210" s="39">
        <f t="shared" si="400"/>
        <v>1.0094721916923399E-2</v>
      </c>
      <c r="AS2210" s="39">
        <f t="shared" si="401"/>
        <v>9.2471917085583666E-3</v>
      </c>
      <c r="AU2210" s="41">
        <f t="shared" si="402"/>
        <v>7.1830745409127575E-7</v>
      </c>
    </row>
    <row r="2211" spans="2:47" x14ac:dyDescent="0.3">
      <c r="B2211" s="6">
        <f t="shared" si="395"/>
        <v>2019</v>
      </c>
      <c r="C2211" s="5">
        <v>43483</v>
      </c>
      <c r="D2211" s="10">
        <v>1121.95</v>
      </c>
      <c r="E2211" s="10">
        <f>VLOOKUP(C2211,데이터!$O:$Q,2,0)</f>
        <v>77.046406250000004</v>
      </c>
      <c r="F2211" s="10">
        <f>VLOOKUP(C2211,데이터!$O:$Q,3,0)</f>
        <v>166.85</v>
      </c>
      <c r="H2211" s="6">
        <f t="shared" si="403"/>
        <v>3.348772506794838</v>
      </c>
      <c r="I2211" s="6">
        <f t="shared" si="404"/>
        <v>3.2061875480399631</v>
      </c>
      <c r="AM2211" s="1">
        <f t="shared" si="396"/>
        <v>43483</v>
      </c>
      <c r="AN2211" s="2">
        <f t="shared" si="397"/>
        <v>1121.95</v>
      </c>
      <c r="AO2211" s="2">
        <f t="shared" si="398"/>
        <v>77.046406250000004</v>
      </c>
      <c r="AP2211" s="2">
        <f t="shared" si="399"/>
        <v>166.85</v>
      </c>
      <c r="AR2211" s="39">
        <f t="shared" si="400"/>
        <v>2.3921833443803608E-2</v>
      </c>
      <c r="AS2211" s="39">
        <f t="shared" si="401"/>
        <v>2.6011560693641522E-2</v>
      </c>
      <c r="AU2211" s="41">
        <f t="shared" si="402"/>
        <v>4.3669599787151306E-6</v>
      </c>
    </row>
    <row r="2212" spans="2:47" x14ac:dyDescent="0.3">
      <c r="B2212" s="6">
        <f t="shared" si="395"/>
        <v>2019</v>
      </c>
      <c r="C2212" s="5">
        <v>43484</v>
      </c>
      <c r="D2212" s="10">
        <v>1121.95</v>
      </c>
      <c r="E2212" s="10">
        <f>VLOOKUP(C2212,데이터!$O:$Q,2,0)</f>
        <v>77.046406250000004</v>
      </c>
      <c r="F2212" s="10">
        <f>VLOOKUP(C2212,데이터!$O:$Q,3,0)</f>
        <v>166.85</v>
      </c>
      <c r="H2212" s="6">
        <f t="shared" si="403"/>
        <v>3.348772506794838</v>
      </c>
      <c r="I2212" s="6">
        <f t="shared" si="404"/>
        <v>3.2061875480399631</v>
      </c>
      <c r="AM2212" s="1">
        <f t="shared" si="396"/>
        <v>43484</v>
      </c>
      <c r="AN2212" s="2">
        <f t="shared" si="397"/>
        <v>1121.95</v>
      </c>
      <c r="AO2212" s="2">
        <f t="shared" si="398"/>
        <v>77.046406250000004</v>
      </c>
      <c r="AP2212" s="2">
        <f t="shared" si="399"/>
        <v>166.85</v>
      </c>
      <c r="AR2212" s="39">
        <f t="shared" si="400"/>
        <v>0</v>
      </c>
      <c r="AS2212" s="39">
        <f t="shared" si="401"/>
        <v>0</v>
      </c>
      <c r="AU2212" s="41">
        <f t="shared" si="402"/>
        <v>0</v>
      </c>
    </row>
    <row r="2213" spans="2:47" x14ac:dyDescent="0.3">
      <c r="B2213" s="6">
        <f t="shared" si="395"/>
        <v>2019</v>
      </c>
      <c r="C2213" s="5">
        <v>43485</v>
      </c>
      <c r="D2213" s="10">
        <v>1121.95</v>
      </c>
      <c r="E2213" s="10">
        <f>VLOOKUP(C2213,데이터!$O:$Q,2,0)</f>
        <v>77.046406250000004</v>
      </c>
      <c r="F2213" s="10">
        <f>VLOOKUP(C2213,데이터!$O:$Q,3,0)</f>
        <v>166.85</v>
      </c>
      <c r="H2213" s="6">
        <f t="shared" si="403"/>
        <v>3.348772506794838</v>
      </c>
      <c r="I2213" s="6">
        <f t="shared" si="404"/>
        <v>3.2061875480399631</v>
      </c>
      <c r="AM2213" s="1">
        <f t="shared" si="396"/>
        <v>43485</v>
      </c>
      <c r="AN2213" s="2">
        <f t="shared" si="397"/>
        <v>1121.95</v>
      </c>
      <c r="AO2213" s="2">
        <f t="shared" si="398"/>
        <v>77.046406250000004</v>
      </c>
      <c r="AP2213" s="2">
        <f t="shared" si="399"/>
        <v>166.85</v>
      </c>
      <c r="AR2213" s="39">
        <f t="shared" si="400"/>
        <v>0</v>
      </c>
      <c r="AS2213" s="39">
        <f t="shared" si="401"/>
        <v>0</v>
      </c>
      <c r="AU2213" s="41">
        <f t="shared" si="402"/>
        <v>0</v>
      </c>
    </row>
    <row r="2214" spans="2:47" x14ac:dyDescent="0.3">
      <c r="B2214" s="6">
        <f t="shared" si="395"/>
        <v>2019</v>
      </c>
      <c r="C2214" s="5">
        <v>43486</v>
      </c>
      <c r="D2214" s="10">
        <v>1128.0999999999999</v>
      </c>
      <c r="E2214" s="10">
        <f>VLOOKUP(C2214,데이터!$O:$Q,2,0)</f>
        <v>77.046406250000004</v>
      </c>
      <c r="F2214" s="10">
        <f>VLOOKUP(C2214,데이터!$O:$Q,3,0)</f>
        <v>166.85</v>
      </c>
      <c r="H2214" s="6">
        <f t="shared" si="403"/>
        <v>3.348772506794838</v>
      </c>
      <c r="I2214" s="6">
        <f t="shared" si="404"/>
        <v>3.2061875480399631</v>
      </c>
      <c r="AM2214" s="1">
        <f t="shared" si="396"/>
        <v>43486</v>
      </c>
      <c r="AN2214" s="2">
        <f t="shared" si="397"/>
        <v>1128.0999999999999</v>
      </c>
      <c r="AO2214" s="2">
        <f t="shared" si="398"/>
        <v>77.046406250000004</v>
      </c>
      <c r="AP2214" s="2">
        <f t="shared" si="399"/>
        <v>166.85</v>
      </c>
      <c r="AR2214" s="39">
        <f t="shared" si="400"/>
        <v>0</v>
      </c>
      <c r="AS2214" s="39">
        <f t="shared" si="401"/>
        <v>0</v>
      </c>
      <c r="AU2214" s="41">
        <f t="shared" si="402"/>
        <v>0</v>
      </c>
    </row>
    <row r="2215" spans="2:47" x14ac:dyDescent="0.3">
      <c r="B2215" s="6">
        <f t="shared" si="395"/>
        <v>2019</v>
      </c>
      <c r="C2215" s="5">
        <v>43487</v>
      </c>
      <c r="D2215" s="10">
        <v>1130.8499999999999</v>
      </c>
      <c r="E2215" s="10">
        <f>VLOOKUP(C2215,데이터!$O:$Q,2,0)</f>
        <v>75.350906249999994</v>
      </c>
      <c r="F2215" s="10">
        <f>VLOOKUP(C2215,데이터!$O:$Q,3,0)</f>
        <v>162.05000000000001</v>
      </c>
      <c r="H2215" s="6">
        <f t="shared" si="403"/>
        <v>3.275078689501826</v>
      </c>
      <c r="I2215" s="6">
        <f t="shared" si="404"/>
        <v>3.1139508070714781</v>
      </c>
      <c r="AM2215" s="1">
        <f t="shared" si="396"/>
        <v>43487</v>
      </c>
      <c r="AN2215" s="2">
        <f t="shared" si="397"/>
        <v>1130.8499999999999</v>
      </c>
      <c r="AO2215" s="2">
        <f t="shared" si="398"/>
        <v>75.350906249999994</v>
      </c>
      <c r="AP2215" s="2">
        <f t="shared" si="399"/>
        <v>162.05000000000001</v>
      </c>
      <c r="AR2215" s="39">
        <f t="shared" si="400"/>
        <v>-2.200621784354817E-2</v>
      </c>
      <c r="AS2215" s="39">
        <f t="shared" si="401"/>
        <v>-2.8768354809709185E-2</v>
      </c>
      <c r="AU2215" s="41">
        <f t="shared" si="402"/>
        <v>4.5726496349121284E-5</v>
      </c>
    </row>
    <row r="2216" spans="2:47" x14ac:dyDescent="0.3">
      <c r="B2216" s="6">
        <f t="shared" si="395"/>
        <v>2019</v>
      </c>
      <c r="C2216" s="5">
        <v>43488</v>
      </c>
      <c r="D2216" s="10">
        <v>1127.45</v>
      </c>
      <c r="E2216" s="10">
        <f>VLOOKUP(C2216,데이터!$O:$Q,2,0)</f>
        <v>74.999656249999987</v>
      </c>
      <c r="F2216" s="10">
        <f>VLOOKUP(C2216,데이터!$O:$Q,3,0)</f>
        <v>160.91</v>
      </c>
      <c r="H2216" s="6">
        <f t="shared" si="403"/>
        <v>3.2598118341056765</v>
      </c>
      <c r="I2216" s="6">
        <f t="shared" si="404"/>
        <v>3.0920445810914625</v>
      </c>
      <c r="AM2216" s="1">
        <f t="shared" si="396"/>
        <v>43488</v>
      </c>
      <c r="AN2216" s="2">
        <f t="shared" si="397"/>
        <v>1127.45</v>
      </c>
      <c r="AO2216" s="2">
        <f t="shared" si="398"/>
        <v>74.999656249999987</v>
      </c>
      <c r="AP2216" s="2">
        <f t="shared" si="399"/>
        <v>160.91</v>
      </c>
      <c r="AR2216" s="39">
        <f t="shared" si="400"/>
        <v>-4.6615232315140309E-3</v>
      </c>
      <c r="AS2216" s="39">
        <f t="shared" si="401"/>
        <v>-7.0348657821660554E-3</v>
      </c>
      <c r="AU2216" s="41">
        <f t="shared" si="402"/>
        <v>5.6327548627354572E-6</v>
      </c>
    </row>
    <row r="2217" spans="2:47" x14ac:dyDescent="0.3">
      <c r="B2217" s="6">
        <f t="shared" si="395"/>
        <v>2019</v>
      </c>
      <c r="C2217" s="5">
        <v>43489</v>
      </c>
      <c r="D2217" s="10">
        <v>1128.6500000000001</v>
      </c>
      <c r="E2217" s="10">
        <f>VLOOKUP(C2217,데이터!$O:$Q,2,0)</f>
        <v>77.931624999999997</v>
      </c>
      <c r="F2217" s="10">
        <f>VLOOKUP(C2217,데이터!$O:$Q,3,0)</f>
        <v>170.26</v>
      </c>
      <c r="H2217" s="6">
        <f t="shared" si="403"/>
        <v>3.3872479705676763</v>
      </c>
      <c r="I2217" s="6">
        <f t="shared" si="404"/>
        <v>3.2717140661029913</v>
      </c>
      <c r="AM2217" s="1">
        <f t="shared" si="396"/>
        <v>43489</v>
      </c>
      <c r="AN2217" s="2">
        <f t="shared" si="397"/>
        <v>1128.6500000000001</v>
      </c>
      <c r="AO2217" s="2">
        <f t="shared" si="398"/>
        <v>77.931624999999997</v>
      </c>
      <c r="AP2217" s="2">
        <f t="shared" si="399"/>
        <v>170.26</v>
      </c>
      <c r="AR2217" s="39">
        <f t="shared" si="400"/>
        <v>3.9093095843356185E-2</v>
      </c>
      <c r="AS2217" s="39">
        <f t="shared" si="401"/>
        <v>5.8107016344540297E-2</v>
      </c>
      <c r="AU2217" s="41">
        <f t="shared" si="402"/>
        <v>3.6152917282534944E-4</v>
      </c>
    </row>
    <row r="2218" spans="2:47" x14ac:dyDescent="0.3">
      <c r="B2218" s="6">
        <f t="shared" si="395"/>
        <v>2019</v>
      </c>
      <c r="C2218" s="5">
        <v>43490</v>
      </c>
      <c r="D2218" s="10">
        <v>1121.25</v>
      </c>
      <c r="E2218" s="10">
        <f>VLOOKUP(C2218,데이터!$O:$Q,2,0)</f>
        <v>79.455843750000014</v>
      </c>
      <c r="F2218" s="10">
        <f>VLOOKUP(C2218,데이터!$O:$Q,3,0)</f>
        <v>173.79</v>
      </c>
      <c r="H2218" s="6">
        <f t="shared" si="403"/>
        <v>3.4534971584633318</v>
      </c>
      <c r="I2218" s="6">
        <f t="shared" si="404"/>
        <v>3.3395465026902316</v>
      </c>
      <c r="AM2218" s="1">
        <f t="shared" si="396"/>
        <v>43490</v>
      </c>
      <c r="AN2218" s="2">
        <f t="shared" si="397"/>
        <v>1121.25</v>
      </c>
      <c r="AO2218" s="2">
        <f t="shared" si="398"/>
        <v>79.455843750000014</v>
      </c>
      <c r="AP2218" s="2">
        <f t="shared" si="399"/>
        <v>173.79</v>
      </c>
      <c r="AR2218" s="39">
        <f t="shared" si="400"/>
        <v>1.9558410978855134E-2</v>
      </c>
      <c r="AS2218" s="39">
        <f t="shared" si="401"/>
        <v>2.0732996593445296E-2</v>
      </c>
      <c r="AU2218" s="41">
        <f t="shared" si="402"/>
        <v>1.3796513660021492E-6</v>
      </c>
    </row>
    <row r="2219" spans="2:47" x14ac:dyDescent="0.3">
      <c r="B2219" s="6">
        <f t="shared" si="395"/>
        <v>2019</v>
      </c>
      <c r="C2219" s="5">
        <v>43491</v>
      </c>
      <c r="D2219" s="10">
        <v>1121.25</v>
      </c>
      <c r="E2219" s="10">
        <f>VLOOKUP(C2219,데이터!$O:$Q,2,0)</f>
        <v>79.455843750000014</v>
      </c>
      <c r="F2219" s="10">
        <f>VLOOKUP(C2219,데이터!$O:$Q,3,0)</f>
        <v>173.79</v>
      </c>
      <c r="H2219" s="6">
        <f t="shared" si="403"/>
        <v>3.4534971584633318</v>
      </c>
      <c r="I2219" s="6">
        <f t="shared" si="404"/>
        <v>3.3395465026902316</v>
      </c>
      <c r="AM2219" s="1">
        <f t="shared" si="396"/>
        <v>43491</v>
      </c>
      <c r="AN2219" s="2">
        <f t="shared" si="397"/>
        <v>1121.25</v>
      </c>
      <c r="AO2219" s="2">
        <f t="shared" si="398"/>
        <v>79.455843750000014</v>
      </c>
      <c r="AP2219" s="2">
        <f t="shared" si="399"/>
        <v>173.79</v>
      </c>
      <c r="AR2219" s="39">
        <f t="shared" si="400"/>
        <v>0</v>
      </c>
      <c r="AS2219" s="39">
        <f t="shared" si="401"/>
        <v>0</v>
      </c>
      <c r="AU2219" s="41">
        <f t="shared" si="402"/>
        <v>0</v>
      </c>
    </row>
    <row r="2220" spans="2:47" x14ac:dyDescent="0.3">
      <c r="B2220" s="6">
        <f t="shared" si="395"/>
        <v>2019</v>
      </c>
      <c r="C2220" s="5">
        <v>43492</v>
      </c>
      <c r="D2220" s="10">
        <v>1121.25</v>
      </c>
      <c r="E2220" s="10">
        <f>VLOOKUP(C2220,데이터!$O:$Q,2,0)</f>
        <v>79.455843750000014</v>
      </c>
      <c r="F2220" s="10">
        <f>VLOOKUP(C2220,데이터!$O:$Q,3,0)</f>
        <v>173.79</v>
      </c>
      <c r="H2220" s="6">
        <f t="shared" si="403"/>
        <v>3.4534971584633318</v>
      </c>
      <c r="I2220" s="6">
        <f t="shared" si="404"/>
        <v>3.3395465026902316</v>
      </c>
      <c r="AM2220" s="1">
        <f t="shared" si="396"/>
        <v>43492</v>
      </c>
      <c r="AN2220" s="2">
        <f t="shared" si="397"/>
        <v>1121.25</v>
      </c>
      <c r="AO2220" s="2">
        <f t="shared" si="398"/>
        <v>79.455843750000014</v>
      </c>
      <c r="AP2220" s="2">
        <f t="shared" si="399"/>
        <v>173.79</v>
      </c>
      <c r="AR2220" s="39">
        <f t="shared" si="400"/>
        <v>0</v>
      </c>
      <c r="AS2220" s="39">
        <f t="shared" si="401"/>
        <v>0</v>
      </c>
      <c r="AU2220" s="41">
        <f t="shared" si="402"/>
        <v>0</v>
      </c>
    </row>
    <row r="2221" spans="2:47" x14ac:dyDescent="0.3">
      <c r="B2221" s="6">
        <f t="shared" si="395"/>
        <v>2019</v>
      </c>
      <c r="C2221" s="5">
        <v>43493</v>
      </c>
      <c r="D2221" s="10">
        <v>1117.9000000000001</v>
      </c>
      <c r="E2221" s="10">
        <f>VLOOKUP(C2221,데이터!$O:$Q,2,0)</f>
        <v>77.979656249999991</v>
      </c>
      <c r="F2221" s="10">
        <f>VLOOKUP(C2221,데이터!$O:$Q,3,0)</f>
        <v>170.36</v>
      </c>
      <c r="H2221" s="6">
        <f t="shared" si="403"/>
        <v>3.3893356179648189</v>
      </c>
      <c r="I2221" s="6">
        <f t="shared" si="404"/>
        <v>3.2736356648731681</v>
      </c>
      <c r="AM2221" s="1">
        <f t="shared" si="396"/>
        <v>43493</v>
      </c>
      <c r="AN2221" s="2">
        <f t="shared" si="397"/>
        <v>1117.9000000000001</v>
      </c>
      <c r="AO2221" s="2">
        <f t="shared" si="398"/>
        <v>77.979656249999991</v>
      </c>
      <c r="AP2221" s="2">
        <f t="shared" si="399"/>
        <v>170.36</v>
      </c>
      <c r="AR2221" s="39">
        <f t="shared" si="400"/>
        <v>-1.8578715300597626E-2</v>
      </c>
      <c r="AS2221" s="39">
        <f t="shared" si="401"/>
        <v>-1.9736463547960104E-2</v>
      </c>
      <c r="AU2221" s="41">
        <f t="shared" si="402"/>
        <v>1.3403810042708892E-6</v>
      </c>
    </row>
    <row r="2222" spans="2:47" x14ac:dyDescent="0.3">
      <c r="B2222" s="6">
        <f t="shared" si="395"/>
        <v>2019</v>
      </c>
      <c r="C2222" s="5">
        <v>43494</v>
      </c>
      <c r="D2222" s="10">
        <v>1116.4000000000001</v>
      </c>
      <c r="E2222" s="10">
        <f>VLOOKUP(C2222,데이터!$O:$Q,2,0)</f>
        <v>77.073875000000001</v>
      </c>
      <c r="F2222" s="10">
        <f>VLOOKUP(C2222,데이터!$O:$Q,3,0)</f>
        <v>167.9</v>
      </c>
      <c r="H2222" s="6">
        <f t="shared" si="403"/>
        <v>3.3499664183511739</v>
      </c>
      <c r="I2222" s="6">
        <f t="shared" si="404"/>
        <v>3.226364335126819</v>
      </c>
      <c r="AM2222" s="1">
        <f t="shared" si="396"/>
        <v>43494</v>
      </c>
      <c r="AN2222" s="2">
        <f t="shared" si="397"/>
        <v>1116.4000000000001</v>
      </c>
      <c r="AO2222" s="2">
        <f t="shared" si="398"/>
        <v>77.073875000000001</v>
      </c>
      <c r="AP2222" s="2">
        <f t="shared" si="399"/>
        <v>167.9</v>
      </c>
      <c r="AR2222" s="39">
        <f t="shared" si="400"/>
        <v>-1.1615609680248995E-2</v>
      </c>
      <c r="AS2222" s="39">
        <f t="shared" si="401"/>
        <v>-1.4440009391876063E-2</v>
      </c>
      <c r="AU2222" s="41">
        <f t="shared" si="402"/>
        <v>7.9772337310390653E-6</v>
      </c>
    </row>
    <row r="2223" spans="2:47" x14ac:dyDescent="0.3">
      <c r="B2223" s="6">
        <f t="shared" si="395"/>
        <v>2019</v>
      </c>
      <c r="C2223" s="5">
        <v>43495</v>
      </c>
      <c r="D2223" s="10">
        <v>1116.4000000000001</v>
      </c>
      <c r="E2223" s="10">
        <f>VLOOKUP(C2223,데이터!$O:$Q,2,0)</f>
        <v>78.897593749999999</v>
      </c>
      <c r="F2223" s="10">
        <f>VLOOKUP(C2223,데이터!$O:$Q,3,0)</f>
        <v>172.77</v>
      </c>
      <c r="H2223" s="6">
        <f t="shared" si="403"/>
        <v>3.4292331811682417</v>
      </c>
      <c r="I2223" s="6">
        <f t="shared" si="404"/>
        <v>3.3199461952344285</v>
      </c>
      <c r="AM2223" s="1">
        <f t="shared" si="396"/>
        <v>43495</v>
      </c>
      <c r="AN2223" s="2">
        <f t="shared" si="397"/>
        <v>1116.4000000000001</v>
      </c>
      <c r="AO2223" s="2">
        <f t="shared" si="398"/>
        <v>78.897593749999999</v>
      </c>
      <c r="AP2223" s="2">
        <f t="shared" si="399"/>
        <v>172.77</v>
      </c>
      <c r="AR2223" s="39">
        <f t="shared" si="400"/>
        <v>2.3661957440183068E-2</v>
      </c>
      <c r="AS2223" s="39">
        <f t="shared" si="401"/>
        <v>2.9005360333531849E-2</v>
      </c>
      <c r="AU2223" s="41">
        <f t="shared" si="402"/>
        <v>2.8551954480648122E-5</v>
      </c>
    </row>
    <row r="2224" spans="2:47" x14ac:dyDescent="0.3">
      <c r="B2224" s="6">
        <f t="shared" si="395"/>
        <v>2019</v>
      </c>
      <c r="C2224" s="5">
        <v>43496</v>
      </c>
      <c r="D2224" s="10">
        <v>1112.75</v>
      </c>
      <c r="E2224" s="10">
        <f>VLOOKUP(C2224,데이터!$O:$Q,2,0)</f>
        <v>78.494468749999996</v>
      </c>
      <c r="F2224" s="10">
        <f>VLOOKUP(C2224,데이터!$O:$Q,3,0)</f>
        <v>172.69</v>
      </c>
      <c r="H2224" s="6">
        <f t="shared" si="403"/>
        <v>3.4117116122527325</v>
      </c>
      <c r="I2224" s="6">
        <f t="shared" si="404"/>
        <v>3.3184089162182868</v>
      </c>
      <c r="AM2224" s="1">
        <f t="shared" si="396"/>
        <v>43496</v>
      </c>
      <c r="AN2224" s="2">
        <f t="shared" si="397"/>
        <v>1112.75</v>
      </c>
      <c r="AO2224" s="2">
        <f t="shared" si="398"/>
        <v>78.494468749999996</v>
      </c>
      <c r="AP2224" s="2">
        <f t="shared" si="399"/>
        <v>172.69</v>
      </c>
      <c r="AR2224" s="39">
        <f t="shared" si="400"/>
        <v>-5.1094714152800647E-3</v>
      </c>
      <c r="AS2224" s="39">
        <f t="shared" si="401"/>
        <v>-4.6304335243396721E-4</v>
      </c>
      <c r="AU2224" s="41">
        <f t="shared" si="402"/>
        <v>2.1589293743203738E-5</v>
      </c>
    </row>
    <row r="2225" spans="2:47" x14ac:dyDescent="0.3">
      <c r="B2225" s="6">
        <f t="shared" si="395"/>
        <v>2019</v>
      </c>
      <c r="C2225" s="5">
        <v>43497</v>
      </c>
      <c r="D2225" s="10">
        <v>1119.05</v>
      </c>
      <c r="E2225" s="10">
        <f>VLOOKUP(C2225,데이터!$O:$Q,2,0)</f>
        <v>79.057531250000011</v>
      </c>
      <c r="F2225" s="10">
        <f>VLOOKUP(C2225,데이터!$O:$Q,3,0)</f>
        <v>174.76</v>
      </c>
      <c r="H2225" s="6">
        <f t="shared" si="403"/>
        <v>3.4361847617658832</v>
      </c>
      <c r="I2225" s="6">
        <f t="shared" si="404"/>
        <v>3.3581860107609462</v>
      </c>
      <c r="AM2225" s="1">
        <f t="shared" si="396"/>
        <v>43497</v>
      </c>
      <c r="AN2225" s="2">
        <f t="shared" si="397"/>
        <v>1119.05</v>
      </c>
      <c r="AO2225" s="2">
        <f t="shared" si="398"/>
        <v>79.057531250000011</v>
      </c>
      <c r="AP2225" s="2">
        <f t="shared" si="399"/>
        <v>174.76</v>
      </c>
      <c r="AR2225" s="39">
        <f t="shared" si="400"/>
        <v>7.1732761424672109E-3</v>
      </c>
      <c r="AS2225" s="39">
        <f t="shared" si="401"/>
        <v>1.1986797150964179E-2</v>
      </c>
      <c r="AU2225" s="41">
        <f t="shared" si="402"/>
        <v>2.3169984499241669E-5</v>
      </c>
    </row>
    <row r="2226" spans="2:47" x14ac:dyDescent="0.3">
      <c r="B2226" s="6">
        <f t="shared" si="395"/>
        <v>2019</v>
      </c>
      <c r="C2226" s="5">
        <v>43498</v>
      </c>
      <c r="D2226" s="10">
        <v>1119.05</v>
      </c>
      <c r="E2226" s="10">
        <f>VLOOKUP(C2226,데이터!$O:$Q,2,0)</f>
        <v>79.057531250000011</v>
      </c>
      <c r="F2226" s="10">
        <f>VLOOKUP(C2226,데이터!$O:$Q,3,0)</f>
        <v>174.76</v>
      </c>
      <c r="H2226" s="6">
        <f t="shared" si="403"/>
        <v>3.4361847617658832</v>
      </c>
      <c r="I2226" s="6">
        <f t="shared" si="404"/>
        <v>3.3581860107609462</v>
      </c>
      <c r="AM2226" s="1">
        <f t="shared" si="396"/>
        <v>43498</v>
      </c>
      <c r="AN2226" s="2">
        <f t="shared" si="397"/>
        <v>1119.05</v>
      </c>
      <c r="AO2226" s="2">
        <f t="shared" si="398"/>
        <v>79.057531250000011</v>
      </c>
      <c r="AP2226" s="2">
        <f t="shared" si="399"/>
        <v>174.76</v>
      </c>
      <c r="AR2226" s="39">
        <f t="shared" si="400"/>
        <v>0</v>
      </c>
      <c r="AS2226" s="39">
        <f t="shared" si="401"/>
        <v>0</v>
      </c>
      <c r="AU2226" s="41">
        <f t="shared" si="402"/>
        <v>0</v>
      </c>
    </row>
    <row r="2227" spans="2:47" x14ac:dyDescent="0.3">
      <c r="B2227" s="6">
        <f t="shared" si="395"/>
        <v>2019</v>
      </c>
      <c r="C2227" s="5">
        <v>43499</v>
      </c>
      <c r="D2227" s="10">
        <v>1119.05</v>
      </c>
      <c r="E2227" s="10">
        <f>VLOOKUP(C2227,데이터!$O:$Q,2,0)</f>
        <v>79.057531250000011</v>
      </c>
      <c r="F2227" s="10">
        <f>VLOOKUP(C2227,데이터!$O:$Q,3,0)</f>
        <v>174.76</v>
      </c>
      <c r="H2227" s="6">
        <f t="shared" si="403"/>
        <v>3.4361847617658832</v>
      </c>
      <c r="I2227" s="6">
        <f t="shared" si="404"/>
        <v>3.3581860107609462</v>
      </c>
      <c r="AM2227" s="1">
        <f t="shared" si="396"/>
        <v>43499</v>
      </c>
      <c r="AN2227" s="2">
        <f t="shared" si="397"/>
        <v>1119.05</v>
      </c>
      <c r="AO2227" s="2">
        <f t="shared" si="398"/>
        <v>79.057531250000011</v>
      </c>
      <c r="AP2227" s="2">
        <f t="shared" si="399"/>
        <v>174.76</v>
      </c>
      <c r="AR2227" s="39">
        <f t="shared" si="400"/>
        <v>0</v>
      </c>
      <c r="AS2227" s="39">
        <f t="shared" si="401"/>
        <v>0</v>
      </c>
      <c r="AU2227" s="41">
        <f t="shared" si="402"/>
        <v>0</v>
      </c>
    </row>
    <row r="2228" spans="2:47" x14ac:dyDescent="0.3">
      <c r="B2228" s="6">
        <f t="shared" si="395"/>
        <v>2019</v>
      </c>
      <c r="C2228" s="5">
        <v>43500</v>
      </c>
      <c r="D2228" s="10">
        <v>1119.05</v>
      </c>
      <c r="E2228" s="10">
        <f>VLOOKUP(C2228,데이터!$O:$Q,2,0)</f>
        <v>79.795312499999994</v>
      </c>
      <c r="F2228" s="10">
        <f>VLOOKUP(C2228,데이터!$O:$Q,3,0)</f>
        <v>175.64</v>
      </c>
      <c r="H2228" s="6">
        <f t="shared" si="403"/>
        <v>3.4682519494035766</v>
      </c>
      <c r="I2228" s="6">
        <f t="shared" si="404"/>
        <v>3.3750960799385017</v>
      </c>
      <c r="AM2228" s="1">
        <f t="shared" si="396"/>
        <v>43500</v>
      </c>
      <c r="AN2228" s="2">
        <f t="shared" si="397"/>
        <v>1119.05</v>
      </c>
      <c r="AO2228" s="2">
        <f t="shared" si="398"/>
        <v>79.795312499999994</v>
      </c>
      <c r="AP2228" s="2">
        <f t="shared" si="399"/>
        <v>175.64</v>
      </c>
      <c r="AR2228" s="39">
        <f t="shared" si="400"/>
        <v>9.3322070438417448E-3</v>
      </c>
      <c r="AS2228" s="39">
        <f t="shared" si="401"/>
        <v>5.0354772259098013E-3</v>
      </c>
      <c r="AU2228" s="41">
        <f t="shared" si="402"/>
        <v>1.8461887128305472E-5</v>
      </c>
    </row>
    <row r="2229" spans="2:47" x14ac:dyDescent="0.3">
      <c r="B2229" s="6">
        <f t="shared" si="395"/>
        <v>2019</v>
      </c>
      <c r="C2229" s="5">
        <v>43501</v>
      </c>
      <c r="D2229" s="10">
        <v>1119.05</v>
      </c>
      <c r="E2229" s="10">
        <f>VLOOKUP(C2229,데이터!$O:$Q,2,0)</f>
        <v>79.882093749999981</v>
      </c>
      <c r="F2229" s="10">
        <f>VLOOKUP(C2229,데이터!$O:$Q,3,0)</f>
        <v>176.44</v>
      </c>
      <c r="H2229" s="6">
        <f t="shared" si="403"/>
        <v>3.4720238406344572</v>
      </c>
      <c r="I2229" s="6">
        <f t="shared" si="404"/>
        <v>3.3904688700999164</v>
      </c>
      <c r="AM2229" s="1">
        <f t="shared" si="396"/>
        <v>43501</v>
      </c>
      <c r="AN2229" s="2">
        <f t="shared" si="397"/>
        <v>1119.05</v>
      </c>
      <c r="AO2229" s="2">
        <f t="shared" si="398"/>
        <v>79.882093749999981</v>
      </c>
      <c r="AP2229" s="2">
        <f t="shared" si="399"/>
        <v>176.44</v>
      </c>
      <c r="AR2229" s="39">
        <f t="shared" si="400"/>
        <v>1.0875482190759733E-3</v>
      </c>
      <c r="AS2229" s="39">
        <f t="shared" si="401"/>
        <v>4.5547711227511556E-3</v>
      </c>
      <c r="AU2229" s="41">
        <f t="shared" si="402"/>
        <v>1.2021634663769763E-5</v>
      </c>
    </row>
    <row r="2230" spans="2:47" x14ac:dyDescent="0.3">
      <c r="B2230" s="6">
        <f t="shared" si="395"/>
        <v>2019</v>
      </c>
      <c r="C2230" s="5">
        <v>43502</v>
      </c>
      <c r="D2230" s="10">
        <v>1119.05</v>
      </c>
      <c r="E2230" s="10">
        <f>VLOOKUP(C2230,데이터!$O:$Q,2,0)</f>
        <v>81.817499999999995</v>
      </c>
      <c r="F2230" s="10">
        <f>VLOOKUP(C2230,데이터!$O:$Q,3,0)</f>
        <v>181.19</v>
      </c>
      <c r="H2230" s="6">
        <f t="shared" si="403"/>
        <v>3.5561450288239316</v>
      </c>
      <c r="I2230" s="6">
        <f t="shared" si="404"/>
        <v>3.4817448116833134</v>
      </c>
      <c r="AM2230" s="1">
        <f t="shared" si="396"/>
        <v>43502</v>
      </c>
      <c r="AN2230" s="2">
        <f t="shared" si="397"/>
        <v>1119.05</v>
      </c>
      <c r="AO2230" s="2">
        <f t="shared" si="398"/>
        <v>81.817499999999995</v>
      </c>
      <c r="AP2230" s="2">
        <f t="shared" si="399"/>
        <v>181.19</v>
      </c>
      <c r="AR2230" s="39">
        <f t="shared" si="400"/>
        <v>2.4228286454998083E-2</v>
      </c>
      <c r="AS2230" s="39">
        <f t="shared" si="401"/>
        <v>2.6921333031058703E-2</v>
      </c>
      <c r="AU2230" s="41">
        <f t="shared" si="402"/>
        <v>7.2524998608318308E-6</v>
      </c>
    </row>
    <row r="2231" spans="2:47" x14ac:dyDescent="0.3">
      <c r="B2231" s="6">
        <f t="shared" si="395"/>
        <v>2019</v>
      </c>
      <c r="C2231" s="5">
        <v>43503</v>
      </c>
      <c r="D2231" s="10">
        <v>1124.0999999999999</v>
      </c>
      <c r="E2231" s="10">
        <f>VLOOKUP(C2231,데이터!$O:$Q,2,0)</f>
        <v>79.760937500000011</v>
      </c>
      <c r="F2231" s="10">
        <f>VLOOKUP(C2231,데이터!$O:$Q,3,0)</f>
        <v>177.26</v>
      </c>
      <c r="H2231" s="6">
        <f t="shared" si="403"/>
        <v>3.4667578621317121</v>
      </c>
      <c r="I2231" s="6">
        <f t="shared" si="404"/>
        <v>3.4062259800153658</v>
      </c>
      <c r="AM2231" s="1">
        <f t="shared" si="396"/>
        <v>43503</v>
      </c>
      <c r="AN2231" s="2">
        <f t="shared" si="397"/>
        <v>1124.0999999999999</v>
      </c>
      <c r="AO2231" s="2">
        <f t="shared" si="398"/>
        <v>79.760937500000011</v>
      </c>
      <c r="AP2231" s="2">
        <f t="shared" si="399"/>
        <v>177.26</v>
      </c>
      <c r="AR2231" s="39">
        <f t="shared" si="400"/>
        <v>-2.5135973355333352E-2</v>
      </c>
      <c r="AS2231" s="39">
        <f t="shared" si="401"/>
        <v>-2.1689938738341019E-2</v>
      </c>
      <c r="AU2231" s="41">
        <f t="shared" si="402"/>
        <v>1.1875154581509494E-5</v>
      </c>
    </row>
    <row r="2232" spans="2:47" x14ac:dyDescent="0.3">
      <c r="B2232" s="6">
        <f t="shared" si="395"/>
        <v>2019</v>
      </c>
      <c r="C2232" s="5">
        <v>43504</v>
      </c>
      <c r="D2232" s="10">
        <v>1123.8499999999999</v>
      </c>
      <c r="E2232" s="10">
        <f>VLOOKUP(C2232,데이터!$O:$Q,2,0)</f>
        <v>80.264656250000016</v>
      </c>
      <c r="F2232" s="10">
        <f>VLOOKUP(C2232,데이터!$O:$Q,3,0)</f>
        <v>176.95</v>
      </c>
      <c r="H2232" s="6">
        <f t="shared" si="403"/>
        <v>3.4886516737091608</v>
      </c>
      <c r="I2232" s="6">
        <f t="shared" si="404"/>
        <v>3.4002690238278177</v>
      </c>
      <c r="AM2232" s="1">
        <f t="shared" si="396"/>
        <v>43504</v>
      </c>
      <c r="AN2232" s="2">
        <f t="shared" si="397"/>
        <v>1123.8499999999999</v>
      </c>
      <c r="AO2232" s="2">
        <f t="shared" si="398"/>
        <v>80.264656250000016</v>
      </c>
      <c r="AP2232" s="2">
        <f t="shared" si="399"/>
        <v>176.95</v>
      </c>
      <c r="AR2232" s="39">
        <f t="shared" si="400"/>
        <v>6.3153564362254944E-3</v>
      </c>
      <c r="AS2232" s="39">
        <f t="shared" si="401"/>
        <v>-1.7488435067133379E-3</v>
      </c>
      <c r="AU2232" s="41">
        <f t="shared" si="402"/>
        <v>6.5031320719694666E-5</v>
      </c>
    </row>
    <row r="2233" spans="2:47" x14ac:dyDescent="0.3">
      <c r="B2233" s="6">
        <f t="shared" si="395"/>
        <v>2019</v>
      </c>
      <c r="C2233" s="5">
        <v>43505</v>
      </c>
      <c r="D2233" s="10">
        <v>1123.8499999999999</v>
      </c>
      <c r="E2233" s="10">
        <f>VLOOKUP(C2233,데이터!$O:$Q,2,0)</f>
        <v>80.264656250000016</v>
      </c>
      <c r="F2233" s="10">
        <f>VLOOKUP(C2233,데이터!$O:$Q,3,0)</f>
        <v>176.95</v>
      </c>
      <c r="H2233" s="6">
        <f t="shared" si="403"/>
        <v>3.4886516737091608</v>
      </c>
      <c r="I2233" s="6">
        <f t="shared" si="404"/>
        <v>3.4002690238278177</v>
      </c>
      <c r="AM2233" s="1">
        <f t="shared" si="396"/>
        <v>43505</v>
      </c>
      <c r="AN2233" s="2">
        <f t="shared" si="397"/>
        <v>1123.8499999999999</v>
      </c>
      <c r="AO2233" s="2">
        <f t="shared" si="398"/>
        <v>80.264656250000016</v>
      </c>
      <c r="AP2233" s="2">
        <f t="shared" si="399"/>
        <v>176.95</v>
      </c>
      <c r="AR2233" s="39">
        <f t="shared" si="400"/>
        <v>0</v>
      </c>
      <c r="AS2233" s="39">
        <f t="shared" si="401"/>
        <v>0</v>
      </c>
      <c r="AU2233" s="41">
        <f t="shared" si="402"/>
        <v>0</v>
      </c>
    </row>
    <row r="2234" spans="2:47" x14ac:dyDescent="0.3">
      <c r="B2234" s="6">
        <f t="shared" si="395"/>
        <v>2019</v>
      </c>
      <c r="C2234" s="5">
        <v>43506</v>
      </c>
      <c r="D2234" s="10">
        <v>1123.8499999999999</v>
      </c>
      <c r="E2234" s="10">
        <f>VLOOKUP(C2234,데이터!$O:$Q,2,0)</f>
        <v>80.264656250000016</v>
      </c>
      <c r="F2234" s="10">
        <f>VLOOKUP(C2234,데이터!$O:$Q,3,0)</f>
        <v>176.95</v>
      </c>
      <c r="H2234" s="6">
        <f t="shared" si="403"/>
        <v>3.4886516737091608</v>
      </c>
      <c r="I2234" s="6">
        <f t="shared" si="404"/>
        <v>3.4002690238278177</v>
      </c>
      <c r="AM2234" s="1">
        <f t="shared" si="396"/>
        <v>43506</v>
      </c>
      <c r="AN2234" s="2">
        <f t="shared" si="397"/>
        <v>1123.8499999999999</v>
      </c>
      <c r="AO2234" s="2">
        <f t="shared" si="398"/>
        <v>80.264656250000016</v>
      </c>
      <c r="AP2234" s="2">
        <f t="shared" si="399"/>
        <v>176.95</v>
      </c>
      <c r="AR2234" s="39">
        <f t="shared" si="400"/>
        <v>0</v>
      </c>
      <c r="AS2234" s="39">
        <f t="shared" si="401"/>
        <v>0</v>
      </c>
      <c r="AU2234" s="41">
        <f t="shared" si="402"/>
        <v>0</v>
      </c>
    </row>
    <row r="2235" spans="2:47" x14ac:dyDescent="0.3">
      <c r="B2235" s="6">
        <f t="shared" si="395"/>
        <v>2019</v>
      </c>
      <c r="C2235" s="5">
        <v>43507</v>
      </c>
      <c r="D2235" s="10">
        <v>1124.6500000000001</v>
      </c>
      <c r="E2235" s="10">
        <f>VLOOKUP(C2235,데이터!$O:$Q,2,0)</f>
        <v>80.380406250000007</v>
      </c>
      <c r="F2235" s="10">
        <f>VLOOKUP(C2235,데이터!$O:$Q,3,0)</f>
        <v>177.82</v>
      </c>
      <c r="H2235" s="6">
        <f t="shared" si="403"/>
        <v>3.4936826730318775</v>
      </c>
      <c r="I2235" s="6">
        <f t="shared" si="404"/>
        <v>3.416986933128356</v>
      </c>
      <c r="AM2235" s="1">
        <f t="shared" si="396"/>
        <v>43507</v>
      </c>
      <c r="AN2235" s="2">
        <f t="shared" si="397"/>
        <v>1124.6500000000001</v>
      </c>
      <c r="AO2235" s="2">
        <f t="shared" si="398"/>
        <v>80.380406250000007</v>
      </c>
      <c r="AP2235" s="2">
        <f t="shared" si="399"/>
        <v>177.82</v>
      </c>
      <c r="AR2235" s="39">
        <f t="shared" si="400"/>
        <v>1.4421042262919848E-3</v>
      </c>
      <c r="AS2235" s="39">
        <f t="shared" si="401"/>
        <v>4.9166431195253324E-3</v>
      </c>
      <c r="AU2235" s="41">
        <f t="shared" si="402"/>
        <v>1.2072420520591216E-5</v>
      </c>
    </row>
    <row r="2236" spans="2:47" x14ac:dyDescent="0.3">
      <c r="B2236" s="6">
        <f t="shared" si="395"/>
        <v>2019</v>
      </c>
      <c r="C2236" s="5">
        <v>43508</v>
      </c>
      <c r="D2236" s="10">
        <v>1123.95</v>
      </c>
      <c r="E2236" s="10">
        <f>VLOOKUP(C2236,데이터!$O:$Q,2,0)</f>
        <v>81.856781249999997</v>
      </c>
      <c r="F2236" s="10">
        <f>VLOOKUP(C2236,데이터!$O:$Q,3,0)</f>
        <v>181.58</v>
      </c>
      <c r="H2236" s="6">
        <f t="shared" si="403"/>
        <v>3.5578523630973264</v>
      </c>
      <c r="I2236" s="6">
        <f t="shared" si="404"/>
        <v>3.4892390468870036</v>
      </c>
      <c r="AM2236" s="1">
        <f t="shared" si="396"/>
        <v>43508</v>
      </c>
      <c r="AN2236" s="2">
        <f t="shared" si="397"/>
        <v>1123.95</v>
      </c>
      <c r="AO2236" s="2">
        <f t="shared" si="398"/>
        <v>81.856781249999997</v>
      </c>
      <c r="AP2236" s="2">
        <f t="shared" si="399"/>
        <v>181.58</v>
      </c>
      <c r="AR2236" s="39">
        <f t="shared" si="400"/>
        <v>1.8367349319038606E-2</v>
      </c>
      <c r="AS2236" s="39">
        <f t="shared" si="401"/>
        <v>2.1144978067709097E-2</v>
      </c>
      <c r="AU2236" s="41">
        <f t="shared" si="402"/>
        <v>7.7152214654407973E-6</v>
      </c>
    </row>
    <row r="2237" spans="2:47" x14ac:dyDescent="0.3">
      <c r="B2237" s="6">
        <f t="shared" si="395"/>
        <v>2019</v>
      </c>
      <c r="C2237" s="5">
        <v>43509</v>
      </c>
      <c r="D2237" s="10">
        <v>1121.8</v>
      </c>
      <c r="E2237" s="10">
        <f>VLOOKUP(C2237,데이터!$O:$Q,2,0)</f>
        <v>82.361624999999989</v>
      </c>
      <c r="F2237" s="10">
        <f>VLOOKUP(C2237,데이터!$O:$Q,3,0)</f>
        <v>182.16</v>
      </c>
      <c r="H2237" s="6">
        <f t="shared" si="403"/>
        <v>3.5797950720763998</v>
      </c>
      <c r="I2237" s="6">
        <f t="shared" si="404"/>
        <v>3.5003843197540285</v>
      </c>
      <c r="AM2237" s="1">
        <f t="shared" si="396"/>
        <v>43509</v>
      </c>
      <c r="AN2237" s="2">
        <f t="shared" si="397"/>
        <v>1121.8</v>
      </c>
      <c r="AO2237" s="2">
        <f t="shared" si="398"/>
        <v>82.361624999999989</v>
      </c>
      <c r="AP2237" s="2">
        <f t="shared" si="399"/>
        <v>182.16</v>
      </c>
      <c r="AR2237" s="39">
        <f t="shared" si="400"/>
        <v>6.1674028991947072E-3</v>
      </c>
      <c r="AS2237" s="39">
        <f t="shared" si="401"/>
        <v>3.1941843815397331E-3</v>
      </c>
      <c r="AU2237" s="41">
        <f t="shared" si="402"/>
        <v>8.8400283537264425E-6</v>
      </c>
    </row>
    <row r="2238" spans="2:47" x14ac:dyDescent="0.3">
      <c r="B2238" s="6">
        <f t="shared" si="395"/>
        <v>2019</v>
      </c>
      <c r="C2238" s="5">
        <v>43510</v>
      </c>
      <c r="D2238" s="10">
        <v>1125.3</v>
      </c>
      <c r="E2238" s="10">
        <f>VLOOKUP(C2238,데이터!$O:$Q,2,0)</f>
        <v>82.619156250000003</v>
      </c>
      <c r="F2238" s="10">
        <f>VLOOKUP(C2238,데이터!$O:$Q,3,0)</f>
        <v>182.65</v>
      </c>
      <c r="H2238" s="6">
        <f t="shared" si="403"/>
        <v>3.5909885022649828</v>
      </c>
      <c r="I2238" s="6">
        <f t="shared" si="404"/>
        <v>3.5098001537278947</v>
      </c>
      <c r="AM2238" s="1">
        <f t="shared" si="396"/>
        <v>43510</v>
      </c>
      <c r="AN2238" s="2">
        <f t="shared" si="397"/>
        <v>1125.3</v>
      </c>
      <c r="AO2238" s="2">
        <f t="shared" si="398"/>
        <v>82.619156250000003</v>
      </c>
      <c r="AP2238" s="2">
        <f t="shared" si="399"/>
        <v>182.65</v>
      </c>
      <c r="AR2238" s="39">
        <f t="shared" si="400"/>
        <v>3.1268354649391927E-3</v>
      </c>
      <c r="AS2238" s="39">
        <f t="shared" si="401"/>
        <v>2.689942907334153E-3</v>
      </c>
      <c r="AU2238" s="41">
        <f t="shared" si="402"/>
        <v>1.9087510689067299E-7</v>
      </c>
    </row>
    <row r="2239" spans="2:47" x14ac:dyDescent="0.3">
      <c r="B2239" s="6">
        <f t="shared" ref="B2239:B2302" si="405">YEAR(C2239)</f>
        <v>2019</v>
      </c>
      <c r="C2239" s="5">
        <v>43511</v>
      </c>
      <c r="D2239" s="10">
        <v>1128.8</v>
      </c>
      <c r="E2239" s="10">
        <f>VLOOKUP(C2239,데이터!$O:$Q,2,0)</f>
        <v>82.813062500000015</v>
      </c>
      <c r="F2239" s="10">
        <f>VLOOKUP(C2239,데이터!$O:$Q,3,0)</f>
        <v>183.59</v>
      </c>
      <c r="H2239" s="6">
        <f t="shared" si="403"/>
        <v>3.5994165127394586</v>
      </c>
      <c r="I2239" s="6">
        <f t="shared" si="404"/>
        <v>3.5278631821675561</v>
      </c>
      <c r="AM2239" s="1">
        <f t="shared" si="396"/>
        <v>43511</v>
      </c>
      <c r="AN2239" s="2">
        <f t="shared" si="397"/>
        <v>1128.8</v>
      </c>
      <c r="AO2239" s="2">
        <f t="shared" si="398"/>
        <v>82.813062500000015</v>
      </c>
      <c r="AP2239" s="2">
        <f t="shared" si="399"/>
        <v>183.59</v>
      </c>
      <c r="AR2239" s="39">
        <f t="shared" si="400"/>
        <v>2.3469889890095352E-3</v>
      </c>
      <c r="AS2239" s="39">
        <f t="shared" si="401"/>
        <v>5.1464549685189542E-3</v>
      </c>
      <c r="AU2239" s="41">
        <f t="shared" si="402"/>
        <v>7.8370097704306309E-6</v>
      </c>
    </row>
    <row r="2240" spans="2:47" x14ac:dyDescent="0.3">
      <c r="B2240" s="6">
        <f t="shared" si="405"/>
        <v>2019</v>
      </c>
      <c r="C2240" s="5">
        <v>43512</v>
      </c>
      <c r="D2240" s="10">
        <v>1128.8</v>
      </c>
      <c r="E2240" s="10">
        <f>VLOOKUP(C2240,데이터!$O:$Q,2,0)</f>
        <v>82.813062500000015</v>
      </c>
      <c r="F2240" s="10">
        <f>VLOOKUP(C2240,데이터!$O:$Q,3,0)</f>
        <v>183.59</v>
      </c>
      <c r="H2240" s="6">
        <f t="shared" si="403"/>
        <v>3.5994165127394586</v>
      </c>
      <c r="I2240" s="6">
        <f t="shared" si="404"/>
        <v>3.5278631821675561</v>
      </c>
      <c r="AM2240" s="1">
        <f t="shared" ref="AM2240:AM2303" si="406">C2240</f>
        <v>43512</v>
      </c>
      <c r="AN2240" s="2">
        <f t="shared" ref="AN2240:AN2303" si="407">D2240</f>
        <v>1128.8</v>
      </c>
      <c r="AO2240" s="2">
        <f t="shared" ref="AO2240:AO2303" si="408">E2240</f>
        <v>82.813062500000015</v>
      </c>
      <c r="AP2240" s="2">
        <f t="shared" ref="AP2240:AP2303" si="409">F2240</f>
        <v>183.59</v>
      </c>
      <c r="AR2240" s="39">
        <f t="shared" si="400"/>
        <v>0</v>
      </c>
      <c r="AS2240" s="39">
        <f t="shared" si="401"/>
        <v>0</v>
      </c>
      <c r="AU2240" s="41">
        <f t="shared" si="402"/>
        <v>0</v>
      </c>
    </row>
    <row r="2241" spans="2:47" x14ac:dyDescent="0.3">
      <c r="B2241" s="6">
        <f t="shared" si="405"/>
        <v>2019</v>
      </c>
      <c r="C2241" s="5">
        <v>43513</v>
      </c>
      <c r="D2241" s="10">
        <v>1128.8</v>
      </c>
      <c r="E2241" s="10">
        <f>VLOOKUP(C2241,데이터!$O:$Q,2,0)</f>
        <v>82.813062500000015</v>
      </c>
      <c r="F2241" s="10">
        <f>VLOOKUP(C2241,데이터!$O:$Q,3,0)</f>
        <v>183.59</v>
      </c>
      <c r="H2241" s="6">
        <f t="shared" si="403"/>
        <v>3.5994165127394586</v>
      </c>
      <c r="I2241" s="6">
        <f t="shared" si="404"/>
        <v>3.5278631821675561</v>
      </c>
      <c r="AM2241" s="1">
        <f t="shared" si="406"/>
        <v>43513</v>
      </c>
      <c r="AN2241" s="2">
        <f t="shared" si="407"/>
        <v>1128.8</v>
      </c>
      <c r="AO2241" s="2">
        <f t="shared" si="408"/>
        <v>82.813062500000015</v>
      </c>
      <c r="AP2241" s="2">
        <f t="shared" si="409"/>
        <v>183.59</v>
      </c>
      <c r="AR2241" s="39">
        <f t="shared" ref="AR2241:AR2304" si="410">AO2241/AO2240-1</f>
        <v>0</v>
      </c>
      <c r="AS2241" s="39">
        <f t="shared" ref="AS2241:AS2304" si="411">AP2241/AP2240-1</f>
        <v>0</v>
      </c>
      <c r="AU2241" s="41">
        <f t="shared" ref="AU2241:AU2304" si="412">(AR2241-AS2241)^2</f>
        <v>0</v>
      </c>
    </row>
    <row r="2242" spans="2:47" x14ac:dyDescent="0.3">
      <c r="B2242" s="6">
        <f t="shared" si="405"/>
        <v>2019</v>
      </c>
      <c r="C2242" s="5">
        <v>43514</v>
      </c>
      <c r="D2242" s="10">
        <v>1125.7</v>
      </c>
      <c r="E2242" s="10">
        <f>VLOOKUP(C2242,데이터!$O:$Q,2,0)</f>
        <v>82.813062500000015</v>
      </c>
      <c r="F2242" s="10">
        <f>VLOOKUP(C2242,데이터!$O:$Q,3,0)</f>
        <v>183.59</v>
      </c>
      <c r="H2242" s="6">
        <f t="shared" si="403"/>
        <v>3.5994165127394586</v>
      </c>
      <c r="I2242" s="6">
        <f t="shared" si="404"/>
        <v>3.5278631821675561</v>
      </c>
      <c r="AM2242" s="1">
        <f t="shared" si="406"/>
        <v>43514</v>
      </c>
      <c r="AN2242" s="2">
        <f t="shared" si="407"/>
        <v>1125.7</v>
      </c>
      <c r="AO2242" s="2">
        <f t="shared" si="408"/>
        <v>82.813062500000015</v>
      </c>
      <c r="AP2242" s="2">
        <f t="shared" si="409"/>
        <v>183.59</v>
      </c>
      <c r="AR2242" s="39">
        <f t="shared" si="410"/>
        <v>0</v>
      </c>
      <c r="AS2242" s="39">
        <f t="shared" si="411"/>
        <v>0</v>
      </c>
      <c r="AU2242" s="41">
        <f t="shared" si="412"/>
        <v>0</v>
      </c>
    </row>
    <row r="2243" spans="2:47" x14ac:dyDescent="0.3">
      <c r="B2243" s="6">
        <f t="shared" si="405"/>
        <v>2019</v>
      </c>
      <c r="C2243" s="5">
        <v>43515</v>
      </c>
      <c r="D2243" s="10">
        <v>1128.4000000000001</v>
      </c>
      <c r="E2243" s="10">
        <f>VLOOKUP(C2243,데이터!$O:$Q,2,0)</f>
        <v>82.677000000000007</v>
      </c>
      <c r="F2243" s="10">
        <f>VLOOKUP(C2243,데이터!$O:$Q,3,0)</f>
        <v>183.34</v>
      </c>
      <c r="H2243" s="6">
        <f t="shared" si="403"/>
        <v>3.5935026436651847</v>
      </c>
      <c r="I2243" s="6">
        <f t="shared" si="404"/>
        <v>3.5230591852421145</v>
      </c>
      <c r="AM2243" s="1">
        <f t="shared" si="406"/>
        <v>43515</v>
      </c>
      <c r="AN2243" s="2">
        <f t="shared" si="407"/>
        <v>1128.4000000000001</v>
      </c>
      <c r="AO2243" s="2">
        <f t="shared" si="408"/>
        <v>82.677000000000007</v>
      </c>
      <c r="AP2243" s="2">
        <f t="shared" si="409"/>
        <v>183.34</v>
      </c>
      <c r="AR2243" s="39">
        <f t="shared" si="410"/>
        <v>-1.6430077078722904E-3</v>
      </c>
      <c r="AS2243" s="39">
        <f t="shared" si="411"/>
        <v>-1.3617299417179041E-3</v>
      </c>
      <c r="AU2243" s="41">
        <f t="shared" si="412"/>
        <v>7.9117181732801662E-8</v>
      </c>
    </row>
    <row r="2244" spans="2:47" x14ac:dyDescent="0.3">
      <c r="B2244" s="6">
        <f t="shared" si="405"/>
        <v>2019</v>
      </c>
      <c r="C2244" s="5">
        <v>43516</v>
      </c>
      <c r="D2244" s="10">
        <v>1123.6500000000001</v>
      </c>
      <c r="E2244" s="10">
        <f>VLOOKUP(C2244,데이터!$O:$Q,2,0)</f>
        <v>83.142218749999998</v>
      </c>
      <c r="F2244" s="10">
        <f>VLOOKUP(C2244,데이터!$O:$Q,3,0)</f>
        <v>184.9</v>
      </c>
      <c r="H2244" s="6">
        <f t="shared" si="403"/>
        <v>3.6137230774981441</v>
      </c>
      <c r="I2244" s="6">
        <f t="shared" si="404"/>
        <v>3.5530361260568726</v>
      </c>
      <c r="AM2244" s="1">
        <f t="shared" si="406"/>
        <v>43516</v>
      </c>
      <c r="AN2244" s="2">
        <f t="shared" si="407"/>
        <v>1123.6500000000001</v>
      </c>
      <c r="AO2244" s="2">
        <f t="shared" si="408"/>
        <v>83.142218749999998</v>
      </c>
      <c r="AP2244" s="2">
        <f t="shared" si="409"/>
        <v>184.9</v>
      </c>
      <c r="AR2244" s="39">
        <f t="shared" si="410"/>
        <v>5.6269428015045531E-3</v>
      </c>
      <c r="AS2244" s="39">
        <f t="shared" si="411"/>
        <v>8.5087814988547006E-3</v>
      </c>
      <c r="AU2244" s="41">
        <f t="shared" si="412"/>
        <v>8.3049942775447951E-6</v>
      </c>
    </row>
    <row r="2245" spans="2:47" x14ac:dyDescent="0.3">
      <c r="B2245" s="6">
        <f t="shared" si="405"/>
        <v>2019</v>
      </c>
      <c r="C2245" s="5">
        <v>43517</v>
      </c>
      <c r="D2245" s="10">
        <v>1125.3499999999999</v>
      </c>
      <c r="E2245" s="10">
        <f>VLOOKUP(C2245,데이터!$O:$Q,2,0)</f>
        <v>82.463781250000011</v>
      </c>
      <c r="F2245" s="10">
        <f>VLOOKUP(C2245,데이터!$O:$Q,3,0)</f>
        <v>183.53</v>
      </c>
      <c r="H2245" s="6">
        <f t="shared" si="403"/>
        <v>3.5842352277961527</v>
      </c>
      <c r="I2245" s="6">
        <f t="shared" si="404"/>
        <v>3.5267102229054506</v>
      </c>
      <c r="AM2245" s="1">
        <f t="shared" si="406"/>
        <v>43517</v>
      </c>
      <c r="AN2245" s="2">
        <f t="shared" si="407"/>
        <v>1125.3499999999999</v>
      </c>
      <c r="AO2245" s="2">
        <f t="shared" si="408"/>
        <v>82.463781250000011</v>
      </c>
      <c r="AP2245" s="2">
        <f t="shared" si="409"/>
        <v>183.53</v>
      </c>
      <c r="AR2245" s="39">
        <f t="shared" si="410"/>
        <v>-8.159963857110597E-3</v>
      </c>
      <c r="AS2245" s="39">
        <f t="shared" si="411"/>
        <v>-7.4094104921579307E-3</v>
      </c>
      <c r="AU2245" s="41">
        <f t="shared" si="412"/>
        <v>5.6333035364177035E-7</v>
      </c>
    </row>
    <row r="2246" spans="2:47" x14ac:dyDescent="0.3">
      <c r="B2246" s="6">
        <f t="shared" si="405"/>
        <v>2019</v>
      </c>
      <c r="C2246" s="5">
        <v>43518</v>
      </c>
      <c r="D2246" s="10">
        <v>1125.3</v>
      </c>
      <c r="E2246" s="10">
        <f>VLOOKUP(C2246,데이터!$O:$Q,2,0)</f>
        <v>82.71646874999999</v>
      </c>
      <c r="F2246" s="10">
        <f>VLOOKUP(C2246,데이터!$O:$Q,3,0)</f>
        <v>185.5</v>
      </c>
      <c r="H2246" s="6">
        <f t="shared" si="403"/>
        <v>3.5952181275055164</v>
      </c>
      <c r="I2246" s="6">
        <f t="shared" si="404"/>
        <v>3.5645657186779327</v>
      </c>
      <c r="AM2246" s="1">
        <f t="shared" si="406"/>
        <v>43518</v>
      </c>
      <c r="AN2246" s="2">
        <f t="shared" si="407"/>
        <v>1125.3</v>
      </c>
      <c r="AO2246" s="2">
        <f t="shared" si="408"/>
        <v>82.71646874999999</v>
      </c>
      <c r="AP2246" s="2">
        <f t="shared" si="409"/>
        <v>185.5</v>
      </c>
      <c r="AR2246" s="39">
        <f t="shared" si="410"/>
        <v>3.064224028654694E-3</v>
      </c>
      <c r="AS2246" s="39">
        <f t="shared" si="411"/>
        <v>1.0733939955320571E-2</v>
      </c>
      <c r="AU2246" s="41">
        <f t="shared" si="412"/>
        <v>5.8824542395752205E-5</v>
      </c>
    </row>
    <row r="2247" spans="2:47" x14ac:dyDescent="0.3">
      <c r="B2247" s="6">
        <f t="shared" si="405"/>
        <v>2019</v>
      </c>
      <c r="C2247" s="5">
        <v>43519</v>
      </c>
      <c r="D2247" s="10">
        <v>1125.3</v>
      </c>
      <c r="E2247" s="10">
        <f>VLOOKUP(C2247,데이터!$O:$Q,2,0)</f>
        <v>82.71646874999999</v>
      </c>
      <c r="F2247" s="10">
        <f>VLOOKUP(C2247,데이터!$O:$Q,3,0)</f>
        <v>185.5</v>
      </c>
      <c r="H2247" s="6">
        <f t="shared" si="403"/>
        <v>3.5952181275055164</v>
      </c>
      <c r="I2247" s="6">
        <f t="shared" si="404"/>
        <v>3.5645657186779327</v>
      </c>
      <c r="AM2247" s="1">
        <f t="shared" si="406"/>
        <v>43519</v>
      </c>
      <c r="AN2247" s="2">
        <f t="shared" si="407"/>
        <v>1125.3</v>
      </c>
      <c r="AO2247" s="2">
        <f t="shared" si="408"/>
        <v>82.71646874999999</v>
      </c>
      <c r="AP2247" s="2">
        <f t="shared" si="409"/>
        <v>185.5</v>
      </c>
      <c r="AR2247" s="39">
        <f t="shared" si="410"/>
        <v>0</v>
      </c>
      <c r="AS2247" s="39">
        <f t="shared" si="411"/>
        <v>0</v>
      </c>
      <c r="AU2247" s="41">
        <f t="shared" si="412"/>
        <v>0</v>
      </c>
    </row>
    <row r="2248" spans="2:47" x14ac:dyDescent="0.3">
      <c r="B2248" s="6">
        <f t="shared" si="405"/>
        <v>2019</v>
      </c>
      <c r="C2248" s="5">
        <v>43520</v>
      </c>
      <c r="D2248" s="10">
        <v>1125.3</v>
      </c>
      <c r="E2248" s="10">
        <f>VLOOKUP(C2248,데이터!$O:$Q,2,0)</f>
        <v>82.71646874999999</v>
      </c>
      <c r="F2248" s="10">
        <f>VLOOKUP(C2248,데이터!$O:$Q,3,0)</f>
        <v>185.5</v>
      </c>
      <c r="H2248" s="6">
        <f t="shared" si="403"/>
        <v>3.5952181275055164</v>
      </c>
      <c r="I2248" s="6">
        <f t="shared" si="404"/>
        <v>3.5645657186779327</v>
      </c>
      <c r="AM2248" s="1">
        <f t="shared" si="406"/>
        <v>43520</v>
      </c>
      <c r="AN2248" s="2">
        <f t="shared" si="407"/>
        <v>1125.3</v>
      </c>
      <c r="AO2248" s="2">
        <f t="shared" si="408"/>
        <v>82.71646874999999</v>
      </c>
      <c r="AP2248" s="2">
        <f t="shared" si="409"/>
        <v>185.5</v>
      </c>
      <c r="AR2248" s="39">
        <f t="shared" si="410"/>
        <v>0</v>
      </c>
      <c r="AS2248" s="39">
        <f t="shared" si="411"/>
        <v>0</v>
      </c>
      <c r="AU2248" s="41">
        <f t="shared" si="412"/>
        <v>0</v>
      </c>
    </row>
    <row r="2249" spans="2:47" x14ac:dyDescent="0.3">
      <c r="B2249" s="6">
        <f t="shared" si="405"/>
        <v>2019</v>
      </c>
      <c r="C2249" s="5">
        <v>43521</v>
      </c>
      <c r="D2249" s="10">
        <v>1121.05</v>
      </c>
      <c r="E2249" s="10">
        <f>VLOOKUP(C2249,데이터!$O:$Q,2,0)</f>
        <v>83.291656250000003</v>
      </c>
      <c r="F2249" s="10">
        <f>VLOOKUP(C2249,데이터!$O:$Q,3,0)</f>
        <v>187.03</v>
      </c>
      <c r="H2249" s="6">
        <f t="shared" si="403"/>
        <v>3.6202182823472886</v>
      </c>
      <c r="I2249" s="6">
        <f t="shared" si="404"/>
        <v>3.5939661798616371</v>
      </c>
      <c r="AM2249" s="1">
        <f t="shared" si="406"/>
        <v>43521</v>
      </c>
      <c r="AN2249" s="2">
        <f t="shared" si="407"/>
        <v>1121.05</v>
      </c>
      <c r="AO2249" s="2">
        <f t="shared" si="408"/>
        <v>83.291656250000003</v>
      </c>
      <c r="AP2249" s="2">
        <f t="shared" si="409"/>
        <v>187.03</v>
      </c>
      <c r="AR2249" s="39">
        <f t="shared" si="410"/>
        <v>6.953724073236689E-3</v>
      </c>
      <c r="AS2249" s="39">
        <f t="shared" si="411"/>
        <v>8.2479784366575881E-3</v>
      </c>
      <c r="AU2249" s="41">
        <f t="shared" si="412"/>
        <v>1.6750943572340369E-6</v>
      </c>
    </row>
    <row r="2250" spans="2:47" x14ac:dyDescent="0.3">
      <c r="B2250" s="6">
        <f t="shared" si="405"/>
        <v>2019</v>
      </c>
      <c r="C2250" s="5">
        <v>43522</v>
      </c>
      <c r="D2250" s="10">
        <v>1118.7</v>
      </c>
      <c r="E2250" s="10">
        <f>VLOOKUP(C2250,데이터!$O:$Q,2,0)</f>
        <v>82.635437499999995</v>
      </c>
      <c r="F2250" s="10">
        <f>VLOOKUP(C2250,데이터!$O:$Q,3,0)</f>
        <v>185.86</v>
      </c>
      <c r="H2250" s="6">
        <f t="shared" si="403"/>
        <v>3.5916961563273837</v>
      </c>
      <c r="I2250" s="6">
        <f t="shared" si="404"/>
        <v>3.5714834742505692</v>
      </c>
      <c r="AM2250" s="1">
        <f t="shared" si="406"/>
        <v>43522</v>
      </c>
      <c r="AN2250" s="2">
        <f t="shared" si="407"/>
        <v>1118.7</v>
      </c>
      <c r="AO2250" s="2">
        <f t="shared" si="408"/>
        <v>82.635437499999995</v>
      </c>
      <c r="AP2250" s="2">
        <f t="shared" si="409"/>
        <v>185.86</v>
      </c>
      <c r="AR2250" s="39">
        <f t="shared" si="410"/>
        <v>-7.8785652674544515E-3</v>
      </c>
      <c r="AS2250" s="39">
        <f t="shared" si="411"/>
        <v>-6.2556809068062824E-3</v>
      </c>
      <c r="AU2250" s="41">
        <f t="shared" si="412"/>
        <v>2.6337536480364166E-6</v>
      </c>
    </row>
    <row r="2251" spans="2:47" x14ac:dyDescent="0.3">
      <c r="B2251" s="6">
        <f t="shared" si="405"/>
        <v>2019</v>
      </c>
      <c r="C2251" s="5">
        <v>43523</v>
      </c>
      <c r="D2251" s="10">
        <v>1119</v>
      </c>
      <c r="E2251" s="10">
        <f>VLOOKUP(C2251,데이터!$O:$Q,2,0)</f>
        <v>81.593656250000009</v>
      </c>
      <c r="F2251" s="10">
        <f>VLOOKUP(C2251,데이터!$O:$Q,3,0)</f>
        <v>183.63</v>
      </c>
      <c r="H2251" s="6">
        <f t="shared" si="403"/>
        <v>3.5464158041617782</v>
      </c>
      <c r="I2251" s="6">
        <f t="shared" si="404"/>
        <v>3.5286318216756269</v>
      </c>
      <c r="AM2251" s="1">
        <f t="shared" si="406"/>
        <v>43523</v>
      </c>
      <c r="AN2251" s="2">
        <f t="shared" si="407"/>
        <v>1119</v>
      </c>
      <c r="AO2251" s="2">
        <f t="shared" si="408"/>
        <v>81.593656250000009</v>
      </c>
      <c r="AP2251" s="2">
        <f t="shared" si="409"/>
        <v>183.63</v>
      </c>
      <c r="AR2251" s="39">
        <f t="shared" si="410"/>
        <v>-1.2606955097200112E-2</v>
      </c>
      <c r="AS2251" s="39">
        <f t="shared" si="411"/>
        <v>-1.1998278273969709E-2</v>
      </c>
      <c r="AU2251" s="41">
        <f t="shared" si="412"/>
        <v>3.7048747513785522E-7</v>
      </c>
    </row>
    <row r="2252" spans="2:47" x14ac:dyDescent="0.3">
      <c r="B2252" s="6">
        <f t="shared" si="405"/>
        <v>2019</v>
      </c>
      <c r="C2252" s="5">
        <v>43524</v>
      </c>
      <c r="D2252" s="10">
        <v>1124.4000000000001</v>
      </c>
      <c r="E2252" s="10">
        <f>VLOOKUP(C2252,데이터!$O:$Q,2,0)</f>
        <v>81.836562500000014</v>
      </c>
      <c r="F2252" s="10">
        <f>VLOOKUP(C2252,데이터!$O:$Q,3,0)</f>
        <v>183.74</v>
      </c>
      <c r="H2252" s="6">
        <f t="shared" si="403"/>
        <v>3.5569735681292394</v>
      </c>
      <c r="I2252" s="6">
        <f t="shared" si="404"/>
        <v>3.5307455803228214</v>
      </c>
      <c r="AM2252" s="1">
        <f t="shared" si="406"/>
        <v>43524</v>
      </c>
      <c r="AN2252" s="2">
        <f t="shared" si="407"/>
        <v>1124.4000000000001</v>
      </c>
      <c r="AO2252" s="2">
        <f t="shared" si="408"/>
        <v>81.836562500000014</v>
      </c>
      <c r="AP2252" s="2">
        <f t="shared" si="409"/>
        <v>183.74</v>
      </c>
      <c r="AR2252" s="39">
        <f t="shared" si="410"/>
        <v>2.9770237192918714E-3</v>
      </c>
      <c r="AS2252" s="39">
        <f t="shared" si="411"/>
        <v>5.9903065947830569E-4</v>
      </c>
      <c r="AU2252" s="41">
        <f t="shared" si="412"/>
        <v>5.6548509925214843E-6</v>
      </c>
    </row>
    <row r="2253" spans="2:47" x14ac:dyDescent="0.3">
      <c r="B2253" s="6">
        <f t="shared" si="405"/>
        <v>2019</v>
      </c>
      <c r="C2253" s="5">
        <v>43525</v>
      </c>
      <c r="D2253" s="10">
        <v>1124.4000000000001</v>
      </c>
      <c r="E2253" s="10">
        <f>VLOOKUP(C2253,데이터!$O:$Q,2,0)</f>
        <v>82.093531249999998</v>
      </c>
      <c r="F2253" s="10">
        <f>VLOOKUP(C2253,데이터!$O:$Q,3,0)</f>
        <v>185.37</v>
      </c>
      <c r="H2253" s="6">
        <f t="shared" si="403"/>
        <v>3.5681425496170083</v>
      </c>
      <c r="I2253" s="6">
        <f t="shared" si="404"/>
        <v>3.5620676402767031</v>
      </c>
      <c r="AM2253" s="1">
        <f t="shared" si="406"/>
        <v>43525</v>
      </c>
      <c r="AN2253" s="2">
        <f t="shared" si="407"/>
        <v>1124.4000000000001</v>
      </c>
      <c r="AO2253" s="2">
        <f t="shared" si="408"/>
        <v>82.093531249999998</v>
      </c>
      <c r="AP2253" s="2">
        <f t="shared" si="409"/>
        <v>185.37</v>
      </c>
      <c r="AR2253" s="39">
        <f t="shared" si="410"/>
        <v>3.1400237516083784E-3</v>
      </c>
      <c r="AS2253" s="39">
        <f t="shared" si="411"/>
        <v>8.8712310874061728E-3</v>
      </c>
      <c r="AU2253" s="41">
        <f t="shared" si="412"/>
        <v>3.2846737525902455E-5</v>
      </c>
    </row>
    <row r="2254" spans="2:47" x14ac:dyDescent="0.3">
      <c r="B2254" s="6">
        <f t="shared" si="405"/>
        <v>2019</v>
      </c>
      <c r="C2254" s="5">
        <v>43526</v>
      </c>
      <c r="D2254" s="10">
        <v>1124.4000000000001</v>
      </c>
      <c r="E2254" s="10">
        <f>VLOOKUP(C2254,데이터!$O:$Q,2,0)</f>
        <v>82.093531249999998</v>
      </c>
      <c r="F2254" s="10">
        <f>VLOOKUP(C2254,데이터!$O:$Q,3,0)</f>
        <v>185.37</v>
      </c>
      <c r="H2254" s="6">
        <f t="shared" si="403"/>
        <v>3.5681425496170083</v>
      </c>
      <c r="I2254" s="6">
        <f t="shared" si="404"/>
        <v>3.5620676402767031</v>
      </c>
      <c r="AM2254" s="1">
        <f t="shared" si="406"/>
        <v>43526</v>
      </c>
      <c r="AN2254" s="2">
        <f t="shared" si="407"/>
        <v>1124.4000000000001</v>
      </c>
      <c r="AO2254" s="2">
        <f t="shared" si="408"/>
        <v>82.093531249999998</v>
      </c>
      <c r="AP2254" s="2">
        <f t="shared" si="409"/>
        <v>185.37</v>
      </c>
      <c r="AR2254" s="39">
        <f t="shared" si="410"/>
        <v>0</v>
      </c>
      <c r="AS2254" s="39">
        <f t="shared" si="411"/>
        <v>0</v>
      </c>
      <c r="AU2254" s="41">
        <f t="shared" si="412"/>
        <v>0</v>
      </c>
    </row>
    <row r="2255" spans="2:47" x14ac:dyDescent="0.3">
      <c r="B2255" s="6">
        <f t="shared" si="405"/>
        <v>2019</v>
      </c>
      <c r="C2255" s="5">
        <v>43527</v>
      </c>
      <c r="D2255" s="10">
        <v>1124.4000000000001</v>
      </c>
      <c r="E2255" s="10">
        <f>VLOOKUP(C2255,데이터!$O:$Q,2,0)</f>
        <v>82.093531249999998</v>
      </c>
      <c r="F2255" s="10">
        <f>VLOOKUP(C2255,데이터!$O:$Q,3,0)</f>
        <v>185.37</v>
      </c>
      <c r="H2255" s="6">
        <f t="shared" si="403"/>
        <v>3.5681425496170083</v>
      </c>
      <c r="I2255" s="6">
        <f t="shared" si="404"/>
        <v>3.5620676402767031</v>
      </c>
      <c r="AM2255" s="1">
        <f t="shared" si="406"/>
        <v>43527</v>
      </c>
      <c r="AN2255" s="2">
        <f t="shared" si="407"/>
        <v>1124.4000000000001</v>
      </c>
      <c r="AO2255" s="2">
        <f t="shared" si="408"/>
        <v>82.093531249999998</v>
      </c>
      <c r="AP2255" s="2">
        <f t="shared" si="409"/>
        <v>185.37</v>
      </c>
      <c r="AR2255" s="39">
        <f t="shared" si="410"/>
        <v>0</v>
      </c>
      <c r="AS2255" s="39">
        <f t="shared" si="411"/>
        <v>0</v>
      </c>
      <c r="AU2255" s="41">
        <f t="shared" si="412"/>
        <v>0</v>
      </c>
    </row>
    <row r="2256" spans="2:47" x14ac:dyDescent="0.3">
      <c r="B2256" s="6">
        <f t="shared" si="405"/>
        <v>2019</v>
      </c>
      <c r="C2256" s="5">
        <v>43528</v>
      </c>
      <c r="D2256" s="10">
        <v>1124.95</v>
      </c>
      <c r="E2256" s="10">
        <f>VLOOKUP(C2256,데이터!$O:$Q,2,0)</f>
        <v>82.420937500000008</v>
      </c>
      <c r="F2256" s="10">
        <f>VLOOKUP(C2256,데이터!$O:$Q,3,0)</f>
        <v>185.39</v>
      </c>
      <c r="H2256" s="6">
        <f t="shared" si="403"/>
        <v>3.5823730517509453</v>
      </c>
      <c r="I2256" s="6">
        <f t="shared" si="404"/>
        <v>3.5624519600307378</v>
      </c>
      <c r="AM2256" s="1">
        <f t="shared" si="406"/>
        <v>43528</v>
      </c>
      <c r="AN2256" s="2">
        <f t="shared" si="407"/>
        <v>1124.95</v>
      </c>
      <c r="AO2256" s="2">
        <f t="shared" si="408"/>
        <v>82.420937500000008</v>
      </c>
      <c r="AP2256" s="2">
        <f t="shared" si="409"/>
        <v>185.39</v>
      </c>
      <c r="AR2256" s="39">
        <f t="shared" si="410"/>
        <v>3.9882100942028043E-3</v>
      </c>
      <c r="AS2256" s="39">
        <f t="shared" si="411"/>
        <v>1.0789232346097855E-4</v>
      </c>
      <c r="AU2256" s="41">
        <f t="shared" si="412"/>
        <v>1.5056866001934811E-5</v>
      </c>
    </row>
    <row r="2257" spans="2:47" x14ac:dyDescent="0.3">
      <c r="B2257" s="6">
        <f t="shared" si="405"/>
        <v>2019</v>
      </c>
      <c r="C2257" s="5">
        <v>43529</v>
      </c>
      <c r="D2257" s="10">
        <v>1125.45</v>
      </c>
      <c r="E2257" s="10">
        <f>VLOOKUP(C2257,데이터!$O:$Q,2,0)</f>
        <v>82.361874999999984</v>
      </c>
      <c r="F2257" s="10">
        <f>VLOOKUP(C2257,데이터!$O:$Q,3,0)</f>
        <v>184.68</v>
      </c>
      <c r="H2257" s="6">
        <f t="shared" si="403"/>
        <v>3.5798059381656491</v>
      </c>
      <c r="I2257" s="6">
        <f t="shared" si="404"/>
        <v>3.5488086087624828</v>
      </c>
      <c r="AM2257" s="1">
        <f t="shared" si="406"/>
        <v>43529</v>
      </c>
      <c r="AN2257" s="2">
        <f t="shared" si="407"/>
        <v>1125.45</v>
      </c>
      <c r="AO2257" s="2">
        <f t="shared" si="408"/>
        <v>82.361874999999984</v>
      </c>
      <c r="AP2257" s="2">
        <f t="shared" si="409"/>
        <v>184.68</v>
      </c>
      <c r="AR2257" s="39">
        <f t="shared" si="410"/>
        <v>-7.1659582857841464E-4</v>
      </c>
      <c r="AS2257" s="39">
        <f t="shared" si="411"/>
        <v>-3.8297642807054721E-3</v>
      </c>
      <c r="AU2257" s="41">
        <f t="shared" si="412"/>
        <v>9.6918178113191794E-6</v>
      </c>
    </row>
    <row r="2258" spans="2:47" x14ac:dyDescent="0.3">
      <c r="B2258" s="6">
        <f t="shared" si="405"/>
        <v>2019</v>
      </c>
      <c r="C2258" s="5">
        <v>43530</v>
      </c>
      <c r="D2258" s="10">
        <v>1128.8</v>
      </c>
      <c r="E2258" s="10">
        <f>VLOOKUP(C2258,데이터!$O:$Q,2,0)</f>
        <v>80.853531250000003</v>
      </c>
      <c r="F2258" s="10">
        <f>VLOOKUP(C2258,데이터!$O:$Q,3,0)</f>
        <v>181.63</v>
      </c>
      <c r="H2258" s="6">
        <f t="shared" si="403"/>
        <v>3.5142467469373657</v>
      </c>
      <c r="I2258" s="6">
        <f t="shared" si="404"/>
        <v>3.4901998462720907</v>
      </c>
      <c r="AM2258" s="1">
        <f t="shared" si="406"/>
        <v>43530</v>
      </c>
      <c r="AN2258" s="2">
        <f t="shared" si="407"/>
        <v>1128.8</v>
      </c>
      <c r="AO2258" s="2">
        <f t="shared" si="408"/>
        <v>80.853531250000003</v>
      </c>
      <c r="AP2258" s="2">
        <f t="shared" si="409"/>
        <v>181.63</v>
      </c>
      <c r="AR2258" s="39">
        <f t="shared" si="410"/>
        <v>-1.8313615978266418E-2</v>
      </c>
      <c r="AS2258" s="39">
        <f t="shared" si="411"/>
        <v>-1.6515053064760754E-2</v>
      </c>
      <c r="AU2258" s="41">
        <f t="shared" si="412"/>
        <v>3.2348285538379812E-6</v>
      </c>
    </row>
    <row r="2259" spans="2:47" x14ac:dyDescent="0.3">
      <c r="B2259" s="6">
        <f t="shared" si="405"/>
        <v>2019</v>
      </c>
      <c r="C2259" s="5">
        <v>43531</v>
      </c>
      <c r="D2259" s="10">
        <v>1128.9000000000001</v>
      </c>
      <c r="E2259" s="10">
        <f>VLOOKUP(C2259,데이터!$O:$Q,2,0)</f>
        <v>79.644562500000021</v>
      </c>
      <c r="F2259" s="10">
        <f>VLOOKUP(C2259,데이터!$O:$Q,3,0)</f>
        <v>179.67</v>
      </c>
      <c r="H2259" s="6">
        <f t="shared" si="403"/>
        <v>3.4616996975858711</v>
      </c>
      <c r="I2259" s="6">
        <f t="shared" si="404"/>
        <v>3.4525365103766257</v>
      </c>
      <c r="AM2259" s="1">
        <f t="shared" si="406"/>
        <v>43531</v>
      </c>
      <c r="AN2259" s="2">
        <f t="shared" si="407"/>
        <v>1128.9000000000001</v>
      </c>
      <c r="AO2259" s="2">
        <f t="shared" si="408"/>
        <v>79.644562500000021</v>
      </c>
      <c r="AP2259" s="2">
        <f t="shared" si="409"/>
        <v>179.67</v>
      </c>
      <c r="AR2259" s="39">
        <f t="shared" si="410"/>
        <v>-1.4952578215314261E-2</v>
      </c>
      <c r="AS2259" s="39">
        <f t="shared" si="411"/>
        <v>-1.079116885976994E-2</v>
      </c>
      <c r="AU2259" s="41">
        <f t="shared" si="412"/>
        <v>1.7317327824411802E-5</v>
      </c>
    </row>
    <row r="2260" spans="2:47" x14ac:dyDescent="0.3">
      <c r="B2260" s="6">
        <f t="shared" si="405"/>
        <v>2019</v>
      </c>
      <c r="C2260" s="5">
        <v>43532</v>
      </c>
      <c r="D2260" s="10">
        <v>1136.0999999999999</v>
      </c>
      <c r="E2260" s="10">
        <f>VLOOKUP(C2260,데이터!$O:$Q,2,0)</f>
        <v>79.603000000000009</v>
      </c>
      <c r="F2260" s="10">
        <f>VLOOKUP(C2260,데이터!$O:$Q,3,0)</f>
        <v>179.51</v>
      </c>
      <c r="H2260" s="6">
        <f t="shared" si="403"/>
        <v>3.4598932102480702</v>
      </c>
      <c r="I2260" s="6">
        <f t="shared" si="404"/>
        <v>3.4494619523443428</v>
      </c>
      <c r="AM2260" s="1">
        <f t="shared" si="406"/>
        <v>43532</v>
      </c>
      <c r="AN2260" s="2">
        <f t="shared" si="407"/>
        <v>1136.0999999999999</v>
      </c>
      <c r="AO2260" s="2">
        <f t="shared" si="408"/>
        <v>79.603000000000009</v>
      </c>
      <c r="AP2260" s="2">
        <f t="shared" si="409"/>
        <v>179.51</v>
      </c>
      <c r="AR2260" s="39">
        <f t="shared" si="410"/>
        <v>-5.2184981240888106E-4</v>
      </c>
      <c r="AS2260" s="39">
        <f t="shared" si="411"/>
        <v>-8.9052151166024718E-4</v>
      </c>
      <c r="AU2260" s="41">
        <f t="shared" si="412"/>
        <v>1.3591882182888974E-7</v>
      </c>
    </row>
    <row r="2261" spans="2:47" x14ac:dyDescent="0.3">
      <c r="B2261" s="6">
        <f t="shared" si="405"/>
        <v>2019</v>
      </c>
      <c r="C2261" s="5">
        <v>43533</v>
      </c>
      <c r="D2261" s="10">
        <v>1136.0999999999999</v>
      </c>
      <c r="E2261" s="10">
        <f>VLOOKUP(C2261,데이터!$O:$Q,2,0)</f>
        <v>79.603000000000009</v>
      </c>
      <c r="F2261" s="10">
        <f>VLOOKUP(C2261,데이터!$O:$Q,3,0)</f>
        <v>179.51</v>
      </c>
      <c r="H2261" s="6">
        <f t="shared" si="403"/>
        <v>3.4598932102480702</v>
      </c>
      <c r="I2261" s="6">
        <f t="shared" si="404"/>
        <v>3.4494619523443428</v>
      </c>
      <c r="AM2261" s="1">
        <f t="shared" si="406"/>
        <v>43533</v>
      </c>
      <c r="AN2261" s="2">
        <f t="shared" si="407"/>
        <v>1136.0999999999999</v>
      </c>
      <c r="AO2261" s="2">
        <f t="shared" si="408"/>
        <v>79.603000000000009</v>
      </c>
      <c r="AP2261" s="2">
        <f t="shared" si="409"/>
        <v>179.51</v>
      </c>
      <c r="AR2261" s="39">
        <f t="shared" si="410"/>
        <v>0</v>
      </c>
      <c r="AS2261" s="39">
        <f t="shared" si="411"/>
        <v>0</v>
      </c>
      <c r="AU2261" s="41">
        <f t="shared" si="412"/>
        <v>0</v>
      </c>
    </row>
    <row r="2262" spans="2:47" x14ac:dyDescent="0.3">
      <c r="B2262" s="6">
        <f t="shared" si="405"/>
        <v>2019</v>
      </c>
      <c r="C2262" s="5">
        <v>43534</v>
      </c>
      <c r="D2262" s="10">
        <v>1136.0999999999999</v>
      </c>
      <c r="E2262" s="10">
        <f>VLOOKUP(C2262,데이터!$O:$Q,2,0)</f>
        <v>79.603000000000009</v>
      </c>
      <c r="F2262" s="10">
        <f>VLOOKUP(C2262,데이터!$O:$Q,3,0)</f>
        <v>179.51</v>
      </c>
      <c r="H2262" s="6">
        <f t="shared" si="403"/>
        <v>3.4598932102480702</v>
      </c>
      <c r="I2262" s="6">
        <f t="shared" si="404"/>
        <v>3.4494619523443428</v>
      </c>
      <c r="AM2262" s="1">
        <f t="shared" si="406"/>
        <v>43534</v>
      </c>
      <c r="AN2262" s="2">
        <f t="shared" si="407"/>
        <v>1136.0999999999999</v>
      </c>
      <c r="AO2262" s="2">
        <f t="shared" si="408"/>
        <v>79.603000000000009</v>
      </c>
      <c r="AP2262" s="2">
        <f t="shared" si="409"/>
        <v>179.51</v>
      </c>
      <c r="AR2262" s="39">
        <f t="shared" si="410"/>
        <v>0</v>
      </c>
      <c r="AS2262" s="39">
        <f t="shared" si="411"/>
        <v>0</v>
      </c>
      <c r="AU2262" s="41">
        <f t="shared" si="412"/>
        <v>0</v>
      </c>
    </row>
    <row r="2263" spans="2:47" x14ac:dyDescent="0.3">
      <c r="B2263" s="6">
        <f t="shared" si="405"/>
        <v>2019</v>
      </c>
      <c r="C2263" s="5">
        <v>43535</v>
      </c>
      <c r="D2263" s="10">
        <v>1133.5999999999999</v>
      </c>
      <c r="E2263" s="10">
        <f>VLOOKUP(C2263,데이터!$O:$Q,2,0)</f>
        <v>81.185937500000009</v>
      </c>
      <c r="F2263" s="10">
        <f>VLOOKUP(C2263,데이터!$O:$Q,3,0)</f>
        <v>183.69</v>
      </c>
      <c r="H2263" s="6">
        <f t="shared" si="403"/>
        <v>3.5286945708563016</v>
      </c>
      <c r="I2263" s="6">
        <f t="shared" si="404"/>
        <v>3.5297847809377325</v>
      </c>
      <c r="AM2263" s="1">
        <f t="shared" si="406"/>
        <v>43535</v>
      </c>
      <c r="AN2263" s="2">
        <f t="shared" si="407"/>
        <v>1133.5999999999999</v>
      </c>
      <c r="AO2263" s="2">
        <f t="shared" si="408"/>
        <v>81.185937500000009</v>
      </c>
      <c r="AP2263" s="2">
        <f t="shared" si="409"/>
        <v>183.69</v>
      </c>
      <c r="AR2263" s="39">
        <f t="shared" si="410"/>
        <v>1.9885400047736868E-2</v>
      </c>
      <c r="AS2263" s="39">
        <f t="shared" si="411"/>
        <v>2.328561082948033E-2</v>
      </c>
      <c r="AU2263" s="41">
        <f t="shared" si="412"/>
        <v>1.1561433360284488E-5</v>
      </c>
    </row>
    <row r="2264" spans="2:47" x14ac:dyDescent="0.3">
      <c r="B2264" s="6">
        <f t="shared" si="405"/>
        <v>2019</v>
      </c>
      <c r="C2264" s="5">
        <v>43536</v>
      </c>
      <c r="D2264" s="10">
        <v>1129.7</v>
      </c>
      <c r="E2264" s="10">
        <f>VLOOKUP(C2264,데이터!$O:$Q,2,0)</f>
        <v>81.567499999999981</v>
      </c>
      <c r="F2264" s="10">
        <f>VLOOKUP(C2264,데이터!$O:$Q,3,0)</f>
        <v>184.38</v>
      </c>
      <c r="H2264" s="6">
        <f t="shared" si="403"/>
        <v>3.5452789395740028</v>
      </c>
      <c r="I2264" s="6">
        <f t="shared" si="404"/>
        <v>3.5430438124519523</v>
      </c>
      <c r="AM2264" s="1">
        <f t="shared" si="406"/>
        <v>43536</v>
      </c>
      <c r="AN2264" s="2">
        <f t="shared" si="407"/>
        <v>1129.7</v>
      </c>
      <c r="AO2264" s="2">
        <f t="shared" si="408"/>
        <v>81.567499999999981</v>
      </c>
      <c r="AP2264" s="2">
        <f t="shared" si="409"/>
        <v>184.38</v>
      </c>
      <c r="AR2264" s="39">
        <f t="shared" si="410"/>
        <v>4.6998595046090497E-3</v>
      </c>
      <c r="AS2264" s="39">
        <f t="shared" si="411"/>
        <v>3.7563285970929616E-3</v>
      </c>
      <c r="AU2264" s="41">
        <f t="shared" si="412"/>
        <v>8.902505734381327E-7</v>
      </c>
    </row>
    <row r="2265" spans="2:47" x14ac:dyDescent="0.3">
      <c r="B2265" s="6">
        <f t="shared" si="405"/>
        <v>2019</v>
      </c>
      <c r="C2265" s="5">
        <v>43537</v>
      </c>
      <c r="D2265" s="10">
        <v>1132.6500000000001</v>
      </c>
      <c r="E2265" s="10">
        <f>VLOOKUP(C2265,데이터!$O:$Q,2,0)</f>
        <v>82.13243749999998</v>
      </c>
      <c r="F2265" s="10">
        <f>VLOOKUP(C2265,데이터!$O:$Q,3,0)</f>
        <v>185.12</v>
      </c>
      <c r="H2265" s="6">
        <f t="shared" si="403"/>
        <v>3.5698335847565277</v>
      </c>
      <c r="I2265" s="6">
        <f t="shared" si="404"/>
        <v>3.5572636433512606</v>
      </c>
      <c r="AM2265" s="1">
        <f t="shared" si="406"/>
        <v>43537</v>
      </c>
      <c r="AN2265" s="2">
        <f t="shared" si="407"/>
        <v>1132.6500000000001</v>
      </c>
      <c r="AO2265" s="2">
        <f t="shared" si="408"/>
        <v>82.13243749999998</v>
      </c>
      <c r="AP2265" s="2">
        <f t="shared" si="409"/>
        <v>185.12</v>
      </c>
      <c r="AR2265" s="39">
        <f t="shared" si="410"/>
        <v>6.9260121984859868E-3</v>
      </c>
      <c r="AS2265" s="39">
        <f t="shared" si="411"/>
        <v>4.0134504826987438E-3</v>
      </c>
      <c r="AU2265" s="41">
        <f t="shared" si="412"/>
        <v>8.4830157482695283E-6</v>
      </c>
    </row>
    <row r="2266" spans="2:47" x14ac:dyDescent="0.3">
      <c r="B2266" s="6">
        <f t="shared" si="405"/>
        <v>2019</v>
      </c>
      <c r="C2266" s="5">
        <v>43538</v>
      </c>
      <c r="D2266" s="10">
        <v>1134.9000000000001</v>
      </c>
      <c r="E2266" s="10">
        <f>VLOOKUP(C2266,데이터!$O:$Q,2,0)</f>
        <v>81.495625000000018</v>
      </c>
      <c r="F2266" s="10">
        <f>VLOOKUP(C2266,데이터!$O:$Q,3,0)</f>
        <v>184.11</v>
      </c>
      <c r="H2266" s="6">
        <f t="shared" si="403"/>
        <v>3.5421549389146505</v>
      </c>
      <c r="I2266" s="6">
        <f t="shared" si="404"/>
        <v>3.537855495772475</v>
      </c>
      <c r="AM2266" s="1">
        <f t="shared" si="406"/>
        <v>43538</v>
      </c>
      <c r="AN2266" s="2">
        <f t="shared" si="407"/>
        <v>1134.9000000000001</v>
      </c>
      <c r="AO2266" s="2">
        <f t="shared" si="408"/>
        <v>81.495625000000018</v>
      </c>
      <c r="AP2266" s="2">
        <f t="shared" si="409"/>
        <v>184.11</v>
      </c>
      <c r="AR2266" s="39">
        <f t="shared" si="410"/>
        <v>-7.7534835125276924E-3</v>
      </c>
      <c r="AS2266" s="39">
        <f t="shared" si="411"/>
        <v>-5.4559204840103348E-3</v>
      </c>
      <c r="AU2266" s="41">
        <f t="shared" si="412"/>
        <v>5.2787958700098525E-6</v>
      </c>
    </row>
    <row r="2267" spans="2:47" x14ac:dyDescent="0.3">
      <c r="B2267" s="6">
        <f t="shared" si="405"/>
        <v>2019</v>
      </c>
      <c r="C2267" s="5">
        <v>43539</v>
      </c>
      <c r="D2267" s="10">
        <v>1137.0999999999999</v>
      </c>
      <c r="E2267" s="10">
        <f>VLOOKUP(C2267,데이터!$O:$Q,2,0)</f>
        <v>85.606656250000015</v>
      </c>
      <c r="F2267" s="10">
        <f>VLOOKUP(C2267,데이터!$O:$Q,3,0)</f>
        <v>189.45</v>
      </c>
      <c r="H2267" s="6">
        <f t="shared" si="403"/>
        <v>3.7208382688016224</v>
      </c>
      <c r="I2267" s="6">
        <f t="shared" si="404"/>
        <v>3.6404688700999146</v>
      </c>
      <c r="AM2267" s="1">
        <f t="shared" si="406"/>
        <v>43539</v>
      </c>
      <c r="AN2267" s="2">
        <f t="shared" si="407"/>
        <v>1137.0999999999999</v>
      </c>
      <c r="AO2267" s="2">
        <f t="shared" si="408"/>
        <v>85.606656250000015</v>
      </c>
      <c r="AP2267" s="2">
        <f t="shared" si="409"/>
        <v>189.45</v>
      </c>
      <c r="AR2267" s="39">
        <f t="shared" si="410"/>
        <v>5.0444809153865622E-2</v>
      </c>
      <c r="AS2267" s="39">
        <f t="shared" si="411"/>
        <v>2.9004399543750781E-2</v>
      </c>
      <c r="AU2267" s="41">
        <f t="shared" si="412"/>
        <v>4.5969116424950481E-4</v>
      </c>
    </row>
    <row r="2268" spans="2:47" x14ac:dyDescent="0.3">
      <c r="B2268" s="6">
        <f t="shared" si="405"/>
        <v>2019</v>
      </c>
      <c r="C2268" s="5">
        <v>43540</v>
      </c>
      <c r="D2268" s="10">
        <v>1137.0999999999999</v>
      </c>
      <c r="E2268" s="10">
        <f>VLOOKUP(C2268,데이터!$O:$Q,2,0)</f>
        <v>85.606656250000015</v>
      </c>
      <c r="F2268" s="10">
        <f>VLOOKUP(C2268,데이터!$O:$Q,3,0)</f>
        <v>189.45</v>
      </c>
      <c r="H2268" s="6">
        <f t="shared" si="403"/>
        <v>3.7208382688016224</v>
      </c>
      <c r="I2268" s="6">
        <f t="shared" si="404"/>
        <v>3.6404688700999146</v>
      </c>
      <c r="AM2268" s="1">
        <f t="shared" si="406"/>
        <v>43540</v>
      </c>
      <c r="AN2268" s="2">
        <f t="shared" si="407"/>
        <v>1137.0999999999999</v>
      </c>
      <c r="AO2268" s="2">
        <f t="shared" si="408"/>
        <v>85.606656250000015</v>
      </c>
      <c r="AP2268" s="2">
        <f t="shared" si="409"/>
        <v>189.45</v>
      </c>
      <c r="AR2268" s="39">
        <f t="shared" si="410"/>
        <v>0</v>
      </c>
      <c r="AS2268" s="39">
        <f t="shared" si="411"/>
        <v>0</v>
      </c>
      <c r="AU2268" s="41">
        <f t="shared" si="412"/>
        <v>0</v>
      </c>
    </row>
    <row r="2269" spans="2:47" x14ac:dyDescent="0.3">
      <c r="B2269" s="6">
        <f t="shared" si="405"/>
        <v>2019</v>
      </c>
      <c r="C2269" s="5">
        <v>43541</v>
      </c>
      <c r="D2269" s="10">
        <v>1137.0999999999999</v>
      </c>
      <c r="E2269" s="10">
        <f>VLOOKUP(C2269,데이터!$O:$Q,2,0)</f>
        <v>85.606656250000015</v>
      </c>
      <c r="F2269" s="10">
        <f>VLOOKUP(C2269,데이터!$O:$Q,3,0)</f>
        <v>189.45</v>
      </c>
      <c r="H2269" s="6">
        <f t="shared" si="403"/>
        <v>3.7208382688016224</v>
      </c>
      <c r="I2269" s="6">
        <f t="shared" si="404"/>
        <v>3.6404688700999146</v>
      </c>
      <c r="AM2269" s="1">
        <f t="shared" si="406"/>
        <v>43541</v>
      </c>
      <c r="AN2269" s="2">
        <f t="shared" si="407"/>
        <v>1137.0999999999999</v>
      </c>
      <c r="AO2269" s="2">
        <f t="shared" si="408"/>
        <v>85.606656250000015</v>
      </c>
      <c r="AP2269" s="2">
        <f t="shared" si="409"/>
        <v>189.45</v>
      </c>
      <c r="AR2269" s="39">
        <f t="shared" si="410"/>
        <v>0</v>
      </c>
      <c r="AS2269" s="39">
        <f t="shared" si="411"/>
        <v>0</v>
      </c>
      <c r="AU2269" s="41">
        <f t="shared" si="412"/>
        <v>0</v>
      </c>
    </row>
    <row r="2270" spans="2:47" x14ac:dyDescent="0.3">
      <c r="B2270" s="6">
        <f t="shared" si="405"/>
        <v>2019</v>
      </c>
      <c r="C2270" s="5">
        <v>43542</v>
      </c>
      <c r="D2270" s="10">
        <v>1132.0999999999999</v>
      </c>
      <c r="E2270" s="10">
        <f>VLOOKUP(C2270,데이터!$O:$Q,2,0)</f>
        <v>85.738218750000001</v>
      </c>
      <c r="F2270" s="10">
        <f>VLOOKUP(C2270,데이터!$O:$Q,3,0)</f>
        <v>189.16</v>
      </c>
      <c r="H2270" s="6">
        <f t="shared" si="403"/>
        <v>3.7265565482693965</v>
      </c>
      <c r="I2270" s="6">
        <f t="shared" si="404"/>
        <v>3.6348962336664021</v>
      </c>
      <c r="AM2270" s="1">
        <f t="shared" si="406"/>
        <v>43542</v>
      </c>
      <c r="AN2270" s="2">
        <f t="shared" si="407"/>
        <v>1132.0999999999999</v>
      </c>
      <c r="AO2270" s="2">
        <f t="shared" si="408"/>
        <v>85.738218750000001</v>
      </c>
      <c r="AP2270" s="2">
        <f t="shared" si="409"/>
        <v>189.16</v>
      </c>
      <c r="AR2270" s="39">
        <f t="shared" si="410"/>
        <v>1.5368255900076733E-3</v>
      </c>
      <c r="AS2270" s="39">
        <f t="shared" si="411"/>
        <v>-1.5307468989178563E-3</v>
      </c>
      <c r="AU2270" s="41">
        <f t="shared" si="412"/>
        <v>9.410000974812768E-6</v>
      </c>
    </row>
    <row r="2271" spans="2:47" x14ac:dyDescent="0.3">
      <c r="B2271" s="6">
        <f t="shared" si="405"/>
        <v>2019</v>
      </c>
      <c r="C2271" s="5">
        <v>43543</v>
      </c>
      <c r="D2271" s="10">
        <v>1130.5999999999999</v>
      </c>
      <c r="E2271" s="10">
        <f>VLOOKUP(C2271,데이터!$O:$Q,2,0)</f>
        <v>87.031468750000002</v>
      </c>
      <c r="F2271" s="10">
        <f>VLOOKUP(C2271,데이터!$O:$Q,3,0)</f>
        <v>191.61</v>
      </c>
      <c r="H2271" s="6">
        <f t="shared" si="403"/>
        <v>3.7827668279592737</v>
      </c>
      <c r="I2271" s="6">
        <f t="shared" si="404"/>
        <v>3.6819754035357342</v>
      </c>
      <c r="AM2271" s="1">
        <f t="shared" si="406"/>
        <v>43543</v>
      </c>
      <c r="AN2271" s="2">
        <f t="shared" si="407"/>
        <v>1130.5999999999999</v>
      </c>
      <c r="AO2271" s="2">
        <f t="shared" si="408"/>
        <v>87.031468750000002</v>
      </c>
      <c r="AP2271" s="2">
        <f t="shared" si="409"/>
        <v>191.61</v>
      </c>
      <c r="AR2271" s="39">
        <f t="shared" si="410"/>
        <v>1.5083705013407389E-2</v>
      </c>
      <c r="AS2271" s="39">
        <f t="shared" si="411"/>
        <v>1.2951998308310619E-2</v>
      </c>
      <c r="AU2271" s="41">
        <f t="shared" si="412"/>
        <v>4.5441734765545266E-6</v>
      </c>
    </row>
    <row r="2272" spans="2:47" x14ac:dyDescent="0.3">
      <c r="B2272" s="6">
        <f t="shared" si="405"/>
        <v>2019</v>
      </c>
      <c r="C2272" s="5">
        <v>43544</v>
      </c>
      <c r="D2272" s="10">
        <v>1130.45</v>
      </c>
      <c r="E2272" s="10">
        <f>VLOOKUP(C2272,데이터!$O:$Q,2,0)</f>
        <v>85.871499999999997</v>
      </c>
      <c r="F2272" s="10">
        <f>VLOOKUP(C2272,데이터!$O:$Q,3,0)</f>
        <v>189.3</v>
      </c>
      <c r="H2272" s="6">
        <f t="shared" si="403"/>
        <v>3.732349532100764</v>
      </c>
      <c r="I2272" s="6">
        <f t="shared" si="404"/>
        <v>3.6375864719446502</v>
      </c>
      <c r="AM2272" s="1">
        <f t="shared" si="406"/>
        <v>43544</v>
      </c>
      <c r="AN2272" s="2">
        <f t="shared" si="407"/>
        <v>1130.45</v>
      </c>
      <c r="AO2272" s="2">
        <f t="shared" si="408"/>
        <v>85.871499999999997</v>
      </c>
      <c r="AP2272" s="2">
        <f t="shared" si="409"/>
        <v>189.3</v>
      </c>
      <c r="AR2272" s="39">
        <f t="shared" si="410"/>
        <v>-1.3328153214695715E-2</v>
      </c>
      <c r="AS2272" s="39">
        <f t="shared" si="411"/>
        <v>-1.2055738218255896E-2</v>
      </c>
      <c r="AU2272" s="41">
        <f t="shared" si="412"/>
        <v>1.6190399231649446E-6</v>
      </c>
    </row>
    <row r="2273" spans="2:47" x14ac:dyDescent="0.3">
      <c r="B2273" s="6">
        <f t="shared" si="405"/>
        <v>2019</v>
      </c>
      <c r="C2273" s="5">
        <v>43545</v>
      </c>
      <c r="D2273" s="10">
        <v>1127.6500000000001</v>
      </c>
      <c r="E2273" s="10">
        <f>VLOOKUP(C2273,데이터!$O:$Q,2,0)</f>
        <v>88.34031250000001</v>
      </c>
      <c r="F2273" s="10">
        <f>VLOOKUP(C2273,데이터!$O:$Q,3,0)</f>
        <v>195.84</v>
      </c>
      <c r="H2273" s="6">
        <f t="shared" si="403"/>
        <v>3.8396548799661154</v>
      </c>
      <c r="I2273" s="6">
        <f t="shared" si="404"/>
        <v>3.7632590315142118</v>
      </c>
      <c r="AM2273" s="1">
        <f t="shared" si="406"/>
        <v>43545</v>
      </c>
      <c r="AN2273" s="2">
        <f t="shared" si="407"/>
        <v>1127.6500000000001</v>
      </c>
      <c r="AO2273" s="2">
        <f t="shared" si="408"/>
        <v>88.34031250000001</v>
      </c>
      <c r="AP2273" s="2">
        <f t="shared" si="409"/>
        <v>195.84</v>
      </c>
      <c r="AR2273" s="39">
        <f t="shared" si="410"/>
        <v>2.8750080061487271E-2</v>
      </c>
      <c r="AS2273" s="39">
        <f t="shared" si="411"/>
        <v>3.4548335974643463E-2</v>
      </c>
      <c r="AU2273" s="41">
        <f t="shared" si="412"/>
        <v>3.3619771634450744E-5</v>
      </c>
    </row>
    <row r="2274" spans="2:47" x14ac:dyDescent="0.3">
      <c r="B2274" s="6">
        <f t="shared" si="405"/>
        <v>2019</v>
      </c>
      <c r="C2274" s="5">
        <v>43546</v>
      </c>
      <c r="D2274" s="10">
        <v>1130.2</v>
      </c>
      <c r="E2274" s="10">
        <f>VLOOKUP(C2274,데이터!$O:$Q,2,0)</f>
        <v>86.180437499999996</v>
      </c>
      <c r="F2274" s="10">
        <f>VLOOKUP(C2274,데이터!$O:$Q,3,0)</f>
        <v>190.32</v>
      </c>
      <c r="H2274" s="6">
        <f t="shared" ref="H2274:H2337" si="413">H2273*(E2274/E2273)</f>
        <v>3.745777301891362</v>
      </c>
      <c r="I2274" s="6">
        <f t="shared" ref="I2274:I2337" si="414">I2273*(F2274/F2273)</f>
        <v>3.6571867794004533</v>
      </c>
      <c r="AM2274" s="1">
        <f t="shared" si="406"/>
        <v>43546</v>
      </c>
      <c r="AN2274" s="2">
        <f t="shared" si="407"/>
        <v>1130.2</v>
      </c>
      <c r="AO2274" s="2">
        <f t="shared" si="408"/>
        <v>86.180437499999996</v>
      </c>
      <c r="AP2274" s="2">
        <f t="shared" si="409"/>
        <v>190.32</v>
      </c>
      <c r="AR2274" s="39">
        <f t="shared" si="410"/>
        <v>-2.4449483354499257E-2</v>
      </c>
      <c r="AS2274" s="39">
        <f t="shared" si="411"/>
        <v>-2.8186274509803932E-2</v>
      </c>
      <c r="AU2274" s="41">
        <f t="shared" si="412"/>
        <v>1.3963608138363248E-5</v>
      </c>
    </row>
    <row r="2275" spans="2:47" x14ac:dyDescent="0.3">
      <c r="B2275" s="6">
        <f t="shared" si="405"/>
        <v>2019</v>
      </c>
      <c r="C2275" s="5">
        <v>43547</v>
      </c>
      <c r="D2275" s="10">
        <v>1130.2</v>
      </c>
      <c r="E2275" s="10">
        <f>VLOOKUP(C2275,데이터!$O:$Q,2,0)</f>
        <v>86.180437499999996</v>
      </c>
      <c r="F2275" s="10">
        <f>VLOOKUP(C2275,데이터!$O:$Q,3,0)</f>
        <v>190.32</v>
      </c>
      <c r="H2275" s="6">
        <f t="shared" si="413"/>
        <v>3.745777301891362</v>
      </c>
      <c r="I2275" s="6">
        <f t="shared" si="414"/>
        <v>3.6571867794004533</v>
      </c>
      <c r="AM2275" s="1">
        <f t="shared" si="406"/>
        <v>43547</v>
      </c>
      <c r="AN2275" s="2">
        <f t="shared" si="407"/>
        <v>1130.2</v>
      </c>
      <c r="AO2275" s="2">
        <f t="shared" si="408"/>
        <v>86.180437499999996</v>
      </c>
      <c r="AP2275" s="2">
        <f t="shared" si="409"/>
        <v>190.32</v>
      </c>
      <c r="AR2275" s="39">
        <f t="shared" si="410"/>
        <v>0</v>
      </c>
      <c r="AS2275" s="39">
        <f t="shared" si="411"/>
        <v>0</v>
      </c>
      <c r="AU2275" s="41">
        <f t="shared" si="412"/>
        <v>0</v>
      </c>
    </row>
    <row r="2276" spans="2:47" x14ac:dyDescent="0.3">
      <c r="B2276" s="6">
        <f t="shared" si="405"/>
        <v>2019</v>
      </c>
      <c r="C2276" s="5">
        <v>43548</v>
      </c>
      <c r="D2276" s="10">
        <v>1130.2</v>
      </c>
      <c r="E2276" s="10">
        <f>VLOOKUP(C2276,데이터!$O:$Q,2,0)</f>
        <v>86.180437499999996</v>
      </c>
      <c r="F2276" s="10">
        <f>VLOOKUP(C2276,데이터!$O:$Q,3,0)</f>
        <v>190.32</v>
      </c>
      <c r="H2276" s="6">
        <f t="shared" si="413"/>
        <v>3.745777301891362</v>
      </c>
      <c r="I2276" s="6">
        <f t="shared" si="414"/>
        <v>3.6571867794004533</v>
      </c>
      <c r="AM2276" s="1">
        <f t="shared" si="406"/>
        <v>43548</v>
      </c>
      <c r="AN2276" s="2">
        <f t="shared" si="407"/>
        <v>1130.2</v>
      </c>
      <c r="AO2276" s="2">
        <f t="shared" si="408"/>
        <v>86.180437499999996</v>
      </c>
      <c r="AP2276" s="2">
        <f t="shared" si="409"/>
        <v>190.32</v>
      </c>
      <c r="AR2276" s="39">
        <f t="shared" si="410"/>
        <v>0</v>
      </c>
      <c r="AS2276" s="39">
        <f t="shared" si="411"/>
        <v>0</v>
      </c>
      <c r="AU2276" s="41">
        <f t="shared" si="412"/>
        <v>0</v>
      </c>
    </row>
    <row r="2277" spans="2:47" x14ac:dyDescent="0.3">
      <c r="B2277" s="6">
        <f t="shared" si="405"/>
        <v>2019</v>
      </c>
      <c r="C2277" s="5">
        <v>43549</v>
      </c>
      <c r="D2277" s="10">
        <v>1134.2</v>
      </c>
      <c r="E2277" s="10">
        <f>VLOOKUP(C2277,데이터!$O:$Q,2,0)</f>
        <v>85.343687500000001</v>
      </c>
      <c r="F2277" s="10">
        <f>VLOOKUP(C2277,데이터!$O:$Q,3,0)</f>
        <v>187.94</v>
      </c>
      <c r="H2277" s="6">
        <f t="shared" si="413"/>
        <v>3.7094085011718532</v>
      </c>
      <c r="I2277" s="6">
        <f t="shared" si="414"/>
        <v>3.6114527286702458</v>
      </c>
      <c r="AM2277" s="1">
        <f t="shared" si="406"/>
        <v>43549</v>
      </c>
      <c r="AN2277" s="2">
        <f t="shared" si="407"/>
        <v>1134.2</v>
      </c>
      <c r="AO2277" s="2">
        <f t="shared" si="408"/>
        <v>85.343687500000001</v>
      </c>
      <c r="AP2277" s="2">
        <f t="shared" si="409"/>
        <v>187.94</v>
      </c>
      <c r="AR2277" s="39">
        <f t="shared" si="410"/>
        <v>-9.7092800207703167E-3</v>
      </c>
      <c r="AS2277" s="39">
        <f t="shared" si="411"/>
        <v>-1.2505254308532998E-2</v>
      </c>
      <c r="AU2277" s="41">
        <f t="shared" si="412"/>
        <v>7.8174722178300343E-6</v>
      </c>
    </row>
    <row r="2278" spans="2:47" x14ac:dyDescent="0.3">
      <c r="B2278" s="6">
        <f t="shared" si="405"/>
        <v>2019</v>
      </c>
      <c r="C2278" s="5">
        <v>43550</v>
      </c>
      <c r="D2278" s="10">
        <v>1133.5</v>
      </c>
      <c r="E2278" s="10">
        <f>VLOOKUP(C2278,데이터!$O:$Q,2,0)</f>
        <v>86.383468749999992</v>
      </c>
      <c r="F2278" s="10">
        <f>VLOOKUP(C2278,데이터!$O:$Q,3,0)</f>
        <v>189.74</v>
      </c>
      <c r="H2278" s="6">
        <f t="shared" si="413"/>
        <v>3.7546019246234592</v>
      </c>
      <c r="I2278" s="6">
        <f t="shared" si="414"/>
        <v>3.646041506533428</v>
      </c>
      <c r="AM2278" s="1">
        <f t="shared" si="406"/>
        <v>43550</v>
      </c>
      <c r="AN2278" s="2">
        <f t="shared" si="407"/>
        <v>1133.5</v>
      </c>
      <c r="AO2278" s="2">
        <f t="shared" si="408"/>
        <v>86.383468749999992</v>
      </c>
      <c r="AP2278" s="2">
        <f t="shared" si="409"/>
        <v>189.74</v>
      </c>
      <c r="AR2278" s="39">
        <f t="shared" si="410"/>
        <v>1.2183458208317788E-2</v>
      </c>
      <c r="AS2278" s="39">
        <f t="shared" si="411"/>
        <v>9.5775247419389586E-3</v>
      </c>
      <c r="AU2278" s="41">
        <f t="shared" si="412"/>
        <v>6.7908892311931803E-6</v>
      </c>
    </row>
    <row r="2279" spans="2:47" x14ac:dyDescent="0.3">
      <c r="B2279" s="6">
        <f t="shared" si="405"/>
        <v>2019</v>
      </c>
      <c r="C2279" s="5">
        <v>43551</v>
      </c>
      <c r="D2279" s="10">
        <v>1134.5</v>
      </c>
      <c r="E2279" s="10">
        <f>VLOOKUP(C2279,데이터!$O:$Q,2,0)</f>
        <v>85.371312500000016</v>
      </c>
      <c r="F2279" s="10">
        <f>VLOOKUP(C2279,데이터!$O:$Q,3,0)</f>
        <v>187.08</v>
      </c>
      <c r="H2279" s="6">
        <f t="shared" si="413"/>
        <v>3.7106092040339704</v>
      </c>
      <c r="I2279" s="6">
        <f t="shared" si="414"/>
        <v>3.5949269792467256</v>
      </c>
      <c r="AM2279" s="1">
        <f t="shared" si="406"/>
        <v>43551</v>
      </c>
      <c r="AN2279" s="2">
        <f t="shared" si="407"/>
        <v>1134.5</v>
      </c>
      <c r="AO2279" s="2">
        <f t="shared" si="408"/>
        <v>85.371312500000016</v>
      </c>
      <c r="AP2279" s="2">
        <f t="shared" si="409"/>
        <v>187.08</v>
      </c>
      <c r="AR2279" s="39">
        <f t="shared" si="410"/>
        <v>-1.1717013274023858E-2</v>
      </c>
      <c r="AS2279" s="39">
        <f t="shared" si="411"/>
        <v>-1.4019184146727093E-2</v>
      </c>
      <c r="AU2279" s="41">
        <f t="shared" si="412"/>
        <v>5.2999907271231755E-6</v>
      </c>
    </row>
    <row r="2280" spans="2:47" x14ac:dyDescent="0.3">
      <c r="B2280" s="6">
        <f t="shared" si="405"/>
        <v>2019</v>
      </c>
      <c r="C2280" s="5">
        <v>43552</v>
      </c>
      <c r="D2280" s="10">
        <v>1136.6500000000001</v>
      </c>
      <c r="E2280" s="10">
        <f>VLOOKUP(C2280,데이터!$O:$Q,2,0)</f>
        <v>85.574031249999976</v>
      </c>
      <c r="F2280" s="10">
        <f>VLOOKUP(C2280,데이터!$O:$Q,3,0)</f>
        <v>186.77</v>
      </c>
      <c r="H2280" s="6">
        <f t="shared" si="413"/>
        <v>3.7194202441545041</v>
      </c>
      <c r="I2280" s="6">
        <f t="shared" si="414"/>
        <v>3.5889700230591774</v>
      </c>
      <c r="AM2280" s="1">
        <f t="shared" si="406"/>
        <v>43552</v>
      </c>
      <c r="AN2280" s="2">
        <f t="shared" si="407"/>
        <v>1136.6500000000001</v>
      </c>
      <c r="AO2280" s="2">
        <f t="shared" si="408"/>
        <v>85.574031249999976</v>
      </c>
      <c r="AP2280" s="2">
        <f t="shared" si="409"/>
        <v>186.77</v>
      </c>
      <c r="AR2280" s="39">
        <f t="shared" si="410"/>
        <v>2.3745535129258144E-3</v>
      </c>
      <c r="AS2280" s="39">
        <f t="shared" si="411"/>
        <v>-1.657045114389577E-3</v>
      </c>
      <c r="AU2280" s="41">
        <f t="shared" si="412"/>
        <v>1.6253787491771349E-5</v>
      </c>
    </row>
    <row r="2281" spans="2:47" x14ac:dyDescent="0.3">
      <c r="B2281" s="6">
        <f t="shared" si="405"/>
        <v>2019</v>
      </c>
      <c r="C2281" s="5">
        <v>43553</v>
      </c>
      <c r="D2281" s="10">
        <v>1135.2</v>
      </c>
      <c r="E2281" s="10">
        <f>VLOOKUP(C2281,데이터!$O:$Q,2,0)</f>
        <v>86.702875000000006</v>
      </c>
      <c r="F2281" s="10">
        <f>VLOOKUP(C2281,데이터!$O:$Q,3,0)</f>
        <v>189.54</v>
      </c>
      <c r="H2281" s="6">
        <f t="shared" si="413"/>
        <v>3.7684847119013991</v>
      </c>
      <c r="I2281" s="6">
        <f t="shared" si="414"/>
        <v>3.6421983089930738</v>
      </c>
      <c r="AM2281" s="1">
        <f t="shared" si="406"/>
        <v>43553</v>
      </c>
      <c r="AN2281" s="2">
        <f t="shared" si="407"/>
        <v>1135.2</v>
      </c>
      <c r="AO2281" s="2">
        <f t="shared" si="408"/>
        <v>86.702875000000006</v>
      </c>
      <c r="AP2281" s="2">
        <f t="shared" si="409"/>
        <v>189.54</v>
      </c>
      <c r="AR2281" s="39">
        <f t="shared" si="410"/>
        <v>1.3191428912612269E-2</v>
      </c>
      <c r="AS2281" s="39">
        <f t="shared" si="411"/>
        <v>1.483107565454822E-2</v>
      </c>
      <c r="AU2281" s="41">
        <f t="shared" si="412"/>
        <v>2.6884414383411816E-6</v>
      </c>
    </row>
    <row r="2282" spans="2:47" x14ac:dyDescent="0.3">
      <c r="B2282" s="6">
        <f t="shared" si="405"/>
        <v>2019</v>
      </c>
      <c r="C2282" s="5">
        <v>43554</v>
      </c>
      <c r="D2282" s="10">
        <v>1135.2</v>
      </c>
      <c r="E2282" s="10">
        <f>VLOOKUP(C2282,데이터!$O:$Q,2,0)</f>
        <v>86.702875000000006</v>
      </c>
      <c r="F2282" s="10">
        <f>VLOOKUP(C2282,데이터!$O:$Q,3,0)</f>
        <v>189.54</v>
      </c>
      <c r="H2282" s="6">
        <f t="shared" si="413"/>
        <v>3.7684847119013991</v>
      </c>
      <c r="I2282" s="6">
        <f t="shared" si="414"/>
        <v>3.6421983089930738</v>
      </c>
      <c r="AM2282" s="1">
        <f t="shared" si="406"/>
        <v>43554</v>
      </c>
      <c r="AN2282" s="2">
        <f t="shared" si="407"/>
        <v>1135.2</v>
      </c>
      <c r="AO2282" s="2">
        <f t="shared" si="408"/>
        <v>86.702875000000006</v>
      </c>
      <c r="AP2282" s="2">
        <f t="shared" si="409"/>
        <v>189.54</v>
      </c>
      <c r="AR2282" s="39">
        <f t="shared" si="410"/>
        <v>0</v>
      </c>
      <c r="AS2282" s="39">
        <f t="shared" si="411"/>
        <v>0</v>
      </c>
      <c r="AU2282" s="41">
        <f t="shared" si="412"/>
        <v>0</v>
      </c>
    </row>
    <row r="2283" spans="2:47" x14ac:dyDescent="0.3">
      <c r="B2283" s="6">
        <f t="shared" si="405"/>
        <v>2019</v>
      </c>
      <c r="C2283" s="5">
        <v>43555</v>
      </c>
      <c r="D2283" s="10">
        <v>1135.2</v>
      </c>
      <c r="E2283" s="10">
        <f>VLOOKUP(C2283,데이터!$O:$Q,2,0)</f>
        <v>86.702875000000006</v>
      </c>
      <c r="F2283" s="10">
        <f>VLOOKUP(C2283,데이터!$O:$Q,3,0)</f>
        <v>189.54</v>
      </c>
      <c r="H2283" s="6">
        <f t="shared" si="413"/>
        <v>3.7684847119013991</v>
      </c>
      <c r="I2283" s="6">
        <f t="shared" si="414"/>
        <v>3.6421983089930738</v>
      </c>
      <c r="AM2283" s="1">
        <f t="shared" si="406"/>
        <v>43555</v>
      </c>
      <c r="AN2283" s="2">
        <f t="shared" si="407"/>
        <v>1135.2</v>
      </c>
      <c r="AO2283" s="2">
        <f t="shared" si="408"/>
        <v>86.702875000000006</v>
      </c>
      <c r="AP2283" s="2">
        <f t="shared" si="409"/>
        <v>189.54</v>
      </c>
      <c r="AR2283" s="39">
        <f t="shared" si="410"/>
        <v>0</v>
      </c>
      <c r="AS2283" s="39">
        <f t="shared" si="411"/>
        <v>0</v>
      </c>
      <c r="AU2283" s="41">
        <f t="shared" si="412"/>
        <v>0</v>
      </c>
    </row>
    <row r="2284" spans="2:47" x14ac:dyDescent="0.3">
      <c r="B2284" s="6">
        <f t="shared" si="405"/>
        <v>2019</v>
      </c>
      <c r="C2284" s="5">
        <v>43556</v>
      </c>
      <c r="D2284" s="10">
        <v>1133.95</v>
      </c>
      <c r="E2284" s="10">
        <f>VLOOKUP(C2284,데이터!$O:$Q,2,0)</f>
        <v>88.424250000000001</v>
      </c>
      <c r="F2284" s="10">
        <f>VLOOKUP(C2284,데이터!$O:$Q,3,0)</f>
        <v>194.27</v>
      </c>
      <c r="H2284" s="6">
        <f t="shared" si="413"/>
        <v>3.8433031694317785</v>
      </c>
      <c r="I2284" s="6">
        <f t="shared" si="414"/>
        <v>3.7330899308224361</v>
      </c>
      <c r="AM2284" s="1">
        <f t="shared" si="406"/>
        <v>43556</v>
      </c>
      <c r="AN2284" s="2">
        <f t="shared" si="407"/>
        <v>1133.95</v>
      </c>
      <c r="AO2284" s="2">
        <f t="shared" si="408"/>
        <v>88.424250000000001</v>
      </c>
      <c r="AP2284" s="2">
        <f t="shared" si="409"/>
        <v>194.27</v>
      </c>
      <c r="AR2284" s="39">
        <f t="shared" si="410"/>
        <v>1.9853724573723808E-2</v>
      </c>
      <c r="AS2284" s="39">
        <f t="shared" si="411"/>
        <v>2.4955154584784367E-2</v>
      </c>
      <c r="AU2284" s="41">
        <f t="shared" si="412"/>
        <v>2.6024588157749338E-5</v>
      </c>
    </row>
    <row r="2285" spans="2:47" x14ac:dyDescent="0.3">
      <c r="B2285" s="6">
        <f t="shared" si="405"/>
        <v>2019</v>
      </c>
      <c r="C2285" s="5">
        <v>43557</v>
      </c>
      <c r="D2285" s="10">
        <v>1136.4000000000001</v>
      </c>
      <c r="E2285" s="10">
        <f>VLOOKUP(C2285,데이터!$O:$Q,2,0)</f>
        <v>88.447874999999982</v>
      </c>
      <c r="F2285" s="10">
        <f>VLOOKUP(C2285,데이터!$O:$Q,3,0)</f>
        <v>194.56</v>
      </c>
      <c r="H2285" s="6">
        <f t="shared" si="413"/>
        <v>3.8443300148658959</v>
      </c>
      <c r="I2285" s="6">
        <f t="shared" si="414"/>
        <v>3.7386625672559486</v>
      </c>
      <c r="AM2285" s="1">
        <f t="shared" si="406"/>
        <v>43557</v>
      </c>
      <c r="AN2285" s="2">
        <f t="shared" si="407"/>
        <v>1136.4000000000001</v>
      </c>
      <c r="AO2285" s="2">
        <f t="shared" si="408"/>
        <v>88.447874999999982</v>
      </c>
      <c r="AP2285" s="2">
        <f t="shared" si="409"/>
        <v>194.56</v>
      </c>
      <c r="AR2285" s="39">
        <f t="shared" si="410"/>
        <v>2.6717783865826128E-4</v>
      </c>
      <c r="AS2285" s="39">
        <f t="shared" si="411"/>
        <v>1.4927677973952669E-3</v>
      </c>
      <c r="AU2285" s="41">
        <f t="shared" si="412"/>
        <v>1.502070746956975E-6</v>
      </c>
    </row>
    <row r="2286" spans="2:47" x14ac:dyDescent="0.3">
      <c r="B2286" s="6">
        <f t="shared" si="405"/>
        <v>2019</v>
      </c>
      <c r="C2286" s="5">
        <v>43558</v>
      </c>
      <c r="D2286" s="10">
        <v>1134.45</v>
      </c>
      <c r="E2286" s="10">
        <f>VLOOKUP(C2286,데이터!$O:$Q,2,0)</f>
        <v>89.895687499999994</v>
      </c>
      <c r="F2286" s="10">
        <f>VLOOKUP(C2286,데이터!$O:$Q,3,0)</f>
        <v>198.86</v>
      </c>
      <c r="H2286" s="6">
        <f t="shared" si="413"/>
        <v>3.907258254234542</v>
      </c>
      <c r="I2286" s="6">
        <f t="shared" si="414"/>
        <v>3.8212913143735507</v>
      </c>
      <c r="AM2286" s="1">
        <f t="shared" si="406"/>
        <v>43558</v>
      </c>
      <c r="AN2286" s="2">
        <f t="shared" si="407"/>
        <v>1134.45</v>
      </c>
      <c r="AO2286" s="2">
        <f t="shared" si="408"/>
        <v>89.895687499999994</v>
      </c>
      <c r="AP2286" s="2">
        <f t="shared" si="409"/>
        <v>198.86</v>
      </c>
      <c r="AR2286" s="39">
        <f t="shared" si="410"/>
        <v>1.6369104401886547E-2</v>
      </c>
      <c r="AS2286" s="39">
        <f t="shared" si="411"/>
        <v>2.2101151315789602E-2</v>
      </c>
      <c r="AU2286" s="41">
        <f t="shared" si="412"/>
        <v>3.2856361823185534E-5</v>
      </c>
    </row>
    <row r="2287" spans="2:47" x14ac:dyDescent="0.3">
      <c r="B2287" s="6">
        <f t="shared" si="405"/>
        <v>2019</v>
      </c>
      <c r="C2287" s="5">
        <v>43559</v>
      </c>
      <c r="D2287" s="10">
        <v>1136.3499999999999</v>
      </c>
      <c r="E2287" s="10">
        <f>VLOOKUP(C2287,데이터!$O:$Q,2,0)</f>
        <v>89.723062499999997</v>
      </c>
      <c r="F2287" s="10">
        <f>VLOOKUP(C2287,데이터!$O:$Q,3,0)</f>
        <v>199.29</v>
      </c>
      <c r="H2287" s="6">
        <f t="shared" si="413"/>
        <v>3.8997552196074667</v>
      </c>
      <c r="I2287" s="6">
        <f t="shared" si="414"/>
        <v>3.8295541890853104</v>
      </c>
      <c r="AM2287" s="1">
        <f t="shared" si="406"/>
        <v>43559</v>
      </c>
      <c r="AN2287" s="2">
        <f t="shared" si="407"/>
        <v>1136.3499999999999</v>
      </c>
      <c r="AO2287" s="2">
        <f t="shared" si="408"/>
        <v>89.723062499999997</v>
      </c>
      <c r="AP2287" s="2">
        <f t="shared" si="409"/>
        <v>199.29</v>
      </c>
      <c r="AR2287" s="39">
        <f t="shared" si="410"/>
        <v>-1.9202812148246817E-3</v>
      </c>
      <c r="AS2287" s="39">
        <f t="shared" si="411"/>
        <v>2.1623252539473281E-3</v>
      </c>
      <c r="AU2287" s="41">
        <f t="shared" si="412"/>
        <v>1.6667675578859058E-5</v>
      </c>
    </row>
    <row r="2288" spans="2:47" x14ac:dyDescent="0.3">
      <c r="B2288" s="6">
        <f t="shared" si="405"/>
        <v>2019</v>
      </c>
      <c r="C2288" s="5">
        <v>43560</v>
      </c>
      <c r="D2288" s="10">
        <v>1136.3499999999999</v>
      </c>
      <c r="E2288" s="10">
        <f>VLOOKUP(C2288,데이터!$O:$Q,2,0)</f>
        <v>90.320968749999992</v>
      </c>
      <c r="F2288" s="10">
        <f>VLOOKUP(C2288,데이터!$O:$Q,3,0)</f>
        <v>200.73</v>
      </c>
      <c r="H2288" s="6">
        <f t="shared" si="413"/>
        <v>3.9257428303098254</v>
      </c>
      <c r="I2288" s="6">
        <f t="shared" si="414"/>
        <v>3.8572252113758556</v>
      </c>
      <c r="AM2288" s="1">
        <f t="shared" si="406"/>
        <v>43560</v>
      </c>
      <c r="AN2288" s="2">
        <f t="shared" si="407"/>
        <v>1136.3499999999999</v>
      </c>
      <c r="AO2288" s="2">
        <f t="shared" si="408"/>
        <v>90.320968749999992</v>
      </c>
      <c r="AP2288" s="2">
        <f t="shared" si="409"/>
        <v>200.73</v>
      </c>
      <c r="AR2288" s="39">
        <f t="shared" si="410"/>
        <v>6.6639081785688781E-3</v>
      </c>
      <c r="AS2288" s="39">
        <f t="shared" si="411"/>
        <v>7.2256510612673797E-3</v>
      </c>
      <c r="AU2288" s="41">
        <f t="shared" si="412"/>
        <v>3.155550662624225E-7</v>
      </c>
    </row>
    <row r="2289" spans="2:47" x14ac:dyDescent="0.3">
      <c r="B2289" s="6">
        <f t="shared" si="405"/>
        <v>2019</v>
      </c>
      <c r="C2289" s="5">
        <v>43561</v>
      </c>
      <c r="D2289" s="10">
        <v>1136.3499999999999</v>
      </c>
      <c r="E2289" s="10">
        <f>VLOOKUP(C2289,데이터!$O:$Q,2,0)</f>
        <v>90.320968749999992</v>
      </c>
      <c r="F2289" s="10">
        <f>VLOOKUP(C2289,데이터!$O:$Q,3,0)</f>
        <v>200.73</v>
      </c>
      <c r="H2289" s="6">
        <f t="shared" si="413"/>
        <v>3.9257428303098254</v>
      </c>
      <c r="I2289" s="6">
        <f t="shared" si="414"/>
        <v>3.8572252113758556</v>
      </c>
      <c r="AM2289" s="1">
        <f t="shared" si="406"/>
        <v>43561</v>
      </c>
      <c r="AN2289" s="2">
        <f t="shared" si="407"/>
        <v>1136.3499999999999</v>
      </c>
      <c r="AO2289" s="2">
        <f t="shared" si="408"/>
        <v>90.320968749999992</v>
      </c>
      <c r="AP2289" s="2">
        <f t="shared" si="409"/>
        <v>200.73</v>
      </c>
      <c r="AR2289" s="39">
        <f t="shared" si="410"/>
        <v>0</v>
      </c>
      <c r="AS2289" s="39">
        <f t="shared" si="411"/>
        <v>0</v>
      </c>
      <c r="AU2289" s="41">
        <f t="shared" si="412"/>
        <v>0</v>
      </c>
    </row>
    <row r="2290" spans="2:47" x14ac:dyDescent="0.3">
      <c r="B2290" s="6">
        <f t="shared" si="405"/>
        <v>2019</v>
      </c>
      <c r="C2290" s="5">
        <v>43562</v>
      </c>
      <c r="D2290" s="10">
        <v>1136.3499999999999</v>
      </c>
      <c r="E2290" s="10">
        <f>VLOOKUP(C2290,데이터!$O:$Q,2,0)</f>
        <v>90.320968749999992</v>
      </c>
      <c r="F2290" s="10">
        <f>VLOOKUP(C2290,데이터!$O:$Q,3,0)</f>
        <v>200.73</v>
      </c>
      <c r="H2290" s="6">
        <f t="shared" si="413"/>
        <v>3.9257428303098254</v>
      </c>
      <c r="I2290" s="6">
        <f t="shared" si="414"/>
        <v>3.8572252113758556</v>
      </c>
      <c r="AM2290" s="1">
        <f t="shared" si="406"/>
        <v>43562</v>
      </c>
      <c r="AN2290" s="2">
        <f t="shared" si="407"/>
        <v>1136.3499999999999</v>
      </c>
      <c r="AO2290" s="2">
        <f t="shared" si="408"/>
        <v>90.320968749999992</v>
      </c>
      <c r="AP2290" s="2">
        <f t="shared" si="409"/>
        <v>200.73</v>
      </c>
      <c r="AR2290" s="39">
        <f t="shared" si="410"/>
        <v>0</v>
      </c>
      <c r="AS2290" s="39">
        <f t="shared" si="411"/>
        <v>0</v>
      </c>
      <c r="AU2290" s="41">
        <f t="shared" si="412"/>
        <v>0</v>
      </c>
    </row>
    <row r="2291" spans="2:47" x14ac:dyDescent="0.3">
      <c r="B2291" s="6">
        <f t="shared" si="405"/>
        <v>2019</v>
      </c>
      <c r="C2291" s="5">
        <v>43563</v>
      </c>
      <c r="D2291" s="10">
        <v>1144.7</v>
      </c>
      <c r="E2291" s="10">
        <f>VLOOKUP(C2291,데이터!$O:$Q,2,0)</f>
        <v>90.534218750000008</v>
      </c>
      <c r="F2291" s="10">
        <f>VLOOKUP(C2291,데이터!$O:$Q,3,0)</f>
        <v>201.2</v>
      </c>
      <c r="H2291" s="6">
        <f t="shared" si="413"/>
        <v>3.9350116044400147</v>
      </c>
      <c r="I2291" s="6">
        <f t="shared" si="414"/>
        <v>3.8662567255956861</v>
      </c>
      <c r="AM2291" s="1">
        <f t="shared" si="406"/>
        <v>43563</v>
      </c>
      <c r="AN2291" s="2">
        <f t="shared" si="407"/>
        <v>1144.7</v>
      </c>
      <c r="AO2291" s="2">
        <f t="shared" si="408"/>
        <v>90.534218750000008</v>
      </c>
      <c r="AP2291" s="2">
        <f t="shared" si="409"/>
        <v>201.2</v>
      </c>
      <c r="AR2291" s="39">
        <f t="shared" si="410"/>
        <v>2.3610242776543888E-3</v>
      </c>
      <c r="AS2291" s="39">
        <f t="shared" si="411"/>
        <v>2.3414536940167263E-3</v>
      </c>
      <c r="AU2291" s="41">
        <f t="shared" si="412"/>
        <v>3.8300774391874351E-10</v>
      </c>
    </row>
    <row r="2292" spans="2:47" x14ac:dyDescent="0.3">
      <c r="B2292" s="6">
        <f t="shared" si="405"/>
        <v>2019</v>
      </c>
      <c r="C2292" s="5">
        <v>43564</v>
      </c>
      <c r="D2292" s="10">
        <v>1142.2</v>
      </c>
      <c r="E2292" s="10">
        <f>VLOOKUP(C2292,데이터!$O:$Q,2,0)</f>
        <v>89.637937500000007</v>
      </c>
      <c r="F2292" s="10">
        <f>VLOOKUP(C2292,데이터!$O:$Q,3,0)</f>
        <v>199.11</v>
      </c>
      <c r="H2292" s="6">
        <f t="shared" si="413"/>
        <v>3.8960553162178666</v>
      </c>
      <c r="I2292" s="6">
        <f t="shared" si="414"/>
        <v>3.8260953112989919</v>
      </c>
      <c r="AM2292" s="1">
        <f t="shared" si="406"/>
        <v>43564</v>
      </c>
      <c r="AN2292" s="2">
        <f t="shared" si="407"/>
        <v>1142.2</v>
      </c>
      <c r="AO2292" s="2">
        <f t="shared" si="408"/>
        <v>89.637937500000007</v>
      </c>
      <c r="AP2292" s="2">
        <f t="shared" si="409"/>
        <v>199.11</v>
      </c>
      <c r="AR2292" s="39">
        <f t="shared" si="410"/>
        <v>-9.8999169858081659E-3</v>
      </c>
      <c r="AS2292" s="39">
        <f t="shared" si="411"/>
        <v>-1.0387673956262278E-2</v>
      </c>
      <c r="AU2292" s="41">
        <f t="shared" si="412"/>
        <v>2.3790686222657331E-7</v>
      </c>
    </row>
    <row r="2293" spans="2:47" x14ac:dyDescent="0.3">
      <c r="B2293" s="6">
        <f t="shared" si="405"/>
        <v>2019</v>
      </c>
      <c r="C2293" s="5">
        <v>43565</v>
      </c>
      <c r="D2293" s="10">
        <v>1138.9000000000001</v>
      </c>
      <c r="E2293" s="10">
        <f>VLOOKUP(C2293,데이터!$O:$Q,2,0)</f>
        <v>90.262312499999979</v>
      </c>
      <c r="F2293" s="10">
        <f>VLOOKUP(C2293,데이터!$O:$Q,3,0)</f>
        <v>200.65</v>
      </c>
      <c r="H2293" s="6">
        <f t="shared" si="413"/>
        <v>3.9231933741195606</v>
      </c>
      <c r="I2293" s="6">
        <f t="shared" si="414"/>
        <v>3.8556879323597144</v>
      </c>
      <c r="AM2293" s="1">
        <f t="shared" si="406"/>
        <v>43565</v>
      </c>
      <c r="AN2293" s="2">
        <f t="shared" si="407"/>
        <v>1138.9000000000001</v>
      </c>
      <c r="AO2293" s="2">
        <f t="shared" si="408"/>
        <v>90.262312499999979</v>
      </c>
      <c r="AP2293" s="2">
        <f t="shared" si="409"/>
        <v>200.65</v>
      </c>
      <c r="AR2293" s="39">
        <f t="shared" si="410"/>
        <v>6.9655217133925973E-3</v>
      </c>
      <c r="AS2293" s="39">
        <f t="shared" si="411"/>
        <v>7.7344181608156592E-3</v>
      </c>
      <c r="AU2293" s="41">
        <f t="shared" si="412"/>
        <v>5.912017468598055E-7</v>
      </c>
    </row>
    <row r="2294" spans="2:47" x14ac:dyDescent="0.3">
      <c r="B2294" s="6">
        <f t="shared" si="405"/>
        <v>2019</v>
      </c>
      <c r="C2294" s="5">
        <v>43566</v>
      </c>
      <c r="D2294" s="10">
        <v>1139.1500000000001</v>
      </c>
      <c r="E2294" s="10">
        <f>VLOOKUP(C2294,데이터!$O:$Q,2,0)</f>
        <v>90.347187500000018</v>
      </c>
      <c r="F2294" s="10">
        <f>VLOOKUP(C2294,데이터!$O:$Q,3,0)</f>
        <v>200.48</v>
      </c>
      <c r="H2294" s="6">
        <f t="shared" si="413"/>
        <v>3.9268824114199123</v>
      </c>
      <c r="I2294" s="6">
        <f t="shared" si="414"/>
        <v>3.8524212144504135</v>
      </c>
      <c r="AM2294" s="1">
        <f t="shared" si="406"/>
        <v>43566</v>
      </c>
      <c r="AN2294" s="2">
        <f t="shared" si="407"/>
        <v>1139.1500000000001</v>
      </c>
      <c r="AO2294" s="2">
        <f t="shared" si="408"/>
        <v>90.347187500000018</v>
      </c>
      <c r="AP2294" s="2">
        <f t="shared" si="409"/>
        <v>200.48</v>
      </c>
      <c r="AR2294" s="39">
        <f t="shared" si="410"/>
        <v>9.4031492933477345E-4</v>
      </c>
      <c r="AS2294" s="39">
        <f t="shared" si="411"/>
        <v>-8.4724644904066171E-4</v>
      </c>
      <c r="AU2294" s="41">
        <f t="shared" si="412"/>
        <v>3.1953756814594859E-6</v>
      </c>
    </row>
    <row r="2295" spans="2:47" x14ac:dyDescent="0.3">
      <c r="B2295" s="6">
        <f t="shared" si="405"/>
        <v>2019</v>
      </c>
      <c r="C2295" s="5">
        <v>43567</v>
      </c>
      <c r="D2295" s="10">
        <v>1139.45</v>
      </c>
      <c r="E2295" s="10">
        <f>VLOOKUP(C2295,데이터!$O:$Q,2,0)</f>
        <v>91.865156250000013</v>
      </c>
      <c r="F2295" s="10">
        <f>VLOOKUP(C2295,데이터!$O:$Q,3,0)</f>
        <v>203.26</v>
      </c>
      <c r="H2295" s="6">
        <f t="shared" si="413"/>
        <v>3.9928599470843182</v>
      </c>
      <c r="I2295" s="6">
        <f t="shared" si="414"/>
        <v>3.9058416602613275</v>
      </c>
      <c r="AM2295" s="1">
        <f t="shared" si="406"/>
        <v>43567</v>
      </c>
      <c r="AN2295" s="2">
        <f t="shared" si="407"/>
        <v>1139.45</v>
      </c>
      <c r="AO2295" s="2">
        <f t="shared" si="408"/>
        <v>91.865156250000013</v>
      </c>
      <c r="AP2295" s="2">
        <f t="shared" si="409"/>
        <v>203.26</v>
      </c>
      <c r="AR2295" s="39">
        <f t="shared" si="410"/>
        <v>1.6801505304191E-2</v>
      </c>
      <c r="AS2295" s="39">
        <f t="shared" si="411"/>
        <v>1.3866719872306366E-2</v>
      </c>
      <c r="AU2295" s="41">
        <f t="shared" si="412"/>
        <v>8.6129655312022807E-6</v>
      </c>
    </row>
    <row r="2296" spans="2:47" x14ac:dyDescent="0.3">
      <c r="B2296" s="6">
        <f t="shared" si="405"/>
        <v>2019</v>
      </c>
      <c r="C2296" s="5">
        <v>43568</v>
      </c>
      <c r="D2296" s="10">
        <v>1139.45</v>
      </c>
      <c r="E2296" s="10">
        <f>VLOOKUP(C2296,데이터!$O:$Q,2,0)</f>
        <v>91.865156250000013</v>
      </c>
      <c r="F2296" s="10">
        <f>VLOOKUP(C2296,데이터!$O:$Q,3,0)</f>
        <v>203.26</v>
      </c>
      <c r="H2296" s="6">
        <f t="shared" si="413"/>
        <v>3.9928599470843182</v>
      </c>
      <c r="I2296" s="6">
        <f t="shared" si="414"/>
        <v>3.9058416602613275</v>
      </c>
      <c r="AM2296" s="1">
        <f t="shared" si="406"/>
        <v>43568</v>
      </c>
      <c r="AN2296" s="2">
        <f t="shared" si="407"/>
        <v>1139.45</v>
      </c>
      <c r="AO2296" s="2">
        <f t="shared" si="408"/>
        <v>91.865156250000013</v>
      </c>
      <c r="AP2296" s="2">
        <f t="shared" si="409"/>
        <v>203.26</v>
      </c>
      <c r="AR2296" s="39">
        <f t="shared" si="410"/>
        <v>0</v>
      </c>
      <c r="AS2296" s="39">
        <f t="shared" si="411"/>
        <v>0</v>
      </c>
      <c r="AU2296" s="41">
        <f t="shared" si="412"/>
        <v>0</v>
      </c>
    </row>
    <row r="2297" spans="2:47" x14ac:dyDescent="0.3">
      <c r="B2297" s="6">
        <f t="shared" si="405"/>
        <v>2019</v>
      </c>
      <c r="C2297" s="5">
        <v>43569</v>
      </c>
      <c r="D2297" s="10">
        <v>1139.45</v>
      </c>
      <c r="E2297" s="10">
        <f>VLOOKUP(C2297,데이터!$O:$Q,2,0)</f>
        <v>91.865156250000013</v>
      </c>
      <c r="F2297" s="10">
        <f>VLOOKUP(C2297,데이터!$O:$Q,3,0)</f>
        <v>203.26</v>
      </c>
      <c r="H2297" s="6">
        <f t="shared" si="413"/>
        <v>3.9928599470843182</v>
      </c>
      <c r="I2297" s="6">
        <f t="shared" si="414"/>
        <v>3.9058416602613275</v>
      </c>
      <c r="AM2297" s="1">
        <f t="shared" si="406"/>
        <v>43569</v>
      </c>
      <c r="AN2297" s="2">
        <f t="shared" si="407"/>
        <v>1139.45</v>
      </c>
      <c r="AO2297" s="2">
        <f t="shared" si="408"/>
        <v>91.865156250000013</v>
      </c>
      <c r="AP2297" s="2">
        <f t="shared" si="409"/>
        <v>203.26</v>
      </c>
      <c r="AR2297" s="39">
        <f t="shared" si="410"/>
        <v>0</v>
      </c>
      <c r="AS2297" s="39">
        <f t="shared" si="411"/>
        <v>0</v>
      </c>
      <c r="AU2297" s="41">
        <f t="shared" si="412"/>
        <v>0</v>
      </c>
    </row>
    <row r="2298" spans="2:47" x14ac:dyDescent="0.3">
      <c r="B2298" s="6">
        <f t="shared" si="405"/>
        <v>2019</v>
      </c>
      <c r="C2298" s="5">
        <v>43570</v>
      </c>
      <c r="D2298" s="10">
        <v>1133.05</v>
      </c>
      <c r="E2298" s="10">
        <f>VLOOKUP(C2298,데이터!$O:$Q,2,0)</f>
        <v>91.208312499999991</v>
      </c>
      <c r="F2298" s="10">
        <f>VLOOKUP(C2298,데이터!$O:$Q,3,0)</f>
        <v>201.75</v>
      </c>
      <c r="H2298" s="6">
        <f t="shared" si="413"/>
        <v>3.9643106558412877</v>
      </c>
      <c r="I2298" s="6">
        <f t="shared" si="414"/>
        <v>3.8768255188316583</v>
      </c>
      <c r="AM2298" s="1">
        <f t="shared" si="406"/>
        <v>43570</v>
      </c>
      <c r="AN2298" s="2">
        <f t="shared" si="407"/>
        <v>1133.05</v>
      </c>
      <c r="AO2298" s="2">
        <f t="shared" si="408"/>
        <v>91.208312499999991</v>
      </c>
      <c r="AP2298" s="2">
        <f t="shared" si="409"/>
        <v>201.75</v>
      </c>
      <c r="AR2298" s="39">
        <f t="shared" si="410"/>
        <v>-7.1500858085137287E-3</v>
      </c>
      <c r="AS2298" s="39">
        <f t="shared" si="411"/>
        <v>-7.4289087867754899E-3</v>
      </c>
      <c r="AU2298" s="41">
        <f t="shared" si="412"/>
        <v>7.7742253206758599E-8</v>
      </c>
    </row>
    <row r="2299" spans="2:47" x14ac:dyDescent="0.3">
      <c r="B2299" s="6">
        <f t="shared" si="405"/>
        <v>2019</v>
      </c>
      <c r="C2299" s="5">
        <v>43571</v>
      </c>
      <c r="D2299" s="10">
        <v>1135.75</v>
      </c>
      <c r="E2299" s="10">
        <f>VLOOKUP(C2299,데이터!$O:$Q,2,0)</f>
        <v>93.724406249999987</v>
      </c>
      <c r="F2299" s="10">
        <f>VLOOKUP(C2299,데이터!$O:$Q,3,0)</f>
        <v>208.21</v>
      </c>
      <c r="H2299" s="6">
        <f t="shared" si="413"/>
        <v>4.0736710528360316</v>
      </c>
      <c r="I2299" s="6">
        <f t="shared" si="414"/>
        <v>4.0009607993850791</v>
      </c>
      <c r="AM2299" s="1">
        <f t="shared" si="406"/>
        <v>43571</v>
      </c>
      <c r="AN2299" s="2">
        <f t="shared" si="407"/>
        <v>1135.75</v>
      </c>
      <c r="AO2299" s="2">
        <f t="shared" si="408"/>
        <v>93.724406249999987</v>
      </c>
      <c r="AP2299" s="2">
        <f t="shared" si="409"/>
        <v>208.21</v>
      </c>
      <c r="AR2299" s="39">
        <f t="shared" si="410"/>
        <v>2.7586232888586748E-2</v>
      </c>
      <c r="AS2299" s="39">
        <f t="shared" si="411"/>
        <v>3.2019826517967864E-2</v>
      </c>
      <c r="AU2299" s="41">
        <f t="shared" si="412"/>
        <v>1.9656752470488818E-5</v>
      </c>
    </row>
    <row r="2300" spans="2:47" x14ac:dyDescent="0.3">
      <c r="B2300" s="6">
        <f t="shared" si="405"/>
        <v>2019</v>
      </c>
      <c r="C2300" s="5">
        <v>43572</v>
      </c>
      <c r="D2300" s="10">
        <v>1134.8499999999999</v>
      </c>
      <c r="E2300" s="10">
        <f>VLOOKUP(C2300,데이터!$O:$Q,2,0)</f>
        <v>95.088781249999997</v>
      </c>
      <c r="F2300" s="10">
        <f>VLOOKUP(C2300,데이터!$O:$Q,3,0)</f>
        <v>211.66</v>
      </c>
      <c r="H2300" s="6">
        <f t="shared" si="413"/>
        <v>4.132972734917514</v>
      </c>
      <c r="I2300" s="6">
        <f t="shared" si="414"/>
        <v>4.0672559569561777</v>
      </c>
      <c r="AM2300" s="1">
        <f t="shared" si="406"/>
        <v>43572</v>
      </c>
      <c r="AN2300" s="2">
        <f t="shared" si="407"/>
        <v>1134.8499999999999</v>
      </c>
      <c r="AO2300" s="2">
        <f t="shared" si="408"/>
        <v>95.088781249999997</v>
      </c>
      <c r="AP2300" s="2">
        <f t="shared" si="409"/>
        <v>211.66</v>
      </c>
      <c r="AR2300" s="39">
        <f t="shared" si="410"/>
        <v>1.4557307478274994E-2</v>
      </c>
      <c r="AS2300" s="39">
        <f t="shared" si="411"/>
        <v>1.6569809327121598E-2</v>
      </c>
      <c r="AU2300" s="41">
        <f t="shared" si="412"/>
        <v>4.0501636916109991E-6</v>
      </c>
    </row>
    <row r="2301" spans="2:47" x14ac:dyDescent="0.3">
      <c r="B2301" s="6">
        <f t="shared" si="405"/>
        <v>2019</v>
      </c>
      <c r="C2301" s="5">
        <v>43573</v>
      </c>
      <c r="D2301" s="10">
        <v>1136.95</v>
      </c>
      <c r="E2301" s="10">
        <f>VLOOKUP(C2301,데이터!$O:$Q,2,0)</f>
        <v>95.153437499999995</v>
      </c>
      <c r="F2301" s="10">
        <f>VLOOKUP(C2301,데이터!$O:$Q,3,0)</f>
        <v>211.69</v>
      </c>
      <c r="H2301" s="6">
        <f t="shared" si="413"/>
        <v>4.1357829772497769</v>
      </c>
      <c r="I2301" s="6">
        <f t="shared" si="414"/>
        <v>4.0678324365872314</v>
      </c>
      <c r="AM2301" s="1">
        <f t="shared" si="406"/>
        <v>43573</v>
      </c>
      <c r="AN2301" s="2">
        <f t="shared" si="407"/>
        <v>1136.95</v>
      </c>
      <c r="AO2301" s="2">
        <f t="shared" si="408"/>
        <v>95.153437499999995</v>
      </c>
      <c r="AP2301" s="2">
        <f t="shared" si="409"/>
        <v>211.69</v>
      </c>
      <c r="AR2301" s="39">
        <f t="shared" si="410"/>
        <v>6.7995665892506274E-4</v>
      </c>
      <c r="AS2301" s="39">
        <f t="shared" si="411"/>
        <v>1.4173674761419619E-4</v>
      </c>
      <c r="AU2301" s="41">
        <f t="shared" si="412"/>
        <v>2.8968067293147704E-7</v>
      </c>
    </row>
    <row r="2302" spans="2:47" x14ac:dyDescent="0.3">
      <c r="B2302" s="6">
        <f t="shared" si="405"/>
        <v>2019</v>
      </c>
      <c r="C2302" s="5">
        <v>43574</v>
      </c>
      <c r="D2302" s="10">
        <v>1136.8</v>
      </c>
      <c r="E2302" s="10">
        <f>VLOOKUP(C2302,데이터!$O:$Q,2,0)</f>
        <v>95.153437499999995</v>
      </c>
      <c r="F2302" s="10">
        <f>VLOOKUP(C2302,데이터!$O:$Q,3,0)</f>
        <v>211.69</v>
      </c>
      <c r="H2302" s="6">
        <f t="shared" si="413"/>
        <v>4.1357829772497769</v>
      </c>
      <c r="I2302" s="6">
        <f t="shared" si="414"/>
        <v>4.0678324365872314</v>
      </c>
      <c r="AM2302" s="1">
        <f t="shared" si="406"/>
        <v>43574</v>
      </c>
      <c r="AN2302" s="2">
        <f t="shared" si="407"/>
        <v>1136.8</v>
      </c>
      <c r="AO2302" s="2">
        <f t="shared" si="408"/>
        <v>95.153437499999995</v>
      </c>
      <c r="AP2302" s="2">
        <f t="shared" si="409"/>
        <v>211.69</v>
      </c>
      <c r="AR2302" s="39">
        <f t="shared" si="410"/>
        <v>0</v>
      </c>
      <c r="AS2302" s="39">
        <f t="shared" si="411"/>
        <v>0</v>
      </c>
      <c r="AU2302" s="41">
        <f t="shared" si="412"/>
        <v>0</v>
      </c>
    </row>
    <row r="2303" spans="2:47" x14ac:dyDescent="0.3">
      <c r="B2303" s="6">
        <f t="shared" ref="B2303:B2366" si="415">YEAR(C2303)</f>
        <v>2019</v>
      </c>
      <c r="C2303" s="5">
        <v>43575</v>
      </c>
      <c r="D2303" s="10">
        <v>1136.8</v>
      </c>
      <c r="E2303" s="10">
        <f>VLOOKUP(C2303,데이터!$O:$Q,2,0)</f>
        <v>95.153437499999995</v>
      </c>
      <c r="F2303" s="10">
        <f>VLOOKUP(C2303,데이터!$O:$Q,3,0)</f>
        <v>211.69</v>
      </c>
      <c r="H2303" s="6">
        <f t="shared" si="413"/>
        <v>4.1357829772497769</v>
      </c>
      <c r="I2303" s="6">
        <f t="shared" si="414"/>
        <v>4.0678324365872314</v>
      </c>
      <c r="AM2303" s="1">
        <f t="shared" si="406"/>
        <v>43575</v>
      </c>
      <c r="AN2303" s="2">
        <f t="shared" si="407"/>
        <v>1136.8</v>
      </c>
      <c r="AO2303" s="2">
        <f t="shared" si="408"/>
        <v>95.153437499999995</v>
      </c>
      <c r="AP2303" s="2">
        <f t="shared" si="409"/>
        <v>211.69</v>
      </c>
      <c r="AR2303" s="39">
        <f t="shared" si="410"/>
        <v>0</v>
      </c>
      <c r="AS2303" s="39">
        <f t="shared" si="411"/>
        <v>0</v>
      </c>
      <c r="AU2303" s="41">
        <f t="shared" si="412"/>
        <v>0</v>
      </c>
    </row>
    <row r="2304" spans="2:47" x14ac:dyDescent="0.3">
      <c r="B2304" s="6">
        <f t="shared" si="415"/>
        <v>2019</v>
      </c>
      <c r="C2304" s="5">
        <v>43576</v>
      </c>
      <c r="D2304" s="10">
        <v>1136.8</v>
      </c>
      <c r="E2304" s="10">
        <f>VLOOKUP(C2304,데이터!$O:$Q,2,0)</f>
        <v>95.153437499999995</v>
      </c>
      <c r="F2304" s="10">
        <f>VLOOKUP(C2304,데이터!$O:$Q,3,0)</f>
        <v>211.69</v>
      </c>
      <c r="H2304" s="6">
        <f t="shared" si="413"/>
        <v>4.1357829772497769</v>
      </c>
      <c r="I2304" s="6">
        <f t="shared" si="414"/>
        <v>4.0678324365872314</v>
      </c>
      <c r="AM2304" s="1">
        <f t="shared" ref="AM2304:AM2367" si="416">C2304</f>
        <v>43576</v>
      </c>
      <c r="AN2304" s="2">
        <f t="shared" ref="AN2304:AN2367" si="417">D2304</f>
        <v>1136.8</v>
      </c>
      <c r="AO2304" s="2">
        <f t="shared" ref="AO2304:AO2367" si="418">E2304</f>
        <v>95.153437499999995</v>
      </c>
      <c r="AP2304" s="2">
        <f t="shared" ref="AP2304:AP2367" si="419">F2304</f>
        <v>211.69</v>
      </c>
      <c r="AR2304" s="39">
        <f t="shared" si="410"/>
        <v>0</v>
      </c>
      <c r="AS2304" s="39">
        <f t="shared" si="411"/>
        <v>0</v>
      </c>
      <c r="AU2304" s="41">
        <f t="shared" si="412"/>
        <v>0</v>
      </c>
    </row>
    <row r="2305" spans="2:47" x14ac:dyDescent="0.3">
      <c r="B2305" s="6">
        <f t="shared" si="415"/>
        <v>2019</v>
      </c>
      <c r="C2305" s="5">
        <v>43577</v>
      </c>
      <c r="D2305" s="10">
        <v>1141.5</v>
      </c>
      <c r="E2305" s="10">
        <f>VLOOKUP(C2305,데이터!$O:$Q,2,0)</f>
        <v>95.021093749999991</v>
      </c>
      <c r="F2305" s="10">
        <f>VLOOKUP(C2305,데이터!$O:$Q,3,0)</f>
        <v>211.53</v>
      </c>
      <c r="H2305" s="6">
        <f t="shared" si="413"/>
        <v>4.1300307412530959</v>
      </c>
      <c r="I2305" s="6">
        <f t="shared" si="414"/>
        <v>4.064757878554949</v>
      </c>
      <c r="AM2305" s="1">
        <f t="shared" si="416"/>
        <v>43577</v>
      </c>
      <c r="AN2305" s="2">
        <f t="shared" si="417"/>
        <v>1141.5</v>
      </c>
      <c r="AO2305" s="2">
        <f t="shared" si="418"/>
        <v>95.021093749999991</v>
      </c>
      <c r="AP2305" s="2">
        <f t="shared" si="419"/>
        <v>211.53</v>
      </c>
      <c r="AR2305" s="39">
        <f t="shared" ref="AR2305:AR2368" si="420">AO2305/AO2304-1</f>
        <v>-1.3908457064413238E-3</v>
      </c>
      <c r="AS2305" s="39">
        <f t="shared" ref="AS2305:AS2368" si="421">AP2305/AP2304-1</f>
        <v>-7.5582219282910312E-4</v>
      </c>
      <c r="AU2305" s="41">
        <f t="shared" ref="AU2305:AU2368" si="422">(AR2305-AS2305)^2</f>
        <v>4.0325486284041018E-7</v>
      </c>
    </row>
    <row r="2306" spans="2:47" x14ac:dyDescent="0.3">
      <c r="B2306" s="6">
        <f t="shared" si="415"/>
        <v>2019</v>
      </c>
      <c r="C2306" s="5">
        <v>43578</v>
      </c>
      <c r="D2306" s="10">
        <v>1141.9000000000001</v>
      </c>
      <c r="E2306" s="10">
        <f>VLOOKUP(C2306,데이터!$O:$Q,2,0)</f>
        <v>95.758218750000012</v>
      </c>
      <c r="F2306" s="10">
        <f>VLOOKUP(C2306,데이터!$O:$Q,3,0)</f>
        <v>213.71</v>
      </c>
      <c r="H2306" s="6">
        <f t="shared" si="413"/>
        <v>4.162069405406509</v>
      </c>
      <c r="I2306" s="6">
        <f t="shared" si="414"/>
        <v>4.1066487317448024</v>
      </c>
      <c r="AM2306" s="1">
        <f t="shared" si="416"/>
        <v>43578</v>
      </c>
      <c r="AN2306" s="2">
        <f t="shared" si="417"/>
        <v>1141.9000000000001</v>
      </c>
      <c r="AO2306" s="2">
        <f t="shared" si="418"/>
        <v>95.758218750000012</v>
      </c>
      <c r="AP2306" s="2">
        <f t="shared" si="419"/>
        <v>213.71</v>
      </c>
      <c r="AR2306" s="39">
        <f t="shared" si="420"/>
        <v>7.7574880577504501E-3</v>
      </c>
      <c r="AS2306" s="39">
        <f t="shared" si="421"/>
        <v>1.0305866780125683E-2</v>
      </c>
      <c r="AU2306" s="41">
        <f t="shared" si="422"/>
        <v>6.4942341126548247E-6</v>
      </c>
    </row>
    <row r="2307" spans="2:47" x14ac:dyDescent="0.3">
      <c r="B2307" s="6">
        <f t="shared" si="415"/>
        <v>2019</v>
      </c>
      <c r="C2307" s="5">
        <v>43579</v>
      </c>
      <c r="D2307" s="10">
        <v>1150.75</v>
      </c>
      <c r="E2307" s="10">
        <f>VLOOKUP(C2307,데이터!$O:$Q,2,0)</f>
        <v>96.021906249999986</v>
      </c>
      <c r="F2307" s="10">
        <f>VLOOKUP(C2307,데이터!$O:$Q,3,0)</f>
        <v>215.69</v>
      </c>
      <c r="H2307" s="6">
        <f t="shared" si="413"/>
        <v>4.1735304130428688</v>
      </c>
      <c r="I2307" s="6">
        <f t="shared" si="414"/>
        <v>4.144696387394303</v>
      </c>
      <c r="AM2307" s="1">
        <f t="shared" si="416"/>
        <v>43579</v>
      </c>
      <c r="AN2307" s="2">
        <f t="shared" si="417"/>
        <v>1150.75</v>
      </c>
      <c r="AO2307" s="2">
        <f t="shared" si="418"/>
        <v>96.021906249999986</v>
      </c>
      <c r="AP2307" s="2">
        <f t="shared" si="419"/>
        <v>215.69</v>
      </c>
      <c r="AR2307" s="39">
        <f t="shared" si="420"/>
        <v>2.7536800855536558E-3</v>
      </c>
      <c r="AS2307" s="39">
        <f t="shared" si="421"/>
        <v>9.2648916756352673E-3</v>
      </c>
      <c r="AU2307" s="41">
        <f t="shared" si="422"/>
        <v>4.2395876370813107E-5</v>
      </c>
    </row>
    <row r="2308" spans="2:47" x14ac:dyDescent="0.3">
      <c r="B2308" s="6">
        <f t="shared" si="415"/>
        <v>2019</v>
      </c>
      <c r="C2308" s="5">
        <v>43580</v>
      </c>
      <c r="D2308" s="10">
        <v>1160.5</v>
      </c>
      <c r="E2308" s="10">
        <f>VLOOKUP(C2308,데이터!$O:$Q,2,0)</f>
        <v>95.025968750000018</v>
      </c>
      <c r="F2308" s="10">
        <f>VLOOKUP(C2308,데이터!$O:$Q,3,0)</f>
        <v>211.9</v>
      </c>
      <c r="H2308" s="6">
        <f t="shared" si="413"/>
        <v>4.1302426299934698</v>
      </c>
      <c r="I2308" s="6">
        <f t="shared" si="414"/>
        <v>4.0718677940046026</v>
      </c>
      <c r="AM2308" s="1">
        <f t="shared" si="416"/>
        <v>43580</v>
      </c>
      <c r="AN2308" s="2">
        <f t="shared" si="417"/>
        <v>1160.5</v>
      </c>
      <c r="AO2308" s="2">
        <f t="shared" si="418"/>
        <v>95.025968750000018</v>
      </c>
      <c r="AP2308" s="2">
        <f t="shared" si="419"/>
        <v>211.9</v>
      </c>
      <c r="AR2308" s="39">
        <f t="shared" si="420"/>
        <v>-1.0371982174640193E-2</v>
      </c>
      <c r="AS2308" s="39">
        <f t="shared" si="421"/>
        <v>-1.7571514673837441E-2</v>
      </c>
      <c r="AU2308" s="41">
        <f t="shared" si="422"/>
        <v>5.1833268206997366E-5</v>
      </c>
    </row>
    <row r="2309" spans="2:47" x14ac:dyDescent="0.3">
      <c r="B2309" s="6">
        <f t="shared" si="415"/>
        <v>2019</v>
      </c>
      <c r="C2309" s="5">
        <v>43581</v>
      </c>
      <c r="D2309" s="10">
        <v>1160.9000000000001</v>
      </c>
      <c r="E2309" s="10">
        <f>VLOOKUP(C2309,데이터!$O:$Q,2,0)</f>
        <v>94.215406250000001</v>
      </c>
      <c r="F2309" s="10">
        <f>VLOOKUP(C2309,데이터!$O:$Q,3,0)</f>
        <v>210.15</v>
      </c>
      <c r="H2309" s="6">
        <f t="shared" si="413"/>
        <v>4.0950120521228905</v>
      </c>
      <c r="I2309" s="6">
        <f t="shared" si="414"/>
        <v>4.0382398155265085</v>
      </c>
      <c r="AM2309" s="1">
        <f t="shared" si="416"/>
        <v>43581</v>
      </c>
      <c r="AN2309" s="2">
        <f t="shared" si="417"/>
        <v>1160.9000000000001</v>
      </c>
      <c r="AO2309" s="2">
        <f t="shared" si="418"/>
        <v>94.215406250000001</v>
      </c>
      <c r="AP2309" s="2">
        <f t="shared" si="419"/>
        <v>210.15</v>
      </c>
      <c r="AR2309" s="39">
        <f t="shared" si="420"/>
        <v>-8.5299051476390719E-3</v>
      </c>
      <c r="AS2309" s="39">
        <f t="shared" si="421"/>
        <v>-8.258612553091127E-3</v>
      </c>
      <c r="AU2309" s="41">
        <f t="shared" si="422"/>
        <v>7.3599671856555657E-8</v>
      </c>
    </row>
    <row r="2310" spans="2:47" x14ac:dyDescent="0.3">
      <c r="B2310" s="6">
        <f t="shared" si="415"/>
        <v>2019</v>
      </c>
      <c r="C2310" s="5">
        <v>43582</v>
      </c>
      <c r="D2310" s="10">
        <v>1160.9000000000001</v>
      </c>
      <c r="E2310" s="10">
        <f>VLOOKUP(C2310,데이터!$O:$Q,2,0)</f>
        <v>94.215406250000001</v>
      </c>
      <c r="F2310" s="10">
        <f>VLOOKUP(C2310,데이터!$O:$Q,3,0)</f>
        <v>210.15</v>
      </c>
      <c r="H2310" s="6">
        <f t="shared" si="413"/>
        <v>4.0950120521228905</v>
      </c>
      <c r="I2310" s="6">
        <f t="shared" si="414"/>
        <v>4.0382398155265085</v>
      </c>
      <c r="AM2310" s="1">
        <f t="shared" si="416"/>
        <v>43582</v>
      </c>
      <c r="AN2310" s="2">
        <f t="shared" si="417"/>
        <v>1160.9000000000001</v>
      </c>
      <c r="AO2310" s="2">
        <f t="shared" si="418"/>
        <v>94.215406250000001</v>
      </c>
      <c r="AP2310" s="2">
        <f t="shared" si="419"/>
        <v>210.15</v>
      </c>
      <c r="AR2310" s="39">
        <f t="shared" si="420"/>
        <v>0</v>
      </c>
      <c r="AS2310" s="39">
        <f t="shared" si="421"/>
        <v>0</v>
      </c>
      <c r="AU2310" s="41">
        <f t="shared" si="422"/>
        <v>0</v>
      </c>
    </row>
    <row r="2311" spans="2:47" x14ac:dyDescent="0.3">
      <c r="B2311" s="6">
        <f t="shared" si="415"/>
        <v>2019</v>
      </c>
      <c r="C2311" s="5">
        <v>43583</v>
      </c>
      <c r="D2311" s="10">
        <v>1160.9000000000001</v>
      </c>
      <c r="E2311" s="10">
        <f>VLOOKUP(C2311,데이터!$O:$Q,2,0)</f>
        <v>94.215406250000001</v>
      </c>
      <c r="F2311" s="10">
        <f>VLOOKUP(C2311,데이터!$O:$Q,3,0)</f>
        <v>210.15</v>
      </c>
      <c r="H2311" s="6">
        <f t="shared" si="413"/>
        <v>4.0950120521228905</v>
      </c>
      <c r="I2311" s="6">
        <f t="shared" si="414"/>
        <v>4.0382398155265085</v>
      </c>
      <c r="AM2311" s="1">
        <f t="shared" si="416"/>
        <v>43583</v>
      </c>
      <c r="AN2311" s="2">
        <f t="shared" si="417"/>
        <v>1160.9000000000001</v>
      </c>
      <c r="AO2311" s="2">
        <f t="shared" si="418"/>
        <v>94.215406250000001</v>
      </c>
      <c r="AP2311" s="2">
        <f t="shared" si="419"/>
        <v>210.15</v>
      </c>
      <c r="AR2311" s="39">
        <f t="shared" si="420"/>
        <v>0</v>
      </c>
      <c r="AS2311" s="39">
        <f t="shared" si="421"/>
        <v>0</v>
      </c>
      <c r="AU2311" s="41">
        <f t="shared" si="422"/>
        <v>0</v>
      </c>
    </row>
    <row r="2312" spans="2:47" x14ac:dyDescent="0.3">
      <c r="B2312" s="6">
        <f t="shared" si="415"/>
        <v>2019</v>
      </c>
      <c r="C2312" s="5">
        <v>43584</v>
      </c>
      <c r="D2312" s="10">
        <v>1158.55</v>
      </c>
      <c r="E2312" s="10">
        <f>VLOOKUP(C2312,데이터!$O:$Q,2,0)</f>
        <v>94.260406250000017</v>
      </c>
      <c r="F2312" s="10">
        <f>VLOOKUP(C2312,데이터!$O:$Q,3,0)</f>
        <v>209.9</v>
      </c>
      <c r="H2312" s="6">
        <f t="shared" si="413"/>
        <v>4.0969679481878787</v>
      </c>
      <c r="I2312" s="6">
        <f t="shared" si="414"/>
        <v>4.0334358186010668</v>
      </c>
      <c r="AM2312" s="1">
        <f t="shared" si="416"/>
        <v>43584</v>
      </c>
      <c r="AN2312" s="2">
        <f t="shared" si="417"/>
        <v>1158.55</v>
      </c>
      <c r="AO2312" s="2">
        <f t="shared" si="418"/>
        <v>94.260406250000017</v>
      </c>
      <c r="AP2312" s="2">
        <f t="shared" si="419"/>
        <v>209.9</v>
      </c>
      <c r="AR2312" s="39">
        <f t="shared" si="420"/>
        <v>4.7762889097580086E-4</v>
      </c>
      <c r="AS2312" s="39">
        <f t="shared" si="421"/>
        <v>-1.1896264572923698E-3</v>
      </c>
      <c r="AU2312" s="41">
        <f t="shared" si="422"/>
        <v>2.7797403963288193E-6</v>
      </c>
    </row>
    <row r="2313" spans="2:47" x14ac:dyDescent="0.3">
      <c r="B2313" s="6">
        <f t="shared" si="415"/>
        <v>2019</v>
      </c>
      <c r="C2313" s="5">
        <v>43585</v>
      </c>
      <c r="D2313" s="10">
        <v>1168.0999999999999</v>
      </c>
      <c r="E2313" s="10">
        <f>VLOOKUP(C2313,데이터!$O:$Q,2,0)</f>
        <v>95.028125000000017</v>
      </c>
      <c r="F2313" s="10">
        <f>VLOOKUP(C2313,데이터!$O:$Q,3,0)</f>
        <v>211.56</v>
      </c>
      <c r="H2313" s="6">
        <f t="shared" si="413"/>
        <v>4.1303363500132511</v>
      </c>
      <c r="I2313" s="6">
        <f t="shared" si="414"/>
        <v>4.0653343581860018</v>
      </c>
      <c r="AM2313" s="1">
        <f t="shared" si="416"/>
        <v>43585</v>
      </c>
      <c r="AN2313" s="2">
        <f t="shared" si="417"/>
        <v>1168.0999999999999</v>
      </c>
      <c r="AO2313" s="2">
        <f t="shared" si="418"/>
        <v>95.028125000000017</v>
      </c>
      <c r="AP2313" s="2">
        <f t="shared" si="419"/>
        <v>211.56</v>
      </c>
      <c r="AR2313" s="39">
        <f t="shared" si="420"/>
        <v>8.1446577682238175E-3</v>
      </c>
      <c r="AS2313" s="39">
        <f t="shared" si="421"/>
        <v>7.9085278704145168E-3</v>
      </c>
      <c r="AU2313" s="41">
        <f t="shared" si="422"/>
        <v>5.5757328639430796E-8</v>
      </c>
    </row>
    <row r="2314" spans="2:47" x14ac:dyDescent="0.3">
      <c r="B2314" s="6">
        <f t="shared" si="415"/>
        <v>2019</v>
      </c>
      <c r="C2314" s="5">
        <v>43586</v>
      </c>
      <c r="D2314" s="10">
        <v>1168.0999999999999</v>
      </c>
      <c r="E2314" s="10">
        <f>VLOOKUP(C2314,데이터!$O:$Q,2,0)</f>
        <v>94.582343750000021</v>
      </c>
      <c r="F2314" s="10">
        <f>VLOOKUP(C2314,데이터!$O:$Q,3,0)</f>
        <v>209.87</v>
      </c>
      <c r="H2314" s="6">
        <f t="shared" si="413"/>
        <v>4.1109607546194731</v>
      </c>
      <c r="I2314" s="6">
        <f t="shared" si="414"/>
        <v>4.032859338970014</v>
      </c>
      <c r="AM2314" s="1">
        <f t="shared" si="416"/>
        <v>43586</v>
      </c>
      <c r="AN2314" s="2">
        <f t="shared" si="417"/>
        <v>1168.0999999999999</v>
      </c>
      <c r="AO2314" s="2">
        <f t="shared" si="418"/>
        <v>94.582343750000021</v>
      </c>
      <c r="AP2314" s="2">
        <f t="shared" si="419"/>
        <v>209.87</v>
      </c>
      <c r="AR2314" s="39">
        <f t="shared" si="420"/>
        <v>-4.6910454141865232E-3</v>
      </c>
      <c r="AS2314" s="39">
        <f t="shared" si="421"/>
        <v>-7.9882775571941123E-3</v>
      </c>
      <c r="AU2314" s="41">
        <f t="shared" si="422"/>
        <v>1.0871739804882417E-5</v>
      </c>
    </row>
    <row r="2315" spans="2:47" x14ac:dyDescent="0.3">
      <c r="B2315" s="6">
        <f t="shared" si="415"/>
        <v>2019</v>
      </c>
      <c r="C2315" s="5">
        <v>43587</v>
      </c>
      <c r="D2315" s="10">
        <v>1165.7</v>
      </c>
      <c r="E2315" s="10">
        <f>VLOOKUP(C2315,데이터!$O:$Q,2,0)</f>
        <v>94.789718750000006</v>
      </c>
      <c r="F2315" s="10">
        <f>VLOOKUP(C2315,데이터!$O:$Q,3,0)</f>
        <v>211.89</v>
      </c>
      <c r="H2315" s="6">
        <f t="shared" si="413"/>
        <v>4.1199741756522874</v>
      </c>
      <c r="I2315" s="6">
        <f t="shared" si="414"/>
        <v>4.0716756341275842</v>
      </c>
      <c r="AM2315" s="1">
        <f t="shared" si="416"/>
        <v>43587</v>
      </c>
      <c r="AN2315" s="2">
        <f t="shared" si="417"/>
        <v>1165.7</v>
      </c>
      <c r="AO2315" s="2">
        <f t="shared" si="418"/>
        <v>94.789718750000006</v>
      </c>
      <c r="AP2315" s="2">
        <f t="shared" si="419"/>
        <v>211.89</v>
      </c>
      <c r="AR2315" s="39">
        <f t="shared" si="420"/>
        <v>2.1925339527228971E-3</v>
      </c>
      <c r="AS2315" s="39">
        <f t="shared" si="421"/>
        <v>9.6250059560678558E-3</v>
      </c>
      <c r="AU2315" s="41">
        <f t="shared" si="422"/>
        <v>5.5241640080506625E-5</v>
      </c>
    </row>
    <row r="2316" spans="2:47" x14ac:dyDescent="0.3">
      <c r="B2316" s="6">
        <f t="shared" si="415"/>
        <v>2019</v>
      </c>
      <c r="C2316" s="5">
        <v>43588</v>
      </c>
      <c r="D2316" s="10">
        <v>1169.8</v>
      </c>
      <c r="E2316" s="10">
        <f>VLOOKUP(C2316,데이터!$O:$Q,2,0)</f>
        <v>95.411281250000002</v>
      </c>
      <c r="F2316" s="10">
        <f>VLOOKUP(C2316,데이터!$O:$Q,3,0)</f>
        <v>213.55</v>
      </c>
      <c r="H2316" s="6">
        <f t="shared" si="413"/>
        <v>4.1469899900499207</v>
      </c>
      <c r="I2316" s="6">
        <f t="shared" si="414"/>
        <v>4.1035741737125191</v>
      </c>
      <c r="AM2316" s="1">
        <f t="shared" si="416"/>
        <v>43588</v>
      </c>
      <c r="AN2316" s="2">
        <f t="shared" si="417"/>
        <v>1169.8</v>
      </c>
      <c r="AO2316" s="2">
        <f t="shared" si="418"/>
        <v>95.411281250000002</v>
      </c>
      <c r="AP2316" s="2">
        <f t="shared" si="419"/>
        <v>213.55</v>
      </c>
      <c r="AR2316" s="39">
        <f t="shared" si="420"/>
        <v>6.557277605594658E-3</v>
      </c>
      <c r="AS2316" s="39">
        <f t="shared" si="421"/>
        <v>7.8342536221625014E-3</v>
      </c>
      <c r="AU2316" s="41">
        <f t="shared" si="422"/>
        <v>1.6306677468894771E-6</v>
      </c>
    </row>
    <row r="2317" spans="2:47" x14ac:dyDescent="0.3">
      <c r="B2317" s="6">
        <f t="shared" si="415"/>
        <v>2019</v>
      </c>
      <c r="C2317" s="5">
        <v>43589</v>
      </c>
      <c r="D2317" s="10">
        <v>1169.8</v>
      </c>
      <c r="E2317" s="10">
        <f>VLOOKUP(C2317,데이터!$O:$Q,2,0)</f>
        <v>95.411281250000002</v>
      </c>
      <c r="F2317" s="10">
        <f>VLOOKUP(C2317,데이터!$O:$Q,3,0)</f>
        <v>213.55</v>
      </c>
      <c r="H2317" s="6">
        <f t="shared" si="413"/>
        <v>4.1469899900499207</v>
      </c>
      <c r="I2317" s="6">
        <f t="shared" si="414"/>
        <v>4.1035741737125191</v>
      </c>
      <c r="AM2317" s="1">
        <f t="shared" si="416"/>
        <v>43589</v>
      </c>
      <c r="AN2317" s="2">
        <f t="shared" si="417"/>
        <v>1169.8</v>
      </c>
      <c r="AO2317" s="2">
        <f t="shared" si="418"/>
        <v>95.411281250000002</v>
      </c>
      <c r="AP2317" s="2">
        <f t="shared" si="419"/>
        <v>213.55</v>
      </c>
      <c r="AR2317" s="39">
        <f t="shared" si="420"/>
        <v>0</v>
      </c>
      <c r="AS2317" s="39">
        <f t="shared" si="421"/>
        <v>0</v>
      </c>
      <c r="AU2317" s="41">
        <f t="shared" si="422"/>
        <v>0</v>
      </c>
    </row>
    <row r="2318" spans="2:47" x14ac:dyDescent="0.3">
      <c r="B2318" s="6">
        <f t="shared" si="415"/>
        <v>2019</v>
      </c>
      <c r="C2318" s="5">
        <v>43590</v>
      </c>
      <c r="D2318" s="10">
        <v>1169.8</v>
      </c>
      <c r="E2318" s="10">
        <f>VLOOKUP(C2318,데이터!$O:$Q,2,0)</f>
        <v>95.411281250000002</v>
      </c>
      <c r="F2318" s="10">
        <f>VLOOKUP(C2318,데이터!$O:$Q,3,0)</f>
        <v>213.55</v>
      </c>
      <c r="H2318" s="6">
        <f t="shared" si="413"/>
        <v>4.1469899900499207</v>
      </c>
      <c r="I2318" s="6">
        <f t="shared" si="414"/>
        <v>4.1035741737125191</v>
      </c>
      <c r="AM2318" s="1">
        <f t="shared" si="416"/>
        <v>43590</v>
      </c>
      <c r="AN2318" s="2">
        <f t="shared" si="417"/>
        <v>1169.8</v>
      </c>
      <c r="AO2318" s="2">
        <f t="shared" si="418"/>
        <v>95.411281250000002</v>
      </c>
      <c r="AP2318" s="2">
        <f t="shared" si="419"/>
        <v>213.55</v>
      </c>
      <c r="AR2318" s="39">
        <f t="shared" si="420"/>
        <v>0</v>
      </c>
      <c r="AS2318" s="39">
        <f t="shared" si="421"/>
        <v>0</v>
      </c>
      <c r="AU2318" s="41">
        <f t="shared" si="422"/>
        <v>0</v>
      </c>
    </row>
    <row r="2319" spans="2:47" x14ac:dyDescent="0.3">
      <c r="B2319" s="6">
        <f t="shared" si="415"/>
        <v>2019</v>
      </c>
      <c r="C2319" s="5">
        <v>43591</v>
      </c>
      <c r="D2319" s="10">
        <v>1169.8</v>
      </c>
      <c r="E2319" s="10">
        <f>VLOOKUP(C2319,데이터!$O:$Q,2,0)</f>
        <v>93.955281249999999</v>
      </c>
      <c r="F2319" s="10">
        <f>VLOOKUP(C2319,데이터!$O:$Q,3,0)</f>
        <v>210.07</v>
      </c>
      <c r="H2319" s="6">
        <f t="shared" si="413"/>
        <v>4.0837058862583397</v>
      </c>
      <c r="I2319" s="6">
        <f t="shared" si="414"/>
        <v>4.0367025365103668</v>
      </c>
      <c r="AM2319" s="1">
        <f t="shared" si="416"/>
        <v>43591</v>
      </c>
      <c r="AN2319" s="2">
        <f t="shared" si="417"/>
        <v>1169.8</v>
      </c>
      <c r="AO2319" s="2">
        <f t="shared" si="418"/>
        <v>93.955281249999999</v>
      </c>
      <c r="AP2319" s="2">
        <f t="shared" si="419"/>
        <v>210.07</v>
      </c>
      <c r="AR2319" s="39">
        <f t="shared" si="420"/>
        <v>-1.5260249950788785E-2</v>
      </c>
      <c r="AS2319" s="39">
        <f t="shared" si="421"/>
        <v>-1.629594942636392E-2</v>
      </c>
      <c r="AU2319" s="41">
        <f t="shared" si="422"/>
        <v>1.0726734037066115E-6</v>
      </c>
    </row>
    <row r="2320" spans="2:47" x14ac:dyDescent="0.3">
      <c r="B2320" s="6">
        <f t="shared" si="415"/>
        <v>2019</v>
      </c>
      <c r="C2320" s="5">
        <v>43592</v>
      </c>
      <c r="D2320" s="10">
        <v>1166.28</v>
      </c>
      <c r="E2320" s="10">
        <f>VLOOKUP(C2320,데이터!$O:$Q,2,0)</f>
        <v>92.001593750000012</v>
      </c>
      <c r="F2320" s="10">
        <f>VLOOKUP(C2320,데이터!$O:$Q,3,0)</f>
        <v>204.9</v>
      </c>
      <c r="H2320" s="6">
        <f t="shared" si="413"/>
        <v>3.9987901152924654</v>
      </c>
      <c r="I2320" s="6">
        <f t="shared" si="414"/>
        <v>3.9373558800922277</v>
      </c>
      <c r="AM2320" s="1">
        <f t="shared" si="416"/>
        <v>43592</v>
      </c>
      <c r="AN2320" s="2">
        <f t="shared" si="417"/>
        <v>1166.28</v>
      </c>
      <c r="AO2320" s="2">
        <f t="shared" si="418"/>
        <v>92.001593750000012</v>
      </c>
      <c r="AP2320" s="2">
        <f t="shared" si="419"/>
        <v>204.9</v>
      </c>
      <c r="AR2320" s="39">
        <f t="shared" si="420"/>
        <v>-2.0793801838574044E-2</v>
      </c>
      <c r="AS2320" s="39">
        <f t="shared" si="421"/>
        <v>-2.4610844004379406E-2</v>
      </c>
      <c r="AU2320" s="41">
        <f t="shared" si="422"/>
        <v>1.456981089553609E-5</v>
      </c>
    </row>
    <row r="2321" spans="2:47" x14ac:dyDescent="0.3">
      <c r="B2321" s="6">
        <f t="shared" si="415"/>
        <v>2019</v>
      </c>
      <c r="C2321" s="5">
        <v>43593</v>
      </c>
      <c r="D2321" s="10">
        <v>1169.5999999999999</v>
      </c>
      <c r="E2321" s="10">
        <f>VLOOKUP(C2321,데이터!$O:$Q,2,0)</f>
        <v>91.189875000000001</v>
      </c>
      <c r="F2321" s="10">
        <f>VLOOKUP(C2321,데이터!$O:$Q,3,0)</f>
        <v>203.15</v>
      </c>
      <c r="H2321" s="6">
        <f t="shared" si="413"/>
        <v>3.9635092817591051</v>
      </c>
      <c r="I2321" s="6">
        <f t="shared" si="414"/>
        <v>3.903727901614134</v>
      </c>
      <c r="AM2321" s="1">
        <f t="shared" si="416"/>
        <v>43593</v>
      </c>
      <c r="AN2321" s="2">
        <f t="shared" si="417"/>
        <v>1169.5999999999999</v>
      </c>
      <c r="AO2321" s="2">
        <f t="shared" si="418"/>
        <v>91.189875000000001</v>
      </c>
      <c r="AP2321" s="2">
        <f t="shared" si="419"/>
        <v>203.15</v>
      </c>
      <c r="AR2321" s="39">
        <f t="shared" si="420"/>
        <v>-8.8228770493447017E-3</v>
      </c>
      <c r="AS2321" s="39">
        <f t="shared" si="421"/>
        <v>-8.5407515861395389E-3</v>
      </c>
      <c r="AU2321" s="41">
        <f t="shared" si="422"/>
        <v>7.9594776988727703E-8</v>
      </c>
    </row>
    <row r="2322" spans="2:47" x14ac:dyDescent="0.3">
      <c r="B2322" s="6">
        <f t="shared" si="415"/>
        <v>2019</v>
      </c>
      <c r="C2322" s="5">
        <v>43594</v>
      </c>
      <c r="D2322" s="10">
        <v>1179.5999999999999</v>
      </c>
      <c r="E2322" s="10">
        <f>VLOOKUP(C2322,데이터!$O:$Q,2,0)</f>
        <v>90.476968749999983</v>
      </c>
      <c r="F2322" s="10">
        <f>VLOOKUP(C2322,데이터!$O:$Q,3,0)</f>
        <v>200.91</v>
      </c>
      <c r="H2322" s="6">
        <f t="shared" si="413"/>
        <v>3.9325232700017785</v>
      </c>
      <c r="I2322" s="6">
        <f t="shared" si="414"/>
        <v>3.8606840891621736</v>
      </c>
      <c r="AM2322" s="1">
        <f t="shared" si="416"/>
        <v>43594</v>
      </c>
      <c r="AN2322" s="2">
        <f t="shared" si="417"/>
        <v>1179.5999999999999</v>
      </c>
      <c r="AO2322" s="2">
        <f t="shared" si="418"/>
        <v>90.476968749999983</v>
      </c>
      <c r="AP2322" s="2">
        <f t="shared" si="419"/>
        <v>200.91</v>
      </c>
      <c r="AR2322" s="39">
        <f t="shared" si="420"/>
        <v>-7.8178224282028363E-3</v>
      </c>
      <c r="AS2322" s="39">
        <f t="shared" si="421"/>
        <v>-1.1026335220280625E-2</v>
      </c>
      <c r="AU2322" s="41">
        <f t="shared" si="422"/>
        <v>1.0294554336926808E-5</v>
      </c>
    </row>
    <row r="2323" spans="2:47" x14ac:dyDescent="0.3">
      <c r="B2323" s="6">
        <f t="shared" si="415"/>
        <v>2019</v>
      </c>
      <c r="C2323" s="5">
        <v>43595</v>
      </c>
      <c r="D2323" s="10">
        <v>1177.3</v>
      </c>
      <c r="E2323" s="10">
        <f>VLOOKUP(C2323,데이터!$O:$Q,2,0)</f>
        <v>90.660312500000003</v>
      </c>
      <c r="F2323" s="10">
        <f>VLOOKUP(C2323,데이터!$O:$Q,3,0)</f>
        <v>201.2</v>
      </c>
      <c r="H2323" s="6">
        <f t="shared" si="413"/>
        <v>3.9404921882054449</v>
      </c>
      <c r="I2323" s="6">
        <f t="shared" si="414"/>
        <v>3.8662567255956861</v>
      </c>
      <c r="AM2323" s="1">
        <f t="shared" si="416"/>
        <v>43595</v>
      </c>
      <c r="AN2323" s="2">
        <f t="shared" si="417"/>
        <v>1177.3</v>
      </c>
      <c r="AO2323" s="2">
        <f t="shared" si="418"/>
        <v>90.660312500000003</v>
      </c>
      <c r="AP2323" s="2">
        <f t="shared" si="419"/>
        <v>201.2</v>
      </c>
      <c r="AR2323" s="39">
        <f t="shared" si="420"/>
        <v>2.0264134898972941E-3</v>
      </c>
      <c r="AS2323" s="39">
        <f t="shared" si="421"/>
        <v>1.4434323826588713E-3</v>
      </c>
      <c r="AU2323" s="41">
        <f t="shared" si="422"/>
        <v>3.3986697139693738E-7</v>
      </c>
    </row>
    <row r="2324" spans="2:47" x14ac:dyDescent="0.3">
      <c r="B2324" s="6">
        <f t="shared" si="415"/>
        <v>2019</v>
      </c>
      <c r="C2324" s="5">
        <v>43596</v>
      </c>
      <c r="D2324" s="10">
        <v>1177.3</v>
      </c>
      <c r="E2324" s="10">
        <f>VLOOKUP(C2324,데이터!$O:$Q,2,0)</f>
        <v>90.660312500000003</v>
      </c>
      <c r="F2324" s="10">
        <f>VLOOKUP(C2324,데이터!$O:$Q,3,0)</f>
        <v>201.2</v>
      </c>
      <c r="H2324" s="6">
        <f t="shared" si="413"/>
        <v>3.9404921882054449</v>
      </c>
      <c r="I2324" s="6">
        <f t="shared" si="414"/>
        <v>3.8662567255956861</v>
      </c>
      <c r="AM2324" s="1">
        <f t="shared" si="416"/>
        <v>43596</v>
      </c>
      <c r="AN2324" s="2">
        <f t="shared" si="417"/>
        <v>1177.3</v>
      </c>
      <c r="AO2324" s="2">
        <f t="shared" si="418"/>
        <v>90.660312500000003</v>
      </c>
      <c r="AP2324" s="2">
        <f t="shared" si="419"/>
        <v>201.2</v>
      </c>
      <c r="AR2324" s="39">
        <f t="shared" si="420"/>
        <v>0</v>
      </c>
      <c r="AS2324" s="39">
        <f t="shared" si="421"/>
        <v>0</v>
      </c>
      <c r="AU2324" s="41">
        <f t="shared" si="422"/>
        <v>0</v>
      </c>
    </row>
    <row r="2325" spans="2:47" x14ac:dyDescent="0.3">
      <c r="B2325" s="6">
        <f t="shared" si="415"/>
        <v>2019</v>
      </c>
      <c r="C2325" s="5">
        <v>43597</v>
      </c>
      <c r="D2325" s="10">
        <v>1177.3</v>
      </c>
      <c r="E2325" s="10">
        <f>VLOOKUP(C2325,데이터!$O:$Q,2,0)</f>
        <v>90.660312500000003</v>
      </c>
      <c r="F2325" s="10">
        <f>VLOOKUP(C2325,데이터!$O:$Q,3,0)</f>
        <v>201.2</v>
      </c>
      <c r="H2325" s="6">
        <f t="shared" si="413"/>
        <v>3.9404921882054449</v>
      </c>
      <c r="I2325" s="6">
        <f t="shared" si="414"/>
        <v>3.8662567255956861</v>
      </c>
      <c r="AM2325" s="1">
        <f t="shared" si="416"/>
        <v>43597</v>
      </c>
      <c r="AN2325" s="2">
        <f t="shared" si="417"/>
        <v>1177.3</v>
      </c>
      <c r="AO2325" s="2">
        <f t="shared" si="418"/>
        <v>90.660312500000003</v>
      </c>
      <c r="AP2325" s="2">
        <f t="shared" si="419"/>
        <v>201.2</v>
      </c>
      <c r="AR2325" s="39">
        <f t="shared" si="420"/>
        <v>0</v>
      </c>
      <c r="AS2325" s="39">
        <f t="shared" si="421"/>
        <v>0</v>
      </c>
      <c r="AU2325" s="41">
        <f t="shared" si="422"/>
        <v>0</v>
      </c>
    </row>
    <row r="2326" spans="2:47" x14ac:dyDescent="0.3">
      <c r="B2326" s="6">
        <f t="shared" si="415"/>
        <v>2019</v>
      </c>
      <c r="C2326" s="5">
        <v>43598</v>
      </c>
      <c r="D2326" s="10">
        <v>1187.55</v>
      </c>
      <c r="E2326" s="10">
        <f>VLOOKUP(C2326,데이터!$O:$Q,2,0)</f>
        <v>87.111031249999996</v>
      </c>
      <c r="F2326" s="10">
        <f>VLOOKUP(C2326,데이터!$O:$Q,3,0)</f>
        <v>191.79</v>
      </c>
      <c r="H2326" s="6">
        <f t="shared" si="413"/>
        <v>3.7862249608630605</v>
      </c>
      <c r="I2326" s="6">
        <f t="shared" si="414"/>
        <v>3.6854342813220509</v>
      </c>
      <c r="AM2326" s="1">
        <f t="shared" si="416"/>
        <v>43598</v>
      </c>
      <c r="AN2326" s="2">
        <f t="shared" si="417"/>
        <v>1187.55</v>
      </c>
      <c r="AO2326" s="2">
        <f t="shared" si="418"/>
        <v>87.111031249999996</v>
      </c>
      <c r="AP2326" s="2">
        <f t="shared" si="419"/>
        <v>191.79</v>
      </c>
      <c r="AR2326" s="39">
        <f t="shared" si="420"/>
        <v>-3.9149228059411456E-2</v>
      </c>
      <c r="AS2326" s="39">
        <f t="shared" si="421"/>
        <v>-4.6769383697813138E-2</v>
      </c>
      <c r="AU2326" s="41">
        <f t="shared" si="422"/>
        <v>5.8066771953464946E-5</v>
      </c>
    </row>
    <row r="2327" spans="2:47" x14ac:dyDescent="0.3">
      <c r="B2327" s="6">
        <f t="shared" si="415"/>
        <v>2019</v>
      </c>
      <c r="C2327" s="5">
        <v>43599</v>
      </c>
      <c r="D2327" s="10">
        <v>1189.4000000000001</v>
      </c>
      <c r="E2327" s="10">
        <f>VLOOKUP(C2327,데이터!$O:$Q,2,0)</f>
        <v>89.478125000000006</v>
      </c>
      <c r="F2327" s="10">
        <f>VLOOKUP(C2327,데이터!$O:$Q,3,0)</f>
        <v>196.21</v>
      </c>
      <c r="H2327" s="6">
        <f t="shared" si="413"/>
        <v>3.8891091686648478</v>
      </c>
      <c r="I2327" s="6">
        <f t="shared" si="414"/>
        <v>3.7703689469638655</v>
      </c>
      <c r="AM2327" s="1">
        <f t="shared" si="416"/>
        <v>43599</v>
      </c>
      <c r="AN2327" s="2">
        <f t="shared" si="417"/>
        <v>1189.4000000000001</v>
      </c>
      <c r="AO2327" s="2">
        <f t="shared" si="418"/>
        <v>89.478125000000006</v>
      </c>
      <c r="AP2327" s="2">
        <f t="shared" si="419"/>
        <v>196.21</v>
      </c>
      <c r="AR2327" s="39">
        <f t="shared" si="420"/>
        <v>2.7173295001027942E-2</v>
      </c>
      <c r="AS2327" s="39">
        <f t="shared" si="421"/>
        <v>2.3046039939517371E-2</v>
      </c>
      <c r="AU2327" s="41">
        <f t="shared" si="422"/>
        <v>1.7034234342764625E-5</v>
      </c>
    </row>
    <row r="2328" spans="2:47" x14ac:dyDescent="0.3">
      <c r="B2328" s="6">
        <f t="shared" si="415"/>
        <v>2019</v>
      </c>
      <c r="C2328" s="5">
        <v>43600</v>
      </c>
      <c r="D2328" s="10">
        <v>1188.55</v>
      </c>
      <c r="E2328" s="10">
        <f>VLOOKUP(C2328,데이터!$O:$Q,2,0)</f>
        <v>90.196562499999999</v>
      </c>
      <c r="F2328" s="10">
        <f>VLOOKUP(C2328,데이터!$O:$Q,3,0)</f>
        <v>197.72</v>
      </c>
      <c r="H2328" s="6">
        <f t="shared" si="413"/>
        <v>3.9203355926468282</v>
      </c>
      <c r="I2328" s="6">
        <f t="shared" si="414"/>
        <v>3.7993850883935347</v>
      </c>
      <c r="AM2328" s="1">
        <f t="shared" si="416"/>
        <v>43600</v>
      </c>
      <c r="AN2328" s="2">
        <f t="shared" si="417"/>
        <v>1188.55</v>
      </c>
      <c r="AO2328" s="2">
        <f t="shared" si="418"/>
        <v>90.196562499999999</v>
      </c>
      <c r="AP2328" s="2">
        <f t="shared" si="419"/>
        <v>197.72</v>
      </c>
      <c r="AR2328" s="39">
        <f t="shared" si="420"/>
        <v>8.0291970802919277E-3</v>
      </c>
      <c r="AS2328" s="39">
        <f t="shared" si="421"/>
        <v>7.6958360939809456E-3</v>
      </c>
      <c r="AU2328" s="41">
        <f t="shared" si="422"/>
        <v>1.111295471942308E-7</v>
      </c>
    </row>
    <row r="2329" spans="2:47" x14ac:dyDescent="0.3">
      <c r="B2329" s="6">
        <f t="shared" si="415"/>
        <v>2019</v>
      </c>
      <c r="C2329" s="5">
        <v>43601</v>
      </c>
      <c r="D2329" s="10">
        <v>1191.45</v>
      </c>
      <c r="E2329" s="10">
        <f>VLOOKUP(C2329,데이터!$O:$Q,2,0)</f>
        <v>88.893593749999994</v>
      </c>
      <c r="F2329" s="10">
        <f>VLOOKUP(C2329,데이터!$O:$Q,3,0)</f>
        <v>194.6</v>
      </c>
      <c r="H2329" s="6">
        <f t="shared" si="413"/>
        <v>3.8637028937373592</v>
      </c>
      <c r="I2329" s="6">
        <f t="shared" si="414"/>
        <v>3.739431206764019</v>
      </c>
      <c r="AM2329" s="1">
        <f t="shared" si="416"/>
        <v>43601</v>
      </c>
      <c r="AN2329" s="2">
        <f t="shared" si="417"/>
        <v>1191.45</v>
      </c>
      <c r="AO2329" s="2">
        <f t="shared" si="418"/>
        <v>88.893593749999994</v>
      </c>
      <c r="AP2329" s="2">
        <f t="shared" si="419"/>
        <v>194.6</v>
      </c>
      <c r="AR2329" s="39">
        <f t="shared" si="420"/>
        <v>-1.4445880351593332E-2</v>
      </c>
      <c r="AS2329" s="39">
        <f t="shared" si="421"/>
        <v>-1.577989075460251E-2</v>
      </c>
      <c r="AU2329" s="41">
        <f t="shared" si="422"/>
        <v>1.7795837553367099E-6</v>
      </c>
    </row>
    <row r="2330" spans="2:47" x14ac:dyDescent="0.3">
      <c r="B2330" s="6">
        <f t="shared" si="415"/>
        <v>2019</v>
      </c>
      <c r="C2330" s="5">
        <v>43602</v>
      </c>
      <c r="D2330" s="10">
        <v>1195.5999999999999</v>
      </c>
      <c r="E2330" s="10">
        <f>VLOOKUP(C2330,데이터!$O:$Q,2,0)</f>
        <v>87.274531249999995</v>
      </c>
      <c r="F2330" s="10">
        <f>VLOOKUP(C2330,데이터!$O:$Q,3,0)</f>
        <v>190.81</v>
      </c>
      <c r="H2330" s="6">
        <f t="shared" si="413"/>
        <v>3.7933313832325135</v>
      </c>
      <c r="I2330" s="6">
        <f t="shared" si="414"/>
        <v>3.666602613374319</v>
      </c>
      <c r="AM2330" s="1">
        <f t="shared" si="416"/>
        <v>43602</v>
      </c>
      <c r="AN2330" s="2">
        <f t="shared" si="417"/>
        <v>1195.5999999999999</v>
      </c>
      <c r="AO2330" s="2">
        <f t="shared" si="418"/>
        <v>87.274531249999995</v>
      </c>
      <c r="AP2330" s="2">
        <f t="shared" si="419"/>
        <v>190.81</v>
      </c>
      <c r="AR2330" s="39">
        <f t="shared" si="420"/>
        <v>-1.8213489090714075E-2</v>
      </c>
      <c r="AS2330" s="39">
        <f t="shared" si="421"/>
        <v>-1.9475847893114073E-2</v>
      </c>
      <c r="AU2330" s="41">
        <f t="shared" si="422"/>
        <v>1.5935497459967592E-6</v>
      </c>
    </row>
    <row r="2331" spans="2:47" x14ac:dyDescent="0.3">
      <c r="B2331" s="6">
        <f t="shared" si="415"/>
        <v>2019</v>
      </c>
      <c r="C2331" s="5">
        <v>43603</v>
      </c>
      <c r="D2331" s="10">
        <v>1195.5999999999999</v>
      </c>
      <c r="E2331" s="10">
        <f>VLOOKUP(C2331,데이터!$O:$Q,2,0)</f>
        <v>87.274531249999995</v>
      </c>
      <c r="F2331" s="10">
        <f>VLOOKUP(C2331,데이터!$O:$Q,3,0)</f>
        <v>190.81</v>
      </c>
      <c r="H2331" s="6">
        <f t="shared" si="413"/>
        <v>3.7933313832325135</v>
      </c>
      <c r="I2331" s="6">
        <f t="shared" si="414"/>
        <v>3.666602613374319</v>
      </c>
      <c r="AM2331" s="1">
        <f t="shared" si="416"/>
        <v>43603</v>
      </c>
      <c r="AN2331" s="2">
        <f t="shared" si="417"/>
        <v>1195.5999999999999</v>
      </c>
      <c r="AO2331" s="2">
        <f t="shared" si="418"/>
        <v>87.274531249999995</v>
      </c>
      <c r="AP2331" s="2">
        <f t="shared" si="419"/>
        <v>190.81</v>
      </c>
      <c r="AR2331" s="39">
        <f t="shared" si="420"/>
        <v>0</v>
      </c>
      <c r="AS2331" s="39">
        <f t="shared" si="421"/>
        <v>0</v>
      </c>
      <c r="AU2331" s="41">
        <f t="shared" si="422"/>
        <v>0</v>
      </c>
    </row>
    <row r="2332" spans="2:47" x14ac:dyDescent="0.3">
      <c r="B2332" s="6">
        <f t="shared" si="415"/>
        <v>2019</v>
      </c>
      <c r="C2332" s="5">
        <v>43604</v>
      </c>
      <c r="D2332" s="10">
        <v>1195.5999999999999</v>
      </c>
      <c r="E2332" s="10">
        <f>VLOOKUP(C2332,데이터!$O:$Q,2,0)</f>
        <v>87.274531249999995</v>
      </c>
      <c r="F2332" s="10">
        <f>VLOOKUP(C2332,데이터!$O:$Q,3,0)</f>
        <v>190.81</v>
      </c>
      <c r="H2332" s="6">
        <f t="shared" si="413"/>
        <v>3.7933313832325135</v>
      </c>
      <c r="I2332" s="6">
        <f t="shared" si="414"/>
        <v>3.666602613374319</v>
      </c>
      <c r="AM2332" s="1">
        <f t="shared" si="416"/>
        <v>43604</v>
      </c>
      <c r="AN2332" s="2">
        <f t="shared" si="417"/>
        <v>1195.5999999999999</v>
      </c>
      <c r="AO2332" s="2">
        <f t="shared" si="418"/>
        <v>87.274531249999995</v>
      </c>
      <c r="AP2332" s="2">
        <f t="shared" si="419"/>
        <v>190.81</v>
      </c>
      <c r="AR2332" s="39">
        <f t="shared" si="420"/>
        <v>0</v>
      </c>
      <c r="AS2332" s="39">
        <f t="shared" si="421"/>
        <v>0</v>
      </c>
      <c r="AU2332" s="41">
        <f t="shared" si="422"/>
        <v>0</v>
      </c>
    </row>
    <row r="2333" spans="2:47" x14ac:dyDescent="0.3">
      <c r="B2333" s="6">
        <f t="shared" si="415"/>
        <v>2019</v>
      </c>
      <c r="C2333" s="5">
        <v>43605</v>
      </c>
      <c r="D2333" s="10">
        <v>1194.0999999999999</v>
      </c>
      <c r="E2333" s="10">
        <f>VLOOKUP(C2333,데이터!$O:$Q,2,0)</f>
        <v>83.129343750000004</v>
      </c>
      <c r="F2333" s="10">
        <f>VLOOKUP(C2333,데이터!$O:$Q,3,0)</f>
        <v>183.2</v>
      </c>
      <c r="H2333" s="6">
        <f t="shared" si="413"/>
        <v>3.6131634739017704</v>
      </c>
      <c r="I2333" s="6">
        <f t="shared" si="414"/>
        <v>3.5203689469638659</v>
      </c>
      <c r="AM2333" s="1">
        <f t="shared" si="416"/>
        <v>43605</v>
      </c>
      <c r="AN2333" s="2">
        <f t="shared" si="417"/>
        <v>1194.0999999999999</v>
      </c>
      <c r="AO2333" s="2">
        <f t="shared" si="418"/>
        <v>83.129343750000004</v>
      </c>
      <c r="AP2333" s="2">
        <f t="shared" si="419"/>
        <v>183.2</v>
      </c>
      <c r="AR2333" s="39">
        <f t="shared" si="420"/>
        <v>-4.749595833549658E-2</v>
      </c>
      <c r="AS2333" s="39">
        <f t="shared" si="421"/>
        <v>-3.9882605733452148E-2</v>
      </c>
      <c r="AU2333" s="41">
        <f t="shared" si="422"/>
        <v>5.7963137843056726E-5</v>
      </c>
    </row>
    <row r="2334" spans="2:47" x14ac:dyDescent="0.3">
      <c r="B2334" s="6">
        <f t="shared" si="415"/>
        <v>2019</v>
      </c>
      <c r="C2334" s="5">
        <v>43606</v>
      </c>
      <c r="D2334" s="10">
        <v>1194.4000000000001</v>
      </c>
      <c r="E2334" s="10">
        <f>VLOOKUP(C2334,데이터!$O:$Q,2,0)</f>
        <v>84.503562500000015</v>
      </c>
      <c r="F2334" s="10">
        <f>VLOOKUP(C2334,데이터!$O:$Q,3,0)</f>
        <v>186.95</v>
      </c>
      <c r="H2334" s="6">
        <f t="shared" si="413"/>
        <v>3.6728930082474687</v>
      </c>
      <c r="I2334" s="6">
        <f t="shared" si="414"/>
        <v>3.5924289008454955</v>
      </c>
      <c r="AM2334" s="1">
        <f t="shared" si="416"/>
        <v>43606</v>
      </c>
      <c r="AN2334" s="2">
        <f t="shared" si="417"/>
        <v>1194.4000000000001</v>
      </c>
      <c r="AO2334" s="2">
        <f t="shared" si="418"/>
        <v>84.503562500000015</v>
      </c>
      <c r="AP2334" s="2">
        <f t="shared" si="419"/>
        <v>186.95</v>
      </c>
      <c r="AR2334" s="39">
        <f t="shared" si="420"/>
        <v>1.6531091044490687E-2</v>
      </c>
      <c r="AS2334" s="39">
        <f t="shared" si="421"/>
        <v>2.0469432314410563E-2</v>
      </c>
      <c r="AU2334" s="41">
        <f t="shared" si="422"/>
        <v>1.5510531958354101E-5</v>
      </c>
    </row>
    <row r="2335" spans="2:47" x14ac:dyDescent="0.3">
      <c r="B2335" s="6">
        <f t="shared" si="415"/>
        <v>2019</v>
      </c>
      <c r="C2335" s="5">
        <v>43607</v>
      </c>
      <c r="D2335" s="10">
        <v>1193.1500000000001</v>
      </c>
      <c r="E2335" s="10">
        <f>VLOOKUP(C2335,데이터!$O:$Q,2,0)</f>
        <v>82.395375000000001</v>
      </c>
      <c r="F2335" s="10">
        <f>VLOOKUP(C2335,데이터!$O:$Q,3,0)</f>
        <v>183</v>
      </c>
      <c r="H2335" s="6">
        <f t="shared" si="413"/>
        <v>3.5812619941251378</v>
      </c>
      <c r="I2335" s="6">
        <f t="shared" si="414"/>
        <v>3.5165257494235127</v>
      </c>
      <c r="AM2335" s="1">
        <f t="shared" si="416"/>
        <v>43607</v>
      </c>
      <c r="AN2335" s="2">
        <f t="shared" si="417"/>
        <v>1193.1500000000001</v>
      </c>
      <c r="AO2335" s="2">
        <f t="shared" si="418"/>
        <v>82.395375000000001</v>
      </c>
      <c r="AP2335" s="2">
        <f t="shared" si="419"/>
        <v>183</v>
      </c>
      <c r="AR2335" s="39">
        <f t="shared" si="420"/>
        <v>-2.4947912698947028E-2</v>
      </c>
      <c r="AS2335" s="39">
        <f t="shared" si="421"/>
        <v>-2.1128644022465837E-2</v>
      </c>
      <c r="AU2335" s="41">
        <f t="shared" si="422"/>
        <v>1.4586813223150389E-5</v>
      </c>
    </row>
    <row r="2336" spans="2:47" x14ac:dyDescent="0.3">
      <c r="B2336" s="6">
        <f t="shared" si="415"/>
        <v>2019</v>
      </c>
      <c r="C2336" s="5">
        <v>43608</v>
      </c>
      <c r="D2336" s="10">
        <v>1189.1500000000001</v>
      </c>
      <c r="E2336" s="10">
        <f>VLOOKUP(C2336,데이터!$O:$Q,2,0)</f>
        <v>80.695687499999991</v>
      </c>
      <c r="F2336" s="10">
        <f>VLOOKUP(C2336,데이터!$O:$Q,3,0)</f>
        <v>180.15</v>
      </c>
      <c r="H2336" s="6">
        <f t="shared" si="413"/>
        <v>3.5073861698371895</v>
      </c>
      <c r="I2336" s="6">
        <f t="shared" si="414"/>
        <v>3.4617601844734747</v>
      </c>
      <c r="AM2336" s="1">
        <f t="shared" si="416"/>
        <v>43608</v>
      </c>
      <c r="AN2336" s="2">
        <f t="shared" si="417"/>
        <v>1189.1500000000001</v>
      </c>
      <c r="AO2336" s="2">
        <f t="shared" si="418"/>
        <v>80.695687499999991</v>
      </c>
      <c r="AP2336" s="2">
        <f t="shared" si="419"/>
        <v>180.15</v>
      </c>
      <c r="AR2336" s="39">
        <f t="shared" si="420"/>
        <v>-2.0628433331361218E-2</v>
      </c>
      <c r="AS2336" s="39">
        <f t="shared" si="421"/>
        <v>-1.5573770491803196E-2</v>
      </c>
      <c r="AU2336" s="41">
        <f t="shared" si="422"/>
        <v>2.5549616421608763E-5</v>
      </c>
    </row>
    <row r="2337" spans="2:47" x14ac:dyDescent="0.3">
      <c r="B2337" s="6">
        <f t="shared" si="415"/>
        <v>2019</v>
      </c>
      <c r="C2337" s="5">
        <v>43609</v>
      </c>
      <c r="D2337" s="10">
        <v>1188.3</v>
      </c>
      <c r="E2337" s="10">
        <f>VLOOKUP(C2337,데이터!$O:$Q,2,0)</f>
        <v>79.800843749999984</v>
      </c>
      <c r="F2337" s="10">
        <f>VLOOKUP(C2337,데이터!$O:$Q,3,0)</f>
        <v>178.58</v>
      </c>
      <c r="H2337" s="6">
        <f t="shared" si="413"/>
        <v>3.4684923616282286</v>
      </c>
      <c r="I2337" s="6">
        <f t="shared" si="414"/>
        <v>3.431591083781699</v>
      </c>
      <c r="AM2337" s="1">
        <f t="shared" si="416"/>
        <v>43609</v>
      </c>
      <c r="AN2337" s="2">
        <f t="shared" si="417"/>
        <v>1188.3</v>
      </c>
      <c r="AO2337" s="2">
        <f t="shared" si="418"/>
        <v>79.800843749999984</v>
      </c>
      <c r="AP2337" s="2">
        <f t="shared" si="419"/>
        <v>178.58</v>
      </c>
      <c r="AR2337" s="39">
        <f t="shared" si="420"/>
        <v>-1.108911489229214E-2</v>
      </c>
      <c r="AS2337" s="39">
        <f t="shared" si="421"/>
        <v>-8.7149597557590885E-3</v>
      </c>
      <c r="AU2337" s="41">
        <f t="shared" si="422"/>
        <v>5.6366126123262728E-6</v>
      </c>
    </row>
    <row r="2338" spans="2:47" x14ac:dyDescent="0.3">
      <c r="B2338" s="6">
        <f t="shared" si="415"/>
        <v>2019</v>
      </c>
      <c r="C2338" s="5">
        <v>43610</v>
      </c>
      <c r="D2338" s="10">
        <v>1188.3</v>
      </c>
      <c r="E2338" s="10">
        <f>VLOOKUP(C2338,데이터!$O:$Q,2,0)</f>
        <v>79.800843749999984</v>
      </c>
      <c r="F2338" s="10">
        <f>VLOOKUP(C2338,데이터!$O:$Q,3,0)</f>
        <v>178.58</v>
      </c>
      <c r="H2338" s="6">
        <f t="shared" ref="H2338:H2401" si="423">H2337*(E2338/E2337)</f>
        <v>3.4684923616282286</v>
      </c>
      <c r="I2338" s="6">
        <f t="shared" ref="I2338:I2401" si="424">I2337*(F2338/F2337)</f>
        <v>3.431591083781699</v>
      </c>
      <c r="AM2338" s="1">
        <f t="shared" si="416"/>
        <v>43610</v>
      </c>
      <c r="AN2338" s="2">
        <f t="shared" si="417"/>
        <v>1188.3</v>
      </c>
      <c r="AO2338" s="2">
        <f t="shared" si="418"/>
        <v>79.800843749999984</v>
      </c>
      <c r="AP2338" s="2">
        <f t="shared" si="419"/>
        <v>178.58</v>
      </c>
      <c r="AR2338" s="39">
        <f t="shared" si="420"/>
        <v>0</v>
      </c>
      <c r="AS2338" s="39">
        <f t="shared" si="421"/>
        <v>0</v>
      </c>
      <c r="AU2338" s="41">
        <f t="shared" si="422"/>
        <v>0</v>
      </c>
    </row>
    <row r="2339" spans="2:47" x14ac:dyDescent="0.3">
      <c r="B2339" s="6">
        <f t="shared" si="415"/>
        <v>2019</v>
      </c>
      <c r="C2339" s="5">
        <v>43611</v>
      </c>
      <c r="D2339" s="10">
        <v>1188.3</v>
      </c>
      <c r="E2339" s="10">
        <f>VLOOKUP(C2339,데이터!$O:$Q,2,0)</f>
        <v>79.800843749999984</v>
      </c>
      <c r="F2339" s="10">
        <f>VLOOKUP(C2339,데이터!$O:$Q,3,0)</f>
        <v>178.58</v>
      </c>
      <c r="H2339" s="6">
        <f t="shared" si="423"/>
        <v>3.4684923616282286</v>
      </c>
      <c r="I2339" s="6">
        <f t="shared" si="424"/>
        <v>3.431591083781699</v>
      </c>
      <c r="AM2339" s="1">
        <f t="shared" si="416"/>
        <v>43611</v>
      </c>
      <c r="AN2339" s="2">
        <f t="shared" si="417"/>
        <v>1188.3</v>
      </c>
      <c r="AO2339" s="2">
        <f t="shared" si="418"/>
        <v>79.800843749999984</v>
      </c>
      <c r="AP2339" s="2">
        <f t="shared" si="419"/>
        <v>178.58</v>
      </c>
      <c r="AR2339" s="39">
        <f t="shared" si="420"/>
        <v>0</v>
      </c>
      <c r="AS2339" s="39">
        <f t="shared" si="421"/>
        <v>0</v>
      </c>
      <c r="AU2339" s="41">
        <f t="shared" si="422"/>
        <v>0</v>
      </c>
    </row>
    <row r="2340" spans="2:47" x14ac:dyDescent="0.3">
      <c r="B2340" s="6">
        <f t="shared" si="415"/>
        <v>2019</v>
      </c>
      <c r="C2340" s="5">
        <v>43612</v>
      </c>
      <c r="D2340" s="10">
        <v>1184.4000000000001</v>
      </c>
      <c r="E2340" s="10">
        <f>VLOOKUP(C2340,데이터!$O:$Q,2,0)</f>
        <v>79.800843749999984</v>
      </c>
      <c r="F2340" s="10">
        <f>VLOOKUP(C2340,데이터!$O:$Q,3,0)</f>
        <v>178.58</v>
      </c>
      <c r="H2340" s="6">
        <f t="shared" si="423"/>
        <v>3.4684923616282286</v>
      </c>
      <c r="I2340" s="6">
        <f t="shared" si="424"/>
        <v>3.431591083781699</v>
      </c>
      <c r="AM2340" s="1">
        <f t="shared" si="416"/>
        <v>43612</v>
      </c>
      <c r="AN2340" s="2">
        <f t="shared" si="417"/>
        <v>1184.4000000000001</v>
      </c>
      <c r="AO2340" s="2">
        <f t="shared" si="418"/>
        <v>79.800843749999984</v>
      </c>
      <c r="AP2340" s="2">
        <f t="shared" si="419"/>
        <v>178.58</v>
      </c>
      <c r="AR2340" s="39">
        <f t="shared" si="420"/>
        <v>0</v>
      </c>
      <c r="AS2340" s="39">
        <f t="shared" si="421"/>
        <v>0</v>
      </c>
      <c r="AU2340" s="41">
        <f t="shared" si="422"/>
        <v>0</v>
      </c>
    </row>
    <row r="2341" spans="2:47" x14ac:dyDescent="0.3">
      <c r="B2341" s="6">
        <f t="shared" si="415"/>
        <v>2019</v>
      </c>
      <c r="C2341" s="5">
        <v>43613</v>
      </c>
      <c r="D2341" s="10">
        <v>1186</v>
      </c>
      <c r="E2341" s="10">
        <f>VLOOKUP(C2341,데이터!$O:$Q,2,0)</f>
        <v>79.319281249999989</v>
      </c>
      <c r="F2341" s="10">
        <f>VLOOKUP(C2341,데이터!$O:$Q,3,0)</f>
        <v>177.05</v>
      </c>
      <c r="H2341" s="6">
        <f t="shared" si="423"/>
        <v>3.4475615572105549</v>
      </c>
      <c r="I2341" s="6">
        <f t="shared" si="424"/>
        <v>3.4021906225979941</v>
      </c>
      <c r="AM2341" s="1">
        <f t="shared" si="416"/>
        <v>43613</v>
      </c>
      <c r="AN2341" s="2">
        <f t="shared" si="417"/>
        <v>1186</v>
      </c>
      <c r="AO2341" s="2">
        <f t="shared" si="418"/>
        <v>79.319281249999989</v>
      </c>
      <c r="AP2341" s="2">
        <f t="shared" si="419"/>
        <v>177.05</v>
      </c>
      <c r="AR2341" s="39">
        <f t="shared" si="420"/>
        <v>-6.0345539892865396E-3</v>
      </c>
      <c r="AS2341" s="39">
        <f t="shared" si="421"/>
        <v>-8.5675887557397079E-3</v>
      </c>
      <c r="AU2341" s="41">
        <f t="shared" si="422"/>
        <v>6.4162651280604566E-6</v>
      </c>
    </row>
    <row r="2342" spans="2:47" x14ac:dyDescent="0.3">
      <c r="B2342" s="6">
        <f t="shared" si="415"/>
        <v>2019</v>
      </c>
      <c r="C2342" s="5">
        <v>43614</v>
      </c>
      <c r="D2342" s="10">
        <v>1194.3</v>
      </c>
      <c r="E2342" s="10">
        <f>VLOOKUP(C2342,데이터!$O:$Q,2,0)</f>
        <v>79.273187500000006</v>
      </c>
      <c r="F2342" s="10">
        <f>VLOOKUP(C2342,데이터!$O:$Q,3,0)</f>
        <v>177.69</v>
      </c>
      <c r="H2342" s="6">
        <f t="shared" si="423"/>
        <v>3.4455581220051004</v>
      </c>
      <c r="I2342" s="6">
        <f t="shared" si="424"/>
        <v>3.414488854727125</v>
      </c>
      <c r="AM2342" s="1">
        <f t="shared" si="416"/>
        <v>43614</v>
      </c>
      <c r="AN2342" s="2">
        <f t="shared" si="417"/>
        <v>1194.3</v>
      </c>
      <c r="AO2342" s="2">
        <f t="shared" si="418"/>
        <v>79.273187500000006</v>
      </c>
      <c r="AP2342" s="2">
        <f t="shared" si="419"/>
        <v>177.69</v>
      </c>
      <c r="AR2342" s="39">
        <f t="shared" si="420"/>
        <v>-5.8111658695825241E-4</v>
      </c>
      <c r="AS2342" s="39">
        <f t="shared" si="421"/>
        <v>3.6147980796383816E-3</v>
      </c>
      <c r="AU2342" s="41">
        <f t="shared" si="422"/>
        <v>1.7605699889360743E-5</v>
      </c>
    </row>
    <row r="2343" spans="2:47" x14ac:dyDescent="0.3">
      <c r="B2343" s="6">
        <f t="shared" si="415"/>
        <v>2019</v>
      </c>
      <c r="C2343" s="5">
        <v>43615</v>
      </c>
      <c r="D2343" s="10">
        <v>1188.9000000000001</v>
      </c>
      <c r="E2343" s="10">
        <f>VLOOKUP(C2343,데이터!$O:$Q,2,0)</f>
        <v>79.937968749999982</v>
      </c>
      <c r="F2343" s="10">
        <f>VLOOKUP(C2343,데이터!$O:$Q,3,0)</f>
        <v>179.19</v>
      </c>
      <c r="H2343" s="6">
        <f t="shared" si="423"/>
        <v>3.4744524115818143</v>
      </c>
      <c r="I2343" s="6">
        <f t="shared" si="424"/>
        <v>3.4433128362797762</v>
      </c>
      <c r="AM2343" s="1">
        <f t="shared" si="416"/>
        <v>43615</v>
      </c>
      <c r="AN2343" s="2">
        <f t="shared" si="417"/>
        <v>1188.9000000000001</v>
      </c>
      <c r="AO2343" s="2">
        <f t="shared" si="418"/>
        <v>79.937968749999982</v>
      </c>
      <c r="AP2343" s="2">
        <f t="shared" si="419"/>
        <v>179.19</v>
      </c>
      <c r="AR2343" s="39">
        <f t="shared" si="420"/>
        <v>8.3859533212282678E-3</v>
      </c>
      <c r="AS2343" s="39">
        <f t="shared" si="421"/>
        <v>8.4416680736112415E-3</v>
      </c>
      <c r="AU2343" s="41">
        <f t="shared" si="422"/>
        <v>3.1041336330960783E-9</v>
      </c>
    </row>
    <row r="2344" spans="2:47" x14ac:dyDescent="0.3">
      <c r="B2344" s="6">
        <f t="shared" si="415"/>
        <v>2019</v>
      </c>
      <c r="C2344" s="5">
        <v>43616</v>
      </c>
      <c r="D2344" s="10">
        <v>1190.9000000000001</v>
      </c>
      <c r="E2344" s="10">
        <f>VLOOKUP(C2344,데이터!$O:$Q,2,0)</f>
        <v>78.750812499999995</v>
      </c>
      <c r="F2344" s="10">
        <f>VLOOKUP(C2344,데이터!$O:$Q,3,0)</f>
        <v>176.52</v>
      </c>
      <c r="H2344" s="6">
        <f t="shared" si="423"/>
        <v>3.4228534285173757</v>
      </c>
      <c r="I2344" s="6">
        <f t="shared" si="424"/>
        <v>3.3920061491160562</v>
      </c>
      <c r="AM2344" s="1">
        <f t="shared" si="416"/>
        <v>43616</v>
      </c>
      <c r="AN2344" s="2">
        <f t="shared" si="417"/>
        <v>1190.9000000000001</v>
      </c>
      <c r="AO2344" s="2">
        <f t="shared" si="418"/>
        <v>78.750812499999995</v>
      </c>
      <c r="AP2344" s="2">
        <f t="shared" si="419"/>
        <v>176.52</v>
      </c>
      <c r="AR2344" s="39">
        <f t="shared" si="420"/>
        <v>-1.4850968426690092E-2</v>
      </c>
      <c r="AS2344" s="39">
        <f t="shared" si="421"/>
        <v>-1.4900385066130895E-2</v>
      </c>
      <c r="AU2344" s="41">
        <f t="shared" si="422"/>
        <v>2.4420042536222708E-9</v>
      </c>
    </row>
    <row r="2345" spans="2:47" x14ac:dyDescent="0.3">
      <c r="B2345" s="6">
        <f t="shared" si="415"/>
        <v>2019</v>
      </c>
      <c r="C2345" s="5">
        <v>43617</v>
      </c>
      <c r="D2345" s="10">
        <v>1190.9000000000001</v>
      </c>
      <c r="E2345" s="10">
        <f>VLOOKUP(C2345,데이터!$O:$Q,2,0)</f>
        <v>78.750812499999995</v>
      </c>
      <c r="F2345" s="10">
        <f>VLOOKUP(C2345,데이터!$O:$Q,3,0)</f>
        <v>176.52</v>
      </c>
      <c r="H2345" s="6">
        <f t="shared" si="423"/>
        <v>3.4228534285173757</v>
      </c>
      <c r="I2345" s="6">
        <f t="shared" si="424"/>
        <v>3.3920061491160562</v>
      </c>
      <c r="AM2345" s="1">
        <f t="shared" si="416"/>
        <v>43617</v>
      </c>
      <c r="AN2345" s="2">
        <f t="shared" si="417"/>
        <v>1190.9000000000001</v>
      </c>
      <c r="AO2345" s="2">
        <f t="shared" si="418"/>
        <v>78.750812499999995</v>
      </c>
      <c r="AP2345" s="2">
        <f t="shared" si="419"/>
        <v>176.52</v>
      </c>
      <c r="AR2345" s="39">
        <f t="shared" si="420"/>
        <v>0</v>
      </c>
      <c r="AS2345" s="39">
        <f t="shared" si="421"/>
        <v>0</v>
      </c>
      <c r="AU2345" s="41">
        <f t="shared" si="422"/>
        <v>0</v>
      </c>
    </row>
    <row r="2346" spans="2:47" x14ac:dyDescent="0.3">
      <c r="B2346" s="6">
        <f t="shared" si="415"/>
        <v>2019</v>
      </c>
      <c r="C2346" s="5">
        <v>43618</v>
      </c>
      <c r="D2346" s="10">
        <v>1190.9000000000001</v>
      </c>
      <c r="E2346" s="10">
        <f>VLOOKUP(C2346,데이터!$O:$Q,2,0)</f>
        <v>78.750812499999995</v>
      </c>
      <c r="F2346" s="10">
        <f>VLOOKUP(C2346,데이터!$O:$Q,3,0)</f>
        <v>176.52</v>
      </c>
      <c r="H2346" s="6">
        <f t="shared" si="423"/>
        <v>3.4228534285173757</v>
      </c>
      <c r="I2346" s="6">
        <f t="shared" si="424"/>
        <v>3.3920061491160562</v>
      </c>
      <c r="AM2346" s="1">
        <f t="shared" si="416"/>
        <v>43618</v>
      </c>
      <c r="AN2346" s="2">
        <f t="shared" si="417"/>
        <v>1190.9000000000001</v>
      </c>
      <c r="AO2346" s="2">
        <f t="shared" si="418"/>
        <v>78.750812499999995</v>
      </c>
      <c r="AP2346" s="2">
        <f t="shared" si="419"/>
        <v>176.52</v>
      </c>
      <c r="AR2346" s="39">
        <f t="shared" si="420"/>
        <v>0</v>
      </c>
      <c r="AS2346" s="39">
        <f t="shared" si="421"/>
        <v>0</v>
      </c>
      <c r="AU2346" s="41">
        <f t="shared" si="422"/>
        <v>0</v>
      </c>
    </row>
    <row r="2347" spans="2:47" x14ac:dyDescent="0.3">
      <c r="B2347" s="6">
        <f t="shared" si="415"/>
        <v>2019</v>
      </c>
      <c r="C2347" s="5">
        <v>43619</v>
      </c>
      <c r="D2347" s="10">
        <v>1182.1500000000001</v>
      </c>
      <c r="E2347" s="10">
        <f>VLOOKUP(C2347,데이터!$O:$Q,2,0)</f>
        <v>78.898562500000011</v>
      </c>
      <c r="F2347" s="10">
        <f>VLOOKUP(C2347,데이터!$O:$Q,3,0)</f>
        <v>176.94</v>
      </c>
      <c r="H2347" s="6">
        <f t="shared" si="423"/>
        <v>3.4292752872640837</v>
      </c>
      <c r="I2347" s="6">
        <f t="shared" si="424"/>
        <v>3.4000768639507983</v>
      </c>
      <c r="AM2347" s="1">
        <f t="shared" si="416"/>
        <v>43619</v>
      </c>
      <c r="AN2347" s="2">
        <f t="shared" si="417"/>
        <v>1182.1500000000001</v>
      </c>
      <c r="AO2347" s="2">
        <f t="shared" si="418"/>
        <v>78.898562500000011</v>
      </c>
      <c r="AP2347" s="2">
        <f t="shared" si="419"/>
        <v>176.94</v>
      </c>
      <c r="AR2347" s="39">
        <f t="shared" si="420"/>
        <v>1.8761711188695074E-3</v>
      </c>
      <c r="AS2347" s="39">
        <f t="shared" si="421"/>
        <v>2.3793337865396502E-3</v>
      </c>
      <c r="AU2347" s="41">
        <f t="shared" si="422"/>
        <v>2.5317267013693461E-7</v>
      </c>
    </row>
    <row r="2348" spans="2:47" x14ac:dyDescent="0.3">
      <c r="B2348" s="6">
        <f t="shared" si="415"/>
        <v>2019</v>
      </c>
      <c r="C2348" s="5">
        <v>43620</v>
      </c>
      <c r="D2348" s="10">
        <v>1182.75</v>
      </c>
      <c r="E2348" s="10">
        <f>VLOOKUP(C2348,데이터!$O:$Q,2,0)</f>
        <v>82.158625000000015</v>
      </c>
      <c r="F2348" s="10">
        <f>VLOOKUP(C2348,데이터!$O:$Q,3,0)</f>
        <v>184.68</v>
      </c>
      <c r="H2348" s="6">
        <f t="shared" si="423"/>
        <v>3.5709718076054568</v>
      </c>
      <c r="I2348" s="6">
        <f t="shared" si="424"/>
        <v>3.5488086087624815</v>
      </c>
      <c r="AM2348" s="1">
        <f t="shared" si="416"/>
        <v>43620</v>
      </c>
      <c r="AN2348" s="2">
        <f t="shared" si="417"/>
        <v>1182.75</v>
      </c>
      <c r="AO2348" s="2">
        <f t="shared" si="418"/>
        <v>82.158625000000015</v>
      </c>
      <c r="AP2348" s="2">
        <f t="shared" si="419"/>
        <v>184.68</v>
      </c>
      <c r="AR2348" s="39">
        <f t="shared" si="420"/>
        <v>4.1319669163807582E-2</v>
      </c>
      <c r="AS2348" s="39">
        <f t="shared" si="421"/>
        <v>4.3743641912512787E-2</v>
      </c>
      <c r="AU2348" s="41">
        <f t="shared" si="422"/>
        <v>5.8756438864654686E-6</v>
      </c>
    </row>
    <row r="2349" spans="2:47" x14ac:dyDescent="0.3">
      <c r="B2349" s="6">
        <f t="shared" si="415"/>
        <v>2019</v>
      </c>
      <c r="C2349" s="5">
        <v>43621</v>
      </c>
      <c r="D2349" s="10">
        <v>1178.55</v>
      </c>
      <c r="E2349" s="10">
        <f>VLOOKUP(C2349,데이터!$O:$Q,2,0)</f>
        <v>81.752500000000012</v>
      </c>
      <c r="F2349" s="10">
        <f>VLOOKUP(C2349,데이터!$O:$Q,3,0)</f>
        <v>183.35</v>
      </c>
      <c r="H2349" s="6">
        <f t="shared" si="423"/>
        <v>3.5533198456189488</v>
      </c>
      <c r="I2349" s="6">
        <f t="shared" si="424"/>
        <v>3.5232513451191299</v>
      </c>
      <c r="AM2349" s="1">
        <f t="shared" si="416"/>
        <v>43621</v>
      </c>
      <c r="AN2349" s="2">
        <f t="shared" si="417"/>
        <v>1178.55</v>
      </c>
      <c r="AO2349" s="2">
        <f t="shared" si="418"/>
        <v>81.752500000000012</v>
      </c>
      <c r="AP2349" s="2">
        <f t="shared" si="419"/>
        <v>183.35</v>
      </c>
      <c r="AR2349" s="39">
        <f t="shared" si="420"/>
        <v>-4.9431815588443229E-3</v>
      </c>
      <c r="AS2349" s="39">
        <f t="shared" si="421"/>
        <v>-7.2016460905350854E-3</v>
      </c>
      <c r="AU2349" s="41">
        <f t="shared" si="422"/>
        <v>5.1006620409051755E-6</v>
      </c>
    </row>
    <row r="2350" spans="2:47" x14ac:dyDescent="0.3">
      <c r="B2350" s="6">
        <f t="shared" si="415"/>
        <v>2019</v>
      </c>
      <c r="C2350" s="5">
        <v>43622</v>
      </c>
      <c r="D2350" s="10">
        <v>1178.55</v>
      </c>
      <c r="E2350" s="10">
        <f>VLOOKUP(C2350,데이터!$O:$Q,2,0)</f>
        <v>83.367062500000003</v>
      </c>
      <c r="F2350" s="10">
        <f>VLOOKUP(C2350,데이터!$O:$Q,3,0)</f>
        <v>185.89</v>
      </c>
      <c r="H2350" s="6">
        <f t="shared" si="423"/>
        <v>3.623495766517296</v>
      </c>
      <c r="I2350" s="6">
        <f t="shared" si="424"/>
        <v>3.5720599538816202</v>
      </c>
      <c r="AM2350" s="1">
        <f t="shared" si="416"/>
        <v>43622</v>
      </c>
      <c r="AN2350" s="2">
        <f t="shared" si="417"/>
        <v>1178.55</v>
      </c>
      <c r="AO2350" s="2">
        <f t="shared" si="418"/>
        <v>83.367062500000003</v>
      </c>
      <c r="AP2350" s="2">
        <f t="shared" si="419"/>
        <v>185.89</v>
      </c>
      <c r="AR2350" s="39">
        <f t="shared" si="420"/>
        <v>1.9749396042934464E-2</v>
      </c>
      <c r="AS2350" s="39">
        <f t="shared" si="421"/>
        <v>1.3853286064903214E-2</v>
      </c>
      <c r="AU2350" s="41">
        <f t="shared" si="422"/>
        <v>3.4764112873039665E-5</v>
      </c>
    </row>
    <row r="2351" spans="2:47" x14ac:dyDescent="0.3">
      <c r="B2351" s="6">
        <f t="shared" si="415"/>
        <v>2019</v>
      </c>
      <c r="C2351" s="5">
        <v>43623</v>
      </c>
      <c r="D2351" s="10">
        <v>1181.4000000000001</v>
      </c>
      <c r="E2351" s="10">
        <f>VLOOKUP(C2351,데이터!$O:$Q,2,0)</f>
        <v>84.339562500000014</v>
      </c>
      <c r="F2351" s="10">
        <f>VLOOKUP(C2351,데이터!$O:$Q,3,0)</f>
        <v>187.99</v>
      </c>
      <c r="H2351" s="6">
        <f t="shared" si="423"/>
        <v>3.6657648536995167</v>
      </c>
      <c r="I2351" s="6">
        <f t="shared" si="424"/>
        <v>3.6124135280553333</v>
      </c>
      <c r="AM2351" s="1">
        <f t="shared" si="416"/>
        <v>43623</v>
      </c>
      <c r="AN2351" s="2">
        <f t="shared" si="417"/>
        <v>1181.4000000000001</v>
      </c>
      <c r="AO2351" s="2">
        <f t="shared" si="418"/>
        <v>84.339562500000014</v>
      </c>
      <c r="AP2351" s="2">
        <f t="shared" si="419"/>
        <v>187.99</v>
      </c>
      <c r="AR2351" s="39">
        <f t="shared" si="420"/>
        <v>1.1665278478536045E-2</v>
      </c>
      <c r="AS2351" s="39">
        <f t="shared" si="421"/>
        <v>1.1297003604282319E-2</v>
      </c>
      <c r="AU2351" s="41">
        <f t="shared" si="422"/>
        <v>1.3562638300659824E-7</v>
      </c>
    </row>
    <row r="2352" spans="2:47" x14ac:dyDescent="0.3">
      <c r="B2352" s="6">
        <f t="shared" si="415"/>
        <v>2019</v>
      </c>
      <c r="C2352" s="5">
        <v>43624</v>
      </c>
      <c r="D2352" s="10">
        <v>1181.4000000000001</v>
      </c>
      <c r="E2352" s="10">
        <f>VLOOKUP(C2352,데이터!$O:$Q,2,0)</f>
        <v>84.339562500000014</v>
      </c>
      <c r="F2352" s="10">
        <f>VLOOKUP(C2352,데이터!$O:$Q,3,0)</f>
        <v>187.99</v>
      </c>
      <c r="H2352" s="6">
        <f t="shared" si="423"/>
        <v>3.6657648536995167</v>
      </c>
      <c r="I2352" s="6">
        <f t="shared" si="424"/>
        <v>3.6124135280553333</v>
      </c>
      <c r="AM2352" s="1">
        <f t="shared" si="416"/>
        <v>43624</v>
      </c>
      <c r="AN2352" s="2">
        <f t="shared" si="417"/>
        <v>1181.4000000000001</v>
      </c>
      <c r="AO2352" s="2">
        <f t="shared" si="418"/>
        <v>84.339562500000014</v>
      </c>
      <c r="AP2352" s="2">
        <f t="shared" si="419"/>
        <v>187.99</v>
      </c>
      <c r="AR2352" s="39">
        <f t="shared" si="420"/>
        <v>0</v>
      </c>
      <c r="AS2352" s="39">
        <f t="shared" si="421"/>
        <v>0</v>
      </c>
      <c r="AU2352" s="41">
        <f t="shared" si="422"/>
        <v>0</v>
      </c>
    </row>
    <row r="2353" spans="2:47" x14ac:dyDescent="0.3">
      <c r="B2353" s="6">
        <f t="shared" si="415"/>
        <v>2019</v>
      </c>
      <c r="C2353" s="5">
        <v>43625</v>
      </c>
      <c r="D2353" s="10">
        <v>1181.4000000000001</v>
      </c>
      <c r="E2353" s="10">
        <f>VLOOKUP(C2353,데이터!$O:$Q,2,0)</f>
        <v>84.339562500000014</v>
      </c>
      <c r="F2353" s="10">
        <f>VLOOKUP(C2353,데이터!$O:$Q,3,0)</f>
        <v>187.99</v>
      </c>
      <c r="H2353" s="6">
        <f t="shared" si="423"/>
        <v>3.6657648536995167</v>
      </c>
      <c r="I2353" s="6">
        <f t="shared" si="424"/>
        <v>3.6124135280553333</v>
      </c>
      <c r="AM2353" s="1">
        <f t="shared" si="416"/>
        <v>43625</v>
      </c>
      <c r="AN2353" s="2">
        <f t="shared" si="417"/>
        <v>1181.4000000000001</v>
      </c>
      <c r="AO2353" s="2">
        <f t="shared" si="418"/>
        <v>84.339562500000014</v>
      </c>
      <c r="AP2353" s="2">
        <f t="shared" si="419"/>
        <v>187.99</v>
      </c>
      <c r="AR2353" s="39">
        <f t="shared" si="420"/>
        <v>0</v>
      </c>
      <c r="AS2353" s="39">
        <f t="shared" si="421"/>
        <v>0</v>
      </c>
      <c r="AU2353" s="41">
        <f t="shared" si="422"/>
        <v>0</v>
      </c>
    </row>
    <row r="2354" spans="2:47" x14ac:dyDescent="0.3">
      <c r="B2354" s="6">
        <f t="shared" si="415"/>
        <v>2019</v>
      </c>
      <c r="C2354" s="5">
        <v>43626</v>
      </c>
      <c r="D2354" s="10">
        <v>1185.1500000000001</v>
      </c>
      <c r="E2354" s="10">
        <f>VLOOKUP(C2354,데이터!$O:$Q,2,0)</f>
        <v>85.986218749999992</v>
      </c>
      <c r="F2354" s="10">
        <f>VLOOKUP(C2354,데이터!$O:$Q,3,0)</f>
        <v>192.57</v>
      </c>
      <c r="H2354" s="6">
        <f t="shared" si="423"/>
        <v>3.7373357088053223</v>
      </c>
      <c r="I2354" s="6">
        <f t="shared" si="424"/>
        <v>3.7004227517294295</v>
      </c>
      <c r="AM2354" s="1">
        <f t="shared" si="416"/>
        <v>43626</v>
      </c>
      <c r="AN2354" s="2">
        <f t="shared" si="417"/>
        <v>1185.1500000000001</v>
      </c>
      <c r="AO2354" s="2">
        <f t="shared" si="418"/>
        <v>85.986218749999992</v>
      </c>
      <c r="AP2354" s="2">
        <f t="shared" si="419"/>
        <v>192.57</v>
      </c>
      <c r="AR2354" s="39">
        <f t="shared" si="420"/>
        <v>1.9524126058870328E-2</v>
      </c>
      <c r="AS2354" s="39">
        <f t="shared" si="421"/>
        <v>2.4362998031810079E-2</v>
      </c>
      <c r="AU2354" s="41">
        <f t="shared" si="422"/>
        <v>2.3414681970501839E-5</v>
      </c>
    </row>
    <row r="2355" spans="2:47" x14ac:dyDescent="0.3">
      <c r="B2355" s="6">
        <f t="shared" si="415"/>
        <v>2019</v>
      </c>
      <c r="C2355" s="5">
        <v>43627</v>
      </c>
      <c r="D2355" s="10">
        <v>1180.7</v>
      </c>
      <c r="E2355" s="10">
        <f>VLOOKUP(C2355,데이터!$O:$Q,2,0)</f>
        <v>86.611593749999997</v>
      </c>
      <c r="F2355" s="10">
        <f>VLOOKUP(C2355,데이터!$O:$Q,3,0)</f>
        <v>193.34</v>
      </c>
      <c r="H2355" s="6">
        <f t="shared" si="423"/>
        <v>3.7645172310640178</v>
      </c>
      <c r="I2355" s="6">
        <f t="shared" si="424"/>
        <v>3.7152190622597905</v>
      </c>
      <c r="AM2355" s="1">
        <f t="shared" si="416"/>
        <v>43627</v>
      </c>
      <c r="AN2355" s="2">
        <f t="shared" si="417"/>
        <v>1180.7</v>
      </c>
      <c r="AO2355" s="2">
        <f t="shared" si="418"/>
        <v>86.611593749999997</v>
      </c>
      <c r="AP2355" s="2">
        <f t="shared" si="419"/>
        <v>193.34</v>
      </c>
      <c r="AR2355" s="39">
        <f t="shared" si="420"/>
        <v>7.2729677975287288E-3</v>
      </c>
      <c r="AS2355" s="39">
        <f t="shared" si="421"/>
        <v>3.9985459832787562E-3</v>
      </c>
      <c r="AU2355" s="41">
        <f t="shared" si="422"/>
        <v>1.0721838217636082E-5</v>
      </c>
    </row>
    <row r="2356" spans="2:47" x14ac:dyDescent="0.3">
      <c r="B2356" s="6">
        <f t="shared" si="415"/>
        <v>2019</v>
      </c>
      <c r="C2356" s="5">
        <v>43628</v>
      </c>
      <c r="D2356" s="10">
        <v>1182.75</v>
      </c>
      <c r="E2356" s="10">
        <f>VLOOKUP(C2356,데이터!$O:$Q,2,0)</f>
        <v>84.845624999999998</v>
      </c>
      <c r="F2356" s="10">
        <f>VLOOKUP(C2356,데이터!$O:$Q,3,0)</f>
        <v>188.85</v>
      </c>
      <c r="H2356" s="6">
        <f t="shared" si="423"/>
        <v>3.687760534863683</v>
      </c>
      <c r="I2356" s="6">
        <f t="shared" si="424"/>
        <v>3.6289392774788527</v>
      </c>
      <c r="AM2356" s="1">
        <f t="shared" si="416"/>
        <v>43628</v>
      </c>
      <c r="AN2356" s="2">
        <f t="shared" si="417"/>
        <v>1182.75</v>
      </c>
      <c r="AO2356" s="2">
        <f t="shared" si="418"/>
        <v>84.845624999999998</v>
      </c>
      <c r="AP2356" s="2">
        <f t="shared" si="419"/>
        <v>188.85</v>
      </c>
      <c r="AR2356" s="39">
        <f t="shared" si="420"/>
        <v>-2.0389519157185565E-2</v>
      </c>
      <c r="AS2356" s="39">
        <f t="shared" si="421"/>
        <v>-2.3223337126306087E-2</v>
      </c>
      <c r="AU2356" s="41">
        <f t="shared" si="422"/>
        <v>8.0305242821103618E-6</v>
      </c>
    </row>
    <row r="2357" spans="2:47" x14ac:dyDescent="0.3">
      <c r="B2357" s="6">
        <f t="shared" si="415"/>
        <v>2019</v>
      </c>
      <c r="C2357" s="5">
        <v>43629</v>
      </c>
      <c r="D2357" s="10">
        <v>1182.95</v>
      </c>
      <c r="E2357" s="10">
        <f>VLOOKUP(C2357,데이터!$O:$Q,2,0)</f>
        <v>85.320812499999988</v>
      </c>
      <c r="F2357" s="10">
        <f>VLOOKUP(C2357,데이터!$O:$Q,3,0)</f>
        <v>189.76</v>
      </c>
      <c r="H2357" s="6">
        <f t="shared" si="423"/>
        <v>3.7084142540054827</v>
      </c>
      <c r="I2357" s="6">
        <f t="shared" si="424"/>
        <v>3.6464258262874614</v>
      </c>
      <c r="AM2357" s="1">
        <f t="shared" si="416"/>
        <v>43629</v>
      </c>
      <c r="AN2357" s="2">
        <f t="shared" si="417"/>
        <v>1182.95</v>
      </c>
      <c r="AO2357" s="2">
        <f t="shared" si="418"/>
        <v>85.320812499999988</v>
      </c>
      <c r="AP2357" s="2">
        <f t="shared" si="419"/>
        <v>189.76</v>
      </c>
      <c r="AR2357" s="39">
        <f t="shared" si="420"/>
        <v>5.6006128777998931E-3</v>
      </c>
      <c r="AS2357" s="39">
        <f t="shared" si="421"/>
        <v>4.8186391315858668E-3</v>
      </c>
      <c r="AU2357" s="41">
        <f t="shared" si="422"/>
        <v>6.1148293976799857E-7</v>
      </c>
    </row>
    <row r="2358" spans="2:47" x14ac:dyDescent="0.3">
      <c r="B2358" s="6">
        <f t="shared" si="415"/>
        <v>2019</v>
      </c>
      <c r="C2358" s="5">
        <v>43630</v>
      </c>
      <c r="D2358" s="10">
        <v>1185.1500000000001</v>
      </c>
      <c r="E2358" s="10">
        <f>VLOOKUP(C2358,데이터!$O:$Q,2,0)</f>
        <v>82.206000000000003</v>
      </c>
      <c r="F2358" s="10">
        <f>VLOOKUP(C2358,데이터!$O:$Q,3,0)</f>
        <v>184.98</v>
      </c>
      <c r="H2358" s="6">
        <f t="shared" si="423"/>
        <v>3.5730309315183182</v>
      </c>
      <c r="I2358" s="6">
        <f t="shared" si="424"/>
        <v>3.5545734050730111</v>
      </c>
      <c r="AM2358" s="1">
        <f t="shared" si="416"/>
        <v>43630</v>
      </c>
      <c r="AN2358" s="2">
        <f t="shared" si="417"/>
        <v>1185.1500000000001</v>
      </c>
      <c r="AO2358" s="2">
        <f t="shared" si="418"/>
        <v>82.206000000000003</v>
      </c>
      <c r="AP2358" s="2">
        <f t="shared" si="419"/>
        <v>184.98</v>
      </c>
      <c r="AR2358" s="39">
        <f t="shared" si="420"/>
        <v>-3.6507065611921852E-2</v>
      </c>
      <c r="AS2358" s="39">
        <f t="shared" si="421"/>
        <v>-2.5189713322091078E-2</v>
      </c>
      <c r="AU2358" s="41">
        <f t="shared" si="422"/>
        <v>1.2808246285213784E-4</v>
      </c>
    </row>
    <row r="2359" spans="2:47" x14ac:dyDescent="0.3">
      <c r="B2359" s="6">
        <f t="shared" si="415"/>
        <v>2019</v>
      </c>
      <c r="C2359" s="5">
        <v>43631</v>
      </c>
      <c r="D2359" s="10">
        <v>1185.1500000000001</v>
      </c>
      <c r="E2359" s="10">
        <f>VLOOKUP(C2359,데이터!$O:$Q,2,0)</f>
        <v>82.206000000000003</v>
      </c>
      <c r="F2359" s="10">
        <f>VLOOKUP(C2359,데이터!$O:$Q,3,0)</f>
        <v>184.98</v>
      </c>
      <c r="H2359" s="6">
        <f t="shared" si="423"/>
        <v>3.5730309315183182</v>
      </c>
      <c r="I2359" s="6">
        <f t="shared" si="424"/>
        <v>3.5545734050730111</v>
      </c>
      <c r="AM2359" s="1">
        <f t="shared" si="416"/>
        <v>43631</v>
      </c>
      <c r="AN2359" s="2">
        <f t="shared" si="417"/>
        <v>1185.1500000000001</v>
      </c>
      <c r="AO2359" s="2">
        <f t="shared" si="418"/>
        <v>82.206000000000003</v>
      </c>
      <c r="AP2359" s="2">
        <f t="shared" si="419"/>
        <v>184.98</v>
      </c>
      <c r="AR2359" s="39">
        <f t="shared" si="420"/>
        <v>0</v>
      </c>
      <c r="AS2359" s="39">
        <f t="shared" si="421"/>
        <v>0</v>
      </c>
      <c r="AU2359" s="41">
        <f t="shared" si="422"/>
        <v>0</v>
      </c>
    </row>
    <row r="2360" spans="2:47" x14ac:dyDescent="0.3">
      <c r="B2360" s="6">
        <f t="shared" si="415"/>
        <v>2019</v>
      </c>
      <c r="C2360" s="5">
        <v>43632</v>
      </c>
      <c r="D2360" s="10">
        <v>1185.1500000000001</v>
      </c>
      <c r="E2360" s="10">
        <f>VLOOKUP(C2360,데이터!$O:$Q,2,0)</f>
        <v>82.206000000000003</v>
      </c>
      <c r="F2360" s="10">
        <f>VLOOKUP(C2360,데이터!$O:$Q,3,0)</f>
        <v>184.98</v>
      </c>
      <c r="H2360" s="6">
        <f t="shared" si="423"/>
        <v>3.5730309315183182</v>
      </c>
      <c r="I2360" s="6">
        <f t="shared" si="424"/>
        <v>3.5545734050730111</v>
      </c>
      <c r="AM2360" s="1">
        <f t="shared" si="416"/>
        <v>43632</v>
      </c>
      <c r="AN2360" s="2">
        <f t="shared" si="417"/>
        <v>1185.1500000000001</v>
      </c>
      <c r="AO2360" s="2">
        <f t="shared" si="418"/>
        <v>82.206000000000003</v>
      </c>
      <c r="AP2360" s="2">
        <f t="shared" si="419"/>
        <v>184.98</v>
      </c>
      <c r="AR2360" s="39">
        <f t="shared" si="420"/>
        <v>0</v>
      </c>
      <c r="AS2360" s="39">
        <f t="shared" si="421"/>
        <v>0</v>
      </c>
      <c r="AU2360" s="41">
        <f t="shared" si="422"/>
        <v>0</v>
      </c>
    </row>
    <row r="2361" spans="2:47" x14ac:dyDescent="0.3">
      <c r="B2361" s="6">
        <f t="shared" si="415"/>
        <v>2019</v>
      </c>
      <c r="C2361" s="5">
        <v>43633</v>
      </c>
      <c r="D2361" s="10">
        <v>1186.45</v>
      </c>
      <c r="E2361" s="10">
        <f>VLOOKUP(C2361,데이터!$O:$Q,2,0)</f>
        <v>81.825718750000021</v>
      </c>
      <c r="F2361" s="10">
        <f>VLOOKUP(C2361,데이터!$O:$Q,3,0)</f>
        <v>182.86</v>
      </c>
      <c r="H2361" s="6">
        <f t="shared" si="423"/>
        <v>3.5565022515080225</v>
      </c>
      <c r="I2361" s="6">
        <f t="shared" si="424"/>
        <v>3.5138355111452637</v>
      </c>
      <c r="AM2361" s="1">
        <f t="shared" si="416"/>
        <v>43633</v>
      </c>
      <c r="AN2361" s="2">
        <f t="shared" si="417"/>
        <v>1186.45</v>
      </c>
      <c r="AO2361" s="2">
        <f t="shared" si="418"/>
        <v>81.825718750000021</v>
      </c>
      <c r="AP2361" s="2">
        <f t="shared" si="419"/>
        <v>182.86</v>
      </c>
      <c r="AR2361" s="39">
        <f t="shared" si="420"/>
        <v>-4.6259549181322246E-3</v>
      </c>
      <c r="AS2361" s="39">
        <f t="shared" si="421"/>
        <v>-1.1460698453886753E-2</v>
      </c>
      <c r="AU2361" s="41">
        <f t="shared" si="422"/>
        <v>4.6713719199538314E-5</v>
      </c>
    </row>
    <row r="2362" spans="2:47" x14ac:dyDescent="0.3">
      <c r="B2362" s="6">
        <f t="shared" si="415"/>
        <v>2019</v>
      </c>
      <c r="C2362" s="5">
        <v>43634</v>
      </c>
      <c r="D2362" s="10">
        <v>1185.75</v>
      </c>
      <c r="E2362" s="10">
        <f>VLOOKUP(C2362,데이터!$O:$Q,2,0)</f>
        <v>85.236625000000004</v>
      </c>
      <c r="F2362" s="10">
        <f>VLOOKUP(C2362,데이터!$O:$Q,3,0)</f>
        <v>190.77</v>
      </c>
      <c r="H2362" s="6">
        <f t="shared" si="423"/>
        <v>3.7047550984505699</v>
      </c>
      <c r="I2362" s="6">
        <f t="shared" si="424"/>
        <v>3.6658339738662473</v>
      </c>
      <c r="AM2362" s="1">
        <f t="shared" si="416"/>
        <v>43634</v>
      </c>
      <c r="AN2362" s="2">
        <f t="shared" si="417"/>
        <v>1185.75</v>
      </c>
      <c r="AO2362" s="2">
        <f t="shared" si="418"/>
        <v>85.236625000000004</v>
      </c>
      <c r="AP2362" s="2">
        <f t="shared" si="419"/>
        <v>190.77</v>
      </c>
      <c r="AR2362" s="39">
        <f t="shared" si="420"/>
        <v>4.1685014224210226E-2</v>
      </c>
      <c r="AS2362" s="39">
        <f t="shared" si="421"/>
        <v>4.3257136607240509E-2</v>
      </c>
      <c r="AU2362" s="41">
        <f t="shared" si="422"/>
        <v>2.4715687872248167E-6</v>
      </c>
    </row>
    <row r="2363" spans="2:47" x14ac:dyDescent="0.3">
      <c r="B2363" s="6">
        <f t="shared" si="415"/>
        <v>2019</v>
      </c>
      <c r="C2363" s="5">
        <v>43635</v>
      </c>
      <c r="D2363" s="10">
        <v>1176.1500000000001</v>
      </c>
      <c r="E2363" s="10">
        <f>VLOOKUP(C2363,데이터!$O:$Q,2,0)</f>
        <v>85.263374999999996</v>
      </c>
      <c r="F2363" s="10">
        <f>VLOOKUP(C2363,데이터!$O:$Q,3,0)</f>
        <v>191.15</v>
      </c>
      <c r="H2363" s="6">
        <f t="shared" si="423"/>
        <v>3.7059177700003123</v>
      </c>
      <c r="I2363" s="6">
        <f t="shared" si="424"/>
        <v>3.6731360491929186</v>
      </c>
      <c r="AM2363" s="1">
        <f t="shared" si="416"/>
        <v>43635</v>
      </c>
      <c r="AN2363" s="2">
        <f t="shared" si="417"/>
        <v>1176.1500000000001</v>
      </c>
      <c r="AO2363" s="2">
        <f t="shared" si="418"/>
        <v>85.263374999999996</v>
      </c>
      <c r="AP2363" s="2">
        <f t="shared" si="419"/>
        <v>191.15</v>
      </c>
      <c r="AR2363" s="39">
        <f t="shared" si="420"/>
        <v>3.1383222881009587E-4</v>
      </c>
      <c r="AS2363" s="39">
        <f t="shared" si="421"/>
        <v>1.9919274519053509E-3</v>
      </c>
      <c r="AU2363" s="41">
        <f t="shared" si="422"/>
        <v>2.8160035777751139E-6</v>
      </c>
    </row>
    <row r="2364" spans="2:47" x14ac:dyDescent="0.3">
      <c r="B2364" s="6">
        <f t="shared" si="415"/>
        <v>2019</v>
      </c>
      <c r="C2364" s="5">
        <v>43636</v>
      </c>
      <c r="D2364" s="10">
        <v>1161.9000000000001</v>
      </c>
      <c r="E2364" s="10">
        <f>VLOOKUP(C2364,데이터!$O:$Q,2,0)</f>
        <v>86.086812499999994</v>
      </c>
      <c r="F2364" s="10">
        <f>VLOOKUP(C2364,데이터!$O:$Q,3,0)</f>
        <v>192.76</v>
      </c>
      <c r="H2364" s="6">
        <f t="shared" si="423"/>
        <v>3.7417079514672626</v>
      </c>
      <c r="I2364" s="6">
        <f t="shared" si="424"/>
        <v>3.7040737893927647</v>
      </c>
      <c r="AM2364" s="1">
        <f t="shared" si="416"/>
        <v>43636</v>
      </c>
      <c r="AN2364" s="2">
        <f t="shared" si="417"/>
        <v>1161.9000000000001</v>
      </c>
      <c r="AO2364" s="2">
        <f t="shared" si="418"/>
        <v>86.086812499999994</v>
      </c>
      <c r="AP2364" s="2">
        <f t="shared" si="419"/>
        <v>192.76</v>
      </c>
      <c r="AR2364" s="39">
        <f t="shared" si="420"/>
        <v>9.6575757175927368E-3</v>
      </c>
      <c r="AS2364" s="39">
        <f t="shared" si="421"/>
        <v>8.4227046821867546E-3</v>
      </c>
      <c r="AU2364" s="41">
        <f t="shared" si="422"/>
        <v>1.5249064740846425E-6</v>
      </c>
    </row>
    <row r="2365" spans="2:47" x14ac:dyDescent="0.3">
      <c r="B2365" s="6">
        <f t="shared" si="415"/>
        <v>2019</v>
      </c>
      <c r="C2365" s="5">
        <v>43637</v>
      </c>
      <c r="D2365" s="10">
        <v>1163.9000000000001</v>
      </c>
      <c r="E2365" s="10">
        <f>VLOOKUP(C2365,데이터!$O:$Q,2,0)</f>
        <v>85.235250000000008</v>
      </c>
      <c r="F2365" s="10">
        <f>VLOOKUP(C2365,데이터!$O:$Q,3,0)</f>
        <v>191.66</v>
      </c>
      <c r="H2365" s="6">
        <f t="shared" si="423"/>
        <v>3.7046953349596961</v>
      </c>
      <c r="I2365" s="6">
        <f t="shared" si="424"/>
        <v>3.6829362029208199</v>
      </c>
      <c r="AM2365" s="1">
        <f t="shared" si="416"/>
        <v>43637</v>
      </c>
      <c r="AN2365" s="2">
        <f t="shared" si="417"/>
        <v>1163.9000000000001</v>
      </c>
      <c r="AO2365" s="2">
        <f t="shared" si="418"/>
        <v>85.235250000000008</v>
      </c>
      <c r="AP2365" s="2">
        <f t="shared" si="419"/>
        <v>191.66</v>
      </c>
      <c r="AR2365" s="39">
        <f t="shared" si="420"/>
        <v>-9.8919041752183468E-3</v>
      </c>
      <c r="AS2365" s="39">
        <f t="shared" si="421"/>
        <v>-5.7065781282423789E-3</v>
      </c>
      <c r="AU2365" s="41">
        <f t="shared" si="422"/>
        <v>1.7516954119495481E-5</v>
      </c>
    </row>
    <row r="2366" spans="2:47" x14ac:dyDescent="0.3">
      <c r="B2366" s="6">
        <f t="shared" si="415"/>
        <v>2019</v>
      </c>
      <c r="C2366" s="5">
        <v>43638</v>
      </c>
      <c r="D2366" s="10">
        <v>1163.9000000000001</v>
      </c>
      <c r="E2366" s="10">
        <f>VLOOKUP(C2366,데이터!$O:$Q,2,0)</f>
        <v>85.235250000000008</v>
      </c>
      <c r="F2366" s="10">
        <f>VLOOKUP(C2366,데이터!$O:$Q,3,0)</f>
        <v>191.66</v>
      </c>
      <c r="H2366" s="6">
        <f t="shared" si="423"/>
        <v>3.7046953349596961</v>
      </c>
      <c r="I2366" s="6">
        <f t="shared" si="424"/>
        <v>3.6829362029208199</v>
      </c>
      <c r="AM2366" s="1">
        <f t="shared" si="416"/>
        <v>43638</v>
      </c>
      <c r="AN2366" s="2">
        <f t="shared" si="417"/>
        <v>1163.9000000000001</v>
      </c>
      <c r="AO2366" s="2">
        <f t="shared" si="418"/>
        <v>85.235250000000008</v>
      </c>
      <c r="AP2366" s="2">
        <f t="shared" si="419"/>
        <v>191.66</v>
      </c>
      <c r="AR2366" s="39">
        <f t="shared" si="420"/>
        <v>0</v>
      </c>
      <c r="AS2366" s="39">
        <f t="shared" si="421"/>
        <v>0</v>
      </c>
      <c r="AU2366" s="41">
        <f t="shared" si="422"/>
        <v>0</v>
      </c>
    </row>
    <row r="2367" spans="2:47" x14ac:dyDescent="0.3">
      <c r="B2367" s="6">
        <f t="shared" ref="B2367:B2430" si="425">YEAR(C2367)</f>
        <v>2019</v>
      </c>
      <c r="C2367" s="5">
        <v>43639</v>
      </c>
      <c r="D2367" s="10">
        <v>1163.9000000000001</v>
      </c>
      <c r="E2367" s="10">
        <f>VLOOKUP(C2367,데이터!$O:$Q,2,0)</f>
        <v>85.235250000000008</v>
      </c>
      <c r="F2367" s="10">
        <f>VLOOKUP(C2367,데이터!$O:$Q,3,0)</f>
        <v>191.66</v>
      </c>
      <c r="H2367" s="6">
        <f t="shared" si="423"/>
        <v>3.7046953349596961</v>
      </c>
      <c r="I2367" s="6">
        <f t="shared" si="424"/>
        <v>3.6829362029208199</v>
      </c>
      <c r="AM2367" s="1">
        <f t="shared" si="416"/>
        <v>43639</v>
      </c>
      <c r="AN2367" s="2">
        <f t="shared" si="417"/>
        <v>1163.9000000000001</v>
      </c>
      <c r="AO2367" s="2">
        <f t="shared" si="418"/>
        <v>85.235250000000008</v>
      </c>
      <c r="AP2367" s="2">
        <f t="shared" si="419"/>
        <v>191.66</v>
      </c>
      <c r="AR2367" s="39">
        <f t="shared" si="420"/>
        <v>0</v>
      </c>
      <c r="AS2367" s="39">
        <f t="shared" si="421"/>
        <v>0</v>
      </c>
      <c r="AU2367" s="41">
        <f t="shared" si="422"/>
        <v>0</v>
      </c>
    </row>
    <row r="2368" spans="2:47" x14ac:dyDescent="0.3">
      <c r="B2368" s="6">
        <f t="shared" si="425"/>
        <v>2019</v>
      </c>
      <c r="C2368" s="5">
        <v>43640</v>
      </c>
      <c r="D2368" s="10">
        <v>1156.4000000000001</v>
      </c>
      <c r="E2368" s="10">
        <f>VLOOKUP(C2368,데이터!$O:$Q,2,0)</f>
        <v>85.901312499999989</v>
      </c>
      <c r="F2368" s="10">
        <f>VLOOKUP(C2368,데이터!$O:$Q,3,0)</f>
        <v>191.86</v>
      </c>
      <c r="H2368" s="6">
        <f t="shared" si="423"/>
        <v>3.7336453132438159</v>
      </c>
      <c r="I2368" s="6">
        <f t="shared" si="424"/>
        <v>3.686779400461174</v>
      </c>
      <c r="AM2368" s="1">
        <f t="shared" ref="AM2368:AM2431" si="426">C2368</f>
        <v>43640</v>
      </c>
      <c r="AN2368" s="2">
        <f t="shared" ref="AN2368:AN2431" si="427">D2368</f>
        <v>1156.4000000000001</v>
      </c>
      <c r="AO2368" s="2">
        <f t="shared" ref="AO2368:AO2431" si="428">E2368</f>
        <v>85.901312499999989</v>
      </c>
      <c r="AP2368" s="2">
        <f t="shared" ref="AP2368:AP2431" si="429">F2368</f>
        <v>191.86</v>
      </c>
      <c r="AR2368" s="39">
        <f t="shared" si="420"/>
        <v>7.814401905314794E-3</v>
      </c>
      <c r="AS2368" s="39">
        <f t="shared" si="421"/>
        <v>1.0435145570282245E-3</v>
      </c>
      <c r="AU2368" s="41">
        <f t="shared" si="422"/>
        <v>4.5844915483187132E-5</v>
      </c>
    </row>
    <row r="2369" spans="2:47" x14ac:dyDescent="0.3">
      <c r="B2369" s="6">
        <f t="shared" si="425"/>
        <v>2019</v>
      </c>
      <c r="C2369" s="5">
        <v>43641</v>
      </c>
      <c r="D2369" s="10">
        <v>1156.25</v>
      </c>
      <c r="E2369" s="10">
        <f>VLOOKUP(C2369,데이터!$O:$Q,2,0)</f>
        <v>84.885750000000002</v>
      </c>
      <c r="F2369" s="10">
        <f>VLOOKUP(C2369,데이터!$O:$Q,3,0)</f>
        <v>189.21</v>
      </c>
      <c r="H2369" s="6">
        <f t="shared" si="423"/>
        <v>3.6895045421882964</v>
      </c>
      <c r="I2369" s="6">
        <f t="shared" si="424"/>
        <v>3.6358570330514892</v>
      </c>
      <c r="AM2369" s="1">
        <f t="shared" si="426"/>
        <v>43641</v>
      </c>
      <c r="AN2369" s="2">
        <f t="shared" si="427"/>
        <v>1156.25</v>
      </c>
      <c r="AO2369" s="2">
        <f t="shared" si="428"/>
        <v>84.885750000000002</v>
      </c>
      <c r="AP2369" s="2">
        <f t="shared" si="429"/>
        <v>189.21</v>
      </c>
      <c r="AR2369" s="39">
        <f t="shared" ref="AR2369:AR2432" si="430">AO2369/AO2368-1</f>
        <v>-1.1822432864456944E-2</v>
      </c>
      <c r="AS2369" s="39">
        <f t="shared" ref="AS2369:AS2432" si="431">AP2369/AP2368-1</f>
        <v>-1.3812154696132617E-2</v>
      </c>
      <c r="AU2369" s="41">
        <f t="shared" ref="AU2369:AU2432" si="432">(AR2369-AS2369)^2</f>
        <v>3.9589929674467939E-6</v>
      </c>
    </row>
    <row r="2370" spans="2:47" x14ac:dyDescent="0.3">
      <c r="B2370" s="6">
        <f t="shared" si="425"/>
        <v>2019</v>
      </c>
      <c r="C2370" s="5">
        <v>43642</v>
      </c>
      <c r="D2370" s="10">
        <v>1156.6500000000001</v>
      </c>
      <c r="E2370" s="10">
        <f>VLOOKUP(C2370,데이터!$O:$Q,2,0)</f>
        <v>87.477062499999988</v>
      </c>
      <c r="F2370" s="10">
        <f>VLOOKUP(C2370,데이터!$O:$Q,3,0)</f>
        <v>195.32</v>
      </c>
      <c r="H2370" s="6">
        <f t="shared" si="423"/>
        <v>3.8021342737861117</v>
      </c>
      <c r="I2370" s="6">
        <f t="shared" si="424"/>
        <v>3.7532667179092907</v>
      </c>
      <c r="AM2370" s="1">
        <f t="shared" si="426"/>
        <v>43642</v>
      </c>
      <c r="AN2370" s="2">
        <f t="shared" si="427"/>
        <v>1156.6500000000001</v>
      </c>
      <c r="AO2370" s="2">
        <f t="shared" si="428"/>
        <v>87.477062499999988</v>
      </c>
      <c r="AP2370" s="2">
        <f t="shared" si="429"/>
        <v>195.32</v>
      </c>
      <c r="AR2370" s="39">
        <f t="shared" si="430"/>
        <v>3.0527061373669673E-2</v>
      </c>
      <c r="AS2370" s="39">
        <f t="shared" si="431"/>
        <v>3.2292162147878001E-2</v>
      </c>
      <c r="AU2370" s="41">
        <f t="shared" si="432"/>
        <v>3.1155807431108389E-6</v>
      </c>
    </row>
    <row r="2371" spans="2:47" x14ac:dyDescent="0.3">
      <c r="B2371" s="6">
        <f t="shared" si="425"/>
        <v>2019</v>
      </c>
      <c r="C2371" s="5">
        <v>43643</v>
      </c>
      <c r="D2371" s="10">
        <v>1158.0999999999999</v>
      </c>
      <c r="E2371" s="10">
        <f>VLOOKUP(C2371,데이터!$O:$Q,2,0)</f>
        <v>88.590343749999988</v>
      </c>
      <c r="F2371" s="10">
        <f>VLOOKUP(C2371,데이터!$O:$Q,3,0)</f>
        <v>198.16</v>
      </c>
      <c r="H2371" s="6">
        <f t="shared" si="423"/>
        <v>3.8505223274771967</v>
      </c>
      <c r="I2371" s="6">
        <f t="shared" si="424"/>
        <v>3.8078401229823111</v>
      </c>
      <c r="AM2371" s="1">
        <f t="shared" si="426"/>
        <v>43643</v>
      </c>
      <c r="AN2371" s="2">
        <f t="shared" si="427"/>
        <v>1158.0999999999999</v>
      </c>
      <c r="AO2371" s="2">
        <f t="shared" si="428"/>
        <v>88.590343749999988</v>
      </c>
      <c r="AP2371" s="2">
        <f t="shared" si="429"/>
        <v>198.16</v>
      </c>
      <c r="AR2371" s="39">
        <f t="shared" si="430"/>
        <v>1.2726550460013364E-2</v>
      </c>
      <c r="AS2371" s="39">
        <f t="shared" si="431"/>
        <v>1.4540241654720454E-2</v>
      </c>
      <c r="AU2371" s="41">
        <f t="shared" si="432"/>
        <v>3.2894757497580314E-6</v>
      </c>
    </row>
    <row r="2372" spans="2:47" x14ac:dyDescent="0.3">
      <c r="B2372" s="6">
        <f t="shared" si="425"/>
        <v>2019</v>
      </c>
      <c r="C2372" s="5">
        <v>43644</v>
      </c>
      <c r="D2372" s="10">
        <v>1154.7</v>
      </c>
      <c r="E2372" s="10">
        <f>VLOOKUP(C2372,데이터!$O:$Q,2,0)</f>
        <v>89.022343750000005</v>
      </c>
      <c r="F2372" s="10">
        <f>VLOOKUP(C2372,데이터!$O:$Q,3,0)</f>
        <v>198.41</v>
      </c>
      <c r="H2372" s="6">
        <f t="shared" si="423"/>
        <v>3.8692989297010731</v>
      </c>
      <c r="I2372" s="6">
        <f t="shared" si="424"/>
        <v>3.8126441199077532</v>
      </c>
      <c r="AM2372" s="1">
        <f t="shared" si="426"/>
        <v>43644</v>
      </c>
      <c r="AN2372" s="2">
        <f t="shared" si="427"/>
        <v>1154.7</v>
      </c>
      <c r="AO2372" s="2">
        <f t="shared" si="428"/>
        <v>89.022343750000005</v>
      </c>
      <c r="AP2372" s="2">
        <f t="shared" si="429"/>
        <v>198.41</v>
      </c>
      <c r="AR2372" s="39">
        <f t="shared" si="430"/>
        <v>4.876377963032974E-3</v>
      </c>
      <c r="AS2372" s="39">
        <f t="shared" si="431"/>
        <v>1.2616067823980615E-3</v>
      </c>
      <c r="AU2372" s="41">
        <f t="shared" si="432"/>
        <v>1.306657068834872E-5</v>
      </c>
    </row>
    <row r="2373" spans="2:47" x14ac:dyDescent="0.3">
      <c r="B2373" s="6">
        <f t="shared" si="425"/>
        <v>2019</v>
      </c>
      <c r="C2373" s="5">
        <v>43645</v>
      </c>
      <c r="D2373" s="10">
        <v>1154.7</v>
      </c>
      <c r="E2373" s="10">
        <f>VLOOKUP(C2373,데이터!$O:$Q,2,0)</f>
        <v>89.022343750000005</v>
      </c>
      <c r="F2373" s="10">
        <f>VLOOKUP(C2373,데이터!$O:$Q,3,0)</f>
        <v>198.41</v>
      </c>
      <c r="H2373" s="6">
        <f t="shared" si="423"/>
        <v>3.8692989297010731</v>
      </c>
      <c r="I2373" s="6">
        <f t="shared" si="424"/>
        <v>3.8126441199077532</v>
      </c>
      <c r="AM2373" s="1">
        <f t="shared" si="426"/>
        <v>43645</v>
      </c>
      <c r="AN2373" s="2">
        <f t="shared" si="427"/>
        <v>1154.7</v>
      </c>
      <c r="AO2373" s="2">
        <f t="shared" si="428"/>
        <v>89.022343750000005</v>
      </c>
      <c r="AP2373" s="2">
        <f t="shared" si="429"/>
        <v>198.41</v>
      </c>
      <c r="AR2373" s="39">
        <f t="shared" si="430"/>
        <v>0</v>
      </c>
      <c r="AS2373" s="39">
        <f t="shared" si="431"/>
        <v>0</v>
      </c>
      <c r="AU2373" s="41">
        <f t="shared" si="432"/>
        <v>0</v>
      </c>
    </row>
    <row r="2374" spans="2:47" x14ac:dyDescent="0.3">
      <c r="B2374" s="6">
        <f t="shared" si="425"/>
        <v>2019</v>
      </c>
      <c r="C2374" s="5">
        <v>43646</v>
      </c>
      <c r="D2374" s="10">
        <v>1154.7</v>
      </c>
      <c r="E2374" s="10">
        <f>VLOOKUP(C2374,데이터!$O:$Q,2,0)</f>
        <v>89.022343750000005</v>
      </c>
      <c r="F2374" s="10">
        <f>VLOOKUP(C2374,데이터!$O:$Q,3,0)</f>
        <v>198.41</v>
      </c>
      <c r="H2374" s="6">
        <f t="shared" si="423"/>
        <v>3.8692989297010731</v>
      </c>
      <c r="I2374" s="6">
        <f t="shared" si="424"/>
        <v>3.8126441199077532</v>
      </c>
      <c r="AM2374" s="1">
        <f t="shared" si="426"/>
        <v>43646</v>
      </c>
      <c r="AN2374" s="2">
        <f t="shared" si="427"/>
        <v>1154.7</v>
      </c>
      <c r="AO2374" s="2">
        <f t="shared" si="428"/>
        <v>89.022343750000005</v>
      </c>
      <c r="AP2374" s="2">
        <f t="shared" si="429"/>
        <v>198.41</v>
      </c>
      <c r="AR2374" s="39">
        <f t="shared" si="430"/>
        <v>0</v>
      </c>
      <c r="AS2374" s="39">
        <f t="shared" si="431"/>
        <v>0</v>
      </c>
      <c r="AU2374" s="41">
        <f t="shared" si="432"/>
        <v>0</v>
      </c>
    </row>
    <row r="2375" spans="2:47" x14ac:dyDescent="0.3">
      <c r="B2375" s="6">
        <f t="shared" si="425"/>
        <v>2019</v>
      </c>
      <c r="C2375" s="5">
        <v>43647</v>
      </c>
      <c r="D2375" s="10">
        <v>1158.7</v>
      </c>
      <c r="E2375" s="10">
        <f>VLOOKUP(C2375,데이터!$O:$Q,2,0)</f>
        <v>91.752281249999996</v>
      </c>
      <c r="F2375" s="10">
        <f>VLOOKUP(C2375,데이터!$O:$Q,3,0)</f>
        <v>203.41</v>
      </c>
      <c r="H2375" s="6">
        <f t="shared" si="423"/>
        <v>3.9879539077879742</v>
      </c>
      <c r="I2375" s="6">
        <f t="shared" si="424"/>
        <v>3.9087240584165919</v>
      </c>
      <c r="AM2375" s="1">
        <f t="shared" si="426"/>
        <v>43647</v>
      </c>
      <c r="AN2375" s="2">
        <f t="shared" si="427"/>
        <v>1158.7</v>
      </c>
      <c r="AO2375" s="2">
        <f t="shared" si="428"/>
        <v>91.752281249999996</v>
      </c>
      <c r="AP2375" s="2">
        <f t="shared" si="429"/>
        <v>203.41</v>
      </c>
      <c r="AR2375" s="39">
        <f t="shared" si="430"/>
        <v>3.0665756314689263E-2</v>
      </c>
      <c r="AS2375" s="39">
        <f t="shared" si="431"/>
        <v>2.5200342724660985E-2</v>
      </c>
      <c r="AU2375" s="41">
        <f t="shared" si="432"/>
        <v>2.9870745710065797E-5</v>
      </c>
    </row>
    <row r="2376" spans="2:47" x14ac:dyDescent="0.3">
      <c r="B2376" s="6">
        <f t="shared" si="425"/>
        <v>2019</v>
      </c>
      <c r="C2376" s="5">
        <v>43648</v>
      </c>
      <c r="D2376" s="10">
        <v>1166.05</v>
      </c>
      <c r="E2376" s="10">
        <f>VLOOKUP(C2376,데이터!$O:$Q,2,0)</f>
        <v>90.675968749999996</v>
      </c>
      <c r="F2376" s="10">
        <f>VLOOKUP(C2376,데이터!$O:$Q,3,0)</f>
        <v>200.87</v>
      </c>
      <c r="H2376" s="6">
        <f t="shared" si="423"/>
        <v>3.941172677044722</v>
      </c>
      <c r="I2376" s="6">
        <f t="shared" si="424"/>
        <v>3.8599154496541015</v>
      </c>
      <c r="AM2376" s="1">
        <f t="shared" si="426"/>
        <v>43648</v>
      </c>
      <c r="AN2376" s="2">
        <f t="shared" si="427"/>
        <v>1166.05</v>
      </c>
      <c r="AO2376" s="2">
        <f t="shared" si="428"/>
        <v>90.675968749999996</v>
      </c>
      <c r="AP2376" s="2">
        <f t="shared" si="429"/>
        <v>200.87</v>
      </c>
      <c r="AR2376" s="39">
        <f t="shared" si="430"/>
        <v>-1.1730634762827763E-2</v>
      </c>
      <c r="AS2376" s="39">
        <f t="shared" si="431"/>
        <v>-1.2487095029742878E-2</v>
      </c>
      <c r="AU2376" s="41">
        <f t="shared" si="432"/>
        <v>5.7223213542128772E-7</v>
      </c>
    </row>
    <row r="2377" spans="2:47" x14ac:dyDescent="0.3">
      <c r="B2377" s="6">
        <f t="shared" si="425"/>
        <v>2019</v>
      </c>
      <c r="C2377" s="5">
        <v>43649</v>
      </c>
      <c r="D2377" s="10">
        <v>1171.25</v>
      </c>
      <c r="E2377" s="10">
        <f>VLOOKUP(C2377,데이터!$O:$Q,2,0)</f>
        <v>89.44621875</v>
      </c>
      <c r="F2377" s="10">
        <f>VLOOKUP(C2377,데이터!$O:$Q,3,0)</f>
        <v>199.95</v>
      </c>
      <c r="H2377" s="6">
        <f t="shared" si="423"/>
        <v>3.8877223840243262</v>
      </c>
      <c r="I2377" s="6">
        <f t="shared" si="424"/>
        <v>3.8422367409684748</v>
      </c>
      <c r="AM2377" s="1">
        <f t="shared" si="426"/>
        <v>43649</v>
      </c>
      <c r="AN2377" s="2">
        <f t="shared" si="427"/>
        <v>1171.25</v>
      </c>
      <c r="AO2377" s="2">
        <f t="shared" si="428"/>
        <v>89.44621875</v>
      </c>
      <c r="AP2377" s="2">
        <f t="shared" si="429"/>
        <v>199.95</v>
      </c>
      <c r="AR2377" s="39">
        <f t="shared" si="430"/>
        <v>-1.3562027700972257E-2</v>
      </c>
      <c r="AS2377" s="39">
        <f t="shared" si="431"/>
        <v>-4.580076666500843E-3</v>
      </c>
      <c r="AU2377" s="41">
        <f t="shared" si="432"/>
        <v>8.0675444385642104E-5</v>
      </c>
    </row>
    <row r="2378" spans="2:47" x14ac:dyDescent="0.3">
      <c r="B2378" s="6">
        <f t="shared" si="425"/>
        <v>2019</v>
      </c>
      <c r="C2378" s="5">
        <v>43650</v>
      </c>
      <c r="D2378" s="10">
        <v>1168.6500000000001</v>
      </c>
      <c r="E2378" s="10">
        <f>VLOOKUP(C2378,데이터!$O:$Q,2,0)</f>
        <v>89.44621875</v>
      </c>
      <c r="F2378" s="10">
        <f>VLOOKUP(C2378,데이터!$O:$Q,3,0)</f>
        <v>199.95</v>
      </c>
      <c r="H2378" s="6">
        <f t="shared" si="423"/>
        <v>3.8877223840243262</v>
      </c>
      <c r="I2378" s="6">
        <f t="shared" si="424"/>
        <v>3.8422367409684748</v>
      </c>
      <c r="AM2378" s="1">
        <f t="shared" si="426"/>
        <v>43650</v>
      </c>
      <c r="AN2378" s="2">
        <f t="shared" si="427"/>
        <v>1168.6500000000001</v>
      </c>
      <c r="AO2378" s="2">
        <f t="shared" si="428"/>
        <v>89.44621875</v>
      </c>
      <c r="AP2378" s="2">
        <f t="shared" si="429"/>
        <v>199.95</v>
      </c>
      <c r="AR2378" s="39">
        <f t="shared" si="430"/>
        <v>0</v>
      </c>
      <c r="AS2378" s="39">
        <f t="shared" si="431"/>
        <v>0</v>
      </c>
      <c r="AU2378" s="41">
        <f t="shared" si="432"/>
        <v>0</v>
      </c>
    </row>
    <row r="2379" spans="2:47" x14ac:dyDescent="0.3">
      <c r="B2379" s="6">
        <f t="shared" si="425"/>
        <v>2019</v>
      </c>
      <c r="C2379" s="5">
        <v>43651</v>
      </c>
      <c r="D2379" s="10">
        <v>1170.4000000000001</v>
      </c>
      <c r="E2379" s="10">
        <f>VLOOKUP(C2379,데이터!$O:$Q,2,0)</f>
        <v>88.771093750000006</v>
      </c>
      <c r="F2379" s="10">
        <f>VLOOKUP(C2379,데이터!$O:$Q,3,0)</f>
        <v>198.81</v>
      </c>
      <c r="H2379" s="6">
        <f t="shared" si="423"/>
        <v>3.8583785100048962</v>
      </c>
      <c r="I2379" s="6">
        <f t="shared" si="424"/>
        <v>3.8203305149884597</v>
      </c>
      <c r="AM2379" s="1">
        <f t="shared" si="426"/>
        <v>43651</v>
      </c>
      <c r="AN2379" s="2">
        <f t="shared" si="427"/>
        <v>1170.4000000000001</v>
      </c>
      <c r="AO2379" s="2">
        <f t="shared" si="428"/>
        <v>88.771093750000006</v>
      </c>
      <c r="AP2379" s="2">
        <f t="shared" si="429"/>
        <v>198.81</v>
      </c>
      <c r="AR2379" s="39">
        <f t="shared" si="430"/>
        <v>-7.5478316404514745E-3</v>
      </c>
      <c r="AS2379" s="39">
        <f t="shared" si="431"/>
        <v>-5.7014253563389961E-3</v>
      </c>
      <c r="AU2379" s="41">
        <f t="shared" si="432"/>
        <v>3.4092161660100504E-6</v>
      </c>
    </row>
    <row r="2380" spans="2:47" x14ac:dyDescent="0.3">
      <c r="B2380" s="6">
        <f t="shared" si="425"/>
        <v>2019</v>
      </c>
      <c r="C2380" s="5">
        <v>43652</v>
      </c>
      <c r="D2380" s="10">
        <v>1170.4000000000001</v>
      </c>
      <c r="E2380" s="10">
        <f>VLOOKUP(C2380,데이터!$O:$Q,2,0)</f>
        <v>88.771093750000006</v>
      </c>
      <c r="F2380" s="10">
        <f>VLOOKUP(C2380,데이터!$O:$Q,3,0)</f>
        <v>198.81</v>
      </c>
      <c r="H2380" s="6">
        <f t="shared" si="423"/>
        <v>3.8583785100048962</v>
      </c>
      <c r="I2380" s="6">
        <f t="shared" si="424"/>
        <v>3.8203305149884597</v>
      </c>
      <c r="AM2380" s="1">
        <f t="shared" si="426"/>
        <v>43652</v>
      </c>
      <c r="AN2380" s="2">
        <f t="shared" si="427"/>
        <v>1170.4000000000001</v>
      </c>
      <c r="AO2380" s="2">
        <f t="shared" si="428"/>
        <v>88.771093750000006</v>
      </c>
      <c r="AP2380" s="2">
        <f t="shared" si="429"/>
        <v>198.81</v>
      </c>
      <c r="AR2380" s="39">
        <f t="shared" si="430"/>
        <v>0</v>
      </c>
      <c r="AS2380" s="39">
        <f t="shared" si="431"/>
        <v>0</v>
      </c>
      <c r="AU2380" s="41">
        <f t="shared" si="432"/>
        <v>0</v>
      </c>
    </row>
    <row r="2381" spans="2:47" x14ac:dyDescent="0.3">
      <c r="B2381" s="6">
        <f t="shared" si="425"/>
        <v>2019</v>
      </c>
      <c r="C2381" s="5">
        <v>43653</v>
      </c>
      <c r="D2381" s="10">
        <v>1170.4000000000001</v>
      </c>
      <c r="E2381" s="10">
        <f>VLOOKUP(C2381,데이터!$O:$Q,2,0)</f>
        <v>88.771093750000006</v>
      </c>
      <c r="F2381" s="10">
        <f>VLOOKUP(C2381,데이터!$O:$Q,3,0)</f>
        <v>198.81</v>
      </c>
      <c r="H2381" s="6">
        <f t="shared" si="423"/>
        <v>3.8583785100048962</v>
      </c>
      <c r="I2381" s="6">
        <f t="shared" si="424"/>
        <v>3.8203305149884597</v>
      </c>
      <c r="AM2381" s="1">
        <f t="shared" si="426"/>
        <v>43653</v>
      </c>
      <c r="AN2381" s="2">
        <f t="shared" si="427"/>
        <v>1170.4000000000001</v>
      </c>
      <c r="AO2381" s="2">
        <f t="shared" si="428"/>
        <v>88.771093750000006</v>
      </c>
      <c r="AP2381" s="2">
        <f t="shared" si="429"/>
        <v>198.81</v>
      </c>
      <c r="AR2381" s="39">
        <f t="shared" si="430"/>
        <v>0</v>
      </c>
      <c r="AS2381" s="39">
        <f t="shared" si="431"/>
        <v>0</v>
      </c>
      <c r="AU2381" s="41">
        <f t="shared" si="432"/>
        <v>0</v>
      </c>
    </row>
    <row r="2382" spans="2:47" x14ac:dyDescent="0.3">
      <c r="B2382" s="6">
        <f t="shared" si="425"/>
        <v>2019</v>
      </c>
      <c r="C2382" s="5">
        <v>43654</v>
      </c>
      <c r="D2382" s="10">
        <v>1181.95</v>
      </c>
      <c r="E2382" s="10">
        <f>VLOOKUP(C2382,데이터!$O:$Q,2,0)</f>
        <v>87.691031249999995</v>
      </c>
      <c r="F2382" s="10">
        <f>VLOOKUP(C2382,데이터!$O:$Q,3,0)</f>
        <v>197.27</v>
      </c>
      <c r="H2382" s="6">
        <f t="shared" si="423"/>
        <v>3.8114342879228942</v>
      </c>
      <c r="I2382" s="6">
        <f t="shared" si="424"/>
        <v>3.7907378939277376</v>
      </c>
      <c r="AM2382" s="1">
        <f t="shared" si="426"/>
        <v>43654</v>
      </c>
      <c r="AN2382" s="2">
        <f t="shared" si="427"/>
        <v>1181.95</v>
      </c>
      <c r="AO2382" s="2">
        <f t="shared" si="428"/>
        <v>87.691031249999995</v>
      </c>
      <c r="AP2382" s="2">
        <f t="shared" si="429"/>
        <v>197.27</v>
      </c>
      <c r="AR2382" s="39">
        <f t="shared" si="430"/>
        <v>-1.2166826546507581E-2</v>
      </c>
      <c r="AS2382" s="39">
        <f t="shared" si="431"/>
        <v>-7.7460892309239027E-3</v>
      </c>
      <c r="AU2382" s="41">
        <f t="shared" si="432"/>
        <v>1.9542918413393984E-5</v>
      </c>
    </row>
    <row r="2383" spans="2:47" x14ac:dyDescent="0.3">
      <c r="B2383" s="6">
        <f t="shared" si="425"/>
        <v>2019</v>
      </c>
      <c r="C2383" s="5">
        <v>43655</v>
      </c>
      <c r="D2383" s="10">
        <v>1180.55</v>
      </c>
      <c r="E2383" s="10">
        <f>VLOOKUP(C2383,데이터!$O:$Q,2,0)</f>
        <v>88.072343750000002</v>
      </c>
      <c r="F2383" s="10">
        <f>VLOOKUP(C2383,데이터!$O:$Q,3,0)</f>
        <v>198.5</v>
      </c>
      <c r="H2383" s="6">
        <f t="shared" si="423"/>
        <v>3.828007790551347</v>
      </c>
      <c r="I2383" s="6">
        <f t="shared" si="424"/>
        <v>3.8143735588009116</v>
      </c>
      <c r="AM2383" s="1">
        <f t="shared" si="426"/>
        <v>43655</v>
      </c>
      <c r="AN2383" s="2">
        <f t="shared" si="427"/>
        <v>1180.55</v>
      </c>
      <c r="AO2383" s="2">
        <f t="shared" si="428"/>
        <v>88.072343750000002</v>
      </c>
      <c r="AP2383" s="2">
        <f t="shared" si="429"/>
        <v>198.5</v>
      </c>
      <c r="AR2383" s="39">
        <f t="shared" si="430"/>
        <v>4.3483637330357094E-3</v>
      </c>
      <c r="AS2383" s="39">
        <f t="shared" si="431"/>
        <v>6.2351092411414566E-3</v>
      </c>
      <c r="AU2383" s="41">
        <f t="shared" si="432"/>
        <v>3.5598086123572138E-6</v>
      </c>
    </row>
    <row r="2384" spans="2:47" x14ac:dyDescent="0.3">
      <c r="B2384" s="6">
        <f t="shared" si="425"/>
        <v>2019</v>
      </c>
      <c r="C2384" s="5">
        <v>43656</v>
      </c>
      <c r="D2384" s="10">
        <v>1181.5999999999999</v>
      </c>
      <c r="E2384" s="10">
        <f>VLOOKUP(C2384,데이터!$O:$Q,2,0)</f>
        <v>88.394187500000015</v>
      </c>
      <c r="F2384" s="10">
        <f>VLOOKUP(C2384,데이터!$O:$Q,3,0)</f>
        <v>200.1</v>
      </c>
      <c r="H2384" s="6">
        <f t="shared" si="423"/>
        <v>3.8419965221994739</v>
      </c>
      <c r="I2384" s="6">
        <f t="shared" si="424"/>
        <v>3.84511913912374</v>
      </c>
      <c r="AM2384" s="1">
        <f t="shared" si="426"/>
        <v>43656</v>
      </c>
      <c r="AN2384" s="2">
        <f t="shared" si="427"/>
        <v>1181.5999999999999</v>
      </c>
      <c r="AO2384" s="2">
        <f t="shared" si="428"/>
        <v>88.394187500000015</v>
      </c>
      <c r="AP2384" s="2">
        <f t="shared" si="429"/>
        <v>200.1</v>
      </c>
      <c r="AR2384" s="39">
        <f t="shared" si="430"/>
        <v>3.6543111752946889E-3</v>
      </c>
      <c r="AS2384" s="39">
        <f t="shared" si="431"/>
        <v>8.0604534005037642E-3</v>
      </c>
      <c r="AU2384" s="41">
        <f t="shared" si="432"/>
        <v>1.9414089308770381E-5</v>
      </c>
    </row>
    <row r="2385" spans="2:47" x14ac:dyDescent="0.3">
      <c r="B2385" s="6">
        <f t="shared" si="425"/>
        <v>2019</v>
      </c>
      <c r="C2385" s="5">
        <v>43657</v>
      </c>
      <c r="D2385" s="10">
        <v>1173.5</v>
      </c>
      <c r="E2385" s="10">
        <f>VLOOKUP(C2385,데이터!$O:$Q,2,0)</f>
        <v>88.810999999999993</v>
      </c>
      <c r="F2385" s="10">
        <f>VLOOKUP(C2385,데이터!$O:$Q,3,0)</f>
        <v>200.66</v>
      </c>
      <c r="H2385" s="6">
        <f t="shared" si="423"/>
        <v>3.8601130095014149</v>
      </c>
      <c r="I2385" s="6">
        <f t="shared" si="424"/>
        <v>3.8558800922367298</v>
      </c>
      <c r="AM2385" s="1">
        <f t="shared" si="426"/>
        <v>43657</v>
      </c>
      <c r="AN2385" s="2">
        <f t="shared" si="427"/>
        <v>1173.5</v>
      </c>
      <c r="AO2385" s="2">
        <f t="shared" si="428"/>
        <v>88.810999999999993</v>
      </c>
      <c r="AP2385" s="2">
        <f t="shared" si="429"/>
        <v>200.66</v>
      </c>
      <c r="AR2385" s="39">
        <f t="shared" si="430"/>
        <v>4.7153835765498808E-3</v>
      </c>
      <c r="AS2385" s="39">
        <f t="shared" si="431"/>
        <v>2.7986006996501001E-3</v>
      </c>
      <c r="AU2385" s="41">
        <f t="shared" si="432"/>
        <v>3.6740565971762003E-6</v>
      </c>
    </row>
    <row r="2386" spans="2:47" x14ac:dyDescent="0.3">
      <c r="B2386" s="6">
        <f t="shared" si="425"/>
        <v>2019</v>
      </c>
      <c r="C2386" s="5">
        <v>43658</v>
      </c>
      <c r="D2386" s="10">
        <v>1178.95</v>
      </c>
      <c r="E2386" s="10">
        <f>VLOOKUP(C2386,데이터!$O:$Q,2,0)</f>
        <v>90.620031250000011</v>
      </c>
      <c r="F2386" s="10">
        <f>VLOOKUP(C2386,데이터!$O:$Q,3,0)</f>
        <v>204.31</v>
      </c>
      <c r="H2386" s="6">
        <f t="shared" si="423"/>
        <v>3.9387413895750512</v>
      </c>
      <c r="I2386" s="6">
        <f t="shared" si="424"/>
        <v>3.9260184473481821</v>
      </c>
      <c r="AM2386" s="1">
        <f t="shared" si="426"/>
        <v>43658</v>
      </c>
      <c r="AN2386" s="2">
        <f t="shared" si="427"/>
        <v>1178.95</v>
      </c>
      <c r="AO2386" s="2">
        <f t="shared" si="428"/>
        <v>90.620031250000011</v>
      </c>
      <c r="AP2386" s="2">
        <f t="shared" si="429"/>
        <v>204.31</v>
      </c>
      <c r="AR2386" s="39">
        <f t="shared" si="430"/>
        <v>2.0369450293319824E-2</v>
      </c>
      <c r="AS2386" s="39">
        <f t="shared" si="431"/>
        <v>1.8189973088806877E-2</v>
      </c>
      <c r="AU2386" s="41">
        <f t="shared" si="432"/>
        <v>4.7501208849915719E-6</v>
      </c>
    </row>
    <row r="2387" spans="2:47" x14ac:dyDescent="0.3">
      <c r="B2387" s="6">
        <f t="shared" si="425"/>
        <v>2019</v>
      </c>
      <c r="C2387" s="5">
        <v>43659</v>
      </c>
      <c r="D2387" s="10">
        <v>1178.95</v>
      </c>
      <c r="E2387" s="10">
        <f>VLOOKUP(C2387,데이터!$O:$Q,2,0)</f>
        <v>90.620031250000011</v>
      </c>
      <c r="F2387" s="10">
        <f>VLOOKUP(C2387,데이터!$O:$Q,3,0)</f>
        <v>204.31</v>
      </c>
      <c r="H2387" s="6">
        <f t="shared" si="423"/>
        <v>3.9387413895750512</v>
      </c>
      <c r="I2387" s="6">
        <f t="shared" si="424"/>
        <v>3.9260184473481821</v>
      </c>
      <c r="AM2387" s="1">
        <f t="shared" si="426"/>
        <v>43659</v>
      </c>
      <c r="AN2387" s="2">
        <f t="shared" si="427"/>
        <v>1178.95</v>
      </c>
      <c r="AO2387" s="2">
        <f t="shared" si="428"/>
        <v>90.620031250000011</v>
      </c>
      <c r="AP2387" s="2">
        <f t="shared" si="429"/>
        <v>204.31</v>
      </c>
      <c r="AR2387" s="39">
        <f t="shared" si="430"/>
        <v>0</v>
      </c>
      <c r="AS2387" s="39">
        <f t="shared" si="431"/>
        <v>0</v>
      </c>
      <c r="AU2387" s="41">
        <f t="shared" si="432"/>
        <v>0</v>
      </c>
    </row>
    <row r="2388" spans="2:47" x14ac:dyDescent="0.3">
      <c r="B2388" s="6">
        <f t="shared" si="425"/>
        <v>2019</v>
      </c>
      <c r="C2388" s="5">
        <v>43660</v>
      </c>
      <c r="D2388" s="10">
        <v>1178.95</v>
      </c>
      <c r="E2388" s="10">
        <f>VLOOKUP(C2388,데이터!$O:$Q,2,0)</f>
        <v>90.620031250000011</v>
      </c>
      <c r="F2388" s="10">
        <f>VLOOKUP(C2388,데이터!$O:$Q,3,0)</f>
        <v>204.31</v>
      </c>
      <c r="H2388" s="6">
        <f t="shared" si="423"/>
        <v>3.9387413895750512</v>
      </c>
      <c r="I2388" s="6">
        <f t="shared" si="424"/>
        <v>3.9260184473481821</v>
      </c>
      <c r="AM2388" s="1">
        <f t="shared" si="426"/>
        <v>43660</v>
      </c>
      <c r="AN2388" s="2">
        <f t="shared" si="427"/>
        <v>1178.95</v>
      </c>
      <c r="AO2388" s="2">
        <f t="shared" si="428"/>
        <v>90.620031250000011</v>
      </c>
      <c r="AP2388" s="2">
        <f t="shared" si="429"/>
        <v>204.31</v>
      </c>
      <c r="AR2388" s="39">
        <f t="shared" si="430"/>
        <v>0</v>
      </c>
      <c r="AS2388" s="39">
        <f t="shared" si="431"/>
        <v>0</v>
      </c>
      <c r="AU2388" s="41">
        <f t="shared" si="432"/>
        <v>0</v>
      </c>
    </row>
    <row r="2389" spans="2:47" x14ac:dyDescent="0.3">
      <c r="B2389" s="6">
        <f t="shared" si="425"/>
        <v>2019</v>
      </c>
      <c r="C2389" s="5">
        <v>43661</v>
      </c>
      <c r="D2389" s="10">
        <v>1179.3</v>
      </c>
      <c r="E2389" s="10">
        <f>VLOOKUP(C2389,데이터!$O:$Q,2,0)</f>
        <v>91.248468750000001</v>
      </c>
      <c r="F2389" s="10">
        <f>VLOOKUP(C2389,데이터!$O:$Q,3,0)</f>
        <v>206.1</v>
      </c>
      <c r="H2389" s="6">
        <f t="shared" si="423"/>
        <v>3.966056021427057</v>
      </c>
      <c r="I2389" s="6">
        <f t="shared" si="424"/>
        <v>3.9604150653343466</v>
      </c>
      <c r="AM2389" s="1">
        <f t="shared" si="426"/>
        <v>43661</v>
      </c>
      <c r="AN2389" s="2">
        <f t="shared" si="427"/>
        <v>1179.3</v>
      </c>
      <c r="AO2389" s="2">
        <f t="shared" si="428"/>
        <v>91.248468750000001</v>
      </c>
      <c r="AP2389" s="2">
        <f t="shared" si="429"/>
        <v>206.1</v>
      </c>
      <c r="AR2389" s="39">
        <f t="shared" si="430"/>
        <v>6.9348629804184547E-3</v>
      </c>
      <c r="AS2389" s="39">
        <f t="shared" si="431"/>
        <v>8.7611962214282357E-3</v>
      </c>
      <c r="AU2389" s="41">
        <f t="shared" si="432"/>
        <v>3.3354931072172908E-6</v>
      </c>
    </row>
    <row r="2390" spans="2:47" x14ac:dyDescent="0.3">
      <c r="B2390" s="6">
        <f t="shared" si="425"/>
        <v>2019</v>
      </c>
      <c r="C2390" s="5">
        <v>43662</v>
      </c>
      <c r="D2390" s="10">
        <v>1177.6500000000001</v>
      </c>
      <c r="E2390" s="10">
        <f>VLOOKUP(C2390,데이터!$O:$Q,2,0)</f>
        <v>90.226749999999996</v>
      </c>
      <c r="F2390" s="10">
        <f>VLOOKUP(C2390,데이터!$O:$Q,3,0)</f>
        <v>203.91</v>
      </c>
      <c r="H2390" s="6">
        <f t="shared" si="423"/>
        <v>3.9216476729237573</v>
      </c>
      <c r="I2390" s="6">
        <f t="shared" si="424"/>
        <v>3.9183320522674752</v>
      </c>
      <c r="AM2390" s="1">
        <f t="shared" si="426"/>
        <v>43662</v>
      </c>
      <c r="AN2390" s="2">
        <f t="shared" si="427"/>
        <v>1177.6500000000001</v>
      </c>
      <c r="AO2390" s="2">
        <f t="shared" si="428"/>
        <v>90.226749999999996</v>
      </c>
      <c r="AP2390" s="2">
        <f t="shared" si="429"/>
        <v>203.91</v>
      </c>
      <c r="AR2390" s="39">
        <f t="shared" si="430"/>
        <v>-1.1197105704856103E-2</v>
      </c>
      <c r="AS2390" s="39">
        <f t="shared" si="431"/>
        <v>-1.0625909752547291E-2</v>
      </c>
      <c r="AU2390" s="41">
        <f t="shared" si="432"/>
        <v>3.262648159339703E-7</v>
      </c>
    </row>
    <row r="2391" spans="2:47" x14ac:dyDescent="0.3">
      <c r="B2391" s="6">
        <f t="shared" si="425"/>
        <v>2019</v>
      </c>
      <c r="C2391" s="5">
        <v>43663</v>
      </c>
      <c r="D2391" s="10">
        <v>1181.2</v>
      </c>
      <c r="E2391" s="10">
        <f>VLOOKUP(C2391,데이터!$O:$Q,2,0)</f>
        <v>90.93059375</v>
      </c>
      <c r="F2391" s="10">
        <f>VLOOKUP(C2391,데이터!$O:$Q,3,0)</f>
        <v>204.52</v>
      </c>
      <c r="H2391" s="6">
        <f t="shared" si="423"/>
        <v>3.9522397889457737</v>
      </c>
      <c r="I2391" s="6">
        <f t="shared" si="424"/>
        <v>3.9300538047655538</v>
      </c>
      <c r="AM2391" s="1">
        <f t="shared" si="426"/>
        <v>43663</v>
      </c>
      <c r="AN2391" s="2">
        <f t="shared" si="427"/>
        <v>1181.2</v>
      </c>
      <c r="AO2391" s="2">
        <f t="shared" si="428"/>
        <v>90.93059375</v>
      </c>
      <c r="AP2391" s="2">
        <f t="shared" si="429"/>
        <v>204.52</v>
      </c>
      <c r="AR2391" s="39">
        <f t="shared" si="430"/>
        <v>7.8008323473914842E-3</v>
      </c>
      <c r="AS2391" s="39">
        <f t="shared" si="431"/>
        <v>2.9915158648423645E-3</v>
      </c>
      <c r="AU2391" s="41">
        <f t="shared" si="432"/>
        <v>2.3129525029318637E-5</v>
      </c>
    </row>
    <row r="2392" spans="2:47" x14ac:dyDescent="0.3">
      <c r="B2392" s="6">
        <f t="shared" si="425"/>
        <v>2019</v>
      </c>
      <c r="C2392" s="5">
        <v>43664</v>
      </c>
      <c r="D2392" s="10">
        <v>1178.75</v>
      </c>
      <c r="E2392" s="10">
        <f>VLOOKUP(C2392,데이터!$O:$Q,2,0)</f>
        <v>92.359562499999981</v>
      </c>
      <c r="F2392" s="10">
        <f>VLOOKUP(C2392,데이터!$O:$Q,3,0)</f>
        <v>207.48</v>
      </c>
      <c r="H2392" s="6">
        <f t="shared" si="423"/>
        <v>4.0143489968372048</v>
      </c>
      <c r="I2392" s="6">
        <f t="shared" si="424"/>
        <v>3.9869331283627867</v>
      </c>
      <c r="AM2392" s="1">
        <f t="shared" si="426"/>
        <v>43664</v>
      </c>
      <c r="AN2392" s="2">
        <f t="shared" si="427"/>
        <v>1178.75</v>
      </c>
      <c r="AO2392" s="2">
        <f t="shared" si="428"/>
        <v>92.359562499999981</v>
      </c>
      <c r="AP2392" s="2">
        <f t="shared" si="429"/>
        <v>207.48</v>
      </c>
      <c r="AR2392" s="39">
        <f t="shared" si="430"/>
        <v>1.5714939175792919E-2</v>
      </c>
      <c r="AS2392" s="39">
        <f t="shared" si="431"/>
        <v>1.4472912184627429E-2</v>
      </c>
      <c r="AU2392" s="41">
        <f t="shared" si="432"/>
        <v>1.5426310467836006E-6</v>
      </c>
    </row>
    <row r="2393" spans="2:47" x14ac:dyDescent="0.3">
      <c r="B2393" s="6">
        <f t="shared" si="425"/>
        <v>2019</v>
      </c>
      <c r="C2393" s="5">
        <v>43665</v>
      </c>
      <c r="D2393" s="10">
        <v>1174.45</v>
      </c>
      <c r="E2393" s="10">
        <f>VLOOKUP(C2393,데이터!$O:$Q,2,0)</f>
        <v>92.176500000000019</v>
      </c>
      <c r="F2393" s="10">
        <f>VLOOKUP(C2393,데이터!$O:$Q,3,0)</f>
        <v>207.24</v>
      </c>
      <c r="H2393" s="6">
        <f t="shared" si="423"/>
        <v>4.0063923029839463</v>
      </c>
      <c r="I2393" s="6">
        <f t="shared" si="424"/>
        <v>3.9823212913143626</v>
      </c>
      <c r="AM2393" s="1">
        <f t="shared" si="426"/>
        <v>43665</v>
      </c>
      <c r="AN2393" s="2">
        <f t="shared" si="427"/>
        <v>1174.45</v>
      </c>
      <c r="AO2393" s="2">
        <f t="shared" si="428"/>
        <v>92.176500000000019</v>
      </c>
      <c r="AP2393" s="2">
        <f t="shared" si="429"/>
        <v>207.24</v>
      </c>
      <c r="AR2393" s="39">
        <f t="shared" si="430"/>
        <v>-1.9820633082791028E-3</v>
      </c>
      <c r="AS2393" s="39">
        <f t="shared" si="431"/>
        <v>-1.1567379988431936E-3</v>
      </c>
      <c r="AU2393" s="41">
        <f t="shared" si="432"/>
        <v>6.8116186639547925E-7</v>
      </c>
    </row>
    <row r="2394" spans="2:47" x14ac:dyDescent="0.3">
      <c r="B2394" s="6">
        <f t="shared" si="425"/>
        <v>2019</v>
      </c>
      <c r="C2394" s="5">
        <v>43666</v>
      </c>
      <c r="D2394" s="10">
        <v>1174.45</v>
      </c>
      <c r="E2394" s="10">
        <f>VLOOKUP(C2394,데이터!$O:$Q,2,0)</f>
        <v>92.176500000000019</v>
      </c>
      <c r="F2394" s="10">
        <f>VLOOKUP(C2394,데이터!$O:$Q,3,0)</f>
        <v>207.24</v>
      </c>
      <c r="H2394" s="6">
        <f t="shared" si="423"/>
        <v>4.0063923029839463</v>
      </c>
      <c r="I2394" s="6">
        <f t="shared" si="424"/>
        <v>3.9823212913143626</v>
      </c>
      <c r="AM2394" s="1">
        <f t="shared" si="426"/>
        <v>43666</v>
      </c>
      <c r="AN2394" s="2">
        <f t="shared" si="427"/>
        <v>1174.45</v>
      </c>
      <c r="AO2394" s="2">
        <f t="shared" si="428"/>
        <v>92.176500000000019</v>
      </c>
      <c r="AP2394" s="2">
        <f t="shared" si="429"/>
        <v>207.24</v>
      </c>
      <c r="AR2394" s="39">
        <f t="shared" si="430"/>
        <v>0</v>
      </c>
      <c r="AS2394" s="39">
        <f t="shared" si="431"/>
        <v>0</v>
      </c>
      <c r="AU2394" s="41">
        <f t="shared" si="432"/>
        <v>0</v>
      </c>
    </row>
    <row r="2395" spans="2:47" x14ac:dyDescent="0.3">
      <c r="B2395" s="6">
        <f t="shared" si="425"/>
        <v>2019</v>
      </c>
      <c r="C2395" s="5">
        <v>43667</v>
      </c>
      <c r="D2395" s="10">
        <v>1174.45</v>
      </c>
      <c r="E2395" s="10">
        <f>VLOOKUP(C2395,데이터!$O:$Q,2,0)</f>
        <v>92.176500000000019</v>
      </c>
      <c r="F2395" s="10">
        <f>VLOOKUP(C2395,데이터!$O:$Q,3,0)</f>
        <v>207.24</v>
      </c>
      <c r="H2395" s="6">
        <f t="shared" si="423"/>
        <v>4.0063923029839463</v>
      </c>
      <c r="I2395" s="6">
        <f t="shared" si="424"/>
        <v>3.9823212913143626</v>
      </c>
      <c r="AM2395" s="1">
        <f t="shared" si="426"/>
        <v>43667</v>
      </c>
      <c r="AN2395" s="2">
        <f t="shared" si="427"/>
        <v>1174.45</v>
      </c>
      <c r="AO2395" s="2">
        <f t="shared" si="428"/>
        <v>92.176500000000019</v>
      </c>
      <c r="AP2395" s="2">
        <f t="shared" si="429"/>
        <v>207.24</v>
      </c>
      <c r="AR2395" s="39">
        <f t="shared" si="430"/>
        <v>0</v>
      </c>
      <c r="AS2395" s="39">
        <f t="shared" si="431"/>
        <v>0</v>
      </c>
      <c r="AU2395" s="41">
        <f t="shared" si="432"/>
        <v>0</v>
      </c>
    </row>
    <row r="2396" spans="2:47" x14ac:dyDescent="0.3">
      <c r="B2396" s="6">
        <f t="shared" si="425"/>
        <v>2019</v>
      </c>
      <c r="C2396" s="5">
        <v>43668</v>
      </c>
      <c r="D2396" s="10">
        <v>1178.3499999999999</v>
      </c>
      <c r="E2396" s="10">
        <f>VLOOKUP(C2396,데이터!$O:$Q,2,0)</f>
        <v>94.080375000000018</v>
      </c>
      <c r="F2396" s="10">
        <f>VLOOKUP(C2396,데이터!$O:$Q,3,0)</f>
        <v>211.2</v>
      </c>
      <c r="H2396" s="6">
        <f t="shared" si="423"/>
        <v>4.0891430056667728</v>
      </c>
      <c r="I2396" s="6">
        <f t="shared" si="424"/>
        <v>4.058416602613363</v>
      </c>
      <c r="AM2396" s="1">
        <f t="shared" si="426"/>
        <v>43668</v>
      </c>
      <c r="AN2396" s="2">
        <f t="shared" si="427"/>
        <v>1178.3499999999999</v>
      </c>
      <c r="AO2396" s="2">
        <f t="shared" si="428"/>
        <v>94.080375000000018</v>
      </c>
      <c r="AP2396" s="2">
        <f t="shared" si="429"/>
        <v>211.2</v>
      </c>
      <c r="AR2396" s="39">
        <f t="shared" si="430"/>
        <v>2.0654667946819361E-2</v>
      </c>
      <c r="AS2396" s="39">
        <f t="shared" si="431"/>
        <v>1.9108280254777066E-2</v>
      </c>
      <c r="AU2396" s="41">
        <f t="shared" si="432"/>
        <v>2.3913148940998952E-6</v>
      </c>
    </row>
    <row r="2397" spans="2:47" x14ac:dyDescent="0.3">
      <c r="B2397" s="6">
        <f t="shared" si="425"/>
        <v>2019</v>
      </c>
      <c r="C2397" s="5">
        <v>43669</v>
      </c>
      <c r="D2397" s="10">
        <v>1179</v>
      </c>
      <c r="E2397" s="10">
        <f>VLOOKUP(C2397,데이터!$O:$Q,2,0)</f>
        <v>94.968312500000025</v>
      </c>
      <c r="F2397" s="10">
        <f>VLOOKUP(C2397,데이터!$O:$Q,3,0)</f>
        <v>213.91</v>
      </c>
      <c r="H2397" s="6">
        <f t="shared" si="423"/>
        <v>4.1277366381602043</v>
      </c>
      <c r="I2397" s="6">
        <f t="shared" si="424"/>
        <v>4.1104919292851543</v>
      </c>
      <c r="AM2397" s="1">
        <f t="shared" si="426"/>
        <v>43669</v>
      </c>
      <c r="AN2397" s="2">
        <f t="shared" si="427"/>
        <v>1179</v>
      </c>
      <c r="AO2397" s="2">
        <f t="shared" si="428"/>
        <v>94.968312500000025</v>
      </c>
      <c r="AP2397" s="2">
        <f t="shared" si="429"/>
        <v>213.91</v>
      </c>
      <c r="AR2397" s="39">
        <f t="shared" si="430"/>
        <v>9.4380735621004685E-3</v>
      </c>
      <c r="AS2397" s="39">
        <f t="shared" si="431"/>
        <v>1.2831439393939492E-2</v>
      </c>
      <c r="AU2397" s="41">
        <f t="shared" si="432"/>
        <v>1.1514931668692549E-5</v>
      </c>
    </row>
    <row r="2398" spans="2:47" x14ac:dyDescent="0.3">
      <c r="B2398" s="6">
        <f t="shared" si="425"/>
        <v>2019</v>
      </c>
      <c r="C2398" s="5">
        <v>43670</v>
      </c>
      <c r="D2398" s="10">
        <v>1177.9000000000001</v>
      </c>
      <c r="E2398" s="10">
        <f>VLOOKUP(C2398,데이터!$O:$Q,2,0)</f>
        <v>97.23231250000002</v>
      </c>
      <c r="F2398" s="10">
        <f>VLOOKUP(C2398,데이터!$O:$Q,3,0)</f>
        <v>220.43</v>
      </c>
      <c r="H2398" s="6">
        <f t="shared" si="423"/>
        <v>4.2261399424075519</v>
      </c>
      <c r="I2398" s="6">
        <f t="shared" si="424"/>
        <v>4.2357801691006802</v>
      </c>
      <c r="AM2398" s="1">
        <f t="shared" si="426"/>
        <v>43670</v>
      </c>
      <c r="AN2398" s="2">
        <f t="shared" si="427"/>
        <v>1177.9000000000001</v>
      </c>
      <c r="AO2398" s="2">
        <f t="shared" si="428"/>
        <v>97.23231250000002</v>
      </c>
      <c r="AP2398" s="2">
        <f t="shared" si="429"/>
        <v>220.43</v>
      </c>
      <c r="AR2398" s="39">
        <f t="shared" si="430"/>
        <v>2.3839530685564103E-2</v>
      </c>
      <c r="AS2398" s="39">
        <f t="shared" si="431"/>
        <v>3.0480108456827582E-2</v>
      </c>
      <c r="AU2398" s="41">
        <f t="shared" si="432"/>
        <v>4.4097273136198624E-5</v>
      </c>
    </row>
    <row r="2399" spans="2:47" x14ac:dyDescent="0.3">
      <c r="B2399" s="6">
        <f t="shared" si="425"/>
        <v>2019</v>
      </c>
      <c r="C2399" s="5">
        <v>43671</v>
      </c>
      <c r="D2399" s="10">
        <v>1181.45</v>
      </c>
      <c r="E2399" s="10">
        <f>VLOOKUP(C2399,데이터!$O:$Q,2,0)</f>
        <v>95.90468749999998</v>
      </c>
      <c r="F2399" s="10">
        <f>VLOOKUP(C2399,데이터!$O:$Q,3,0)</f>
        <v>216.73</v>
      </c>
      <c r="H2399" s="6">
        <f t="shared" si="423"/>
        <v>4.1684355754458071</v>
      </c>
      <c r="I2399" s="6">
        <f t="shared" si="424"/>
        <v>4.1646810146041391</v>
      </c>
      <c r="AM2399" s="1">
        <f t="shared" si="426"/>
        <v>43671</v>
      </c>
      <c r="AN2399" s="2">
        <f t="shared" si="427"/>
        <v>1181.45</v>
      </c>
      <c r="AO2399" s="2">
        <f t="shared" si="428"/>
        <v>95.90468749999998</v>
      </c>
      <c r="AP2399" s="2">
        <f t="shared" si="429"/>
        <v>216.73</v>
      </c>
      <c r="AR2399" s="39">
        <f t="shared" si="430"/>
        <v>-1.3654154322412571E-2</v>
      </c>
      <c r="AS2399" s="39">
        <f t="shared" si="431"/>
        <v>-1.6785374041645929E-2</v>
      </c>
      <c r="AU2399" s="41">
        <f t="shared" si="432"/>
        <v>9.8045369301158299E-6</v>
      </c>
    </row>
    <row r="2400" spans="2:47" x14ac:dyDescent="0.3">
      <c r="B2400" s="6">
        <f t="shared" si="425"/>
        <v>2019</v>
      </c>
      <c r="C2400" s="5">
        <v>43672</v>
      </c>
      <c r="D2400" s="10">
        <v>1185</v>
      </c>
      <c r="E2400" s="10">
        <f>VLOOKUP(C2400,데이터!$O:$Q,2,0)</f>
        <v>96.055093750000026</v>
      </c>
      <c r="F2400" s="10">
        <f>VLOOKUP(C2400,데이터!$O:$Q,3,0)</f>
        <v>216.67</v>
      </c>
      <c r="H2400" s="6">
        <f t="shared" si="423"/>
        <v>4.1749728863907976</v>
      </c>
      <c r="I2400" s="6">
        <f t="shared" si="424"/>
        <v>4.1635280553420326</v>
      </c>
      <c r="AM2400" s="1">
        <f t="shared" si="426"/>
        <v>43672</v>
      </c>
      <c r="AN2400" s="2">
        <f t="shared" si="427"/>
        <v>1185</v>
      </c>
      <c r="AO2400" s="2">
        <f t="shared" si="428"/>
        <v>96.055093750000026</v>
      </c>
      <c r="AP2400" s="2">
        <f t="shared" si="429"/>
        <v>216.67</v>
      </c>
      <c r="AR2400" s="39">
        <f t="shared" si="430"/>
        <v>1.568288828427189E-3</v>
      </c>
      <c r="AS2400" s="39">
        <f t="shared" si="431"/>
        <v>-2.7684215383194655E-4</v>
      </c>
      <c r="AU2400" s="41">
        <f t="shared" si="432"/>
        <v>3.4045083416925624E-6</v>
      </c>
    </row>
    <row r="2401" spans="2:47" x14ac:dyDescent="0.3">
      <c r="B2401" s="6">
        <f t="shared" si="425"/>
        <v>2019</v>
      </c>
      <c r="C2401" s="5">
        <v>43673</v>
      </c>
      <c r="D2401" s="10">
        <v>1185</v>
      </c>
      <c r="E2401" s="10">
        <f>VLOOKUP(C2401,데이터!$O:$Q,2,0)</f>
        <v>96.055093750000026</v>
      </c>
      <c r="F2401" s="10">
        <f>VLOOKUP(C2401,데이터!$O:$Q,3,0)</f>
        <v>216.67</v>
      </c>
      <c r="H2401" s="6">
        <f t="shared" si="423"/>
        <v>4.1749728863907976</v>
      </c>
      <c r="I2401" s="6">
        <f t="shared" si="424"/>
        <v>4.1635280553420326</v>
      </c>
      <c r="AM2401" s="1">
        <f t="shared" si="426"/>
        <v>43673</v>
      </c>
      <c r="AN2401" s="2">
        <f t="shared" si="427"/>
        <v>1185</v>
      </c>
      <c r="AO2401" s="2">
        <f t="shared" si="428"/>
        <v>96.055093750000026</v>
      </c>
      <c r="AP2401" s="2">
        <f t="shared" si="429"/>
        <v>216.67</v>
      </c>
      <c r="AR2401" s="39">
        <f t="shared" si="430"/>
        <v>0</v>
      </c>
      <c r="AS2401" s="39">
        <f t="shared" si="431"/>
        <v>0</v>
      </c>
      <c r="AU2401" s="41">
        <f t="shared" si="432"/>
        <v>0</v>
      </c>
    </row>
    <row r="2402" spans="2:47" x14ac:dyDescent="0.3">
      <c r="B2402" s="6">
        <f t="shared" si="425"/>
        <v>2019</v>
      </c>
      <c r="C2402" s="5">
        <v>43674</v>
      </c>
      <c r="D2402" s="10">
        <v>1185</v>
      </c>
      <c r="E2402" s="10">
        <f>VLOOKUP(C2402,데이터!$O:$Q,2,0)</f>
        <v>96.055093750000026</v>
      </c>
      <c r="F2402" s="10">
        <f>VLOOKUP(C2402,데이터!$O:$Q,3,0)</f>
        <v>216.67</v>
      </c>
      <c r="H2402" s="6">
        <f t="shared" ref="H2402:H2465" si="433">H2401*(E2402/E2401)</f>
        <v>4.1749728863907976</v>
      </c>
      <c r="I2402" s="6">
        <f t="shared" ref="I2402:I2465" si="434">I2401*(F2402/F2401)</f>
        <v>4.1635280553420326</v>
      </c>
      <c r="AM2402" s="1">
        <f t="shared" si="426"/>
        <v>43674</v>
      </c>
      <c r="AN2402" s="2">
        <f t="shared" si="427"/>
        <v>1185</v>
      </c>
      <c r="AO2402" s="2">
        <f t="shared" si="428"/>
        <v>96.055093750000026</v>
      </c>
      <c r="AP2402" s="2">
        <f t="shared" si="429"/>
        <v>216.67</v>
      </c>
      <c r="AR2402" s="39">
        <f t="shared" si="430"/>
        <v>0</v>
      </c>
      <c r="AS2402" s="39">
        <f t="shared" si="431"/>
        <v>0</v>
      </c>
      <c r="AU2402" s="41">
        <f t="shared" si="432"/>
        <v>0</v>
      </c>
    </row>
    <row r="2403" spans="2:47" x14ac:dyDescent="0.3">
      <c r="B2403" s="6">
        <f t="shared" si="425"/>
        <v>2019</v>
      </c>
      <c r="C2403" s="5">
        <v>43675</v>
      </c>
      <c r="D2403" s="10">
        <v>1183.55</v>
      </c>
      <c r="E2403" s="10">
        <f>VLOOKUP(C2403,데이터!$O:$Q,2,0)</f>
        <v>96.305312500000014</v>
      </c>
      <c r="F2403" s="10">
        <f>VLOOKUP(C2403,데이터!$O:$Q,3,0)</f>
        <v>217.26</v>
      </c>
      <c r="H2403" s="6">
        <f t="shared" si="433"/>
        <v>4.1858484834688188</v>
      </c>
      <c r="I2403" s="6">
        <f t="shared" si="434"/>
        <v>4.174865488086076</v>
      </c>
      <c r="AM2403" s="1">
        <f t="shared" si="426"/>
        <v>43675</v>
      </c>
      <c r="AN2403" s="2">
        <f t="shared" si="427"/>
        <v>1183.55</v>
      </c>
      <c r="AO2403" s="2">
        <f t="shared" si="428"/>
        <v>96.305312500000014</v>
      </c>
      <c r="AP2403" s="2">
        <f t="shared" si="429"/>
        <v>217.26</v>
      </c>
      <c r="AR2403" s="39">
        <f t="shared" si="430"/>
        <v>2.6049503491321069E-3</v>
      </c>
      <c r="AS2403" s="39">
        <f t="shared" si="431"/>
        <v>2.723035030230303E-3</v>
      </c>
      <c r="AU2403" s="41">
        <f t="shared" si="432"/>
        <v>1.3943991910062682E-8</v>
      </c>
    </row>
    <row r="2404" spans="2:47" x14ac:dyDescent="0.3">
      <c r="B2404" s="6">
        <f t="shared" si="425"/>
        <v>2019</v>
      </c>
      <c r="C2404" s="5">
        <v>43676</v>
      </c>
      <c r="D2404" s="10">
        <v>1181.9000000000001</v>
      </c>
      <c r="E2404" s="10">
        <f>VLOOKUP(C2404,데이터!$O:$Q,2,0)</f>
        <v>95.757406250000017</v>
      </c>
      <c r="F2404" s="10">
        <f>VLOOKUP(C2404,데이터!$O:$Q,3,0)</f>
        <v>216.77</v>
      </c>
      <c r="H2404" s="6">
        <f t="shared" si="433"/>
        <v>4.1620340906164452</v>
      </c>
      <c r="I2404" s="6">
        <f t="shared" si="434"/>
        <v>4.1654496541122104</v>
      </c>
      <c r="AM2404" s="1">
        <f t="shared" si="426"/>
        <v>43676</v>
      </c>
      <c r="AN2404" s="2">
        <f t="shared" si="427"/>
        <v>1181.9000000000001</v>
      </c>
      <c r="AO2404" s="2">
        <f t="shared" si="428"/>
        <v>95.757406250000017</v>
      </c>
      <c r="AP2404" s="2">
        <f t="shared" si="429"/>
        <v>216.77</v>
      </c>
      <c r="AR2404" s="39">
        <f t="shared" si="430"/>
        <v>-5.6892629884773838E-3</v>
      </c>
      <c r="AS2404" s="39">
        <f t="shared" si="431"/>
        <v>-2.2553622387921912E-3</v>
      </c>
      <c r="AU2404" s="41">
        <f t="shared" si="432"/>
        <v>1.1791674358688527E-5</v>
      </c>
    </row>
    <row r="2405" spans="2:47" x14ac:dyDescent="0.3">
      <c r="B2405" s="6">
        <f t="shared" si="425"/>
        <v>2019</v>
      </c>
      <c r="C2405" s="5">
        <v>43677</v>
      </c>
      <c r="D2405" s="10">
        <v>1183.05</v>
      </c>
      <c r="E2405" s="10">
        <f>VLOOKUP(C2405,데이터!$O:$Q,2,0)</f>
        <v>92.652000000000015</v>
      </c>
      <c r="F2405" s="10">
        <f>VLOOKUP(C2405,데이터!$O:$Q,3,0)</f>
        <v>209.58</v>
      </c>
      <c r="H2405" s="6">
        <f t="shared" si="433"/>
        <v>4.0270596047373086</v>
      </c>
      <c r="I2405" s="6">
        <f t="shared" si="434"/>
        <v>4.0272867025365002</v>
      </c>
      <c r="AM2405" s="1">
        <f t="shared" si="426"/>
        <v>43677</v>
      </c>
      <c r="AN2405" s="2">
        <f t="shared" si="427"/>
        <v>1183.05</v>
      </c>
      <c r="AO2405" s="2">
        <f t="shared" si="428"/>
        <v>92.652000000000015</v>
      </c>
      <c r="AP2405" s="2">
        <f t="shared" si="429"/>
        <v>209.58</v>
      </c>
      <c r="AR2405" s="39">
        <f t="shared" si="430"/>
        <v>-3.2429932802195194E-2</v>
      </c>
      <c r="AS2405" s="39">
        <f t="shared" si="431"/>
        <v>-3.3168796420168789E-2</v>
      </c>
      <c r="AU2405" s="41">
        <f t="shared" si="432"/>
        <v>5.4591944596503084E-7</v>
      </c>
    </row>
    <row r="2406" spans="2:47" x14ac:dyDescent="0.3">
      <c r="B2406" s="6">
        <f t="shared" si="425"/>
        <v>2019</v>
      </c>
      <c r="C2406" s="5">
        <v>43678</v>
      </c>
      <c r="D2406" s="10">
        <v>1188.55</v>
      </c>
      <c r="E2406" s="10">
        <f>VLOOKUP(C2406,데이터!$O:$Q,2,0)</f>
        <v>91.088625000000008</v>
      </c>
      <c r="F2406" s="10">
        <f>VLOOKUP(C2406,데이터!$O:$Q,3,0)</f>
        <v>205.44</v>
      </c>
      <c r="H2406" s="6">
        <f t="shared" si="433"/>
        <v>3.9591085156128836</v>
      </c>
      <c r="I2406" s="6">
        <f t="shared" si="434"/>
        <v>3.9477325134511814</v>
      </c>
      <c r="AM2406" s="1">
        <f t="shared" si="426"/>
        <v>43678</v>
      </c>
      <c r="AN2406" s="2">
        <f t="shared" si="427"/>
        <v>1188.55</v>
      </c>
      <c r="AO2406" s="2">
        <f t="shared" si="428"/>
        <v>91.088625000000008</v>
      </c>
      <c r="AP2406" s="2">
        <f t="shared" si="429"/>
        <v>205.44</v>
      </c>
      <c r="AR2406" s="39">
        <f t="shared" si="430"/>
        <v>-1.6873623882916799E-2</v>
      </c>
      <c r="AS2406" s="39">
        <f t="shared" si="431"/>
        <v>-1.9753793300887557E-2</v>
      </c>
      <c r="AU2406" s="41">
        <f t="shared" si="432"/>
        <v>8.29537587621401E-6</v>
      </c>
    </row>
    <row r="2407" spans="2:47" x14ac:dyDescent="0.3">
      <c r="B2407" s="6">
        <f t="shared" si="425"/>
        <v>2019</v>
      </c>
      <c r="C2407" s="5">
        <v>43679</v>
      </c>
      <c r="D2407" s="10">
        <v>1197.9000000000001</v>
      </c>
      <c r="E2407" s="10">
        <f>VLOOKUP(C2407,데이터!$O:$Q,2,0)</f>
        <v>89.752093749999986</v>
      </c>
      <c r="F2407" s="10">
        <f>VLOOKUP(C2407,데이터!$O:$Q,3,0)</f>
        <v>202.41</v>
      </c>
      <c r="H2407" s="6">
        <f t="shared" si="433"/>
        <v>3.9010170442216117</v>
      </c>
      <c r="I2407" s="6">
        <f t="shared" si="434"/>
        <v>3.8895080707148249</v>
      </c>
      <c r="AM2407" s="1">
        <f t="shared" si="426"/>
        <v>43679</v>
      </c>
      <c r="AN2407" s="2">
        <f t="shared" si="427"/>
        <v>1197.9000000000001</v>
      </c>
      <c r="AO2407" s="2">
        <f t="shared" si="428"/>
        <v>89.752093749999986</v>
      </c>
      <c r="AP2407" s="2">
        <f t="shared" si="429"/>
        <v>202.41</v>
      </c>
      <c r="AR2407" s="39">
        <f t="shared" si="430"/>
        <v>-1.4672866672430507E-2</v>
      </c>
      <c r="AS2407" s="39">
        <f t="shared" si="431"/>
        <v>-1.4748831775700966E-2</v>
      </c>
      <c r="AU2407" s="41">
        <f t="shared" si="432"/>
        <v>5.7706969148914871E-9</v>
      </c>
    </row>
    <row r="2408" spans="2:47" x14ac:dyDescent="0.3">
      <c r="B2408" s="6">
        <f t="shared" si="425"/>
        <v>2019</v>
      </c>
      <c r="C2408" s="5">
        <v>43680</v>
      </c>
      <c r="D2408" s="10">
        <v>1197.9000000000001</v>
      </c>
      <c r="E2408" s="10">
        <f>VLOOKUP(C2408,데이터!$O:$Q,2,0)</f>
        <v>89.752093749999986</v>
      </c>
      <c r="F2408" s="10">
        <f>VLOOKUP(C2408,데이터!$O:$Q,3,0)</f>
        <v>202.41</v>
      </c>
      <c r="H2408" s="6">
        <f t="shared" si="433"/>
        <v>3.9010170442216117</v>
      </c>
      <c r="I2408" s="6">
        <f t="shared" si="434"/>
        <v>3.8895080707148249</v>
      </c>
      <c r="AM2408" s="1">
        <f t="shared" si="426"/>
        <v>43680</v>
      </c>
      <c r="AN2408" s="2">
        <f t="shared" si="427"/>
        <v>1197.9000000000001</v>
      </c>
      <c r="AO2408" s="2">
        <f t="shared" si="428"/>
        <v>89.752093749999986</v>
      </c>
      <c r="AP2408" s="2">
        <f t="shared" si="429"/>
        <v>202.41</v>
      </c>
      <c r="AR2408" s="39">
        <f t="shared" si="430"/>
        <v>0</v>
      </c>
      <c r="AS2408" s="39">
        <f t="shared" si="431"/>
        <v>0</v>
      </c>
      <c r="AU2408" s="41">
        <f t="shared" si="432"/>
        <v>0</v>
      </c>
    </row>
    <row r="2409" spans="2:47" x14ac:dyDescent="0.3">
      <c r="B2409" s="6">
        <f t="shared" si="425"/>
        <v>2019</v>
      </c>
      <c r="C2409" s="5">
        <v>43681</v>
      </c>
      <c r="D2409" s="10">
        <v>1197.9000000000001</v>
      </c>
      <c r="E2409" s="10">
        <f>VLOOKUP(C2409,데이터!$O:$Q,2,0)</f>
        <v>89.752093749999986</v>
      </c>
      <c r="F2409" s="10">
        <f>VLOOKUP(C2409,데이터!$O:$Q,3,0)</f>
        <v>202.41</v>
      </c>
      <c r="H2409" s="6">
        <f t="shared" si="433"/>
        <v>3.9010170442216117</v>
      </c>
      <c r="I2409" s="6">
        <f t="shared" si="434"/>
        <v>3.8895080707148249</v>
      </c>
      <c r="AM2409" s="1">
        <f t="shared" si="426"/>
        <v>43681</v>
      </c>
      <c r="AN2409" s="2">
        <f t="shared" si="427"/>
        <v>1197.9000000000001</v>
      </c>
      <c r="AO2409" s="2">
        <f t="shared" si="428"/>
        <v>89.752093749999986</v>
      </c>
      <c r="AP2409" s="2">
        <f t="shared" si="429"/>
        <v>202.41</v>
      </c>
      <c r="AR2409" s="39">
        <f t="shared" si="430"/>
        <v>0</v>
      </c>
      <c r="AS2409" s="39">
        <f t="shared" si="431"/>
        <v>0</v>
      </c>
      <c r="AU2409" s="41">
        <f t="shared" si="432"/>
        <v>0</v>
      </c>
    </row>
    <row r="2410" spans="2:47" x14ac:dyDescent="0.3">
      <c r="B2410" s="6">
        <f t="shared" si="425"/>
        <v>2019</v>
      </c>
      <c r="C2410" s="5">
        <v>43682</v>
      </c>
      <c r="D2410" s="10">
        <v>1214.95</v>
      </c>
      <c r="E2410" s="10">
        <f>VLOOKUP(C2410,데이터!$O:$Q,2,0)</f>
        <v>86.112843749999996</v>
      </c>
      <c r="F2410" s="10">
        <f>VLOOKUP(C2410,데이터!$O:$Q,3,0)</f>
        <v>193.67</v>
      </c>
      <c r="H2410" s="6">
        <f t="shared" si="433"/>
        <v>3.7428393830104105</v>
      </c>
      <c r="I2410" s="6">
        <f t="shared" si="434"/>
        <v>3.7215603382013742</v>
      </c>
      <c r="AM2410" s="1">
        <f t="shared" si="426"/>
        <v>43682</v>
      </c>
      <c r="AN2410" s="2">
        <f t="shared" si="427"/>
        <v>1214.95</v>
      </c>
      <c r="AO2410" s="2">
        <f t="shared" si="428"/>
        <v>86.112843749999996</v>
      </c>
      <c r="AP2410" s="2">
        <f t="shared" si="429"/>
        <v>193.67</v>
      </c>
      <c r="AR2410" s="39">
        <f t="shared" si="430"/>
        <v>-4.0547800591002825E-2</v>
      </c>
      <c r="AS2410" s="39">
        <f t="shared" si="431"/>
        <v>-4.3179684798181905E-2</v>
      </c>
      <c r="AU2410" s="41">
        <f t="shared" si="432"/>
        <v>6.9268144799986569E-6</v>
      </c>
    </row>
    <row r="2411" spans="2:47" x14ac:dyDescent="0.3">
      <c r="B2411" s="6">
        <f t="shared" si="425"/>
        <v>2019</v>
      </c>
      <c r="C2411" s="5">
        <v>43683</v>
      </c>
      <c r="D2411" s="10">
        <v>1215.25</v>
      </c>
      <c r="E2411" s="10">
        <f>VLOOKUP(C2411,데이터!$O:$Q,2,0)</f>
        <v>86.660093750000001</v>
      </c>
      <c r="F2411" s="10">
        <f>VLOOKUP(C2411,데이터!$O:$Q,3,0)</f>
        <v>196.14</v>
      </c>
      <c r="H2411" s="6">
        <f t="shared" si="433"/>
        <v>3.7666252523785029</v>
      </c>
      <c r="I2411" s="6">
        <f t="shared" si="434"/>
        <v>3.769023827824741</v>
      </c>
      <c r="AM2411" s="1">
        <f t="shared" si="426"/>
        <v>43683</v>
      </c>
      <c r="AN2411" s="2">
        <f t="shared" si="427"/>
        <v>1215.25</v>
      </c>
      <c r="AO2411" s="2">
        <f t="shared" si="428"/>
        <v>86.660093750000001</v>
      </c>
      <c r="AP2411" s="2">
        <f t="shared" si="429"/>
        <v>196.14</v>
      </c>
      <c r="AR2411" s="39">
        <f t="shared" si="430"/>
        <v>6.355033420900158E-3</v>
      </c>
      <c r="AS2411" s="39">
        <f t="shared" si="431"/>
        <v>1.2753653121288844E-2</v>
      </c>
      <c r="AU2411" s="41">
        <f t="shared" si="432"/>
        <v>4.0942334070202195E-5</v>
      </c>
    </row>
    <row r="2412" spans="2:47" x14ac:dyDescent="0.3">
      <c r="B2412" s="6">
        <f t="shared" si="425"/>
        <v>2019</v>
      </c>
      <c r="C2412" s="5">
        <v>43684</v>
      </c>
      <c r="D2412" s="10">
        <v>1214.8499999999999</v>
      </c>
      <c r="E2412" s="10">
        <f>VLOOKUP(C2412,데이터!$O:$Q,2,0)</f>
        <v>87.434656250000003</v>
      </c>
      <c r="F2412" s="10">
        <f>VLOOKUP(C2412,데이터!$O:$Q,3,0)</f>
        <v>197.38</v>
      </c>
      <c r="H2412" s="6">
        <f t="shared" si="433"/>
        <v>3.8002911133970918</v>
      </c>
      <c r="I2412" s="6">
        <f t="shared" si="434"/>
        <v>3.7928516525749338</v>
      </c>
      <c r="AM2412" s="1">
        <f t="shared" si="426"/>
        <v>43684</v>
      </c>
      <c r="AN2412" s="2">
        <f t="shared" si="427"/>
        <v>1214.8499999999999</v>
      </c>
      <c r="AO2412" s="2">
        <f t="shared" si="428"/>
        <v>87.434656250000003</v>
      </c>
      <c r="AP2412" s="2">
        <f t="shared" si="429"/>
        <v>197.38</v>
      </c>
      <c r="AR2412" s="39">
        <f t="shared" si="430"/>
        <v>8.9379374805949041E-3</v>
      </c>
      <c r="AS2412" s="39">
        <f t="shared" si="431"/>
        <v>6.3220148873255333E-3</v>
      </c>
      <c r="AU2412" s="41">
        <f t="shared" si="432"/>
        <v>6.8430510139771497E-6</v>
      </c>
    </row>
    <row r="2413" spans="2:47" x14ac:dyDescent="0.3">
      <c r="B2413" s="6">
        <f t="shared" si="425"/>
        <v>2019</v>
      </c>
      <c r="C2413" s="5">
        <v>43685</v>
      </c>
      <c r="D2413" s="10">
        <v>1209</v>
      </c>
      <c r="E2413" s="10">
        <f>VLOOKUP(C2413,데이터!$O:$Q,2,0)</f>
        <v>89.337187499999999</v>
      </c>
      <c r="F2413" s="10">
        <f>VLOOKUP(C2413,데이터!$O:$Q,3,0)</f>
        <v>202.85</v>
      </c>
      <c r="H2413" s="6">
        <f t="shared" si="433"/>
        <v>3.8829834108501999</v>
      </c>
      <c r="I2413" s="6">
        <f t="shared" si="434"/>
        <v>3.8979631053036039</v>
      </c>
      <c r="AM2413" s="1">
        <f t="shared" si="426"/>
        <v>43685</v>
      </c>
      <c r="AN2413" s="2">
        <f t="shared" si="427"/>
        <v>1209</v>
      </c>
      <c r="AO2413" s="2">
        <f t="shared" si="428"/>
        <v>89.337187499999999</v>
      </c>
      <c r="AP2413" s="2">
        <f t="shared" si="429"/>
        <v>202.85</v>
      </c>
      <c r="AR2413" s="39">
        <f t="shared" si="430"/>
        <v>2.1759463942537138E-2</v>
      </c>
      <c r="AS2413" s="39">
        <f t="shared" si="431"/>
        <v>2.7713040834937752E-2</v>
      </c>
      <c r="AU2413" s="41">
        <f t="shared" si="432"/>
        <v>3.5445077813726549E-5</v>
      </c>
    </row>
    <row r="2414" spans="2:47" x14ac:dyDescent="0.3">
      <c r="B2414" s="6">
        <f t="shared" si="425"/>
        <v>2019</v>
      </c>
      <c r="C2414" s="5">
        <v>43686</v>
      </c>
      <c r="D2414" s="10">
        <v>1210</v>
      </c>
      <c r="E2414" s="10">
        <f>VLOOKUP(C2414,데이터!$O:$Q,2,0)</f>
        <v>88.832812500000003</v>
      </c>
      <c r="F2414" s="10">
        <f>VLOOKUP(C2414,데이터!$O:$Q,3,0)</f>
        <v>199.31</v>
      </c>
      <c r="H2414" s="6">
        <f t="shared" si="433"/>
        <v>3.8610610757884705</v>
      </c>
      <c r="I2414" s="6">
        <f t="shared" si="434"/>
        <v>3.8299385088393456</v>
      </c>
      <c r="AM2414" s="1">
        <f t="shared" si="426"/>
        <v>43686</v>
      </c>
      <c r="AN2414" s="2">
        <f t="shared" si="427"/>
        <v>1210</v>
      </c>
      <c r="AO2414" s="2">
        <f t="shared" si="428"/>
        <v>88.832812500000003</v>
      </c>
      <c r="AP2414" s="2">
        <f t="shared" si="429"/>
        <v>199.31</v>
      </c>
      <c r="AR2414" s="39">
        <f t="shared" si="430"/>
        <v>-5.6457452278760867E-3</v>
      </c>
      <c r="AS2414" s="39">
        <f t="shared" si="431"/>
        <v>-1.7451318708405217E-2</v>
      </c>
      <c r="AU2414" s="41">
        <f t="shared" si="432"/>
        <v>1.3937156520417267E-4</v>
      </c>
    </row>
    <row r="2415" spans="2:47" x14ac:dyDescent="0.3">
      <c r="B2415" s="6">
        <f t="shared" si="425"/>
        <v>2019</v>
      </c>
      <c r="C2415" s="5">
        <v>43687</v>
      </c>
      <c r="D2415" s="10">
        <v>1210</v>
      </c>
      <c r="E2415" s="10">
        <f>VLOOKUP(C2415,데이터!$O:$Q,2,0)</f>
        <v>88.832812500000003</v>
      </c>
      <c r="F2415" s="10">
        <f>VLOOKUP(C2415,데이터!$O:$Q,3,0)</f>
        <v>199.31</v>
      </c>
      <c r="H2415" s="6">
        <f t="shared" si="433"/>
        <v>3.8610610757884705</v>
      </c>
      <c r="I2415" s="6">
        <f t="shared" si="434"/>
        <v>3.8299385088393456</v>
      </c>
      <c r="AM2415" s="1">
        <f t="shared" si="426"/>
        <v>43687</v>
      </c>
      <c r="AN2415" s="2">
        <f t="shared" si="427"/>
        <v>1210</v>
      </c>
      <c r="AO2415" s="2">
        <f t="shared" si="428"/>
        <v>88.832812500000003</v>
      </c>
      <c r="AP2415" s="2">
        <f t="shared" si="429"/>
        <v>199.31</v>
      </c>
      <c r="AR2415" s="39">
        <f t="shared" si="430"/>
        <v>0</v>
      </c>
      <c r="AS2415" s="39">
        <f t="shared" si="431"/>
        <v>0</v>
      </c>
      <c r="AU2415" s="41">
        <f t="shared" si="432"/>
        <v>0</v>
      </c>
    </row>
    <row r="2416" spans="2:47" x14ac:dyDescent="0.3">
      <c r="B2416" s="6">
        <f t="shared" si="425"/>
        <v>2019</v>
      </c>
      <c r="C2416" s="5">
        <v>43688</v>
      </c>
      <c r="D2416" s="10">
        <v>1210</v>
      </c>
      <c r="E2416" s="10">
        <f>VLOOKUP(C2416,데이터!$O:$Q,2,0)</f>
        <v>88.832812500000003</v>
      </c>
      <c r="F2416" s="10">
        <f>VLOOKUP(C2416,데이터!$O:$Q,3,0)</f>
        <v>199.31</v>
      </c>
      <c r="H2416" s="6">
        <f t="shared" si="433"/>
        <v>3.8610610757884705</v>
      </c>
      <c r="I2416" s="6">
        <f t="shared" si="434"/>
        <v>3.8299385088393456</v>
      </c>
      <c r="AM2416" s="1">
        <f t="shared" si="426"/>
        <v>43688</v>
      </c>
      <c r="AN2416" s="2">
        <f t="shared" si="427"/>
        <v>1210</v>
      </c>
      <c r="AO2416" s="2">
        <f t="shared" si="428"/>
        <v>88.832812500000003</v>
      </c>
      <c r="AP2416" s="2">
        <f t="shared" si="429"/>
        <v>199.31</v>
      </c>
      <c r="AR2416" s="39">
        <f t="shared" si="430"/>
        <v>0</v>
      </c>
      <c r="AS2416" s="39">
        <f t="shared" si="431"/>
        <v>0</v>
      </c>
      <c r="AU2416" s="41">
        <f t="shared" si="432"/>
        <v>0</v>
      </c>
    </row>
    <row r="2417" spans="2:47" x14ac:dyDescent="0.3">
      <c r="B2417" s="6">
        <f t="shared" si="425"/>
        <v>2019</v>
      </c>
      <c r="C2417" s="5">
        <v>43689</v>
      </c>
      <c r="D2417" s="10">
        <v>1216.05</v>
      </c>
      <c r="E2417" s="10">
        <f>VLOOKUP(C2417,데이터!$O:$Q,2,0)</f>
        <v>88.145781249999985</v>
      </c>
      <c r="F2417" s="10">
        <f>VLOOKUP(C2417,데이터!$O:$Q,3,0)</f>
        <v>196.7</v>
      </c>
      <c r="H2417" s="6">
        <f t="shared" si="433"/>
        <v>3.8311997042685113</v>
      </c>
      <c r="I2417" s="6">
        <f t="shared" si="434"/>
        <v>3.7797847809377312</v>
      </c>
      <c r="AM2417" s="1">
        <f t="shared" si="426"/>
        <v>43689</v>
      </c>
      <c r="AN2417" s="2">
        <f t="shared" si="427"/>
        <v>1216.05</v>
      </c>
      <c r="AO2417" s="2">
        <f t="shared" si="428"/>
        <v>88.145781249999985</v>
      </c>
      <c r="AP2417" s="2">
        <f t="shared" si="429"/>
        <v>196.7</v>
      </c>
      <c r="AR2417" s="39">
        <f t="shared" si="430"/>
        <v>-7.7339806166782932E-3</v>
      </c>
      <c r="AS2417" s="39">
        <f t="shared" si="431"/>
        <v>-1.309517836536056E-2</v>
      </c>
      <c r="AU2417" s="41">
        <f t="shared" si="432"/>
        <v>2.874244130047581E-5</v>
      </c>
    </row>
    <row r="2418" spans="2:47" x14ac:dyDescent="0.3">
      <c r="B2418" s="6">
        <f t="shared" si="425"/>
        <v>2019</v>
      </c>
      <c r="C2418" s="5">
        <v>43690</v>
      </c>
      <c r="D2418" s="10">
        <v>1222.2</v>
      </c>
      <c r="E2418" s="10">
        <f>VLOOKUP(C2418,데이터!$O:$Q,2,0)</f>
        <v>90.610906249999999</v>
      </c>
      <c r="F2418" s="10">
        <f>VLOOKUP(C2418,데이터!$O:$Q,3,0)</f>
        <v>202.51</v>
      </c>
      <c r="H2418" s="6">
        <f t="shared" si="433"/>
        <v>3.9383447773174267</v>
      </c>
      <c r="I2418" s="6">
        <f t="shared" si="434"/>
        <v>3.8914296694850021</v>
      </c>
      <c r="AM2418" s="1">
        <f t="shared" si="426"/>
        <v>43690</v>
      </c>
      <c r="AN2418" s="2">
        <f t="shared" si="427"/>
        <v>1222.2</v>
      </c>
      <c r="AO2418" s="2">
        <f t="shared" si="428"/>
        <v>90.610906249999999</v>
      </c>
      <c r="AP2418" s="2">
        <f t="shared" si="429"/>
        <v>202.51</v>
      </c>
      <c r="AR2418" s="39">
        <f t="shared" si="430"/>
        <v>2.7966454719011491E-2</v>
      </c>
      <c r="AS2418" s="39">
        <f t="shared" si="431"/>
        <v>2.9537366548042732E-2</v>
      </c>
      <c r="AU2418" s="41">
        <f t="shared" si="432"/>
        <v>2.4677639745902781E-6</v>
      </c>
    </row>
    <row r="2419" spans="2:47" x14ac:dyDescent="0.3">
      <c r="B2419" s="6">
        <f t="shared" si="425"/>
        <v>2019</v>
      </c>
      <c r="C2419" s="5">
        <v>43691</v>
      </c>
      <c r="D2419" s="10">
        <v>1212.6500000000001</v>
      </c>
      <c r="E2419" s="10">
        <f>VLOOKUP(C2419,데이터!$O:$Q,2,0)</f>
        <v>87.316968749999987</v>
      </c>
      <c r="F2419" s="10">
        <f>VLOOKUP(C2419,데이터!$O:$Q,3,0)</f>
        <v>196.28</v>
      </c>
      <c r="H2419" s="6">
        <f t="shared" si="433"/>
        <v>3.7951759018826876</v>
      </c>
      <c r="I2419" s="6">
        <f t="shared" si="434"/>
        <v>3.7717140661029891</v>
      </c>
      <c r="AM2419" s="1">
        <f t="shared" si="426"/>
        <v>43691</v>
      </c>
      <c r="AN2419" s="2">
        <f t="shared" si="427"/>
        <v>1212.6500000000001</v>
      </c>
      <c r="AO2419" s="2">
        <f t="shared" si="428"/>
        <v>87.316968749999987</v>
      </c>
      <c r="AP2419" s="2">
        <f t="shared" si="429"/>
        <v>196.28</v>
      </c>
      <c r="AR2419" s="39">
        <f t="shared" si="430"/>
        <v>-3.6352550000017358E-2</v>
      </c>
      <c r="AS2419" s="39">
        <f t="shared" si="431"/>
        <v>-3.0763912893190359E-2</v>
      </c>
      <c r="AU2419" s="41">
        <f t="shared" si="432"/>
        <v>3.1232864711803648E-5</v>
      </c>
    </row>
    <row r="2420" spans="2:47" x14ac:dyDescent="0.3">
      <c r="B2420" s="6">
        <f t="shared" si="425"/>
        <v>2019</v>
      </c>
      <c r="C2420" s="5">
        <v>43692</v>
      </c>
      <c r="D2420" s="10">
        <v>1212.6500000000001</v>
      </c>
      <c r="E2420" s="10">
        <f>VLOOKUP(C2420,데이터!$O:$Q,2,0)</f>
        <v>86.967406249999996</v>
      </c>
      <c r="F2420" s="10">
        <f>VLOOKUP(C2420,데이터!$O:$Q,3,0)</f>
        <v>195.92</v>
      </c>
      <c r="H2420" s="6">
        <f t="shared" si="433"/>
        <v>3.7799823925889764</v>
      </c>
      <c r="I2420" s="6">
        <f t="shared" si="434"/>
        <v>3.7647963105303526</v>
      </c>
      <c r="AM2420" s="1">
        <f t="shared" si="426"/>
        <v>43692</v>
      </c>
      <c r="AN2420" s="2">
        <f t="shared" si="427"/>
        <v>1212.6500000000001</v>
      </c>
      <c r="AO2420" s="2">
        <f t="shared" si="428"/>
        <v>86.967406249999996</v>
      </c>
      <c r="AP2420" s="2">
        <f t="shared" si="429"/>
        <v>195.92</v>
      </c>
      <c r="AR2420" s="39">
        <f t="shared" si="430"/>
        <v>-4.0033742009624174E-3</v>
      </c>
      <c r="AS2420" s="39">
        <f t="shared" si="431"/>
        <v>-1.8341145302629425E-3</v>
      </c>
      <c r="AU2420" s="41">
        <f t="shared" si="432"/>
        <v>4.7056875189231943E-6</v>
      </c>
    </row>
    <row r="2421" spans="2:47" x14ac:dyDescent="0.3">
      <c r="B2421" s="6">
        <f t="shared" si="425"/>
        <v>2019</v>
      </c>
      <c r="C2421" s="5">
        <v>43693</v>
      </c>
      <c r="D2421" s="10">
        <v>1211.5</v>
      </c>
      <c r="E2421" s="10">
        <f>VLOOKUP(C2421,데이터!$O:$Q,2,0)</f>
        <v>88.952874999999992</v>
      </c>
      <c r="F2421" s="10">
        <f>VLOOKUP(C2421,데이터!$O:$Q,3,0)</f>
        <v>201.14</v>
      </c>
      <c r="H2421" s="6">
        <f t="shared" si="433"/>
        <v>3.8662795151507483</v>
      </c>
      <c r="I2421" s="6">
        <f t="shared" si="434"/>
        <v>3.865103766333581</v>
      </c>
      <c r="AM2421" s="1">
        <f t="shared" si="426"/>
        <v>43693</v>
      </c>
      <c r="AN2421" s="2">
        <f t="shared" si="427"/>
        <v>1211.5</v>
      </c>
      <c r="AO2421" s="2">
        <f t="shared" si="428"/>
        <v>88.952874999999992</v>
      </c>
      <c r="AP2421" s="2">
        <f t="shared" si="429"/>
        <v>201.14</v>
      </c>
      <c r="AR2421" s="39">
        <f t="shared" si="430"/>
        <v>2.2830032946969725E-2</v>
      </c>
      <c r="AS2421" s="39">
        <f t="shared" si="431"/>
        <v>2.6643527970600323E-2</v>
      </c>
      <c r="AU2421" s="41">
        <f t="shared" si="432"/>
        <v>1.4542744295255332E-5</v>
      </c>
    </row>
    <row r="2422" spans="2:47" x14ac:dyDescent="0.3">
      <c r="B2422" s="6">
        <f t="shared" si="425"/>
        <v>2019</v>
      </c>
      <c r="C2422" s="5">
        <v>43694</v>
      </c>
      <c r="D2422" s="10">
        <v>1211.5</v>
      </c>
      <c r="E2422" s="10">
        <f>VLOOKUP(C2422,데이터!$O:$Q,2,0)</f>
        <v>88.952874999999992</v>
      </c>
      <c r="F2422" s="10">
        <f>VLOOKUP(C2422,데이터!$O:$Q,3,0)</f>
        <v>201.14</v>
      </c>
      <c r="H2422" s="6">
        <f t="shared" si="433"/>
        <v>3.8662795151507483</v>
      </c>
      <c r="I2422" s="6">
        <f t="shared" si="434"/>
        <v>3.865103766333581</v>
      </c>
      <c r="AM2422" s="1">
        <f t="shared" si="426"/>
        <v>43694</v>
      </c>
      <c r="AN2422" s="2">
        <f t="shared" si="427"/>
        <v>1211.5</v>
      </c>
      <c r="AO2422" s="2">
        <f t="shared" si="428"/>
        <v>88.952874999999992</v>
      </c>
      <c r="AP2422" s="2">
        <f t="shared" si="429"/>
        <v>201.14</v>
      </c>
      <c r="AR2422" s="39">
        <f t="shared" si="430"/>
        <v>0</v>
      </c>
      <c r="AS2422" s="39">
        <f t="shared" si="431"/>
        <v>0</v>
      </c>
      <c r="AU2422" s="41">
        <f t="shared" si="432"/>
        <v>0</v>
      </c>
    </row>
    <row r="2423" spans="2:47" x14ac:dyDescent="0.3">
      <c r="B2423" s="6">
        <f t="shared" si="425"/>
        <v>2019</v>
      </c>
      <c r="C2423" s="5">
        <v>43695</v>
      </c>
      <c r="D2423" s="10">
        <v>1211.5</v>
      </c>
      <c r="E2423" s="10">
        <f>VLOOKUP(C2423,데이터!$O:$Q,2,0)</f>
        <v>88.952874999999992</v>
      </c>
      <c r="F2423" s="10">
        <f>VLOOKUP(C2423,데이터!$O:$Q,3,0)</f>
        <v>201.14</v>
      </c>
      <c r="H2423" s="6">
        <f t="shared" si="433"/>
        <v>3.8662795151507483</v>
      </c>
      <c r="I2423" s="6">
        <f t="shared" si="434"/>
        <v>3.865103766333581</v>
      </c>
      <c r="AM2423" s="1">
        <f t="shared" si="426"/>
        <v>43695</v>
      </c>
      <c r="AN2423" s="2">
        <f t="shared" si="427"/>
        <v>1211.5</v>
      </c>
      <c r="AO2423" s="2">
        <f t="shared" si="428"/>
        <v>88.952874999999992</v>
      </c>
      <c r="AP2423" s="2">
        <f t="shared" si="429"/>
        <v>201.14</v>
      </c>
      <c r="AR2423" s="39">
        <f t="shared" si="430"/>
        <v>0</v>
      </c>
      <c r="AS2423" s="39">
        <f t="shared" si="431"/>
        <v>0</v>
      </c>
      <c r="AU2423" s="41">
        <f t="shared" si="432"/>
        <v>0</v>
      </c>
    </row>
    <row r="2424" spans="2:47" x14ac:dyDescent="0.3">
      <c r="B2424" s="6">
        <f t="shared" si="425"/>
        <v>2019</v>
      </c>
      <c r="C2424" s="5">
        <v>43696</v>
      </c>
      <c r="D2424" s="10">
        <v>1211</v>
      </c>
      <c r="E2424" s="10">
        <f>VLOOKUP(C2424,데이터!$O:$Q,2,0)</f>
        <v>90.697062499999973</v>
      </c>
      <c r="F2424" s="10">
        <f>VLOOKUP(C2424,데이터!$O:$Q,3,0)</f>
        <v>204.84</v>
      </c>
      <c r="H2424" s="6">
        <f t="shared" si="433"/>
        <v>3.9420895033251826</v>
      </c>
      <c r="I2424" s="6">
        <f t="shared" si="434"/>
        <v>3.9362029208301221</v>
      </c>
      <c r="AM2424" s="1">
        <f t="shared" si="426"/>
        <v>43696</v>
      </c>
      <c r="AN2424" s="2">
        <f t="shared" si="427"/>
        <v>1211</v>
      </c>
      <c r="AO2424" s="2">
        <f t="shared" si="428"/>
        <v>90.697062499999973</v>
      </c>
      <c r="AP2424" s="2">
        <f t="shared" si="429"/>
        <v>204.84</v>
      </c>
      <c r="AR2424" s="39">
        <f t="shared" si="430"/>
        <v>1.9607994682577568E-2</v>
      </c>
      <c r="AS2424" s="39">
        <f t="shared" si="431"/>
        <v>1.8395147658347488E-2</v>
      </c>
      <c r="AU2424" s="41">
        <f t="shared" si="432"/>
        <v>1.4709979041837585E-6</v>
      </c>
    </row>
    <row r="2425" spans="2:47" x14ac:dyDescent="0.3">
      <c r="B2425" s="6">
        <f t="shared" si="425"/>
        <v>2019</v>
      </c>
      <c r="C2425" s="5">
        <v>43697</v>
      </c>
      <c r="D2425" s="10">
        <v>1208.25</v>
      </c>
      <c r="E2425" s="10">
        <f>VLOOKUP(C2425,데이터!$O:$Q,2,0)</f>
        <v>90.568718750000002</v>
      </c>
      <c r="F2425" s="10">
        <f>VLOOKUP(C2425,데이터!$O:$Q,3,0)</f>
        <v>204.08</v>
      </c>
      <c r="H2425" s="6">
        <f t="shared" si="433"/>
        <v>3.9365111247565019</v>
      </c>
      <c r="I2425" s="6">
        <f t="shared" si="434"/>
        <v>3.9215987701767787</v>
      </c>
      <c r="AM2425" s="1">
        <f t="shared" si="426"/>
        <v>43697</v>
      </c>
      <c r="AN2425" s="2">
        <f t="shared" si="427"/>
        <v>1208.25</v>
      </c>
      <c r="AO2425" s="2">
        <f t="shared" si="428"/>
        <v>90.568718750000002</v>
      </c>
      <c r="AP2425" s="2">
        <f t="shared" si="429"/>
        <v>204.08</v>
      </c>
      <c r="AR2425" s="39">
        <f t="shared" si="430"/>
        <v>-1.4150816626500307E-3</v>
      </c>
      <c r="AS2425" s="39">
        <f t="shared" si="431"/>
        <v>-3.7102128490529296E-3</v>
      </c>
      <c r="AU2425" s="41">
        <f t="shared" si="432"/>
        <v>5.2676271627991784E-6</v>
      </c>
    </row>
    <row r="2426" spans="2:47" x14ac:dyDescent="0.3">
      <c r="B2426" s="6">
        <f t="shared" si="425"/>
        <v>2019</v>
      </c>
      <c r="C2426" s="5">
        <v>43698</v>
      </c>
      <c r="D2426" s="10">
        <v>1202.4000000000001</v>
      </c>
      <c r="E2426" s="10">
        <f>VLOOKUP(C2426,데이터!$O:$Q,2,0)</f>
        <v>92.056468750000022</v>
      </c>
      <c r="F2426" s="10">
        <f>VLOOKUP(C2426,데이터!$O:$Q,3,0)</f>
        <v>205.75</v>
      </c>
      <c r="H2426" s="6">
        <f t="shared" si="433"/>
        <v>4.0011752218828249</v>
      </c>
      <c r="I2426" s="6">
        <f t="shared" si="434"/>
        <v>3.9536894696387308</v>
      </c>
      <c r="AM2426" s="1">
        <f t="shared" si="426"/>
        <v>43698</v>
      </c>
      <c r="AN2426" s="2">
        <f t="shared" si="427"/>
        <v>1202.4000000000001</v>
      </c>
      <c r="AO2426" s="2">
        <f t="shared" si="428"/>
        <v>92.056468750000022</v>
      </c>
      <c r="AP2426" s="2">
        <f t="shared" si="429"/>
        <v>205.75</v>
      </c>
      <c r="AR2426" s="39">
        <f t="shared" si="430"/>
        <v>1.6426753304380037E-2</v>
      </c>
      <c r="AS2426" s="39">
        <f t="shared" si="431"/>
        <v>8.1830654645236311E-3</v>
      </c>
      <c r="AU2426" s="41">
        <f t="shared" si="432"/>
        <v>6.7958389200996385E-5</v>
      </c>
    </row>
    <row r="2427" spans="2:47" x14ac:dyDescent="0.3">
      <c r="B2427" s="6">
        <f t="shared" si="425"/>
        <v>2019</v>
      </c>
      <c r="C2427" s="5">
        <v>43699</v>
      </c>
      <c r="D2427" s="10">
        <v>1207.4000000000001</v>
      </c>
      <c r="E2427" s="10">
        <f>VLOOKUP(C2427,데이터!$O:$Q,2,0)</f>
        <v>91.995249999999999</v>
      </c>
      <c r="F2427" s="10">
        <f>VLOOKUP(C2427,데이터!$O:$Q,3,0)</f>
        <v>205.89</v>
      </c>
      <c r="H2427" s="6">
        <f t="shared" si="433"/>
        <v>3.9985143882777479</v>
      </c>
      <c r="I2427" s="6">
        <f t="shared" si="434"/>
        <v>3.9563797079169785</v>
      </c>
      <c r="AM2427" s="1">
        <f t="shared" si="426"/>
        <v>43699</v>
      </c>
      <c r="AN2427" s="2">
        <f t="shared" si="427"/>
        <v>1207.4000000000001</v>
      </c>
      <c r="AO2427" s="2">
        <f t="shared" si="428"/>
        <v>91.995249999999999</v>
      </c>
      <c r="AP2427" s="2">
        <f t="shared" si="429"/>
        <v>205.89</v>
      </c>
      <c r="AR2427" s="39">
        <f t="shared" si="430"/>
        <v>-6.650130168068813E-4</v>
      </c>
      <c r="AS2427" s="39">
        <f t="shared" si="431"/>
        <v>6.8043742405832219E-4</v>
      </c>
      <c r="AU2427" s="41">
        <f t="shared" si="432"/>
        <v>1.8102368888243704E-6</v>
      </c>
    </row>
    <row r="2428" spans="2:47" x14ac:dyDescent="0.3">
      <c r="B2428" s="6">
        <f t="shared" si="425"/>
        <v>2019</v>
      </c>
      <c r="C2428" s="5">
        <v>43700</v>
      </c>
      <c r="D2428" s="10">
        <v>1210.6500000000001</v>
      </c>
      <c r="E2428" s="10">
        <f>VLOOKUP(C2428,데이터!$O:$Q,2,0)</f>
        <v>87.849625000000003</v>
      </c>
      <c r="F2428" s="10">
        <f>VLOOKUP(C2428,데이터!$O:$Q,3,0)</f>
        <v>196.81</v>
      </c>
      <c r="H2428" s="6">
        <f t="shared" si="433"/>
        <v>3.8183274632908173</v>
      </c>
      <c r="I2428" s="6">
        <f t="shared" si="434"/>
        <v>3.7818985395849269</v>
      </c>
      <c r="AM2428" s="1">
        <f t="shared" si="426"/>
        <v>43700</v>
      </c>
      <c r="AN2428" s="2">
        <f t="shared" si="427"/>
        <v>1210.6500000000001</v>
      </c>
      <c r="AO2428" s="2">
        <f t="shared" si="428"/>
        <v>87.849625000000003</v>
      </c>
      <c r="AP2428" s="2">
        <f t="shared" si="429"/>
        <v>196.81</v>
      </c>
      <c r="AR2428" s="39">
        <f t="shared" si="430"/>
        <v>-4.5063467950790859E-2</v>
      </c>
      <c r="AS2428" s="39">
        <f t="shared" si="431"/>
        <v>-4.410121909757625E-2</v>
      </c>
      <c r="AU2428" s="41">
        <f t="shared" si="432"/>
        <v>9.2592285551283007E-7</v>
      </c>
    </row>
    <row r="2429" spans="2:47" x14ac:dyDescent="0.3">
      <c r="B2429" s="6">
        <f t="shared" si="425"/>
        <v>2019</v>
      </c>
      <c r="C2429" s="5">
        <v>43701</v>
      </c>
      <c r="D2429" s="10">
        <v>1210.6500000000001</v>
      </c>
      <c r="E2429" s="10">
        <f>VLOOKUP(C2429,데이터!$O:$Q,2,0)</f>
        <v>87.849625000000003</v>
      </c>
      <c r="F2429" s="10">
        <f>VLOOKUP(C2429,데이터!$O:$Q,3,0)</f>
        <v>196.81</v>
      </c>
      <c r="H2429" s="6">
        <f t="shared" si="433"/>
        <v>3.8183274632908173</v>
      </c>
      <c r="I2429" s="6">
        <f t="shared" si="434"/>
        <v>3.7818985395849269</v>
      </c>
      <c r="AM2429" s="1">
        <f t="shared" si="426"/>
        <v>43701</v>
      </c>
      <c r="AN2429" s="2">
        <f t="shared" si="427"/>
        <v>1210.6500000000001</v>
      </c>
      <c r="AO2429" s="2">
        <f t="shared" si="428"/>
        <v>87.849625000000003</v>
      </c>
      <c r="AP2429" s="2">
        <f t="shared" si="429"/>
        <v>196.81</v>
      </c>
      <c r="AR2429" s="39">
        <f t="shared" si="430"/>
        <v>0</v>
      </c>
      <c r="AS2429" s="39">
        <f t="shared" si="431"/>
        <v>0</v>
      </c>
      <c r="AU2429" s="41">
        <f t="shared" si="432"/>
        <v>0</v>
      </c>
    </row>
    <row r="2430" spans="2:47" x14ac:dyDescent="0.3">
      <c r="B2430" s="6">
        <f t="shared" si="425"/>
        <v>2019</v>
      </c>
      <c r="C2430" s="5">
        <v>43702</v>
      </c>
      <c r="D2430" s="10">
        <v>1210.6500000000001</v>
      </c>
      <c r="E2430" s="10">
        <f>VLOOKUP(C2430,데이터!$O:$Q,2,0)</f>
        <v>87.849625000000003</v>
      </c>
      <c r="F2430" s="10">
        <f>VLOOKUP(C2430,데이터!$O:$Q,3,0)</f>
        <v>196.81</v>
      </c>
      <c r="H2430" s="6">
        <f t="shared" si="433"/>
        <v>3.8183274632908173</v>
      </c>
      <c r="I2430" s="6">
        <f t="shared" si="434"/>
        <v>3.7818985395849269</v>
      </c>
      <c r="AM2430" s="1">
        <f t="shared" si="426"/>
        <v>43702</v>
      </c>
      <c r="AN2430" s="2">
        <f t="shared" si="427"/>
        <v>1210.6500000000001</v>
      </c>
      <c r="AO2430" s="2">
        <f t="shared" si="428"/>
        <v>87.849625000000003</v>
      </c>
      <c r="AP2430" s="2">
        <f t="shared" si="429"/>
        <v>196.81</v>
      </c>
      <c r="AR2430" s="39">
        <f t="shared" si="430"/>
        <v>0</v>
      </c>
      <c r="AS2430" s="39">
        <f t="shared" si="431"/>
        <v>0</v>
      </c>
      <c r="AU2430" s="41">
        <f t="shared" si="432"/>
        <v>0</v>
      </c>
    </row>
    <row r="2431" spans="2:47" x14ac:dyDescent="0.3">
      <c r="B2431" s="6">
        <f t="shared" ref="B2431:B2494" si="435">YEAR(C2431)</f>
        <v>2019</v>
      </c>
      <c r="C2431" s="5">
        <v>43703</v>
      </c>
      <c r="D2431" s="10">
        <v>1217.75</v>
      </c>
      <c r="E2431" s="10">
        <f>VLOOKUP(C2431,데이터!$O:$Q,2,0)</f>
        <v>89.046281250000007</v>
      </c>
      <c r="F2431" s="10">
        <f>VLOOKUP(C2431,데이터!$O:$Q,3,0)</f>
        <v>198.48</v>
      </c>
      <c r="H2431" s="6">
        <f t="shared" si="433"/>
        <v>3.870339357746754</v>
      </c>
      <c r="I2431" s="6">
        <f t="shared" si="434"/>
        <v>3.813989239046879</v>
      </c>
      <c r="AM2431" s="1">
        <f t="shared" si="426"/>
        <v>43703</v>
      </c>
      <c r="AN2431" s="2">
        <f t="shared" si="427"/>
        <v>1217.75</v>
      </c>
      <c r="AO2431" s="2">
        <f t="shared" si="428"/>
        <v>89.046281250000007</v>
      </c>
      <c r="AP2431" s="2">
        <f t="shared" si="429"/>
        <v>198.48</v>
      </c>
      <c r="AR2431" s="39">
        <f t="shared" si="430"/>
        <v>1.3621643234106084E-2</v>
      </c>
      <c r="AS2431" s="39">
        <f t="shared" si="431"/>
        <v>8.4853411920124966E-3</v>
      </c>
      <c r="AU2431" s="41">
        <f t="shared" si="432"/>
        <v>2.638159866761476E-5</v>
      </c>
    </row>
    <row r="2432" spans="2:47" x14ac:dyDescent="0.3">
      <c r="B2432" s="6">
        <f t="shared" si="435"/>
        <v>2019</v>
      </c>
      <c r="C2432" s="5">
        <v>43704</v>
      </c>
      <c r="D2432" s="10">
        <v>1211.0999999999999</v>
      </c>
      <c r="E2432" s="10">
        <f>VLOOKUP(C2432,데이터!$O:$Q,2,0)</f>
        <v>88.83337499999999</v>
      </c>
      <c r="F2432" s="10">
        <f>VLOOKUP(C2432,데이터!$O:$Q,3,0)</f>
        <v>197.74</v>
      </c>
      <c r="H2432" s="6">
        <f t="shared" si="433"/>
        <v>3.8610855244892837</v>
      </c>
      <c r="I2432" s="6">
        <f t="shared" si="434"/>
        <v>3.7997694081475708</v>
      </c>
      <c r="AM2432" s="1">
        <f t="shared" ref="AM2432:AM2495" si="436">C2432</f>
        <v>43704</v>
      </c>
      <c r="AN2432" s="2">
        <f t="shared" ref="AN2432:AN2495" si="437">D2432</f>
        <v>1211.0999999999999</v>
      </c>
      <c r="AO2432" s="2">
        <f t="shared" ref="AO2432:AO2495" si="438">E2432</f>
        <v>88.83337499999999</v>
      </c>
      <c r="AP2432" s="2">
        <f t="shared" ref="AP2432:AP2495" si="439">F2432</f>
        <v>197.74</v>
      </c>
      <c r="AR2432" s="39">
        <f t="shared" si="430"/>
        <v>-2.3909617225033042E-3</v>
      </c>
      <c r="AS2432" s="39">
        <f t="shared" si="431"/>
        <v>-3.7283353486496917E-3</v>
      </c>
      <c r="AU2432" s="41">
        <f t="shared" si="432"/>
        <v>1.7885682159119376E-6</v>
      </c>
    </row>
    <row r="2433" spans="2:47" x14ac:dyDescent="0.3">
      <c r="B2433" s="6">
        <f t="shared" si="435"/>
        <v>2019</v>
      </c>
      <c r="C2433" s="5">
        <v>43705</v>
      </c>
      <c r="D2433" s="10">
        <v>1214</v>
      </c>
      <c r="E2433" s="10">
        <f>VLOOKUP(C2433,데이터!$O:$Q,2,0)</f>
        <v>89.265937500000007</v>
      </c>
      <c r="F2433" s="10">
        <f>VLOOKUP(C2433,데이터!$O:$Q,3,0)</f>
        <v>198.99</v>
      </c>
      <c r="H2433" s="6">
        <f t="shared" si="433"/>
        <v>3.879886575413972</v>
      </c>
      <c r="I2433" s="6">
        <f t="shared" si="434"/>
        <v>3.8237893927747808</v>
      </c>
      <c r="AM2433" s="1">
        <f t="shared" si="436"/>
        <v>43705</v>
      </c>
      <c r="AN2433" s="2">
        <f t="shared" si="437"/>
        <v>1214</v>
      </c>
      <c r="AO2433" s="2">
        <f t="shared" si="438"/>
        <v>89.265937500000007</v>
      </c>
      <c r="AP2433" s="2">
        <f t="shared" si="439"/>
        <v>198.99</v>
      </c>
      <c r="AR2433" s="39">
        <f t="shared" ref="AR2433:AR2496" si="440">AO2433/AO2432-1</f>
        <v>4.8693691982322207E-3</v>
      </c>
      <c r="AS2433" s="39">
        <f t="shared" ref="AS2433:AS2496" si="441">AP2433/AP2432-1</f>
        <v>6.3214321836755349E-3</v>
      </c>
      <c r="AU2433" s="41">
        <f t="shared" ref="AU2433:AU2496" si="442">(AR2433-AS2433)^2</f>
        <v>2.1084869136945506E-6</v>
      </c>
    </row>
    <row r="2434" spans="2:47" x14ac:dyDescent="0.3">
      <c r="B2434" s="6">
        <f t="shared" si="435"/>
        <v>2019</v>
      </c>
      <c r="C2434" s="5">
        <v>43706</v>
      </c>
      <c r="D2434" s="10">
        <v>1216.4000000000001</v>
      </c>
      <c r="E2434" s="10">
        <f>VLOOKUP(C2434,데이터!$O:$Q,2,0)</f>
        <v>91.337999999999994</v>
      </c>
      <c r="F2434" s="10">
        <f>VLOOKUP(C2434,데이터!$O:$Q,3,0)</f>
        <v>203.77</v>
      </c>
      <c r="H2434" s="6">
        <f t="shared" si="433"/>
        <v>3.9699474396396868</v>
      </c>
      <c r="I2434" s="6">
        <f t="shared" si="434"/>
        <v>3.9156418139892315</v>
      </c>
      <c r="AM2434" s="1">
        <f t="shared" si="436"/>
        <v>43706</v>
      </c>
      <c r="AN2434" s="2">
        <f t="shared" si="437"/>
        <v>1216.4000000000001</v>
      </c>
      <c r="AO2434" s="2">
        <f t="shared" si="438"/>
        <v>91.337999999999994</v>
      </c>
      <c r="AP2434" s="2">
        <f t="shared" si="439"/>
        <v>203.77</v>
      </c>
      <c r="AR2434" s="39">
        <f t="shared" si="440"/>
        <v>2.3212241511494591E-2</v>
      </c>
      <c r="AS2434" s="39">
        <f t="shared" si="441"/>
        <v>2.4021307603397268E-2</v>
      </c>
      <c r="AU2434" s="41">
        <f t="shared" si="442"/>
        <v>6.5458794106667116E-7</v>
      </c>
    </row>
    <row r="2435" spans="2:47" x14ac:dyDescent="0.3">
      <c r="B2435" s="6">
        <f t="shared" si="435"/>
        <v>2019</v>
      </c>
      <c r="C2435" s="5">
        <v>43707</v>
      </c>
      <c r="D2435" s="10">
        <v>1211.3</v>
      </c>
      <c r="E2435" s="10">
        <f>VLOOKUP(C2435,데이터!$O:$Q,2,0)</f>
        <v>91.808093749999983</v>
      </c>
      <c r="F2435" s="10">
        <f>VLOOKUP(C2435,데이터!$O:$Q,3,0)</f>
        <v>204.73</v>
      </c>
      <c r="H2435" s="6">
        <f t="shared" si="433"/>
        <v>3.9903797622130202</v>
      </c>
      <c r="I2435" s="6">
        <f t="shared" si="434"/>
        <v>3.9340891621829286</v>
      </c>
      <c r="AM2435" s="1">
        <f t="shared" si="436"/>
        <v>43707</v>
      </c>
      <c r="AN2435" s="2">
        <f t="shared" si="437"/>
        <v>1211.3</v>
      </c>
      <c r="AO2435" s="2">
        <f t="shared" si="438"/>
        <v>91.808093749999983</v>
      </c>
      <c r="AP2435" s="2">
        <f t="shared" si="439"/>
        <v>204.73</v>
      </c>
      <c r="AR2435" s="39">
        <f t="shared" si="440"/>
        <v>5.1467488887428914E-3</v>
      </c>
      <c r="AS2435" s="39">
        <f t="shared" si="441"/>
        <v>4.7111939932276137E-3</v>
      </c>
      <c r="AU2435" s="41">
        <f t="shared" si="442"/>
        <v>1.8970806700732448E-7</v>
      </c>
    </row>
    <row r="2436" spans="2:47" x14ac:dyDescent="0.3">
      <c r="B2436" s="6">
        <f t="shared" si="435"/>
        <v>2019</v>
      </c>
      <c r="C2436" s="5">
        <v>43708</v>
      </c>
      <c r="D2436" s="10">
        <v>1211.3</v>
      </c>
      <c r="E2436" s="10">
        <f>VLOOKUP(C2436,데이터!$O:$Q,2,0)</f>
        <v>91.808093749999983</v>
      </c>
      <c r="F2436" s="10">
        <f>VLOOKUP(C2436,데이터!$O:$Q,3,0)</f>
        <v>204.73</v>
      </c>
      <c r="H2436" s="6">
        <f t="shared" si="433"/>
        <v>3.9903797622130202</v>
      </c>
      <c r="I2436" s="6">
        <f t="shared" si="434"/>
        <v>3.9340891621829286</v>
      </c>
      <c r="AM2436" s="1">
        <f t="shared" si="436"/>
        <v>43708</v>
      </c>
      <c r="AN2436" s="2">
        <f t="shared" si="437"/>
        <v>1211.3</v>
      </c>
      <c r="AO2436" s="2">
        <f t="shared" si="438"/>
        <v>91.808093749999983</v>
      </c>
      <c r="AP2436" s="2">
        <f t="shared" si="439"/>
        <v>204.73</v>
      </c>
      <c r="AR2436" s="39">
        <f t="shared" si="440"/>
        <v>0</v>
      </c>
      <c r="AS2436" s="39">
        <f t="shared" si="441"/>
        <v>0</v>
      </c>
      <c r="AU2436" s="41">
        <f t="shared" si="442"/>
        <v>0</v>
      </c>
    </row>
    <row r="2437" spans="2:47" x14ac:dyDescent="0.3">
      <c r="B2437" s="6">
        <f t="shared" si="435"/>
        <v>2019</v>
      </c>
      <c r="C2437" s="5">
        <v>43709</v>
      </c>
      <c r="D2437" s="10">
        <v>1211.3</v>
      </c>
      <c r="E2437" s="10">
        <f>VLOOKUP(C2437,데이터!$O:$Q,2,0)</f>
        <v>91.808093749999983</v>
      </c>
      <c r="F2437" s="10">
        <f>VLOOKUP(C2437,데이터!$O:$Q,3,0)</f>
        <v>204.73</v>
      </c>
      <c r="H2437" s="6">
        <f t="shared" si="433"/>
        <v>3.9903797622130202</v>
      </c>
      <c r="I2437" s="6">
        <f t="shared" si="434"/>
        <v>3.9340891621829286</v>
      </c>
      <c r="AM2437" s="1">
        <f t="shared" si="436"/>
        <v>43709</v>
      </c>
      <c r="AN2437" s="2">
        <f t="shared" si="437"/>
        <v>1211.3</v>
      </c>
      <c r="AO2437" s="2">
        <f t="shared" si="438"/>
        <v>91.808093749999983</v>
      </c>
      <c r="AP2437" s="2">
        <f t="shared" si="439"/>
        <v>204.73</v>
      </c>
      <c r="AR2437" s="39">
        <f t="shared" si="440"/>
        <v>0</v>
      </c>
      <c r="AS2437" s="39">
        <f t="shared" si="441"/>
        <v>0</v>
      </c>
      <c r="AU2437" s="41">
        <f t="shared" si="442"/>
        <v>0</v>
      </c>
    </row>
    <row r="2438" spans="2:47" x14ac:dyDescent="0.3">
      <c r="B2438" s="6">
        <f t="shared" si="435"/>
        <v>2019</v>
      </c>
      <c r="C2438" s="5">
        <v>43710</v>
      </c>
      <c r="D2438" s="10">
        <v>1210.8</v>
      </c>
      <c r="E2438" s="10">
        <f>VLOOKUP(C2438,데이터!$O:$Q,2,0)</f>
        <v>91.808093749999983</v>
      </c>
      <c r="F2438" s="10">
        <f>VLOOKUP(C2438,데이터!$O:$Q,3,0)</f>
        <v>204.73</v>
      </c>
      <c r="H2438" s="6">
        <f t="shared" si="433"/>
        <v>3.9903797622130202</v>
      </c>
      <c r="I2438" s="6">
        <f t="shared" si="434"/>
        <v>3.9340891621829286</v>
      </c>
      <c r="AM2438" s="1">
        <f t="shared" si="436"/>
        <v>43710</v>
      </c>
      <c r="AN2438" s="2">
        <f t="shared" si="437"/>
        <v>1210.8</v>
      </c>
      <c r="AO2438" s="2">
        <f t="shared" si="438"/>
        <v>91.808093749999983</v>
      </c>
      <c r="AP2438" s="2">
        <f t="shared" si="439"/>
        <v>204.73</v>
      </c>
      <c r="AR2438" s="39">
        <f t="shared" si="440"/>
        <v>0</v>
      </c>
      <c r="AS2438" s="39">
        <f t="shared" si="441"/>
        <v>0</v>
      </c>
      <c r="AU2438" s="41">
        <f t="shared" si="442"/>
        <v>0</v>
      </c>
    </row>
    <row r="2439" spans="2:47" x14ac:dyDescent="0.3">
      <c r="B2439" s="6">
        <f t="shared" si="435"/>
        <v>2019</v>
      </c>
      <c r="C2439" s="5">
        <v>43711</v>
      </c>
      <c r="D2439" s="10">
        <v>1215.7</v>
      </c>
      <c r="E2439" s="10">
        <f>VLOOKUP(C2439,데이터!$O:$Q,2,0)</f>
        <v>89.860656250000019</v>
      </c>
      <c r="F2439" s="10">
        <f>VLOOKUP(C2439,데이터!$O:$Q,3,0)</f>
        <v>201.36</v>
      </c>
      <c r="H2439" s="6">
        <f t="shared" si="433"/>
        <v>3.905735643478395</v>
      </c>
      <c r="I2439" s="6">
        <f t="shared" si="434"/>
        <v>3.8693312836279712</v>
      </c>
      <c r="AM2439" s="1">
        <f t="shared" si="436"/>
        <v>43711</v>
      </c>
      <c r="AN2439" s="2">
        <f t="shared" si="437"/>
        <v>1215.7</v>
      </c>
      <c r="AO2439" s="2">
        <f t="shared" si="438"/>
        <v>89.860656250000019</v>
      </c>
      <c r="AP2439" s="2">
        <f t="shared" si="439"/>
        <v>201.36</v>
      </c>
      <c r="AR2439" s="39">
        <f t="shared" si="440"/>
        <v>-2.1212045915069089E-2</v>
      </c>
      <c r="AS2439" s="39">
        <f t="shared" si="441"/>
        <v>-1.64607043423044E-2</v>
      </c>
      <c r="AU2439" s="41">
        <f t="shared" si="442"/>
        <v>2.257524674108203E-5</v>
      </c>
    </row>
    <row r="2440" spans="2:47" x14ac:dyDescent="0.3">
      <c r="B2440" s="6">
        <f t="shared" si="435"/>
        <v>2019</v>
      </c>
      <c r="C2440" s="5">
        <v>43712</v>
      </c>
      <c r="D2440" s="10">
        <v>1208.05</v>
      </c>
      <c r="E2440" s="10">
        <f>VLOOKUP(C2440,데이터!$O:$Q,2,0)</f>
        <v>92.617500000000007</v>
      </c>
      <c r="F2440" s="10">
        <f>VLOOKUP(C2440,데이터!$O:$Q,3,0)</f>
        <v>206.77</v>
      </c>
      <c r="H2440" s="6">
        <f t="shared" si="433"/>
        <v>4.0255600844208184</v>
      </c>
      <c r="I2440" s="6">
        <f t="shared" si="434"/>
        <v>3.9732897770945352</v>
      </c>
      <c r="AM2440" s="1">
        <f t="shared" si="436"/>
        <v>43712</v>
      </c>
      <c r="AN2440" s="2">
        <f t="shared" si="437"/>
        <v>1208.05</v>
      </c>
      <c r="AO2440" s="2">
        <f t="shared" si="438"/>
        <v>92.617500000000007</v>
      </c>
      <c r="AP2440" s="2">
        <f t="shared" si="439"/>
        <v>206.77</v>
      </c>
      <c r="AR2440" s="39">
        <f t="shared" si="440"/>
        <v>3.0679096559568908E-2</v>
      </c>
      <c r="AS2440" s="39">
        <f t="shared" si="441"/>
        <v>2.6867302344060429E-2</v>
      </c>
      <c r="AU2440" s="41">
        <f t="shared" si="442"/>
        <v>1.4529775141383905E-5</v>
      </c>
    </row>
    <row r="2441" spans="2:47" x14ac:dyDescent="0.3">
      <c r="B2441" s="6">
        <f t="shared" si="435"/>
        <v>2019</v>
      </c>
      <c r="C2441" s="5">
        <v>43713</v>
      </c>
      <c r="D2441" s="10">
        <v>1200.2</v>
      </c>
      <c r="E2441" s="10">
        <f>VLOOKUP(C2441,데이터!$O:$Q,2,0)</f>
        <v>95.374187500000019</v>
      </c>
      <c r="F2441" s="10">
        <f>VLOOKUP(C2441,데이터!$O:$Q,3,0)</f>
        <v>213.13</v>
      </c>
      <c r="H2441" s="6">
        <f t="shared" si="433"/>
        <v>4.1453777340574627</v>
      </c>
      <c r="I2441" s="6">
        <f t="shared" si="434"/>
        <v>4.0955034588777783</v>
      </c>
      <c r="AM2441" s="1">
        <f t="shared" si="436"/>
        <v>43713</v>
      </c>
      <c r="AN2441" s="2">
        <f t="shared" si="437"/>
        <v>1200.2</v>
      </c>
      <c r="AO2441" s="2">
        <f t="shared" si="438"/>
        <v>95.374187500000019</v>
      </c>
      <c r="AP2441" s="2">
        <f t="shared" si="439"/>
        <v>213.13</v>
      </c>
      <c r="AR2441" s="39">
        <f t="shared" si="440"/>
        <v>2.9764218425243794E-2</v>
      </c>
      <c r="AS2441" s="39">
        <f t="shared" si="441"/>
        <v>3.0758814141316426E-2</v>
      </c>
      <c r="AU2441" s="41">
        <f t="shared" si="442"/>
        <v>9.892206384300328E-7</v>
      </c>
    </row>
    <row r="2442" spans="2:47" x14ac:dyDescent="0.3">
      <c r="B2442" s="6">
        <f t="shared" si="435"/>
        <v>2019</v>
      </c>
      <c r="C2442" s="5">
        <v>43714</v>
      </c>
      <c r="D2442" s="10">
        <v>1196.95</v>
      </c>
      <c r="E2442" s="10">
        <f>VLOOKUP(C2442,데이터!$O:$Q,2,0)</f>
        <v>95.456906250000003</v>
      </c>
      <c r="F2442" s="10">
        <f>VLOOKUP(C2442,데이터!$O:$Q,3,0)</f>
        <v>213.7</v>
      </c>
      <c r="H2442" s="6">
        <f t="shared" si="433"/>
        <v>4.1489730513380323</v>
      </c>
      <c r="I2442" s="6">
        <f t="shared" si="434"/>
        <v>4.1064565718677857</v>
      </c>
      <c r="AM2442" s="1">
        <f t="shared" si="436"/>
        <v>43714</v>
      </c>
      <c r="AN2442" s="2">
        <f t="shared" si="437"/>
        <v>1196.95</v>
      </c>
      <c r="AO2442" s="2">
        <f t="shared" si="438"/>
        <v>95.456906250000003</v>
      </c>
      <c r="AP2442" s="2">
        <f t="shared" si="439"/>
        <v>213.7</v>
      </c>
      <c r="AR2442" s="39">
        <f t="shared" si="440"/>
        <v>8.673075196576896E-4</v>
      </c>
      <c r="AS2442" s="39">
        <f t="shared" si="441"/>
        <v>2.6744240604326119E-3</v>
      </c>
      <c r="AU2442" s="41">
        <f t="shared" si="442"/>
        <v>3.2656701919423215E-6</v>
      </c>
    </row>
    <row r="2443" spans="2:47" x14ac:dyDescent="0.3">
      <c r="B2443" s="6">
        <f t="shared" si="435"/>
        <v>2019</v>
      </c>
      <c r="C2443" s="5">
        <v>43715</v>
      </c>
      <c r="D2443" s="10">
        <v>1196.95</v>
      </c>
      <c r="E2443" s="10">
        <f>VLOOKUP(C2443,데이터!$O:$Q,2,0)</f>
        <v>95.456906250000003</v>
      </c>
      <c r="F2443" s="10">
        <f>VLOOKUP(C2443,데이터!$O:$Q,3,0)</f>
        <v>213.7</v>
      </c>
      <c r="H2443" s="6">
        <f t="shared" si="433"/>
        <v>4.1489730513380323</v>
      </c>
      <c r="I2443" s="6">
        <f t="shared" si="434"/>
        <v>4.1064565718677857</v>
      </c>
      <c r="AM2443" s="1">
        <f t="shared" si="436"/>
        <v>43715</v>
      </c>
      <c r="AN2443" s="2">
        <f t="shared" si="437"/>
        <v>1196.95</v>
      </c>
      <c r="AO2443" s="2">
        <f t="shared" si="438"/>
        <v>95.456906250000003</v>
      </c>
      <c r="AP2443" s="2">
        <f t="shared" si="439"/>
        <v>213.7</v>
      </c>
      <c r="AR2443" s="39">
        <f t="shared" si="440"/>
        <v>0</v>
      </c>
      <c r="AS2443" s="39">
        <f t="shared" si="441"/>
        <v>0</v>
      </c>
      <c r="AU2443" s="41">
        <f t="shared" si="442"/>
        <v>0</v>
      </c>
    </row>
    <row r="2444" spans="2:47" x14ac:dyDescent="0.3">
      <c r="B2444" s="6">
        <f t="shared" si="435"/>
        <v>2019</v>
      </c>
      <c r="C2444" s="5">
        <v>43716</v>
      </c>
      <c r="D2444" s="10">
        <v>1196.95</v>
      </c>
      <c r="E2444" s="10">
        <f>VLOOKUP(C2444,데이터!$O:$Q,2,0)</f>
        <v>95.456906250000003</v>
      </c>
      <c r="F2444" s="10">
        <f>VLOOKUP(C2444,데이터!$O:$Q,3,0)</f>
        <v>213.7</v>
      </c>
      <c r="H2444" s="6">
        <f t="shared" si="433"/>
        <v>4.1489730513380323</v>
      </c>
      <c r="I2444" s="6">
        <f t="shared" si="434"/>
        <v>4.1064565718677857</v>
      </c>
      <c r="AM2444" s="1">
        <f t="shared" si="436"/>
        <v>43716</v>
      </c>
      <c r="AN2444" s="2">
        <f t="shared" si="437"/>
        <v>1196.95</v>
      </c>
      <c r="AO2444" s="2">
        <f t="shared" si="438"/>
        <v>95.456906250000003</v>
      </c>
      <c r="AP2444" s="2">
        <f t="shared" si="439"/>
        <v>213.7</v>
      </c>
      <c r="AR2444" s="39">
        <f t="shared" si="440"/>
        <v>0</v>
      </c>
      <c r="AS2444" s="39">
        <f t="shared" si="441"/>
        <v>0</v>
      </c>
      <c r="AU2444" s="41">
        <f t="shared" si="442"/>
        <v>0</v>
      </c>
    </row>
    <row r="2445" spans="2:47" x14ac:dyDescent="0.3">
      <c r="B2445" s="6">
        <f t="shared" si="435"/>
        <v>2019</v>
      </c>
      <c r="C2445" s="5">
        <v>43717</v>
      </c>
      <c r="D2445" s="10">
        <v>1193.1500000000001</v>
      </c>
      <c r="E2445" s="10">
        <f>VLOOKUP(C2445,데이터!$O:$Q,2,0)</f>
        <v>95.813062500000015</v>
      </c>
      <c r="F2445" s="10">
        <f>VLOOKUP(C2445,데이터!$O:$Q,3,0)</f>
        <v>214.48</v>
      </c>
      <c r="H2445" s="6">
        <f t="shared" si="433"/>
        <v>4.1644531537357112</v>
      </c>
      <c r="I2445" s="6">
        <f t="shared" si="434"/>
        <v>4.1214450422751643</v>
      </c>
      <c r="AM2445" s="1">
        <f t="shared" si="436"/>
        <v>43717</v>
      </c>
      <c r="AN2445" s="2">
        <f t="shared" si="437"/>
        <v>1193.1500000000001</v>
      </c>
      <c r="AO2445" s="2">
        <f t="shared" si="438"/>
        <v>95.813062500000015</v>
      </c>
      <c r="AP2445" s="2">
        <f t="shared" si="439"/>
        <v>214.48</v>
      </c>
      <c r="AR2445" s="39">
        <f t="shared" si="440"/>
        <v>3.7310684369682434E-3</v>
      </c>
      <c r="AS2445" s="39">
        <f t="shared" si="441"/>
        <v>3.6499766027140446E-3</v>
      </c>
      <c r="AU2445" s="41">
        <f t="shared" si="442"/>
        <v>6.575885582710459E-9</v>
      </c>
    </row>
    <row r="2446" spans="2:47" x14ac:dyDescent="0.3">
      <c r="B2446" s="6">
        <f t="shared" si="435"/>
        <v>2019</v>
      </c>
      <c r="C2446" s="5">
        <v>43718</v>
      </c>
      <c r="D2446" s="10">
        <v>1193.3499999999999</v>
      </c>
      <c r="E2446" s="10">
        <f>VLOOKUP(C2446,데이터!$O:$Q,2,0)</f>
        <v>96.145187500000006</v>
      </c>
      <c r="F2446" s="10">
        <f>VLOOKUP(C2446,데이터!$O:$Q,3,0)</f>
        <v>215.44</v>
      </c>
      <c r="H2446" s="6">
        <f t="shared" si="433"/>
        <v>4.1788887533042409</v>
      </c>
      <c r="I2446" s="6">
        <f t="shared" si="434"/>
        <v>4.1398923904688614</v>
      </c>
      <c r="AM2446" s="1">
        <f t="shared" si="436"/>
        <v>43718</v>
      </c>
      <c r="AN2446" s="2">
        <f t="shared" si="437"/>
        <v>1193.3499999999999</v>
      </c>
      <c r="AO2446" s="2">
        <f t="shared" si="438"/>
        <v>96.145187500000006</v>
      </c>
      <c r="AP2446" s="2">
        <f t="shared" si="439"/>
        <v>215.44</v>
      </c>
      <c r="AR2446" s="39">
        <f t="shared" si="440"/>
        <v>3.4663853897791697E-3</v>
      </c>
      <c r="AS2446" s="39">
        <f t="shared" si="441"/>
        <v>4.4759418127564565E-3</v>
      </c>
      <c r="AU2446" s="41">
        <f t="shared" si="442"/>
        <v>1.0192041711746945E-6</v>
      </c>
    </row>
    <row r="2447" spans="2:47" x14ac:dyDescent="0.3">
      <c r="B2447" s="6">
        <f t="shared" si="435"/>
        <v>2019</v>
      </c>
      <c r="C2447" s="5">
        <v>43719</v>
      </c>
      <c r="D2447" s="10">
        <v>1190.8</v>
      </c>
      <c r="E2447" s="10">
        <f>VLOOKUP(C2447,데이터!$O:$Q,2,0)</f>
        <v>97.403781249999994</v>
      </c>
      <c r="F2447" s="10">
        <f>VLOOKUP(C2447,데이터!$O:$Q,3,0)</f>
        <v>218.67</v>
      </c>
      <c r="H2447" s="6">
        <f t="shared" si="433"/>
        <v>4.2335927213718465</v>
      </c>
      <c r="I2447" s="6">
        <f t="shared" si="434"/>
        <v>4.2019600307455711</v>
      </c>
      <c r="AM2447" s="1">
        <f t="shared" si="436"/>
        <v>43719</v>
      </c>
      <c r="AN2447" s="2">
        <f t="shared" si="437"/>
        <v>1190.8</v>
      </c>
      <c r="AO2447" s="2">
        <f t="shared" si="438"/>
        <v>97.403781249999994</v>
      </c>
      <c r="AP2447" s="2">
        <f t="shared" si="439"/>
        <v>218.67</v>
      </c>
      <c r="AR2447" s="39">
        <f t="shared" si="440"/>
        <v>1.3090553804369964E-2</v>
      </c>
      <c r="AS2447" s="39">
        <f t="shared" si="441"/>
        <v>1.4992573338284299E-2</v>
      </c>
      <c r="AU2447" s="41">
        <f t="shared" si="442"/>
        <v>3.6176783073917009E-6</v>
      </c>
    </row>
    <row r="2448" spans="2:47" x14ac:dyDescent="0.3">
      <c r="B2448" s="6">
        <f t="shared" si="435"/>
        <v>2019</v>
      </c>
      <c r="C2448" s="5">
        <v>43720</v>
      </c>
      <c r="D2448" s="10">
        <v>1190.8</v>
      </c>
      <c r="E2448" s="10">
        <f>VLOOKUP(C2448,데이터!$O:$Q,2,0)</f>
        <v>97.891468750000001</v>
      </c>
      <c r="F2448" s="10">
        <f>VLOOKUP(C2448,데이터!$O:$Q,3,0)</f>
        <v>219.16</v>
      </c>
      <c r="H2448" s="6">
        <f t="shared" si="433"/>
        <v>4.2547897449761436</v>
      </c>
      <c r="I2448" s="6">
        <f t="shared" si="434"/>
        <v>4.2113758647194377</v>
      </c>
      <c r="AM2448" s="1">
        <f t="shared" si="436"/>
        <v>43720</v>
      </c>
      <c r="AN2448" s="2">
        <f t="shared" si="437"/>
        <v>1190.8</v>
      </c>
      <c r="AO2448" s="2">
        <f t="shared" si="438"/>
        <v>97.891468750000001</v>
      </c>
      <c r="AP2448" s="2">
        <f t="shared" si="439"/>
        <v>219.16</v>
      </c>
      <c r="AR2448" s="39">
        <f t="shared" si="440"/>
        <v>5.0068641457388097E-3</v>
      </c>
      <c r="AS2448" s="39">
        <f t="shared" si="441"/>
        <v>2.2408194997027842E-3</v>
      </c>
      <c r="AU2448" s="41">
        <f t="shared" si="442"/>
        <v>7.651002983864561E-6</v>
      </c>
    </row>
    <row r="2449" spans="2:47" x14ac:dyDescent="0.3">
      <c r="B2449" s="6">
        <f t="shared" si="435"/>
        <v>2019</v>
      </c>
      <c r="C2449" s="5">
        <v>43721</v>
      </c>
      <c r="D2449" s="10">
        <v>1190.8</v>
      </c>
      <c r="E2449" s="10">
        <f>VLOOKUP(C2449,데이터!$O:$Q,2,0)</f>
        <v>96.688312499999995</v>
      </c>
      <c r="F2449" s="10">
        <f>VLOOKUP(C2449,데이터!$O:$Q,3,0)</f>
        <v>218.72</v>
      </c>
      <c r="H2449" s="6">
        <f t="shared" si="433"/>
        <v>4.2024953321997085</v>
      </c>
      <c r="I2449" s="6">
        <f t="shared" si="434"/>
        <v>4.20292083013066</v>
      </c>
      <c r="AM2449" s="1">
        <f t="shared" si="436"/>
        <v>43721</v>
      </c>
      <c r="AN2449" s="2">
        <f t="shared" si="437"/>
        <v>1190.8</v>
      </c>
      <c r="AO2449" s="2">
        <f t="shared" si="438"/>
        <v>96.688312499999995</v>
      </c>
      <c r="AP2449" s="2">
        <f t="shared" si="439"/>
        <v>218.72</v>
      </c>
      <c r="AR2449" s="39">
        <f t="shared" si="440"/>
        <v>-1.2290716089597975E-2</v>
      </c>
      <c r="AS2449" s="39">
        <f t="shared" si="441"/>
        <v>-2.0076656324146125E-3</v>
      </c>
      <c r="AU2449" s="41">
        <f t="shared" si="442"/>
        <v>1.0574112670497896E-4</v>
      </c>
    </row>
    <row r="2450" spans="2:47" x14ac:dyDescent="0.3">
      <c r="B2450" s="6">
        <f t="shared" si="435"/>
        <v>2019</v>
      </c>
      <c r="C2450" s="5">
        <v>43722</v>
      </c>
      <c r="D2450" s="10">
        <v>1190.8</v>
      </c>
      <c r="E2450" s="10">
        <f>VLOOKUP(C2450,데이터!$O:$Q,2,0)</f>
        <v>96.688312499999995</v>
      </c>
      <c r="F2450" s="10">
        <f>VLOOKUP(C2450,데이터!$O:$Q,3,0)</f>
        <v>218.72</v>
      </c>
      <c r="H2450" s="6">
        <f t="shared" si="433"/>
        <v>4.2024953321997085</v>
      </c>
      <c r="I2450" s="6">
        <f t="shared" si="434"/>
        <v>4.20292083013066</v>
      </c>
      <c r="AM2450" s="1">
        <f t="shared" si="436"/>
        <v>43722</v>
      </c>
      <c r="AN2450" s="2">
        <f t="shared" si="437"/>
        <v>1190.8</v>
      </c>
      <c r="AO2450" s="2">
        <f t="shared" si="438"/>
        <v>96.688312499999995</v>
      </c>
      <c r="AP2450" s="2">
        <f t="shared" si="439"/>
        <v>218.72</v>
      </c>
      <c r="AR2450" s="39">
        <f t="shared" si="440"/>
        <v>0</v>
      </c>
      <c r="AS2450" s="39">
        <f t="shared" si="441"/>
        <v>0</v>
      </c>
      <c r="AU2450" s="41">
        <f t="shared" si="442"/>
        <v>0</v>
      </c>
    </row>
    <row r="2451" spans="2:47" x14ac:dyDescent="0.3">
      <c r="B2451" s="6">
        <f t="shared" si="435"/>
        <v>2019</v>
      </c>
      <c r="C2451" s="5">
        <v>43723</v>
      </c>
      <c r="D2451" s="10">
        <v>1190.8</v>
      </c>
      <c r="E2451" s="10">
        <f>VLOOKUP(C2451,데이터!$O:$Q,2,0)</f>
        <v>96.688312499999995</v>
      </c>
      <c r="F2451" s="10">
        <f>VLOOKUP(C2451,데이터!$O:$Q,3,0)</f>
        <v>218.72</v>
      </c>
      <c r="H2451" s="6">
        <f t="shared" si="433"/>
        <v>4.2024953321997085</v>
      </c>
      <c r="I2451" s="6">
        <f t="shared" si="434"/>
        <v>4.20292083013066</v>
      </c>
      <c r="AM2451" s="1">
        <f t="shared" si="436"/>
        <v>43723</v>
      </c>
      <c r="AN2451" s="2">
        <f t="shared" si="437"/>
        <v>1190.8</v>
      </c>
      <c r="AO2451" s="2">
        <f t="shared" si="438"/>
        <v>96.688312499999995</v>
      </c>
      <c r="AP2451" s="2">
        <f t="shared" si="439"/>
        <v>218.72</v>
      </c>
      <c r="AR2451" s="39">
        <f t="shared" si="440"/>
        <v>0</v>
      </c>
      <c r="AS2451" s="39">
        <f t="shared" si="441"/>
        <v>0</v>
      </c>
      <c r="AU2451" s="41">
        <f t="shared" si="442"/>
        <v>0</v>
      </c>
    </row>
    <row r="2452" spans="2:47" x14ac:dyDescent="0.3">
      <c r="B2452" s="6">
        <f t="shared" si="435"/>
        <v>2019</v>
      </c>
      <c r="C2452" s="5">
        <v>43724</v>
      </c>
      <c r="D2452" s="10">
        <v>1183.1500000000001</v>
      </c>
      <c r="E2452" s="10">
        <f>VLOOKUP(C2452,데이터!$O:$Q,2,0)</f>
        <v>96.014406250000008</v>
      </c>
      <c r="F2452" s="10">
        <f>VLOOKUP(C2452,데이터!$O:$Q,3,0)</f>
        <v>217.31</v>
      </c>
      <c r="H2452" s="6">
        <f t="shared" si="433"/>
        <v>4.1732044303653719</v>
      </c>
      <c r="I2452" s="6">
        <f t="shared" si="434"/>
        <v>4.1758262874711676</v>
      </c>
      <c r="AM2452" s="1">
        <f t="shared" si="436"/>
        <v>43724</v>
      </c>
      <c r="AN2452" s="2">
        <f t="shared" si="437"/>
        <v>1183.1500000000001</v>
      </c>
      <c r="AO2452" s="2">
        <f t="shared" si="438"/>
        <v>96.014406250000008</v>
      </c>
      <c r="AP2452" s="2">
        <f t="shared" si="439"/>
        <v>217.31</v>
      </c>
      <c r="AR2452" s="39">
        <f t="shared" si="440"/>
        <v>-6.969883252435416E-3</v>
      </c>
      <c r="AS2452" s="39">
        <f t="shared" si="441"/>
        <v>-6.4465983906364377E-3</v>
      </c>
      <c r="AU2452" s="41">
        <f t="shared" si="442"/>
        <v>2.738270465879758E-7</v>
      </c>
    </row>
    <row r="2453" spans="2:47" x14ac:dyDescent="0.3">
      <c r="B2453" s="6">
        <f t="shared" si="435"/>
        <v>2019</v>
      </c>
      <c r="C2453" s="5">
        <v>43725</v>
      </c>
      <c r="D2453" s="10">
        <v>1190.6500000000001</v>
      </c>
      <c r="E2453" s="10">
        <f>VLOOKUP(C2453,데이터!$O:$Q,2,0)</f>
        <v>96.485843750000015</v>
      </c>
      <c r="F2453" s="10">
        <f>VLOOKUP(C2453,데이터!$O:$Q,3,0)</f>
        <v>217.79</v>
      </c>
      <c r="H2453" s="6">
        <f t="shared" si="433"/>
        <v>4.1936951581684241</v>
      </c>
      <c r="I2453" s="6">
        <f t="shared" si="434"/>
        <v>4.1850499615680157</v>
      </c>
      <c r="AM2453" s="1">
        <f t="shared" si="436"/>
        <v>43725</v>
      </c>
      <c r="AN2453" s="2">
        <f t="shared" si="437"/>
        <v>1190.6500000000001</v>
      </c>
      <c r="AO2453" s="2">
        <f t="shared" si="438"/>
        <v>96.485843750000015</v>
      </c>
      <c r="AP2453" s="2">
        <f t="shared" si="439"/>
        <v>217.79</v>
      </c>
      <c r="AR2453" s="39">
        <f t="shared" si="440"/>
        <v>4.9100704614315482E-3</v>
      </c>
      <c r="AS2453" s="39">
        <f t="shared" si="441"/>
        <v>2.208826100961625E-3</v>
      </c>
      <c r="AU2453" s="41">
        <f t="shared" si="442"/>
        <v>7.2967210949705647E-6</v>
      </c>
    </row>
    <row r="2454" spans="2:47" x14ac:dyDescent="0.3">
      <c r="B2454" s="6">
        <f t="shared" si="435"/>
        <v>2019</v>
      </c>
      <c r="C2454" s="5">
        <v>43726</v>
      </c>
      <c r="D2454" s="10">
        <v>1191.2</v>
      </c>
      <c r="E2454" s="10">
        <f>VLOOKUP(C2454,데이터!$O:$Q,2,0)</f>
        <v>96.379937499999983</v>
      </c>
      <c r="F2454" s="10">
        <f>VLOOKUP(C2454,데이터!$O:$Q,3,0)</f>
        <v>218.19</v>
      </c>
      <c r="H2454" s="6">
        <f t="shared" si="433"/>
        <v>4.1890920111099224</v>
      </c>
      <c r="I2454" s="6">
        <f t="shared" si="434"/>
        <v>4.192736356648723</v>
      </c>
      <c r="AM2454" s="1">
        <f t="shared" si="436"/>
        <v>43726</v>
      </c>
      <c r="AN2454" s="2">
        <f t="shared" si="437"/>
        <v>1191.2</v>
      </c>
      <c r="AO2454" s="2">
        <f t="shared" si="438"/>
        <v>96.379937499999983</v>
      </c>
      <c r="AP2454" s="2">
        <f t="shared" si="439"/>
        <v>218.19</v>
      </c>
      <c r="AR2454" s="39">
        <f t="shared" si="440"/>
        <v>-1.0976351129232675E-3</v>
      </c>
      <c r="AS2454" s="39">
        <f t="shared" si="441"/>
        <v>1.8366316176132713E-3</v>
      </c>
      <c r="AU2454" s="41">
        <f t="shared" si="442"/>
        <v>8.6099212459335898E-6</v>
      </c>
    </row>
    <row r="2455" spans="2:47" x14ac:dyDescent="0.3">
      <c r="B2455" s="6">
        <f t="shared" si="435"/>
        <v>2019</v>
      </c>
      <c r="C2455" s="5">
        <v>43727</v>
      </c>
      <c r="D2455" s="10">
        <v>1193.5999999999999</v>
      </c>
      <c r="E2455" s="10">
        <f>VLOOKUP(C2455,데이터!$O:$Q,2,0)</f>
        <v>96.320187500000031</v>
      </c>
      <c r="F2455" s="10">
        <f>VLOOKUP(C2455,데이터!$O:$Q,3,0)</f>
        <v>216.76</v>
      </c>
      <c r="H2455" s="6">
        <f t="shared" si="433"/>
        <v>4.186495015779192</v>
      </c>
      <c r="I2455" s="6">
        <f t="shared" si="434"/>
        <v>4.1652574942351945</v>
      </c>
      <c r="AM2455" s="1">
        <f t="shared" si="436"/>
        <v>43727</v>
      </c>
      <c r="AN2455" s="2">
        <f t="shared" si="437"/>
        <v>1193.5999999999999</v>
      </c>
      <c r="AO2455" s="2">
        <f t="shared" si="438"/>
        <v>96.320187500000031</v>
      </c>
      <c r="AP2455" s="2">
        <f t="shared" si="439"/>
        <v>216.76</v>
      </c>
      <c r="AR2455" s="39">
        <f t="shared" si="440"/>
        <v>-6.1994229867545769E-4</v>
      </c>
      <c r="AS2455" s="39">
        <f t="shared" si="441"/>
        <v>-6.5539208946331362E-3</v>
      </c>
      <c r="AU2455" s="41">
        <f t="shared" si="442"/>
        <v>3.5212101977283864E-5</v>
      </c>
    </row>
    <row r="2456" spans="2:47" x14ac:dyDescent="0.3">
      <c r="B2456" s="6">
        <f t="shared" si="435"/>
        <v>2019</v>
      </c>
      <c r="C2456" s="5">
        <v>43728</v>
      </c>
      <c r="D2456" s="10">
        <v>1188.05</v>
      </c>
      <c r="E2456" s="10">
        <f>VLOOKUP(C2456,데이터!$O:$Q,2,0)</f>
        <v>94.519156250000009</v>
      </c>
      <c r="F2456" s="10">
        <f>VLOOKUP(C2456,데이터!$O:$Q,3,0)</f>
        <v>212.77</v>
      </c>
      <c r="H2456" s="6">
        <f t="shared" si="433"/>
        <v>4.1082143505615534</v>
      </c>
      <c r="I2456" s="6">
        <f t="shared" si="434"/>
        <v>4.0885857033051414</v>
      </c>
      <c r="AM2456" s="1">
        <f t="shared" si="436"/>
        <v>43728</v>
      </c>
      <c r="AN2456" s="2">
        <f t="shared" si="437"/>
        <v>1188.05</v>
      </c>
      <c r="AO2456" s="2">
        <f t="shared" si="438"/>
        <v>94.519156250000009</v>
      </c>
      <c r="AP2456" s="2">
        <f t="shared" si="439"/>
        <v>212.77</v>
      </c>
      <c r="AR2456" s="39">
        <f t="shared" si="440"/>
        <v>-1.8698377741426464E-2</v>
      </c>
      <c r="AS2456" s="39">
        <f t="shared" si="441"/>
        <v>-1.8407455250046056E-2</v>
      </c>
      <c r="AU2456" s="41">
        <f t="shared" si="442"/>
        <v>8.4635895990983332E-8</v>
      </c>
    </row>
    <row r="2457" spans="2:47" x14ac:dyDescent="0.3">
      <c r="B2457" s="6">
        <f t="shared" si="435"/>
        <v>2019</v>
      </c>
      <c r="C2457" s="5">
        <v>43729</v>
      </c>
      <c r="D2457" s="10">
        <v>1188.05</v>
      </c>
      <c r="E2457" s="10">
        <f>VLOOKUP(C2457,데이터!$O:$Q,2,0)</f>
        <v>94.519156250000009</v>
      </c>
      <c r="F2457" s="10">
        <f>VLOOKUP(C2457,데이터!$O:$Q,3,0)</f>
        <v>212.77</v>
      </c>
      <c r="H2457" s="6">
        <f t="shared" si="433"/>
        <v>4.1082143505615534</v>
      </c>
      <c r="I2457" s="6">
        <f t="shared" si="434"/>
        <v>4.0885857033051414</v>
      </c>
      <c r="AM2457" s="1">
        <f t="shared" si="436"/>
        <v>43729</v>
      </c>
      <c r="AN2457" s="2">
        <f t="shared" si="437"/>
        <v>1188.05</v>
      </c>
      <c r="AO2457" s="2">
        <f t="shared" si="438"/>
        <v>94.519156250000009</v>
      </c>
      <c r="AP2457" s="2">
        <f t="shared" si="439"/>
        <v>212.77</v>
      </c>
      <c r="AR2457" s="39">
        <f t="shared" si="440"/>
        <v>0</v>
      </c>
      <c r="AS2457" s="39">
        <f t="shared" si="441"/>
        <v>0</v>
      </c>
      <c r="AU2457" s="41">
        <f t="shared" si="442"/>
        <v>0</v>
      </c>
    </row>
    <row r="2458" spans="2:47" x14ac:dyDescent="0.3">
      <c r="B2458" s="6">
        <f t="shared" si="435"/>
        <v>2019</v>
      </c>
      <c r="C2458" s="5">
        <v>43730</v>
      </c>
      <c r="D2458" s="10">
        <v>1188.05</v>
      </c>
      <c r="E2458" s="10">
        <f>VLOOKUP(C2458,데이터!$O:$Q,2,0)</f>
        <v>94.519156250000009</v>
      </c>
      <c r="F2458" s="10">
        <f>VLOOKUP(C2458,데이터!$O:$Q,3,0)</f>
        <v>212.77</v>
      </c>
      <c r="H2458" s="6">
        <f t="shared" si="433"/>
        <v>4.1082143505615534</v>
      </c>
      <c r="I2458" s="6">
        <f t="shared" si="434"/>
        <v>4.0885857033051414</v>
      </c>
      <c r="AM2458" s="1">
        <f t="shared" si="436"/>
        <v>43730</v>
      </c>
      <c r="AN2458" s="2">
        <f t="shared" si="437"/>
        <v>1188.05</v>
      </c>
      <c r="AO2458" s="2">
        <f t="shared" si="438"/>
        <v>94.519156250000009</v>
      </c>
      <c r="AP2458" s="2">
        <f t="shared" si="439"/>
        <v>212.77</v>
      </c>
      <c r="AR2458" s="39">
        <f t="shared" si="440"/>
        <v>0</v>
      </c>
      <c r="AS2458" s="39">
        <f t="shared" si="441"/>
        <v>0</v>
      </c>
      <c r="AU2458" s="41">
        <f t="shared" si="442"/>
        <v>0</v>
      </c>
    </row>
    <row r="2459" spans="2:47" x14ac:dyDescent="0.3">
      <c r="B2459" s="6">
        <f t="shared" si="435"/>
        <v>2019</v>
      </c>
      <c r="C2459" s="5">
        <v>43731</v>
      </c>
      <c r="D2459" s="10">
        <v>1194</v>
      </c>
      <c r="E2459" s="10">
        <f>VLOOKUP(C2459,데이터!$O:$Q,2,0)</f>
        <v>95.299000000000007</v>
      </c>
      <c r="F2459" s="10">
        <f>VLOOKUP(C2459,데이터!$O:$Q,3,0)</f>
        <v>215.28</v>
      </c>
      <c r="H2459" s="6">
        <f t="shared" si="433"/>
        <v>4.1421097577155477</v>
      </c>
      <c r="I2459" s="6">
        <f t="shared" si="434"/>
        <v>4.1368178324365781</v>
      </c>
      <c r="AM2459" s="1">
        <f t="shared" si="436"/>
        <v>43731</v>
      </c>
      <c r="AN2459" s="2">
        <f t="shared" si="437"/>
        <v>1194</v>
      </c>
      <c r="AO2459" s="2">
        <f t="shared" si="438"/>
        <v>95.299000000000007</v>
      </c>
      <c r="AP2459" s="2">
        <f t="shared" si="439"/>
        <v>215.28</v>
      </c>
      <c r="AR2459" s="39">
        <f t="shared" si="440"/>
        <v>8.2506423135786378E-3</v>
      </c>
      <c r="AS2459" s="39">
        <f t="shared" si="441"/>
        <v>1.1796775861258491E-2</v>
      </c>
      <c r="AU2459" s="41">
        <f t="shared" si="442"/>
        <v>1.2575063137980498E-5</v>
      </c>
    </row>
    <row r="2460" spans="2:47" x14ac:dyDescent="0.3">
      <c r="B2460" s="6">
        <f t="shared" si="435"/>
        <v>2019</v>
      </c>
      <c r="C2460" s="5">
        <v>43732</v>
      </c>
      <c r="D2460" s="10">
        <v>1195.7</v>
      </c>
      <c r="E2460" s="10">
        <f>VLOOKUP(C2460,데이터!$O:$Q,2,0)</f>
        <v>93.893406249999998</v>
      </c>
      <c r="F2460" s="10">
        <f>VLOOKUP(C2460,데이터!$O:$Q,3,0)</f>
        <v>210.78</v>
      </c>
      <c r="H2460" s="6">
        <f t="shared" si="433"/>
        <v>4.0810165291689833</v>
      </c>
      <c r="I2460" s="6">
        <f t="shared" si="434"/>
        <v>4.0503458877786223</v>
      </c>
      <c r="AM2460" s="1">
        <f t="shared" si="436"/>
        <v>43732</v>
      </c>
      <c r="AN2460" s="2">
        <f t="shared" si="437"/>
        <v>1195.7</v>
      </c>
      <c r="AO2460" s="2">
        <f t="shared" si="438"/>
        <v>93.893406249999998</v>
      </c>
      <c r="AP2460" s="2">
        <f t="shared" si="439"/>
        <v>210.78</v>
      </c>
      <c r="AR2460" s="39">
        <f t="shared" si="440"/>
        <v>-1.4749302196245595E-2</v>
      </c>
      <c r="AS2460" s="39">
        <f t="shared" si="441"/>
        <v>-2.0903010033444858E-2</v>
      </c>
      <c r="AU2460" s="41">
        <f t="shared" si="442"/>
        <v>3.7868120145607626E-5</v>
      </c>
    </row>
    <row r="2461" spans="2:47" x14ac:dyDescent="0.3">
      <c r="B2461" s="6">
        <f t="shared" si="435"/>
        <v>2019</v>
      </c>
      <c r="C2461" s="5">
        <v>43733</v>
      </c>
      <c r="D2461" s="10">
        <v>1198.8499999999999</v>
      </c>
      <c r="E2461" s="10">
        <f>VLOOKUP(C2461,데이터!$O:$Q,2,0)</f>
        <v>94.196843750000014</v>
      </c>
      <c r="F2461" s="10">
        <f>VLOOKUP(C2461,데이터!$O:$Q,3,0)</f>
        <v>214.31</v>
      </c>
      <c r="H2461" s="6">
        <f t="shared" si="433"/>
        <v>4.0942052449960844</v>
      </c>
      <c r="I2461" s="6">
        <f t="shared" si="434"/>
        <v>4.1181783243658625</v>
      </c>
      <c r="AM2461" s="1">
        <f t="shared" si="436"/>
        <v>43733</v>
      </c>
      <c r="AN2461" s="2">
        <f t="shared" si="437"/>
        <v>1198.8499999999999</v>
      </c>
      <c r="AO2461" s="2">
        <f t="shared" si="438"/>
        <v>94.196843750000014</v>
      </c>
      <c r="AP2461" s="2">
        <f t="shared" si="439"/>
        <v>214.31</v>
      </c>
      <c r="AR2461" s="39">
        <f t="shared" si="440"/>
        <v>3.2317232074006164E-3</v>
      </c>
      <c r="AS2461" s="39">
        <f t="shared" si="441"/>
        <v>1.6747319480026501E-2</v>
      </c>
      <c r="AU2461" s="41">
        <f t="shared" si="442"/>
        <v>1.8267134260461872E-4</v>
      </c>
    </row>
    <row r="2462" spans="2:47" x14ac:dyDescent="0.3">
      <c r="B2462" s="6">
        <f t="shared" si="435"/>
        <v>2019</v>
      </c>
      <c r="C2462" s="5">
        <v>43734</v>
      </c>
      <c r="D2462" s="10">
        <v>1198.8</v>
      </c>
      <c r="E2462" s="10">
        <f>VLOOKUP(C2462,데이터!$O:$Q,2,0)</f>
        <v>94.3575625</v>
      </c>
      <c r="F2462" s="10">
        <f>VLOOKUP(C2462,데이터!$O:$Q,3,0)</f>
        <v>214.58</v>
      </c>
      <c r="H2462" s="6">
        <f t="shared" si="433"/>
        <v>4.1011907821226314</v>
      </c>
      <c r="I2462" s="6">
        <f t="shared" si="434"/>
        <v>4.1233666410453402</v>
      </c>
      <c r="AM2462" s="1">
        <f t="shared" si="436"/>
        <v>43734</v>
      </c>
      <c r="AN2462" s="2">
        <f t="shared" si="437"/>
        <v>1198.8</v>
      </c>
      <c r="AO2462" s="2">
        <f t="shared" si="438"/>
        <v>94.3575625</v>
      </c>
      <c r="AP2462" s="2">
        <f t="shared" si="439"/>
        <v>214.58</v>
      </c>
      <c r="AR2462" s="39">
        <f t="shared" si="440"/>
        <v>1.7062010105830527E-3</v>
      </c>
      <c r="AS2462" s="39">
        <f t="shared" si="441"/>
        <v>1.2598572161821586E-3</v>
      </c>
      <c r="AU2462" s="41">
        <f t="shared" si="442"/>
        <v>1.9922278280018764E-7</v>
      </c>
    </row>
    <row r="2463" spans="2:47" x14ac:dyDescent="0.3">
      <c r="B2463" s="6">
        <f t="shared" si="435"/>
        <v>2019</v>
      </c>
      <c r="C2463" s="5">
        <v>43735</v>
      </c>
      <c r="D2463" s="10">
        <v>1199.95</v>
      </c>
      <c r="E2463" s="10">
        <f>VLOOKUP(C2463,데이터!$O:$Q,2,0)</f>
        <v>92.422374999999988</v>
      </c>
      <c r="F2463" s="10">
        <f>VLOOKUP(C2463,데이터!$O:$Q,3,0)</f>
        <v>209.56</v>
      </c>
      <c r="H2463" s="6">
        <f t="shared" si="433"/>
        <v>4.0170791017612508</v>
      </c>
      <c r="I2463" s="6">
        <f t="shared" si="434"/>
        <v>4.0269023827824659</v>
      </c>
      <c r="AM2463" s="1">
        <f t="shared" si="436"/>
        <v>43735</v>
      </c>
      <c r="AN2463" s="2">
        <f t="shared" si="437"/>
        <v>1199.95</v>
      </c>
      <c r="AO2463" s="2">
        <f t="shared" si="438"/>
        <v>92.422374999999988</v>
      </c>
      <c r="AP2463" s="2">
        <f t="shared" si="439"/>
        <v>209.56</v>
      </c>
      <c r="AR2463" s="39">
        <f t="shared" si="440"/>
        <v>-2.0509087440659712E-2</v>
      </c>
      <c r="AS2463" s="39">
        <f t="shared" si="441"/>
        <v>-2.339453816758319E-2</v>
      </c>
      <c r="AU2463" s="41">
        <f t="shared" si="442"/>
        <v>8.325825897503225E-6</v>
      </c>
    </row>
    <row r="2464" spans="2:47" x14ac:dyDescent="0.3">
      <c r="B2464" s="6">
        <f t="shared" si="435"/>
        <v>2019</v>
      </c>
      <c r="C2464" s="5">
        <v>43736</v>
      </c>
      <c r="D2464" s="10">
        <v>1199.95</v>
      </c>
      <c r="E2464" s="10">
        <f>VLOOKUP(C2464,데이터!$O:$Q,2,0)</f>
        <v>92.422374999999988</v>
      </c>
      <c r="F2464" s="10">
        <f>VLOOKUP(C2464,데이터!$O:$Q,3,0)</f>
        <v>209.56</v>
      </c>
      <c r="H2464" s="6">
        <f t="shared" si="433"/>
        <v>4.0170791017612508</v>
      </c>
      <c r="I2464" s="6">
        <f t="shared" si="434"/>
        <v>4.0269023827824659</v>
      </c>
      <c r="AM2464" s="1">
        <f t="shared" si="436"/>
        <v>43736</v>
      </c>
      <c r="AN2464" s="2">
        <f t="shared" si="437"/>
        <v>1199.95</v>
      </c>
      <c r="AO2464" s="2">
        <f t="shared" si="438"/>
        <v>92.422374999999988</v>
      </c>
      <c r="AP2464" s="2">
        <f t="shared" si="439"/>
        <v>209.56</v>
      </c>
      <c r="AR2464" s="39">
        <f t="shared" si="440"/>
        <v>0</v>
      </c>
      <c r="AS2464" s="39">
        <f t="shared" si="441"/>
        <v>0</v>
      </c>
      <c r="AU2464" s="41">
        <f t="shared" si="442"/>
        <v>0</v>
      </c>
    </row>
    <row r="2465" spans="2:47" x14ac:dyDescent="0.3">
      <c r="B2465" s="6">
        <f t="shared" si="435"/>
        <v>2019</v>
      </c>
      <c r="C2465" s="5">
        <v>43737</v>
      </c>
      <c r="D2465" s="10">
        <v>1199.95</v>
      </c>
      <c r="E2465" s="10">
        <f>VLOOKUP(C2465,데이터!$O:$Q,2,0)</f>
        <v>92.422374999999988</v>
      </c>
      <c r="F2465" s="10">
        <f>VLOOKUP(C2465,데이터!$O:$Q,3,0)</f>
        <v>209.56</v>
      </c>
      <c r="H2465" s="6">
        <f t="shared" si="433"/>
        <v>4.0170791017612508</v>
      </c>
      <c r="I2465" s="6">
        <f t="shared" si="434"/>
        <v>4.0269023827824659</v>
      </c>
      <c r="AM2465" s="1">
        <f t="shared" si="436"/>
        <v>43737</v>
      </c>
      <c r="AN2465" s="2">
        <f t="shared" si="437"/>
        <v>1199.95</v>
      </c>
      <c r="AO2465" s="2">
        <f t="shared" si="438"/>
        <v>92.422374999999988</v>
      </c>
      <c r="AP2465" s="2">
        <f t="shared" si="439"/>
        <v>209.56</v>
      </c>
      <c r="AR2465" s="39">
        <f t="shared" si="440"/>
        <v>0</v>
      </c>
      <c r="AS2465" s="39">
        <f t="shared" si="441"/>
        <v>0</v>
      </c>
      <c r="AU2465" s="41">
        <f t="shared" si="442"/>
        <v>0</v>
      </c>
    </row>
    <row r="2466" spans="2:47" x14ac:dyDescent="0.3">
      <c r="B2466" s="6">
        <f t="shared" si="435"/>
        <v>2019</v>
      </c>
      <c r="C2466" s="5">
        <v>43738</v>
      </c>
      <c r="D2466" s="10">
        <v>1196.25</v>
      </c>
      <c r="E2466" s="10">
        <f>VLOOKUP(C2466,데이터!$O:$Q,2,0)</f>
        <v>93.312468749999994</v>
      </c>
      <c r="F2466" s="10">
        <f>VLOOKUP(C2466,데이터!$O:$Q,3,0)</f>
        <v>211.41</v>
      </c>
      <c r="H2466" s="6">
        <f t="shared" ref="H2466:H2529" si="443">H2465*(E2466/E2465)</f>
        <v>4.0557664542744636</v>
      </c>
      <c r="I2466" s="6">
        <f t="shared" ref="I2466:I2529" si="444">I2465*(F2466/F2465)</f>
        <v>4.0624519600307369</v>
      </c>
      <c r="AM2466" s="1">
        <f t="shared" si="436"/>
        <v>43738</v>
      </c>
      <c r="AN2466" s="2">
        <f t="shared" si="437"/>
        <v>1196.25</v>
      </c>
      <c r="AO2466" s="2">
        <f t="shared" si="438"/>
        <v>93.312468749999994</v>
      </c>
      <c r="AP2466" s="2">
        <f t="shared" si="439"/>
        <v>211.41</v>
      </c>
      <c r="AR2466" s="39">
        <f t="shared" si="440"/>
        <v>9.6307171288338989E-3</v>
      </c>
      <c r="AS2466" s="39">
        <f t="shared" si="441"/>
        <v>8.8280206146211793E-3</v>
      </c>
      <c r="AU2466" s="41">
        <f t="shared" si="442"/>
        <v>6.4432169392925077E-7</v>
      </c>
    </row>
    <row r="2467" spans="2:47" x14ac:dyDescent="0.3">
      <c r="B2467" s="6">
        <f t="shared" si="435"/>
        <v>2019</v>
      </c>
      <c r="C2467" s="5">
        <v>43739</v>
      </c>
      <c r="D2467" s="10">
        <v>1199.1500000000001</v>
      </c>
      <c r="E2467" s="10">
        <f>VLOOKUP(C2467,데이터!$O:$Q,2,0)</f>
        <v>92.732124999999996</v>
      </c>
      <c r="F2467" s="10">
        <f>VLOOKUP(C2467,데이터!$O:$Q,3,0)</f>
        <v>209.43</v>
      </c>
      <c r="H2467" s="6">
        <f t="shared" si="443"/>
        <v>4.0305421863419122</v>
      </c>
      <c r="I2467" s="6">
        <f t="shared" si="444"/>
        <v>4.0244043043812363</v>
      </c>
      <c r="AM2467" s="1">
        <f t="shared" si="436"/>
        <v>43739</v>
      </c>
      <c r="AN2467" s="2">
        <f t="shared" si="437"/>
        <v>1199.1500000000001</v>
      </c>
      <c r="AO2467" s="2">
        <f t="shared" si="438"/>
        <v>92.732124999999996</v>
      </c>
      <c r="AP2467" s="2">
        <f t="shared" si="439"/>
        <v>209.43</v>
      </c>
      <c r="AR2467" s="39">
        <f t="shared" si="440"/>
        <v>-6.2193590821697509E-3</v>
      </c>
      <c r="AS2467" s="39">
        <f t="shared" si="441"/>
        <v>-9.3656875266070472E-3</v>
      </c>
      <c r="AU2467" s="41">
        <f t="shared" si="442"/>
        <v>9.8993826802752174E-6</v>
      </c>
    </row>
    <row r="2468" spans="2:47" x14ac:dyDescent="0.3">
      <c r="B2468" s="6">
        <f t="shared" si="435"/>
        <v>2019</v>
      </c>
      <c r="C2468" s="5">
        <v>43740</v>
      </c>
      <c r="D2468" s="10">
        <v>1205.9000000000001</v>
      </c>
      <c r="E2468" s="10">
        <f>VLOOKUP(C2468,데이터!$O:$Q,2,0)</f>
        <v>91.207250000000002</v>
      </c>
      <c r="F2468" s="10">
        <f>VLOOKUP(C2468,데이터!$O:$Q,3,0)</f>
        <v>206.37</v>
      </c>
      <c r="H2468" s="6">
        <f t="shared" si="443"/>
        <v>3.9642644749619769</v>
      </c>
      <c r="I2468" s="6">
        <f t="shared" si="444"/>
        <v>3.9656033820138266</v>
      </c>
      <c r="AM2468" s="1">
        <f t="shared" si="436"/>
        <v>43740</v>
      </c>
      <c r="AN2468" s="2">
        <f t="shared" si="437"/>
        <v>1205.9000000000001</v>
      </c>
      <c r="AO2468" s="2">
        <f t="shared" si="438"/>
        <v>91.207250000000002</v>
      </c>
      <c r="AP2468" s="2">
        <f t="shared" si="439"/>
        <v>206.37</v>
      </c>
      <c r="AR2468" s="39">
        <f t="shared" si="440"/>
        <v>-1.6443869910238718E-2</v>
      </c>
      <c r="AS2468" s="39">
        <f t="shared" si="441"/>
        <v>-1.4611087236785614E-2</v>
      </c>
      <c r="AU2468" s="41">
        <f t="shared" si="442"/>
        <v>3.3590923281099066E-6</v>
      </c>
    </row>
    <row r="2469" spans="2:47" x14ac:dyDescent="0.3">
      <c r="B2469" s="6">
        <f t="shared" si="435"/>
        <v>2019</v>
      </c>
      <c r="C2469" s="5">
        <v>43741</v>
      </c>
      <c r="D2469" s="10">
        <v>1205.9000000000001</v>
      </c>
      <c r="E2469" s="10">
        <f>VLOOKUP(C2469,데이터!$O:$Q,2,0)</f>
        <v>92.873718750000023</v>
      </c>
      <c r="F2469" s="10">
        <f>VLOOKUP(C2469,데이터!$O:$Q,3,0)</f>
        <v>210</v>
      </c>
      <c r="H2469" s="6">
        <f t="shared" si="443"/>
        <v>4.0366964676408417</v>
      </c>
      <c r="I2469" s="6">
        <f t="shared" si="444"/>
        <v>4.0353574173712436</v>
      </c>
      <c r="AM2469" s="1">
        <f t="shared" si="436"/>
        <v>43741</v>
      </c>
      <c r="AN2469" s="2">
        <f t="shared" si="437"/>
        <v>1205.9000000000001</v>
      </c>
      <c r="AO2469" s="2">
        <f t="shared" si="438"/>
        <v>92.873718750000023</v>
      </c>
      <c r="AP2469" s="2">
        <f t="shared" si="439"/>
        <v>210</v>
      </c>
      <c r="AR2469" s="39">
        <f t="shared" si="440"/>
        <v>1.8271231179539216E-2</v>
      </c>
      <c r="AS2469" s="39">
        <f t="shared" si="441"/>
        <v>1.7589765954353798E-2</v>
      </c>
      <c r="AU2469" s="41">
        <f t="shared" si="442"/>
        <v>4.6439485313701258E-7</v>
      </c>
    </row>
    <row r="2470" spans="2:47" x14ac:dyDescent="0.3">
      <c r="B2470" s="6">
        <f t="shared" si="435"/>
        <v>2019</v>
      </c>
      <c r="C2470" s="5">
        <v>43742</v>
      </c>
      <c r="D2470" s="10">
        <v>1196.5999999999999</v>
      </c>
      <c r="E2470" s="10">
        <f>VLOOKUP(C2470,데이터!$O:$Q,2,0)</f>
        <v>94.538156249999986</v>
      </c>
      <c r="F2470" s="10">
        <f>VLOOKUP(C2470,데이터!$O:$Q,3,0)</f>
        <v>213.49</v>
      </c>
      <c r="H2470" s="6">
        <f t="shared" si="443"/>
        <v>4.1090401733445479</v>
      </c>
      <c r="I2470" s="6">
        <f t="shared" si="444"/>
        <v>4.1024212144504135</v>
      </c>
      <c r="AM2470" s="1">
        <f t="shared" si="436"/>
        <v>43742</v>
      </c>
      <c r="AN2470" s="2">
        <f t="shared" si="437"/>
        <v>1196.5999999999999</v>
      </c>
      <c r="AO2470" s="2">
        <f t="shared" si="438"/>
        <v>94.538156249999986</v>
      </c>
      <c r="AP2470" s="2">
        <f t="shared" si="439"/>
        <v>213.49</v>
      </c>
      <c r="AR2470" s="39">
        <f t="shared" si="440"/>
        <v>1.7921512376179782E-2</v>
      </c>
      <c r="AS2470" s="39">
        <f t="shared" si="441"/>
        <v>1.6619047619047755E-2</v>
      </c>
      <c r="AU2470" s="41">
        <f t="shared" si="442"/>
        <v>1.6964144435709899E-6</v>
      </c>
    </row>
    <row r="2471" spans="2:47" x14ac:dyDescent="0.3">
      <c r="B2471" s="6">
        <f t="shared" si="435"/>
        <v>2019</v>
      </c>
      <c r="C2471" s="5">
        <v>43743</v>
      </c>
      <c r="D2471" s="10">
        <v>1196.5999999999999</v>
      </c>
      <c r="E2471" s="10">
        <f>VLOOKUP(C2471,데이터!$O:$Q,2,0)</f>
        <v>94.538156249999986</v>
      </c>
      <c r="F2471" s="10">
        <f>VLOOKUP(C2471,데이터!$O:$Q,3,0)</f>
        <v>213.49</v>
      </c>
      <c r="H2471" s="6">
        <f t="shared" si="443"/>
        <v>4.1090401733445479</v>
      </c>
      <c r="I2471" s="6">
        <f t="shared" si="444"/>
        <v>4.1024212144504135</v>
      </c>
      <c r="AM2471" s="1">
        <f t="shared" si="436"/>
        <v>43743</v>
      </c>
      <c r="AN2471" s="2">
        <f t="shared" si="437"/>
        <v>1196.5999999999999</v>
      </c>
      <c r="AO2471" s="2">
        <f t="shared" si="438"/>
        <v>94.538156249999986</v>
      </c>
      <c r="AP2471" s="2">
        <f t="shared" si="439"/>
        <v>213.49</v>
      </c>
      <c r="AR2471" s="39">
        <f t="shared" si="440"/>
        <v>0</v>
      </c>
      <c r="AS2471" s="39">
        <f t="shared" si="441"/>
        <v>0</v>
      </c>
      <c r="AU2471" s="41">
        <f t="shared" si="442"/>
        <v>0</v>
      </c>
    </row>
    <row r="2472" spans="2:47" x14ac:dyDescent="0.3">
      <c r="B2472" s="6">
        <f t="shared" si="435"/>
        <v>2019</v>
      </c>
      <c r="C2472" s="5">
        <v>43744</v>
      </c>
      <c r="D2472" s="10">
        <v>1196.5999999999999</v>
      </c>
      <c r="E2472" s="10">
        <f>VLOOKUP(C2472,데이터!$O:$Q,2,0)</f>
        <v>94.538156249999986</v>
      </c>
      <c r="F2472" s="10">
        <f>VLOOKUP(C2472,데이터!$O:$Q,3,0)</f>
        <v>213.49</v>
      </c>
      <c r="H2472" s="6">
        <f t="shared" si="443"/>
        <v>4.1090401733445479</v>
      </c>
      <c r="I2472" s="6">
        <f t="shared" si="444"/>
        <v>4.1024212144504135</v>
      </c>
      <c r="AM2472" s="1">
        <f t="shared" si="436"/>
        <v>43744</v>
      </c>
      <c r="AN2472" s="2">
        <f t="shared" si="437"/>
        <v>1196.5999999999999</v>
      </c>
      <c r="AO2472" s="2">
        <f t="shared" si="438"/>
        <v>94.538156249999986</v>
      </c>
      <c r="AP2472" s="2">
        <f t="shared" si="439"/>
        <v>213.49</v>
      </c>
      <c r="AR2472" s="39">
        <f t="shared" si="440"/>
        <v>0</v>
      </c>
      <c r="AS2472" s="39">
        <f t="shared" si="441"/>
        <v>0</v>
      </c>
      <c r="AU2472" s="41">
        <f t="shared" si="442"/>
        <v>0</v>
      </c>
    </row>
    <row r="2473" spans="2:47" x14ac:dyDescent="0.3">
      <c r="B2473" s="6">
        <f t="shared" si="435"/>
        <v>2019</v>
      </c>
      <c r="C2473" s="5">
        <v>43745</v>
      </c>
      <c r="D2473" s="10">
        <v>1196.5999999999999</v>
      </c>
      <c r="E2473" s="10">
        <f>VLOOKUP(C2473,데이터!$O:$Q,2,0)</f>
        <v>93.711156249999988</v>
      </c>
      <c r="F2473" s="10">
        <f>VLOOKUP(C2473,데이터!$O:$Q,3,0)</f>
        <v>212.24</v>
      </c>
      <c r="H2473" s="6">
        <f t="shared" si="443"/>
        <v>4.0730951501057859</v>
      </c>
      <c r="I2473" s="6">
        <f t="shared" si="444"/>
        <v>4.0784012298232035</v>
      </c>
      <c r="AM2473" s="1">
        <f t="shared" si="436"/>
        <v>43745</v>
      </c>
      <c r="AN2473" s="2">
        <f t="shared" si="437"/>
        <v>1196.5999999999999</v>
      </c>
      <c r="AO2473" s="2">
        <f t="shared" si="438"/>
        <v>93.711156249999988</v>
      </c>
      <c r="AP2473" s="2">
        <f t="shared" si="439"/>
        <v>212.24</v>
      </c>
      <c r="AR2473" s="39">
        <f t="shared" si="440"/>
        <v>-8.7477906572775987E-3</v>
      </c>
      <c r="AS2473" s="39">
        <f t="shared" si="441"/>
        <v>-5.8550751791652811E-3</v>
      </c>
      <c r="AU2473" s="41">
        <f t="shared" si="442"/>
        <v>8.3678028373105746E-6</v>
      </c>
    </row>
    <row r="2474" spans="2:47" x14ac:dyDescent="0.3">
      <c r="B2474" s="6">
        <f t="shared" si="435"/>
        <v>2019</v>
      </c>
      <c r="C2474" s="5">
        <v>43746</v>
      </c>
      <c r="D2474" s="10">
        <v>1193.2</v>
      </c>
      <c r="E2474" s="10">
        <f>VLOOKUP(C2474,데이터!$O:$Q,2,0)</f>
        <v>91.263343750000004</v>
      </c>
      <c r="F2474" s="10">
        <f>VLOOKUP(C2474,데이터!$O:$Q,3,0)</f>
        <v>205.67</v>
      </c>
      <c r="H2474" s="6">
        <f t="shared" si="443"/>
        <v>3.9667025537374294</v>
      </c>
      <c r="I2474" s="6">
        <f t="shared" si="444"/>
        <v>3.9521521906225883</v>
      </c>
      <c r="AM2474" s="1">
        <f t="shared" si="436"/>
        <v>43746</v>
      </c>
      <c r="AN2474" s="2">
        <f t="shared" si="437"/>
        <v>1193.2</v>
      </c>
      <c r="AO2474" s="2">
        <f t="shared" si="438"/>
        <v>91.263343750000004</v>
      </c>
      <c r="AP2474" s="2">
        <f t="shared" si="439"/>
        <v>205.67</v>
      </c>
      <c r="AR2474" s="39">
        <f t="shared" si="440"/>
        <v>-2.6120822727549897E-2</v>
      </c>
      <c r="AS2474" s="39">
        <f t="shared" si="441"/>
        <v>-3.0955522050508999E-2</v>
      </c>
      <c r="AU2474" s="41">
        <f t="shared" si="442"/>
        <v>2.3374317543421198E-5</v>
      </c>
    </row>
    <row r="2475" spans="2:47" x14ac:dyDescent="0.3">
      <c r="B2475" s="6">
        <f t="shared" si="435"/>
        <v>2019</v>
      </c>
      <c r="C2475" s="5">
        <v>43747</v>
      </c>
      <c r="D2475" s="10">
        <v>1193.2</v>
      </c>
      <c r="E2475" s="10">
        <f>VLOOKUP(C2475,데이터!$O:$Q,2,0)</f>
        <v>92.684406249999981</v>
      </c>
      <c r="F2475" s="10">
        <f>VLOOKUP(C2475,데이터!$O:$Q,3,0)</f>
        <v>209.03</v>
      </c>
      <c r="H2475" s="6">
        <f t="shared" si="443"/>
        <v>4.0284681215563314</v>
      </c>
      <c r="I2475" s="6">
        <f t="shared" si="444"/>
        <v>4.0167179093005281</v>
      </c>
      <c r="AM2475" s="1">
        <f t="shared" si="436"/>
        <v>43747</v>
      </c>
      <c r="AN2475" s="2">
        <f t="shared" si="437"/>
        <v>1193.2</v>
      </c>
      <c r="AO2475" s="2">
        <f t="shared" si="438"/>
        <v>92.684406249999981</v>
      </c>
      <c r="AP2475" s="2">
        <f t="shared" si="439"/>
        <v>209.03</v>
      </c>
      <c r="AR2475" s="39">
        <f t="shared" si="440"/>
        <v>1.5571010677547958E-2</v>
      </c>
      <c r="AS2475" s="39">
        <f t="shared" si="441"/>
        <v>1.6336850294160543E-2</v>
      </c>
      <c r="AU2475" s="41">
        <f t="shared" si="442"/>
        <v>5.8651031837331068E-7</v>
      </c>
    </row>
    <row r="2476" spans="2:47" x14ac:dyDescent="0.3">
      <c r="B2476" s="6">
        <f t="shared" si="435"/>
        <v>2019</v>
      </c>
      <c r="C2476" s="5">
        <v>43748</v>
      </c>
      <c r="D2476" s="10">
        <v>1196.0999999999999</v>
      </c>
      <c r="E2476" s="10">
        <f>VLOOKUP(C2476,데이터!$O:$Q,2,0)</f>
        <v>93.398343749999995</v>
      </c>
      <c r="F2476" s="10">
        <f>VLOOKUP(C2476,데이터!$O:$Q,3,0)</f>
        <v>211.07</v>
      </c>
      <c r="H2476" s="6">
        <f t="shared" si="443"/>
        <v>4.0594989559318133</v>
      </c>
      <c r="I2476" s="6">
        <f t="shared" si="444"/>
        <v>4.0559185242121343</v>
      </c>
      <c r="AM2476" s="1">
        <f t="shared" si="436"/>
        <v>43748</v>
      </c>
      <c r="AN2476" s="2">
        <f t="shared" si="437"/>
        <v>1196.0999999999999</v>
      </c>
      <c r="AO2476" s="2">
        <f t="shared" si="438"/>
        <v>93.398343749999995</v>
      </c>
      <c r="AP2476" s="2">
        <f t="shared" si="439"/>
        <v>211.07</v>
      </c>
      <c r="AR2476" s="39">
        <f t="shared" si="440"/>
        <v>7.7028869136226419E-3</v>
      </c>
      <c r="AS2476" s="39">
        <f t="shared" si="441"/>
        <v>9.7593646844951198E-3</v>
      </c>
      <c r="AU2476" s="41">
        <f t="shared" si="442"/>
        <v>4.2291008220926363E-6</v>
      </c>
    </row>
    <row r="2477" spans="2:47" x14ac:dyDescent="0.3">
      <c r="B2477" s="6">
        <f t="shared" si="435"/>
        <v>2019</v>
      </c>
      <c r="C2477" s="5">
        <v>43749</v>
      </c>
      <c r="D2477" s="10">
        <v>1188.9000000000001</v>
      </c>
      <c r="E2477" s="10">
        <f>VLOOKUP(C2477,데이터!$O:$Q,2,0)</f>
        <v>95.670843750000017</v>
      </c>
      <c r="F2477" s="10">
        <f>VLOOKUP(C2477,데이터!$O:$Q,3,0)</f>
        <v>216.05</v>
      </c>
      <c r="H2477" s="6">
        <f t="shared" si="443"/>
        <v>4.1582717072136601</v>
      </c>
      <c r="I2477" s="6">
        <f t="shared" si="444"/>
        <v>4.1516141429669382</v>
      </c>
      <c r="AM2477" s="1">
        <f t="shared" si="436"/>
        <v>43749</v>
      </c>
      <c r="AN2477" s="2">
        <f t="shared" si="437"/>
        <v>1188.9000000000001</v>
      </c>
      <c r="AO2477" s="2">
        <f t="shared" si="438"/>
        <v>95.670843750000017</v>
      </c>
      <c r="AP2477" s="2">
        <f t="shared" si="439"/>
        <v>216.05</v>
      </c>
      <c r="AR2477" s="39">
        <f t="shared" si="440"/>
        <v>2.4331266580945421E-2</v>
      </c>
      <c r="AS2477" s="39">
        <f t="shared" si="441"/>
        <v>2.3594068318567363E-2</v>
      </c>
      <c r="AU2477" s="41">
        <f t="shared" si="442"/>
        <v>5.4346127805322829E-7</v>
      </c>
    </row>
    <row r="2478" spans="2:47" x14ac:dyDescent="0.3">
      <c r="B2478" s="6">
        <f t="shared" si="435"/>
        <v>2019</v>
      </c>
      <c r="C2478" s="5">
        <v>43750</v>
      </c>
      <c r="D2478" s="10">
        <v>1188.9000000000001</v>
      </c>
      <c r="E2478" s="10">
        <f>VLOOKUP(C2478,데이터!$O:$Q,2,0)</f>
        <v>95.670843750000017</v>
      </c>
      <c r="F2478" s="10">
        <f>VLOOKUP(C2478,데이터!$O:$Q,3,0)</f>
        <v>216.05</v>
      </c>
      <c r="H2478" s="6">
        <f t="shared" si="443"/>
        <v>4.1582717072136601</v>
      </c>
      <c r="I2478" s="6">
        <f t="shared" si="444"/>
        <v>4.1516141429669382</v>
      </c>
      <c r="AM2478" s="1">
        <f t="shared" si="436"/>
        <v>43750</v>
      </c>
      <c r="AN2478" s="2">
        <f t="shared" si="437"/>
        <v>1188.9000000000001</v>
      </c>
      <c r="AO2478" s="2">
        <f t="shared" si="438"/>
        <v>95.670843750000017</v>
      </c>
      <c r="AP2478" s="2">
        <f t="shared" si="439"/>
        <v>216.05</v>
      </c>
      <c r="AR2478" s="39">
        <f t="shared" si="440"/>
        <v>0</v>
      </c>
      <c r="AS2478" s="39">
        <f t="shared" si="441"/>
        <v>0</v>
      </c>
      <c r="AU2478" s="41">
        <f t="shared" si="442"/>
        <v>0</v>
      </c>
    </row>
    <row r="2479" spans="2:47" x14ac:dyDescent="0.3">
      <c r="B2479" s="6">
        <f t="shared" si="435"/>
        <v>2019</v>
      </c>
      <c r="C2479" s="5">
        <v>43751</v>
      </c>
      <c r="D2479" s="10">
        <v>1188.9000000000001</v>
      </c>
      <c r="E2479" s="10">
        <f>VLOOKUP(C2479,데이터!$O:$Q,2,0)</f>
        <v>95.670843750000017</v>
      </c>
      <c r="F2479" s="10">
        <f>VLOOKUP(C2479,데이터!$O:$Q,3,0)</f>
        <v>216.05</v>
      </c>
      <c r="H2479" s="6">
        <f t="shared" si="443"/>
        <v>4.1582717072136601</v>
      </c>
      <c r="I2479" s="6">
        <f t="shared" si="444"/>
        <v>4.1516141429669382</v>
      </c>
      <c r="AM2479" s="1">
        <f t="shared" si="436"/>
        <v>43751</v>
      </c>
      <c r="AN2479" s="2">
        <f t="shared" si="437"/>
        <v>1188.9000000000001</v>
      </c>
      <c r="AO2479" s="2">
        <f t="shared" si="438"/>
        <v>95.670843750000017</v>
      </c>
      <c r="AP2479" s="2">
        <f t="shared" si="439"/>
        <v>216.05</v>
      </c>
      <c r="AR2479" s="39">
        <f t="shared" si="440"/>
        <v>0</v>
      </c>
      <c r="AS2479" s="39">
        <f t="shared" si="441"/>
        <v>0</v>
      </c>
      <c r="AU2479" s="41">
        <f t="shared" si="442"/>
        <v>0</v>
      </c>
    </row>
    <row r="2480" spans="2:47" x14ac:dyDescent="0.3">
      <c r="B2480" s="6">
        <f t="shared" si="435"/>
        <v>2019</v>
      </c>
      <c r="C2480" s="5">
        <v>43752</v>
      </c>
      <c r="D2480" s="10">
        <v>1184.95</v>
      </c>
      <c r="E2480" s="10">
        <f>VLOOKUP(C2480,데이터!$O:$Q,2,0)</f>
        <v>95.824593750000005</v>
      </c>
      <c r="F2480" s="10">
        <f>VLOOKUP(C2480,데이터!$O:$Q,3,0)</f>
        <v>216.02</v>
      </c>
      <c r="H2480" s="6">
        <f t="shared" si="443"/>
        <v>4.1649543521023649</v>
      </c>
      <c r="I2480" s="6">
        <f t="shared" si="444"/>
        <v>4.1510376633358854</v>
      </c>
      <c r="AM2480" s="1">
        <f t="shared" si="436"/>
        <v>43752</v>
      </c>
      <c r="AN2480" s="2">
        <f t="shared" si="437"/>
        <v>1184.95</v>
      </c>
      <c r="AO2480" s="2">
        <f t="shared" si="438"/>
        <v>95.824593750000005</v>
      </c>
      <c r="AP2480" s="2">
        <f t="shared" si="439"/>
        <v>216.02</v>
      </c>
      <c r="AR2480" s="39">
        <f t="shared" si="440"/>
        <v>1.6070726877015495E-3</v>
      </c>
      <c r="AS2480" s="39">
        <f t="shared" si="441"/>
        <v>-1.3885674612357235E-4</v>
      </c>
      <c r="AU2480" s="41">
        <f t="shared" si="442"/>
        <v>3.0482695878969105E-6</v>
      </c>
    </row>
    <row r="2481" spans="2:47" x14ac:dyDescent="0.3">
      <c r="B2481" s="6">
        <f t="shared" si="435"/>
        <v>2019</v>
      </c>
      <c r="C2481" s="5">
        <v>43753</v>
      </c>
      <c r="D2481" s="10">
        <v>1185.3</v>
      </c>
      <c r="E2481" s="10">
        <f>VLOOKUP(C2481,데이터!$O:$Q,2,0)</f>
        <v>98.20796875000002</v>
      </c>
      <c r="F2481" s="10">
        <f>VLOOKUP(C2481,데이터!$O:$Q,3,0)</f>
        <v>220.77</v>
      </c>
      <c r="H2481" s="6">
        <f t="shared" si="443"/>
        <v>4.2685462139665535</v>
      </c>
      <c r="I2481" s="6">
        <f t="shared" si="444"/>
        <v>4.242313604919282</v>
      </c>
      <c r="AM2481" s="1">
        <f t="shared" si="436"/>
        <v>43753</v>
      </c>
      <c r="AN2481" s="2">
        <f t="shared" si="437"/>
        <v>1185.3</v>
      </c>
      <c r="AO2481" s="2">
        <f t="shared" si="438"/>
        <v>98.20796875000002</v>
      </c>
      <c r="AP2481" s="2">
        <f t="shared" si="439"/>
        <v>220.77</v>
      </c>
      <c r="AR2481" s="39">
        <f t="shared" si="440"/>
        <v>2.4872268242723594E-2</v>
      </c>
      <c r="AS2481" s="39">
        <f t="shared" si="441"/>
        <v>2.1988704749560162E-2</v>
      </c>
      <c r="AU2481" s="41">
        <f t="shared" si="442"/>
        <v>8.3149384191048969E-6</v>
      </c>
    </row>
    <row r="2482" spans="2:47" x14ac:dyDescent="0.3">
      <c r="B2482" s="6">
        <f t="shared" si="435"/>
        <v>2019</v>
      </c>
      <c r="C2482" s="5">
        <v>43754</v>
      </c>
      <c r="D2482" s="10">
        <v>1187.9000000000001</v>
      </c>
      <c r="E2482" s="10">
        <f>VLOOKUP(C2482,데이터!$O:$Q,2,0)</f>
        <v>96.762968750000013</v>
      </c>
      <c r="F2482" s="10">
        <f>VLOOKUP(C2482,데이터!$O:$Q,3,0)</f>
        <v>217.64</v>
      </c>
      <c r="H2482" s="6">
        <f t="shared" si="443"/>
        <v>4.2057402181019699</v>
      </c>
      <c r="I2482" s="6">
        <f t="shared" si="444"/>
        <v>4.1821675634127482</v>
      </c>
      <c r="AM2482" s="1">
        <f t="shared" si="436"/>
        <v>43754</v>
      </c>
      <c r="AN2482" s="2">
        <f t="shared" si="437"/>
        <v>1187.9000000000001</v>
      </c>
      <c r="AO2482" s="2">
        <f t="shared" si="438"/>
        <v>96.762968750000013</v>
      </c>
      <c r="AP2482" s="2">
        <f t="shared" si="439"/>
        <v>217.64</v>
      </c>
      <c r="AR2482" s="39">
        <f t="shared" si="440"/>
        <v>-1.4713673629463075E-2</v>
      </c>
      <c r="AS2482" s="39">
        <f t="shared" si="441"/>
        <v>-1.4177650948951515E-2</v>
      </c>
      <c r="AU2482" s="41">
        <f t="shared" si="442"/>
        <v>2.8732031402279888E-7</v>
      </c>
    </row>
    <row r="2483" spans="2:47" x14ac:dyDescent="0.3">
      <c r="B2483" s="6">
        <f t="shared" si="435"/>
        <v>2019</v>
      </c>
      <c r="C2483" s="5">
        <v>43755</v>
      </c>
      <c r="D2483" s="10">
        <v>1186.95</v>
      </c>
      <c r="E2483" s="10">
        <f>VLOOKUP(C2483,데이터!$O:$Q,2,0)</f>
        <v>97.046531250000001</v>
      </c>
      <c r="F2483" s="10">
        <f>VLOOKUP(C2483,데이터!$O:$Q,3,0)</f>
        <v>218.01</v>
      </c>
      <c r="H2483" s="6">
        <f t="shared" si="443"/>
        <v>4.2180650798336998</v>
      </c>
      <c r="I2483" s="6">
        <f t="shared" si="444"/>
        <v>4.1892774788624019</v>
      </c>
      <c r="AM2483" s="1">
        <f t="shared" si="436"/>
        <v>43755</v>
      </c>
      <c r="AN2483" s="2">
        <f t="shared" si="437"/>
        <v>1186.95</v>
      </c>
      <c r="AO2483" s="2">
        <f t="shared" si="438"/>
        <v>97.046531250000001</v>
      </c>
      <c r="AP2483" s="2">
        <f t="shared" si="439"/>
        <v>218.01</v>
      </c>
      <c r="AR2483" s="39">
        <f t="shared" si="440"/>
        <v>2.9304857391529993E-3</v>
      </c>
      <c r="AS2483" s="39">
        <f t="shared" si="441"/>
        <v>1.7000551369232841E-3</v>
      </c>
      <c r="AU2483" s="41">
        <f t="shared" si="442"/>
        <v>1.5139594669033794E-6</v>
      </c>
    </row>
    <row r="2484" spans="2:47" x14ac:dyDescent="0.3">
      <c r="B2484" s="6">
        <f t="shared" si="435"/>
        <v>2019</v>
      </c>
      <c r="C2484" s="5">
        <v>43756</v>
      </c>
      <c r="D2484" s="10">
        <v>1181.45</v>
      </c>
      <c r="E2484" s="10">
        <f>VLOOKUP(C2484,데이터!$O:$Q,2,0)</f>
        <v>96.06940625</v>
      </c>
      <c r="F2484" s="10">
        <f>VLOOKUP(C2484,데이터!$O:$Q,3,0)</f>
        <v>215.7</v>
      </c>
      <c r="H2484" s="6">
        <f t="shared" si="443"/>
        <v>4.1755949700003558</v>
      </c>
      <c r="I2484" s="6">
        <f t="shared" si="444"/>
        <v>4.1448885472713179</v>
      </c>
      <c r="AM2484" s="1">
        <f t="shared" si="436"/>
        <v>43756</v>
      </c>
      <c r="AN2484" s="2">
        <f t="shared" si="437"/>
        <v>1181.45</v>
      </c>
      <c r="AO2484" s="2">
        <f t="shared" si="438"/>
        <v>96.06940625</v>
      </c>
      <c r="AP2484" s="2">
        <f t="shared" si="439"/>
        <v>215.7</v>
      </c>
      <c r="AR2484" s="39">
        <f t="shared" si="440"/>
        <v>-1.0068623653150977E-2</v>
      </c>
      <c r="AS2484" s="39">
        <f t="shared" si="441"/>
        <v>-1.0595844227329065E-2</v>
      </c>
      <c r="AU2484" s="41">
        <f t="shared" si="442"/>
        <v>2.7796153383667372E-7</v>
      </c>
    </row>
    <row r="2485" spans="2:47" x14ac:dyDescent="0.3">
      <c r="B2485" s="6">
        <f t="shared" si="435"/>
        <v>2019</v>
      </c>
      <c r="C2485" s="5">
        <v>43757</v>
      </c>
      <c r="D2485" s="10">
        <v>1181.45</v>
      </c>
      <c r="E2485" s="10">
        <f>VLOOKUP(C2485,데이터!$O:$Q,2,0)</f>
        <v>96.06940625</v>
      </c>
      <c r="F2485" s="10">
        <f>VLOOKUP(C2485,데이터!$O:$Q,3,0)</f>
        <v>215.7</v>
      </c>
      <c r="H2485" s="6">
        <f t="shared" si="443"/>
        <v>4.1755949700003558</v>
      </c>
      <c r="I2485" s="6">
        <f t="shared" si="444"/>
        <v>4.1448885472713179</v>
      </c>
      <c r="AM2485" s="1">
        <f t="shared" si="436"/>
        <v>43757</v>
      </c>
      <c r="AN2485" s="2">
        <f t="shared" si="437"/>
        <v>1181.45</v>
      </c>
      <c r="AO2485" s="2">
        <f t="shared" si="438"/>
        <v>96.06940625</v>
      </c>
      <c r="AP2485" s="2">
        <f t="shared" si="439"/>
        <v>215.7</v>
      </c>
      <c r="AR2485" s="39">
        <f t="shared" si="440"/>
        <v>0</v>
      </c>
      <c r="AS2485" s="39">
        <f t="shared" si="441"/>
        <v>0</v>
      </c>
      <c r="AU2485" s="41">
        <f t="shared" si="442"/>
        <v>0</v>
      </c>
    </row>
    <row r="2486" spans="2:47" x14ac:dyDescent="0.3">
      <c r="B2486" s="6">
        <f t="shared" si="435"/>
        <v>2019</v>
      </c>
      <c r="C2486" s="5">
        <v>43758</v>
      </c>
      <c r="D2486" s="10">
        <v>1181.45</v>
      </c>
      <c r="E2486" s="10">
        <f>VLOOKUP(C2486,데이터!$O:$Q,2,0)</f>
        <v>96.06940625</v>
      </c>
      <c r="F2486" s="10">
        <f>VLOOKUP(C2486,데이터!$O:$Q,3,0)</f>
        <v>215.7</v>
      </c>
      <c r="H2486" s="6">
        <f t="shared" si="443"/>
        <v>4.1755949700003558</v>
      </c>
      <c r="I2486" s="6">
        <f t="shared" si="444"/>
        <v>4.1448885472713179</v>
      </c>
      <c r="AM2486" s="1">
        <f t="shared" si="436"/>
        <v>43758</v>
      </c>
      <c r="AN2486" s="2">
        <f t="shared" si="437"/>
        <v>1181.45</v>
      </c>
      <c r="AO2486" s="2">
        <f t="shared" si="438"/>
        <v>96.06940625</v>
      </c>
      <c r="AP2486" s="2">
        <f t="shared" si="439"/>
        <v>215.7</v>
      </c>
      <c r="AR2486" s="39">
        <f t="shared" si="440"/>
        <v>0</v>
      </c>
      <c r="AS2486" s="39">
        <f t="shared" si="441"/>
        <v>0</v>
      </c>
      <c r="AU2486" s="41">
        <f t="shared" si="442"/>
        <v>0</v>
      </c>
    </row>
    <row r="2487" spans="2:47" x14ac:dyDescent="0.3">
      <c r="B2487" s="6">
        <f t="shared" si="435"/>
        <v>2019</v>
      </c>
      <c r="C2487" s="5">
        <v>43759</v>
      </c>
      <c r="D2487" s="10">
        <v>1171.95</v>
      </c>
      <c r="E2487" s="10">
        <f>VLOOKUP(C2487,데이터!$O:$Q,2,0)</f>
        <v>97.703031250000009</v>
      </c>
      <c r="F2487" s="10">
        <f>VLOOKUP(C2487,데이터!$O:$Q,3,0)</f>
        <v>219.95</v>
      </c>
      <c r="H2487" s="6">
        <f t="shared" si="443"/>
        <v>4.24659943020401</v>
      </c>
      <c r="I2487" s="6">
        <f t="shared" si="444"/>
        <v>4.2265564950038312</v>
      </c>
      <c r="AM2487" s="1">
        <f t="shared" si="436"/>
        <v>43759</v>
      </c>
      <c r="AN2487" s="2">
        <f t="shared" si="437"/>
        <v>1171.95</v>
      </c>
      <c r="AO2487" s="2">
        <f t="shared" si="438"/>
        <v>97.703031250000009</v>
      </c>
      <c r="AP2487" s="2">
        <f t="shared" si="439"/>
        <v>219.95</v>
      </c>
      <c r="AR2487" s="39">
        <f t="shared" si="440"/>
        <v>1.7004633043623096E-2</v>
      </c>
      <c r="AS2487" s="39">
        <f t="shared" si="441"/>
        <v>1.9703291608715867E-2</v>
      </c>
      <c r="AU2487" s="41">
        <f t="shared" si="442"/>
        <v>7.2827580509485728E-6</v>
      </c>
    </row>
    <row r="2488" spans="2:47" x14ac:dyDescent="0.3">
      <c r="B2488" s="6">
        <f t="shared" si="435"/>
        <v>2019</v>
      </c>
      <c r="C2488" s="5">
        <v>43760</v>
      </c>
      <c r="D2488" s="10">
        <v>1170</v>
      </c>
      <c r="E2488" s="10">
        <f>VLOOKUP(C2488,데이터!$O:$Q,2,0)</f>
        <v>96.697281249999989</v>
      </c>
      <c r="F2488" s="10">
        <f>VLOOKUP(C2488,데이터!$O:$Q,3,0)</f>
        <v>218.03</v>
      </c>
      <c r="H2488" s="6">
        <f t="shared" si="443"/>
        <v>4.2028851531515485</v>
      </c>
      <c r="I2488" s="6">
        <f t="shared" si="444"/>
        <v>4.1896617986164371</v>
      </c>
      <c r="AM2488" s="1">
        <f t="shared" si="436"/>
        <v>43760</v>
      </c>
      <c r="AN2488" s="2">
        <f t="shared" si="437"/>
        <v>1170</v>
      </c>
      <c r="AO2488" s="2">
        <f t="shared" si="438"/>
        <v>96.697281249999989</v>
      </c>
      <c r="AP2488" s="2">
        <f t="shared" si="439"/>
        <v>218.03</v>
      </c>
      <c r="AR2488" s="39">
        <f t="shared" si="440"/>
        <v>-1.0293948786773366E-2</v>
      </c>
      <c r="AS2488" s="39">
        <f t="shared" si="441"/>
        <v>-8.7292566492384038E-3</v>
      </c>
      <c r="AU2488" s="41">
        <f t="shared" si="442"/>
        <v>2.4482614852637287E-6</v>
      </c>
    </row>
    <row r="2489" spans="2:47" x14ac:dyDescent="0.3">
      <c r="B2489" s="6">
        <f t="shared" si="435"/>
        <v>2019</v>
      </c>
      <c r="C2489" s="5">
        <v>43761</v>
      </c>
      <c r="D2489" s="10">
        <v>1172.5</v>
      </c>
      <c r="E2489" s="10">
        <f>VLOOKUP(C2489,데이터!$O:$Q,2,0)</f>
        <v>94.54115625</v>
      </c>
      <c r="F2489" s="10">
        <f>VLOOKUP(C2489,데이터!$O:$Q,3,0)</f>
        <v>213.83</v>
      </c>
      <c r="H2489" s="6">
        <f t="shared" si="443"/>
        <v>4.1091705664155453</v>
      </c>
      <c r="I2489" s="6">
        <f t="shared" si="444"/>
        <v>4.1089546502690126</v>
      </c>
      <c r="AM2489" s="1">
        <f t="shared" si="436"/>
        <v>43761</v>
      </c>
      <c r="AN2489" s="2">
        <f t="shared" si="437"/>
        <v>1172.5</v>
      </c>
      <c r="AO2489" s="2">
        <f t="shared" si="438"/>
        <v>94.54115625</v>
      </c>
      <c r="AP2489" s="2">
        <f t="shared" si="439"/>
        <v>213.83</v>
      </c>
      <c r="AR2489" s="39">
        <f t="shared" si="440"/>
        <v>-2.2297679646499757E-2</v>
      </c>
      <c r="AS2489" s="39">
        <f t="shared" si="441"/>
        <v>-1.9263404118699201E-2</v>
      </c>
      <c r="AU2489" s="41">
        <f t="shared" si="442"/>
        <v>9.2068279786093446E-6</v>
      </c>
    </row>
    <row r="2490" spans="2:47" x14ac:dyDescent="0.3">
      <c r="B2490" s="6">
        <f t="shared" si="435"/>
        <v>2019</v>
      </c>
      <c r="C2490" s="5">
        <v>43762</v>
      </c>
      <c r="D2490" s="10">
        <v>1173</v>
      </c>
      <c r="E2490" s="10">
        <f>VLOOKUP(C2490,데이터!$O:$Q,2,0)</f>
        <v>96.2385625</v>
      </c>
      <c r="F2490" s="10">
        <f>VLOOKUP(C2490,데이터!$O:$Q,3,0)</f>
        <v>219.12</v>
      </c>
      <c r="H2490" s="6">
        <f t="shared" si="443"/>
        <v>4.1829472376390884</v>
      </c>
      <c r="I2490" s="6">
        <f t="shared" si="444"/>
        <v>4.2106072252113647</v>
      </c>
      <c r="AM2490" s="1">
        <f t="shared" si="436"/>
        <v>43762</v>
      </c>
      <c r="AN2490" s="2">
        <f t="shared" si="437"/>
        <v>1173</v>
      </c>
      <c r="AO2490" s="2">
        <f t="shared" si="438"/>
        <v>96.2385625</v>
      </c>
      <c r="AP2490" s="2">
        <f t="shared" si="439"/>
        <v>219.12</v>
      </c>
      <c r="AR2490" s="39">
        <f t="shared" si="440"/>
        <v>1.7954151581470734E-2</v>
      </c>
      <c r="AS2490" s="39">
        <f t="shared" si="441"/>
        <v>2.4739278866389158E-2</v>
      </c>
      <c r="AU2490" s="41">
        <f t="shared" si="442"/>
        <v>4.6037952272544463E-5</v>
      </c>
    </row>
    <row r="2491" spans="2:47" x14ac:dyDescent="0.3">
      <c r="B2491" s="6">
        <f t="shared" si="435"/>
        <v>2019</v>
      </c>
      <c r="C2491" s="5">
        <v>43763</v>
      </c>
      <c r="D2491" s="10">
        <v>1172.9000000000001</v>
      </c>
      <c r="E2491" s="10">
        <f>VLOOKUP(C2491,데이터!$O:$Q,2,0)</f>
        <v>98.393437500000005</v>
      </c>
      <c r="F2491" s="10">
        <f>VLOOKUP(C2491,데이터!$O:$Q,3,0)</f>
        <v>223.7</v>
      </c>
      <c r="H2491" s="6">
        <f t="shared" si="443"/>
        <v>4.2766074939288421</v>
      </c>
      <c r="I2491" s="6">
        <f t="shared" si="444"/>
        <v>4.2986164488854612</v>
      </c>
      <c r="AM2491" s="1">
        <f t="shared" si="436"/>
        <v>43763</v>
      </c>
      <c r="AN2491" s="2">
        <f t="shared" si="437"/>
        <v>1172.9000000000001</v>
      </c>
      <c r="AO2491" s="2">
        <f t="shared" si="438"/>
        <v>98.393437500000005</v>
      </c>
      <c r="AP2491" s="2">
        <f t="shared" si="439"/>
        <v>223.7</v>
      </c>
      <c r="AR2491" s="39">
        <f t="shared" si="440"/>
        <v>2.2390972433737222E-2</v>
      </c>
      <c r="AS2491" s="39">
        <f t="shared" si="441"/>
        <v>2.0901788974078128E-2</v>
      </c>
      <c r="AU2491" s="41">
        <f t="shared" si="442"/>
        <v>2.2176673765222274E-6</v>
      </c>
    </row>
    <row r="2492" spans="2:47" x14ac:dyDescent="0.3">
      <c r="B2492" s="6">
        <f t="shared" si="435"/>
        <v>2019</v>
      </c>
      <c r="C2492" s="5">
        <v>43764</v>
      </c>
      <c r="D2492" s="10">
        <v>1172.9000000000001</v>
      </c>
      <c r="E2492" s="10">
        <f>VLOOKUP(C2492,데이터!$O:$Q,2,0)</f>
        <v>98.393437500000005</v>
      </c>
      <c r="F2492" s="10">
        <f>VLOOKUP(C2492,데이터!$O:$Q,3,0)</f>
        <v>223.7</v>
      </c>
      <c r="H2492" s="6">
        <f t="shared" si="443"/>
        <v>4.2766074939288421</v>
      </c>
      <c r="I2492" s="6">
        <f t="shared" si="444"/>
        <v>4.2986164488854612</v>
      </c>
      <c r="AM2492" s="1">
        <f t="shared" si="436"/>
        <v>43764</v>
      </c>
      <c r="AN2492" s="2">
        <f t="shared" si="437"/>
        <v>1172.9000000000001</v>
      </c>
      <c r="AO2492" s="2">
        <f t="shared" si="438"/>
        <v>98.393437500000005</v>
      </c>
      <c r="AP2492" s="2">
        <f t="shared" si="439"/>
        <v>223.7</v>
      </c>
      <c r="AR2492" s="39">
        <f t="shared" si="440"/>
        <v>0</v>
      </c>
      <c r="AS2492" s="39">
        <f t="shared" si="441"/>
        <v>0</v>
      </c>
      <c r="AU2492" s="41">
        <f t="shared" si="442"/>
        <v>0</v>
      </c>
    </row>
    <row r="2493" spans="2:47" x14ac:dyDescent="0.3">
      <c r="B2493" s="6">
        <f t="shared" si="435"/>
        <v>2019</v>
      </c>
      <c r="C2493" s="5">
        <v>43765</v>
      </c>
      <c r="D2493" s="10">
        <v>1172.9000000000001</v>
      </c>
      <c r="E2493" s="10">
        <f>VLOOKUP(C2493,데이터!$O:$Q,2,0)</f>
        <v>98.393437500000005</v>
      </c>
      <c r="F2493" s="10">
        <f>VLOOKUP(C2493,데이터!$O:$Q,3,0)</f>
        <v>223.7</v>
      </c>
      <c r="H2493" s="6">
        <f t="shared" si="443"/>
        <v>4.2766074939288421</v>
      </c>
      <c r="I2493" s="6">
        <f t="shared" si="444"/>
        <v>4.2986164488854612</v>
      </c>
      <c r="AM2493" s="1">
        <f t="shared" si="436"/>
        <v>43765</v>
      </c>
      <c r="AN2493" s="2">
        <f t="shared" si="437"/>
        <v>1172.9000000000001</v>
      </c>
      <c r="AO2493" s="2">
        <f t="shared" si="438"/>
        <v>98.393437500000005</v>
      </c>
      <c r="AP2493" s="2">
        <f t="shared" si="439"/>
        <v>223.7</v>
      </c>
      <c r="AR2493" s="39">
        <f t="shared" si="440"/>
        <v>0</v>
      </c>
      <c r="AS2493" s="39">
        <f t="shared" si="441"/>
        <v>0</v>
      </c>
      <c r="AU2493" s="41">
        <f t="shared" si="442"/>
        <v>0</v>
      </c>
    </row>
    <row r="2494" spans="2:47" x14ac:dyDescent="0.3">
      <c r="B2494" s="6">
        <f t="shared" si="435"/>
        <v>2019</v>
      </c>
      <c r="C2494" s="5">
        <v>43766</v>
      </c>
      <c r="D2494" s="10">
        <v>1170.7</v>
      </c>
      <c r="E2494" s="10">
        <f>VLOOKUP(C2494,데이터!$O:$Q,2,0)</f>
        <v>99.409593749999999</v>
      </c>
      <c r="F2494" s="10">
        <f>VLOOKUP(C2494,데이터!$O:$Q,3,0)</f>
        <v>227.77</v>
      </c>
      <c r="H2494" s="6">
        <f t="shared" si="443"/>
        <v>4.3207740719463299</v>
      </c>
      <c r="I2494" s="6">
        <f t="shared" si="444"/>
        <v>4.3768255188316569</v>
      </c>
      <c r="AM2494" s="1">
        <f t="shared" si="436"/>
        <v>43766</v>
      </c>
      <c r="AN2494" s="2">
        <f t="shared" si="437"/>
        <v>1170.7</v>
      </c>
      <c r="AO2494" s="2">
        <f t="shared" si="438"/>
        <v>99.409593749999999</v>
      </c>
      <c r="AP2494" s="2">
        <f t="shared" si="439"/>
        <v>227.77</v>
      </c>
      <c r="AR2494" s="39">
        <f t="shared" si="440"/>
        <v>1.0327479919582938E-2</v>
      </c>
      <c r="AS2494" s="39">
        <f t="shared" si="441"/>
        <v>1.8194009834600067E-2</v>
      </c>
      <c r="AU2494" s="41">
        <f t="shared" si="442"/>
        <v>6.1882292903859399E-5</v>
      </c>
    </row>
    <row r="2495" spans="2:47" x14ac:dyDescent="0.3">
      <c r="B2495" s="6">
        <f t="shared" ref="B2495:B2558" si="445">YEAR(C2495)</f>
        <v>2019</v>
      </c>
      <c r="C2495" s="5">
        <v>43767</v>
      </c>
      <c r="D2495" s="10">
        <v>1163.0999999999999</v>
      </c>
      <c r="E2495" s="10">
        <f>VLOOKUP(C2495,데이터!$O:$Q,2,0)</f>
        <v>98.360500000000002</v>
      </c>
      <c r="F2495" s="10">
        <f>VLOOKUP(C2495,데이터!$O:$Q,3,0)</f>
        <v>225.41</v>
      </c>
      <c r="H2495" s="6">
        <f t="shared" si="443"/>
        <v>4.2751758866701639</v>
      </c>
      <c r="I2495" s="6">
        <f t="shared" si="444"/>
        <v>4.331475787855485</v>
      </c>
      <c r="AM2495" s="1">
        <f t="shared" si="436"/>
        <v>43767</v>
      </c>
      <c r="AN2495" s="2">
        <f t="shared" si="437"/>
        <v>1163.0999999999999</v>
      </c>
      <c r="AO2495" s="2">
        <f t="shared" si="438"/>
        <v>98.360500000000002</v>
      </c>
      <c r="AP2495" s="2">
        <f t="shared" si="439"/>
        <v>225.41</v>
      </c>
      <c r="AR2495" s="39">
        <f t="shared" si="440"/>
        <v>-1.0553244515195459E-2</v>
      </c>
      <c r="AS2495" s="39">
        <f t="shared" si="441"/>
        <v>-1.0361329411248232E-2</v>
      </c>
      <c r="AU2495" s="41">
        <f t="shared" si="442"/>
        <v>3.6831407123074815E-8</v>
      </c>
    </row>
    <row r="2496" spans="2:47" x14ac:dyDescent="0.3">
      <c r="B2496" s="6">
        <f t="shared" si="445"/>
        <v>2019</v>
      </c>
      <c r="C2496" s="5">
        <v>43768</v>
      </c>
      <c r="D2496" s="10">
        <v>1168</v>
      </c>
      <c r="E2496" s="10">
        <f>VLOOKUP(C2496,데이터!$O:$Q,2,0)</f>
        <v>98.344999999999999</v>
      </c>
      <c r="F2496" s="10">
        <f>VLOOKUP(C2496,데이터!$O:$Q,3,0)</f>
        <v>225.49</v>
      </c>
      <c r="H2496" s="6">
        <f t="shared" si="443"/>
        <v>4.2745021891366681</v>
      </c>
      <c r="I2496" s="6">
        <f t="shared" si="444"/>
        <v>4.3330130668716267</v>
      </c>
      <c r="AM2496" s="1">
        <f t="shared" ref="AM2496:AM2559" si="446">C2496</f>
        <v>43768</v>
      </c>
      <c r="AN2496" s="2">
        <f t="shared" ref="AN2496:AN2559" si="447">D2496</f>
        <v>1168</v>
      </c>
      <c r="AO2496" s="2">
        <f t="shared" ref="AO2496:AO2559" si="448">E2496</f>
        <v>98.344999999999999</v>
      </c>
      <c r="AP2496" s="2">
        <f t="shared" ref="AP2496:AP2559" si="449">F2496</f>
        <v>225.49</v>
      </c>
      <c r="AR2496" s="39">
        <f t="shared" si="440"/>
        <v>-1.575835828406813E-4</v>
      </c>
      <c r="AS2496" s="39">
        <f t="shared" si="441"/>
        <v>3.5490883279365448E-4</v>
      </c>
      <c r="AU2496" s="41">
        <f t="shared" si="442"/>
        <v>2.6264847608271681E-7</v>
      </c>
    </row>
    <row r="2497" spans="2:47" x14ac:dyDescent="0.3">
      <c r="B2497" s="6">
        <f t="shared" si="445"/>
        <v>2019</v>
      </c>
      <c r="C2497" s="5">
        <v>43769</v>
      </c>
      <c r="D2497" s="10">
        <v>1163.6500000000001</v>
      </c>
      <c r="E2497" s="10">
        <f>VLOOKUP(C2497,데이터!$O:$Q,2,0)</f>
        <v>98.233062500000003</v>
      </c>
      <c r="F2497" s="10">
        <f>VLOOKUP(C2497,데이터!$O:$Q,3,0)</f>
        <v>224.35</v>
      </c>
      <c r="H2497" s="6">
        <f t="shared" si="443"/>
        <v>4.2696368976750128</v>
      </c>
      <c r="I2497" s="6">
        <f t="shared" si="444"/>
        <v>4.3111068408916111</v>
      </c>
      <c r="AM2497" s="1">
        <f t="shared" si="446"/>
        <v>43769</v>
      </c>
      <c r="AN2497" s="2">
        <f t="shared" si="447"/>
        <v>1163.6500000000001</v>
      </c>
      <c r="AO2497" s="2">
        <f t="shared" si="448"/>
        <v>98.233062500000003</v>
      </c>
      <c r="AP2497" s="2">
        <f t="shared" si="449"/>
        <v>224.35</v>
      </c>
      <c r="AR2497" s="39">
        <f t="shared" ref="AR2497:AR2560" si="450">AO2497/AO2496-1</f>
        <v>-1.1382124154760698E-3</v>
      </c>
      <c r="AS2497" s="39">
        <f t="shared" ref="AS2497:AS2560" si="451">AP2497/AP2496-1</f>
        <v>-5.05565657013618E-3</v>
      </c>
      <c r="AU2497" s="41">
        <f t="shared" ref="AU2497:AU2560" si="452">(AR2497-AS2497)^2</f>
        <v>1.5346368704880665E-5</v>
      </c>
    </row>
    <row r="2498" spans="2:47" x14ac:dyDescent="0.3">
      <c r="B2498" s="6">
        <f t="shared" si="445"/>
        <v>2019</v>
      </c>
      <c r="C2498" s="5">
        <v>43770</v>
      </c>
      <c r="D2498" s="10">
        <v>1165.55</v>
      </c>
      <c r="E2498" s="10">
        <f>VLOOKUP(C2498,데이터!$O:$Q,2,0)</f>
        <v>99.845968750000011</v>
      </c>
      <c r="F2498" s="10">
        <f>VLOOKUP(C2498,데이터!$O:$Q,3,0)</f>
        <v>229.5</v>
      </c>
      <c r="H2498" s="6">
        <f t="shared" si="443"/>
        <v>4.3397408307320804</v>
      </c>
      <c r="I2498" s="6">
        <f t="shared" si="444"/>
        <v>4.410069177555715</v>
      </c>
      <c r="AM2498" s="1">
        <f t="shared" si="446"/>
        <v>43770</v>
      </c>
      <c r="AN2498" s="2">
        <f t="shared" si="447"/>
        <v>1165.55</v>
      </c>
      <c r="AO2498" s="2">
        <f t="shared" si="448"/>
        <v>99.845968750000011</v>
      </c>
      <c r="AP2498" s="2">
        <f t="shared" si="449"/>
        <v>229.5</v>
      </c>
      <c r="AR2498" s="39">
        <f t="shared" si="450"/>
        <v>1.64191791332986E-2</v>
      </c>
      <c r="AS2498" s="39">
        <f t="shared" si="451"/>
        <v>2.2955203922442546E-2</v>
      </c>
      <c r="AU2498" s="41">
        <f t="shared" si="452"/>
        <v>4.2719620044304165E-5</v>
      </c>
    </row>
    <row r="2499" spans="2:47" x14ac:dyDescent="0.3">
      <c r="B2499" s="6">
        <f t="shared" si="445"/>
        <v>2019</v>
      </c>
      <c r="C2499" s="5">
        <v>43771</v>
      </c>
      <c r="D2499" s="10">
        <v>1165.55</v>
      </c>
      <c r="E2499" s="10">
        <f>VLOOKUP(C2499,데이터!$O:$Q,2,0)</f>
        <v>99.845968750000011</v>
      </c>
      <c r="F2499" s="10">
        <f>VLOOKUP(C2499,데이터!$O:$Q,3,0)</f>
        <v>229.5</v>
      </c>
      <c r="H2499" s="6">
        <f t="shared" si="443"/>
        <v>4.3397408307320804</v>
      </c>
      <c r="I2499" s="6">
        <f t="shared" si="444"/>
        <v>4.410069177555715</v>
      </c>
      <c r="AM2499" s="1">
        <f t="shared" si="446"/>
        <v>43771</v>
      </c>
      <c r="AN2499" s="2">
        <f t="shared" si="447"/>
        <v>1165.55</v>
      </c>
      <c r="AO2499" s="2">
        <f t="shared" si="448"/>
        <v>99.845968750000011</v>
      </c>
      <c r="AP2499" s="2">
        <f t="shared" si="449"/>
        <v>229.5</v>
      </c>
      <c r="AR2499" s="39">
        <f t="shared" si="450"/>
        <v>0</v>
      </c>
      <c r="AS2499" s="39">
        <f t="shared" si="451"/>
        <v>0</v>
      </c>
      <c r="AU2499" s="41">
        <f t="shared" si="452"/>
        <v>0</v>
      </c>
    </row>
    <row r="2500" spans="2:47" x14ac:dyDescent="0.3">
      <c r="B2500" s="6">
        <f t="shared" si="445"/>
        <v>2019</v>
      </c>
      <c r="C2500" s="5">
        <v>43772</v>
      </c>
      <c r="D2500" s="10">
        <v>1165.55</v>
      </c>
      <c r="E2500" s="10">
        <f>VLOOKUP(C2500,데이터!$O:$Q,2,0)</f>
        <v>99.845968750000011</v>
      </c>
      <c r="F2500" s="10">
        <f>VLOOKUP(C2500,데이터!$O:$Q,3,0)</f>
        <v>229.5</v>
      </c>
      <c r="H2500" s="6">
        <f t="shared" si="443"/>
        <v>4.3397408307320804</v>
      </c>
      <c r="I2500" s="6">
        <f t="shared" si="444"/>
        <v>4.410069177555715</v>
      </c>
      <c r="AM2500" s="1">
        <f t="shared" si="446"/>
        <v>43772</v>
      </c>
      <c r="AN2500" s="2">
        <f t="shared" si="447"/>
        <v>1165.55</v>
      </c>
      <c r="AO2500" s="2">
        <f t="shared" si="448"/>
        <v>99.845968750000011</v>
      </c>
      <c r="AP2500" s="2">
        <f t="shared" si="449"/>
        <v>229.5</v>
      </c>
      <c r="AR2500" s="39">
        <f t="shared" si="450"/>
        <v>0</v>
      </c>
      <c r="AS2500" s="39">
        <f t="shared" si="451"/>
        <v>0</v>
      </c>
      <c r="AU2500" s="41">
        <f t="shared" si="452"/>
        <v>0</v>
      </c>
    </row>
    <row r="2501" spans="2:47" x14ac:dyDescent="0.3">
      <c r="B2501" s="6">
        <f t="shared" si="445"/>
        <v>2019</v>
      </c>
      <c r="C2501" s="5">
        <v>43773</v>
      </c>
      <c r="D2501" s="10">
        <v>1159.25</v>
      </c>
      <c r="E2501" s="10">
        <f>VLOOKUP(C2501,데이터!$O:$Q,2,0)</f>
        <v>102.16143750000001</v>
      </c>
      <c r="F2501" s="10">
        <f>VLOOKUP(C2501,데이터!$O:$Q,3,0)</f>
        <v>234.61</v>
      </c>
      <c r="H2501" s="6">
        <f t="shared" si="443"/>
        <v>4.4403811911037563</v>
      </c>
      <c r="I2501" s="6">
        <f t="shared" si="444"/>
        <v>4.5082628747117495</v>
      </c>
      <c r="AM2501" s="1">
        <f t="shared" si="446"/>
        <v>43773</v>
      </c>
      <c r="AN2501" s="2">
        <f t="shared" si="447"/>
        <v>1159.25</v>
      </c>
      <c r="AO2501" s="2">
        <f t="shared" si="448"/>
        <v>102.16143750000001</v>
      </c>
      <c r="AP2501" s="2">
        <f t="shared" si="449"/>
        <v>234.61</v>
      </c>
      <c r="AR2501" s="39">
        <f t="shared" si="450"/>
        <v>2.3190407975284266E-2</v>
      </c>
      <c r="AS2501" s="39">
        <f t="shared" si="451"/>
        <v>2.2265795206971806E-2</v>
      </c>
      <c r="AU2501" s="41">
        <f t="shared" si="452"/>
        <v>8.5490877132643179E-7</v>
      </c>
    </row>
    <row r="2502" spans="2:47" x14ac:dyDescent="0.3">
      <c r="B2502" s="6">
        <f t="shared" si="445"/>
        <v>2019</v>
      </c>
      <c r="C2502" s="5">
        <v>43774</v>
      </c>
      <c r="D2502" s="10">
        <v>1157.45</v>
      </c>
      <c r="E2502" s="10">
        <f>VLOOKUP(C2502,데이터!$O:$Q,2,0)</f>
        <v>102.89503124999999</v>
      </c>
      <c r="F2502" s="10">
        <f>VLOOKUP(C2502,데이터!$O:$Q,3,0)</f>
        <v>234.74</v>
      </c>
      <c r="H2502" s="6">
        <f t="shared" si="443"/>
        <v>4.472266371746513</v>
      </c>
      <c r="I2502" s="6">
        <f t="shared" si="444"/>
        <v>4.5107609531129791</v>
      </c>
      <c r="AM2502" s="1">
        <f t="shared" si="446"/>
        <v>43774</v>
      </c>
      <c r="AN2502" s="2">
        <f t="shared" si="447"/>
        <v>1157.45</v>
      </c>
      <c r="AO2502" s="2">
        <f t="shared" si="448"/>
        <v>102.89503124999999</v>
      </c>
      <c r="AP2502" s="2">
        <f t="shared" si="449"/>
        <v>234.74</v>
      </c>
      <c r="AR2502" s="39">
        <f t="shared" si="450"/>
        <v>7.1807304982369757E-3</v>
      </c>
      <c r="AS2502" s="39">
        <f t="shared" si="451"/>
        <v>5.5411107795921843E-4</v>
      </c>
      <c r="AU2502" s="41">
        <f t="shared" si="452"/>
        <v>4.3912084941202322E-5</v>
      </c>
    </row>
    <row r="2503" spans="2:47" x14ac:dyDescent="0.3">
      <c r="B2503" s="6">
        <f t="shared" si="445"/>
        <v>2019</v>
      </c>
      <c r="C2503" s="5">
        <v>43775</v>
      </c>
      <c r="D2503" s="10">
        <v>1156.9000000000001</v>
      </c>
      <c r="E2503" s="10">
        <f>VLOOKUP(C2503,데이터!$O:$Q,2,0)</f>
        <v>102.41634375000002</v>
      </c>
      <c r="F2503" s="10">
        <f>VLOOKUP(C2503,데이터!$O:$Q,3,0)</f>
        <v>233.17</v>
      </c>
      <c r="H2503" s="6">
        <f t="shared" si="443"/>
        <v>4.4514605273552146</v>
      </c>
      <c r="I2503" s="6">
        <f t="shared" si="444"/>
        <v>4.4805918524212034</v>
      </c>
      <c r="AM2503" s="1">
        <f t="shared" si="446"/>
        <v>43775</v>
      </c>
      <c r="AN2503" s="2">
        <f t="shared" si="447"/>
        <v>1156.9000000000001</v>
      </c>
      <c r="AO2503" s="2">
        <f t="shared" si="448"/>
        <v>102.41634375000002</v>
      </c>
      <c r="AP2503" s="2">
        <f t="shared" si="449"/>
        <v>233.17</v>
      </c>
      <c r="AR2503" s="39">
        <f t="shared" si="450"/>
        <v>-4.652192571251712E-3</v>
      </c>
      <c r="AS2503" s="39">
        <f t="shared" si="451"/>
        <v>-6.6882508307064548E-3</v>
      </c>
      <c r="AU2503" s="41">
        <f t="shared" si="452"/>
        <v>4.1455332358938763E-6</v>
      </c>
    </row>
    <row r="2504" spans="2:47" x14ac:dyDescent="0.3">
      <c r="B2504" s="6">
        <f t="shared" si="445"/>
        <v>2019</v>
      </c>
      <c r="C2504" s="5">
        <v>43776</v>
      </c>
      <c r="D2504" s="10">
        <v>1159.45</v>
      </c>
      <c r="E2504" s="10">
        <f>VLOOKUP(C2504,데이터!$O:$Q,2,0)</f>
        <v>102.9604375</v>
      </c>
      <c r="F2504" s="10">
        <f>VLOOKUP(C2504,데이터!$O:$Q,3,0)</f>
        <v>234.58</v>
      </c>
      <c r="H2504" s="6">
        <f t="shared" si="443"/>
        <v>4.475109212346525</v>
      </c>
      <c r="I2504" s="6">
        <f t="shared" si="444"/>
        <v>4.5076863950806958</v>
      </c>
      <c r="AM2504" s="1">
        <f t="shared" si="446"/>
        <v>43776</v>
      </c>
      <c r="AN2504" s="2">
        <f t="shared" si="447"/>
        <v>1159.45</v>
      </c>
      <c r="AO2504" s="2">
        <f t="shared" si="448"/>
        <v>102.9604375</v>
      </c>
      <c r="AP2504" s="2">
        <f t="shared" si="449"/>
        <v>234.58</v>
      </c>
      <c r="AR2504" s="39">
        <f t="shared" si="450"/>
        <v>5.3125676047185433E-3</v>
      </c>
      <c r="AS2504" s="39">
        <f t="shared" si="451"/>
        <v>6.0470901059312965E-3</v>
      </c>
      <c r="AU2504" s="41">
        <f t="shared" si="452"/>
        <v>5.3952330478783903E-7</v>
      </c>
    </row>
    <row r="2505" spans="2:47" x14ac:dyDescent="0.3">
      <c r="B2505" s="6">
        <f t="shared" si="445"/>
        <v>2019</v>
      </c>
      <c r="C2505" s="5">
        <v>43777</v>
      </c>
      <c r="D2505" s="10">
        <v>1157.4000000000001</v>
      </c>
      <c r="E2505" s="10">
        <f>VLOOKUP(C2505,데이터!$O:$Q,2,0)</f>
        <v>103.4494375</v>
      </c>
      <c r="F2505" s="10">
        <f>VLOOKUP(C2505,데이터!$O:$Q,3,0)</f>
        <v>235.76</v>
      </c>
      <c r="H2505" s="6">
        <f t="shared" si="443"/>
        <v>4.4963632829193845</v>
      </c>
      <c r="I2505" s="6">
        <f t="shared" si="444"/>
        <v>4.5303612605687817</v>
      </c>
      <c r="AM2505" s="1">
        <f t="shared" si="446"/>
        <v>43777</v>
      </c>
      <c r="AN2505" s="2">
        <f t="shared" si="447"/>
        <v>1157.4000000000001</v>
      </c>
      <c r="AO2505" s="2">
        <f t="shared" si="448"/>
        <v>103.4494375</v>
      </c>
      <c r="AP2505" s="2">
        <f t="shared" si="449"/>
        <v>235.76</v>
      </c>
      <c r="AR2505" s="39">
        <f t="shared" si="450"/>
        <v>4.7493970681700137E-3</v>
      </c>
      <c r="AS2505" s="39">
        <f t="shared" si="451"/>
        <v>5.0302668599198075E-3</v>
      </c>
      <c r="AU2505" s="41">
        <f t="shared" si="452"/>
        <v>7.8887839917572511E-8</v>
      </c>
    </row>
    <row r="2506" spans="2:47" x14ac:dyDescent="0.3">
      <c r="B2506" s="6">
        <f t="shared" si="445"/>
        <v>2019</v>
      </c>
      <c r="C2506" s="5">
        <v>43778</v>
      </c>
      <c r="D2506" s="10">
        <v>1157.4000000000001</v>
      </c>
      <c r="E2506" s="10">
        <f>VLOOKUP(C2506,데이터!$O:$Q,2,0)</f>
        <v>103.4494375</v>
      </c>
      <c r="F2506" s="10">
        <f>VLOOKUP(C2506,데이터!$O:$Q,3,0)</f>
        <v>235.76</v>
      </c>
      <c r="H2506" s="6">
        <f t="shared" si="443"/>
        <v>4.4963632829193845</v>
      </c>
      <c r="I2506" s="6">
        <f t="shared" si="444"/>
        <v>4.5303612605687817</v>
      </c>
      <c r="AM2506" s="1">
        <f t="shared" si="446"/>
        <v>43778</v>
      </c>
      <c r="AN2506" s="2">
        <f t="shared" si="447"/>
        <v>1157.4000000000001</v>
      </c>
      <c r="AO2506" s="2">
        <f t="shared" si="448"/>
        <v>103.4494375</v>
      </c>
      <c r="AP2506" s="2">
        <f t="shared" si="449"/>
        <v>235.76</v>
      </c>
      <c r="AR2506" s="39">
        <f t="shared" si="450"/>
        <v>0</v>
      </c>
      <c r="AS2506" s="39">
        <f t="shared" si="451"/>
        <v>0</v>
      </c>
      <c r="AU2506" s="41">
        <f t="shared" si="452"/>
        <v>0</v>
      </c>
    </row>
    <row r="2507" spans="2:47" x14ac:dyDescent="0.3">
      <c r="B2507" s="6">
        <f t="shared" si="445"/>
        <v>2019</v>
      </c>
      <c r="C2507" s="5">
        <v>43779</v>
      </c>
      <c r="D2507" s="10">
        <v>1157.4000000000001</v>
      </c>
      <c r="E2507" s="10">
        <f>VLOOKUP(C2507,데이터!$O:$Q,2,0)</f>
        <v>103.4494375</v>
      </c>
      <c r="F2507" s="10">
        <f>VLOOKUP(C2507,데이터!$O:$Q,3,0)</f>
        <v>235.76</v>
      </c>
      <c r="H2507" s="6">
        <f t="shared" si="443"/>
        <v>4.4963632829193845</v>
      </c>
      <c r="I2507" s="6">
        <f t="shared" si="444"/>
        <v>4.5303612605687817</v>
      </c>
      <c r="AM2507" s="1">
        <f t="shared" si="446"/>
        <v>43779</v>
      </c>
      <c r="AN2507" s="2">
        <f t="shared" si="447"/>
        <v>1157.4000000000001</v>
      </c>
      <c r="AO2507" s="2">
        <f t="shared" si="448"/>
        <v>103.4494375</v>
      </c>
      <c r="AP2507" s="2">
        <f t="shared" si="449"/>
        <v>235.76</v>
      </c>
      <c r="AR2507" s="39">
        <f t="shared" si="450"/>
        <v>0</v>
      </c>
      <c r="AS2507" s="39">
        <f t="shared" si="451"/>
        <v>0</v>
      </c>
      <c r="AU2507" s="41">
        <f t="shared" si="452"/>
        <v>0</v>
      </c>
    </row>
    <row r="2508" spans="2:47" x14ac:dyDescent="0.3">
      <c r="B2508" s="6">
        <f t="shared" si="445"/>
        <v>2019</v>
      </c>
      <c r="C2508" s="5">
        <v>43780</v>
      </c>
      <c r="D2508" s="10">
        <v>1166.5999999999999</v>
      </c>
      <c r="E2508" s="10">
        <f>VLOOKUP(C2508,데이터!$O:$Q,2,0)</f>
        <v>102.84075</v>
      </c>
      <c r="F2508" s="10">
        <f>VLOOKUP(C2508,데이터!$O:$Q,3,0)</f>
        <v>234.79</v>
      </c>
      <c r="H2508" s="6">
        <f t="shared" si="443"/>
        <v>4.4699070721181222</v>
      </c>
      <c r="I2508" s="6">
        <f t="shared" si="444"/>
        <v>4.5117217524980671</v>
      </c>
      <c r="AM2508" s="1">
        <f t="shared" si="446"/>
        <v>43780</v>
      </c>
      <c r="AN2508" s="2">
        <f t="shared" si="447"/>
        <v>1166.5999999999999</v>
      </c>
      <c r="AO2508" s="2">
        <f t="shared" si="448"/>
        <v>102.84075</v>
      </c>
      <c r="AP2508" s="2">
        <f t="shared" si="449"/>
        <v>234.79</v>
      </c>
      <c r="AR2508" s="39">
        <f t="shared" si="450"/>
        <v>-5.8839130952258456E-3</v>
      </c>
      <c r="AS2508" s="39">
        <f t="shared" si="451"/>
        <v>-4.1143535799117448E-3</v>
      </c>
      <c r="AU2508" s="41">
        <f t="shared" si="452"/>
        <v>3.1313408782386755E-6</v>
      </c>
    </row>
    <row r="2509" spans="2:47" x14ac:dyDescent="0.3">
      <c r="B2509" s="6">
        <f t="shared" si="445"/>
        <v>2019</v>
      </c>
      <c r="C2509" s="5">
        <v>43781</v>
      </c>
      <c r="D2509" s="10">
        <v>1160.95</v>
      </c>
      <c r="E2509" s="10">
        <f>VLOOKUP(C2509,데이터!$O:$Q,2,0)</f>
        <v>103.30415624999999</v>
      </c>
      <c r="F2509" s="10">
        <f>VLOOKUP(C2509,데이터!$O:$Q,3,0)</f>
        <v>235.27</v>
      </c>
      <c r="H2509" s="6">
        <f t="shared" si="443"/>
        <v>4.4900487268040203</v>
      </c>
      <c r="I2509" s="6">
        <f t="shared" si="444"/>
        <v>4.5209454265949161</v>
      </c>
      <c r="AM2509" s="1">
        <f t="shared" si="446"/>
        <v>43781</v>
      </c>
      <c r="AN2509" s="2">
        <f t="shared" si="447"/>
        <v>1160.95</v>
      </c>
      <c r="AO2509" s="2">
        <f t="shared" si="448"/>
        <v>103.30415624999999</v>
      </c>
      <c r="AP2509" s="2">
        <f t="shared" si="449"/>
        <v>235.27</v>
      </c>
      <c r="AR2509" s="39">
        <f t="shared" si="450"/>
        <v>4.506056694452365E-3</v>
      </c>
      <c r="AS2509" s="39">
        <f t="shared" si="451"/>
        <v>2.0443800843308324E-3</v>
      </c>
      <c r="AU2509" s="41">
        <f t="shared" si="452"/>
        <v>6.05985173281944E-6</v>
      </c>
    </row>
    <row r="2510" spans="2:47" x14ac:dyDescent="0.3">
      <c r="B2510" s="6">
        <f t="shared" si="445"/>
        <v>2019</v>
      </c>
      <c r="C2510" s="5">
        <v>43782</v>
      </c>
      <c r="D2510" s="10">
        <v>1167.6500000000001</v>
      </c>
      <c r="E2510" s="10">
        <f>VLOOKUP(C2510,데이터!$O:$Q,2,0)</f>
        <v>103.16240625000002</v>
      </c>
      <c r="F2510" s="10">
        <f>VLOOKUP(C2510,데이터!$O:$Q,3,0)</f>
        <v>235.52</v>
      </c>
      <c r="H2510" s="6">
        <f t="shared" si="443"/>
        <v>4.4838876541993127</v>
      </c>
      <c r="I2510" s="6">
        <f t="shared" si="444"/>
        <v>4.5257494235203577</v>
      </c>
      <c r="AM2510" s="1">
        <f t="shared" si="446"/>
        <v>43782</v>
      </c>
      <c r="AN2510" s="2">
        <f t="shared" si="447"/>
        <v>1167.6500000000001</v>
      </c>
      <c r="AO2510" s="2">
        <f t="shared" si="448"/>
        <v>103.16240625000002</v>
      </c>
      <c r="AP2510" s="2">
        <f t="shared" si="449"/>
        <v>235.52</v>
      </c>
      <c r="AR2510" s="39">
        <f t="shared" si="450"/>
        <v>-1.3721616355583111E-3</v>
      </c>
      <c r="AS2510" s="39">
        <f t="shared" si="451"/>
        <v>1.062608917413943E-3</v>
      </c>
      <c r="AU2510" s="41">
        <f t="shared" si="452"/>
        <v>5.9281076456208156E-6</v>
      </c>
    </row>
    <row r="2511" spans="2:47" x14ac:dyDescent="0.3">
      <c r="B2511" s="6">
        <f t="shared" si="445"/>
        <v>2019</v>
      </c>
      <c r="C2511" s="5">
        <v>43783</v>
      </c>
      <c r="D2511" s="10">
        <v>1169.75</v>
      </c>
      <c r="E2511" s="10">
        <f>VLOOKUP(C2511,데이터!$O:$Q,2,0)</f>
        <v>102.66659375</v>
      </c>
      <c r="F2511" s="10">
        <f>VLOOKUP(C2511,데이터!$O:$Q,3,0)</f>
        <v>234.74</v>
      </c>
      <c r="H2511" s="6">
        <f t="shared" si="443"/>
        <v>4.4623374826943927</v>
      </c>
      <c r="I2511" s="6">
        <f t="shared" si="444"/>
        <v>4.5107609531129782</v>
      </c>
      <c r="AM2511" s="1">
        <f t="shared" si="446"/>
        <v>43783</v>
      </c>
      <c r="AN2511" s="2">
        <f t="shared" si="447"/>
        <v>1169.75</v>
      </c>
      <c r="AO2511" s="2">
        <f t="shared" si="448"/>
        <v>102.66659375</v>
      </c>
      <c r="AP2511" s="2">
        <f t="shared" si="449"/>
        <v>234.74</v>
      </c>
      <c r="AR2511" s="39">
        <f t="shared" si="450"/>
        <v>-4.8061354714670212E-3</v>
      </c>
      <c r="AS2511" s="39">
        <f t="shared" si="451"/>
        <v>-3.3118206521739468E-3</v>
      </c>
      <c r="AU2511" s="41">
        <f t="shared" si="452"/>
        <v>2.2329767791588938E-6</v>
      </c>
    </row>
    <row r="2512" spans="2:47" x14ac:dyDescent="0.3">
      <c r="B2512" s="6">
        <f t="shared" si="445"/>
        <v>2019</v>
      </c>
      <c r="C2512" s="5">
        <v>43784</v>
      </c>
      <c r="D2512" s="10">
        <v>1166.75</v>
      </c>
      <c r="E2512" s="10">
        <f>VLOOKUP(C2512,데이터!$O:$Q,2,0)</f>
        <v>104.05696875000002</v>
      </c>
      <c r="F2512" s="10">
        <f>VLOOKUP(C2512,데이터!$O:$Q,3,0)</f>
        <v>236.89</v>
      </c>
      <c r="H2512" s="6">
        <f t="shared" si="443"/>
        <v>4.5227692380578679</v>
      </c>
      <c r="I2512" s="6">
        <f t="shared" si="444"/>
        <v>4.5520753266717788</v>
      </c>
      <c r="AM2512" s="1">
        <f t="shared" si="446"/>
        <v>43784</v>
      </c>
      <c r="AN2512" s="2">
        <f t="shared" si="447"/>
        <v>1166.75</v>
      </c>
      <c r="AO2512" s="2">
        <f t="shared" si="448"/>
        <v>104.05696875000002</v>
      </c>
      <c r="AP2512" s="2">
        <f t="shared" si="449"/>
        <v>236.89</v>
      </c>
      <c r="AR2512" s="39">
        <f t="shared" si="450"/>
        <v>1.3542623254704234E-2</v>
      </c>
      <c r="AS2512" s="39">
        <f t="shared" si="451"/>
        <v>9.1590696089289825E-3</v>
      </c>
      <c r="AU2512" s="41">
        <f t="shared" si="452"/>
        <v>1.9215542565389496E-5</v>
      </c>
    </row>
    <row r="2513" spans="2:47" x14ac:dyDescent="0.3">
      <c r="B2513" s="6">
        <f t="shared" si="445"/>
        <v>2019</v>
      </c>
      <c r="C2513" s="5">
        <v>43785</v>
      </c>
      <c r="D2513" s="10">
        <v>1166.75</v>
      </c>
      <c r="E2513" s="10">
        <f>VLOOKUP(C2513,데이터!$O:$Q,2,0)</f>
        <v>104.05696875000002</v>
      </c>
      <c r="F2513" s="10">
        <f>VLOOKUP(C2513,데이터!$O:$Q,3,0)</f>
        <v>236.89</v>
      </c>
      <c r="H2513" s="6">
        <f t="shared" si="443"/>
        <v>4.5227692380578679</v>
      </c>
      <c r="I2513" s="6">
        <f t="shared" si="444"/>
        <v>4.5520753266717788</v>
      </c>
      <c r="AM2513" s="1">
        <f t="shared" si="446"/>
        <v>43785</v>
      </c>
      <c r="AN2513" s="2">
        <f t="shared" si="447"/>
        <v>1166.75</v>
      </c>
      <c r="AO2513" s="2">
        <f t="shared" si="448"/>
        <v>104.05696875000002</v>
      </c>
      <c r="AP2513" s="2">
        <f t="shared" si="449"/>
        <v>236.89</v>
      </c>
      <c r="AR2513" s="39">
        <f t="shared" si="450"/>
        <v>0</v>
      </c>
      <c r="AS2513" s="39">
        <f t="shared" si="451"/>
        <v>0</v>
      </c>
      <c r="AU2513" s="41">
        <f t="shared" si="452"/>
        <v>0</v>
      </c>
    </row>
    <row r="2514" spans="2:47" x14ac:dyDescent="0.3">
      <c r="B2514" s="6">
        <f t="shared" si="445"/>
        <v>2019</v>
      </c>
      <c r="C2514" s="5">
        <v>43786</v>
      </c>
      <c r="D2514" s="10">
        <v>1166.75</v>
      </c>
      <c r="E2514" s="10">
        <f>VLOOKUP(C2514,데이터!$O:$Q,2,0)</f>
        <v>104.05696875000002</v>
      </c>
      <c r="F2514" s="10">
        <f>VLOOKUP(C2514,데이터!$O:$Q,3,0)</f>
        <v>236.89</v>
      </c>
      <c r="H2514" s="6">
        <f t="shared" si="443"/>
        <v>4.5227692380578679</v>
      </c>
      <c r="I2514" s="6">
        <f t="shared" si="444"/>
        <v>4.5520753266717788</v>
      </c>
      <c r="AM2514" s="1">
        <f t="shared" si="446"/>
        <v>43786</v>
      </c>
      <c r="AN2514" s="2">
        <f t="shared" si="447"/>
        <v>1166.75</v>
      </c>
      <c r="AO2514" s="2">
        <f t="shared" si="448"/>
        <v>104.05696875000002</v>
      </c>
      <c r="AP2514" s="2">
        <f t="shared" si="449"/>
        <v>236.89</v>
      </c>
      <c r="AR2514" s="39">
        <f t="shared" si="450"/>
        <v>0</v>
      </c>
      <c r="AS2514" s="39">
        <f t="shared" si="451"/>
        <v>0</v>
      </c>
      <c r="AU2514" s="41">
        <f t="shared" si="452"/>
        <v>0</v>
      </c>
    </row>
    <row r="2515" spans="2:47" x14ac:dyDescent="0.3">
      <c r="B2515" s="6">
        <f t="shared" si="445"/>
        <v>2019</v>
      </c>
      <c r="C2515" s="5">
        <v>43787</v>
      </c>
      <c r="D2515" s="10">
        <v>1164.55</v>
      </c>
      <c r="E2515" s="10">
        <f>VLOOKUP(C2515,데이터!$O:$Q,2,0)</f>
        <v>104.18562500000002</v>
      </c>
      <c r="F2515" s="10">
        <f>VLOOKUP(C2515,데이터!$O:$Q,3,0)</f>
        <v>236.35</v>
      </c>
      <c r="H2515" s="6">
        <f t="shared" si="443"/>
        <v>4.5283611992381116</v>
      </c>
      <c r="I2515" s="6">
        <f t="shared" si="444"/>
        <v>4.5416986933128243</v>
      </c>
      <c r="AM2515" s="1">
        <f t="shared" si="446"/>
        <v>43787</v>
      </c>
      <c r="AN2515" s="2">
        <f t="shared" si="447"/>
        <v>1164.55</v>
      </c>
      <c r="AO2515" s="2">
        <f t="shared" si="448"/>
        <v>104.18562500000002</v>
      </c>
      <c r="AP2515" s="2">
        <f t="shared" si="449"/>
        <v>236.35</v>
      </c>
      <c r="AR2515" s="39">
        <f t="shared" si="450"/>
        <v>1.2364020550039712E-3</v>
      </c>
      <c r="AS2515" s="39">
        <f t="shared" si="451"/>
        <v>-2.279539026552424E-3</v>
      </c>
      <c r="AU2515" s="41">
        <f t="shared" si="452"/>
        <v>1.2361841688975953E-5</v>
      </c>
    </row>
    <row r="2516" spans="2:47" x14ac:dyDescent="0.3">
      <c r="B2516" s="6">
        <f t="shared" si="445"/>
        <v>2019</v>
      </c>
      <c r="C2516" s="5">
        <v>43788</v>
      </c>
      <c r="D2516" s="10">
        <v>1167.5999999999999</v>
      </c>
      <c r="E2516" s="10">
        <f>VLOOKUP(C2516,데이터!$O:$Q,2,0)</f>
        <v>104.31446874999999</v>
      </c>
      <c r="F2516" s="10">
        <f>VLOOKUP(C2516,데이터!$O:$Q,3,0)</f>
        <v>235.17</v>
      </c>
      <c r="H2516" s="6">
        <f t="shared" si="443"/>
        <v>4.5339613099852922</v>
      </c>
      <c r="I2516" s="6">
        <f t="shared" si="444"/>
        <v>4.5190238278247383</v>
      </c>
      <c r="AM2516" s="1">
        <f t="shared" si="446"/>
        <v>43788</v>
      </c>
      <c r="AN2516" s="2">
        <f t="shared" si="447"/>
        <v>1167.5999999999999</v>
      </c>
      <c r="AO2516" s="2">
        <f t="shared" si="448"/>
        <v>104.31446874999999</v>
      </c>
      <c r="AP2516" s="2">
        <f t="shared" si="449"/>
        <v>235.17</v>
      </c>
      <c r="AR2516" s="39">
        <f t="shared" si="450"/>
        <v>1.236674925163328E-3</v>
      </c>
      <c r="AS2516" s="39">
        <f t="shared" si="451"/>
        <v>-4.9925957266765408E-3</v>
      </c>
      <c r="AU2516" s="41">
        <f t="shared" si="452"/>
        <v>3.8803812853873506E-5</v>
      </c>
    </row>
    <row r="2517" spans="2:47" x14ac:dyDescent="0.3">
      <c r="B2517" s="6">
        <f t="shared" si="445"/>
        <v>2019</v>
      </c>
      <c r="C2517" s="5">
        <v>43789</v>
      </c>
      <c r="D2517" s="10">
        <v>1170.05</v>
      </c>
      <c r="E2517" s="10">
        <f>VLOOKUP(C2517,데이터!$O:$Q,2,0)</f>
        <v>102.7901875</v>
      </c>
      <c r="F2517" s="10">
        <f>VLOOKUP(C2517,데이터!$O:$Q,3,0)</f>
        <v>232.4</v>
      </c>
      <c r="H2517" s="6">
        <f t="shared" si="443"/>
        <v>4.4677094055673257</v>
      </c>
      <c r="I2517" s="6">
        <f t="shared" si="444"/>
        <v>4.4657955418908424</v>
      </c>
      <c r="AM2517" s="1">
        <f t="shared" si="446"/>
        <v>43789</v>
      </c>
      <c r="AN2517" s="2">
        <f t="shared" si="447"/>
        <v>1170.05</v>
      </c>
      <c r="AO2517" s="2">
        <f t="shared" si="448"/>
        <v>102.7901875</v>
      </c>
      <c r="AP2517" s="2">
        <f t="shared" si="449"/>
        <v>232.4</v>
      </c>
      <c r="AR2517" s="39">
        <f t="shared" si="450"/>
        <v>-1.461236651315434E-2</v>
      </c>
      <c r="AS2517" s="39">
        <f t="shared" si="451"/>
        <v>-1.1778713271250463E-2</v>
      </c>
      <c r="AU2517" s="41">
        <f t="shared" si="452"/>
        <v>8.0295906953523547E-6</v>
      </c>
    </row>
    <row r="2518" spans="2:47" x14ac:dyDescent="0.3">
      <c r="B2518" s="6">
        <f t="shared" si="445"/>
        <v>2019</v>
      </c>
      <c r="C2518" s="5">
        <v>43790</v>
      </c>
      <c r="D2518" s="10">
        <v>1178.0999999999999</v>
      </c>
      <c r="E2518" s="10">
        <f>VLOOKUP(C2518,데이터!$O:$Q,2,0)</f>
        <v>102.4831875</v>
      </c>
      <c r="F2518" s="10">
        <f>VLOOKUP(C2518,데이터!$O:$Q,3,0)</f>
        <v>229.92</v>
      </c>
      <c r="H2518" s="6">
        <f t="shared" si="443"/>
        <v>4.4543658479684138</v>
      </c>
      <c r="I2518" s="6">
        <f t="shared" si="444"/>
        <v>4.4181398923904576</v>
      </c>
      <c r="AM2518" s="1">
        <f t="shared" si="446"/>
        <v>43790</v>
      </c>
      <c r="AN2518" s="2">
        <f t="shared" si="447"/>
        <v>1178.0999999999999</v>
      </c>
      <c r="AO2518" s="2">
        <f t="shared" si="448"/>
        <v>102.4831875</v>
      </c>
      <c r="AP2518" s="2">
        <f t="shared" si="449"/>
        <v>229.92</v>
      </c>
      <c r="AR2518" s="39">
        <f t="shared" si="450"/>
        <v>-2.9866664072385474E-3</v>
      </c>
      <c r="AS2518" s="39">
        <f t="shared" si="451"/>
        <v>-1.0671256454389044E-2</v>
      </c>
      <c r="AU2518" s="41">
        <f t="shared" si="452"/>
        <v>5.9052924192764476E-5</v>
      </c>
    </row>
    <row r="2519" spans="2:47" x14ac:dyDescent="0.3">
      <c r="B2519" s="6">
        <f t="shared" si="445"/>
        <v>2019</v>
      </c>
      <c r="C2519" s="5">
        <v>43791</v>
      </c>
      <c r="D2519" s="10">
        <v>1178.95</v>
      </c>
      <c r="E2519" s="10">
        <f>VLOOKUP(C2519,데이터!$O:$Q,2,0)</f>
        <v>102.36315625000002</v>
      </c>
      <c r="F2519" s="10">
        <f>VLOOKUP(C2519,데이터!$O:$Q,3,0)</f>
        <v>229.68</v>
      </c>
      <c r="H2519" s="6">
        <f t="shared" si="443"/>
        <v>4.4491487668672933</v>
      </c>
      <c r="I2519" s="6">
        <f t="shared" si="444"/>
        <v>4.4135280553420335</v>
      </c>
      <c r="AM2519" s="1">
        <f t="shared" si="446"/>
        <v>43791</v>
      </c>
      <c r="AN2519" s="2">
        <f t="shared" si="447"/>
        <v>1178.95</v>
      </c>
      <c r="AO2519" s="2">
        <f t="shared" si="448"/>
        <v>102.36315625000002</v>
      </c>
      <c r="AP2519" s="2">
        <f t="shared" si="449"/>
        <v>229.68</v>
      </c>
      <c r="AR2519" s="39">
        <f t="shared" si="450"/>
        <v>-1.1712286954382867E-3</v>
      </c>
      <c r="AS2519" s="39">
        <f t="shared" si="451"/>
        <v>-1.0438413361167909E-3</v>
      </c>
      <c r="AU2519" s="41">
        <f t="shared" si="452"/>
        <v>1.6227539314903884E-8</v>
      </c>
    </row>
    <row r="2520" spans="2:47" x14ac:dyDescent="0.3">
      <c r="B2520" s="6">
        <f t="shared" si="445"/>
        <v>2019</v>
      </c>
      <c r="C2520" s="5">
        <v>43792</v>
      </c>
      <c r="D2520" s="10">
        <v>1178.95</v>
      </c>
      <c r="E2520" s="10">
        <f>VLOOKUP(C2520,데이터!$O:$Q,2,0)</f>
        <v>102.36315625000002</v>
      </c>
      <c r="F2520" s="10">
        <f>VLOOKUP(C2520,데이터!$O:$Q,3,0)</f>
        <v>229.68</v>
      </c>
      <c r="H2520" s="6">
        <f t="shared" si="443"/>
        <v>4.4491487668672933</v>
      </c>
      <c r="I2520" s="6">
        <f t="shared" si="444"/>
        <v>4.4135280553420335</v>
      </c>
      <c r="AM2520" s="1">
        <f t="shared" si="446"/>
        <v>43792</v>
      </c>
      <c r="AN2520" s="2">
        <f t="shared" si="447"/>
        <v>1178.95</v>
      </c>
      <c r="AO2520" s="2">
        <f t="shared" si="448"/>
        <v>102.36315625000002</v>
      </c>
      <c r="AP2520" s="2">
        <f t="shared" si="449"/>
        <v>229.68</v>
      </c>
      <c r="AR2520" s="39">
        <f t="shared" si="450"/>
        <v>0</v>
      </c>
      <c r="AS2520" s="39">
        <f t="shared" si="451"/>
        <v>0</v>
      </c>
      <c r="AU2520" s="41">
        <f t="shared" si="452"/>
        <v>0</v>
      </c>
    </row>
    <row r="2521" spans="2:47" x14ac:dyDescent="0.3">
      <c r="B2521" s="6">
        <f t="shared" si="445"/>
        <v>2019</v>
      </c>
      <c r="C2521" s="5">
        <v>43793</v>
      </c>
      <c r="D2521" s="10">
        <v>1178.95</v>
      </c>
      <c r="E2521" s="10">
        <f>VLOOKUP(C2521,데이터!$O:$Q,2,0)</f>
        <v>102.36315625000002</v>
      </c>
      <c r="F2521" s="10">
        <f>VLOOKUP(C2521,데이터!$O:$Q,3,0)</f>
        <v>229.68</v>
      </c>
      <c r="H2521" s="6">
        <f t="shared" si="443"/>
        <v>4.4491487668672933</v>
      </c>
      <c r="I2521" s="6">
        <f t="shared" si="444"/>
        <v>4.4135280553420335</v>
      </c>
      <c r="AM2521" s="1">
        <f t="shared" si="446"/>
        <v>43793</v>
      </c>
      <c r="AN2521" s="2">
        <f t="shared" si="447"/>
        <v>1178.95</v>
      </c>
      <c r="AO2521" s="2">
        <f t="shared" si="448"/>
        <v>102.36315625000002</v>
      </c>
      <c r="AP2521" s="2">
        <f t="shared" si="449"/>
        <v>229.68</v>
      </c>
      <c r="AR2521" s="39">
        <f t="shared" si="450"/>
        <v>0</v>
      </c>
      <c r="AS2521" s="39">
        <f t="shared" si="451"/>
        <v>0</v>
      </c>
      <c r="AU2521" s="41">
        <f t="shared" si="452"/>
        <v>0</v>
      </c>
    </row>
    <row r="2522" spans="2:47" x14ac:dyDescent="0.3">
      <c r="B2522" s="6">
        <f t="shared" si="445"/>
        <v>2019</v>
      </c>
      <c r="C2522" s="5">
        <v>43794</v>
      </c>
      <c r="D2522" s="10">
        <v>1176.05</v>
      </c>
      <c r="E2522" s="10">
        <f>VLOOKUP(C2522,데이터!$O:$Q,2,0)</f>
        <v>104.40303125000001</v>
      </c>
      <c r="F2522" s="10">
        <f>VLOOKUP(C2522,데이터!$O:$Q,3,0)</f>
        <v>235.19</v>
      </c>
      <c r="H2522" s="6">
        <f t="shared" si="443"/>
        <v>4.5378106221020804</v>
      </c>
      <c r="I2522" s="6">
        <f t="shared" si="444"/>
        <v>4.5194081475787744</v>
      </c>
      <c r="AM2522" s="1">
        <f t="shared" si="446"/>
        <v>43794</v>
      </c>
      <c r="AN2522" s="2">
        <f t="shared" si="447"/>
        <v>1176.05</v>
      </c>
      <c r="AO2522" s="2">
        <f t="shared" si="448"/>
        <v>104.40303125000001</v>
      </c>
      <c r="AP2522" s="2">
        <f t="shared" si="449"/>
        <v>235.19</v>
      </c>
      <c r="AR2522" s="39">
        <f t="shared" si="450"/>
        <v>1.9927824372844016E-2</v>
      </c>
      <c r="AS2522" s="39">
        <f t="shared" si="451"/>
        <v>2.3989898989899006E-2</v>
      </c>
      <c r="AU2522" s="41">
        <f t="shared" si="452"/>
        <v>1.6500450194522437E-5</v>
      </c>
    </row>
    <row r="2523" spans="2:47" x14ac:dyDescent="0.3">
      <c r="B2523" s="6">
        <f t="shared" si="445"/>
        <v>2019</v>
      </c>
      <c r="C2523" s="5">
        <v>43795</v>
      </c>
      <c r="D2523" s="10">
        <v>1176.25</v>
      </c>
      <c r="E2523" s="10">
        <f>VLOOKUP(C2523,데이터!$O:$Q,2,0)</f>
        <v>103.6061875</v>
      </c>
      <c r="F2523" s="10">
        <f>VLOOKUP(C2523,데이터!$O:$Q,3,0)</f>
        <v>234.31</v>
      </c>
      <c r="H2523" s="6">
        <f t="shared" si="443"/>
        <v>4.5031763208790911</v>
      </c>
      <c r="I2523" s="6">
        <f t="shared" si="444"/>
        <v>4.502498078401219</v>
      </c>
      <c r="AM2523" s="1">
        <f t="shared" si="446"/>
        <v>43795</v>
      </c>
      <c r="AN2523" s="2">
        <f t="shared" si="447"/>
        <v>1176.25</v>
      </c>
      <c r="AO2523" s="2">
        <f t="shared" si="448"/>
        <v>103.6061875</v>
      </c>
      <c r="AP2523" s="2">
        <f t="shared" si="449"/>
        <v>234.31</v>
      </c>
      <c r="AR2523" s="39">
        <f t="shared" si="450"/>
        <v>-7.6323813634482374E-3</v>
      </c>
      <c r="AS2523" s="39">
        <f t="shared" si="451"/>
        <v>-3.7416556826395109E-3</v>
      </c>
      <c r="AU2523" s="41">
        <f t="shared" si="452"/>
        <v>1.5137746323304529E-5</v>
      </c>
    </row>
    <row r="2524" spans="2:47" x14ac:dyDescent="0.3">
      <c r="B2524" s="6">
        <f t="shared" si="445"/>
        <v>2019</v>
      </c>
      <c r="C2524" s="5">
        <v>43796</v>
      </c>
      <c r="D2524" s="10">
        <v>1177.45</v>
      </c>
      <c r="E2524" s="10">
        <f>VLOOKUP(C2524,데이터!$O:$Q,2,0)</f>
        <v>104.45725000000002</v>
      </c>
      <c r="F2524" s="10">
        <f>VLOOKUP(C2524,데이터!$O:$Q,3,0)</f>
        <v>236</v>
      </c>
      <c r="H2524" s="6">
        <f t="shared" si="443"/>
        <v>4.5401672052081592</v>
      </c>
      <c r="I2524" s="6">
        <f t="shared" si="444"/>
        <v>4.5349730976172067</v>
      </c>
      <c r="AM2524" s="1">
        <f t="shared" si="446"/>
        <v>43796</v>
      </c>
      <c r="AN2524" s="2">
        <f t="shared" si="447"/>
        <v>1177.45</v>
      </c>
      <c r="AO2524" s="2">
        <f t="shared" si="448"/>
        <v>104.45725000000002</v>
      </c>
      <c r="AP2524" s="2">
        <f t="shared" si="449"/>
        <v>236</v>
      </c>
      <c r="AR2524" s="39">
        <f t="shared" si="450"/>
        <v>8.2143983919880093E-3</v>
      </c>
      <c r="AS2524" s="39">
        <f t="shared" si="451"/>
        <v>7.2126669796424014E-3</v>
      </c>
      <c r="AU2524" s="41">
        <f t="shared" si="452"/>
        <v>1.0034658224799262E-6</v>
      </c>
    </row>
    <row r="2525" spans="2:47" x14ac:dyDescent="0.3">
      <c r="B2525" s="6">
        <f t="shared" si="445"/>
        <v>2019</v>
      </c>
      <c r="C2525" s="5">
        <v>43797</v>
      </c>
      <c r="D2525" s="10">
        <v>1179</v>
      </c>
      <c r="E2525" s="10">
        <f>VLOOKUP(C2525,데이터!$O:$Q,2,0)</f>
        <v>104.45725000000002</v>
      </c>
      <c r="F2525" s="10">
        <f>VLOOKUP(C2525,데이터!$O:$Q,3,0)</f>
        <v>236</v>
      </c>
      <c r="H2525" s="6">
        <f t="shared" si="443"/>
        <v>4.5401672052081592</v>
      </c>
      <c r="I2525" s="6">
        <f t="shared" si="444"/>
        <v>4.5349730976172067</v>
      </c>
      <c r="AM2525" s="1">
        <f t="shared" si="446"/>
        <v>43797</v>
      </c>
      <c r="AN2525" s="2">
        <f t="shared" si="447"/>
        <v>1179</v>
      </c>
      <c r="AO2525" s="2">
        <f t="shared" si="448"/>
        <v>104.45725000000002</v>
      </c>
      <c r="AP2525" s="2">
        <f t="shared" si="449"/>
        <v>236</v>
      </c>
      <c r="AR2525" s="39">
        <f t="shared" si="450"/>
        <v>0</v>
      </c>
      <c r="AS2525" s="39">
        <f t="shared" si="451"/>
        <v>0</v>
      </c>
      <c r="AU2525" s="41">
        <f t="shared" si="452"/>
        <v>0</v>
      </c>
    </row>
    <row r="2526" spans="2:47" x14ac:dyDescent="0.3">
      <c r="B2526" s="6">
        <f t="shared" si="445"/>
        <v>2019</v>
      </c>
      <c r="C2526" s="5">
        <v>43798</v>
      </c>
      <c r="D2526" s="10">
        <v>1181.45</v>
      </c>
      <c r="E2526" s="10">
        <f>VLOOKUP(C2526,데이터!$O:$Q,2,0)</f>
        <v>103.5715625</v>
      </c>
      <c r="F2526" s="10">
        <f>VLOOKUP(C2526,데이터!$O:$Q,3,0)</f>
        <v>233.47</v>
      </c>
      <c r="H2526" s="6">
        <f t="shared" si="443"/>
        <v>4.501671367517976</v>
      </c>
      <c r="I2526" s="6">
        <f t="shared" si="444"/>
        <v>4.4863566487317339</v>
      </c>
      <c r="AM2526" s="1">
        <f t="shared" si="446"/>
        <v>43798</v>
      </c>
      <c r="AN2526" s="2">
        <f t="shared" si="447"/>
        <v>1181.45</v>
      </c>
      <c r="AO2526" s="2">
        <f t="shared" si="448"/>
        <v>103.5715625</v>
      </c>
      <c r="AP2526" s="2">
        <f t="shared" si="449"/>
        <v>233.47</v>
      </c>
      <c r="AR2526" s="39">
        <f t="shared" si="450"/>
        <v>-8.4789471290888097E-3</v>
      </c>
      <c r="AS2526" s="39">
        <f t="shared" si="451"/>
        <v>-1.0720338983050803E-2</v>
      </c>
      <c r="AU2526" s="41">
        <f t="shared" si="452"/>
        <v>5.0238374430071833E-6</v>
      </c>
    </row>
    <row r="2527" spans="2:47" x14ac:dyDescent="0.3">
      <c r="B2527" s="6">
        <f t="shared" si="445"/>
        <v>2019</v>
      </c>
      <c r="C2527" s="5">
        <v>43799</v>
      </c>
      <c r="D2527" s="10">
        <v>1181.45</v>
      </c>
      <c r="E2527" s="10">
        <f>VLOOKUP(C2527,데이터!$O:$Q,2,0)</f>
        <v>103.5715625</v>
      </c>
      <c r="F2527" s="10">
        <f>VLOOKUP(C2527,데이터!$O:$Q,3,0)</f>
        <v>233.47</v>
      </c>
      <c r="H2527" s="6">
        <f t="shared" si="443"/>
        <v>4.501671367517976</v>
      </c>
      <c r="I2527" s="6">
        <f t="shared" si="444"/>
        <v>4.4863566487317339</v>
      </c>
      <c r="AM2527" s="1">
        <f t="shared" si="446"/>
        <v>43799</v>
      </c>
      <c r="AN2527" s="2">
        <f t="shared" si="447"/>
        <v>1181.45</v>
      </c>
      <c r="AO2527" s="2">
        <f t="shared" si="448"/>
        <v>103.5715625</v>
      </c>
      <c r="AP2527" s="2">
        <f t="shared" si="449"/>
        <v>233.47</v>
      </c>
      <c r="AR2527" s="39">
        <f t="shared" si="450"/>
        <v>0</v>
      </c>
      <c r="AS2527" s="39">
        <f t="shared" si="451"/>
        <v>0</v>
      </c>
      <c r="AU2527" s="41">
        <f t="shared" si="452"/>
        <v>0</v>
      </c>
    </row>
    <row r="2528" spans="2:47" x14ac:dyDescent="0.3">
      <c r="B2528" s="6">
        <f t="shared" si="445"/>
        <v>2019</v>
      </c>
      <c r="C2528" s="5">
        <v>43800</v>
      </c>
      <c r="D2528" s="10">
        <v>1181.45</v>
      </c>
      <c r="E2528" s="10">
        <f>VLOOKUP(C2528,데이터!$O:$Q,2,0)</f>
        <v>103.5715625</v>
      </c>
      <c r="F2528" s="10">
        <f>VLOOKUP(C2528,데이터!$O:$Q,3,0)</f>
        <v>233.47</v>
      </c>
      <c r="H2528" s="6">
        <f t="shared" si="443"/>
        <v>4.501671367517976</v>
      </c>
      <c r="I2528" s="6">
        <f t="shared" si="444"/>
        <v>4.4863566487317339</v>
      </c>
      <c r="AM2528" s="1">
        <f t="shared" si="446"/>
        <v>43800</v>
      </c>
      <c r="AN2528" s="2">
        <f t="shared" si="447"/>
        <v>1181.45</v>
      </c>
      <c r="AO2528" s="2">
        <f t="shared" si="448"/>
        <v>103.5715625</v>
      </c>
      <c r="AP2528" s="2">
        <f t="shared" si="449"/>
        <v>233.47</v>
      </c>
      <c r="AR2528" s="39">
        <f t="shared" si="450"/>
        <v>0</v>
      </c>
      <c r="AS2528" s="39">
        <f t="shared" si="451"/>
        <v>0</v>
      </c>
      <c r="AU2528" s="41">
        <f t="shared" si="452"/>
        <v>0</v>
      </c>
    </row>
    <row r="2529" spans="2:47" x14ac:dyDescent="0.3">
      <c r="B2529" s="6">
        <f t="shared" si="445"/>
        <v>2019</v>
      </c>
      <c r="C2529" s="5">
        <v>43801</v>
      </c>
      <c r="D2529" s="10">
        <v>1183.0999999999999</v>
      </c>
      <c r="E2529" s="10">
        <f>VLOOKUP(C2529,데이터!$O:$Q,2,0)</f>
        <v>101.85065624999999</v>
      </c>
      <c r="F2529" s="10">
        <f>VLOOKUP(C2529,데이터!$O:$Q,3,0)</f>
        <v>229.88</v>
      </c>
      <c r="H2529" s="6">
        <f t="shared" si="443"/>
        <v>4.4268732839049401</v>
      </c>
      <c r="I2529" s="6">
        <f t="shared" si="444"/>
        <v>4.4173712528823872</v>
      </c>
      <c r="AM2529" s="1">
        <f t="shared" si="446"/>
        <v>43801</v>
      </c>
      <c r="AN2529" s="2">
        <f t="shared" si="447"/>
        <v>1183.0999999999999</v>
      </c>
      <c r="AO2529" s="2">
        <f t="shared" si="448"/>
        <v>101.85065624999999</v>
      </c>
      <c r="AP2529" s="2">
        <f t="shared" si="449"/>
        <v>229.88</v>
      </c>
      <c r="AR2529" s="39">
        <f t="shared" si="450"/>
        <v>-1.6615625066002226E-2</v>
      </c>
      <c r="AS2529" s="39">
        <f t="shared" si="451"/>
        <v>-1.537670792821344E-2</v>
      </c>
      <c r="AU2529" s="41">
        <f t="shared" si="452"/>
        <v>1.5349156743067587E-6</v>
      </c>
    </row>
    <row r="2530" spans="2:47" x14ac:dyDescent="0.3">
      <c r="B2530" s="6">
        <f t="shared" si="445"/>
        <v>2019</v>
      </c>
      <c r="C2530" s="5">
        <v>43802</v>
      </c>
      <c r="D2530" s="10">
        <v>1187.05</v>
      </c>
      <c r="E2530" s="10">
        <f>VLOOKUP(C2530,데이터!$O:$Q,2,0)</f>
        <v>100.51531249999999</v>
      </c>
      <c r="F2530" s="10">
        <f>VLOOKUP(C2530,데이터!$O:$Q,3,0)</f>
        <v>226.32</v>
      </c>
      <c r="H2530" s="6">
        <f t="shared" ref="H2530:H2593" si="453">H2529*(E2530/E2529)</f>
        <v>4.3688334264376065</v>
      </c>
      <c r="I2530" s="6">
        <f t="shared" ref="I2530:I2593" si="454">I2529*(F2530/F2529)</f>
        <v>4.3489623366640942</v>
      </c>
      <c r="AM2530" s="1">
        <f t="shared" si="446"/>
        <v>43802</v>
      </c>
      <c r="AN2530" s="2">
        <f t="shared" si="447"/>
        <v>1187.05</v>
      </c>
      <c r="AO2530" s="2">
        <f t="shared" si="448"/>
        <v>100.51531249999999</v>
      </c>
      <c r="AP2530" s="2">
        <f t="shared" si="449"/>
        <v>226.32</v>
      </c>
      <c r="AR2530" s="39">
        <f t="shared" si="450"/>
        <v>-1.3110801630205393E-2</v>
      </c>
      <c r="AS2530" s="39">
        <f t="shared" si="451"/>
        <v>-1.5486340699495393E-2</v>
      </c>
      <c r="AU2530" s="41">
        <f t="shared" si="452"/>
        <v>5.6431858697232009E-6</v>
      </c>
    </row>
    <row r="2531" spans="2:47" x14ac:dyDescent="0.3">
      <c r="B2531" s="6">
        <f t="shared" si="445"/>
        <v>2019</v>
      </c>
      <c r="C2531" s="5">
        <v>43803</v>
      </c>
      <c r="D2531" s="10">
        <v>1194.55</v>
      </c>
      <c r="E2531" s="10">
        <f>VLOOKUP(C2531,데이터!$O:$Q,2,0)</f>
        <v>101.93218750000001</v>
      </c>
      <c r="F2531" s="10">
        <f>VLOOKUP(C2531,데이터!$O:$Q,3,0)</f>
        <v>229.9</v>
      </c>
      <c r="H2531" s="6">
        <f t="shared" si="453"/>
        <v>4.4304169872615748</v>
      </c>
      <c r="I2531" s="6">
        <f t="shared" si="454"/>
        <v>4.4177555726364233</v>
      </c>
      <c r="AM2531" s="1">
        <f t="shared" si="446"/>
        <v>43803</v>
      </c>
      <c r="AN2531" s="2">
        <f t="shared" si="447"/>
        <v>1194.55</v>
      </c>
      <c r="AO2531" s="2">
        <f t="shared" si="448"/>
        <v>101.93218750000001</v>
      </c>
      <c r="AP2531" s="2">
        <f t="shared" si="449"/>
        <v>229.9</v>
      </c>
      <c r="AR2531" s="39">
        <f t="shared" si="450"/>
        <v>1.4096110978116139E-2</v>
      </c>
      <c r="AS2531" s="39">
        <f t="shared" si="451"/>
        <v>1.5818310357016641E-2</v>
      </c>
      <c r="AU2531" s="41">
        <f t="shared" si="452"/>
        <v>2.9659707006852743E-6</v>
      </c>
    </row>
    <row r="2532" spans="2:47" x14ac:dyDescent="0.3">
      <c r="B2532" s="6">
        <f t="shared" si="445"/>
        <v>2019</v>
      </c>
      <c r="C2532" s="5">
        <v>43804</v>
      </c>
      <c r="D2532" s="10">
        <v>1190.3499999999999</v>
      </c>
      <c r="E2532" s="10">
        <f>VLOOKUP(C2532,데이터!$O:$Q,2,0)</f>
        <v>102.45875000000001</v>
      </c>
      <c r="F2532" s="10">
        <f>VLOOKUP(C2532,데이터!$O:$Q,3,0)</f>
        <v>231.05</v>
      </c>
      <c r="H2532" s="6">
        <f t="shared" si="453"/>
        <v>4.4533036877442349</v>
      </c>
      <c r="I2532" s="6">
        <f t="shared" si="454"/>
        <v>4.4398539584934564</v>
      </c>
      <c r="AM2532" s="1">
        <f t="shared" si="446"/>
        <v>43804</v>
      </c>
      <c r="AN2532" s="2">
        <f t="shared" si="447"/>
        <v>1190.3499999999999</v>
      </c>
      <c r="AO2532" s="2">
        <f t="shared" si="448"/>
        <v>102.45875000000001</v>
      </c>
      <c r="AP2532" s="2">
        <f t="shared" si="449"/>
        <v>231.05</v>
      </c>
      <c r="AR2532" s="39">
        <f t="shared" si="450"/>
        <v>5.1658118295556665E-3</v>
      </c>
      <c r="AS2532" s="39">
        <f t="shared" si="451"/>
        <v>5.0021748586341896E-3</v>
      </c>
      <c r="AU2532" s="41">
        <f t="shared" si="452"/>
        <v>2.6777058252356272E-8</v>
      </c>
    </row>
    <row r="2533" spans="2:47" x14ac:dyDescent="0.3">
      <c r="B2533" s="6">
        <f t="shared" si="445"/>
        <v>2019</v>
      </c>
      <c r="C2533" s="5">
        <v>43805</v>
      </c>
      <c r="D2533" s="10">
        <v>1189.9000000000001</v>
      </c>
      <c r="E2533" s="10">
        <f>VLOOKUP(C2533,데이터!$O:$Q,2,0)</f>
        <v>104.07990625000001</v>
      </c>
      <c r="F2533" s="10">
        <f>VLOOKUP(C2533,데이터!$O:$Q,3,0)</f>
        <v>234.39</v>
      </c>
      <c r="H2533" s="6">
        <f t="shared" si="453"/>
        <v>4.5237662017465494</v>
      </c>
      <c r="I2533" s="6">
        <f t="shared" si="454"/>
        <v>4.5040353574173606</v>
      </c>
      <c r="AM2533" s="1">
        <f t="shared" si="446"/>
        <v>43805</v>
      </c>
      <c r="AN2533" s="2">
        <f t="shared" si="447"/>
        <v>1189.9000000000001</v>
      </c>
      <c r="AO2533" s="2">
        <f t="shared" si="448"/>
        <v>104.07990625000001</v>
      </c>
      <c r="AP2533" s="2">
        <f t="shared" si="449"/>
        <v>234.39</v>
      </c>
      <c r="AR2533" s="39">
        <f t="shared" si="450"/>
        <v>1.5822526138568049E-2</v>
      </c>
      <c r="AS2533" s="39">
        <f t="shared" si="451"/>
        <v>1.4455745509629914E-2</v>
      </c>
      <c r="AU2533" s="41">
        <f t="shared" si="452"/>
        <v>1.8680892876405256E-6</v>
      </c>
    </row>
    <row r="2534" spans="2:47" x14ac:dyDescent="0.3">
      <c r="B2534" s="6">
        <f t="shared" si="445"/>
        <v>2019</v>
      </c>
      <c r="C2534" s="5">
        <v>43806</v>
      </c>
      <c r="D2534" s="10">
        <v>1189.9000000000001</v>
      </c>
      <c r="E2534" s="10">
        <f>VLOOKUP(C2534,데이터!$O:$Q,2,0)</f>
        <v>104.07990625000001</v>
      </c>
      <c r="F2534" s="10">
        <f>VLOOKUP(C2534,데이터!$O:$Q,3,0)</f>
        <v>234.39</v>
      </c>
      <c r="H2534" s="6">
        <f t="shared" si="453"/>
        <v>4.5237662017465494</v>
      </c>
      <c r="I2534" s="6">
        <f t="shared" si="454"/>
        <v>4.5040353574173606</v>
      </c>
      <c r="AM2534" s="1">
        <f t="shared" si="446"/>
        <v>43806</v>
      </c>
      <c r="AN2534" s="2">
        <f t="shared" si="447"/>
        <v>1189.9000000000001</v>
      </c>
      <c r="AO2534" s="2">
        <f t="shared" si="448"/>
        <v>104.07990625000001</v>
      </c>
      <c r="AP2534" s="2">
        <f t="shared" si="449"/>
        <v>234.39</v>
      </c>
      <c r="AR2534" s="39">
        <f t="shared" si="450"/>
        <v>0</v>
      </c>
      <c r="AS2534" s="39">
        <f t="shared" si="451"/>
        <v>0</v>
      </c>
      <c r="AU2534" s="41">
        <f t="shared" si="452"/>
        <v>0</v>
      </c>
    </row>
    <row r="2535" spans="2:47" x14ac:dyDescent="0.3">
      <c r="B2535" s="6">
        <f t="shared" si="445"/>
        <v>2019</v>
      </c>
      <c r="C2535" s="5">
        <v>43807</v>
      </c>
      <c r="D2535" s="10">
        <v>1189.9000000000001</v>
      </c>
      <c r="E2535" s="10">
        <f>VLOOKUP(C2535,데이터!$O:$Q,2,0)</f>
        <v>104.07990625000001</v>
      </c>
      <c r="F2535" s="10">
        <f>VLOOKUP(C2535,데이터!$O:$Q,3,0)</f>
        <v>234.39</v>
      </c>
      <c r="H2535" s="6">
        <f t="shared" si="453"/>
        <v>4.5237662017465494</v>
      </c>
      <c r="I2535" s="6">
        <f t="shared" si="454"/>
        <v>4.5040353574173606</v>
      </c>
      <c r="AM2535" s="1">
        <f t="shared" si="446"/>
        <v>43807</v>
      </c>
      <c r="AN2535" s="2">
        <f t="shared" si="447"/>
        <v>1189.9000000000001</v>
      </c>
      <c r="AO2535" s="2">
        <f t="shared" si="448"/>
        <v>104.07990625000001</v>
      </c>
      <c r="AP2535" s="2">
        <f t="shared" si="449"/>
        <v>234.39</v>
      </c>
      <c r="AR2535" s="39">
        <f t="shared" si="450"/>
        <v>0</v>
      </c>
      <c r="AS2535" s="39">
        <f t="shared" si="451"/>
        <v>0</v>
      </c>
      <c r="AU2535" s="41">
        <f t="shared" si="452"/>
        <v>0</v>
      </c>
    </row>
    <row r="2536" spans="2:47" x14ac:dyDescent="0.3">
      <c r="B2536" s="6">
        <f t="shared" si="445"/>
        <v>2019</v>
      </c>
      <c r="C2536" s="5">
        <v>43808</v>
      </c>
      <c r="D2536" s="10">
        <v>1189.9000000000001</v>
      </c>
      <c r="E2536" s="10">
        <f>VLOOKUP(C2536,데이터!$O:$Q,2,0)</f>
        <v>103.54490625</v>
      </c>
      <c r="F2536" s="10">
        <f>VLOOKUP(C2536,데이터!$O:$Q,3,0)</f>
        <v>233.32</v>
      </c>
      <c r="H2536" s="6">
        <f t="shared" si="453"/>
        <v>4.500512770751703</v>
      </c>
      <c r="I2536" s="6">
        <f t="shared" si="454"/>
        <v>4.4834742505764691</v>
      </c>
      <c r="AM2536" s="1">
        <f t="shared" si="446"/>
        <v>43808</v>
      </c>
      <c r="AN2536" s="2">
        <f t="shared" si="447"/>
        <v>1189.9000000000001</v>
      </c>
      <c r="AO2536" s="2">
        <f t="shared" si="448"/>
        <v>103.54490625</v>
      </c>
      <c r="AP2536" s="2">
        <f t="shared" si="449"/>
        <v>233.32</v>
      </c>
      <c r="AR2536" s="39">
        <f t="shared" si="450"/>
        <v>-5.1402813403285119E-3</v>
      </c>
      <c r="AS2536" s="39">
        <f t="shared" si="451"/>
        <v>-4.5650411706983363E-3</v>
      </c>
      <c r="AU2536" s="41">
        <f t="shared" si="452"/>
        <v>3.3090125275615327E-7</v>
      </c>
    </row>
    <row r="2537" spans="2:47" x14ac:dyDescent="0.3">
      <c r="B2537" s="6">
        <f t="shared" si="445"/>
        <v>2019</v>
      </c>
      <c r="C2537" s="5">
        <v>43809</v>
      </c>
      <c r="D2537" s="10">
        <v>1191.45</v>
      </c>
      <c r="E2537" s="10">
        <f>VLOOKUP(C2537,데이터!$O:$Q,2,0)</f>
        <v>103.77337499999999</v>
      </c>
      <c r="F2537" s="10">
        <f>VLOOKUP(C2537,데이터!$O:$Q,3,0)</f>
        <v>234.31</v>
      </c>
      <c r="H2537" s="6">
        <f t="shared" si="453"/>
        <v>4.5104430180649802</v>
      </c>
      <c r="I2537" s="6">
        <f t="shared" si="454"/>
        <v>4.502498078401219</v>
      </c>
      <c r="AM2537" s="1">
        <f t="shared" si="446"/>
        <v>43809</v>
      </c>
      <c r="AN2537" s="2">
        <f t="shared" si="447"/>
        <v>1191.45</v>
      </c>
      <c r="AO2537" s="2">
        <f t="shared" si="448"/>
        <v>103.77337499999999</v>
      </c>
      <c r="AP2537" s="2">
        <f t="shared" si="449"/>
        <v>234.31</v>
      </c>
      <c r="AR2537" s="39">
        <f t="shared" si="450"/>
        <v>2.2064701999764402E-3</v>
      </c>
      <c r="AS2537" s="39">
        <f t="shared" si="451"/>
        <v>4.2430996056916914E-3</v>
      </c>
      <c r="AU2537" s="41">
        <f t="shared" si="452"/>
        <v>4.1478593362240576E-6</v>
      </c>
    </row>
    <row r="2538" spans="2:47" x14ac:dyDescent="0.3">
      <c r="B2538" s="6">
        <f t="shared" si="445"/>
        <v>2019</v>
      </c>
      <c r="C2538" s="5">
        <v>43810</v>
      </c>
      <c r="D2538" s="10">
        <v>1194.6500000000001</v>
      </c>
      <c r="E2538" s="10">
        <f>VLOOKUP(C2538,데이터!$O:$Q,2,0)</f>
        <v>105.8275625</v>
      </c>
      <c r="F2538" s="10">
        <f>VLOOKUP(C2538,데이터!$O:$Q,3,0)</f>
        <v>239.11</v>
      </c>
      <c r="H2538" s="6">
        <f t="shared" si="453"/>
        <v>4.5997269569093255</v>
      </c>
      <c r="I2538" s="6">
        <f t="shared" si="454"/>
        <v>4.5947348193697044</v>
      </c>
      <c r="AM2538" s="1">
        <f t="shared" si="446"/>
        <v>43810</v>
      </c>
      <c r="AN2538" s="2">
        <f t="shared" si="447"/>
        <v>1194.6500000000001</v>
      </c>
      <c r="AO2538" s="2">
        <f t="shared" si="448"/>
        <v>105.8275625</v>
      </c>
      <c r="AP2538" s="2">
        <f t="shared" si="449"/>
        <v>239.11</v>
      </c>
      <c r="AR2538" s="39">
        <f t="shared" si="450"/>
        <v>1.9794937767033227E-2</v>
      </c>
      <c r="AS2538" s="39">
        <f t="shared" si="451"/>
        <v>2.0485681362297781E-2</v>
      </c>
      <c r="AU2538" s="41">
        <f t="shared" si="452"/>
        <v>4.771267143990013E-7</v>
      </c>
    </row>
    <row r="2539" spans="2:47" x14ac:dyDescent="0.3">
      <c r="B2539" s="6">
        <f t="shared" si="445"/>
        <v>2019</v>
      </c>
      <c r="C2539" s="5">
        <v>43811</v>
      </c>
      <c r="D2539" s="10">
        <v>1186.9000000000001</v>
      </c>
      <c r="E2539" s="10">
        <f>VLOOKUP(C2539,데이터!$O:$Q,2,0)</f>
        <v>108.46334374999999</v>
      </c>
      <c r="F2539" s="10">
        <f>VLOOKUP(C2539,데이터!$O:$Q,3,0)</f>
        <v>245.59</v>
      </c>
      <c r="H2539" s="6">
        <f t="shared" si="453"/>
        <v>4.7142894941324718</v>
      </c>
      <c r="I2539" s="6">
        <f t="shared" si="454"/>
        <v>4.7192544196771591</v>
      </c>
      <c r="AM2539" s="1">
        <f t="shared" si="446"/>
        <v>43811</v>
      </c>
      <c r="AN2539" s="2">
        <f t="shared" si="447"/>
        <v>1186.9000000000001</v>
      </c>
      <c r="AO2539" s="2">
        <f t="shared" si="448"/>
        <v>108.46334374999999</v>
      </c>
      <c r="AP2539" s="2">
        <f t="shared" si="449"/>
        <v>245.59</v>
      </c>
      <c r="AR2539" s="39">
        <f t="shared" si="450"/>
        <v>2.4906377769023935E-2</v>
      </c>
      <c r="AS2539" s="39">
        <f t="shared" si="451"/>
        <v>2.7100497678892443E-2</v>
      </c>
      <c r="AU2539" s="41">
        <f t="shared" si="452"/>
        <v>4.8141621788813905E-6</v>
      </c>
    </row>
    <row r="2540" spans="2:47" x14ac:dyDescent="0.3">
      <c r="B2540" s="6">
        <f t="shared" si="445"/>
        <v>2019</v>
      </c>
      <c r="C2540" s="5">
        <v>43812</v>
      </c>
      <c r="D2540" s="10">
        <v>1171.6500000000001</v>
      </c>
      <c r="E2540" s="10">
        <f>VLOOKUP(C2540,데이터!$O:$Q,2,0)</f>
        <v>106.94546875</v>
      </c>
      <c r="F2540" s="10">
        <f>VLOOKUP(C2540,데이터!$O:$Q,3,0)</f>
        <v>244.51</v>
      </c>
      <c r="H2540" s="6">
        <f t="shared" si="453"/>
        <v>4.6483160332515343</v>
      </c>
      <c r="I2540" s="6">
        <f t="shared" si="454"/>
        <v>4.6985011529592491</v>
      </c>
      <c r="AM2540" s="1">
        <f t="shared" si="446"/>
        <v>43812</v>
      </c>
      <c r="AN2540" s="2">
        <f t="shared" si="447"/>
        <v>1171.6500000000001</v>
      </c>
      <c r="AO2540" s="2">
        <f t="shared" si="448"/>
        <v>106.94546875</v>
      </c>
      <c r="AP2540" s="2">
        <f t="shared" si="449"/>
        <v>244.51</v>
      </c>
      <c r="AR2540" s="39">
        <f t="shared" si="450"/>
        <v>-1.3994359269418943E-2</v>
      </c>
      <c r="AS2540" s="39">
        <f t="shared" si="451"/>
        <v>-4.3975731910909088E-3</v>
      </c>
      <c r="AU2540" s="41">
        <f t="shared" si="452"/>
        <v>9.2098303033190783E-5</v>
      </c>
    </row>
    <row r="2541" spans="2:47" x14ac:dyDescent="0.3">
      <c r="B2541" s="6">
        <f t="shared" si="445"/>
        <v>2019</v>
      </c>
      <c r="C2541" s="5">
        <v>43813</v>
      </c>
      <c r="D2541" s="10">
        <v>1171.6500000000001</v>
      </c>
      <c r="E2541" s="10">
        <f>VLOOKUP(C2541,데이터!$O:$Q,2,0)</f>
        <v>106.94546875</v>
      </c>
      <c r="F2541" s="10">
        <f>VLOOKUP(C2541,데이터!$O:$Q,3,0)</f>
        <v>244.51</v>
      </c>
      <c r="H2541" s="6">
        <f t="shared" si="453"/>
        <v>4.6483160332515343</v>
      </c>
      <c r="I2541" s="6">
        <f t="shared" si="454"/>
        <v>4.6985011529592491</v>
      </c>
      <c r="AM2541" s="1">
        <f t="shared" si="446"/>
        <v>43813</v>
      </c>
      <c r="AN2541" s="2">
        <f t="shared" si="447"/>
        <v>1171.6500000000001</v>
      </c>
      <c r="AO2541" s="2">
        <f t="shared" si="448"/>
        <v>106.94546875</v>
      </c>
      <c r="AP2541" s="2">
        <f t="shared" si="449"/>
        <v>244.51</v>
      </c>
      <c r="AR2541" s="39">
        <f t="shared" si="450"/>
        <v>0</v>
      </c>
      <c r="AS2541" s="39">
        <f t="shared" si="451"/>
        <v>0</v>
      </c>
      <c r="AU2541" s="41">
        <f t="shared" si="452"/>
        <v>0</v>
      </c>
    </row>
    <row r="2542" spans="2:47" x14ac:dyDescent="0.3">
      <c r="B2542" s="6">
        <f t="shared" si="445"/>
        <v>2019</v>
      </c>
      <c r="C2542" s="5">
        <v>43814</v>
      </c>
      <c r="D2542" s="10">
        <v>1171.6500000000001</v>
      </c>
      <c r="E2542" s="10">
        <f>VLOOKUP(C2542,데이터!$O:$Q,2,0)</f>
        <v>106.94546875</v>
      </c>
      <c r="F2542" s="10">
        <f>VLOOKUP(C2542,데이터!$O:$Q,3,0)</f>
        <v>244.51</v>
      </c>
      <c r="H2542" s="6">
        <f t="shared" si="453"/>
        <v>4.6483160332515343</v>
      </c>
      <c r="I2542" s="6">
        <f t="shared" si="454"/>
        <v>4.6985011529592491</v>
      </c>
      <c r="AM2542" s="1">
        <f t="shared" si="446"/>
        <v>43814</v>
      </c>
      <c r="AN2542" s="2">
        <f t="shared" si="447"/>
        <v>1171.6500000000001</v>
      </c>
      <c r="AO2542" s="2">
        <f t="shared" si="448"/>
        <v>106.94546875</v>
      </c>
      <c r="AP2542" s="2">
        <f t="shared" si="449"/>
        <v>244.51</v>
      </c>
      <c r="AR2542" s="39">
        <f t="shared" si="450"/>
        <v>0</v>
      </c>
      <c r="AS2542" s="39">
        <f t="shared" si="451"/>
        <v>0</v>
      </c>
      <c r="AU2542" s="41">
        <f t="shared" si="452"/>
        <v>0</v>
      </c>
    </row>
    <row r="2543" spans="2:47" x14ac:dyDescent="0.3">
      <c r="B2543" s="6">
        <f t="shared" si="445"/>
        <v>2019</v>
      </c>
      <c r="C2543" s="5">
        <v>43815</v>
      </c>
      <c r="D2543" s="10">
        <v>1172.25</v>
      </c>
      <c r="E2543" s="10">
        <f>VLOOKUP(C2543,데이터!$O:$Q,2,0)</f>
        <v>108.46059375000002</v>
      </c>
      <c r="F2543" s="10">
        <f>VLOOKUP(C2543,데이터!$O:$Q,3,0)</f>
        <v>245.98</v>
      </c>
      <c r="H2543" s="6">
        <f t="shared" si="453"/>
        <v>4.7141699671507231</v>
      </c>
      <c r="I2543" s="6">
        <f t="shared" si="454"/>
        <v>4.7267486548808471</v>
      </c>
      <c r="AM2543" s="1">
        <f t="shared" si="446"/>
        <v>43815</v>
      </c>
      <c r="AN2543" s="2">
        <f t="shared" si="447"/>
        <v>1172.25</v>
      </c>
      <c r="AO2543" s="2">
        <f t="shared" si="448"/>
        <v>108.46059375000002</v>
      </c>
      <c r="AP2543" s="2">
        <f t="shared" si="449"/>
        <v>245.98</v>
      </c>
      <c r="AR2543" s="39">
        <f t="shared" si="450"/>
        <v>1.4167266904424158E-2</v>
      </c>
      <c r="AS2543" s="39">
        <f t="shared" si="451"/>
        <v>6.0120240480960874E-3</v>
      </c>
      <c r="AU2543" s="41">
        <f t="shared" si="452"/>
        <v>6.6507986045690037E-5</v>
      </c>
    </row>
    <row r="2544" spans="2:47" x14ac:dyDescent="0.3">
      <c r="B2544" s="6">
        <f t="shared" si="445"/>
        <v>2019</v>
      </c>
      <c r="C2544" s="5">
        <v>43816</v>
      </c>
      <c r="D2544" s="10">
        <v>1166.1500000000001</v>
      </c>
      <c r="E2544" s="10">
        <f>VLOOKUP(C2544,데이터!$O:$Q,2,0)</f>
        <v>108.84453125000002</v>
      </c>
      <c r="F2544" s="10">
        <f>VLOOKUP(C2544,데이터!$O:$Q,3,0)</f>
        <v>247.09</v>
      </c>
      <c r="H2544" s="6">
        <f t="shared" si="453"/>
        <v>4.7308575637163006</v>
      </c>
      <c r="I2544" s="6">
        <f t="shared" si="454"/>
        <v>4.7480784012298098</v>
      </c>
      <c r="AM2544" s="1">
        <f t="shared" si="446"/>
        <v>43816</v>
      </c>
      <c r="AN2544" s="2">
        <f t="shared" si="447"/>
        <v>1166.1500000000001</v>
      </c>
      <c r="AO2544" s="2">
        <f t="shared" si="448"/>
        <v>108.84453125000002</v>
      </c>
      <c r="AP2544" s="2">
        <f t="shared" si="449"/>
        <v>247.09</v>
      </c>
      <c r="AR2544" s="39">
        <f t="shared" si="450"/>
        <v>3.5398801235126953E-3</v>
      </c>
      <c r="AS2544" s="39">
        <f t="shared" si="451"/>
        <v>4.5125619969104136E-3</v>
      </c>
      <c r="AU2544" s="41">
        <f t="shared" si="452"/>
        <v>9.4611002683649489E-7</v>
      </c>
    </row>
    <row r="2545" spans="2:47" x14ac:dyDescent="0.3">
      <c r="B2545" s="6">
        <f t="shared" si="445"/>
        <v>2019</v>
      </c>
      <c r="C2545" s="5">
        <v>43817</v>
      </c>
      <c r="D2545" s="10">
        <v>1168.9000000000001</v>
      </c>
      <c r="E2545" s="10">
        <f>VLOOKUP(C2545,데이터!$O:$Q,2,0)</f>
        <v>108.91721875000002</v>
      </c>
      <c r="F2545" s="10">
        <f>VLOOKUP(C2545,데이터!$O:$Q,3,0)</f>
        <v>246.96</v>
      </c>
      <c r="H2545" s="6">
        <f t="shared" si="453"/>
        <v>4.7340168791657176</v>
      </c>
      <c r="I2545" s="6">
        <f t="shared" si="454"/>
        <v>4.7455803228285802</v>
      </c>
      <c r="AM2545" s="1">
        <f t="shared" si="446"/>
        <v>43817</v>
      </c>
      <c r="AN2545" s="2">
        <f t="shared" si="447"/>
        <v>1168.9000000000001</v>
      </c>
      <c r="AO2545" s="2">
        <f t="shared" si="448"/>
        <v>108.91721875000002</v>
      </c>
      <c r="AP2545" s="2">
        <f t="shared" si="449"/>
        <v>246.96</v>
      </c>
      <c r="AR2545" s="39">
        <f t="shared" si="450"/>
        <v>6.6781030856799539E-4</v>
      </c>
      <c r="AS2545" s="39">
        <f t="shared" si="451"/>
        <v>-5.2612408434171698E-4</v>
      </c>
      <c r="AU2545" s="41">
        <f t="shared" si="452"/>
        <v>1.4254793345726834E-6</v>
      </c>
    </row>
    <row r="2546" spans="2:47" x14ac:dyDescent="0.3">
      <c r="B2546" s="6">
        <f t="shared" si="445"/>
        <v>2019</v>
      </c>
      <c r="C2546" s="5">
        <v>43818</v>
      </c>
      <c r="D2546" s="10">
        <v>1165.7</v>
      </c>
      <c r="E2546" s="10">
        <f>VLOOKUP(C2546,데이터!$O:$Q,2,0)</f>
        <v>109.04656249999999</v>
      </c>
      <c r="F2546" s="10">
        <f>VLOOKUP(C2546,데이터!$O:$Q,3,0)</f>
        <v>248.95</v>
      </c>
      <c r="H2546" s="6">
        <f t="shared" si="453"/>
        <v>4.7396387220913985</v>
      </c>
      <c r="I2546" s="6">
        <f t="shared" si="454"/>
        <v>4.7838201383550985</v>
      </c>
      <c r="AM2546" s="1">
        <f t="shared" si="446"/>
        <v>43818</v>
      </c>
      <c r="AN2546" s="2">
        <f t="shared" si="447"/>
        <v>1165.7</v>
      </c>
      <c r="AO2546" s="2">
        <f t="shared" si="448"/>
        <v>109.04656249999999</v>
      </c>
      <c r="AP2546" s="2">
        <f t="shared" si="449"/>
        <v>248.95</v>
      </c>
      <c r="AR2546" s="39">
        <f t="shared" si="450"/>
        <v>1.1875417999505089E-3</v>
      </c>
      <c r="AS2546" s="39">
        <f t="shared" si="451"/>
        <v>8.0579850988014012E-3</v>
      </c>
      <c r="AU2546" s="41">
        <f t="shared" si="452"/>
        <v>4.720299112272513E-5</v>
      </c>
    </row>
    <row r="2547" spans="2:47" x14ac:dyDescent="0.3">
      <c r="B2547" s="6">
        <f t="shared" si="445"/>
        <v>2019</v>
      </c>
      <c r="C2547" s="5">
        <v>43819</v>
      </c>
      <c r="D2547" s="10">
        <v>1160.2</v>
      </c>
      <c r="E2547" s="10">
        <f>VLOOKUP(C2547,데이터!$O:$Q,2,0)</f>
        <v>109.44490625</v>
      </c>
      <c r="F2547" s="10">
        <f>VLOOKUP(C2547,데이터!$O:$Q,3,0)</f>
        <v>251.32</v>
      </c>
      <c r="H2547" s="6">
        <f t="shared" si="453"/>
        <v>4.7569524770500031</v>
      </c>
      <c r="I2547" s="6">
        <f t="shared" si="454"/>
        <v>4.8293620292082888</v>
      </c>
      <c r="AM2547" s="1">
        <f t="shared" si="446"/>
        <v>43819</v>
      </c>
      <c r="AN2547" s="2">
        <f t="shared" si="447"/>
        <v>1160.2</v>
      </c>
      <c r="AO2547" s="2">
        <f t="shared" si="448"/>
        <v>109.44490625</v>
      </c>
      <c r="AP2547" s="2">
        <f t="shared" si="449"/>
        <v>251.32</v>
      </c>
      <c r="AR2547" s="39">
        <f t="shared" si="450"/>
        <v>3.6529693450906287E-3</v>
      </c>
      <c r="AS2547" s="39">
        <f t="shared" si="451"/>
        <v>9.5199839325166291E-3</v>
      </c>
      <c r="AU2547" s="41">
        <f t="shared" si="452"/>
        <v>3.4421860169069484E-5</v>
      </c>
    </row>
    <row r="2548" spans="2:47" x14ac:dyDescent="0.3">
      <c r="B2548" s="6">
        <f t="shared" si="445"/>
        <v>2019</v>
      </c>
      <c r="C2548" s="5">
        <v>43820</v>
      </c>
      <c r="D2548" s="10">
        <v>1160.2</v>
      </c>
      <c r="E2548" s="10">
        <f>VLOOKUP(C2548,데이터!$O:$Q,2,0)</f>
        <v>109.44490625</v>
      </c>
      <c r="F2548" s="10">
        <f>VLOOKUP(C2548,데이터!$O:$Q,3,0)</f>
        <v>251.32</v>
      </c>
      <c r="H2548" s="6">
        <f t="shared" si="453"/>
        <v>4.7569524770500031</v>
      </c>
      <c r="I2548" s="6">
        <f t="shared" si="454"/>
        <v>4.8293620292082888</v>
      </c>
      <c r="AM2548" s="1">
        <f t="shared" si="446"/>
        <v>43820</v>
      </c>
      <c r="AN2548" s="2">
        <f t="shared" si="447"/>
        <v>1160.2</v>
      </c>
      <c r="AO2548" s="2">
        <f t="shared" si="448"/>
        <v>109.44490625</v>
      </c>
      <c r="AP2548" s="2">
        <f t="shared" si="449"/>
        <v>251.32</v>
      </c>
      <c r="AR2548" s="39">
        <f t="shared" si="450"/>
        <v>0</v>
      </c>
      <c r="AS2548" s="39">
        <f t="shared" si="451"/>
        <v>0</v>
      </c>
      <c r="AU2548" s="41">
        <f t="shared" si="452"/>
        <v>0</v>
      </c>
    </row>
    <row r="2549" spans="2:47" x14ac:dyDescent="0.3">
      <c r="B2549" s="6">
        <f t="shared" si="445"/>
        <v>2019</v>
      </c>
      <c r="C2549" s="5">
        <v>43821</v>
      </c>
      <c r="D2549" s="10">
        <v>1160.2</v>
      </c>
      <c r="E2549" s="10">
        <f>VLOOKUP(C2549,데이터!$O:$Q,2,0)</f>
        <v>109.44490625</v>
      </c>
      <c r="F2549" s="10">
        <f>VLOOKUP(C2549,데이터!$O:$Q,3,0)</f>
        <v>251.32</v>
      </c>
      <c r="H2549" s="6">
        <f t="shared" si="453"/>
        <v>4.7569524770500031</v>
      </c>
      <c r="I2549" s="6">
        <f t="shared" si="454"/>
        <v>4.8293620292082888</v>
      </c>
      <c r="AM2549" s="1">
        <f t="shared" si="446"/>
        <v>43821</v>
      </c>
      <c r="AN2549" s="2">
        <f t="shared" si="447"/>
        <v>1160.2</v>
      </c>
      <c r="AO2549" s="2">
        <f t="shared" si="448"/>
        <v>109.44490625</v>
      </c>
      <c r="AP2549" s="2">
        <f t="shared" si="449"/>
        <v>251.32</v>
      </c>
      <c r="AR2549" s="39">
        <f t="shared" si="450"/>
        <v>0</v>
      </c>
      <c r="AS2549" s="39">
        <f t="shared" si="451"/>
        <v>0</v>
      </c>
      <c r="AU2549" s="41">
        <f t="shared" si="452"/>
        <v>0</v>
      </c>
    </row>
    <row r="2550" spans="2:47" x14ac:dyDescent="0.3">
      <c r="B2550" s="6">
        <f t="shared" si="445"/>
        <v>2019</v>
      </c>
      <c r="C2550" s="5">
        <v>43822</v>
      </c>
      <c r="D2550" s="10">
        <v>1164.3499999999999</v>
      </c>
      <c r="E2550" s="10">
        <f>VLOOKUP(C2550,데이터!$O:$Q,2,0)</f>
        <v>109.67606250000001</v>
      </c>
      <c r="F2550" s="10">
        <f>VLOOKUP(C2550,데이터!$O:$Q,3,0)</f>
        <v>252.12</v>
      </c>
      <c r="H2550" s="6">
        <f t="shared" si="453"/>
        <v>4.7669995348227179</v>
      </c>
      <c r="I2550" s="6">
        <f t="shared" si="454"/>
        <v>4.8447348193697026</v>
      </c>
      <c r="AM2550" s="1">
        <f t="shared" si="446"/>
        <v>43822</v>
      </c>
      <c r="AN2550" s="2">
        <f t="shared" si="447"/>
        <v>1164.3499999999999</v>
      </c>
      <c r="AO2550" s="2">
        <f t="shared" si="448"/>
        <v>109.67606250000001</v>
      </c>
      <c r="AP2550" s="2">
        <f t="shared" si="449"/>
        <v>252.12</v>
      </c>
      <c r="AR2550" s="39">
        <f t="shared" si="450"/>
        <v>2.1120786514448042E-3</v>
      </c>
      <c r="AS2550" s="39">
        <f t="shared" si="451"/>
        <v>3.1831927423204842E-3</v>
      </c>
      <c r="AU2550" s="41">
        <f t="shared" si="452"/>
        <v>1.1472853956724345E-6</v>
      </c>
    </row>
    <row r="2551" spans="2:47" x14ac:dyDescent="0.3">
      <c r="B2551" s="6">
        <f t="shared" si="445"/>
        <v>2019</v>
      </c>
      <c r="C2551" s="5">
        <v>43823</v>
      </c>
      <c r="D2551" s="10">
        <v>1163.8</v>
      </c>
      <c r="E2551" s="10">
        <f>VLOOKUP(C2551,데이터!$O:$Q,2,0)</f>
        <v>109.92106250000001</v>
      </c>
      <c r="F2551" s="10">
        <f>VLOOKUP(C2551,데이터!$O:$Q,3,0)</f>
        <v>252.53</v>
      </c>
      <c r="H2551" s="6">
        <f t="shared" si="453"/>
        <v>4.7776483022876475</v>
      </c>
      <c r="I2551" s="6">
        <f t="shared" si="454"/>
        <v>4.8526133743274276</v>
      </c>
      <c r="AM2551" s="1">
        <f t="shared" si="446"/>
        <v>43823</v>
      </c>
      <c r="AN2551" s="2">
        <f t="shared" si="447"/>
        <v>1163.8</v>
      </c>
      <c r="AO2551" s="2">
        <f t="shared" si="448"/>
        <v>109.92106250000001</v>
      </c>
      <c r="AP2551" s="2">
        <f t="shared" si="449"/>
        <v>252.53</v>
      </c>
      <c r="AR2551" s="39">
        <f t="shared" si="450"/>
        <v>2.2338511651072146E-3</v>
      </c>
      <c r="AS2551" s="39">
        <f t="shared" si="451"/>
        <v>1.6262097413930476E-3</v>
      </c>
      <c r="AU2551" s="41">
        <f t="shared" si="452"/>
        <v>3.6922809981337976E-7</v>
      </c>
    </row>
    <row r="2552" spans="2:47" x14ac:dyDescent="0.3">
      <c r="B2552" s="6">
        <f t="shared" si="445"/>
        <v>2019</v>
      </c>
      <c r="C2552" s="5">
        <v>43824</v>
      </c>
      <c r="D2552" s="10">
        <v>1163.8</v>
      </c>
      <c r="E2552" s="10">
        <f>VLOOKUP(C2552,데이터!$O:$Q,2,0)</f>
        <v>109.92106250000001</v>
      </c>
      <c r="F2552" s="10">
        <f>VLOOKUP(C2552,데이터!$O:$Q,3,0)</f>
        <v>252.53</v>
      </c>
      <c r="H2552" s="6">
        <f t="shared" si="453"/>
        <v>4.7776483022876475</v>
      </c>
      <c r="I2552" s="6">
        <f t="shared" si="454"/>
        <v>4.8526133743274276</v>
      </c>
      <c r="AM2552" s="1">
        <f t="shared" si="446"/>
        <v>43824</v>
      </c>
      <c r="AN2552" s="2">
        <f t="shared" si="447"/>
        <v>1163.8</v>
      </c>
      <c r="AO2552" s="2">
        <f t="shared" si="448"/>
        <v>109.92106250000001</v>
      </c>
      <c r="AP2552" s="2">
        <f t="shared" si="449"/>
        <v>252.53</v>
      </c>
      <c r="AR2552" s="39">
        <f t="shared" si="450"/>
        <v>0</v>
      </c>
      <c r="AS2552" s="39">
        <f t="shared" si="451"/>
        <v>0</v>
      </c>
      <c r="AU2552" s="41">
        <f t="shared" si="452"/>
        <v>0</v>
      </c>
    </row>
    <row r="2553" spans="2:47" x14ac:dyDescent="0.3">
      <c r="B2553" s="6">
        <f t="shared" si="445"/>
        <v>2019</v>
      </c>
      <c r="C2553" s="5">
        <v>43825</v>
      </c>
      <c r="D2553" s="10">
        <v>1161.95</v>
      </c>
      <c r="E2553" s="10">
        <f>VLOOKUP(C2553,데이터!$O:$Q,2,0)</f>
        <v>109.70078125000001</v>
      </c>
      <c r="F2553" s="10">
        <f>VLOOKUP(C2553,데이터!$O:$Q,3,0)</f>
        <v>252.82</v>
      </c>
      <c r="H2553" s="6">
        <f t="shared" si="453"/>
        <v>4.7680739193973052</v>
      </c>
      <c r="I2553" s="6">
        <f t="shared" si="454"/>
        <v>4.8581860107609396</v>
      </c>
      <c r="AM2553" s="1">
        <f t="shared" si="446"/>
        <v>43825</v>
      </c>
      <c r="AN2553" s="2">
        <f t="shared" si="447"/>
        <v>1161.95</v>
      </c>
      <c r="AO2553" s="2">
        <f t="shared" si="448"/>
        <v>109.70078125000001</v>
      </c>
      <c r="AP2553" s="2">
        <f t="shared" si="449"/>
        <v>252.82</v>
      </c>
      <c r="AR2553" s="39">
        <f t="shared" si="450"/>
        <v>-2.0039949122580003E-3</v>
      </c>
      <c r="AS2553" s="39">
        <f t="shared" si="451"/>
        <v>1.1483784104857619E-3</v>
      </c>
      <c r="AU2553" s="41">
        <f t="shared" si="452"/>
        <v>9.9374575659465477E-6</v>
      </c>
    </row>
    <row r="2554" spans="2:47" x14ac:dyDescent="0.3">
      <c r="B2554" s="6">
        <f t="shared" si="445"/>
        <v>2019</v>
      </c>
      <c r="C2554" s="5">
        <v>43826</v>
      </c>
      <c r="D2554" s="10">
        <v>1161.4000000000001</v>
      </c>
      <c r="E2554" s="10">
        <f>VLOOKUP(C2554,데이터!$O:$Q,2,0)</f>
        <v>109.39646875</v>
      </c>
      <c r="F2554" s="10">
        <f>VLOOKUP(C2554,데이터!$O:$Q,3,0)</f>
        <v>252.32</v>
      </c>
      <c r="H2554" s="6">
        <f t="shared" si="453"/>
        <v>4.75484717225783</v>
      </c>
      <c r="I2554" s="6">
        <f t="shared" si="454"/>
        <v>4.8485780169100554</v>
      </c>
      <c r="AM2554" s="1">
        <f t="shared" si="446"/>
        <v>43826</v>
      </c>
      <c r="AN2554" s="2">
        <f t="shared" si="447"/>
        <v>1161.4000000000001</v>
      </c>
      <c r="AO2554" s="2">
        <f t="shared" si="448"/>
        <v>109.39646875</v>
      </c>
      <c r="AP2554" s="2">
        <f t="shared" si="449"/>
        <v>252.32</v>
      </c>
      <c r="AR2554" s="39">
        <f t="shared" si="450"/>
        <v>-2.7740230883726014E-3</v>
      </c>
      <c r="AS2554" s="39">
        <f t="shared" si="451"/>
        <v>-1.977691638319734E-3</v>
      </c>
      <c r="AU2554" s="41">
        <f t="shared" si="452"/>
        <v>6.3414377834330233E-7</v>
      </c>
    </row>
    <row r="2555" spans="2:47" x14ac:dyDescent="0.3">
      <c r="B2555" s="6">
        <f t="shared" si="445"/>
        <v>2019</v>
      </c>
      <c r="C2555" s="5">
        <v>43827</v>
      </c>
      <c r="D2555" s="10">
        <v>1161.4000000000001</v>
      </c>
      <c r="E2555" s="10">
        <f>VLOOKUP(C2555,데이터!$O:$Q,2,0)</f>
        <v>109.39646875</v>
      </c>
      <c r="F2555" s="10">
        <f>VLOOKUP(C2555,데이터!$O:$Q,3,0)</f>
        <v>252.32</v>
      </c>
      <c r="H2555" s="6">
        <f t="shared" si="453"/>
        <v>4.75484717225783</v>
      </c>
      <c r="I2555" s="6">
        <f t="shared" si="454"/>
        <v>4.8485780169100554</v>
      </c>
      <c r="AM2555" s="1">
        <f t="shared" si="446"/>
        <v>43827</v>
      </c>
      <c r="AN2555" s="2">
        <f t="shared" si="447"/>
        <v>1161.4000000000001</v>
      </c>
      <c r="AO2555" s="2">
        <f t="shared" si="448"/>
        <v>109.39646875</v>
      </c>
      <c r="AP2555" s="2">
        <f t="shared" si="449"/>
        <v>252.32</v>
      </c>
      <c r="AR2555" s="39">
        <f t="shared" si="450"/>
        <v>0</v>
      </c>
      <c r="AS2555" s="39">
        <f t="shared" si="451"/>
        <v>0</v>
      </c>
      <c r="AU2555" s="41">
        <f t="shared" si="452"/>
        <v>0</v>
      </c>
    </row>
    <row r="2556" spans="2:47" x14ac:dyDescent="0.3">
      <c r="B2556" s="6">
        <f t="shared" si="445"/>
        <v>2019</v>
      </c>
      <c r="C2556" s="5">
        <v>43828</v>
      </c>
      <c r="D2556" s="10">
        <v>1161.4000000000001</v>
      </c>
      <c r="E2556" s="10">
        <f>VLOOKUP(C2556,데이터!$O:$Q,2,0)</f>
        <v>109.39646875</v>
      </c>
      <c r="F2556" s="10">
        <f>VLOOKUP(C2556,데이터!$O:$Q,3,0)</f>
        <v>252.32</v>
      </c>
      <c r="H2556" s="6">
        <f t="shared" si="453"/>
        <v>4.75484717225783</v>
      </c>
      <c r="I2556" s="6">
        <f t="shared" si="454"/>
        <v>4.8485780169100554</v>
      </c>
      <c r="AM2556" s="1">
        <f t="shared" si="446"/>
        <v>43828</v>
      </c>
      <c r="AN2556" s="2">
        <f t="shared" si="447"/>
        <v>1161.4000000000001</v>
      </c>
      <c r="AO2556" s="2">
        <f t="shared" si="448"/>
        <v>109.39646875</v>
      </c>
      <c r="AP2556" s="2">
        <f t="shared" si="449"/>
        <v>252.32</v>
      </c>
      <c r="AR2556" s="39">
        <f t="shared" si="450"/>
        <v>0</v>
      </c>
      <c r="AS2556" s="39">
        <f t="shared" si="451"/>
        <v>0</v>
      </c>
      <c r="AU2556" s="41">
        <f t="shared" si="452"/>
        <v>0</v>
      </c>
    </row>
    <row r="2557" spans="2:47" x14ac:dyDescent="0.3">
      <c r="B2557" s="6">
        <f t="shared" si="445"/>
        <v>2019</v>
      </c>
      <c r="C2557" s="5">
        <v>43829</v>
      </c>
      <c r="D2557" s="10">
        <v>1156.25</v>
      </c>
      <c r="E2557" s="10">
        <f>VLOOKUP(C2557,데이터!$O:$Q,2,0)</f>
        <v>108.41437500000001</v>
      </c>
      <c r="F2557" s="10">
        <f>VLOOKUP(C2557,데이터!$O:$Q,3,0)</f>
        <v>250.42</v>
      </c>
      <c r="H2557" s="6">
        <f t="shared" si="453"/>
        <v>4.7121610989006442</v>
      </c>
      <c r="I2557" s="6">
        <f t="shared" si="454"/>
        <v>4.8120676402766964</v>
      </c>
      <c r="AM2557" s="1">
        <f t="shared" si="446"/>
        <v>43829</v>
      </c>
      <c r="AN2557" s="2">
        <f t="shared" si="447"/>
        <v>1156.25</v>
      </c>
      <c r="AO2557" s="2">
        <f t="shared" si="448"/>
        <v>108.41437500000001</v>
      </c>
      <c r="AP2557" s="2">
        <f t="shared" si="449"/>
        <v>250.42</v>
      </c>
      <c r="AR2557" s="39">
        <f t="shared" si="450"/>
        <v>-8.9773807255546512E-3</v>
      </c>
      <c r="AS2557" s="39">
        <f t="shared" si="451"/>
        <v>-7.5301204819276935E-3</v>
      </c>
      <c r="AU2557" s="41">
        <f t="shared" si="452"/>
        <v>2.0945622127831611E-6</v>
      </c>
    </row>
    <row r="2558" spans="2:47" x14ac:dyDescent="0.3">
      <c r="B2558" s="6">
        <f t="shared" si="445"/>
        <v>2019</v>
      </c>
      <c r="C2558" s="5">
        <v>43830</v>
      </c>
      <c r="D2558" s="10">
        <v>1156.25</v>
      </c>
      <c r="E2558" s="10">
        <f>VLOOKUP(C2558,데이터!$O:$Q,2,0)</f>
        <v>109.04018750000002</v>
      </c>
      <c r="F2558" s="10">
        <f>VLOOKUP(C2558,데이터!$O:$Q,3,0)</f>
        <v>251.1</v>
      </c>
      <c r="H2558" s="6">
        <f t="shared" si="453"/>
        <v>4.7393616368155271</v>
      </c>
      <c r="I2558" s="6">
        <f t="shared" si="454"/>
        <v>4.8251345119138982</v>
      </c>
      <c r="AM2558" s="1">
        <f t="shared" si="446"/>
        <v>43830</v>
      </c>
      <c r="AN2558" s="2">
        <f t="shared" si="447"/>
        <v>1156.25</v>
      </c>
      <c r="AO2558" s="2">
        <f t="shared" si="448"/>
        <v>109.04018750000002</v>
      </c>
      <c r="AP2558" s="2">
        <f t="shared" si="449"/>
        <v>251.1</v>
      </c>
      <c r="AR2558" s="39">
        <f t="shared" si="450"/>
        <v>5.7724125606037902E-3</v>
      </c>
      <c r="AS2558" s="39">
        <f t="shared" si="451"/>
        <v>2.715438064052389E-3</v>
      </c>
      <c r="AU2558" s="41">
        <f t="shared" si="452"/>
        <v>9.3450930725656926E-6</v>
      </c>
    </row>
    <row r="2559" spans="2:47" x14ac:dyDescent="0.3">
      <c r="B2559" s="6">
        <f t="shared" ref="B2559:B2622" si="455">YEAR(C2559)</f>
        <v>2020</v>
      </c>
      <c r="C2559" s="5">
        <v>43831</v>
      </c>
      <c r="D2559" s="10">
        <v>1156.25</v>
      </c>
      <c r="E2559" s="10">
        <f>VLOOKUP(C2559,데이터!$O:$Q,2,0)</f>
        <v>109.04018750000002</v>
      </c>
      <c r="F2559" s="10">
        <f>VLOOKUP(C2559,데이터!$O:$Q,3,0)</f>
        <v>251.1</v>
      </c>
      <c r="H2559" s="6">
        <f t="shared" si="453"/>
        <v>4.7393616368155271</v>
      </c>
      <c r="I2559" s="6">
        <f t="shared" si="454"/>
        <v>4.8251345119138982</v>
      </c>
      <c r="AM2559" s="1">
        <f t="shared" si="446"/>
        <v>43831</v>
      </c>
      <c r="AN2559" s="2">
        <f t="shared" si="447"/>
        <v>1156.25</v>
      </c>
      <c r="AO2559" s="2">
        <f t="shared" si="448"/>
        <v>109.04018750000002</v>
      </c>
      <c r="AP2559" s="2">
        <f t="shared" si="449"/>
        <v>251.1</v>
      </c>
      <c r="AR2559" s="39">
        <f t="shared" si="450"/>
        <v>0</v>
      </c>
      <c r="AS2559" s="39">
        <f t="shared" si="451"/>
        <v>0</v>
      </c>
      <c r="AU2559" s="41">
        <f t="shared" si="452"/>
        <v>0</v>
      </c>
    </row>
    <row r="2560" spans="2:47" x14ac:dyDescent="0.3">
      <c r="B2560" s="6">
        <f t="shared" si="455"/>
        <v>2020</v>
      </c>
      <c r="C2560" s="5">
        <v>43832</v>
      </c>
      <c r="D2560" s="10">
        <v>1158.0999999999999</v>
      </c>
      <c r="E2560" s="10">
        <f>VLOOKUP(C2560,데이터!$O:$Q,2,0)</f>
        <v>111.31121875000001</v>
      </c>
      <c r="F2560" s="10">
        <f>VLOOKUP(C2560,데이터!$O:$Q,3,0)</f>
        <v>256.29000000000002</v>
      </c>
      <c r="H2560" s="6">
        <f t="shared" si="453"/>
        <v>4.8380705498230281</v>
      </c>
      <c r="I2560" s="6">
        <f t="shared" si="454"/>
        <v>4.9248654880860734</v>
      </c>
      <c r="AM2560" s="1">
        <f t="shared" ref="AM2560:AM2623" si="456">C2560</f>
        <v>43832</v>
      </c>
      <c r="AN2560" s="2">
        <f t="shared" ref="AN2560:AN2623" si="457">D2560</f>
        <v>1158.0999999999999</v>
      </c>
      <c r="AO2560" s="2">
        <f t="shared" ref="AO2560:AO2623" si="458">E2560</f>
        <v>111.31121875000001</v>
      </c>
      <c r="AP2560" s="2">
        <f t="shared" ref="AP2560:AP2623" si="459">F2560</f>
        <v>256.29000000000002</v>
      </c>
      <c r="AR2560" s="39">
        <f t="shared" si="450"/>
        <v>2.0827470147187555E-2</v>
      </c>
      <c r="AS2560" s="39">
        <f t="shared" si="451"/>
        <v>2.0669056152927245E-2</v>
      </c>
      <c r="AU2560" s="41">
        <f t="shared" si="452"/>
        <v>2.5094993577505249E-8</v>
      </c>
    </row>
    <row r="2561" spans="2:47" x14ac:dyDescent="0.3">
      <c r="B2561" s="6">
        <f t="shared" si="455"/>
        <v>2020</v>
      </c>
      <c r="C2561" s="5">
        <v>43833</v>
      </c>
      <c r="D2561" s="10">
        <v>1166.9000000000001</v>
      </c>
      <c r="E2561" s="10">
        <f>VLOOKUP(C2561,데이터!$O:$Q,2,0)</f>
        <v>109.20871875000002</v>
      </c>
      <c r="F2561" s="10">
        <f>VLOOKUP(C2561,데이터!$O:$Q,3,0)</f>
        <v>251.51</v>
      </c>
      <c r="H2561" s="6">
        <f t="shared" si="453"/>
        <v>4.7466867392311336</v>
      </c>
      <c r="I2561" s="6">
        <f t="shared" si="454"/>
        <v>4.8330130668716222</v>
      </c>
      <c r="AM2561" s="1">
        <f t="shared" si="456"/>
        <v>43833</v>
      </c>
      <c r="AN2561" s="2">
        <f t="shared" si="457"/>
        <v>1166.9000000000001</v>
      </c>
      <c r="AO2561" s="2">
        <f t="shared" si="458"/>
        <v>109.20871875000002</v>
      </c>
      <c r="AP2561" s="2">
        <f t="shared" si="459"/>
        <v>251.51</v>
      </c>
      <c r="AR2561" s="39">
        <f t="shared" ref="AR2561:AR2624" si="460">AO2561/AO2560-1</f>
        <v>-1.8888482433402465E-2</v>
      </c>
      <c r="AS2561" s="39">
        <f t="shared" ref="AS2561:AS2624" si="461">AP2561/AP2560-1</f>
        <v>-1.8650747200437134E-2</v>
      </c>
      <c r="AU2561" s="41">
        <f t="shared" ref="AU2561:AU2624" si="462">(AR2561-AS2561)^2</f>
        <v>5.6518040993079913E-8</v>
      </c>
    </row>
    <row r="2562" spans="2:47" x14ac:dyDescent="0.3">
      <c r="B2562" s="6">
        <f t="shared" si="455"/>
        <v>2020</v>
      </c>
      <c r="C2562" s="5">
        <v>43834</v>
      </c>
      <c r="D2562" s="10">
        <v>1166.9000000000001</v>
      </c>
      <c r="E2562" s="10">
        <f>VLOOKUP(C2562,데이터!$O:$Q,2,0)</f>
        <v>109.20871875000002</v>
      </c>
      <c r="F2562" s="10">
        <f>VLOOKUP(C2562,데이터!$O:$Q,3,0)</f>
        <v>251.51</v>
      </c>
      <c r="H2562" s="6">
        <f t="shared" si="453"/>
        <v>4.7466867392311336</v>
      </c>
      <c r="I2562" s="6">
        <f t="shared" si="454"/>
        <v>4.8330130668716222</v>
      </c>
      <c r="AM2562" s="1">
        <f t="shared" si="456"/>
        <v>43834</v>
      </c>
      <c r="AN2562" s="2">
        <f t="shared" si="457"/>
        <v>1166.9000000000001</v>
      </c>
      <c r="AO2562" s="2">
        <f t="shared" si="458"/>
        <v>109.20871875000002</v>
      </c>
      <c r="AP2562" s="2">
        <f t="shared" si="459"/>
        <v>251.51</v>
      </c>
      <c r="AR2562" s="39">
        <f t="shared" si="460"/>
        <v>0</v>
      </c>
      <c r="AS2562" s="39">
        <f t="shared" si="461"/>
        <v>0</v>
      </c>
      <c r="AU2562" s="41">
        <f t="shared" si="462"/>
        <v>0</v>
      </c>
    </row>
    <row r="2563" spans="2:47" x14ac:dyDescent="0.3">
      <c r="B2563" s="6">
        <f t="shared" si="455"/>
        <v>2020</v>
      </c>
      <c r="C2563" s="5">
        <v>43835</v>
      </c>
      <c r="D2563" s="10">
        <v>1166.9000000000001</v>
      </c>
      <c r="E2563" s="10">
        <f>VLOOKUP(C2563,데이터!$O:$Q,2,0)</f>
        <v>109.20871875000002</v>
      </c>
      <c r="F2563" s="10">
        <f>VLOOKUP(C2563,데이터!$O:$Q,3,0)</f>
        <v>251.51</v>
      </c>
      <c r="H2563" s="6">
        <f t="shared" si="453"/>
        <v>4.7466867392311336</v>
      </c>
      <c r="I2563" s="6">
        <f t="shared" si="454"/>
        <v>4.8330130668716222</v>
      </c>
      <c r="AM2563" s="1">
        <f t="shared" si="456"/>
        <v>43835</v>
      </c>
      <c r="AN2563" s="2">
        <f t="shared" si="457"/>
        <v>1166.9000000000001</v>
      </c>
      <c r="AO2563" s="2">
        <f t="shared" si="458"/>
        <v>109.20871875000002</v>
      </c>
      <c r="AP2563" s="2">
        <f t="shared" si="459"/>
        <v>251.51</v>
      </c>
      <c r="AR2563" s="39">
        <f t="shared" si="460"/>
        <v>0</v>
      </c>
      <c r="AS2563" s="39">
        <f t="shared" si="461"/>
        <v>0</v>
      </c>
      <c r="AU2563" s="41">
        <f t="shared" si="462"/>
        <v>0</v>
      </c>
    </row>
    <row r="2564" spans="2:47" x14ac:dyDescent="0.3">
      <c r="B2564" s="6">
        <f t="shared" si="455"/>
        <v>2020</v>
      </c>
      <c r="C2564" s="5">
        <v>43836</v>
      </c>
      <c r="D2564" s="10">
        <v>1172</v>
      </c>
      <c r="E2564" s="10">
        <f>VLOOKUP(C2564,데이터!$O:$Q,2,0)</f>
        <v>108.57437499999999</v>
      </c>
      <c r="F2564" s="10">
        <f>VLOOKUP(C2564,데이터!$O:$Q,3,0)</f>
        <v>248.89</v>
      </c>
      <c r="H2564" s="6">
        <f t="shared" si="453"/>
        <v>4.7191153960205963</v>
      </c>
      <c r="I2564" s="6">
        <f t="shared" si="454"/>
        <v>4.7826671790929902</v>
      </c>
      <c r="AM2564" s="1">
        <f t="shared" si="456"/>
        <v>43836</v>
      </c>
      <c r="AN2564" s="2">
        <f t="shared" si="457"/>
        <v>1172</v>
      </c>
      <c r="AO2564" s="2">
        <f t="shared" si="458"/>
        <v>108.57437499999999</v>
      </c>
      <c r="AP2564" s="2">
        <f t="shared" si="459"/>
        <v>248.89</v>
      </c>
      <c r="AR2564" s="39">
        <f t="shared" si="460"/>
        <v>-5.8085449335978367E-3</v>
      </c>
      <c r="AS2564" s="39">
        <f t="shared" si="461"/>
        <v>-1.041708083177606E-2</v>
      </c>
      <c r="AU2564" s="41">
        <f t="shared" si="462"/>
        <v>2.1238603124797361E-5</v>
      </c>
    </row>
    <row r="2565" spans="2:47" x14ac:dyDescent="0.3">
      <c r="B2565" s="6">
        <f t="shared" si="455"/>
        <v>2020</v>
      </c>
      <c r="C2565" s="5">
        <v>43837</v>
      </c>
      <c r="D2565" s="10">
        <v>1166.45</v>
      </c>
      <c r="E2565" s="10">
        <f>VLOOKUP(C2565,데이터!$O:$Q,2,0)</f>
        <v>109.88865625</v>
      </c>
      <c r="F2565" s="10">
        <f>VLOOKUP(C2565,데이터!$O:$Q,3,0)</f>
        <v>253.47</v>
      </c>
      <c r="H2565" s="6">
        <f t="shared" si="453"/>
        <v>4.7762397854686238</v>
      </c>
      <c r="I2565" s="6">
        <f t="shared" si="454"/>
        <v>4.8706764027670877</v>
      </c>
      <c r="AM2565" s="1">
        <f t="shared" si="456"/>
        <v>43837</v>
      </c>
      <c r="AN2565" s="2">
        <f t="shared" si="457"/>
        <v>1166.45</v>
      </c>
      <c r="AO2565" s="2">
        <f t="shared" si="458"/>
        <v>109.88865625</v>
      </c>
      <c r="AP2565" s="2">
        <f t="shared" si="459"/>
        <v>253.47</v>
      </c>
      <c r="AR2565" s="39">
        <f t="shared" si="460"/>
        <v>1.2104893534961692E-2</v>
      </c>
      <c r="AS2565" s="39">
        <f t="shared" si="461"/>
        <v>1.8401703563823535E-2</v>
      </c>
      <c r="AU2565" s="41">
        <f t="shared" si="462"/>
        <v>3.964981653957509E-5</v>
      </c>
    </row>
    <row r="2566" spans="2:47" x14ac:dyDescent="0.3">
      <c r="B2566" s="6">
        <f t="shared" si="455"/>
        <v>2020</v>
      </c>
      <c r="C2566" s="5">
        <v>43838</v>
      </c>
      <c r="D2566" s="10">
        <v>1170.8499999999999</v>
      </c>
      <c r="E2566" s="10">
        <f>VLOOKUP(C2566,데이터!$O:$Q,2,0)</f>
        <v>109.51756250000001</v>
      </c>
      <c r="F2566" s="10">
        <f>VLOOKUP(C2566,데이터!$O:$Q,3,0)</f>
        <v>253.24</v>
      </c>
      <c r="H2566" s="6">
        <f t="shared" si="453"/>
        <v>4.7601104342382632</v>
      </c>
      <c r="I2566" s="6">
        <f t="shared" si="454"/>
        <v>4.8662567255956812</v>
      </c>
      <c r="AM2566" s="1">
        <f t="shared" si="456"/>
        <v>43838</v>
      </c>
      <c r="AN2566" s="2">
        <f t="shared" si="457"/>
        <v>1170.8499999999999</v>
      </c>
      <c r="AO2566" s="2">
        <f t="shared" si="458"/>
        <v>109.51756250000001</v>
      </c>
      <c r="AP2566" s="2">
        <f t="shared" si="459"/>
        <v>253.24</v>
      </c>
      <c r="AR2566" s="39">
        <f t="shared" si="460"/>
        <v>-3.3769977963488129E-3</v>
      </c>
      <c r="AS2566" s="39">
        <f t="shared" si="461"/>
        <v>-9.0740521560728205E-4</v>
      </c>
      <c r="AU2566" s="41">
        <f t="shared" si="462"/>
        <v>6.0988875148536148E-6</v>
      </c>
    </row>
    <row r="2567" spans="2:47" x14ac:dyDescent="0.3">
      <c r="B2567" s="6">
        <f t="shared" si="455"/>
        <v>2020</v>
      </c>
      <c r="C2567" s="5">
        <v>43839</v>
      </c>
      <c r="D2567" s="10">
        <v>1159.3499999999999</v>
      </c>
      <c r="E2567" s="10">
        <f>VLOOKUP(C2567,데이터!$O:$Q,2,0)</f>
        <v>109.80856249999999</v>
      </c>
      <c r="F2567" s="10">
        <f>VLOOKUP(C2567,데이터!$O:$Q,3,0)</f>
        <v>254.84</v>
      </c>
      <c r="H2567" s="6">
        <f t="shared" si="453"/>
        <v>4.7727585621251789</v>
      </c>
      <c r="I2567" s="6">
        <f t="shared" si="454"/>
        <v>4.8970023059185097</v>
      </c>
      <c r="AM2567" s="1">
        <f t="shared" si="456"/>
        <v>43839</v>
      </c>
      <c r="AN2567" s="2">
        <f t="shared" si="457"/>
        <v>1159.3499999999999</v>
      </c>
      <c r="AO2567" s="2">
        <f t="shared" si="458"/>
        <v>109.80856249999999</v>
      </c>
      <c r="AP2567" s="2">
        <f t="shared" si="459"/>
        <v>254.84</v>
      </c>
      <c r="AR2567" s="39">
        <f t="shared" si="460"/>
        <v>2.6571080779851375E-3</v>
      </c>
      <c r="AS2567" s="39">
        <f t="shared" si="461"/>
        <v>6.3181172010740028E-3</v>
      </c>
      <c r="AU2567" s="41">
        <f t="shared" si="462"/>
        <v>1.3402987799339903E-5</v>
      </c>
    </row>
    <row r="2568" spans="2:47" x14ac:dyDescent="0.3">
      <c r="B2568" s="6">
        <f t="shared" si="455"/>
        <v>2020</v>
      </c>
      <c r="C2568" s="5">
        <v>43840</v>
      </c>
      <c r="D2568" s="10">
        <v>1161.6500000000001</v>
      </c>
      <c r="E2568" s="10">
        <f>VLOOKUP(C2568,데이터!$O:$Q,2,0)</f>
        <v>108.4050625</v>
      </c>
      <c r="F2568" s="10">
        <f>VLOOKUP(C2568,데이터!$O:$Q,3,0)</f>
        <v>253.36</v>
      </c>
      <c r="H2568" s="6">
        <f t="shared" si="453"/>
        <v>4.7117563370760838</v>
      </c>
      <c r="I2568" s="6">
        <f t="shared" si="454"/>
        <v>4.8685626441198941</v>
      </c>
      <c r="AM2568" s="1">
        <f t="shared" si="456"/>
        <v>43840</v>
      </c>
      <c r="AN2568" s="2">
        <f t="shared" si="457"/>
        <v>1161.6500000000001</v>
      </c>
      <c r="AO2568" s="2">
        <f t="shared" si="458"/>
        <v>108.4050625</v>
      </c>
      <c r="AP2568" s="2">
        <f t="shared" si="459"/>
        <v>253.36</v>
      </c>
      <c r="AR2568" s="39">
        <f t="shared" si="460"/>
        <v>-1.2781334788896759E-2</v>
      </c>
      <c r="AS2568" s="39">
        <f t="shared" si="461"/>
        <v>-5.8075655313136743E-3</v>
      </c>
      <c r="AU2568" s="41">
        <f t="shared" si="462"/>
        <v>4.8633457658010928E-5</v>
      </c>
    </row>
    <row r="2569" spans="2:47" x14ac:dyDescent="0.3">
      <c r="B2569" s="6">
        <f t="shared" si="455"/>
        <v>2020</v>
      </c>
      <c r="C2569" s="5">
        <v>43841</v>
      </c>
      <c r="D2569" s="10">
        <v>1161.6500000000001</v>
      </c>
      <c r="E2569" s="10">
        <f>VLOOKUP(C2569,데이터!$O:$Q,2,0)</f>
        <v>108.4050625</v>
      </c>
      <c r="F2569" s="10">
        <f>VLOOKUP(C2569,데이터!$O:$Q,3,0)</f>
        <v>253.36</v>
      </c>
      <c r="H2569" s="6">
        <f t="shared" si="453"/>
        <v>4.7117563370760838</v>
      </c>
      <c r="I2569" s="6">
        <f t="shared" si="454"/>
        <v>4.8685626441198941</v>
      </c>
      <c r="AM2569" s="1">
        <f t="shared" si="456"/>
        <v>43841</v>
      </c>
      <c r="AN2569" s="2">
        <f t="shared" si="457"/>
        <v>1161.6500000000001</v>
      </c>
      <c r="AO2569" s="2">
        <f t="shared" si="458"/>
        <v>108.4050625</v>
      </c>
      <c r="AP2569" s="2">
        <f t="shared" si="459"/>
        <v>253.36</v>
      </c>
      <c r="AR2569" s="39">
        <f t="shared" si="460"/>
        <v>0</v>
      </c>
      <c r="AS2569" s="39">
        <f t="shared" si="461"/>
        <v>0</v>
      </c>
      <c r="AU2569" s="41">
        <f t="shared" si="462"/>
        <v>0</v>
      </c>
    </row>
    <row r="2570" spans="2:47" x14ac:dyDescent="0.3">
      <c r="B2570" s="6">
        <f t="shared" si="455"/>
        <v>2020</v>
      </c>
      <c r="C2570" s="5">
        <v>43842</v>
      </c>
      <c r="D2570" s="10">
        <v>1161.6500000000001</v>
      </c>
      <c r="E2570" s="10">
        <f>VLOOKUP(C2570,데이터!$O:$Q,2,0)</f>
        <v>108.4050625</v>
      </c>
      <c r="F2570" s="10">
        <f>VLOOKUP(C2570,데이터!$O:$Q,3,0)</f>
        <v>253.36</v>
      </c>
      <c r="H2570" s="6">
        <f t="shared" si="453"/>
        <v>4.7117563370760838</v>
      </c>
      <c r="I2570" s="6">
        <f t="shared" si="454"/>
        <v>4.8685626441198941</v>
      </c>
      <c r="AM2570" s="1">
        <f t="shared" si="456"/>
        <v>43842</v>
      </c>
      <c r="AN2570" s="2">
        <f t="shared" si="457"/>
        <v>1161.6500000000001</v>
      </c>
      <c r="AO2570" s="2">
        <f t="shared" si="458"/>
        <v>108.4050625</v>
      </c>
      <c r="AP2570" s="2">
        <f t="shared" si="459"/>
        <v>253.36</v>
      </c>
      <c r="AR2570" s="39">
        <f t="shared" si="460"/>
        <v>0</v>
      </c>
      <c r="AS2570" s="39">
        <f t="shared" si="461"/>
        <v>0</v>
      </c>
      <c r="AU2570" s="41">
        <f t="shared" si="462"/>
        <v>0</v>
      </c>
    </row>
    <row r="2571" spans="2:47" x14ac:dyDescent="0.3">
      <c r="B2571" s="6">
        <f t="shared" si="455"/>
        <v>2020</v>
      </c>
      <c r="C2571" s="5">
        <v>43843</v>
      </c>
      <c r="D2571" s="10">
        <v>1156.25</v>
      </c>
      <c r="E2571" s="10">
        <f>VLOOKUP(C2571,데이터!$O:$Q,2,0)</f>
        <v>109.50312500000001</v>
      </c>
      <c r="F2571" s="10">
        <f>VLOOKUP(C2571,데이터!$O:$Q,3,0)</f>
        <v>256.32</v>
      </c>
      <c r="H2571" s="6">
        <f t="shared" si="453"/>
        <v>4.75948291758408</v>
      </c>
      <c r="I2571" s="6">
        <f t="shared" si="454"/>
        <v>4.9254419677171262</v>
      </c>
      <c r="AM2571" s="1">
        <f t="shared" si="456"/>
        <v>43843</v>
      </c>
      <c r="AN2571" s="2">
        <f t="shared" si="457"/>
        <v>1156.25</v>
      </c>
      <c r="AO2571" s="2">
        <f t="shared" si="458"/>
        <v>109.50312500000001</v>
      </c>
      <c r="AP2571" s="2">
        <f t="shared" si="459"/>
        <v>256.32</v>
      </c>
      <c r="AR2571" s="39">
        <f t="shared" si="460"/>
        <v>1.0129254803021848E-2</v>
      </c>
      <c r="AS2571" s="39">
        <f t="shared" si="461"/>
        <v>1.168298073886942E-2</v>
      </c>
      <c r="AU2571" s="41">
        <f t="shared" si="462"/>
        <v>2.414064283725413E-6</v>
      </c>
    </row>
    <row r="2572" spans="2:47" x14ac:dyDescent="0.3">
      <c r="B2572" s="6">
        <f t="shared" si="455"/>
        <v>2020</v>
      </c>
      <c r="C2572" s="5">
        <v>43844</v>
      </c>
      <c r="D2572" s="10">
        <v>1156.0999999999999</v>
      </c>
      <c r="E2572" s="10">
        <f>VLOOKUP(C2572,데이터!$O:$Q,2,0)</f>
        <v>110.25175000000002</v>
      </c>
      <c r="F2572" s="10">
        <f>VLOOKUP(C2572,데이터!$O:$Q,3,0)</f>
        <v>256.88</v>
      </c>
      <c r="H2572" s="6">
        <f t="shared" si="453"/>
        <v>4.79202142184299</v>
      </c>
      <c r="I2572" s="6">
        <f t="shared" si="454"/>
        <v>4.9362029208301159</v>
      </c>
      <c r="AM2572" s="1">
        <f t="shared" si="456"/>
        <v>43844</v>
      </c>
      <c r="AN2572" s="2">
        <f t="shared" si="457"/>
        <v>1156.0999999999999</v>
      </c>
      <c r="AO2572" s="2">
        <f t="shared" si="458"/>
        <v>110.25175000000002</v>
      </c>
      <c r="AP2572" s="2">
        <f t="shared" si="459"/>
        <v>256.88</v>
      </c>
      <c r="AR2572" s="39">
        <f t="shared" si="460"/>
        <v>6.8365628834794467E-3</v>
      </c>
      <c r="AS2572" s="39">
        <f t="shared" si="461"/>
        <v>2.1847690387015728E-3</v>
      </c>
      <c r="AU2572" s="41">
        <f t="shared" si="462"/>
        <v>2.1639185974313315E-5</v>
      </c>
    </row>
    <row r="2573" spans="2:47" x14ac:dyDescent="0.3">
      <c r="B2573" s="6">
        <f t="shared" si="455"/>
        <v>2020</v>
      </c>
      <c r="C2573" s="5">
        <v>43845</v>
      </c>
      <c r="D2573" s="10">
        <v>1156.9000000000001</v>
      </c>
      <c r="E2573" s="10">
        <f>VLOOKUP(C2573,데이터!$O:$Q,2,0)</f>
        <v>108.93121875000001</v>
      </c>
      <c r="F2573" s="10">
        <f>VLOOKUP(C2573,데이터!$O:$Q,3,0)</f>
        <v>254.16</v>
      </c>
      <c r="H2573" s="6">
        <f t="shared" si="453"/>
        <v>4.7346253801637141</v>
      </c>
      <c r="I2573" s="6">
        <f t="shared" si="454"/>
        <v>4.8839354342813079</v>
      </c>
      <c r="AM2573" s="1">
        <f t="shared" si="456"/>
        <v>43845</v>
      </c>
      <c r="AN2573" s="2">
        <f t="shared" si="457"/>
        <v>1156.9000000000001</v>
      </c>
      <c r="AO2573" s="2">
        <f t="shared" si="458"/>
        <v>108.93121875000001</v>
      </c>
      <c r="AP2573" s="2">
        <f t="shared" si="459"/>
        <v>254.16</v>
      </c>
      <c r="AR2573" s="39">
        <f t="shared" si="460"/>
        <v>-1.1977417592010986E-2</v>
      </c>
      <c r="AS2573" s="39">
        <f t="shared" si="461"/>
        <v>-1.0588601681719045E-2</v>
      </c>
      <c r="AU2573" s="41">
        <f t="shared" si="462"/>
        <v>1.9288096326800318E-6</v>
      </c>
    </row>
    <row r="2574" spans="2:47" x14ac:dyDescent="0.3">
      <c r="B2574" s="6">
        <f t="shared" si="455"/>
        <v>2020</v>
      </c>
      <c r="C2574" s="5">
        <v>43846</v>
      </c>
      <c r="D2574" s="10">
        <v>1161.4000000000001</v>
      </c>
      <c r="E2574" s="10">
        <f>VLOOKUP(C2574,데이터!$O:$Q,2,0)</f>
        <v>110.41615625</v>
      </c>
      <c r="F2574" s="10">
        <f>VLOOKUP(C2574,데이터!$O:$Q,3,0)</f>
        <v>258.18</v>
      </c>
      <c r="H2574" s="6">
        <f t="shared" si="453"/>
        <v>4.7991672337859734</v>
      </c>
      <c r="I2574" s="6">
        <f t="shared" si="454"/>
        <v>4.9611837048424139</v>
      </c>
      <c r="AM2574" s="1">
        <f t="shared" si="456"/>
        <v>43846</v>
      </c>
      <c r="AN2574" s="2">
        <f t="shared" si="457"/>
        <v>1161.4000000000001</v>
      </c>
      <c r="AO2574" s="2">
        <f t="shared" si="458"/>
        <v>110.41615625</v>
      </c>
      <c r="AP2574" s="2">
        <f t="shared" si="459"/>
        <v>258.18</v>
      </c>
      <c r="AR2574" s="39">
        <f t="shared" si="460"/>
        <v>1.3631881815331148E-2</v>
      </c>
      <c r="AS2574" s="39">
        <f t="shared" si="461"/>
        <v>1.5816808309726094E-2</v>
      </c>
      <c r="AU2574" s="41">
        <f t="shared" si="462"/>
        <v>4.7739037859089847E-6</v>
      </c>
    </row>
    <row r="2575" spans="2:47" x14ac:dyDescent="0.3">
      <c r="B2575" s="6">
        <f t="shared" si="455"/>
        <v>2020</v>
      </c>
      <c r="C2575" s="5">
        <v>43847</v>
      </c>
      <c r="D2575" s="10">
        <v>1159.5</v>
      </c>
      <c r="E2575" s="10">
        <f>VLOOKUP(C2575,데이터!$O:$Q,2,0)</f>
        <v>111.27900000000001</v>
      </c>
      <c r="F2575" s="10">
        <f>VLOOKUP(C2575,데이터!$O:$Q,3,0)</f>
        <v>260.12</v>
      </c>
      <c r="H2575" s="6">
        <f t="shared" si="453"/>
        <v>4.8366701825709439</v>
      </c>
      <c r="I2575" s="6">
        <f t="shared" si="454"/>
        <v>4.9984627209838441</v>
      </c>
      <c r="AM2575" s="1">
        <f t="shared" si="456"/>
        <v>43847</v>
      </c>
      <c r="AN2575" s="2">
        <f t="shared" si="457"/>
        <v>1159.5</v>
      </c>
      <c r="AO2575" s="2">
        <f t="shared" si="458"/>
        <v>111.27900000000001</v>
      </c>
      <c r="AP2575" s="2">
        <f t="shared" si="459"/>
        <v>260.12</v>
      </c>
      <c r="AR2575" s="39">
        <f t="shared" si="460"/>
        <v>7.8144700857580851E-3</v>
      </c>
      <c r="AS2575" s="39">
        <f t="shared" si="461"/>
        <v>7.5141374235030423E-3</v>
      </c>
      <c r="AU2575" s="41">
        <f t="shared" si="462"/>
        <v>9.0199708017201638E-8</v>
      </c>
    </row>
    <row r="2576" spans="2:47" x14ac:dyDescent="0.3">
      <c r="B2576" s="6">
        <f t="shared" si="455"/>
        <v>2020</v>
      </c>
      <c r="C2576" s="5">
        <v>43848</v>
      </c>
      <c r="D2576" s="10">
        <v>1159.5</v>
      </c>
      <c r="E2576" s="10">
        <f>VLOOKUP(C2576,데이터!$O:$Q,2,0)</f>
        <v>111.27900000000001</v>
      </c>
      <c r="F2576" s="10">
        <f>VLOOKUP(C2576,데이터!$O:$Q,3,0)</f>
        <v>260.12</v>
      </c>
      <c r="H2576" s="6">
        <f t="shared" si="453"/>
        <v>4.8366701825709439</v>
      </c>
      <c r="I2576" s="6">
        <f t="shared" si="454"/>
        <v>4.9984627209838441</v>
      </c>
      <c r="AM2576" s="1">
        <f t="shared" si="456"/>
        <v>43848</v>
      </c>
      <c r="AN2576" s="2">
        <f t="shared" si="457"/>
        <v>1159.5</v>
      </c>
      <c r="AO2576" s="2">
        <f t="shared" si="458"/>
        <v>111.27900000000001</v>
      </c>
      <c r="AP2576" s="2">
        <f t="shared" si="459"/>
        <v>260.12</v>
      </c>
      <c r="AR2576" s="39">
        <f t="shared" si="460"/>
        <v>0</v>
      </c>
      <c r="AS2576" s="39">
        <f t="shared" si="461"/>
        <v>0</v>
      </c>
      <c r="AU2576" s="41">
        <f t="shared" si="462"/>
        <v>0</v>
      </c>
    </row>
    <row r="2577" spans="2:47" x14ac:dyDescent="0.3">
      <c r="B2577" s="6">
        <f t="shared" si="455"/>
        <v>2020</v>
      </c>
      <c r="C2577" s="5">
        <v>43849</v>
      </c>
      <c r="D2577" s="10">
        <v>1159.5</v>
      </c>
      <c r="E2577" s="10">
        <f>VLOOKUP(C2577,데이터!$O:$Q,2,0)</f>
        <v>111.27900000000001</v>
      </c>
      <c r="F2577" s="10">
        <f>VLOOKUP(C2577,데이터!$O:$Q,3,0)</f>
        <v>260.12</v>
      </c>
      <c r="H2577" s="6">
        <f t="shared" si="453"/>
        <v>4.8366701825709439</v>
      </c>
      <c r="I2577" s="6">
        <f t="shared" si="454"/>
        <v>4.9984627209838441</v>
      </c>
      <c r="AM2577" s="1">
        <f t="shared" si="456"/>
        <v>43849</v>
      </c>
      <c r="AN2577" s="2">
        <f t="shared" si="457"/>
        <v>1159.5</v>
      </c>
      <c r="AO2577" s="2">
        <f t="shared" si="458"/>
        <v>111.27900000000001</v>
      </c>
      <c r="AP2577" s="2">
        <f t="shared" si="459"/>
        <v>260.12</v>
      </c>
      <c r="AR2577" s="39">
        <f t="shared" si="460"/>
        <v>0</v>
      </c>
      <c r="AS2577" s="39">
        <f t="shared" si="461"/>
        <v>0</v>
      </c>
      <c r="AU2577" s="41">
        <f t="shared" si="462"/>
        <v>0</v>
      </c>
    </row>
    <row r="2578" spans="2:47" x14ac:dyDescent="0.3">
      <c r="B2578" s="6">
        <f t="shared" si="455"/>
        <v>2020</v>
      </c>
      <c r="C2578" s="5">
        <v>43850</v>
      </c>
      <c r="D2578" s="10">
        <v>1158.05</v>
      </c>
      <c r="E2578" s="10">
        <f>VLOOKUP(C2578,데이터!$O:$Q,2,0)</f>
        <v>111.27900000000001</v>
      </c>
      <c r="F2578" s="10">
        <f>VLOOKUP(C2578,데이터!$O:$Q,3,0)</f>
        <v>260.12</v>
      </c>
      <c r="H2578" s="6">
        <f t="shared" si="453"/>
        <v>4.8366701825709439</v>
      </c>
      <c r="I2578" s="6">
        <f t="shared" si="454"/>
        <v>4.9984627209838441</v>
      </c>
      <c r="AM2578" s="1">
        <f t="shared" si="456"/>
        <v>43850</v>
      </c>
      <c r="AN2578" s="2">
        <f t="shared" si="457"/>
        <v>1158.05</v>
      </c>
      <c r="AO2578" s="2">
        <f t="shared" si="458"/>
        <v>111.27900000000001</v>
      </c>
      <c r="AP2578" s="2">
        <f t="shared" si="459"/>
        <v>260.12</v>
      </c>
      <c r="AR2578" s="39">
        <f t="shared" si="460"/>
        <v>0</v>
      </c>
      <c r="AS2578" s="39">
        <f t="shared" si="461"/>
        <v>0</v>
      </c>
      <c r="AU2578" s="41">
        <f t="shared" si="462"/>
        <v>0</v>
      </c>
    </row>
    <row r="2579" spans="2:47" x14ac:dyDescent="0.3">
      <c r="B2579" s="6">
        <f t="shared" si="455"/>
        <v>2020</v>
      </c>
      <c r="C2579" s="5">
        <v>43851</v>
      </c>
      <c r="D2579" s="10">
        <v>1167.05</v>
      </c>
      <c r="E2579" s="10">
        <f>VLOOKUP(C2579,데이터!$O:$Q,2,0)</f>
        <v>111.11981250000001</v>
      </c>
      <c r="F2579" s="10">
        <f>VLOOKUP(C2579,데이터!$O:$Q,3,0)</f>
        <v>259.97000000000003</v>
      </c>
      <c r="H2579" s="6">
        <f t="shared" si="453"/>
        <v>4.8297512002410521</v>
      </c>
      <c r="I2579" s="6">
        <f t="shared" si="454"/>
        <v>4.9955803228285793</v>
      </c>
      <c r="AM2579" s="1">
        <f t="shared" si="456"/>
        <v>43851</v>
      </c>
      <c r="AN2579" s="2">
        <f t="shared" si="457"/>
        <v>1167.05</v>
      </c>
      <c r="AO2579" s="2">
        <f t="shared" si="458"/>
        <v>111.11981250000001</v>
      </c>
      <c r="AP2579" s="2">
        <f t="shared" si="459"/>
        <v>259.97000000000003</v>
      </c>
      <c r="AR2579" s="39">
        <f t="shared" si="460"/>
        <v>-1.4305259752513955E-3</v>
      </c>
      <c r="AS2579" s="39">
        <f t="shared" si="461"/>
        <v>-5.7665692757180587E-4</v>
      </c>
      <c r="AU2579" s="41">
        <f t="shared" si="462"/>
        <v>7.2909235058524929E-7</v>
      </c>
    </row>
    <row r="2580" spans="2:47" x14ac:dyDescent="0.3">
      <c r="B2580" s="6">
        <f t="shared" si="455"/>
        <v>2020</v>
      </c>
      <c r="C2580" s="5">
        <v>43852</v>
      </c>
      <c r="D2580" s="10">
        <v>1164.5</v>
      </c>
      <c r="E2580" s="10">
        <f>VLOOKUP(C2580,데이터!$O:$Q,2,0)</f>
        <v>112.10878125000001</v>
      </c>
      <c r="F2580" s="10">
        <f>VLOOKUP(C2580,데이터!$O:$Q,3,0)</f>
        <v>261.72000000000003</v>
      </c>
      <c r="H2580" s="6">
        <f t="shared" si="453"/>
        <v>4.8727360910526114</v>
      </c>
      <c r="I2580" s="6">
        <f t="shared" si="454"/>
        <v>5.0292083013066735</v>
      </c>
      <c r="AM2580" s="1">
        <f t="shared" si="456"/>
        <v>43852</v>
      </c>
      <c r="AN2580" s="2">
        <f t="shared" si="457"/>
        <v>1164.5</v>
      </c>
      <c r="AO2580" s="2">
        <f t="shared" si="458"/>
        <v>112.10878125000001</v>
      </c>
      <c r="AP2580" s="2">
        <f t="shared" si="459"/>
        <v>261.72000000000003</v>
      </c>
      <c r="AR2580" s="39">
        <f t="shared" si="460"/>
        <v>8.9000217670454074E-3</v>
      </c>
      <c r="AS2580" s="39">
        <f t="shared" si="461"/>
        <v>6.7315459476093853E-3</v>
      </c>
      <c r="AU2580" s="41">
        <f t="shared" si="462"/>
        <v>4.7022873794787277E-6</v>
      </c>
    </row>
    <row r="2581" spans="2:47" x14ac:dyDescent="0.3">
      <c r="B2581" s="6">
        <f t="shared" si="455"/>
        <v>2020</v>
      </c>
      <c r="C2581" s="5">
        <v>43853</v>
      </c>
      <c r="D2581" s="10">
        <v>1168.6500000000001</v>
      </c>
      <c r="E2581" s="10">
        <f>VLOOKUP(C2581,데이터!$O:$Q,2,0)</f>
        <v>112.90393750000001</v>
      </c>
      <c r="F2581" s="10">
        <f>VLOOKUP(C2581,데이터!$O:$Q,3,0)</f>
        <v>263.7</v>
      </c>
      <c r="H2581" s="6">
        <f t="shared" si="453"/>
        <v>4.9072970461731646</v>
      </c>
      <c r="I2581" s="6">
        <f t="shared" si="454"/>
        <v>5.0672559569561724</v>
      </c>
      <c r="AM2581" s="1">
        <f t="shared" si="456"/>
        <v>43853</v>
      </c>
      <c r="AN2581" s="2">
        <f t="shared" si="457"/>
        <v>1168.6500000000001</v>
      </c>
      <c r="AO2581" s="2">
        <f t="shared" si="458"/>
        <v>112.90393750000001</v>
      </c>
      <c r="AP2581" s="2">
        <f t="shared" si="459"/>
        <v>263.7</v>
      </c>
      <c r="AR2581" s="39">
        <f t="shared" si="460"/>
        <v>7.0927204910633534E-3</v>
      </c>
      <c r="AS2581" s="39">
        <f t="shared" si="461"/>
        <v>7.5653370013752941E-3</v>
      </c>
      <c r="AU2581" s="41">
        <f t="shared" si="462"/>
        <v>2.2336636581943668E-7</v>
      </c>
    </row>
    <row r="2582" spans="2:47" x14ac:dyDescent="0.3">
      <c r="B2582" s="6">
        <f t="shared" si="455"/>
        <v>2020</v>
      </c>
      <c r="C2582" s="5">
        <v>43854</v>
      </c>
      <c r="D2582" s="10">
        <v>1168.6500000000001</v>
      </c>
      <c r="E2582" s="10">
        <f>VLOOKUP(C2582,데이터!$O:$Q,2,0)</f>
        <v>112.78212500000001</v>
      </c>
      <c r="F2582" s="10">
        <f>VLOOKUP(C2582,데이터!$O:$Q,3,0)</f>
        <v>260.89999999999998</v>
      </c>
      <c r="H2582" s="6">
        <f t="shared" si="453"/>
        <v>4.9020025441861375</v>
      </c>
      <c r="I2582" s="6">
        <f t="shared" si="454"/>
        <v>5.0134511913912219</v>
      </c>
      <c r="AM2582" s="1">
        <f t="shared" si="456"/>
        <v>43854</v>
      </c>
      <c r="AN2582" s="2">
        <f t="shared" si="457"/>
        <v>1168.6500000000001</v>
      </c>
      <c r="AO2582" s="2">
        <f t="shared" si="458"/>
        <v>112.78212500000001</v>
      </c>
      <c r="AP2582" s="2">
        <f t="shared" si="459"/>
        <v>260.89999999999998</v>
      </c>
      <c r="AR2582" s="39">
        <f t="shared" si="460"/>
        <v>-1.0789039133378697E-3</v>
      </c>
      <c r="AS2582" s="39">
        <f t="shared" si="461"/>
        <v>-1.061812665908235E-2</v>
      </c>
      <c r="AU2582" s="41">
        <f t="shared" si="462"/>
        <v>9.0996770592928857E-5</v>
      </c>
    </row>
    <row r="2583" spans="2:47" x14ac:dyDescent="0.3">
      <c r="B2583" s="6">
        <f t="shared" si="455"/>
        <v>2020</v>
      </c>
      <c r="C2583" s="5">
        <v>43855</v>
      </c>
      <c r="D2583" s="10">
        <v>1168.6500000000001</v>
      </c>
      <c r="E2583" s="10">
        <f>VLOOKUP(C2583,데이터!$O:$Q,2,0)</f>
        <v>112.78212500000001</v>
      </c>
      <c r="F2583" s="10">
        <f>VLOOKUP(C2583,데이터!$O:$Q,3,0)</f>
        <v>260.89999999999998</v>
      </c>
      <c r="H2583" s="6">
        <f t="shared" si="453"/>
        <v>4.9020025441861375</v>
      </c>
      <c r="I2583" s="6">
        <f t="shared" si="454"/>
        <v>5.0134511913912219</v>
      </c>
      <c r="AM2583" s="1">
        <f t="shared" si="456"/>
        <v>43855</v>
      </c>
      <c r="AN2583" s="2">
        <f t="shared" si="457"/>
        <v>1168.6500000000001</v>
      </c>
      <c r="AO2583" s="2">
        <f t="shared" si="458"/>
        <v>112.78212500000001</v>
      </c>
      <c r="AP2583" s="2">
        <f t="shared" si="459"/>
        <v>260.89999999999998</v>
      </c>
      <c r="AR2583" s="39">
        <f t="shared" si="460"/>
        <v>0</v>
      </c>
      <c r="AS2583" s="39">
        <f t="shared" si="461"/>
        <v>0</v>
      </c>
      <c r="AU2583" s="41">
        <f t="shared" si="462"/>
        <v>0</v>
      </c>
    </row>
    <row r="2584" spans="2:47" x14ac:dyDescent="0.3">
      <c r="B2584" s="6">
        <f t="shared" si="455"/>
        <v>2020</v>
      </c>
      <c r="C2584" s="5">
        <v>43856</v>
      </c>
      <c r="D2584" s="10">
        <v>1168.6500000000001</v>
      </c>
      <c r="E2584" s="10">
        <f>VLOOKUP(C2584,데이터!$O:$Q,2,0)</f>
        <v>112.78212500000001</v>
      </c>
      <c r="F2584" s="10">
        <f>VLOOKUP(C2584,데이터!$O:$Q,3,0)</f>
        <v>260.89999999999998</v>
      </c>
      <c r="H2584" s="6">
        <f t="shared" si="453"/>
        <v>4.9020025441861375</v>
      </c>
      <c r="I2584" s="6">
        <f t="shared" si="454"/>
        <v>5.0134511913912219</v>
      </c>
      <c r="AM2584" s="1">
        <f t="shared" si="456"/>
        <v>43856</v>
      </c>
      <c r="AN2584" s="2">
        <f t="shared" si="457"/>
        <v>1168.6500000000001</v>
      </c>
      <c r="AO2584" s="2">
        <f t="shared" si="458"/>
        <v>112.78212500000001</v>
      </c>
      <c r="AP2584" s="2">
        <f t="shared" si="459"/>
        <v>260.89999999999998</v>
      </c>
      <c r="AR2584" s="39">
        <f t="shared" si="460"/>
        <v>0</v>
      </c>
      <c r="AS2584" s="39">
        <f t="shared" si="461"/>
        <v>0</v>
      </c>
      <c r="AU2584" s="41">
        <f t="shared" si="462"/>
        <v>0</v>
      </c>
    </row>
    <row r="2585" spans="2:47" x14ac:dyDescent="0.3">
      <c r="B2585" s="6">
        <f t="shared" si="455"/>
        <v>2020</v>
      </c>
      <c r="C2585" s="5">
        <v>43857</v>
      </c>
      <c r="D2585" s="10">
        <v>1168.6500000000001</v>
      </c>
      <c r="E2585" s="10">
        <f>VLOOKUP(C2585,데이터!$O:$Q,2,0)</f>
        <v>108.310125</v>
      </c>
      <c r="F2585" s="10">
        <f>VLOOKUP(C2585,데이터!$O:$Q,3,0)</f>
        <v>250.94</v>
      </c>
      <c r="H2585" s="6">
        <f t="shared" si="453"/>
        <v>4.7076299396834251</v>
      </c>
      <c r="I2585" s="6">
        <f t="shared" si="454"/>
        <v>4.8220599538816149</v>
      </c>
      <c r="AM2585" s="1">
        <f t="shared" si="456"/>
        <v>43857</v>
      </c>
      <c r="AN2585" s="2">
        <f t="shared" si="457"/>
        <v>1168.6500000000001</v>
      </c>
      <c r="AO2585" s="2">
        <f t="shared" si="458"/>
        <v>108.310125</v>
      </c>
      <c r="AP2585" s="2">
        <f t="shared" si="459"/>
        <v>250.94</v>
      </c>
      <c r="AR2585" s="39">
        <f t="shared" si="460"/>
        <v>-3.965167352539245E-2</v>
      </c>
      <c r="AS2585" s="39">
        <f t="shared" si="461"/>
        <v>-3.8175546186278164E-2</v>
      </c>
      <c r="AU2585" s="41">
        <f t="shared" si="462"/>
        <v>2.1789519212806222E-6</v>
      </c>
    </row>
    <row r="2586" spans="2:47" x14ac:dyDescent="0.3">
      <c r="B2586" s="6">
        <f t="shared" si="455"/>
        <v>2020</v>
      </c>
      <c r="C2586" s="5">
        <v>43858</v>
      </c>
      <c r="D2586" s="10">
        <v>1176.5</v>
      </c>
      <c r="E2586" s="10">
        <f>VLOOKUP(C2586,데이터!$O:$Q,2,0)</f>
        <v>110.96265624999999</v>
      </c>
      <c r="F2586" s="10">
        <f>VLOOKUP(C2586,데이터!$O:$Q,3,0)</f>
        <v>256.76</v>
      </c>
      <c r="H2586" s="6">
        <f t="shared" si="453"/>
        <v>4.8229205048863175</v>
      </c>
      <c r="I2586" s="6">
        <f t="shared" si="454"/>
        <v>4.933897002305903</v>
      </c>
      <c r="AM2586" s="1">
        <f t="shared" si="456"/>
        <v>43858</v>
      </c>
      <c r="AN2586" s="2">
        <f t="shared" si="457"/>
        <v>1176.5</v>
      </c>
      <c r="AO2586" s="2">
        <f t="shared" si="458"/>
        <v>110.96265624999999</v>
      </c>
      <c r="AP2586" s="2">
        <f t="shared" si="459"/>
        <v>256.76</v>
      </c>
      <c r="AR2586" s="39">
        <f t="shared" si="460"/>
        <v>2.4490150389910426E-2</v>
      </c>
      <c r="AS2586" s="39">
        <f t="shared" si="461"/>
        <v>2.3192795090459795E-2</v>
      </c>
      <c r="AU2586" s="41">
        <f t="shared" si="462"/>
        <v>1.6831307730126364E-6</v>
      </c>
    </row>
    <row r="2587" spans="2:47" x14ac:dyDescent="0.3">
      <c r="B2587" s="6">
        <f t="shared" si="455"/>
        <v>2020</v>
      </c>
      <c r="C2587" s="5">
        <v>43859</v>
      </c>
      <c r="D2587" s="10">
        <v>1177.25</v>
      </c>
      <c r="E2587" s="10">
        <f>VLOOKUP(C2587,데이터!$O:$Q,2,0)</f>
        <v>110.0936875</v>
      </c>
      <c r="F2587" s="10">
        <f>VLOOKUP(C2587,데이터!$O:$Q,3,0)</f>
        <v>252.04</v>
      </c>
      <c r="H2587" s="6">
        <f t="shared" si="453"/>
        <v>4.7851513369147245</v>
      </c>
      <c r="I2587" s="6">
        <f t="shared" si="454"/>
        <v>4.8431975403535592</v>
      </c>
      <c r="AM2587" s="1">
        <f t="shared" si="456"/>
        <v>43859</v>
      </c>
      <c r="AN2587" s="2">
        <f t="shared" si="457"/>
        <v>1177.25</v>
      </c>
      <c r="AO2587" s="2">
        <f t="shared" si="458"/>
        <v>110.0936875</v>
      </c>
      <c r="AP2587" s="2">
        <f t="shared" si="459"/>
        <v>252.04</v>
      </c>
      <c r="AR2587" s="39">
        <f t="shared" si="460"/>
        <v>-7.8311819432493879E-3</v>
      </c>
      <c r="AS2587" s="39">
        <f t="shared" si="461"/>
        <v>-1.838292568935973E-2</v>
      </c>
      <c r="AU2587" s="41">
        <f t="shared" si="462"/>
        <v>1.1133929608357873E-4</v>
      </c>
    </row>
    <row r="2588" spans="2:47" x14ac:dyDescent="0.3">
      <c r="B2588" s="6">
        <f t="shared" si="455"/>
        <v>2020</v>
      </c>
      <c r="C2588" s="5">
        <v>43860</v>
      </c>
      <c r="D2588" s="10">
        <v>1185.0999999999999</v>
      </c>
      <c r="E2588" s="10">
        <f>VLOOKUP(C2588,데이터!$O:$Q,2,0)</f>
        <v>109.68953125</v>
      </c>
      <c r="F2588" s="10">
        <f>VLOOKUP(C2588,데이터!$O:$Q,3,0)</f>
        <v>252.05</v>
      </c>
      <c r="H2588" s="6">
        <f t="shared" si="453"/>
        <v>4.7675849453810599</v>
      </c>
      <c r="I2588" s="6">
        <f t="shared" si="454"/>
        <v>4.8433897002305768</v>
      </c>
      <c r="AM2588" s="1">
        <f t="shared" si="456"/>
        <v>43860</v>
      </c>
      <c r="AN2588" s="2">
        <f t="shared" si="457"/>
        <v>1185.0999999999999</v>
      </c>
      <c r="AO2588" s="2">
        <f t="shared" si="458"/>
        <v>109.68953125</v>
      </c>
      <c r="AP2588" s="2">
        <f t="shared" si="459"/>
        <v>252.05</v>
      </c>
      <c r="AR2588" s="39">
        <f t="shared" si="460"/>
        <v>-3.6710211019137517E-3</v>
      </c>
      <c r="AS2588" s="39">
        <f t="shared" si="461"/>
        <v>3.9676241866404283E-5</v>
      </c>
      <c r="AU2588" s="41">
        <f t="shared" si="462"/>
        <v>1.3769274777137106E-5</v>
      </c>
    </row>
    <row r="2589" spans="2:47" x14ac:dyDescent="0.3">
      <c r="B2589" s="6">
        <f t="shared" si="455"/>
        <v>2020</v>
      </c>
      <c r="C2589" s="5">
        <v>43861</v>
      </c>
      <c r="D2589" s="10">
        <v>1191.7</v>
      </c>
      <c r="E2589" s="10">
        <f>VLOOKUP(C2589,데이터!$O:$Q,2,0)</f>
        <v>105.85671875000001</v>
      </c>
      <c r="F2589" s="10">
        <f>VLOOKUP(C2589,데이터!$O:$Q,3,0)</f>
        <v>243.06</v>
      </c>
      <c r="H2589" s="6">
        <f t="shared" si="453"/>
        <v>4.600994214568102</v>
      </c>
      <c r="I2589" s="6">
        <f t="shared" si="454"/>
        <v>4.6706379707916836</v>
      </c>
      <c r="AM2589" s="1">
        <f t="shared" si="456"/>
        <v>43861</v>
      </c>
      <c r="AN2589" s="2">
        <f t="shared" si="457"/>
        <v>1191.7</v>
      </c>
      <c r="AO2589" s="2">
        <f t="shared" si="458"/>
        <v>105.85671875000001</v>
      </c>
      <c r="AP2589" s="2">
        <f t="shared" si="459"/>
        <v>243.06</v>
      </c>
      <c r="AR2589" s="39">
        <f t="shared" si="460"/>
        <v>-3.4942372862040938E-2</v>
      </c>
      <c r="AS2589" s="39">
        <f t="shared" si="461"/>
        <v>-3.5667526284467455E-2</v>
      </c>
      <c r="AU2589" s="41">
        <f t="shared" si="462"/>
        <v>5.2584748605689001E-7</v>
      </c>
    </row>
    <row r="2590" spans="2:47" x14ac:dyDescent="0.3">
      <c r="B2590" s="6">
        <f t="shared" si="455"/>
        <v>2020</v>
      </c>
      <c r="C2590" s="5">
        <v>43862</v>
      </c>
      <c r="D2590" s="10">
        <v>1191.7</v>
      </c>
      <c r="E2590" s="10">
        <f>VLOOKUP(C2590,데이터!$O:$Q,2,0)</f>
        <v>105.85671875000001</v>
      </c>
      <c r="F2590" s="10">
        <f>VLOOKUP(C2590,데이터!$O:$Q,3,0)</f>
        <v>243.06</v>
      </c>
      <c r="H2590" s="6">
        <f t="shared" si="453"/>
        <v>4.600994214568102</v>
      </c>
      <c r="I2590" s="6">
        <f t="shared" si="454"/>
        <v>4.6706379707916836</v>
      </c>
      <c r="AM2590" s="1">
        <f t="shared" si="456"/>
        <v>43862</v>
      </c>
      <c r="AN2590" s="2">
        <f t="shared" si="457"/>
        <v>1191.7</v>
      </c>
      <c r="AO2590" s="2">
        <f t="shared" si="458"/>
        <v>105.85671875000001</v>
      </c>
      <c r="AP2590" s="2">
        <f t="shared" si="459"/>
        <v>243.06</v>
      </c>
      <c r="AR2590" s="39">
        <f t="shared" si="460"/>
        <v>0</v>
      </c>
      <c r="AS2590" s="39">
        <f t="shared" si="461"/>
        <v>0</v>
      </c>
      <c r="AU2590" s="41">
        <f t="shared" si="462"/>
        <v>0</v>
      </c>
    </row>
    <row r="2591" spans="2:47" x14ac:dyDescent="0.3">
      <c r="B2591" s="6">
        <f t="shared" si="455"/>
        <v>2020</v>
      </c>
      <c r="C2591" s="5">
        <v>43863</v>
      </c>
      <c r="D2591" s="10">
        <v>1191.7</v>
      </c>
      <c r="E2591" s="10">
        <f>VLOOKUP(C2591,데이터!$O:$Q,2,0)</f>
        <v>105.85671875000001</v>
      </c>
      <c r="F2591" s="10">
        <f>VLOOKUP(C2591,데이터!$O:$Q,3,0)</f>
        <v>243.06</v>
      </c>
      <c r="H2591" s="6">
        <f t="shared" si="453"/>
        <v>4.600994214568102</v>
      </c>
      <c r="I2591" s="6">
        <f t="shared" si="454"/>
        <v>4.6706379707916836</v>
      </c>
      <c r="AM2591" s="1">
        <f t="shared" si="456"/>
        <v>43863</v>
      </c>
      <c r="AN2591" s="2">
        <f t="shared" si="457"/>
        <v>1191.7</v>
      </c>
      <c r="AO2591" s="2">
        <f t="shared" si="458"/>
        <v>105.85671875000001</v>
      </c>
      <c r="AP2591" s="2">
        <f t="shared" si="459"/>
        <v>243.06</v>
      </c>
      <c r="AR2591" s="39">
        <f t="shared" si="460"/>
        <v>0</v>
      </c>
      <c r="AS2591" s="39">
        <f t="shared" si="461"/>
        <v>0</v>
      </c>
      <c r="AU2591" s="41">
        <f t="shared" si="462"/>
        <v>0</v>
      </c>
    </row>
    <row r="2592" spans="2:47" x14ac:dyDescent="0.3">
      <c r="B2592" s="6">
        <f t="shared" si="455"/>
        <v>2020</v>
      </c>
      <c r="C2592" s="5">
        <v>43864</v>
      </c>
      <c r="D2592" s="10">
        <v>1194.9000000000001</v>
      </c>
      <c r="E2592" s="10">
        <f>VLOOKUP(C2592,데이터!$O:$Q,2,0)</f>
        <v>107.27390625000001</v>
      </c>
      <c r="F2592" s="10">
        <f>VLOOKUP(C2592,데이터!$O:$Q,3,0)</f>
        <v>245.78</v>
      </c>
      <c r="H2592" s="6">
        <f t="shared" si="453"/>
        <v>4.6625913580036311</v>
      </c>
      <c r="I2592" s="6">
        <f t="shared" si="454"/>
        <v>4.7229054573404916</v>
      </c>
      <c r="AM2592" s="1">
        <f t="shared" si="456"/>
        <v>43864</v>
      </c>
      <c r="AN2592" s="2">
        <f t="shared" si="457"/>
        <v>1194.9000000000001</v>
      </c>
      <c r="AO2592" s="2">
        <f t="shared" si="458"/>
        <v>107.27390625000001</v>
      </c>
      <c r="AP2592" s="2">
        <f t="shared" si="459"/>
        <v>245.78</v>
      </c>
      <c r="AR2592" s="39">
        <f t="shared" si="460"/>
        <v>1.3387789804319761E-2</v>
      </c>
      <c r="AS2592" s="39">
        <f t="shared" si="461"/>
        <v>1.1190652513782595E-2</v>
      </c>
      <c r="AU2592" s="41">
        <f t="shared" si="462"/>
        <v>4.8274122734689967E-6</v>
      </c>
    </row>
    <row r="2593" spans="2:47" x14ac:dyDescent="0.3">
      <c r="B2593" s="6">
        <f t="shared" si="455"/>
        <v>2020</v>
      </c>
      <c r="C2593" s="5">
        <v>43865</v>
      </c>
      <c r="D2593" s="10">
        <v>1187.5999999999999</v>
      </c>
      <c r="E2593" s="10">
        <f>VLOOKUP(C2593,데이터!$O:$Q,2,0)</f>
        <v>110.33528125000001</v>
      </c>
      <c r="F2593" s="10">
        <f>VLOOKUP(C2593,데이터!$O:$Q,3,0)</f>
        <v>253.46</v>
      </c>
      <c r="H2593" s="6">
        <f t="shared" si="453"/>
        <v>4.7956520539136234</v>
      </c>
      <c r="I2593" s="6">
        <f t="shared" si="454"/>
        <v>4.8704842428900683</v>
      </c>
      <c r="AM2593" s="1">
        <f t="shared" si="456"/>
        <v>43865</v>
      </c>
      <c r="AN2593" s="2">
        <f t="shared" si="457"/>
        <v>1187.5999999999999</v>
      </c>
      <c r="AO2593" s="2">
        <f t="shared" si="458"/>
        <v>110.33528125000001</v>
      </c>
      <c r="AP2593" s="2">
        <f t="shared" si="459"/>
        <v>253.46</v>
      </c>
      <c r="AR2593" s="39">
        <f t="shared" si="460"/>
        <v>2.8537927880294633E-2</v>
      </c>
      <c r="AS2593" s="39">
        <f t="shared" si="461"/>
        <v>3.1247457075433305E-2</v>
      </c>
      <c r="AU2593" s="41">
        <f t="shared" si="462"/>
        <v>7.341548459308816E-6</v>
      </c>
    </row>
    <row r="2594" spans="2:47" x14ac:dyDescent="0.3">
      <c r="B2594" s="6">
        <f t="shared" si="455"/>
        <v>2020</v>
      </c>
      <c r="C2594" s="5">
        <v>43866</v>
      </c>
      <c r="D2594" s="10">
        <v>1191.4000000000001</v>
      </c>
      <c r="E2594" s="10">
        <f>VLOOKUP(C2594,데이터!$O:$Q,2,0)</f>
        <v>112.843625</v>
      </c>
      <c r="F2594" s="10">
        <f>VLOOKUP(C2594,데이터!$O:$Q,3,0)</f>
        <v>259.3</v>
      </c>
      <c r="H2594" s="6">
        <f t="shared" ref="H2594:H2657" si="463">H2593*(E2594/E2593)</f>
        <v>4.9046756021416194</v>
      </c>
      <c r="I2594" s="6">
        <f t="shared" ref="I2594:I2657" si="464">I2593*(F2594/F2593)</f>
        <v>4.9827056110683925</v>
      </c>
      <c r="AM2594" s="1">
        <f t="shared" si="456"/>
        <v>43866</v>
      </c>
      <c r="AN2594" s="2">
        <f t="shared" si="457"/>
        <v>1191.4000000000001</v>
      </c>
      <c r="AO2594" s="2">
        <f t="shared" si="458"/>
        <v>112.843625</v>
      </c>
      <c r="AP2594" s="2">
        <f t="shared" si="459"/>
        <v>259.3</v>
      </c>
      <c r="AR2594" s="39">
        <f t="shared" si="460"/>
        <v>2.2733832021659017E-2</v>
      </c>
      <c r="AS2594" s="39">
        <f t="shared" si="461"/>
        <v>2.3041111023435645E-2</v>
      </c>
      <c r="AU2594" s="41">
        <f t="shared" si="462"/>
        <v>9.4420384932840969E-8</v>
      </c>
    </row>
    <row r="2595" spans="2:47" x14ac:dyDescent="0.3">
      <c r="B2595" s="6">
        <f t="shared" si="455"/>
        <v>2020</v>
      </c>
      <c r="C2595" s="5">
        <v>43867</v>
      </c>
      <c r="D2595" s="10">
        <v>1179.9000000000001</v>
      </c>
      <c r="E2595" s="10">
        <f>VLOOKUP(C2595,데이터!$O:$Q,2,0)</f>
        <v>113.40289625</v>
      </c>
      <c r="F2595" s="10">
        <f>VLOOKUP(C2595,데이터!$O:$Q,3,0)</f>
        <v>259.45</v>
      </c>
      <c r="H2595" s="6">
        <f t="shared" si="463"/>
        <v>4.9289839674112939</v>
      </c>
      <c r="I2595" s="6">
        <f t="shared" si="464"/>
        <v>4.9855880092236564</v>
      </c>
      <c r="AM2595" s="1">
        <f t="shared" si="456"/>
        <v>43867</v>
      </c>
      <c r="AN2595" s="2">
        <f t="shared" si="457"/>
        <v>1179.9000000000001</v>
      </c>
      <c r="AO2595" s="2">
        <f t="shared" si="458"/>
        <v>113.40289625</v>
      </c>
      <c r="AP2595" s="2">
        <f t="shared" si="459"/>
        <v>259.45</v>
      </c>
      <c r="AR2595" s="39">
        <f t="shared" si="460"/>
        <v>4.9561616794921992E-3</v>
      </c>
      <c r="AS2595" s="39">
        <f t="shared" si="461"/>
        <v>5.7848052448883358E-4</v>
      </c>
      <c r="AU2595" s="41">
        <f t="shared" si="462"/>
        <v>1.91640922948716E-5</v>
      </c>
    </row>
    <row r="2596" spans="2:47" x14ac:dyDescent="0.3">
      <c r="B2596" s="6">
        <f t="shared" si="455"/>
        <v>2020</v>
      </c>
      <c r="C2596" s="5">
        <v>43868</v>
      </c>
      <c r="D2596" s="10">
        <v>1186.5</v>
      </c>
      <c r="E2596" s="10">
        <f>VLOOKUP(C2596,데이터!$O:$Q,2,0)</f>
        <v>111.27459375000001</v>
      </c>
      <c r="F2596" s="10">
        <f>VLOOKUP(C2596,데이터!$O:$Q,3,0)</f>
        <v>253.33</v>
      </c>
      <c r="H2596" s="6">
        <f t="shared" si="463"/>
        <v>4.8364786677479144</v>
      </c>
      <c r="I2596" s="6">
        <f t="shared" si="464"/>
        <v>4.8679861644888378</v>
      </c>
      <c r="AM2596" s="1">
        <f t="shared" si="456"/>
        <v>43868</v>
      </c>
      <c r="AN2596" s="2">
        <f t="shared" si="457"/>
        <v>1186.5</v>
      </c>
      <c r="AO2596" s="2">
        <f t="shared" si="458"/>
        <v>111.27459375000001</v>
      </c>
      <c r="AP2596" s="2">
        <f t="shared" si="459"/>
        <v>253.33</v>
      </c>
      <c r="AR2596" s="39">
        <f t="shared" si="460"/>
        <v>-1.8767620319926293E-2</v>
      </c>
      <c r="AS2596" s="39">
        <f t="shared" si="461"/>
        <v>-2.3588359992291252E-2</v>
      </c>
      <c r="AU2596" s="41">
        <f t="shared" si="462"/>
        <v>2.323953098871342E-5</v>
      </c>
    </row>
    <row r="2597" spans="2:47" x14ac:dyDescent="0.3">
      <c r="B2597" s="6">
        <f t="shared" si="455"/>
        <v>2020</v>
      </c>
      <c r="C2597" s="5">
        <v>43869</v>
      </c>
      <c r="D2597" s="10">
        <v>1186.5</v>
      </c>
      <c r="E2597" s="10">
        <f>VLOOKUP(C2597,데이터!$O:$Q,2,0)</f>
        <v>111.27459375000001</v>
      </c>
      <c r="F2597" s="10">
        <f>VLOOKUP(C2597,데이터!$O:$Q,3,0)</f>
        <v>253.33</v>
      </c>
      <c r="H2597" s="6">
        <f t="shared" si="463"/>
        <v>4.8364786677479144</v>
      </c>
      <c r="I2597" s="6">
        <f t="shared" si="464"/>
        <v>4.8679861644888378</v>
      </c>
      <c r="AM2597" s="1">
        <f t="shared" si="456"/>
        <v>43869</v>
      </c>
      <c r="AN2597" s="2">
        <f t="shared" si="457"/>
        <v>1186.5</v>
      </c>
      <c r="AO2597" s="2">
        <f t="shared" si="458"/>
        <v>111.27459375000001</v>
      </c>
      <c r="AP2597" s="2">
        <f t="shared" si="459"/>
        <v>253.33</v>
      </c>
      <c r="AR2597" s="39">
        <f t="shared" si="460"/>
        <v>0</v>
      </c>
      <c r="AS2597" s="39">
        <f t="shared" si="461"/>
        <v>0</v>
      </c>
      <c r="AU2597" s="41">
        <f t="shared" si="462"/>
        <v>0</v>
      </c>
    </row>
    <row r="2598" spans="2:47" x14ac:dyDescent="0.3">
      <c r="B2598" s="6">
        <f t="shared" si="455"/>
        <v>2020</v>
      </c>
      <c r="C2598" s="5">
        <v>43870</v>
      </c>
      <c r="D2598" s="10">
        <v>1186.5</v>
      </c>
      <c r="E2598" s="10">
        <f>VLOOKUP(C2598,데이터!$O:$Q,2,0)</f>
        <v>111.27459375000001</v>
      </c>
      <c r="F2598" s="10">
        <f>VLOOKUP(C2598,데이터!$O:$Q,3,0)</f>
        <v>253.33</v>
      </c>
      <c r="H2598" s="6">
        <f t="shared" si="463"/>
        <v>4.8364786677479144</v>
      </c>
      <c r="I2598" s="6">
        <f t="shared" si="464"/>
        <v>4.8679861644888378</v>
      </c>
      <c r="AM2598" s="1">
        <f t="shared" si="456"/>
        <v>43870</v>
      </c>
      <c r="AN2598" s="2">
        <f t="shared" si="457"/>
        <v>1186.5</v>
      </c>
      <c r="AO2598" s="2">
        <f t="shared" si="458"/>
        <v>111.27459375000001</v>
      </c>
      <c r="AP2598" s="2">
        <f t="shared" si="459"/>
        <v>253.33</v>
      </c>
      <c r="AR2598" s="39">
        <f t="shared" si="460"/>
        <v>0</v>
      </c>
      <c r="AS2598" s="39">
        <f t="shared" si="461"/>
        <v>0</v>
      </c>
      <c r="AU2598" s="41">
        <f t="shared" si="462"/>
        <v>0</v>
      </c>
    </row>
    <row r="2599" spans="2:47" x14ac:dyDescent="0.3">
      <c r="B2599" s="6">
        <f t="shared" si="455"/>
        <v>2020</v>
      </c>
      <c r="C2599" s="5">
        <v>43871</v>
      </c>
      <c r="D2599" s="10">
        <v>1187.1500000000001</v>
      </c>
      <c r="E2599" s="10">
        <f>VLOOKUP(C2599,데이터!$O:$Q,2,0)</f>
        <v>112.50790625000002</v>
      </c>
      <c r="F2599" s="10">
        <f>VLOOKUP(C2599,데이터!$O:$Q,3,0)</f>
        <v>256.88</v>
      </c>
      <c r="H2599" s="6">
        <f t="shared" si="463"/>
        <v>4.8900838025401221</v>
      </c>
      <c r="I2599" s="6">
        <f t="shared" si="464"/>
        <v>4.9362029208301132</v>
      </c>
      <c r="AM2599" s="1">
        <f t="shared" si="456"/>
        <v>43871</v>
      </c>
      <c r="AN2599" s="2">
        <f t="shared" si="457"/>
        <v>1187.1500000000001</v>
      </c>
      <c r="AO2599" s="2">
        <f t="shared" si="458"/>
        <v>112.50790625000002</v>
      </c>
      <c r="AP2599" s="2">
        <f t="shared" si="459"/>
        <v>256.88</v>
      </c>
      <c r="AR2599" s="39">
        <f t="shared" si="460"/>
        <v>1.1083504854404458E-2</v>
      </c>
      <c r="AS2599" s="39">
        <f t="shared" si="461"/>
        <v>1.4013342280819518E-2</v>
      </c>
      <c r="AU2599" s="41">
        <f t="shared" si="462"/>
        <v>8.583947345222426E-6</v>
      </c>
    </row>
    <row r="2600" spans="2:47" x14ac:dyDescent="0.3">
      <c r="B2600" s="6">
        <f t="shared" si="455"/>
        <v>2020</v>
      </c>
      <c r="C2600" s="5">
        <v>43872</v>
      </c>
      <c r="D2600" s="10">
        <v>1181.5</v>
      </c>
      <c r="E2600" s="10">
        <f>VLOOKUP(C2600,데이터!$O:$Q,2,0)</f>
        <v>114.44203125</v>
      </c>
      <c r="F2600" s="10">
        <f>VLOOKUP(C2600,데이터!$O:$Q,3,0)</f>
        <v>262.07</v>
      </c>
      <c r="H2600" s="6">
        <f t="shared" si="463"/>
        <v>4.9741493020221892</v>
      </c>
      <c r="I2600" s="6">
        <f t="shared" si="464"/>
        <v>5.0359338970022884</v>
      </c>
      <c r="AM2600" s="1">
        <f t="shared" si="456"/>
        <v>43872</v>
      </c>
      <c r="AN2600" s="2">
        <f t="shared" si="457"/>
        <v>1181.5</v>
      </c>
      <c r="AO2600" s="2">
        <f t="shared" si="458"/>
        <v>114.44203125</v>
      </c>
      <c r="AP2600" s="2">
        <f t="shared" si="459"/>
        <v>262.07</v>
      </c>
      <c r="AR2600" s="39">
        <f t="shared" si="460"/>
        <v>1.7191014075955025E-2</v>
      </c>
      <c r="AS2600" s="39">
        <f t="shared" si="461"/>
        <v>2.0203986297103738E-2</v>
      </c>
      <c r="AU2600" s="41">
        <f t="shared" si="462"/>
        <v>9.0780016054138103E-6</v>
      </c>
    </row>
    <row r="2601" spans="2:47" x14ac:dyDescent="0.3">
      <c r="B2601" s="6">
        <f t="shared" si="455"/>
        <v>2020</v>
      </c>
      <c r="C2601" s="5">
        <v>43873</v>
      </c>
      <c r="D2601" s="10">
        <v>1179.55</v>
      </c>
      <c r="E2601" s="10">
        <f>VLOOKUP(C2601,데이터!$O:$Q,2,0)</f>
        <v>115.9370625</v>
      </c>
      <c r="F2601" s="10">
        <f>VLOOKUP(C2601,데이터!$O:$Q,3,0)</f>
        <v>266.11</v>
      </c>
      <c r="H2601" s="6">
        <f t="shared" si="463"/>
        <v>5.0391298739979149</v>
      </c>
      <c r="I2601" s="6">
        <f t="shared" si="464"/>
        <v>5.1135664873174305</v>
      </c>
      <c r="AM2601" s="1">
        <f t="shared" si="456"/>
        <v>43873</v>
      </c>
      <c r="AN2601" s="2">
        <f t="shared" si="457"/>
        <v>1179.55</v>
      </c>
      <c r="AO2601" s="2">
        <f t="shared" si="458"/>
        <v>115.9370625</v>
      </c>
      <c r="AP2601" s="2">
        <f t="shared" si="459"/>
        <v>266.11</v>
      </c>
      <c r="AR2601" s="39">
        <f t="shared" si="460"/>
        <v>1.3063655316761125E-2</v>
      </c>
      <c r="AS2601" s="39">
        <f t="shared" si="461"/>
        <v>1.5415728622123925E-2</v>
      </c>
      <c r="AU2601" s="41">
        <f t="shared" si="462"/>
        <v>5.5322488338002909E-6</v>
      </c>
    </row>
    <row r="2602" spans="2:47" x14ac:dyDescent="0.3">
      <c r="B2602" s="6">
        <f t="shared" si="455"/>
        <v>2020</v>
      </c>
      <c r="C2602" s="5">
        <v>43874</v>
      </c>
      <c r="D2602" s="10">
        <v>1182.95</v>
      </c>
      <c r="E2602" s="10">
        <f>VLOOKUP(C2602,데이터!$O:$Q,2,0)</f>
        <v>115.9361875</v>
      </c>
      <c r="F2602" s="10">
        <f>VLOOKUP(C2602,데이터!$O:$Q,3,0)</f>
        <v>266.39</v>
      </c>
      <c r="H2602" s="6">
        <f t="shared" si="463"/>
        <v>5.0390918426855409</v>
      </c>
      <c r="I2602" s="6">
        <f t="shared" si="464"/>
        <v>5.1189469638739249</v>
      </c>
      <c r="AM2602" s="1">
        <f t="shared" si="456"/>
        <v>43874</v>
      </c>
      <c r="AN2602" s="2">
        <f t="shared" si="457"/>
        <v>1182.95</v>
      </c>
      <c r="AO2602" s="2">
        <f t="shared" si="458"/>
        <v>115.9361875</v>
      </c>
      <c r="AP2602" s="2">
        <f t="shared" si="459"/>
        <v>266.39</v>
      </c>
      <c r="AR2602" s="39">
        <f t="shared" si="460"/>
        <v>-7.5471982912134195E-6</v>
      </c>
      <c r="AS2602" s="39">
        <f t="shared" si="461"/>
        <v>1.052196460110455E-3</v>
      </c>
      <c r="AU2602" s="41">
        <f t="shared" si="462"/>
        <v>1.123056621522552E-6</v>
      </c>
    </row>
    <row r="2603" spans="2:47" x14ac:dyDescent="0.3">
      <c r="B2603" s="6">
        <f t="shared" si="455"/>
        <v>2020</v>
      </c>
      <c r="C2603" s="5">
        <v>43875</v>
      </c>
      <c r="D2603" s="10">
        <v>1183.0999999999999</v>
      </c>
      <c r="E2603" s="10">
        <f>VLOOKUP(C2603,데이터!$O:$Q,2,0)</f>
        <v>115.46971874999998</v>
      </c>
      <c r="F2603" s="10">
        <f>VLOOKUP(C2603,데이터!$O:$Q,3,0)</f>
        <v>265.5</v>
      </c>
      <c r="H2603" s="6">
        <f t="shared" si="463"/>
        <v>5.0188170784063306</v>
      </c>
      <c r="I2603" s="6">
        <f t="shared" si="464"/>
        <v>5.1018447348193519</v>
      </c>
      <c r="AM2603" s="1">
        <f t="shared" si="456"/>
        <v>43875</v>
      </c>
      <c r="AN2603" s="2">
        <f t="shared" si="457"/>
        <v>1183.0999999999999</v>
      </c>
      <c r="AO2603" s="2">
        <f t="shared" si="458"/>
        <v>115.46971874999998</v>
      </c>
      <c r="AP2603" s="2">
        <f t="shared" si="459"/>
        <v>265.5</v>
      </c>
      <c r="AR2603" s="39">
        <f t="shared" si="460"/>
        <v>-4.0234956837787994E-3</v>
      </c>
      <c r="AS2603" s="39">
        <f t="shared" si="461"/>
        <v>-3.340966252486921E-3</v>
      </c>
      <c r="AU2603" s="41">
        <f t="shared" si="462"/>
        <v>4.6584642457961491E-7</v>
      </c>
    </row>
    <row r="2604" spans="2:47" x14ac:dyDescent="0.3">
      <c r="B2604" s="6">
        <f t="shared" si="455"/>
        <v>2020</v>
      </c>
      <c r="C2604" s="5">
        <v>43876</v>
      </c>
      <c r="D2604" s="10">
        <v>1183.0999999999999</v>
      </c>
      <c r="E2604" s="10">
        <f>VLOOKUP(C2604,데이터!$O:$Q,2,0)</f>
        <v>115.46971874999998</v>
      </c>
      <c r="F2604" s="10">
        <f>VLOOKUP(C2604,데이터!$O:$Q,3,0)</f>
        <v>265.5</v>
      </c>
      <c r="H2604" s="6">
        <f t="shared" si="463"/>
        <v>5.0188170784063306</v>
      </c>
      <c r="I2604" s="6">
        <f t="shared" si="464"/>
        <v>5.1018447348193519</v>
      </c>
      <c r="AM2604" s="1">
        <f t="shared" si="456"/>
        <v>43876</v>
      </c>
      <c r="AN2604" s="2">
        <f t="shared" si="457"/>
        <v>1183.0999999999999</v>
      </c>
      <c r="AO2604" s="2">
        <f t="shared" si="458"/>
        <v>115.46971874999998</v>
      </c>
      <c r="AP2604" s="2">
        <f t="shared" si="459"/>
        <v>265.5</v>
      </c>
      <c r="AR2604" s="39">
        <f t="shared" si="460"/>
        <v>0</v>
      </c>
      <c r="AS2604" s="39">
        <f t="shared" si="461"/>
        <v>0</v>
      </c>
      <c r="AU2604" s="41">
        <f t="shared" si="462"/>
        <v>0</v>
      </c>
    </row>
    <row r="2605" spans="2:47" x14ac:dyDescent="0.3">
      <c r="B2605" s="6">
        <f t="shared" si="455"/>
        <v>2020</v>
      </c>
      <c r="C2605" s="5">
        <v>43877</v>
      </c>
      <c r="D2605" s="10">
        <v>1183.0999999999999</v>
      </c>
      <c r="E2605" s="10">
        <f>VLOOKUP(C2605,데이터!$O:$Q,2,0)</f>
        <v>115.46971874999998</v>
      </c>
      <c r="F2605" s="10">
        <f>VLOOKUP(C2605,데이터!$O:$Q,3,0)</f>
        <v>265.5</v>
      </c>
      <c r="H2605" s="6">
        <f t="shared" si="463"/>
        <v>5.0188170784063306</v>
      </c>
      <c r="I2605" s="6">
        <f t="shared" si="464"/>
        <v>5.1018447348193519</v>
      </c>
      <c r="AM2605" s="1">
        <f t="shared" si="456"/>
        <v>43877</v>
      </c>
      <c r="AN2605" s="2">
        <f t="shared" si="457"/>
        <v>1183.0999999999999</v>
      </c>
      <c r="AO2605" s="2">
        <f t="shared" si="458"/>
        <v>115.46971874999998</v>
      </c>
      <c r="AP2605" s="2">
        <f t="shared" si="459"/>
        <v>265.5</v>
      </c>
      <c r="AR2605" s="39">
        <f t="shared" si="460"/>
        <v>0</v>
      </c>
      <c r="AS2605" s="39">
        <f t="shared" si="461"/>
        <v>0</v>
      </c>
      <c r="AU2605" s="41">
        <f t="shared" si="462"/>
        <v>0</v>
      </c>
    </row>
    <row r="2606" spans="2:47" x14ac:dyDescent="0.3">
      <c r="B2606" s="6">
        <f t="shared" si="455"/>
        <v>2020</v>
      </c>
      <c r="C2606" s="5">
        <v>43878</v>
      </c>
      <c r="D2606" s="10">
        <v>1183.95</v>
      </c>
      <c r="E2606" s="10">
        <f>VLOOKUP(C2606,데이터!$O:$Q,2,0)</f>
        <v>115.46971874999998</v>
      </c>
      <c r="F2606" s="10">
        <f>VLOOKUP(C2606,데이터!$O:$Q,3,0)</f>
        <v>265.5</v>
      </c>
      <c r="H2606" s="6">
        <f t="shared" si="463"/>
        <v>5.0188170784063306</v>
      </c>
      <c r="I2606" s="6">
        <f t="shared" si="464"/>
        <v>5.1018447348193519</v>
      </c>
      <c r="AM2606" s="1">
        <f t="shared" si="456"/>
        <v>43878</v>
      </c>
      <c r="AN2606" s="2">
        <f t="shared" si="457"/>
        <v>1183.95</v>
      </c>
      <c r="AO2606" s="2">
        <f t="shared" si="458"/>
        <v>115.46971874999998</v>
      </c>
      <c r="AP2606" s="2">
        <f t="shared" si="459"/>
        <v>265.5</v>
      </c>
      <c r="AR2606" s="39">
        <f t="shared" si="460"/>
        <v>0</v>
      </c>
      <c r="AS2606" s="39">
        <f t="shared" si="461"/>
        <v>0</v>
      </c>
      <c r="AU2606" s="41">
        <f t="shared" si="462"/>
        <v>0</v>
      </c>
    </row>
    <row r="2607" spans="2:47" x14ac:dyDescent="0.3">
      <c r="B2607" s="6">
        <f t="shared" si="455"/>
        <v>2020</v>
      </c>
      <c r="C2607" s="5">
        <v>43879</v>
      </c>
      <c r="D2607" s="10">
        <v>1189.5</v>
      </c>
      <c r="E2607" s="10">
        <f>VLOOKUP(C2607,데이터!$O:$Q,2,0)</f>
        <v>113.90453125000001</v>
      </c>
      <c r="F2607" s="10">
        <f>VLOOKUP(C2607,데이터!$O:$Q,3,0)</f>
        <v>262.08999999999997</v>
      </c>
      <c r="H2607" s="6">
        <f t="shared" si="463"/>
        <v>4.9507872101348447</v>
      </c>
      <c r="I2607" s="6">
        <f t="shared" si="464"/>
        <v>5.0363182167563227</v>
      </c>
      <c r="AM2607" s="1">
        <f t="shared" si="456"/>
        <v>43879</v>
      </c>
      <c r="AN2607" s="2">
        <f t="shared" si="457"/>
        <v>1189.5</v>
      </c>
      <c r="AO2607" s="2">
        <f t="shared" si="458"/>
        <v>113.90453125000001</v>
      </c>
      <c r="AP2607" s="2">
        <f t="shared" si="459"/>
        <v>262.08999999999997</v>
      </c>
      <c r="AR2607" s="39">
        <f t="shared" si="460"/>
        <v>-1.3554960702629959E-2</v>
      </c>
      <c r="AS2607" s="39">
        <f t="shared" si="461"/>
        <v>-1.2843691148776037E-2</v>
      </c>
      <c r="AU2607" s="41">
        <f t="shared" si="462"/>
        <v>5.0590437823955658E-7</v>
      </c>
    </row>
    <row r="2608" spans="2:47" x14ac:dyDescent="0.3">
      <c r="B2608" s="6">
        <f t="shared" si="455"/>
        <v>2020</v>
      </c>
      <c r="C2608" s="5">
        <v>43880</v>
      </c>
      <c r="D2608" s="10">
        <v>1189.3</v>
      </c>
      <c r="E2608" s="10">
        <f>VLOOKUP(C2608,데이터!$O:$Q,2,0)</f>
        <v>116.7913125</v>
      </c>
      <c r="F2608" s="10">
        <f>VLOOKUP(C2608,데이터!$O:$Q,3,0)</f>
        <v>268.7</v>
      </c>
      <c r="H2608" s="6">
        <f t="shared" si="463"/>
        <v>5.07625930096492</v>
      </c>
      <c r="I2608" s="6">
        <f t="shared" si="464"/>
        <v>5.1633358954650079</v>
      </c>
      <c r="AM2608" s="1">
        <f t="shared" si="456"/>
        <v>43880</v>
      </c>
      <c r="AN2608" s="2">
        <f t="shared" si="457"/>
        <v>1189.3</v>
      </c>
      <c r="AO2608" s="2">
        <f t="shared" si="458"/>
        <v>116.7913125</v>
      </c>
      <c r="AP2608" s="2">
        <f t="shared" si="459"/>
        <v>268.7</v>
      </c>
      <c r="AR2608" s="39">
        <f t="shared" si="460"/>
        <v>2.5343866642706603E-2</v>
      </c>
      <c r="AS2608" s="39">
        <f t="shared" si="461"/>
        <v>2.5220344156587471E-2</v>
      </c>
      <c r="AU2608" s="41">
        <f t="shared" si="462"/>
        <v>1.5257804577051148E-8</v>
      </c>
    </row>
    <row r="2609" spans="2:47" x14ac:dyDescent="0.3">
      <c r="B2609" s="6">
        <f t="shared" si="455"/>
        <v>2020</v>
      </c>
      <c r="C2609" s="5">
        <v>43881</v>
      </c>
      <c r="D2609" s="10">
        <v>1198.5999999999999</v>
      </c>
      <c r="E2609" s="10">
        <f>VLOOKUP(C2609,데이터!$O:$Q,2,0)</f>
        <v>114.7384375</v>
      </c>
      <c r="F2609" s="10">
        <f>VLOOKUP(C2609,데이터!$O:$Q,3,0)</f>
        <v>264.8</v>
      </c>
      <c r="H2609" s="6">
        <f t="shared" si="463"/>
        <v>4.987032409089136</v>
      </c>
      <c r="I2609" s="6">
        <f t="shared" si="464"/>
        <v>5.088393543428114</v>
      </c>
      <c r="AM2609" s="1">
        <f t="shared" si="456"/>
        <v>43881</v>
      </c>
      <c r="AN2609" s="2">
        <f t="shared" si="457"/>
        <v>1198.5999999999999</v>
      </c>
      <c r="AO2609" s="2">
        <f t="shared" si="458"/>
        <v>114.7384375</v>
      </c>
      <c r="AP2609" s="2">
        <f t="shared" si="459"/>
        <v>264.8</v>
      </c>
      <c r="AR2609" s="39">
        <f t="shared" si="460"/>
        <v>-1.7577291975377052E-2</v>
      </c>
      <c r="AS2609" s="39">
        <f t="shared" si="461"/>
        <v>-1.4514328247115627E-2</v>
      </c>
      <c r="AU2609" s="41">
        <f t="shared" si="462"/>
        <v>9.3817468006451298E-6</v>
      </c>
    </row>
    <row r="2610" spans="2:47" x14ac:dyDescent="0.3">
      <c r="B2610" s="6">
        <f t="shared" si="455"/>
        <v>2020</v>
      </c>
      <c r="C2610" s="5">
        <v>43882</v>
      </c>
      <c r="D2610" s="10">
        <v>1209.1500000000001</v>
      </c>
      <c r="E2610" s="10">
        <f>VLOOKUP(C2610,데이터!$O:$Q,2,0)</f>
        <v>111.72984375000001</v>
      </c>
      <c r="F2610" s="10">
        <f>VLOOKUP(C2610,데이터!$O:$Q,3,0)</f>
        <v>256.93</v>
      </c>
      <c r="H2610" s="6">
        <f t="shared" si="463"/>
        <v>4.8562658162720345</v>
      </c>
      <c r="I2610" s="6">
        <f t="shared" si="464"/>
        <v>4.9371637202152012</v>
      </c>
      <c r="AM2610" s="1">
        <f t="shared" si="456"/>
        <v>43882</v>
      </c>
      <c r="AN2610" s="2">
        <f t="shared" si="457"/>
        <v>1209.1500000000001</v>
      </c>
      <c r="AO2610" s="2">
        <f t="shared" si="458"/>
        <v>111.72984375000001</v>
      </c>
      <c r="AP2610" s="2">
        <f t="shared" si="459"/>
        <v>256.93</v>
      </c>
      <c r="AR2610" s="39">
        <f t="shared" si="460"/>
        <v>-2.6221324044089278E-2</v>
      </c>
      <c r="AS2610" s="39">
        <f t="shared" si="461"/>
        <v>-2.9720543806646571E-2</v>
      </c>
      <c r="AU2610" s="41">
        <f t="shared" si="462"/>
        <v>1.2244538946671518E-5</v>
      </c>
    </row>
    <row r="2611" spans="2:47" x14ac:dyDescent="0.3">
      <c r="B2611" s="6">
        <f t="shared" si="455"/>
        <v>2020</v>
      </c>
      <c r="C2611" s="5">
        <v>43883</v>
      </c>
      <c r="D2611" s="10">
        <v>1209.1500000000001</v>
      </c>
      <c r="E2611" s="10">
        <f>VLOOKUP(C2611,데이터!$O:$Q,2,0)</f>
        <v>111.72984375000001</v>
      </c>
      <c r="F2611" s="10">
        <f>VLOOKUP(C2611,데이터!$O:$Q,3,0)</f>
        <v>256.93</v>
      </c>
      <c r="H2611" s="6">
        <f t="shared" si="463"/>
        <v>4.8562658162720345</v>
      </c>
      <c r="I2611" s="6">
        <f t="shared" si="464"/>
        <v>4.9371637202152012</v>
      </c>
      <c r="AM2611" s="1">
        <f t="shared" si="456"/>
        <v>43883</v>
      </c>
      <c r="AN2611" s="2">
        <f t="shared" si="457"/>
        <v>1209.1500000000001</v>
      </c>
      <c r="AO2611" s="2">
        <f t="shared" si="458"/>
        <v>111.72984375000001</v>
      </c>
      <c r="AP2611" s="2">
        <f t="shared" si="459"/>
        <v>256.93</v>
      </c>
      <c r="AR2611" s="39">
        <f t="shared" si="460"/>
        <v>0</v>
      </c>
      <c r="AS2611" s="39">
        <f t="shared" si="461"/>
        <v>0</v>
      </c>
      <c r="AU2611" s="41">
        <f t="shared" si="462"/>
        <v>0</v>
      </c>
    </row>
    <row r="2612" spans="2:47" x14ac:dyDescent="0.3">
      <c r="B2612" s="6">
        <f t="shared" si="455"/>
        <v>2020</v>
      </c>
      <c r="C2612" s="5">
        <v>43884</v>
      </c>
      <c r="D2612" s="10">
        <v>1209.1500000000001</v>
      </c>
      <c r="E2612" s="10">
        <f>VLOOKUP(C2612,데이터!$O:$Q,2,0)</f>
        <v>111.72984375000001</v>
      </c>
      <c r="F2612" s="10">
        <f>VLOOKUP(C2612,데이터!$O:$Q,3,0)</f>
        <v>256.93</v>
      </c>
      <c r="H2612" s="6">
        <f t="shared" si="463"/>
        <v>4.8562658162720345</v>
      </c>
      <c r="I2612" s="6">
        <f t="shared" si="464"/>
        <v>4.9371637202152012</v>
      </c>
      <c r="AM2612" s="1">
        <f t="shared" si="456"/>
        <v>43884</v>
      </c>
      <c r="AN2612" s="2">
        <f t="shared" si="457"/>
        <v>1209.1500000000001</v>
      </c>
      <c r="AO2612" s="2">
        <f t="shared" si="458"/>
        <v>111.72984375000001</v>
      </c>
      <c r="AP2612" s="2">
        <f t="shared" si="459"/>
        <v>256.93</v>
      </c>
      <c r="AR2612" s="39">
        <f t="shared" si="460"/>
        <v>0</v>
      </c>
      <c r="AS2612" s="39">
        <f t="shared" si="461"/>
        <v>0</v>
      </c>
      <c r="AU2612" s="41">
        <f t="shared" si="462"/>
        <v>0</v>
      </c>
    </row>
    <row r="2613" spans="2:47" x14ac:dyDescent="0.3">
      <c r="B2613" s="6">
        <f t="shared" si="455"/>
        <v>2020</v>
      </c>
      <c r="C2613" s="5">
        <v>43885</v>
      </c>
      <c r="D2613" s="10">
        <v>1220.3499999999999</v>
      </c>
      <c r="E2613" s="10">
        <f>VLOOKUP(C2613,데이터!$O:$Q,2,0)</f>
        <v>106.28662499999999</v>
      </c>
      <c r="F2613" s="10">
        <f>VLOOKUP(C2613,데이터!$O:$Q,3,0)</f>
        <v>244.62</v>
      </c>
      <c r="H2613" s="6">
        <f t="shared" si="463"/>
        <v>4.6196798132945069</v>
      </c>
      <c r="I2613" s="6">
        <f t="shared" si="464"/>
        <v>4.70061491160644</v>
      </c>
      <c r="AM2613" s="1">
        <f t="shared" si="456"/>
        <v>43885</v>
      </c>
      <c r="AN2613" s="2">
        <f t="shared" si="457"/>
        <v>1220.3499999999999</v>
      </c>
      <c r="AO2613" s="2">
        <f t="shared" si="458"/>
        <v>106.28662499999999</v>
      </c>
      <c r="AP2613" s="2">
        <f t="shared" si="459"/>
        <v>244.62</v>
      </c>
      <c r="AR2613" s="39">
        <f t="shared" si="460"/>
        <v>-4.8717679782847023E-2</v>
      </c>
      <c r="AS2613" s="39">
        <f t="shared" si="461"/>
        <v>-4.7911882613941525E-2</v>
      </c>
      <c r="AU2613" s="41">
        <f t="shared" si="462"/>
        <v>6.4930907741611517E-7</v>
      </c>
    </row>
    <row r="2614" spans="2:47" x14ac:dyDescent="0.3">
      <c r="B2614" s="6">
        <f t="shared" si="455"/>
        <v>2020</v>
      </c>
      <c r="C2614" s="5">
        <v>43886</v>
      </c>
      <c r="D2614" s="10">
        <v>1210.2</v>
      </c>
      <c r="E2614" s="10">
        <f>VLOOKUP(C2614,데이터!$O:$Q,2,0)</f>
        <v>102.99090625000001</v>
      </c>
      <c r="F2614" s="10">
        <f>VLOOKUP(C2614,데이터!$O:$Q,3,0)</f>
        <v>237.33</v>
      </c>
      <c r="H2614" s="6">
        <f t="shared" si="463"/>
        <v>4.4764335169738629</v>
      </c>
      <c r="I2614" s="6">
        <f t="shared" si="464"/>
        <v>4.560530361260553</v>
      </c>
      <c r="AM2614" s="1">
        <f t="shared" si="456"/>
        <v>43886</v>
      </c>
      <c r="AN2614" s="2">
        <f t="shared" si="457"/>
        <v>1210.2</v>
      </c>
      <c r="AO2614" s="2">
        <f t="shared" si="458"/>
        <v>102.99090625000001</v>
      </c>
      <c r="AP2614" s="2">
        <f t="shared" si="459"/>
        <v>237.33</v>
      </c>
      <c r="AR2614" s="39">
        <f t="shared" si="460"/>
        <v>-3.1007840826632549E-2</v>
      </c>
      <c r="AS2614" s="39">
        <f t="shared" si="461"/>
        <v>-2.9801324503311188E-2</v>
      </c>
      <c r="AU2614" s="41">
        <f t="shared" si="462"/>
        <v>1.4556816384408938E-6</v>
      </c>
    </row>
    <row r="2615" spans="2:47" x14ac:dyDescent="0.3">
      <c r="B2615" s="6">
        <f t="shared" si="455"/>
        <v>2020</v>
      </c>
      <c r="C2615" s="5">
        <v>43887</v>
      </c>
      <c r="D2615" s="10">
        <v>1216.95</v>
      </c>
      <c r="E2615" s="10">
        <f>VLOOKUP(C2615,데이터!$O:$Q,2,0)</f>
        <v>103.75578124999998</v>
      </c>
      <c r="F2615" s="10">
        <f>VLOOKUP(C2615,데이터!$O:$Q,3,0)</f>
        <v>237.65</v>
      </c>
      <c r="H2615" s="6">
        <f t="shared" si="463"/>
        <v>4.509678317034016</v>
      </c>
      <c r="I2615" s="6">
        <f t="shared" si="464"/>
        <v>4.5666794773251178</v>
      </c>
      <c r="AM2615" s="1">
        <f t="shared" si="456"/>
        <v>43887</v>
      </c>
      <c r="AN2615" s="2">
        <f t="shared" si="457"/>
        <v>1216.95</v>
      </c>
      <c r="AO2615" s="2">
        <f t="shared" si="458"/>
        <v>103.75578124999998</v>
      </c>
      <c r="AP2615" s="2">
        <f t="shared" si="459"/>
        <v>237.65</v>
      </c>
      <c r="AR2615" s="39">
        <f t="shared" si="460"/>
        <v>7.4266265619928884E-3</v>
      </c>
      <c r="AS2615" s="39">
        <f t="shared" si="461"/>
        <v>1.3483335440103161E-3</v>
      </c>
      <c r="AU2615" s="41">
        <f t="shared" si="462"/>
        <v>3.6945646012455687E-5</v>
      </c>
    </row>
    <row r="2616" spans="2:47" x14ac:dyDescent="0.3">
      <c r="B2616" s="6">
        <f t="shared" si="455"/>
        <v>2020</v>
      </c>
      <c r="C2616" s="5">
        <v>43888</v>
      </c>
      <c r="D2616" s="10">
        <v>1217.1500000000001</v>
      </c>
      <c r="E2616" s="10">
        <f>VLOOKUP(C2616,데이터!$O:$Q,2,0)</f>
        <v>99.054874999999996</v>
      </c>
      <c r="F2616" s="10">
        <f>VLOOKUP(C2616,데이터!$O:$Q,3,0)</f>
        <v>226.68</v>
      </c>
      <c r="H2616" s="6">
        <f t="shared" si="463"/>
        <v>4.305356449561839</v>
      </c>
      <c r="I2616" s="6">
        <f t="shared" si="464"/>
        <v>4.3558800922367249</v>
      </c>
      <c r="AM2616" s="1">
        <f t="shared" si="456"/>
        <v>43888</v>
      </c>
      <c r="AN2616" s="2">
        <f t="shared" si="457"/>
        <v>1217.1500000000001</v>
      </c>
      <c r="AO2616" s="2">
        <f t="shared" si="458"/>
        <v>99.054874999999996</v>
      </c>
      <c r="AP2616" s="2">
        <f t="shared" si="459"/>
        <v>226.68</v>
      </c>
      <c r="AR2616" s="39">
        <f t="shared" si="460"/>
        <v>-4.5307415098857384E-2</v>
      </c>
      <c r="AS2616" s="39">
        <f t="shared" si="461"/>
        <v>-4.6160319798022265E-2</v>
      </c>
      <c r="AU2616" s="41">
        <f t="shared" si="462"/>
        <v>7.2744642585753496E-7</v>
      </c>
    </row>
    <row r="2617" spans="2:47" x14ac:dyDescent="0.3">
      <c r="B2617" s="6">
        <f t="shared" si="455"/>
        <v>2020</v>
      </c>
      <c r="C2617" s="5">
        <v>43889</v>
      </c>
      <c r="D2617" s="10">
        <v>1214.5</v>
      </c>
      <c r="E2617" s="10">
        <f>VLOOKUP(C2617,데이터!$O:$Q,2,0)</f>
        <v>100.25646875</v>
      </c>
      <c r="F2617" s="10">
        <f>VLOOKUP(C2617,데이터!$O:$Q,3,0)</f>
        <v>231.79</v>
      </c>
      <c r="H2617" s="6">
        <f t="shared" si="463"/>
        <v>4.3575829492804621</v>
      </c>
      <c r="I2617" s="6">
        <f t="shared" si="464"/>
        <v>4.4540737893927584</v>
      </c>
      <c r="AM2617" s="1">
        <f t="shared" si="456"/>
        <v>43889</v>
      </c>
      <c r="AN2617" s="2">
        <f t="shared" si="457"/>
        <v>1214.5</v>
      </c>
      <c r="AO2617" s="2">
        <f t="shared" si="458"/>
        <v>100.25646875</v>
      </c>
      <c r="AP2617" s="2">
        <f t="shared" si="459"/>
        <v>231.79</v>
      </c>
      <c r="AR2617" s="39">
        <f t="shared" si="460"/>
        <v>1.2130586707620461E-2</v>
      </c>
      <c r="AS2617" s="39">
        <f t="shared" si="461"/>
        <v>2.2542791600494105E-2</v>
      </c>
      <c r="AU2617" s="41">
        <f t="shared" si="462"/>
        <v>1.0841401073118186E-4</v>
      </c>
    </row>
    <row r="2618" spans="2:47" x14ac:dyDescent="0.3">
      <c r="B2618" s="6">
        <f t="shared" si="455"/>
        <v>2020</v>
      </c>
      <c r="C2618" s="5">
        <v>43890</v>
      </c>
      <c r="D2618" s="10">
        <v>1214.5</v>
      </c>
      <c r="E2618" s="10">
        <f>VLOOKUP(C2618,데이터!$O:$Q,2,0)</f>
        <v>100.25646875</v>
      </c>
      <c r="F2618" s="10">
        <f>VLOOKUP(C2618,데이터!$O:$Q,3,0)</f>
        <v>231.79</v>
      </c>
      <c r="H2618" s="6">
        <f t="shared" si="463"/>
        <v>4.3575829492804621</v>
      </c>
      <c r="I2618" s="6">
        <f t="shared" si="464"/>
        <v>4.4540737893927584</v>
      </c>
      <c r="AM2618" s="1">
        <f t="shared" si="456"/>
        <v>43890</v>
      </c>
      <c r="AN2618" s="2">
        <f t="shared" si="457"/>
        <v>1214.5</v>
      </c>
      <c r="AO2618" s="2">
        <f t="shared" si="458"/>
        <v>100.25646875</v>
      </c>
      <c r="AP2618" s="2">
        <f t="shared" si="459"/>
        <v>231.79</v>
      </c>
      <c r="AR2618" s="39">
        <f t="shared" si="460"/>
        <v>0</v>
      </c>
      <c r="AS2618" s="39">
        <f t="shared" si="461"/>
        <v>0</v>
      </c>
      <c r="AU2618" s="41">
        <f t="shared" si="462"/>
        <v>0</v>
      </c>
    </row>
    <row r="2619" spans="2:47" x14ac:dyDescent="0.3">
      <c r="B2619" s="6">
        <f t="shared" si="455"/>
        <v>2020</v>
      </c>
      <c r="C2619" s="5">
        <v>43891</v>
      </c>
      <c r="D2619" s="10">
        <v>1214.5</v>
      </c>
      <c r="E2619" s="10">
        <f>VLOOKUP(C2619,데이터!$O:$Q,2,0)</f>
        <v>100.25646875</v>
      </c>
      <c r="F2619" s="10">
        <f>VLOOKUP(C2619,데이터!$O:$Q,3,0)</f>
        <v>231.79</v>
      </c>
      <c r="H2619" s="6">
        <f t="shared" si="463"/>
        <v>4.3575829492804621</v>
      </c>
      <c r="I2619" s="6">
        <f t="shared" si="464"/>
        <v>4.4540737893927584</v>
      </c>
      <c r="AM2619" s="1">
        <f t="shared" si="456"/>
        <v>43891</v>
      </c>
      <c r="AN2619" s="2">
        <f t="shared" si="457"/>
        <v>1214.5</v>
      </c>
      <c r="AO2619" s="2">
        <f t="shared" si="458"/>
        <v>100.25646875</v>
      </c>
      <c r="AP2619" s="2">
        <f t="shared" si="459"/>
        <v>231.79</v>
      </c>
      <c r="AR2619" s="39">
        <f t="shared" si="460"/>
        <v>0</v>
      </c>
      <c r="AS2619" s="39">
        <f t="shared" si="461"/>
        <v>0</v>
      </c>
      <c r="AU2619" s="41">
        <f t="shared" si="462"/>
        <v>0</v>
      </c>
    </row>
    <row r="2620" spans="2:47" x14ac:dyDescent="0.3">
      <c r="B2620" s="6">
        <f t="shared" si="455"/>
        <v>2020</v>
      </c>
      <c r="C2620" s="5">
        <v>43892</v>
      </c>
      <c r="D2620" s="10">
        <v>1193.8</v>
      </c>
      <c r="E2620" s="10">
        <f>VLOOKUP(C2620,데이터!$O:$Q,2,0)</f>
        <v>104.24821875000001</v>
      </c>
      <c r="F2620" s="10">
        <f>VLOOKUP(C2620,데이터!$O:$Q,3,0)</f>
        <v>240</v>
      </c>
      <c r="H2620" s="6">
        <f t="shared" si="463"/>
        <v>4.531081796334063</v>
      </c>
      <c r="I2620" s="6">
        <f t="shared" si="464"/>
        <v>4.6118370484242721</v>
      </c>
      <c r="AM2620" s="1">
        <f t="shared" si="456"/>
        <v>43892</v>
      </c>
      <c r="AN2620" s="2">
        <f t="shared" si="457"/>
        <v>1193.8</v>
      </c>
      <c r="AO2620" s="2">
        <f t="shared" si="458"/>
        <v>104.24821875000001</v>
      </c>
      <c r="AP2620" s="2">
        <f t="shared" si="459"/>
        <v>240</v>
      </c>
      <c r="AR2620" s="39">
        <f t="shared" si="460"/>
        <v>3.9815385977276518E-2</v>
      </c>
      <c r="AS2620" s="39">
        <f t="shared" si="461"/>
        <v>3.5419992234350106E-2</v>
      </c>
      <c r="AU2620" s="41">
        <f t="shared" si="462"/>
        <v>1.9319486155356656E-5</v>
      </c>
    </row>
    <row r="2621" spans="2:47" x14ac:dyDescent="0.3">
      <c r="B2621" s="6">
        <f t="shared" si="455"/>
        <v>2020</v>
      </c>
      <c r="C2621" s="5">
        <v>43893</v>
      </c>
      <c r="D2621" s="10">
        <v>1195.25</v>
      </c>
      <c r="E2621" s="10">
        <f>VLOOKUP(C2621,데이터!$O:$Q,2,0)</f>
        <v>100.84490625000001</v>
      </c>
      <c r="F2621" s="10">
        <f>VLOOKUP(C2621,데이터!$O:$Q,3,0)</f>
        <v>231.55</v>
      </c>
      <c r="H2621" s="6">
        <f t="shared" si="463"/>
        <v>4.3831590068524813</v>
      </c>
      <c r="I2621" s="6">
        <f t="shared" si="464"/>
        <v>4.4494619523443344</v>
      </c>
      <c r="AM2621" s="1">
        <f t="shared" si="456"/>
        <v>43893</v>
      </c>
      <c r="AN2621" s="2">
        <f t="shared" si="457"/>
        <v>1195.25</v>
      </c>
      <c r="AO2621" s="2">
        <f t="shared" si="458"/>
        <v>100.84490625000001</v>
      </c>
      <c r="AP2621" s="2">
        <f t="shared" si="459"/>
        <v>231.55</v>
      </c>
      <c r="AR2621" s="39">
        <f t="shared" si="460"/>
        <v>-3.2646241257719311E-2</v>
      </c>
      <c r="AS2621" s="39">
        <f t="shared" si="461"/>
        <v>-3.5208333333333286E-2</v>
      </c>
      <c r="AU2621" s="41">
        <f t="shared" si="462"/>
        <v>6.5643158039239281E-6</v>
      </c>
    </row>
    <row r="2622" spans="2:47" x14ac:dyDescent="0.3">
      <c r="B2622" s="6">
        <f t="shared" si="455"/>
        <v>2020</v>
      </c>
      <c r="C2622" s="5">
        <v>43894</v>
      </c>
      <c r="D2622" s="10">
        <v>1187.8499999999999</v>
      </c>
      <c r="E2622" s="10">
        <f>VLOOKUP(C2622,데이터!$O:$Q,2,0)</f>
        <v>105.91259375</v>
      </c>
      <c r="F2622" s="10">
        <f>VLOOKUP(C2622,데이터!$O:$Q,3,0)</f>
        <v>243.38</v>
      </c>
      <c r="H2622" s="6">
        <f t="shared" si="463"/>
        <v>4.603422785515459</v>
      </c>
      <c r="I2622" s="6">
        <f t="shared" si="464"/>
        <v>4.6767870868562476</v>
      </c>
      <c r="AM2622" s="1">
        <f t="shared" si="456"/>
        <v>43894</v>
      </c>
      <c r="AN2622" s="2">
        <f t="shared" si="457"/>
        <v>1187.8499999999999</v>
      </c>
      <c r="AO2622" s="2">
        <f t="shared" si="458"/>
        <v>105.91259375</v>
      </c>
      <c r="AP2622" s="2">
        <f t="shared" si="459"/>
        <v>243.38</v>
      </c>
      <c r="AR2622" s="39">
        <f t="shared" si="460"/>
        <v>5.0252290258834931E-2</v>
      </c>
      <c r="AS2622" s="39">
        <f t="shared" si="461"/>
        <v>5.1090477218743269E-2</v>
      </c>
      <c r="AU2622" s="41">
        <f t="shared" si="462"/>
        <v>7.0255737976038183E-7</v>
      </c>
    </row>
    <row r="2623" spans="2:47" x14ac:dyDescent="0.3">
      <c r="B2623" s="6">
        <f t="shared" ref="B2623:B2686" si="465">YEAR(C2623)</f>
        <v>2020</v>
      </c>
      <c r="C2623" s="5">
        <v>43895</v>
      </c>
      <c r="D2623" s="10">
        <v>1181.2</v>
      </c>
      <c r="E2623" s="10">
        <f>VLOOKUP(C2623,데이터!$O:$Q,2,0)</f>
        <v>102.04340624999999</v>
      </c>
      <c r="F2623" s="10">
        <f>VLOOKUP(C2623,데이터!$O:$Q,3,0)</f>
        <v>236.05</v>
      </c>
      <c r="H2623" s="6">
        <f t="shared" si="463"/>
        <v>4.4352510387166362</v>
      </c>
      <c r="I2623" s="6">
        <f t="shared" si="464"/>
        <v>4.5359338970022902</v>
      </c>
      <c r="AM2623" s="1">
        <f t="shared" si="456"/>
        <v>43895</v>
      </c>
      <c r="AN2623" s="2">
        <f t="shared" si="457"/>
        <v>1181.2</v>
      </c>
      <c r="AO2623" s="2">
        <f t="shared" si="458"/>
        <v>102.04340624999999</v>
      </c>
      <c r="AP2623" s="2">
        <f t="shared" si="459"/>
        <v>236.05</v>
      </c>
      <c r="AR2623" s="39">
        <f t="shared" si="460"/>
        <v>-3.6531892601298965E-2</v>
      </c>
      <c r="AS2623" s="39">
        <f t="shared" si="461"/>
        <v>-3.0117511710082923E-2</v>
      </c>
      <c r="AU2623" s="41">
        <f t="shared" si="462"/>
        <v>4.1144282217597515E-5</v>
      </c>
    </row>
    <row r="2624" spans="2:47" x14ac:dyDescent="0.3">
      <c r="B2624" s="6">
        <f t="shared" si="465"/>
        <v>2020</v>
      </c>
      <c r="C2624" s="5">
        <v>43896</v>
      </c>
      <c r="D2624" s="10">
        <v>1192.3</v>
      </c>
      <c r="E2624" s="10">
        <f>VLOOKUP(C2624,데이터!$O:$Q,2,0)</f>
        <v>100.432625</v>
      </c>
      <c r="F2624" s="10">
        <f>VLOOKUP(C2624,데이터!$O:$Q,3,0)</f>
        <v>230.89</v>
      </c>
      <c r="H2624" s="6">
        <f t="shared" si="463"/>
        <v>4.3652394674181947</v>
      </c>
      <c r="I2624" s="6">
        <f t="shared" si="464"/>
        <v>4.4367794004611678</v>
      </c>
      <c r="AM2624" s="1">
        <f t="shared" ref="AM2624:AM2687" si="466">C2624</f>
        <v>43896</v>
      </c>
      <c r="AN2624" s="2">
        <f t="shared" ref="AN2624:AN2687" si="467">D2624</f>
        <v>1192.3</v>
      </c>
      <c r="AO2624" s="2">
        <f t="shared" ref="AO2624:AO2687" si="468">E2624</f>
        <v>100.432625</v>
      </c>
      <c r="AP2624" s="2">
        <f t="shared" ref="AP2624:AP2687" si="469">F2624</f>
        <v>230.89</v>
      </c>
      <c r="AR2624" s="39">
        <f t="shared" si="460"/>
        <v>-1.5785255600481163E-2</v>
      </c>
      <c r="AS2624" s="39">
        <f t="shared" si="461"/>
        <v>-2.1859775471298581E-2</v>
      </c>
      <c r="AU2624" s="41">
        <f t="shared" si="462"/>
        <v>3.6899791660955669E-5</v>
      </c>
    </row>
    <row r="2625" spans="2:47" x14ac:dyDescent="0.3">
      <c r="B2625" s="6">
        <f t="shared" si="465"/>
        <v>2020</v>
      </c>
      <c r="C2625" s="5">
        <v>43897</v>
      </c>
      <c r="D2625" s="10">
        <v>1192.3</v>
      </c>
      <c r="E2625" s="10">
        <f>VLOOKUP(C2625,데이터!$O:$Q,2,0)</f>
        <v>100.432625</v>
      </c>
      <c r="F2625" s="10">
        <f>VLOOKUP(C2625,데이터!$O:$Q,3,0)</f>
        <v>230.89</v>
      </c>
      <c r="H2625" s="6">
        <f t="shared" si="463"/>
        <v>4.3652394674181947</v>
      </c>
      <c r="I2625" s="6">
        <f t="shared" si="464"/>
        <v>4.4367794004611678</v>
      </c>
      <c r="AM2625" s="1">
        <f t="shared" si="466"/>
        <v>43897</v>
      </c>
      <c r="AN2625" s="2">
        <f t="shared" si="467"/>
        <v>1192.3</v>
      </c>
      <c r="AO2625" s="2">
        <f t="shared" si="468"/>
        <v>100.432625</v>
      </c>
      <c r="AP2625" s="2">
        <f t="shared" si="469"/>
        <v>230.89</v>
      </c>
      <c r="AR2625" s="39">
        <f t="shared" ref="AR2625:AR2688" si="470">AO2625/AO2624-1</f>
        <v>0</v>
      </c>
      <c r="AS2625" s="39">
        <f t="shared" ref="AS2625:AS2688" si="471">AP2625/AP2624-1</f>
        <v>0</v>
      </c>
      <c r="AU2625" s="41">
        <f t="shared" ref="AU2625:AU2688" si="472">(AR2625-AS2625)^2</f>
        <v>0</v>
      </c>
    </row>
    <row r="2626" spans="2:47" x14ac:dyDescent="0.3">
      <c r="B2626" s="6">
        <f t="shared" si="465"/>
        <v>2020</v>
      </c>
      <c r="C2626" s="5">
        <v>43898</v>
      </c>
      <c r="D2626" s="10">
        <v>1192.3</v>
      </c>
      <c r="E2626" s="10">
        <f>VLOOKUP(C2626,데이터!$O:$Q,2,0)</f>
        <v>100.432625</v>
      </c>
      <c r="F2626" s="10">
        <f>VLOOKUP(C2626,데이터!$O:$Q,3,0)</f>
        <v>230.89</v>
      </c>
      <c r="H2626" s="6">
        <f t="shared" si="463"/>
        <v>4.3652394674181947</v>
      </c>
      <c r="I2626" s="6">
        <f t="shared" si="464"/>
        <v>4.4367794004611678</v>
      </c>
      <c r="AM2626" s="1">
        <f t="shared" si="466"/>
        <v>43898</v>
      </c>
      <c r="AN2626" s="2">
        <f t="shared" si="467"/>
        <v>1192.3</v>
      </c>
      <c r="AO2626" s="2">
        <f t="shared" si="468"/>
        <v>100.432625</v>
      </c>
      <c r="AP2626" s="2">
        <f t="shared" si="469"/>
        <v>230.89</v>
      </c>
      <c r="AR2626" s="39">
        <f t="shared" si="470"/>
        <v>0</v>
      </c>
      <c r="AS2626" s="39">
        <f t="shared" si="471"/>
        <v>0</v>
      </c>
      <c r="AU2626" s="41">
        <f t="shared" si="472"/>
        <v>0</v>
      </c>
    </row>
    <row r="2627" spans="2:47" x14ac:dyDescent="0.3">
      <c r="B2627" s="6">
        <f t="shared" si="465"/>
        <v>2020</v>
      </c>
      <c r="C2627" s="5">
        <v>43899</v>
      </c>
      <c r="D2627" s="10">
        <v>1204.3499999999999</v>
      </c>
      <c r="E2627" s="10">
        <f>VLOOKUP(C2627,데이터!$O:$Q,2,0)</f>
        <v>92.165499999999994</v>
      </c>
      <c r="F2627" s="10">
        <f>VLOOKUP(C2627,데이터!$O:$Q,3,0)</f>
        <v>211.17</v>
      </c>
      <c r="H2627" s="6">
        <f t="shared" si="463"/>
        <v>4.0059141950569508</v>
      </c>
      <c r="I2627" s="6">
        <f t="shared" si="464"/>
        <v>4.0578401229823067</v>
      </c>
      <c r="AM2627" s="1">
        <f t="shared" si="466"/>
        <v>43899</v>
      </c>
      <c r="AN2627" s="2">
        <f t="shared" si="467"/>
        <v>1204.3499999999999</v>
      </c>
      <c r="AO2627" s="2">
        <f t="shared" si="468"/>
        <v>92.165499999999994</v>
      </c>
      <c r="AP2627" s="2">
        <f t="shared" si="469"/>
        <v>211.17</v>
      </c>
      <c r="AR2627" s="39">
        <f t="shared" si="470"/>
        <v>-8.2315134150879876E-2</v>
      </c>
      <c r="AS2627" s="39">
        <f t="shared" si="471"/>
        <v>-8.540863614708305E-2</v>
      </c>
      <c r="AU2627" s="41">
        <f t="shared" si="472"/>
        <v>9.5697546005130223E-6</v>
      </c>
    </row>
    <row r="2628" spans="2:47" x14ac:dyDescent="0.3">
      <c r="B2628" s="6">
        <f t="shared" si="465"/>
        <v>2020</v>
      </c>
      <c r="C2628" s="5">
        <v>43900</v>
      </c>
      <c r="D2628" s="10">
        <v>1193.1500000000001</v>
      </c>
      <c r="E2628" s="10">
        <f>VLOOKUP(C2628,데이터!$O:$Q,2,0)</f>
        <v>98.002624999999995</v>
      </c>
      <c r="F2628" s="10">
        <f>VLOOKUP(C2628,데이터!$O:$Q,3,0)</f>
        <v>225.03</v>
      </c>
      <c r="H2628" s="6">
        <f t="shared" si="463"/>
        <v>4.2596210799088947</v>
      </c>
      <c r="I2628" s="6">
        <f t="shared" si="464"/>
        <v>4.3241737125288084</v>
      </c>
      <c r="AM2628" s="1">
        <f t="shared" si="466"/>
        <v>43900</v>
      </c>
      <c r="AN2628" s="2">
        <f t="shared" si="467"/>
        <v>1193.1500000000001</v>
      </c>
      <c r="AO2628" s="2">
        <f t="shared" si="468"/>
        <v>98.002624999999995</v>
      </c>
      <c r="AP2628" s="2">
        <f t="shared" si="469"/>
        <v>225.03</v>
      </c>
      <c r="AR2628" s="39">
        <f t="shared" si="470"/>
        <v>6.333308016557182E-2</v>
      </c>
      <c r="AS2628" s="39">
        <f t="shared" si="471"/>
        <v>6.5634323057252475E-2</v>
      </c>
      <c r="AU2628" s="41">
        <f t="shared" si="472"/>
        <v>5.2957188465107422E-6</v>
      </c>
    </row>
    <row r="2629" spans="2:47" x14ac:dyDescent="0.3">
      <c r="B2629" s="6">
        <f t="shared" si="465"/>
        <v>2020</v>
      </c>
      <c r="C2629" s="5">
        <v>43901</v>
      </c>
      <c r="D2629" s="10">
        <v>1193.0999999999999</v>
      </c>
      <c r="E2629" s="10">
        <f>VLOOKUP(C2629,데이터!$O:$Q,2,0)</f>
        <v>92.575218749999991</v>
      </c>
      <c r="F2629" s="10">
        <f>VLOOKUP(C2629,데이터!$O:$Q,3,0)</f>
        <v>212.42</v>
      </c>
      <c r="H2629" s="6">
        <f t="shared" si="463"/>
        <v>4.0237223570764264</v>
      </c>
      <c r="I2629" s="6">
        <f t="shared" si="464"/>
        <v>4.0818601076095167</v>
      </c>
      <c r="AM2629" s="1">
        <f t="shared" si="466"/>
        <v>43901</v>
      </c>
      <c r="AN2629" s="2">
        <f t="shared" si="467"/>
        <v>1193.0999999999999</v>
      </c>
      <c r="AO2629" s="2">
        <f t="shared" si="468"/>
        <v>92.575218749999991</v>
      </c>
      <c r="AP2629" s="2">
        <f t="shared" si="469"/>
        <v>212.42</v>
      </c>
      <c r="AR2629" s="39">
        <f t="shared" si="470"/>
        <v>-5.5380213030008174E-2</v>
      </c>
      <c r="AS2629" s="39">
        <f t="shared" si="471"/>
        <v>-5.6036972848064748E-2</v>
      </c>
      <c r="AU2629" s="41">
        <f t="shared" si="472"/>
        <v>4.3133345861370378E-7</v>
      </c>
    </row>
    <row r="2630" spans="2:47" x14ac:dyDescent="0.3">
      <c r="B2630" s="6">
        <f t="shared" si="465"/>
        <v>2020</v>
      </c>
      <c r="C2630" s="5">
        <v>43902</v>
      </c>
      <c r="D2630" s="10">
        <v>1206.5999999999999</v>
      </c>
      <c r="E2630" s="10">
        <f>VLOOKUP(C2630,데이터!$O:$Q,2,0)</f>
        <v>82.633218749999983</v>
      </c>
      <c r="F2630" s="10">
        <f>VLOOKUP(C2630,데이터!$O:$Q,3,0)</f>
        <v>189.13</v>
      </c>
      <c r="H2630" s="6">
        <f t="shared" si="463"/>
        <v>3.59159971978529</v>
      </c>
      <c r="I2630" s="6">
        <f t="shared" si="464"/>
        <v>3.6343197540353449</v>
      </c>
      <c r="AM2630" s="1">
        <f t="shared" si="466"/>
        <v>43902</v>
      </c>
      <c r="AN2630" s="2">
        <f t="shared" si="467"/>
        <v>1206.5999999999999</v>
      </c>
      <c r="AO2630" s="2">
        <f t="shared" si="468"/>
        <v>82.633218749999983</v>
      </c>
      <c r="AP2630" s="2">
        <f t="shared" si="469"/>
        <v>189.13</v>
      </c>
      <c r="AR2630" s="39">
        <f t="shared" si="470"/>
        <v>-0.10739375109497118</v>
      </c>
      <c r="AS2630" s="39">
        <f t="shared" si="471"/>
        <v>-0.10964127671594004</v>
      </c>
      <c r="AU2630" s="41">
        <f t="shared" si="472"/>
        <v>5.0513714169114592E-6</v>
      </c>
    </row>
    <row r="2631" spans="2:47" x14ac:dyDescent="0.3">
      <c r="B2631" s="6">
        <f t="shared" si="465"/>
        <v>2020</v>
      </c>
      <c r="C2631" s="5">
        <v>43903</v>
      </c>
      <c r="D2631" s="10">
        <v>1219.4000000000001</v>
      </c>
      <c r="E2631" s="10">
        <f>VLOOKUP(C2631,데이터!$O:$Q,2,0)</f>
        <v>90.664124999999999</v>
      </c>
      <c r="F2631" s="10">
        <f>VLOOKUP(C2631,데이터!$O:$Q,3,0)</f>
        <v>209.42</v>
      </c>
      <c r="H2631" s="6">
        <f t="shared" si="463"/>
        <v>3.9406578960665088</v>
      </c>
      <c r="I2631" s="6">
        <f t="shared" si="464"/>
        <v>4.0242121445042134</v>
      </c>
      <c r="AM2631" s="1">
        <f t="shared" si="466"/>
        <v>43903</v>
      </c>
      <c r="AN2631" s="2">
        <f t="shared" si="467"/>
        <v>1219.4000000000001</v>
      </c>
      <c r="AO2631" s="2">
        <f t="shared" si="468"/>
        <v>90.664124999999999</v>
      </c>
      <c r="AP2631" s="2">
        <f t="shared" si="469"/>
        <v>209.42</v>
      </c>
      <c r="AR2631" s="39">
        <f t="shared" si="470"/>
        <v>9.7187382646885201E-2</v>
      </c>
      <c r="AS2631" s="39">
        <f t="shared" si="471"/>
        <v>0.10728070639242837</v>
      </c>
      <c r="AU2631" s="41">
        <f t="shared" si="472"/>
        <v>1.018751842323456E-4</v>
      </c>
    </row>
    <row r="2632" spans="2:47" x14ac:dyDescent="0.3">
      <c r="B2632" s="6">
        <f t="shared" si="465"/>
        <v>2020</v>
      </c>
      <c r="C2632" s="5">
        <v>43904</v>
      </c>
      <c r="D2632" s="10">
        <v>1219.4000000000001</v>
      </c>
      <c r="E2632" s="10">
        <f>VLOOKUP(C2632,데이터!$O:$Q,2,0)</f>
        <v>90.664124999999999</v>
      </c>
      <c r="F2632" s="10">
        <f>VLOOKUP(C2632,데이터!$O:$Q,3,0)</f>
        <v>209.42</v>
      </c>
      <c r="H2632" s="6">
        <f t="shared" si="463"/>
        <v>3.9406578960665088</v>
      </c>
      <c r="I2632" s="6">
        <f t="shared" si="464"/>
        <v>4.0242121445042134</v>
      </c>
      <c r="AM2632" s="1">
        <f t="shared" si="466"/>
        <v>43904</v>
      </c>
      <c r="AN2632" s="2">
        <f t="shared" si="467"/>
        <v>1219.4000000000001</v>
      </c>
      <c r="AO2632" s="2">
        <f t="shared" si="468"/>
        <v>90.664124999999999</v>
      </c>
      <c r="AP2632" s="2">
        <f t="shared" si="469"/>
        <v>209.42</v>
      </c>
      <c r="AR2632" s="39">
        <f t="shared" si="470"/>
        <v>0</v>
      </c>
      <c r="AS2632" s="39">
        <f t="shared" si="471"/>
        <v>0</v>
      </c>
      <c r="AU2632" s="41">
        <f t="shared" si="472"/>
        <v>0</v>
      </c>
    </row>
    <row r="2633" spans="2:47" x14ac:dyDescent="0.3">
      <c r="B2633" s="6">
        <f t="shared" si="465"/>
        <v>2020</v>
      </c>
      <c r="C2633" s="5">
        <v>43905</v>
      </c>
      <c r="D2633" s="10">
        <v>1219.4000000000001</v>
      </c>
      <c r="E2633" s="10">
        <f>VLOOKUP(C2633,데이터!$O:$Q,2,0)</f>
        <v>90.664124999999999</v>
      </c>
      <c r="F2633" s="10">
        <f>VLOOKUP(C2633,데이터!$O:$Q,3,0)</f>
        <v>209.42</v>
      </c>
      <c r="H2633" s="6">
        <f t="shared" si="463"/>
        <v>3.9406578960665088</v>
      </c>
      <c r="I2633" s="6">
        <f t="shared" si="464"/>
        <v>4.0242121445042134</v>
      </c>
      <c r="AM2633" s="1">
        <f t="shared" si="466"/>
        <v>43905</v>
      </c>
      <c r="AN2633" s="2">
        <f t="shared" si="467"/>
        <v>1219.4000000000001</v>
      </c>
      <c r="AO2633" s="2">
        <f t="shared" si="468"/>
        <v>90.664124999999999</v>
      </c>
      <c r="AP2633" s="2">
        <f t="shared" si="469"/>
        <v>209.42</v>
      </c>
      <c r="AR2633" s="39">
        <f t="shared" si="470"/>
        <v>0</v>
      </c>
      <c r="AS2633" s="39">
        <f t="shared" si="471"/>
        <v>0</v>
      </c>
      <c r="AU2633" s="41">
        <f t="shared" si="472"/>
        <v>0</v>
      </c>
    </row>
    <row r="2634" spans="2:47" x14ac:dyDescent="0.3">
      <c r="B2634" s="6">
        <f t="shared" si="465"/>
        <v>2020</v>
      </c>
      <c r="C2634" s="5">
        <v>43906</v>
      </c>
      <c r="D2634" s="10">
        <v>1226.05</v>
      </c>
      <c r="E2634" s="10">
        <f>VLOOKUP(C2634,데이터!$O:$Q,2,0)</f>
        <v>75.923249999999996</v>
      </c>
      <c r="F2634" s="10">
        <f>VLOOKUP(C2634,데이터!$O:$Q,3,0)</f>
        <v>177.53</v>
      </c>
      <c r="H2634" s="6">
        <f t="shared" si="463"/>
        <v>3.2999552425783798</v>
      </c>
      <c r="I2634" s="6">
        <f t="shared" si="464"/>
        <v>3.4114142966948382</v>
      </c>
      <c r="AM2634" s="1">
        <f t="shared" si="466"/>
        <v>43906</v>
      </c>
      <c r="AN2634" s="2">
        <f t="shared" si="467"/>
        <v>1226.05</v>
      </c>
      <c r="AO2634" s="2">
        <f t="shared" si="468"/>
        <v>75.923249999999996</v>
      </c>
      <c r="AP2634" s="2">
        <f t="shared" si="469"/>
        <v>177.53</v>
      </c>
      <c r="AR2634" s="39">
        <f t="shared" si="470"/>
        <v>-0.16258773798346371</v>
      </c>
      <c r="AS2634" s="39">
        <f t="shared" si="471"/>
        <v>-0.15227771941552859</v>
      </c>
      <c r="AU2634" s="41">
        <f t="shared" si="472"/>
        <v>1.0629648287116693E-4</v>
      </c>
    </row>
    <row r="2635" spans="2:47" x14ac:dyDescent="0.3">
      <c r="B2635" s="6">
        <f t="shared" si="465"/>
        <v>2020</v>
      </c>
      <c r="C2635" s="5">
        <v>43907</v>
      </c>
      <c r="D2635" s="10">
        <v>1243.6500000000001</v>
      </c>
      <c r="E2635" s="10">
        <f>VLOOKUP(C2635,데이터!$O:$Q,2,0)</f>
        <v>82.185718750000007</v>
      </c>
      <c r="F2635" s="10">
        <f>VLOOKUP(C2635,데이터!$O:$Q,3,0)</f>
        <v>193.15</v>
      </c>
      <c r="H2635" s="6">
        <f t="shared" si="463"/>
        <v>3.5721494200279196</v>
      </c>
      <c r="I2635" s="6">
        <f t="shared" si="464"/>
        <v>3.7115680245964513</v>
      </c>
      <c r="AM2635" s="1">
        <f t="shared" si="466"/>
        <v>43907</v>
      </c>
      <c r="AN2635" s="2">
        <f t="shared" si="467"/>
        <v>1243.6500000000001</v>
      </c>
      <c r="AO2635" s="2">
        <f t="shared" si="468"/>
        <v>82.185718750000007</v>
      </c>
      <c r="AP2635" s="2">
        <f t="shared" si="469"/>
        <v>193.15</v>
      </c>
      <c r="AR2635" s="39">
        <f t="shared" si="470"/>
        <v>8.2484202796903494E-2</v>
      </c>
      <c r="AS2635" s="39">
        <f t="shared" si="471"/>
        <v>8.7985129273925544E-2</v>
      </c>
      <c r="AU2635" s="41">
        <f t="shared" si="472"/>
        <v>3.0260192105602224E-5</v>
      </c>
    </row>
    <row r="2636" spans="2:47" x14ac:dyDescent="0.3">
      <c r="B2636" s="6">
        <f t="shared" si="465"/>
        <v>2020</v>
      </c>
      <c r="C2636" s="5">
        <v>43908</v>
      </c>
      <c r="D2636" s="10">
        <v>1245.7</v>
      </c>
      <c r="E2636" s="10">
        <f>VLOOKUP(C2636,데이터!$O:$Q,2,0)</f>
        <v>72.859062500000007</v>
      </c>
      <c r="F2636" s="10">
        <f>VLOOKUP(C2636,데이터!$O:$Q,3,0)</f>
        <v>177.28</v>
      </c>
      <c r="H2636" s="6">
        <f t="shared" si="463"/>
        <v>3.1667723031643251</v>
      </c>
      <c r="I2636" s="6">
        <f t="shared" si="464"/>
        <v>3.4066102997693961</v>
      </c>
      <c r="AM2636" s="1">
        <f t="shared" si="466"/>
        <v>43908</v>
      </c>
      <c r="AN2636" s="2">
        <f t="shared" si="467"/>
        <v>1245.7</v>
      </c>
      <c r="AO2636" s="2">
        <f t="shared" si="468"/>
        <v>72.859062500000007</v>
      </c>
      <c r="AP2636" s="2">
        <f t="shared" si="469"/>
        <v>177.28</v>
      </c>
      <c r="AR2636" s="39">
        <f t="shared" si="470"/>
        <v>-0.11348268764760294</v>
      </c>
      <c r="AS2636" s="39">
        <f t="shared" si="471"/>
        <v>-8.2164121149365776E-2</v>
      </c>
      <c r="AU2636" s="41">
        <f t="shared" si="472"/>
        <v>9.8085260750450346E-4</v>
      </c>
    </row>
    <row r="2637" spans="2:47" x14ac:dyDescent="0.3">
      <c r="B2637" s="6">
        <f t="shared" si="465"/>
        <v>2020</v>
      </c>
      <c r="C2637" s="5">
        <v>43909</v>
      </c>
      <c r="D2637" s="10">
        <v>1285.7</v>
      </c>
      <c r="E2637" s="10">
        <f>VLOOKUP(C2637,데이터!$O:$Q,2,0)</f>
        <v>77.752531250000004</v>
      </c>
      <c r="F2637" s="10">
        <f>VLOOKUP(C2637,데이터!$O:$Q,3,0)</f>
        <v>181.84</v>
      </c>
      <c r="H2637" s="6">
        <f t="shared" si="463"/>
        <v>3.3794637758812591</v>
      </c>
      <c r="I2637" s="6">
        <f t="shared" si="464"/>
        <v>3.4942352036894571</v>
      </c>
      <c r="AM2637" s="1">
        <f t="shared" si="466"/>
        <v>43909</v>
      </c>
      <c r="AN2637" s="2">
        <f t="shared" si="467"/>
        <v>1285.7</v>
      </c>
      <c r="AO2637" s="2">
        <f t="shared" si="468"/>
        <v>77.752531250000004</v>
      </c>
      <c r="AP2637" s="2">
        <f t="shared" si="469"/>
        <v>181.84</v>
      </c>
      <c r="AR2637" s="39">
        <f t="shared" si="470"/>
        <v>6.716348772673264E-2</v>
      </c>
      <c r="AS2637" s="39">
        <f t="shared" si="471"/>
        <v>2.5722021660649741E-2</v>
      </c>
      <c r="AU2637" s="41">
        <f t="shared" si="472"/>
        <v>1.7173951097063005E-3</v>
      </c>
    </row>
    <row r="2638" spans="2:47" x14ac:dyDescent="0.3">
      <c r="B2638" s="6">
        <f t="shared" si="465"/>
        <v>2020</v>
      </c>
      <c r="C2638" s="5">
        <v>43910</v>
      </c>
      <c r="D2638" s="10">
        <v>1248.05</v>
      </c>
      <c r="E2638" s="10">
        <f>VLOOKUP(C2638,데이터!$O:$Q,2,0)</f>
        <v>76.223593750000006</v>
      </c>
      <c r="F2638" s="10">
        <f>VLOOKUP(C2638,데이터!$O:$Q,3,0)</f>
        <v>176.66</v>
      </c>
      <c r="H2638" s="6">
        <f t="shared" si="463"/>
        <v>3.3130094905510119</v>
      </c>
      <c r="I2638" s="6">
        <f t="shared" si="464"/>
        <v>3.3946963873942999</v>
      </c>
      <c r="AM2638" s="1">
        <f t="shared" si="466"/>
        <v>43910</v>
      </c>
      <c r="AN2638" s="2">
        <f t="shared" si="467"/>
        <v>1248.05</v>
      </c>
      <c r="AO2638" s="2">
        <f t="shared" si="468"/>
        <v>76.223593750000006</v>
      </c>
      <c r="AP2638" s="2">
        <f t="shared" si="469"/>
        <v>176.66</v>
      </c>
      <c r="AR2638" s="39">
        <f t="shared" si="470"/>
        <v>-1.9664150805379754E-2</v>
      </c>
      <c r="AS2638" s="39">
        <f t="shared" si="471"/>
        <v>-2.8486581610206785E-2</v>
      </c>
      <c r="AU2638" s="41">
        <f t="shared" si="472"/>
        <v>7.783528530596092E-5</v>
      </c>
    </row>
    <row r="2639" spans="2:47" x14ac:dyDescent="0.3">
      <c r="B2639" s="6">
        <f t="shared" si="465"/>
        <v>2020</v>
      </c>
      <c r="C2639" s="5">
        <v>43911</v>
      </c>
      <c r="D2639" s="10">
        <v>1248.05</v>
      </c>
      <c r="E2639" s="10">
        <f>VLOOKUP(C2639,데이터!$O:$Q,2,0)</f>
        <v>76.223593750000006</v>
      </c>
      <c r="F2639" s="10">
        <f>VLOOKUP(C2639,데이터!$O:$Q,3,0)</f>
        <v>176.66</v>
      </c>
      <c r="H2639" s="6">
        <f t="shared" si="463"/>
        <v>3.3130094905510119</v>
      </c>
      <c r="I2639" s="6">
        <f t="shared" si="464"/>
        <v>3.3946963873942999</v>
      </c>
      <c r="AM2639" s="1">
        <f t="shared" si="466"/>
        <v>43911</v>
      </c>
      <c r="AN2639" s="2">
        <f t="shared" si="467"/>
        <v>1248.05</v>
      </c>
      <c r="AO2639" s="2">
        <f t="shared" si="468"/>
        <v>76.223593750000006</v>
      </c>
      <c r="AP2639" s="2">
        <f t="shared" si="469"/>
        <v>176.66</v>
      </c>
      <c r="AR2639" s="39">
        <f t="shared" si="470"/>
        <v>0</v>
      </c>
      <c r="AS2639" s="39">
        <f t="shared" si="471"/>
        <v>0</v>
      </c>
      <c r="AU2639" s="41">
        <f t="shared" si="472"/>
        <v>0</v>
      </c>
    </row>
    <row r="2640" spans="2:47" x14ac:dyDescent="0.3">
      <c r="B2640" s="6">
        <f t="shared" si="465"/>
        <v>2020</v>
      </c>
      <c r="C2640" s="5">
        <v>43912</v>
      </c>
      <c r="D2640" s="10">
        <v>1248.05</v>
      </c>
      <c r="E2640" s="10">
        <f>VLOOKUP(C2640,데이터!$O:$Q,2,0)</f>
        <v>76.223593750000006</v>
      </c>
      <c r="F2640" s="10">
        <f>VLOOKUP(C2640,데이터!$O:$Q,3,0)</f>
        <v>176.66</v>
      </c>
      <c r="H2640" s="6">
        <f t="shared" si="463"/>
        <v>3.3130094905510119</v>
      </c>
      <c r="I2640" s="6">
        <f t="shared" si="464"/>
        <v>3.3946963873942999</v>
      </c>
      <c r="AM2640" s="1">
        <f t="shared" si="466"/>
        <v>43912</v>
      </c>
      <c r="AN2640" s="2">
        <f t="shared" si="467"/>
        <v>1248.05</v>
      </c>
      <c r="AO2640" s="2">
        <f t="shared" si="468"/>
        <v>76.223593750000006</v>
      </c>
      <c r="AP2640" s="2">
        <f t="shared" si="469"/>
        <v>176.66</v>
      </c>
      <c r="AR2640" s="39">
        <f t="shared" si="470"/>
        <v>0</v>
      </c>
      <c r="AS2640" s="39">
        <f t="shared" si="471"/>
        <v>0</v>
      </c>
      <c r="AU2640" s="41">
        <f t="shared" si="472"/>
        <v>0</v>
      </c>
    </row>
    <row r="2641" spans="2:47" x14ac:dyDescent="0.3">
      <c r="B2641" s="6">
        <f t="shared" si="465"/>
        <v>2020</v>
      </c>
      <c r="C2641" s="5">
        <v>43913</v>
      </c>
      <c r="D2641" s="10">
        <v>1266.75</v>
      </c>
      <c r="E2641" s="10">
        <f>VLOOKUP(C2641,데이터!$O:$Q,2,0)</f>
        <v>78.861406250000002</v>
      </c>
      <c r="F2641" s="10">
        <f>VLOOKUP(C2641,데이터!$O:$Q,3,0)</f>
        <v>182.97</v>
      </c>
      <c r="H2641" s="6">
        <f t="shared" si="463"/>
        <v>3.4276603147493145</v>
      </c>
      <c r="I2641" s="6">
        <f t="shared" si="464"/>
        <v>3.515949269792455</v>
      </c>
      <c r="AM2641" s="1">
        <f t="shared" si="466"/>
        <v>43913</v>
      </c>
      <c r="AN2641" s="2">
        <f t="shared" si="467"/>
        <v>1266.75</v>
      </c>
      <c r="AO2641" s="2">
        <f t="shared" si="468"/>
        <v>78.861406250000002</v>
      </c>
      <c r="AP2641" s="2">
        <f t="shared" si="469"/>
        <v>182.97</v>
      </c>
      <c r="AR2641" s="39">
        <f t="shared" si="470"/>
        <v>3.4606246835481969E-2</v>
      </c>
      <c r="AS2641" s="39">
        <f t="shared" si="471"/>
        <v>3.5718328993546988E-2</v>
      </c>
      <c r="AU2641" s="41">
        <f t="shared" si="472"/>
        <v>1.2367267262865516E-6</v>
      </c>
    </row>
    <row r="2642" spans="2:47" x14ac:dyDescent="0.3">
      <c r="B2642" s="6">
        <f t="shared" si="465"/>
        <v>2020</v>
      </c>
      <c r="C2642" s="5">
        <v>43914</v>
      </c>
      <c r="D2642" s="10">
        <v>1249.7</v>
      </c>
      <c r="E2642" s="10">
        <f>VLOOKUP(C2642,데이터!$O:$Q,2,0)</f>
        <v>86.655812499999982</v>
      </c>
      <c r="F2642" s="10">
        <f>VLOOKUP(C2642,데이터!$O:$Q,3,0)</f>
        <v>202.76</v>
      </c>
      <c r="H2642" s="6">
        <f t="shared" si="463"/>
        <v>3.7664391706000999</v>
      </c>
      <c r="I2642" s="6">
        <f t="shared" si="464"/>
        <v>3.8962336664104398</v>
      </c>
      <c r="AM2642" s="1">
        <f t="shared" si="466"/>
        <v>43914</v>
      </c>
      <c r="AN2642" s="2">
        <f t="shared" si="467"/>
        <v>1249.7</v>
      </c>
      <c r="AO2642" s="2">
        <f t="shared" si="468"/>
        <v>86.655812499999982</v>
      </c>
      <c r="AP2642" s="2">
        <f t="shared" si="469"/>
        <v>202.76</v>
      </c>
      <c r="AR2642" s="39">
        <f t="shared" si="470"/>
        <v>9.8836764656349052E-2</v>
      </c>
      <c r="AS2642" s="39">
        <f t="shared" si="471"/>
        <v>0.10815980761873534</v>
      </c>
      <c r="AU2642" s="41">
        <f t="shared" si="472"/>
        <v>8.6919130078500447E-5</v>
      </c>
    </row>
    <row r="2643" spans="2:47" x14ac:dyDescent="0.3">
      <c r="B2643" s="6">
        <f t="shared" si="465"/>
        <v>2020</v>
      </c>
      <c r="C2643" s="5">
        <v>43915</v>
      </c>
      <c r="D2643" s="10">
        <v>1229.9000000000001</v>
      </c>
      <c r="E2643" s="10">
        <f>VLOOKUP(C2643,데이터!$O:$Q,2,0)</f>
        <v>85.788937499999989</v>
      </c>
      <c r="F2643" s="10">
        <f>VLOOKUP(C2643,데이터!$O:$Q,3,0)</f>
        <v>199.43</v>
      </c>
      <c r="H2643" s="6">
        <f t="shared" si="463"/>
        <v>3.7287610061259748</v>
      </c>
      <c r="I2643" s="6">
        <f t="shared" si="464"/>
        <v>3.8322444273635532</v>
      </c>
      <c r="AM2643" s="1">
        <f t="shared" si="466"/>
        <v>43915</v>
      </c>
      <c r="AN2643" s="2">
        <f t="shared" si="467"/>
        <v>1229.9000000000001</v>
      </c>
      <c r="AO2643" s="2">
        <f t="shared" si="468"/>
        <v>85.788937499999989</v>
      </c>
      <c r="AP2643" s="2">
        <f t="shared" si="469"/>
        <v>199.43</v>
      </c>
      <c r="AR2643" s="39">
        <f t="shared" si="470"/>
        <v>-1.0003656707967434E-2</v>
      </c>
      <c r="AS2643" s="39">
        <f t="shared" si="471"/>
        <v>-1.6423357664233529E-2</v>
      </c>
      <c r="AU2643" s="41">
        <f t="shared" si="472"/>
        <v>4.1212560367883807E-5</v>
      </c>
    </row>
    <row r="2644" spans="2:47" x14ac:dyDescent="0.3">
      <c r="B2644" s="6">
        <f t="shared" si="465"/>
        <v>2020</v>
      </c>
      <c r="C2644" s="5">
        <v>43916</v>
      </c>
      <c r="D2644" s="10">
        <v>1233.1500000000001</v>
      </c>
      <c r="E2644" s="10">
        <f>VLOOKUP(C2644,데이터!$O:$Q,2,0)</f>
        <v>92.929124999999985</v>
      </c>
      <c r="F2644" s="10">
        <f>VLOOKUP(C2644,데이터!$O:$Q,3,0)</f>
        <v>212.84</v>
      </c>
      <c r="H2644" s="6">
        <f t="shared" si="463"/>
        <v>4.0391046646708553</v>
      </c>
      <c r="I2644" s="6">
        <f t="shared" si="464"/>
        <v>4.0899308224442601</v>
      </c>
      <c r="AM2644" s="1">
        <f t="shared" si="466"/>
        <v>43916</v>
      </c>
      <c r="AN2644" s="2">
        <f t="shared" si="467"/>
        <v>1233.1500000000001</v>
      </c>
      <c r="AO2644" s="2">
        <f t="shared" si="468"/>
        <v>92.929124999999985</v>
      </c>
      <c r="AP2644" s="2">
        <f t="shared" si="469"/>
        <v>212.84</v>
      </c>
      <c r="AR2644" s="39">
        <f t="shared" si="470"/>
        <v>8.3229699633475374E-2</v>
      </c>
      <c r="AS2644" s="39">
        <f t="shared" si="471"/>
        <v>6.7241638670210158E-2</v>
      </c>
      <c r="AU2644" s="41">
        <f t="shared" si="472"/>
        <v>2.5561809336508508E-4</v>
      </c>
    </row>
    <row r="2645" spans="2:47" x14ac:dyDescent="0.3">
      <c r="B2645" s="6">
        <f t="shared" si="465"/>
        <v>2020</v>
      </c>
      <c r="C2645" s="5">
        <v>43917</v>
      </c>
      <c r="D2645" s="10">
        <v>1211.0999999999999</v>
      </c>
      <c r="E2645" s="10">
        <f>VLOOKUP(C2645,데이터!$O:$Q,2,0)</f>
        <v>87.926281250000002</v>
      </c>
      <c r="F2645" s="10">
        <f>VLOOKUP(C2645,데이터!$O:$Q,3,0)</f>
        <v>202.28</v>
      </c>
      <c r="H2645" s="6">
        <f t="shared" si="463"/>
        <v>3.8216592779070782</v>
      </c>
      <c r="I2645" s="6">
        <f t="shared" si="464"/>
        <v>3.8870099923135917</v>
      </c>
      <c r="AM2645" s="1">
        <f t="shared" si="466"/>
        <v>43917</v>
      </c>
      <c r="AN2645" s="2">
        <f t="shared" si="467"/>
        <v>1211.0999999999999</v>
      </c>
      <c r="AO2645" s="2">
        <f t="shared" si="468"/>
        <v>87.926281250000002</v>
      </c>
      <c r="AP2645" s="2">
        <f t="shared" si="469"/>
        <v>202.28</v>
      </c>
      <c r="AR2645" s="39">
        <f t="shared" si="470"/>
        <v>-5.3835046332352587E-2</v>
      </c>
      <c r="AS2645" s="39">
        <f t="shared" si="471"/>
        <v>-4.9614734072542799E-2</v>
      </c>
      <c r="AU2645" s="41">
        <f t="shared" si="472"/>
        <v>1.7811035570300804E-5</v>
      </c>
    </row>
    <row r="2646" spans="2:47" x14ac:dyDescent="0.3">
      <c r="B2646" s="6">
        <f t="shared" si="465"/>
        <v>2020</v>
      </c>
      <c r="C2646" s="5">
        <v>43918</v>
      </c>
      <c r="D2646" s="10">
        <v>1211.0999999999999</v>
      </c>
      <c r="E2646" s="10">
        <f>VLOOKUP(C2646,데이터!$O:$Q,2,0)</f>
        <v>87.926281250000002</v>
      </c>
      <c r="F2646" s="10">
        <f>VLOOKUP(C2646,데이터!$O:$Q,3,0)</f>
        <v>202.28</v>
      </c>
      <c r="H2646" s="6">
        <f t="shared" si="463"/>
        <v>3.8216592779070782</v>
      </c>
      <c r="I2646" s="6">
        <f t="shared" si="464"/>
        <v>3.8870099923135917</v>
      </c>
      <c r="AM2646" s="1">
        <f t="shared" si="466"/>
        <v>43918</v>
      </c>
      <c r="AN2646" s="2">
        <f t="shared" si="467"/>
        <v>1211.0999999999999</v>
      </c>
      <c r="AO2646" s="2">
        <f t="shared" si="468"/>
        <v>87.926281250000002</v>
      </c>
      <c r="AP2646" s="2">
        <f t="shared" si="469"/>
        <v>202.28</v>
      </c>
      <c r="AR2646" s="39">
        <f t="shared" si="470"/>
        <v>0</v>
      </c>
      <c r="AS2646" s="39">
        <f t="shared" si="471"/>
        <v>0</v>
      </c>
      <c r="AU2646" s="41">
        <f t="shared" si="472"/>
        <v>0</v>
      </c>
    </row>
    <row r="2647" spans="2:47" x14ac:dyDescent="0.3">
      <c r="B2647" s="6">
        <f t="shared" si="465"/>
        <v>2020</v>
      </c>
      <c r="C2647" s="5">
        <v>43919</v>
      </c>
      <c r="D2647" s="10">
        <v>1211.0999999999999</v>
      </c>
      <c r="E2647" s="10">
        <f>VLOOKUP(C2647,데이터!$O:$Q,2,0)</f>
        <v>87.926281250000002</v>
      </c>
      <c r="F2647" s="10">
        <f>VLOOKUP(C2647,데이터!$O:$Q,3,0)</f>
        <v>202.28</v>
      </c>
      <c r="H2647" s="6">
        <f t="shared" si="463"/>
        <v>3.8216592779070782</v>
      </c>
      <c r="I2647" s="6">
        <f t="shared" si="464"/>
        <v>3.8870099923135917</v>
      </c>
      <c r="AM2647" s="1">
        <f t="shared" si="466"/>
        <v>43919</v>
      </c>
      <c r="AN2647" s="2">
        <f t="shared" si="467"/>
        <v>1211.0999999999999</v>
      </c>
      <c r="AO2647" s="2">
        <f t="shared" si="468"/>
        <v>87.926281250000002</v>
      </c>
      <c r="AP2647" s="2">
        <f t="shared" si="469"/>
        <v>202.28</v>
      </c>
      <c r="AR2647" s="39">
        <f t="shared" si="470"/>
        <v>0</v>
      </c>
      <c r="AS2647" s="39">
        <f t="shared" si="471"/>
        <v>0</v>
      </c>
      <c r="AU2647" s="41">
        <f t="shared" si="472"/>
        <v>0</v>
      </c>
    </row>
    <row r="2648" spans="2:47" x14ac:dyDescent="0.3">
      <c r="B2648" s="6">
        <f t="shared" si="465"/>
        <v>2020</v>
      </c>
      <c r="C2648" s="5">
        <v>43920</v>
      </c>
      <c r="D2648" s="10">
        <v>1224.7</v>
      </c>
      <c r="E2648" s="10">
        <f>VLOOKUP(C2648,데이터!$O:$Q,2,0)</f>
        <v>91.474343750000017</v>
      </c>
      <c r="F2648" s="10">
        <f>VLOOKUP(C2648,데이터!$O:$Q,3,0)</f>
        <v>209.32</v>
      </c>
      <c r="H2648" s="6">
        <f t="shared" si="463"/>
        <v>3.9758735330643695</v>
      </c>
      <c r="I2648" s="6">
        <f t="shared" si="464"/>
        <v>4.0222905457340365</v>
      </c>
      <c r="AM2648" s="1">
        <f t="shared" si="466"/>
        <v>43920</v>
      </c>
      <c r="AN2648" s="2">
        <f t="shared" si="467"/>
        <v>1224.7</v>
      </c>
      <c r="AO2648" s="2">
        <f t="shared" si="468"/>
        <v>91.474343750000017</v>
      </c>
      <c r="AP2648" s="2">
        <f t="shared" si="469"/>
        <v>209.32</v>
      </c>
      <c r="AR2648" s="39">
        <f t="shared" si="470"/>
        <v>4.0352696026252355E-2</v>
      </c>
      <c r="AS2648" s="39">
        <f t="shared" si="471"/>
        <v>3.4803243029464026E-2</v>
      </c>
      <c r="AU2648" s="41">
        <f t="shared" si="472"/>
        <v>3.0796428563562962E-5</v>
      </c>
    </row>
    <row r="2649" spans="2:47" x14ac:dyDescent="0.3">
      <c r="B2649" s="6">
        <f t="shared" si="465"/>
        <v>2020</v>
      </c>
      <c r="C2649" s="5">
        <v>43921</v>
      </c>
      <c r="D2649" s="10">
        <v>1218.55</v>
      </c>
      <c r="E2649" s="10">
        <f>VLOOKUP(C2649,데이터!$O:$Q,2,0)</f>
        <v>89.503249999999994</v>
      </c>
      <c r="F2649" s="10">
        <f>VLOOKUP(C2649,데이터!$O:$Q,3,0)</f>
        <v>205.21</v>
      </c>
      <c r="H2649" s="6">
        <f t="shared" si="463"/>
        <v>3.8902012106344679</v>
      </c>
      <c r="I2649" s="6">
        <f t="shared" si="464"/>
        <v>3.9433128362797709</v>
      </c>
      <c r="AM2649" s="1">
        <f t="shared" si="466"/>
        <v>43921</v>
      </c>
      <c r="AN2649" s="2">
        <f t="shared" si="467"/>
        <v>1218.55</v>
      </c>
      <c r="AO2649" s="2">
        <f t="shared" si="468"/>
        <v>89.503249999999994</v>
      </c>
      <c r="AP2649" s="2">
        <f t="shared" si="469"/>
        <v>205.21</v>
      </c>
      <c r="AR2649" s="39">
        <f t="shared" si="470"/>
        <v>-2.1548050187569889E-2</v>
      </c>
      <c r="AS2649" s="39">
        <f t="shared" si="471"/>
        <v>-1.9635008599273807E-2</v>
      </c>
      <c r="AU2649" s="41">
        <f t="shared" si="472"/>
        <v>3.6597281185503991E-6</v>
      </c>
    </row>
    <row r="2650" spans="2:47" x14ac:dyDescent="0.3">
      <c r="B2650" s="6">
        <f t="shared" si="465"/>
        <v>2020</v>
      </c>
      <c r="C2650" s="5">
        <v>43922</v>
      </c>
      <c r="D2650" s="10">
        <v>1230.8</v>
      </c>
      <c r="E2650" s="10">
        <f>VLOOKUP(C2650,데이터!$O:$Q,2,0)</f>
        <v>85.191718750000007</v>
      </c>
      <c r="F2650" s="10">
        <f>VLOOKUP(C2650,데이터!$O:$Q,3,0)</f>
        <v>193.98</v>
      </c>
      <c r="H2650" s="6">
        <f t="shared" si="463"/>
        <v>3.7028032771690542</v>
      </c>
      <c r="I2650" s="6">
        <f t="shared" si="464"/>
        <v>3.7275172943889183</v>
      </c>
      <c r="AM2650" s="1">
        <f t="shared" si="466"/>
        <v>43922</v>
      </c>
      <c r="AN2650" s="2">
        <f t="shared" si="467"/>
        <v>1230.8</v>
      </c>
      <c r="AO2650" s="2">
        <f t="shared" si="468"/>
        <v>85.191718750000007</v>
      </c>
      <c r="AP2650" s="2">
        <f t="shared" si="469"/>
        <v>193.98</v>
      </c>
      <c r="AR2650" s="39">
        <f t="shared" si="470"/>
        <v>-4.8171784264817052E-2</v>
      </c>
      <c r="AS2650" s="39">
        <f t="shared" si="471"/>
        <v>-5.4724428634082223E-2</v>
      </c>
      <c r="AU2650" s="41">
        <f t="shared" si="472"/>
        <v>4.2937148230062541E-5</v>
      </c>
    </row>
    <row r="2651" spans="2:47" x14ac:dyDescent="0.3">
      <c r="B2651" s="6">
        <f t="shared" si="465"/>
        <v>2020</v>
      </c>
      <c r="C2651" s="5">
        <v>43923</v>
      </c>
      <c r="D2651" s="10">
        <v>1228.8</v>
      </c>
      <c r="E2651" s="10">
        <f>VLOOKUP(C2651,데이터!$O:$Q,2,0)</f>
        <v>88.360968749999998</v>
      </c>
      <c r="F2651" s="10">
        <f>VLOOKUP(C2651,데이터!$O:$Q,3,0)</f>
        <v>199.76</v>
      </c>
      <c r="H2651" s="6">
        <f t="shared" si="463"/>
        <v>3.8405526905903908</v>
      </c>
      <c r="I2651" s="6">
        <f t="shared" si="464"/>
        <v>3.838585703305136</v>
      </c>
      <c r="AM2651" s="1">
        <f t="shared" si="466"/>
        <v>43923</v>
      </c>
      <c r="AN2651" s="2">
        <f t="shared" si="467"/>
        <v>1228.8</v>
      </c>
      <c r="AO2651" s="2">
        <f t="shared" si="468"/>
        <v>88.360968749999998</v>
      </c>
      <c r="AP2651" s="2">
        <f t="shared" si="469"/>
        <v>199.76</v>
      </c>
      <c r="AR2651" s="39">
        <f t="shared" si="470"/>
        <v>3.7201385844794821E-2</v>
      </c>
      <c r="AS2651" s="39">
        <f t="shared" si="471"/>
        <v>2.9796886276935775E-2</v>
      </c>
      <c r="AU2651" s="41">
        <f t="shared" si="472"/>
        <v>5.4826613850424803E-5</v>
      </c>
    </row>
    <row r="2652" spans="2:47" x14ac:dyDescent="0.3">
      <c r="B2652" s="6">
        <f t="shared" si="465"/>
        <v>2020</v>
      </c>
      <c r="C2652" s="5">
        <v>43924</v>
      </c>
      <c r="D2652" s="10">
        <v>1231.3499999999999</v>
      </c>
      <c r="E2652" s="10">
        <f>VLOOKUP(C2652,데이터!$O:$Q,2,0)</f>
        <v>86.658593750000009</v>
      </c>
      <c r="F2652" s="10">
        <f>VLOOKUP(C2652,데이터!$O:$Q,3,0)</f>
        <v>195.98</v>
      </c>
      <c r="H2652" s="6">
        <f t="shared" si="463"/>
        <v>3.7665600558430063</v>
      </c>
      <c r="I2652" s="6">
        <f t="shared" si="464"/>
        <v>3.7659492697924537</v>
      </c>
      <c r="AM2652" s="1">
        <f t="shared" si="466"/>
        <v>43924</v>
      </c>
      <c r="AN2652" s="2">
        <f t="shared" si="467"/>
        <v>1231.3499999999999</v>
      </c>
      <c r="AO2652" s="2">
        <f t="shared" si="468"/>
        <v>86.658593750000009</v>
      </c>
      <c r="AP2652" s="2">
        <f t="shared" si="469"/>
        <v>195.98</v>
      </c>
      <c r="AR2652" s="39">
        <f t="shared" si="470"/>
        <v>-1.9266142325991553E-2</v>
      </c>
      <c r="AS2652" s="39">
        <f t="shared" si="471"/>
        <v>-1.8922707248698489E-2</v>
      </c>
      <c r="AU2652" s="41">
        <f t="shared" si="472"/>
        <v>1.1794765231529277E-7</v>
      </c>
    </row>
    <row r="2653" spans="2:47" x14ac:dyDescent="0.3">
      <c r="B2653" s="6">
        <f t="shared" si="465"/>
        <v>2020</v>
      </c>
      <c r="C2653" s="5">
        <v>43925</v>
      </c>
      <c r="D2653" s="10">
        <v>1231.3499999999999</v>
      </c>
      <c r="E2653" s="10">
        <f>VLOOKUP(C2653,데이터!$O:$Q,2,0)</f>
        <v>86.658593750000009</v>
      </c>
      <c r="F2653" s="10">
        <f>VLOOKUP(C2653,데이터!$O:$Q,3,0)</f>
        <v>195.98</v>
      </c>
      <c r="H2653" s="6">
        <f t="shared" si="463"/>
        <v>3.7665600558430063</v>
      </c>
      <c r="I2653" s="6">
        <f t="shared" si="464"/>
        <v>3.7659492697924537</v>
      </c>
      <c r="AM2653" s="1">
        <f t="shared" si="466"/>
        <v>43925</v>
      </c>
      <c r="AN2653" s="2">
        <f t="shared" si="467"/>
        <v>1231.3499999999999</v>
      </c>
      <c r="AO2653" s="2">
        <f t="shared" si="468"/>
        <v>86.658593750000009</v>
      </c>
      <c r="AP2653" s="2">
        <f t="shared" si="469"/>
        <v>195.98</v>
      </c>
      <c r="AR2653" s="39">
        <f t="shared" si="470"/>
        <v>0</v>
      </c>
      <c r="AS2653" s="39">
        <f t="shared" si="471"/>
        <v>0</v>
      </c>
      <c r="AU2653" s="41">
        <f t="shared" si="472"/>
        <v>0</v>
      </c>
    </row>
    <row r="2654" spans="2:47" x14ac:dyDescent="0.3">
      <c r="B2654" s="6">
        <f t="shared" si="465"/>
        <v>2020</v>
      </c>
      <c r="C2654" s="5">
        <v>43926</v>
      </c>
      <c r="D2654" s="10">
        <v>1231.3499999999999</v>
      </c>
      <c r="E2654" s="10">
        <f>VLOOKUP(C2654,데이터!$O:$Q,2,0)</f>
        <v>86.658593750000009</v>
      </c>
      <c r="F2654" s="10">
        <f>VLOOKUP(C2654,데이터!$O:$Q,3,0)</f>
        <v>195.98</v>
      </c>
      <c r="H2654" s="6">
        <f t="shared" si="463"/>
        <v>3.7665600558430063</v>
      </c>
      <c r="I2654" s="6">
        <f t="shared" si="464"/>
        <v>3.7659492697924537</v>
      </c>
      <c r="AM2654" s="1">
        <f t="shared" si="466"/>
        <v>43926</v>
      </c>
      <c r="AN2654" s="2">
        <f t="shared" si="467"/>
        <v>1231.3499999999999</v>
      </c>
      <c r="AO2654" s="2">
        <f t="shared" si="468"/>
        <v>86.658593750000009</v>
      </c>
      <c r="AP2654" s="2">
        <f t="shared" si="469"/>
        <v>195.98</v>
      </c>
      <c r="AR2654" s="39">
        <f t="shared" si="470"/>
        <v>0</v>
      </c>
      <c r="AS2654" s="39">
        <f t="shared" si="471"/>
        <v>0</v>
      </c>
      <c r="AU2654" s="41">
        <f t="shared" si="472"/>
        <v>0</v>
      </c>
    </row>
    <row r="2655" spans="2:47" x14ac:dyDescent="0.3">
      <c r="B2655" s="6">
        <f t="shared" si="465"/>
        <v>2020</v>
      </c>
      <c r="C2655" s="5">
        <v>43927</v>
      </c>
      <c r="D2655" s="10">
        <v>1229.45</v>
      </c>
      <c r="E2655" s="10">
        <f>VLOOKUP(C2655,데이터!$O:$Q,2,0)</f>
        <v>94.570999999999998</v>
      </c>
      <c r="F2655" s="10">
        <f>VLOOKUP(C2655,데이터!$O:$Q,3,0)</f>
        <v>215.97</v>
      </c>
      <c r="H2655" s="6">
        <f t="shared" si="463"/>
        <v>4.1104677058197581</v>
      </c>
      <c r="I2655" s="6">
        <f t="shared" si="464"/>
        <v>4.1500768639507921</v>
      </c>
      <c r="AM2655" s="1">
        <f t="shared" si="466"/>
        <v>43927</v>
      </c>
      <c r="AN2655" s="2">
        <f t="shared" si="467"/>
        <v>1229.45</v>
      </c>
      <c r="AO2655" s="2">
        <f t="shared" si="468"/>
        <v>94.570999999999998</v>
      </c>
      <c r="AP2655" s="2">
        <f t="shared" si="469"/>
        <v>215.97</v>
      </c>
      <c r="AR2655" s="39">
        <f t="shared" si="470"/>
        <v>9.130550021185857E-2</v>
      </c>
      <c r="AS2655" s="39">
        <f t="shared" si="471"/>
        <v>0.10200020410245947</v>
      </c>
      <c r="AU2655" s="41">
        <f t="shared" si="472"/>
        <v>1.14376691307634E-4</v>
      </c>
    </row>
    <row r="2656" spans="2:47" x14ac:dyDescent="0.3">
      <c r="B2656" s="6">
        <f t="shared" si="465"/>
        <v>2020</v>
      </c>
      <c r="C2656" s="5">
        <v>43928</v>
      </c>
      <c r="D2656" s="10">
        <v>1221.0999999999999</v>
      </c>
      <c r="E2656" s="10">
        <f>VLOOKUP(C2656,데이터!$O:$Q,2,0)</f>
        <v>94.536718750000006</v>
      </c>
      <c r="F2656" s="10">
        <f>VLOOKUP(C2656,데이터!$O:$Q,3,0)</f>
        <v>215.2</v>
      </c>
      <c r="H2656" s="6">
        <f t="shared" si="463"/>
        <v>4.1089776933313624</v>
      </c>
      <c r="I2656" s="6">
        <f t="shared" si="464"/>
        <v>4.1352805534204311</v>
      </c>
      <c r="AM2656" s="1">
        <f t="shared" si="466"/>
        <v>43928</v>
      </c>
      <c r="AN2656" s="2">
        <f t="shared" si="467"/>
        <v>1221.0999999999999</v>
      </c>
      <c r="AO2656" s="2">
        <f t="shared" si="468"/>
        <v>94.536718750000006</v>
      </c>
      <c r="AP2656" s="2">
        <f t="shared" si="469"/>
        <v>215.2</v>
      </c>
      <c r="AR2656" s="39">
        <f t="shared" si="470"/>
        <v>-3.6249220162620777E-4</v>
      </c>
      <c r="AS2656" s="39">
        <f t="shared" si="471"/>
        <v>-3.5653099967588586E-3</v>
      </c>
      <c r="AU2656" s="41">
        <f t="shared" si="472"/>
        <v>1.0258041828818376E-5</v>
      </c>
    </row>
    <row r="2657" spans="2:47" x14ac:dyDescent="0.3">
      <c r="B2657" s="6">
        <f t="shared" si="465"/>
        <v>2020</v>
      </c>
      <c r="C2657" s="5">
        <v>43929</v>
      </c>
      <c r="D2657" s="10">
        <v>1221.1500000000001</v>
      </c>
      <c r="E2657" s="10">
        <f>VLOOKUP(C2657,데이터!$O:$Q,2,0)</f>
        <v>97.313968750000001</v>
      </c>
      <c r="F2657" s="10">
        <f>VLOOKUP(C2657,데이터!$O:$Q,3,0)</f>
        <v>222.4</v>
      </c>
      <c r="H2657" s="6">
        <f t="shared" si="463"/>
        <v>4.2296890788088124</v>
      </c>
      <c r="I2657" s="6">
        <f t="shared" si="464"/>
        <v>4.2736356648731597</v>
      </c>
      <c r="AM2657" s="1">
        <f t="shared" si="466"/>
        <v>43929</v>
      </c>
      <c r="AN2657" s="2">
        <f t="shared" si="467"/>
        <v>1221.1500000000001</v>
      </c>
      <c r="AO2657" s="2">
        <f t="shared" si="468"/>
        <v>97.313968750000001</v>
      </c>
      <c r="AP2657" s="2">
        <f t="shared" si="469"/>
        <v>222.4</v>
      </c>
      <c r="AR2657" s="39">
        <f t="shared" si="470"/>
        <v>2.9377474030428008E-2</v>
      </c>
      <c r="AS2657" s="39">
        <f t="shared" si="471"/>
        <v>3.3457249070631967E-2</v>
      </c>
      <c r="AU2657" s="41">
        <f t="shared" si="472"/>
        <v>1.6644564378671213E-5</v>
      </c>
    </row>
    <row r="2658" spans="2:47" x14ac:dyDescent="0.3">
      <c r="B2658" s="6">
        <f t="shared" si="465"/>
        <v>2020</v>
      </c>
      <c r="C2658" s="5">
        <v>43930</v>
      </c>
      <c r="D2658" s="10">
        <v>1219.9000000000001</v>
      </c>
      <c r="E2658" s="10">
        <f>VLOOKUP(C2658,데이터!$O:$Q,2,0)</f>
        <v>95.068593750000005</v>
      </c>
      <c r="F2658" s="10">
        <f>VLOOKUP(C2658,데이터!$O:$Q,3,0)</f>
        <v>217.59</v>
      </c>
      <c r="H2658" s="6">
        <f t="shared" ref="H2658:H2721" si="473">H2657*(E2658/E2657)</f>
        <v>4.1320952982105847</v>
      </c>
      <c r="I2658" s="6">
        <f t="shared" ref="I2658:I2721" si="474">I2657*(F2658/F2657)</f>
        <v>4.1812067640276567</v>
      </c>
      <c r="AM2658" s="1">
        <f t="shared" si="466"/>
        <v>43930</v>
      </c>
      <c r="AN2658" s="2">
        <f t="shared" si="467"/>
        <v>1219.9000000000001</v>
      </c>
      <c r="AO2658" s="2">
        <f t="shared" si="468"/>
        <v>95.068593750000005</v>
      </c>
      <c r="AP2658" s="2">
        <f t="shared" si="469"/>
        <v>217.59</v>
      </c>
      <c r="AR2658" s="39">
        <f t="shared" si="470"/>
        <v>-2.3073511735693053E-2</v>
      </c>
      <c r="AS2658" s="39">
        <f t="shared" si="471"/>
        <v>-2.1627697841726579E-2</v>
      </c>
      <c r="AU2658" s="41">
        <f t="shared" si="472"/>
        <v>2.0903778159864999E-6</v>
      </c>
    </row>
    <row r="2659" spans="2:47" x14ac:dyDescent="0.3">
      <c r="B2659" s="6">
        <f t="shared" si="465"/>
        <v>2020</v>
      </c>
      <c r="C2659" s="5">
        <v>43931</v>
      </c>
      <c r="D2659" s="10">
        <v>1208.8499999999999</v>
      </c>
      <c r="E2659" s="10">
        <f>VLOOKUP(C2659,데이터!$O:$Q,2,0)</f>
        <v>95.068593750000005</v>
      </c>
      <c r="F2659" s="10">
        <f>VLOOKUP(C2659,데이터!$O:$Q,3,0)</f>
        <v>217.59</v>
      </c>
      <c r="H2659" s="6">
        <f t="shared" si="473"/>
        <v>4.1320952982105847</v>
      </c>
      <c r="I2659" s="6">
        <f t="shared" si="474"/>
        <v>4.1812067640276567</v>
      </c>
      <c r="AM2659" s="1">
        <f t="shared" si="466"/>
        <v>43931</v>
      </c>
      <c r="AN2659" s="2">
        <f t="shared" si="467"/>
        <v>1208.8499999999999</v>
      </c>
      <c r="AO2659" s="2">
        <f t="shared" si="468"/>
        <v>95.068593750000005</v>
      </c>
      <c r="AP2659" s="2">
        <f t="shared" si="469"/>
        <v>217.59</v>
      </c>
      <c r="AR2659" s="39">
        <f t="shared" si="470"/>
        <v>0</v>
      </c>
      <c r="AS2659" s="39">
        <f t="shared" si="471"/>
        <v>0</v>
      </c>
      <c r="AU2659" s="41">
        <f t="shared" si="472"/>
        <v>0</v>
      </c>
    </row>
    <row r="2660" spans="2:47" x14ac:dyDescent="0.3">
      <c r="B2660" s="6">
        <f t="shared" si="465"/>
        <v>2020</v>
      </c>
      <c r="C2660" s="5">
        <v>43932</v>
      </c>
      <c r="D2660" s="10">
        <v>1208.8499999999999</v>
      </c>
      <c r="E2660" s="10">
        <f>VLOOKUP(C2660,데이터!$O:$Q,2,0)</f>
        <v>95.068593750000005</v>
      </c>
      <c r="F2660" s="10">
        <f>VLOOKUP(C2660,데이터!$O:$Q,3,0)</f>
        <v>217.59</v>
      </c>
      <c r="H2660" s="6">
        <f t="shared" si="473"/>
        <v>4.1320952982105847</v>
      </c>
      <c r="I2660" s="6">
        <f t="shared" si="474"/>
        <v>4.1812067640276567</v>
      </c>
      <c r="AM2660" s="1">
        <f t="shared" si="466"/>
        <v>43932</v>
      </c>
      <c r="AN2660" s="2">
        <f t="shared" si="467"/>
        <v>1208.8499999999999</v>
      </c>
      <c r="AO2660" s="2">
        <f t="shared" si="468"/>
        <v>95.068593750000005</v>
      </c>
      <c r="AP2660" s="2">
        <f t="shared" si="469"/>
        <v>217.59</v>
      </c>
      <c r="AR2660" s="39">
        <f t="shared" si="470"/>
        <v>0</v>
      </c>
      <c r="AS2660" s="39">
        <f t="shared" si="471"/>
        <v>0</v>
      </c>
      <c r="AU2660" s="41">
        <f t="shared" si="472"/>
        <v>0</v>
      </c>
    </row>
    <row r="2661" spans="2:47" x14ac:dyDescent="0.3">
      <c r="B2661" s="6">
        <f t="shared" si="465"/>
        <v>2020</v>
      </c>
      <c r="C2661" s="5">
        <v>43933</v>
      </c>
      <c r="D2661" s="10">
        <v>1208.8499999999999</v>
      </c>
      <c r="E2661" s="10">
        <f>VLOOKUP(C2661,데이터!$O:$Q,2,0)</f>
        <v>95.068593750000005</v>
      </c>
      <c r="F2661" s="10">
        <f>VLOOKUP(C2661,데이터!$O:$Q,3,0)</f>
        <v>217.59</v>
      </c>
      <c r="H2661" s="6">
        <f t="shared" si="473"/>
        <v>4.1320952982105847</v>
      </c>
      <c r="I2661" s="6">
        <f t="shared" si="474"/>
        <v>4.1812067640276567</v>
      </c>
      <c r="AM2661" s="1">
        <f t="shared" si="466"/>
        <v>43933</v>
      </c>
      <c r="AN2661" s="2">
        <f t="shared" si="467"/>
        <v>1208.8499999999999</v>
      </c>
      <c r="AO2661" s="2">
        <f t="shared" si="468"/>
        <v>95.068593750000005</v>
      </c>
      <c r="AP2661" s="2">
        <f t="shared" si="469"/>
        <v>217.59</v>
      </c>
      <c r="AR2661" s="39">
        <f t="shared" si="470"/>
        <v>0</v>
      </c>
      <c r="AS2661" s="39">
        <f t="shared" si="471"/>
        <v>0</v>
      </c>
      <c r="AU2661" s="41">
        <f t="shared" si="472"/>
        <v>0</v>
      </c>
    </row>
    <row r="2662" spans="2:47" x14ac:dyDescent="0.3">
      <c r="B2662" s="6">
        <f t="shared" si="465"/>
        <v>2020</v>
      </c>
      <c r="C2662" s="5">
        <v>43934</v>
      </c>
      <c r="D2662" s="10">
        <v>1217.75</v>
      </c>
      <c r="E2662" s="10">
        <f>VLOOKUP(C2662,데이터!$O:$Q,2,0)</f>
        <v>96.472281250000023</v>
      </c>
      <c r="F2662" s="10">
        <f>VLOOKUP(C2662,데이터!$O:$Q,3,0)</f>
        <v>220.05</v>
      </c>
      <c r="H2662" s="6">
        <f t="shared" si="473"/>
        <v>4.1931056728266185</v>
      </c>
      <c r="I2662" s="6">
        <f t="shared" si="474"/>
        <v>4.2284780937740054</v>
      </c>
      <c r="AM2662" s="1">
        <f t="shared" si="466"/>
        <v>43934</v>
      </c>
      <c r="AN2662" s="2">
        <f t="shared" si="467"/>
        <v>1217.75</v>
      </c>
      <c r="AO2662" s="2">
        <f t="shared" si="468"/>
        <v>96.472281250000023</v>
      </c>
      <c r="AP2662" s="2">
        <f t="shared" si="469"/>
        <v>220.05</v>
      </c>
      <c r="AR2662" s="39">
        <f t="shared" si="470"/>
        <v>1.4764996984085732E-2</v>
      </c>
      <c r="AS2662" s="39">
        <f t="shared" si="471"/>
        <v>1.1305666620708754E-2</v>
      </c>
      <c r="AU2662" s="41">
        <f t="shared" si="472"/>
        <v>1.1966966562981893E-5</v>
      </c>
    </row>
    <row r="2663" spans="2:47" x14ac:dyDescent="0.3">
      <c r="B2663" s="6">
        <f t="shared" si="465"/>
        <v>2020</v>
      </c>
      <c r="C2663" s="5">
        <v>43935</v>
      </c>
      <c r="D2663" s="10">
        <v>1217.0999999999999</v>
      </c>
      <c r="E2663" s="10">
        <f>VLOOKUP(C2663,데이터!$O:$Q,2,0)</f>
        <v>100.54271874999999</v>
      </c>
      <c r="F2663" s="10">
        <f>VLOOKUP(C2663,데이터!$O:$Q,3,0)</f>
        <v>230.2</v>
      </c>
      <c r="H2663" s="6">
        <f t="shared" si="473"/>
        <v>4.3700246214716323</v>
      </c>
      <c r="I2663" s="6">
        <f t="shared" si="474"/>
        <v>4.4235203689469484</v>
      </c>
      <c r="AM2663" s="1">
        <f t="shared" si="466"/>
        <v>43935</v>
      </c>
      <c r="AN2663" s="2">
        <f t="shared" si="467"/>
        <v>1217.0999999999999</v>
      </c>
      <c r="AO2663" s="2">
        <f t="shared" si="468"/>
        <v>100.54271874999999</v>
      </c>
      <c r="AP2663" s="2">
        <f t="shared" si="469"/>
        <v>230.2</v>
      </c>
      <c r="AR2663" s="39">
        <f t="shared" si="470"/>
        <v>4.219281898654148E-2</v>
      </c>
      <c r="AS2663" s="39">
        <f t="shared" si="471"/>
        <v>4.6125880481708625E-2</v>
      </c>
      <c r="AU2663" s="41">
        <f t="shared" si="472"/>
        <v>1.5468972724766418E-5</v>
      </c>
    </row>
    <row r="2664" spans="2:47" x14ac:dyDescent="0.3">
      <c r="B2664" s="6">
        <f t="shared" si="465"/>
        <v>2020</v>
      </c>
      <c r="C2664" s="5">
        <v>43936</v>
      </c>
      <c r="D2664" s="10">
        <v>1217.0999999999999</v>
      </c>
      <c r="E2664" s="10">
        <f>VLOOKUP(C2664,데이터!$O:$Q,2,0)</f>
        <v>97.86399999999999</v>
      </c>
      <c r="F2664" s="10">
        <f>VLOOKUP(C2664,데이터!$O:$Q,3,0)</f>
        <v>223.35</v>
      </c>
      <c r="H2664" s="6">
        <f t="shared" si="473"/>
        <v>4.2535958334198103</v>
      </c>
      <c r="I2664" s="6">
        <f t="shared" si="474"/>
        <v>4.2918908531898392</v>
      </c>
      <c r="AM2664" s="1">
        <f t="shared" si="466"/>
        <v>43936</v>
      </c>
      <c r="AN2664" s="2">
        <f t="shared" si="467"/>
        <v>1217.0999999999999</v>
      </c>
      <c r="AO2664" s="2">
        <f t="shared" si="468"/>
        <v>97.86399999999999</v>
      </c>
      <c r="AP2664" s="2">
        <f t="shared" si="469"/>
        <v>223.35</v>
      </c>
      <c r="AR2664" s="39">
        <f t="shared" si="470"/>
        <v>-2.6642593151480765E-2</v>
      </c>
      <c r="AS2664" s="39">
        <f t="shared" si="471"/>
        <v>-2.9756733275412617E-2</v>
      </c>
      <c r="AU2664" s="41">
        <f t="shared" si="472"/>
        <v>9.6978687114822917E-6</v>
      </c>
    </row>
    <row r="2665" spans="2:47" x14ac:dyDescent="0.3">
      <c r="B2665" s="6">
        <f t="shared" si="465"/>
        <v>2020</v>
      </c>
      <c r="C2665" s="5">
        <v>43937</v>
      </c>
      <c r="D2665" s="10">
        <v>1228.7</v>
      </c>
      <c r="E2665" s="10">
        <f>VLOOKUP(C2665,데이터!$O:$Q,2,0)</f>
        <v>100.0068125</v>
      </c>
      <c r="F2665" s="10">
        <f>VLOOKUP(C2665,데이터!$O:$Q,3,0)</f>
        <v>229.62</v>
      </c>
      <c r="H2665" s="6">
        <f t="shared" si="473"/>
        <v>4.3467318009032558</v>
      </c>
      <c r="I2665" s="6">
        <f t="shared" si="474"/>
        <v>4.4123750960799235</v>
      </c>
      <c r="AM2665" s="1">
        <f t="shared" si="466"/>
        <v>43937</v>
      </c>
      <c r="AN2665" s="2">
        <f t="shared" si="467"/>
        <v>1228.7</v>
      </c>
      <c r="AO2665" s="2">
        <f t="shared" si="468"/>
        <v>100.0068125</v>
      </c>
      <c r="AP2665" s="2">
        <f t="shared" si="469"/>
        <v>229.62</v>
      </c>
      <c r="AR2665" s="39">
        <f t="shared" si="470"/>
        <v>2.1895819708984021E-2</v>
      </c>
      <c r="AS2665" s="39">
        <f t="shared" si="471"/>
        <v>2.8072531900604547E-2</v>
      </c>
      <c r="AU2665" s="41">
        <f t="shared" si="472"/>
        <v>3.8151773498113638E-5</v>
      </c>
    </row>
    <row r="2666" spans="2:47" x14ac:dyDescent="0.3">
      <c r="B2666" s="6">
        <f t="shared" si="465"/>
        <v>2020</v>
      </c>
      <c r="C2666" s="5">
        <v>43938</v>
      </c>
      <c r="D2666" s="10">
        <v>1217.95</v>
      </c>
      <c r="E2666" s="10">
        <f>VLOOKUP(C2666,데이터!$O:$Q,2,0)</f>
        <v>101.22774999999999</v>
      </c>
      <c r="F2666" s="10">
        <f>VLOOKUP(C2666,데이터!$O:$Q,3,0)</f>
        <v>231.4</v>
      </c>
      <c r="H2666" s="6">
        <f t="shared" si="473"/>
        <v>4.3997990642775919</v>
      </c>
      <c r="I2666" s="6">
        <f t="shared" si="474"/>
        <v>4.4465795541890705</v>
      </c>
      <c r="AM2666" s="1">
        <f t="shared" si="466"/>
        <v>43938</v>
      </c>
      <c r="AN2666" s="2">
        <f t="shared" si="467"/>
        <v>1217.95</v>
      </c>
      <c r="AO2666" s="2">
        <f t="shared" si="468"/>
        <v>101.22774999999999</v>
      </c>
      <c r="AP2666" s="2">
        <f t="shared" si="469"/>
        <v>231.4</v>
      </c>
      <c r="AR2666" s="39">
        <f t="shared" si="470"/>
        <v>1.220854329298815E-2</v>
      </c>
      <c r="AS2666" s="39">
        <f t="shared" si="471"/>
        <v>7.7519379844961378E-3</v>
      </c>
      <c r="AU2666" s="41">
        <f t="shared" si="472"/>
        <v>1.9861330875679183E-5</v>
      </c>
    </row>
    <row r="2667" spans="2:47" x14ac:dyDescent="0.3">
      <c r="B2667" s="6">
        <f t="shared" si="465"/>
        <v>2020</v>
      </c>
      <c r="C2667" s="5">
        <v>43939</v>
      </c>
      <c r="D2667" s="10">
        <v>1217.95</v>
      </c>
      <c r="E2667" s="10">
        <f>VLOOKUP(C2667,데이터!$O:$Q,2,0)</f>
        <v>101.22774999999999</v>
      </c>
      <c r="F2667" s="10">
        <f>VLOOKUP(C2667,데이터!$O:$Q,3,0)</f>
        <v>231.4</v>
      </c>
      <c r="H2667" s="6">
        <f t="shared" si="473"/>
        <v>4.3997990642775919</v>
      </c>
      <c r="I2667" s="6">
        <f t="shared" si="474"/>
        <v>4.4465795541890705</v>
      </c>
      <c r="AM2667" s="1">
        <f t="shared" si="466"/>
        <v>43939</v>
      </c>
      <c r="AN2667" s="2">
        <f t="shared" si="467"/>
        <v>1217.95</v>
      </c>
      <c r="AO2667" s="2">
        <f t="shared" si="468"/>
        <v>101.22774999999999</v>
      </c>
      <c r="AP2667" s="2">
        <f t="shared" si="469"/>
        <v>231.4</v>
      </c>
      <c r="AR2667" s="39">
        <f t="shared" si="470"/>
        <v>0</v>
      </c>
      <c r="AS2667" s="39">
        <f t="shared" si="471"/>
        <v>0</v>
      </c>
      <c r="AU2667" s="41">
        <f t="shared" si="472"/>
        <v>0</v>
      </c>
    </row>
    <row r="2668" spans="2:47" x14ac:dyDescent="0.3">
      <c r="B2668" s="6">
        <f t="shared" si="465"/>
        <v>2020</v>
      </c>
      <c r="C2668" s="5">
        <v>43940</v>
      </c>
      <c r="D2668" s="10">
        <v>1217.95</v>
      </c>
      <c r="E2668" s="10">
        <f>VLOOKUP(C2668,데이터!$O:$Q,2,0)</f>
        <v>101.22774999999999</v>
      </c>
      <c r="F2668" s="10">
        <f>VLOOKUP(C2668,데이터!$O:$Q,3,0)</f>
        <v>231.4</v>
      </c>
      <c r="H2668" s="6">
        <f t="shared" si="473"/>
        <v>4.3997990642775919</v>
      </c>
      <c r="I2668" s="6">
        <f t="shared" si="474"/>
        <v>4.4465795541890705</v>
      </c>
      <c r="AM2668" s="1">
        <f t="shared" si="466"/>
        <v>43940</v>
      </c>
      <c r="AN2668" s="2">
        <f t="shared" si="467"/>
        <v>1217.95</v>
      </c>
      <c r="AO2668" s="2">
        <f t="shared" si="468"/>
        <v>101.22774999999999</v>
      </c>
      <c r="AP2668" s="2">
        <f t="shared" si="469"/>
        <v>231.4</v>
      </c>
      <c r="AR2668" s="39">
        <f t="shared" si="470"/>
        <v>0</v>
      </c>
      <c r="AS2668" s="39">
        <f t="shared" si="471"/>
        <v>0</v>
      </c>
      <c r="AU2668" s="41">
        <f t="shared" si="472"/>
        <v>0</v>
      </c>
    </row>
    <row r="2669" spans="2:47" x14ac:dyDescent="0.3">
      <c r="B2669" s="6">
        <f t="shared" si="465"/>
        <v>2020</v>
      </c>
      <c r="C2669" s="5">
        <v>43941</v>
      </c>
      <c r="D2669" s="10">
        <v>1220.6500000000001</v>
      </c>
      <c r="E2669" s="10">
        <f>VLOOKUP(C2669,데이터!$O:$Q,2,0)</f>
        <v>98.890531250000009</v>
      </c>
      <c r="F2669" s="10">
        <f>VLOOKUP(C2669,데이터!$O:$Q,3,0)</f>
        <v>226.37</v>
      </c>
      <c r="H2669" s="6">
        <f t="shared" si="473"/>
        <v>4.2982133541411729</v>
      </c>
      <c r="I2669" s="6">
        <f t="shared" si="474"/>
        <v>4.3499231360491786</v>
      </c>
      <c r="AM2669" s="1">
        <f t="shared" si="466"/>
        <v>43941</v>
      </c>
      <c r="AN2669" s="2">
        <f t="shared" si="467"/>
        <v>1220.6500000000001</v>
      </c>
      <c r="AO2669" s="2">
        <f t="shared" si="468"/>
        <v>98.890531250000009</v>
      </c>
      <c r="AP2669" s="2">
        <f t="shared" si="469"/>
        <v>226.37</v>
      </c>
      <c r="AR2669" s="39">
        <f t="shared" si="470"/>
        <v>-2.3088715791865111E-2</v>
      </c>
      <c r="AS2669" s="39">
        <f t="shared" si="471"/>
        <v>-2.1737251512532363E-2</v>
      </c>
      <c r="AU2669" s="41">
        <f t="shared" si="472"/>
        <v>1.8264556983123841E-6</v>
      </c>
    </row>
    <row r="2670" spans="2:47" x14ac:dyDescent="0.3">
      <c r="B2670" s="6">
        <f t="shared" si="465"/>
        <v>2020</v>
      </c>
      <c r="C2670" s="5">
        <v>43942</v>
      </c>
      <c r="D2670" s="10">
        <v>1229.5999999999999</v>
      </c>
      <c r="E2670" s="10">
        <f>VLOOKUP(C2670,데이터!$O:$Q,2,0)</f>
        <v>94.554843750000018</v>
      </c>
      <c r="F2670" s="10">
        <f>VLOOKUP(C2670,데이터!$O:$Q,3,0)</f>
        <v>215.28</v>
      </c>
      <c r="H2670" s="6">
        <f t="shared" si="473"/>
        <v>4.1097654848019847</v>
      </c>
      <c r="I2670" s="6">
        <f t="shared" si="474"/>
        <v>4.1368178324365736</v>
      </c>
      <c r="AM2670" s="1">
        <f t="shared" si="466"/>
        <v>43942</v>
      </c>
      <c r="AN2670" s="2">
        <f t="shared" si="467"/>
        <v>1229.5999999999999</v>
      </c>
      <c r="AO2670" s="2">
        <f t="shared" si="468"/>
        <v>94.554843750000018</v>
      </c>
      <c r="AP2670" s="2">
        <f t="shared" si="469"/>
        <v>215.28</v>
      </c>
      <c r="AR2670" s="39">
        <f t="shared" si="470"/>
        <v>-4.384330274290027E-2</v>
      </c>
      <c r="AS2670" s="39">
        <f t="shared" si="471"/>
        <v>-4.8990590625966335E-2</v>
      </c>
      <c r="AU2670" s="41">
        <f t="shared" si="472"/>
        <v>2.6494572551158734E-5</v>
      </c>
    </row>
    <row r="2671" spans="2:47" x14ac:dyDescent="0.3">
      <c r="B2671" s="6">
        <f t="shared" si="465"/>
        <v>2020</v>
      </c>
      <c r="C2671" s="5">
        <v>43943</v>
      </c>
      <c r="D2671" s="10">
        <v>1232.3</v>
      </c>
      <c r="E2671" s="10">
        <f>VLOOKUP(C2671,데이터!$O:$Q,2,0)</f>
        <v>99.54434375000001</v>
      </c>
      <c r="F2671" s="10">
        <f>VLOOKUP(C2671,데이터!$O:$Q,3,0)</f>
        <v>228.31</v>
      </c>
      <c r="H2671" s="6">
        <f t="shared" si="473"/>
        <v>4.3266308940520473</v>
      </c>
      <c r="I2671" s="6">
        <f t="shared" si="474"/>
        <v>4.3872021521906088</v>
      </c>
      <c r="AM2671" s="1">
        <f t="shared" si="466"/>
        <v>43943</v>
      </c>
      <c r="AN2671" s="2">
        <f t="shared" si="467"/>
        <v>1232.3</v>
      </c>
      <c r="AO2671" s="2">
        <f t="shared" si="468"/>
        <v>99.54434375000001</v>
      </c>
      <c r="AP2671" s="2">
        <f t="shared" si="469"/>
        <v>228.31</v>
      </c>
      <c r="AR2671" s="39">
        <f t="shared" si="470"/>
        <v>5.2768317329063175E-2</v>
      </c>
      <c r="AS2671" s="39">
        <f t="shared" si="471"/>
        <v>6.0525826830174712E-2</v>
      </c>
      <c r="AU2671" s="41">
        <f t="shared" si="472"/>
        <v>6.0178953659835765E-5</v>
      </c>
    </row>
    <row r="2672" spans="2:47" x14ac:dyDescent="0.3">
      <c r="B2672" s="6">
        <f t="shared" si="465"/>
        <v>2020</v>
      </c>
      <c r="C2672" s="5">
        <v>43944</v>
      </c>
      <c r="D2672" s="10">
        <v>1229.8</v>
      </c>
      <c r="E2672" s="10">
        <f>VLOOKUP(C2672,데이터!$O:$Q,2,0)</f>
        <v>98.530906249999987</v>
      </c>
      <c r="F2672" s="10">
        <f>VLOOKUP(C2672,데이터!$O:$Q,3,0)</f>
        <v>226.03</v>
      </c>
      <c r="H2672" s="6">
        <f t="shared" si="473"/>
        <v>4.2825824847551512</v>
      </c>
      <c r="I2672" s="6">
        <f t="shared" si="474"/>
        <v>4.3433897002305786</v>
      </c>
      <c r="AM2672" s="1">
        <f t="shared" si="466"/>
        <v>43944</v>
      </c>
      <c r="AN2672" s="2">
        <f t="shared" si="467"/>
        <v>1229.8</v>
      </c>
      <c r="AO2672" s="2">
        <f t="shared" si="468"/>
        <v>98.530906249999987</v>
      </c>
      <c r="AP2672" s="2">
        <f t="shared" si="469"/>
        <v>226.03</v>
      </c>
      <c r="AR2672" s="39">
        <f t="shared" si="470"/>
        <v>-1.0180764288779787E-2</v>
      </c>
      <c r="AS2672" s="39">
        <f t="shared" si="471"/>
        <v>-9.9864219701283341E-3</v>
      </c>
      <c r="AU2672" s="41">
        <f t="shared" si="472"/>
        <v>3.7768936818822732E-8</v>
      </c>
    </row>
    <row r="2673" spans="2:47" x14ac:dyDescent="0.3">
      <c r="B2673" s="6">
        <f t="shared" si="465"/>
        <v>2020</v>
      </c>
      <c r="C2673" s="5">
        <v>43945</v>
      </c>
      <c r="D2673" s="10">
        <v>1235.6500000000001</v>
      </c>
      <c r="E2673" s="10">
        <f>VLOOKUP(C2673,데이터!$O:$Q,2,0)</f>
        <v>100.31171875</v>
      </c>
      <c r="F2673" s="10">
        <f>VLOOKUP(C2673,데이터!$O:$Q,3,0)</f>
        <v>230.73</v>
      </c>
      <c r="H2673" s="6">
        <f t="shared" si="473"/>
        <v>4.3599843550047011</v>
      </c>
      <c r="I2673" s="6">
        <f t="shared" si="474"/>
        <v>4.4337048424288872</v>
      </c>
      <c r="AM2673" s="1">
        <f t="shared" si="466"/>
        <v>43945</v>
      </c>
      <c r="AN2673" s="2">
        <f t="shared" si="467"/>
        <v>1235.6500000000001</v>
      </c>
      <c r="AO2673" s="2">
        <f t="shared" si="468"/>
        <v>100.31171875</v>
      </c>
      <c r="AP2673" s="2">
        <f t="shared" si="469"/>
        <v>230.73</v>
      </c>
      <c r="AR2673" s="39">
        <f t="shared" si="470"/>
        <v>1.8073643771037595E-2</v>
      </c>
      <c r="AS2673" s="39">
        <f t="shared" si="471"/>
        <v>2.0793699951333844E-2</v>
      </c>
      <c r="AU2673" s="41">
        <f t="shared" si="472"/>
        <v>7.3987056239678179E-6</v>
      </c>
    </row>
    <row r="2674" spans="2:47" x14ac:dyDescent="0.3">
      <c r="B2674" s="6">
        <f t="shared" si="465"/>
        <v>2020</v>
      </c>
      <c r="C2674" s="5">
        <v>43946</v>
      </c>
      <c r="D2674" s="10">
        <v>1235.6500000000001</v>
      </c>
      <c r="E2674" s="10">
        <f>VLOOKUP(C2674,데이터!$O:$Q,2,0)</f>
        <v>100.31171875</v>
      </c>
      <c r="F2674" s="10">
        <f>VLOOKUP(C2674,데이터!$O:$Q,3,0)</f>
        <v>230.73</v>
      </c>
      <c r="H2674" s="6">
        <f t="shared" si="473"/>
        <v>4.3599843550047011</v>
      </c>
      <c r="I2674" s="6">
        <f t="shared" si="474"/>
        <v>4.4337048424288872</v>
      </c>
      <c r="AM2674" s="1">
        <f t="shared" si="466"/>
        <v>43946</v>
      </c>
      <c r="AN2674" s="2">
        <f t="shared" si="467"/>
        <v>1235.6500000000001</v>
      </c>
      <c r="AO2674" s="2">
        <f t="shared" si="468"/>
        <v>100.31171875</v>
      </c>
      <c r="AP2674" s="2">
        <f t="shared" si="469"/>
        <v>230.73</v>
      </c>
      <c r="AR2674" s="39">
        <f t="shared" si="470"/>
        <v>0</v>
      </c>
      <c r="AS2674" s="39">
        <f t="shared" si="471"/>
        <v>0</v>
      </c>
      <c r="AU2674" s="41">
        <f t="shared" si="472"/>
        <v>0</v>
      </c>
    </row>
    <row r="2675" spans="2:47" x14ac:dyDescent="0.3">
      <c r="B2675" s="6">
        <f t="shared" si="465"/>
        <v>2020</v>
      </c>
      <c r="C2675" s="5">
        <v>43947</v>
      </c>
      <c r="D2675" s="10">
        <v>1235.6500000000001</v>
      </c>
      <c r="E2675" s="10">
        <f>VLOOKUP(C2675,데이터!$O:$Q,2,0)</f>
        <v>100.31171875</v>
      </c>
      <c r="F2675" s="10">
        <f>VLOOKUP(C2675,데이터!$O:$Q,3,0)</f>
        <v>230.73</v>
      </c>
      <c r="H2675" s="6">
        <f t="shared" si="473"/>
        <v>4.3599843550047011</v>
      </c>
      <c r="I2675" s="6">
        <f t="shared" si="474"/>
        <v>4.4337048424288872</v>
      </c>
      <c r="AM2675" s="1">
        <f t="shared" si="466"/>
        <v>43947</v>
      </c>
      <c r="AN2675" s="2">
        <f t="shared" si="467"/>
        <v>1235.6500000000001</v>
      </c>
      <c r="AO2675" s="2">
        <f t="shared" si="468"/>
        <v>100.31171875</v>
      </c>
      <c r="AP2675" s="2">
        <f t="shared" si="469"/>
        <v>230.73</v>
      </c>
      <c r="AR2675" s="39">
        <f t="shared" si="470"/>
        <v>0</v>
      </c>
      <c r="AS2675" s="39">
        <f t="shared" si="471"/>
        <v>0</v>
      </c>
      <c r="AU2675" s="41">
        <f t="shared" si="472"/>
        <v>0</v>
      </c>
    </row>
    <row r="2676" spans="2:47" x14ac:dyDescent="0.3">
      <c r="B2676" s="6">
        <f t="shared" si="465"/>
        <v>2020</v>
      </c>
      <c r="C2676" s="5">
        <v>43948</v>
      </c>
      <c r="D2676" s="10">
        <v>1226.0999999999999</v>
      </c>
      <c r="E2676" s="10">
        <f>VLOOKUP(C2676,데이터!$O:$Q,2,0)</f>
        <v>101.22987500000001</v>
      </c>
      <c r="F2676" s="10">
        <f>VLOOKUP(C2676,데이터!$O:$Q,3,0)</f>
        <v>233.81</v>
      </c>
      <c r="H2676" s="6">
        <f t="shared" si="473"/>
        <v>4.3998914260362181</v>
      </c>
      <c r="I2676" s="6">
        <f t="shared" si="474"/>
        <v>4.4928900845503321</v>
      </c>
      <c r="AM2676" s="1">
        <f t="shared" si="466"/>
        <v>43948</v>
      </c>
      <c r="AN2676" s="2">
        <f t="shared" si="467"/>
        <v>1226.0999999999999</v>
      </c>
      <c r="AO2676" s="2">
        <f t="shared" si="468"/>
        <v>101.22987500000001</v>
      </c>
      <c r="AP2676" s="2">
        <f t="shared" si="469"/>
        <v>233.81</v>
      </c>
      <c r="AR2676" s="39">
        <f t="shared" si="470"/>
        <v>9.1530307868441518E-3</v>
      </c>
      <c r="AS2676" s="39">
        <f t="shared" si="471"/>
        <v>1.3348935985784349E-2</v>
      </c>
      <c r="AU2676" s="41">
        <f t="shared" si="472"/>
        <v>1.7605620438493379E-5</v>
      </c>
    </row>
    <row r="2677" spans="2:47" x14ac:dyDescent="0.3">
      <c r="B2677" s="6">
        <f t="shared" si="465"/>
        <v>2020</v>
      </c>
      <c r="C2677" s="5">
        <v>43949</v>
      </c>
      <c r="D2677" s="10">
        <v>1225.0999999999999</v>
      </c>
      <c r="E2677" s="10">
        <f>VLOOKUP(C2677,데이터!$O:$Q,2,0)</f>
        <v>100.13162500000001</v>
      </c>
      <c r="F2677" s="10">
        <f>VLOOKUP(C2677,데이터!$O:$Q,3,0)</f>
        <v>232.6</v>
      </c>
      <c r="H2677" s="6">
        <f t="shared" si="473"/>
        <v>4.352156695961285</v>
      </c>
      <c r="I2677" s="6">
        <f t="shared" si="474"/>
        <v>4.4696387394311934</v>
      </c>
      <c r="AM2677" s="1">
        <f t="shared" si="466"/>
        <v>43949</v>
      </c>
      <c r="AN2677" s="2">
        <f t="shared" si="467"/>
        <v>1225.0999999999999</v>
      </c>
      <c r="AO2677" s="2">
        <f t="shared" si="468"/>
        <v>100.13162500000001</v>
      </c>
      <c r="AP2677" s="2">
        <f t="shared" si="469"/>
        <v>232.6</v>
      </c>
      <c r="AR2677" s="39">
        <f t="shared" si="470"/>
        <v>-1.0849070000333305E-2</v>
      </c>
      <c r="AS2677" s="39">
        <f t="shared" si="471"/>
        <v>-5.1751422094863386E-3</v>
      </c>
      <c r="AU2677" s="41">
        <f t="shared" si="472"/>
        <v>3.2193456575745535E-5</v>
      </c>
    </row>
    <row r="2678" spans="2:47" x14ac:dyDescent="0.3">
      <c r="B2678" s="6">
        <f t="shared" si="465"/>
        <v>2020</v>
      </c>
      <c r="C2678" s="5">
        <v>43950</v>
      </c>
      <c r="D2678" s="10">
        <v>1218.5</v>
      </c>
      <c r="E2678" s="10">
        <f>VLOOKUP(C2678,데이터!$O:$Q,2,0)</f>
        <v>104.3809375</v>
      </c>
      <c r="F2678" s="10">
        <f>VLOOKUP(C2678,데이터!$O:$Q,3,0)</f>
        <v>243.64</v>
      </c>
      <c r="H2678" s="6">
        <f t="shared" si="473"/>
        <v>4.5368503314646231</v>
      </c>
      <c r="I2678" s="6">
        <f t="shared" si="474"/>
        <v>4.6817832436587103</v>
      </c>
      <c r="AM2678" s="1">
        <f t="shared" si="466"/>
        <v>43950</v>
      </c>
      <c r="AN2678" s="2">
        <f t="shared" si="467"/>
        <v>1218.5</v>
      </c>
      <c r="AO2678" s="2">
        <f t="shared" si="468"/>
        <v>104.3809375</v>
      </c>
      <c r="AP2678" s="2">
        <f t="shared" si="469"/>
        <v>243.64</v>
      </c>
      <c r="AR2678" s="39">
        <f t="shared" si="470"/>
        <v>4.2437266947380481E-2</v>
      </c>
      <c r="AS2678" s="39">
        <f t="shared" si="471"/>
        <v>4.7463456577816032E-2</v>
      </c>
      <c r="AU2678" s="41">
        <f t="shared" si="472"/>
        <v>2.5262582201097865E-5</v>
      </c>
    </row>
    <row r="2679" spans="2:47" x14ac:dyDescent="0.3">
      <c r="B2679" s="6">
        <f t="shared" si="465"/>
        <v>2020</v>
      </c>
      <c r="C2679" s="5">
        <v>43951</v>
      </c>
      <c r="D2679" s="10">
        <v>1218.5</v>
      </c>
      <c r="E2679" s="10">
        <f>VLOOKUP(C2679,데이터!$O:$Q,2,0)</f>
        <v>101.382125</v>
      </c>
      <c r="F2679" s="10">
        <f>VLOOKUP(C2679,데이터!$O:$Q,3,0)</f>
        <v>235.04</v>
      </c>
      <c r="H2679" s="6">
        <f t="shared" si="473"/>
        <v>4.4065088743894245</v>
      </c>
      <c r="I2679" s="6">
        <f t="shared" si="474"/>
        <v>4.5165257494235069</v>
      </c>
      <c r="AM2679" s="1">
        <f t="shared" si="466"/>
        <v>43951</v>
      </c>
      <c r="AN2679" s="2">
        <f t="shared" si="467"/>
        <v>1218.5</v>
      </c>
      <c r="AO2679" s="2">
        <f t="shared" si="468"/>
        <v>101.382125</v>
      </c>
      <c r="AP2679" s="2">
        <f t="shared" si="469"/>
        <v>235.04</v>
      </c>
      <c r="AR2679" s="39">
        <f t="shared" si="470"/>
        <v>-2.8729503411482615E-2</v>
      </c>
      <c r="AS2679" s="39">
        <f t="shared" si="471"/>
        <v>-3.5297980627154835E-2</v>
      </c>
      <c r="AU2679" s="41">
        <f t="shared" si="472"/>
        <v>4.3144892932805068E-5</v>
      </c>
    </row>
    <row r="2680" spans="2:47" x14ac:dyDescent="0.3">
      <c r="B2680" s="6">
        <f t="shared" si="465"/>
        <v>2020</v>
      </c>
      <c r="C2680" s="5">
        <v>43952</v>
      </c>
      <c r="D2680" s="10">
        <v>1218.5</v>
      </c>
      <c r="E2680" s="10">
        <f>VLOOKUP(C2680,데이터!$O:$Q,2,0)</f>
        <v>96.950562500000004</v>
      </c>
      <c r="F2680" s="10">
        <f>VLOOKUP(C2680,데이터!$O:$Q,3,0)</f>
        <v>223.58</v>
      </c>
      <c r="H2680" s="6">
        <f t="shared" si="473"/>
        <v>4.2138938598228881</v>
      </c>
      <c r="I2680" s="6">
        <f t="shared" si="474"/>
        <v>4.2963105303612483</v>
      </c>
      <c r="AM2680" s="1">
        <f t="shared" si="466"/>
        <v>43952</v>
      </c>
      <c r="AN2680" s="2">
        <f t="shared" si="467"/>
        <v>1218.5</v>
      </c>
      <c r="AO2680" s="2">
        <f t="shared" si="468"/>
        <v>96.950562500000004</v>
      </c>
      <c r="AP2680" s="2">
        <f t="shared" si="469"/>
        <v>223.58</v>
      </c>
      <c r="AR2680" s="39">
        <f t="shared" si="470"/>
        <v>-4.3711477738309412E-2</v>
      </c>
      <c r="AS2680" s="39">
        <f t="shared" si="471"/>
        <v>-4.875765827093248E-2</v>
      </c>
      <c r="AU2680" s="41">
        <f t="shared" si="472"/>
        <v>2.546393796782403E-5</v>
      </c>
    </row>
    <row r="2681" spans="2:47" x14ac:dyDescent="0.3">
      <c r="B2681" s="6">
        <f t="shared" si="465"/>
        <v>2020</v>
      </c>
      <c r="C2681" s="5">
        <v>43953</v>
      </c>
      <c r="D2681" s="10">
        <v>1218.5</v>
      </c>
      <c r="E2681" s="10">
        <f>VLOOKUP(C2681,데이터!$O:$Q,2,0)</f>
        <v>96.950562500000004</v>
      </c>
      <c r="F2681" s="10">
        <f>VLOOKUP(C2681,데이터!$O:$Q,3,0)</f>
        <v>223.58</v>
      </c>
      <c r="H2681" s="6">
        <f t="shared" si="473"/>
        <v>4.2138938598228881</v>
      </c>
      <c r="I2681" s="6">
        <f t="shared" si="474"/>
        <v>4.2963105303612483</v>
      </c>
      <c r="AM2681" s="1">
        <f t="shared" si="466"/>
        <v>43953</v>
      </c>
      <c r="AN2681" s="2">
        <f t="shared" si="467"/>
        <v>1218.5</v>
      </c>
      <c r="AO2681" s="2">
        <f t="shared" si="468"/>
        <v>96.950562500000004</v>
      </c>
      <c r="AP2681" s="2">
        <f t="shared" si="469"/>
        <v>223.58</v>
      </c>
      <c r="AR2681" s="39">
        <f t="shared" si="470"/>
        <v>0</v>
      </c>
      <c r="AS2681" s="39">
        <f t="shared" si="471"/>
        <v>0</v>
      </c>
      <c r="AU2681" s="41">
        <f t="shared" si="472"/>
        <v>0</v>
      </c>
    </row>
    <row r="2682" spans="2:47" x14ac:dyDescent="0.3">
      <c r="B2682" s="6">
        <f t="shared" si="465"/>
        <v>2020</v>
      </c>
      <c r="C2682" s="5">
        <v>43954</v>
      </c>
      <c r="D2682" s="10">
        <v>1218.5</v>
      </c>
      <c r="E2682" s="10">
        <f>VLOOKUP(C2682,데이터!$O:$Q,2,0)</f>
        <v>96.950562500000004</v>
      </c>
      <c r="F2682" s="10">
        <f>VLOOKUP(C2682,데이터!$O:$Q,3,0)</f>
        <v>223.58</v>
      </c>
      <c r="H2682" s="6">
        <f t="shared" si="473"/>
        <v>4.2138938598228881</v>
      </c>
      <c r="I2682" s="6">
        <f t="shared" si="474"/>
        <v>4.2963105303612483</v>
      </c>
      <c r="AM2682" s="1">
        <f t="shared" si="466"/>
        <v>43954</v>
      </c>
      <c r="AN2682" s="2">
        <f t="shared" si="467"/>
        <v>1218.5</v>
      </c>
      <c r="AO2682" s="2">
        <f t="shared" si="468"/>
        <v>96.950562500000004</v>
      </c>
      <c r="AP2682" s="2">
        <f t="shared" si="469"/>
        <v>223.58</v>
      </c>
      <c r="AR2682" s="39">
        <f t="shared" si="470"/>
        <v>0</v>
      </c>
      <c r="AS2682" s="39">
        <f t="shared" si="471"/>
        <v>0</v>
      </c>
      <c r="AU2682" s="41">
        <f t="shared" si="472"/>
        <v>0</v>
      </c>
    </row>
    <row r="2683" spans="2:47" x14ac:dyDescent="0.3">
      <c r="B2683" s="6">
        <f t="shared" si="465"/>
        <v>2020</v>
      </c>
      <c r="C2683" s="5">
        <v>43955</v>
      </c>
      <c r="D2683" s="10">
        <v>1229.1500000000001</v>
      </c>
      <c r="E2683" s="10">
        <f>VLOOKUP(C2683,데이터!$O:$Q,2,0)</f>
        <v>98.199771250000012</v>
      </c>
      <c r="F2683" s="10">
        <f>VLOOKUP(C2683,데이터!$O:$Q,3,0)</f>
        <v>225.44</v>
      </c>
      <c r="H2683" s="6">
        <f t="shared" si="473"/>
        <v>4.2681899149000522</v>
      </c>
      <c r="I2683" s="6">
        <f t="shared" si="474"/>
        <v>4.332052267486536</v>
      </c>
      <c r="AM2683" s="1">
        <f t="shared" si="466"/>
        <v>43955</v>
      </c>
      <c r="AN2683" s="2">
        <f t="shared" si="467"/>
        <v>1229.1500000000001</v>
      </c>
      <c r="AO2683" s="2">
        <f t="shared" si="468"/>
        <v>98.199771250000012</v>
      </c>
      <c r="AP2683" s="2">
        <f t="shared" si="469"/>
        <v>225.44</v>
      </c>
      <c r="AR2683" s="39">
        <f t="shared" si="470"/>
        <v>1.2885007758464573E-2</v>
      </c>
      <c r="AS2683" s="39">
        <f t="shared" si="471"/>
        <v>8.3191698720814777E-3</v>
      </c>
      <c r="AU2683" s="41">
        <f t="shared" si="472"/>
        <v>2.0846875604731248E-5</v>
      </c>
    </row>
    <row r="2684" spans="2:47" x14ac:dyDescent="0.3">
      <c r="B2684" s="6">
        <f t="shared" si="465"/>
        <v>2020</v>
      </c>
      <c r="C2684" s="5">
        <v>43956</v>
      </c>
      <c r="D2684" s="10">
        <v>1229.1500000000001</v>
      </c>
      <c r="E2684" s="10">
        <f>VLOOKUP(C2684,데이터!$O:$Q,2,0)</f>
        <v>99.428937500000004</v>
      </c>
      <c r="F2684" s="10">
        <f>VLOOKUP(C2684,데이터!$O:$Q,3,0)</f>
        <v>229.23</v>
      </c>
      <c r="H2684" s="6">
        <f t="shared" si="473"/>
        <v>4.3216148356020492</v>
      </c>
      <c r="I2684" s="6">
        <f t="shared" si="474"/>
        <v>4.4048808608762355</v>
      </c>
      <c r="AM2684" s="1">
        <f t="shared" si="466"/>
        <v>43956</v>
      </c>
      <c r="AN2684" s="2">
        <f t="shared" si="467"/>
        <v>1229.1500000000001</v>
      </c>
      <c r="AO2684" s="2">
        <f t="shared" si="468"/>
        <v>99.428937500000004</v>
      </c>
      <c r="AP2684" s="2">
        <f t="shared" si="469"/>
        <v>229.23</v>
      </c>
      <c r="AR2684" s="39">
        <f t="shared" si="470"/>
        <v>1.2516997080072034E-2</v>
      </c>
      <c r="AS2684" s="39">
        <f t="shared" si="471"/>
        <v>1.6811568488289463E-2</v>
      </c>
      <c r="AU2684" s="41">
        <f t="shared" si="472"/>
        <v>1.8443343580278631E-5</v>
      </c>
    </row>
    <row r="2685" spans="2:47" x14ac:dyDescent="0.3">
      <c r="B2685" s="6">
        <f t="shared" si="465"/>
        <v>2020</v>
      </c>
      <c r="C2685" s="5">
        <v>43957</v>
      </c>
      <c r="D2685" s="10">
        <v>1222.05</v>
      </c>
      <c r="E2685" s="10">
        <f>VLOOKUP(C2685,데이터!$O:$Q,2,0)</f>
        <v>100.20821875000001</v>
      </c>
      <c r="F2685" s="10">
        <f>VLOOKUP(C2685,데이터!$O:$Q,3,0)</f>
        <v>232.04</v>
      </c>
      <c r="H2685" s="6">
        <f t="shared" si="473"/>
        <v>4.3554857940552321</v>
      </c>
      <c r="I2685" s="6">
        <f t="shared" si="474"/>
        <v>4.4588777863182028</v>
      </c>
      <c r="AM2685" s="1">
        <f t="shared" si="466"/>
        <v>43957</v>
      </c>
      <c r="AN2685" s="2">
        <f t="shared" si="467"/>
        <v>1222.05</v>
      </c>
      <c r="AO2685" s="2">
        <f t="shared" si="468"/>
        <v>100.20821875000001</v>
      </c>
      <c r="AP2685" s="2">
        <f t="shared" si="469"/>
        <v>232.04</v>
      </c>
      <c r="AR2685" s="39">
        <f t="shared" si="470"/>
        <v>7.8375699227402063E-3</v>
      </c>
      <c r="AS2685" s="39">
        <f t="shared" si="471"/>
        <v>1.2258430397417364E-2</v>
      </c>
      <c r="AU2685" s="41">
        <f t="shared" si="472"/>
        <v>1.9544007336562742E-5</v>
      </c>
    </row>
    <row r="2686" spans="2:47" x14ac:dyDescent="0.3">
      <c r="B2686" s="6">
        <f t="shared" si="465"/>
        <v>2020</v>
      </c>
      <c r="C2686" s="5">
        <v>43958</v>
      </c>
      <c r="D2686" s="10">
        <v>1224.95</v>
      </c>
      <c r="E2686" s="10">
        <f>VLOOKUP(C2686,데이터!$O:$Q,2,0)</f>
        <v>101.45434375000001</v>
      </c>
      <c r="F2686" s="10">
        <f>VLOOKUP(C2686,데이터!$O:$Q,3,0)</f>
        <v>234.13</v>
      </c>
      <c r="H2686" s="6">
        <f t="shared" si="473"/>
        <v>4.4096478159214971</v>
      </c>
      <c r="I2686" s="6">
        <f t="shared" si="474"/>
        <v>4.4990392006148978</v>
      </c>
      <c r="AM2686" s="1">
        <f t="shared" si="466"/>
        <v>43958</v>
      </c>
      <c r="AN2686" s="2">
        <f t="shared" si="467"/>
        <v>1224.95</v>
      </c>
      <c r="AO2686" s="2">
        <f t="shared" si="468"/>
        <v>101.45434375000001</v>
      </c>
      <c r="AP2686" s="2">
        <f t="shared" si="469"/>
        <v>234.13</v>
      </c>
      <c r="AR2686" s="39">
        <f t="shared" si="470"/>
        <v>1.2435357254566348E-2</v>
      </c>
      <c r="AS2686" s="39">
        <f t="shared" si="471"/>
        <v>9.0070677469402671E-3</v>
      </c>
      <c r="AU2686" s="41">
        <f t="shared" si="472"/>
        <v>1.1753168948099077E-5</v>
      </c>
    </row>
    <row r="2687" spans="2:47" x14ac:dyDescent="0.3">
      <c r="B2687" s="6">
        <f t="shared" ref="B2687:B2750" si="475">YEAR(C2687)</f>
        <v>2020</v>
      </c>
      <c r="C2687" s="5">
        <v>43959</v>
      </c>
      <c r="D2687" s="10">
        <v>1219.9000000000001</v>
      </c>
      <c r="E2687" s="10">
        <f>VLOOKUP(C2687,데이터!$O:$Q,2,0)</f>
        <v>103.77443749999999</v>
      </c>
      <c r="F2687" s="10">
        <f>VLOOKUP(C2687,데이터!$O:$Q,3,0)</f>
        <v>241.04</v>
      </c>
      <c r="H2687" s="6">
        <f t="shared" si="473"/>
        <v>4.5104891989442972</v>
      </c>
      <c r="I2687" s="6">
        <f t="shared" si="474"/>
        <v>4.6318216756341135</v>
      </c>
      <c r="AM2687" s="1">
        <f t="shared" si="466"/>
        <v>43959</v>
      </c>
      <c r="AN2687" s="2">
        <f t="shared" si="467"/>
        <v>1219.9000000000001</v>
      </c>
      <c r="AO2687" s="2">
        <f t="shared" si="468"/>
        <v>103.77443749999999</v>
      </c>
      <c r="AP2687" s="2">
        <f t="shared" si="469"/>
        <v>241.04</v>
      </c>
      <c r="AR2687" s="39">
        <f t="shared" si="470"/>
        <v>2.2868353036880062E-2</v>
      </c>
      <c r="AS2687" s="39">
        <f t="shared" si="471"/>
        <v>2.9513518130952932E-2</v>
      </c>
      <c r="AU2687" s="41">
        <f t="shared" si="472"/>
        <v>4.4158219127484481E-5</v>
      </c>
    </row>
    <row r="2688" spans="2:47" x14ac:dyDescent="0.3">
      <c r="B2688" s="6">
        <f t="shared" si="475"/>
        <v>2020</v>
      </c>
      <c r="C2688" s="5">
        <v>43960</v>
      </c>
      <c r="D2688" s="10">
        <v>1219.9000000000001</v>
      </c>
      <c r="E2688" s="10">
        <f>VLOOKUP(C2688,데이터!$O:$Q,2,0)</f>
        <v>103.77443749999999</v>
      </c>
      <c r="F2688" s="10">
        <f>VLOOKUP(C2688,데이터!$O:$Q,3,0)</f>
        <v>241.04</v>
      </c>
      <c r="H2688" s="6">
        <f t="shared" si="473"/>
        <v>4.5104891989442972</v>
      </c>
      <c r="I2688" s="6">
        <f t="shared" si="474"/>
        <v>4.6318216756341135</v>
      </c>
      <c r="AM2688" s="1">
        <f t="shared" ref="AM2688:AM2751" si="476">C2688</f>
        <v>43960</v>
      </c>
      <c r="AN2688" s="2">
        <f t="shared" ref="AN2688:AN2751" si="477">D2688</f>
        <v>1219.9000000000001</v>
      </c>
      <c r="AO2688" s="2">
        <f t="shared" ref="AO2688:AO2751" si="478">E2688</f>
        <v>103.77443749999999</v>
      </c>
      <c r="AP2688" s="2">
        <f t="shared" ref="AP2688:AP2751" si="479">F2688</f>
        <v>241.04</v>
      </c>
      <c r="AR2688" s="39">
        <f t="shared" si="470"/>
        <v>0</v>
      </c>
      <c r="AS2688" s="39">
        <f t="shared" si="471"/>
        <v>0</v>
      </c>
      <c r="AU2688" s="41">
        <f t="shared" si="472"/>
        <v>0</v>
      </c>
    </row>
    <row r="2689" spans="2:47" x14ac:dyDescent="0.3">
      <c r="B2689" s="6">
        <f t="shared" si="475"/>
        <v>2020</v>
      </c>
      <c r="C2689" s="5">
        <v>43961</v>
      </c>
      <c r="D2689" s="10">
        <v>1219.9000000000001</v>
      </c>
      <c r="E2689" s="10">
        <f>VLOOKUP(C2689,데이터!$O:$Q,2,0)</f>
        <v>103.77443749999999</v>
      </c>
      <c r="F2689" s="10">
        <f>VLOOKUP(C2689,데이터!$O:$Q,3,0)</f>
        <v>241.04</v>
      </c>
      <c r="H2689" s="6">
        <f t="shared" si="473"/>
        <v>4.5104891989442972</v>
      </c>
      <c r="I2689" s="6">
        <f t="shared" si="474"/>
        <v>4.6318216756341135</v>
      </c>
      <c r="AM2689" s="1">
        <f t="shared" si="476"/>
        <v>43961</v>
      </c>
      <c r="AN2689" s="2">
        <f t="shared" si="477"/>
        <v>1219.9000000000001</v>
      </c>
      <c r="AO2689" s="2">
        <f t="shared" si="478"/>
        <v>103.77443749999999</v>
      </c>
      <c r="AP2689" s="2">
        <f t="shared" si="479"/>
        <v>241.04</v>
      </c>
      <c r="AR2689" s="39">
        <f t="shared" ref="AR2689:AR2752" si="480">AO2689/AO2688-1</f>
        <v>0</v>
      </c>
      <c r="AS2689" s="39">
        <f t="shared" ref="AS2689:AS2752" si="481">AP2689/AP2688-1</f>
        <v>0</v>
      </c>
      <c r="AU2689" s="41">
        <f t="shared" ref="AU2689:AU2752" si="482">(AR2689-AS2689)^2</f>
        <v>0</v>
      </c>
    </row>
    <row r="2690" spans="2:47" x14ac:dyDescent="0.3">
      <c r="B2690" s="6">
        <f t="shared" si="475"/>
        <v>2020</v>
      </c>
      <c r="C2690" s="5">
        <v>43962</v>
      </c>
      <c r="D2690" s="10">
        <v>1220.5</v>
      </c>
      <c r="E2690" s="10">
        <f>VLOOKUP(C2690,데이터!$O:$Q,2,0)</f>
        <v>104.40768750000001</v>
      </c>
      <c r="F2690" s="10">
        <f>VLOOKUP(C2690,데이터!$O:$Q,3,0)</f>
        <v>240.81</v>
      </c>
      <c r="H2690" s="6">
        <f t="shared" si="473"/>
        <v>4.5380130030143659</v>
      </c>
      <c r="I2690" s="6">
        <f t="shared" si="474"/>
        <v>4.6274019984627071</v>
      </c>
      <c r="AM2690" s="1">
        <f t="shared" si="476"/>
        <v>43962</v>
      </c>
      <c r="AN2690" s="2">
        <f t="shared" si="477"/>
        <v>1220.5</v>
      </c>
      <c r="AO2690" s="2">
        <f t="shared" si="478"/>
        <v>104.40768750000001</v>
      </c>
      <c r="AP2690" s="2">
        <f t="shared" si="479"/>
        <v>240.81</v>
      </c>
      <c r="AR2690" s="39">
        <f t="shared" si="480"/>
        <v>6.1021771377949285E-3</v>
      </c>
      <c r="AS2690" s="39">
        <f t="shared" si="481"/>
        <v>-9.5419847328237495E-4</v>
      </c>
      <c r="AU2690" s="41">
        <f t="shared" si="482"/>
        <v>4.9792436764606585E-5</v>
      </c>
    </row>
    <row r="2691" spans="2:47" x14ac:dyDescent="0.3">
      <c r="B2691" s="6">
        <f t="shared" si="475"/>
        <v>2020</v>
      </c>
      <c r="C2691" s="5">
        <v>43963</v>
      </c>
      <c r="D2691" s="10">
        <v>1224.8499999999999</v>
      </c>
      <c r="E2691" s="10">
        <f>VLOOKUP(C2691,데이터!$O:$Q,2,0)</f>
        <v>101.3964375</v>
      </c>
      <c r="F2691" s="10">
        <f>VLOOKUP(C2691,데이터!$O:$Q,3,0)</f>
        <v>234.42</v>
      </c>
      <c r="H2691" s="6">
        <f t="shared" si="473"/>
        <v>4.4071309579989828</v>
      </c>
      <c r="I2691" s="6">
        <f t="shared" si="474"/>
        <v>4.5046118370484107</v>
      </c>
      <c r="AM2691" s="1">
        <f t="shared" si="476"/>
        <v>43963</v>
      </c>
      <c r="AN2691" s="2">
        <f t="shared" si="477"/>
        <v>1224.8499999999999</v>
      </c>
      <c r="AO2691" s="2">
        <f t="shared" si="478"/>
        <v>101.3964375</v>
      </c>
      <c r="AP2691" s="2">
        <f t="shared" si="479"/>
        <v>234.42</v>
      </c>
      <c r="AR2691" s="39">
        <f t="shared" si="480"/>
        <v>-2.8841267076239019E-2</v>
      </c>
      <c r="AS2691" s="39">
        <f t="shared" si="481"/>
        <v>-2.6535442880279092E-2</v>
      </c>
      <c r="AU2691" s="41">
        <f t="shared" si="482"/>
        <v>5.3168252226742432E-6</v>
      </c>
    </row>
    <row r="2692" spans="2:47" x14ac:dyDescent="0.3">
      <c r="B2692" s="6">
        <f t="shared" si="475"/>
        <v>2020</v>
      </c>
      <c r="C2692" s="5">
        <v>43964</v>
      </c>
      <c r="D2692" s="10">
        <v>1223.7</v>
      </c>
      <c r="E2692" s="10">
        <f>VLOOKUP(C2692,데이터!$O:$Q,2,0)</f>
        <v>99.715500000000006</v>
      </c>
      <c r="F2692" s="10">
        <f>VLOOKUP(C2692,데이터!$O:$Q,3,0)</f>
        <v>229.9</v>
      </c>
      <c r="H2692" s="6">
        <f t="shared" si="473"/>
        <v>4.3340700904047793</v>
      </c>
      <c r="I2692" s="6">
        <f t="shared" si="474"/>
        <v>4.4177555726364206</v>
      </c>
      <c r="AM2692" s="1">
        <f t="shared" si="476"/>
        <v>43964</v>
      </c>
      <c r="AN2692" s="2">
        <f t="shared" si="477"/>
        <v>1223.7</v>
      </c>
      <c r="AO2692" s="2">
        <f t="shared" si="478"/>
        <v>99.715500000000006</v>
      </c>
      <c r="AP2692" s="2">
        <f t="shared" si="479"/>
        <v>229.9</v>
      </c>
      <c r="AR2692" s="39">
        <f t="shared" si="480"/>
        <v>-1.6577875332158487E-2</v>
      </c>
      <c r="AS2692" s="39">
        <f t="shared" si="481"/>
        <v>-1.9281631260131271E-2</v>
      </c>
      <c r="AU2692" s="41">
        <f t="shared" si="482"/>
        <v>7.3102961180479707E-6</v>
      </c>
    </row>
    <row r="2693" spans="2:47" x14ac:dyDescent="0.3">
      <c r="B2693" s="6">
        <f t="shared" si="475"/>
        <v>2020</v>
      </c>
      <c r="C2693" s="5">
        <v>43965</v>
      </c>
      <c r="D2693" s="10">
        <v>1227.95</v>
      </c>
      <c r="E2693" s="10">
        <f>VLOOKUP(C2693,데이터!$O:$Q,2,0)</f>
        <v>102.2059375</v>
      </c>
      <c r="F2693" s="10">
        <f>VLOOKUP(C2693,데이터!$O:$Q,3,0)</f>
        <v>236.05</v>
      </c>
      <c r="H2693" s="6">
        <f t="shared" si="473"/>
        <v>4.4423153549902494</v>
      </c>
      <c r="I2693" s="6">
        <f t="shared" si="474"/>
        <v>4.5359338970022929</v>
      </c>
      <c r="AM2693" s="1">
        <f t="shared" si="476"/>
        <v>43965</v>
      </c>
      <c r="AN2693" s="2">
        <f t="shared" si="477"/>
        <v>1227.95</v>
      </c>
      <c r="AO2693" s="2">
        <f t="shared" si="478"/>
        <v>102.2059375</v>
      </c>
      <c r="AP2693" s="2">
        <f t="shared" si="479"/>
        <v>236.05</v>
      </c>
      <c r="AR2693" s="39">
        <f t="shared" si="480"/>
        <v>2.497543009863068E-2</v>
      </c>
      <c r="AS2693" s="39">
        <f t="shared" si="481"/>
        <v>2.6750761200522E-2</v>
      </c>
      <c r="AU2693" s="41">
        <f t="shared" si="482"/>
        <v>3.1518005213426478E-6</v>
      </c>
    </row>
    <row r="2694" spans="2:47" x14ac:dyDescent="0.3">
      <c r="B2694" s="6">
        <f t="shared" si="475"/>
        <v>2020</v>
      </c>
      <c r="C2694" s="5">
        <v>43966</v>
      </c>
      <c r="D2694" s="10">
        <v>1231.2</v>
      </c>
      <c r="E2694" s="10">
        <f>VLOOKUP(C2694,데이터!$O:$Q,2,0)</f>
        <v>100.17096875000001</v>
      </c>
      <c r="F2694" s="10">
        <f>VLOOKUP(C2694,데이터!$O:$Q,3,0)</f>
        <v>231.17</v>
      </c>
      <c r="H2694" s="6">
        <f t="shared" si="473"/>
        <v>4.3538667467569923</v>
      </c>
      <c r="I2694" s="6">
        <f t="shared" si="474"/>
        <v>4.4421598770176649</v>
      </c>
      <c r="AM2694" s="1">
        <f t="shared" si="476"/>
        <v>43966</v>
      </c>
      <c r="AN2694" s="2">
        <f t="shared" si="477"/>
        <v>1231.2</v>
      </c>
      <c r="AO2694" s="2">
        <f t="shared" si="478"/>
        <v>100.17096875000001</v>
      </c>
      <c r="AP2694" s="2">
        <f t="shared" si="479"/>
        <v>231.17</v>
      </c>
      <c r="AR2694" s="39">
        <f t="shared" si="480"/>
        <v>-1.9910474868448769E-2</v>
      </c>
      <c r="AS2694" s="39">
        <f t="shared" si="481"/>
        <v>-2.0673586104638986E-2</v>
      </c>
      <c r="AU2694" s="41">
        <f t="shared" si="482"/>
        <v>5.8233875879976121E-7</v>
      </c>
    </row>
    <row r="2695" spans="2:47" x14ac:dyDescent="0.3">
      <c r="B2695" s="6">
        <f t="shared" si="475"/>
        <v>2020</v>
      </c>
      <c r="C2695" s="5">
        <v>43967</v>
      </c>
      <c r="D2695" s="10">
        <v>1231.2</v>
      </c>
      <c r="E2695" s="10">
        <f>VLOOKUP(C2695,데이터!$O:$Q,2,0)</f>
        <v>100.17096875000001</v>
      </c>
      <c r="F2695" s="10">
        <f>VLOOKUP(C2695,데이터!$O:$Q,3,0)</f>
        <v>231.17</v>
      </c>
      <c r="H2695" s="6">
        <f t="shared" si="473"/>
        <v>4.3538667467569923</v>
      </c>
      <c r="I2695" s="6">
        <f t="shared" si="474"/>
        <v>4.4421598770176649</v>
      </c>
      <c r="AM2695" s="1">
        <f t="shared" si="476"/>
        <v>43967</v>
      </c>
      <c r="AN2695" s="2">
        <f t="shared" si="477"/>
        <v>1231.2</v>
      </c>
      <c r="AO2695" s="2">
        <f t="shared" si="478"/>
        <v>100.17096875000001</v>
      </c>
      <c r="AP2695" s="2">
        <f t="shared" si="479"/>
        <v>231.17</v>
      </c>
      <c r="AR2695" s="39">
        <f t="shared" si="480"/>
        <v>0</v>
      </c>
      <c r="AS2695" s="39">
        <f t="shared" si="481"/>
        <v>0</v>
      </c>
      <c r="AU2695" s="41">
        <f t="shared" si="482"/>
        <v>0</v>
      </c>
    </row>
    <row r="2696" spans="2:47" x14ac:dyDescent="0.3">
      <c r="B2696" s="6">
        <f t="shared" si="475"/>
        <v>2020</v>
      </c>
      <c r="C2696" s="5">
        <v>43968</v>
      </c>
      <c r="D2696" s="10">
        <v>1231.2</v>
      </c>
      <c r="E2696" s="10">
        <f>VLOOKUP(C2696,데이터!$O:$Q,2,0)</f>
        <v>100.17096875000001</v>
      </c>
      <c r="F2696" s="10">
        <f>VLOOKUP(C2696,데이터!$O:$Q,3,0)</f>
        <v>231.17</v>
      </c>
      <c r="H2696" s="6">
        <f t="shared" si="473"/>
        <v>4.3538667467569923</v>
      </c>
      <c r="I2696" s="6">
        <f t="shared" si="474"/>
        <v>4.4421598770176649</v>
      </c>
      <c r="AM2696" s="1">
        <f t="shared" si="476"/>
        <v>43968</v>
      </c>
      <c r="AN2696" s="2">
        <f t="shared" si="477"/>
        <v>1231.2</v>
      </c>
      <c r="AO2696" s="2">
        <f t="shared" si="478"/>
        <v>100.17096875000001</v>
      </c>
      <c r="AP2696" s="2">
        <f t="shared" si="479"/>
        <v>231.17</v>
      </c>
      <c r="AR2696" s="39">
        <f t="shared" si="480"/>
        <v>0</v>
      </c>
      <c r="AS2696" s="39">
        <f t="shared" si="481"/>
        <v>0</v>
      </c>
      <c r="AU2696" s="41">
        <f t="shared" si="482"/>
        <v>0</v>
      </c>
    </row>
    <row r="2697" spans="2:47" x14ac:dyDescent="0.3">
      <c r="B2697" s="6">
        <f t="shared" si="475"/>
        <v>2020</v>
      </c>
      <c r="C2697" s="5">
        <v>43969</v>
      </c>
      <c r="D2697" s="10">
        <v>1232.4000000000001</v>
      </c>
      <c r="E2697" s="10">
        <f>VLOOKUP(C2697,데이터!$O:$Q,2,0)</f>
        <v>104.48353125000001</v>
      </c>
      <c r="F2697" s="10">
        <f>VLOOKUP(C2697,데이터!$O:$Q,3,0)</f>
        <v>241.79</v>
      </c>
      <c r="H2697" s="6">
        <f t="shared" si="473"/>
        <v>4.5413095028405621</v>
      </c>
      <c r="I2697" s="6">
        <f t="shared" si="474"/>
        <v>4.6462336664104384</v>
      </c>
      <c r="AM2697" s="1">
        <f t="shared" si="476"/>
        <v>43969</v>
      </c>
      <c r="AN2697" s="2">
        <f t="shared" si="477"/>
        <v>1232.4000000000001</v>
      </c>
      <c r="AO2697" s="2">
        <f t="shared" si="478"/>
        <v>104.48353125000001</v>
      </c>
      <c r="AP2697" s="2">
        <f t="shared" si="479"/>
        <v>241.79</v>
      </c>
      <c r="AR2697" s="39">
        <f t="shared" si="480"/>
        <v>4.3052019500410266E-2</v>
      </c>
      <c r="AS2697" s="39">
        <f t="shared" si="481"/>
        <v>4.5940217156205332E-2</v>
      </c>
      <c r="AU2697" s="41">
        <f t="shared" si="482"/>
        <v>8.3416856989401148E-6</v>
      </c>
    </row>
    <row r="2698" spans="2:47" x14ac:dyDescent="0.3">
      <c r="B2698" s="6">
        <f t="shared" si="475"/>
        <v>2020</v>
      </c>
      <c r="C2698" s="5">
        <v>43970</v>
      </c>
      <c r="D2698" s="10">
        <v>1225.25</v>
      </c>
      <c r="E2698" s="10">
        <f>VLOOKUP(C2698,데이터!$O:$Q,2,0)</f>
        <v>104.1545625</v>
      </c>
      <c r="F2698" s="10">
        <f>VLOOKUP(C2698,데이터!$O:$Q,3,0)</f>
        <v>241</v>
      </c>
      <c r="H2698" s="6">
        <f t="shared" si="473"/>
        <v>4.5270110876488125</v>
      </c>
      <c r="I2698" s="6">
        <f t="shared" si="474"/>
        <v>4.6310530361260422</v>
      </c>
      <c r="AM2698" s="1">
        <f t="shared" si="476"/>
        <v>43970</v>
      </c>
      <c r="AN2698" s="2">
        <f t="shared" si="477"/>
        <v>1225.25</v>
      </c>
      <c r="AO2698" s="2">
        <f t="shared" si="478"/>
        <v>104.1545625</v>
      </c>
      <c r="AP2698" s="2">
        <f t="shared" si="479"/>
        <v>241</v>
      </c>
      <c r="AR2698" s="39">
        <f t="shared" si="480"/>
        <v>-3.1485225093789149E-3</v>
      </c>
      <c r="AS2698" s="39">
        <f t="shared" si="481"/>
        <v>-3.2672980685718445E-3</v>
      </c>
      <c r="AU2698" s="41">
        <f t="shared" si="482"/>
        <v>1.4107633461593121E-8</v>
      </c>
    </row>
    <row r="2699" spans="2:47" x14ac:dyDescent="0.3">
      <c r="B2699" s="6">
        <f t="shared" si="475"/>
        <v>2020</v>
      </c>
      <c r="C2699" s="5">
        <v>43971</v>
      </c>
      <c r="D2699" s="10">
        <v>1230.3499999999999</v>
      </c>
      <c r="E2699" s="10">
        <f>VLOOKUP(C2699,데이터!$O:$Q,2,0)</f>
        <v>107.69274999999999</v>
      </c>
      <c r="F2699" s="10">
        <f>VLOOKUP(C2699,데이터!$O:$Q,3,0)</f>
        <v>249.88</v>
      </c>
      <c r="H2699" s="6">
        <f t="shared" si="473"/>
        <v>4.6807961322807312</v>
      </c>
      <c r="I2699" s="6">
        <f t="shared" si="474"/>
        <v>4.8016910069177401</v>
      </c>
      <c r="AM2699" s="1">
        <f t="shared" si="476"/>
        <v>43971</v>
      </c>
      <c r="AN2699" s="2">
        <f t="shared" si="477"/>
        <v>1230.3499999999999</v>
      </c>
      <c r="AO2699" s="2">
        <f t="shared" si="478"/>
        <v>107.69274999999999</v>
      </c>
      <c r="AP2699" s="2">
        <f t="shared" si="479"/>
        <v>249.88</v>
      </c>
      <c r="AR2699" s="39">
        <f t="shared" si="480"/>
        <v>3.3970547377605298E-2</v>
      </c>
      <c r="AS2699" s="39">
        <f t="shared" si="481"/>
        <v>3.6846473029045645E-2</v>
      </c>
      <c r="AU2699" s="41">
        <f t="shared" si="482"/>
        <v>8.2709483526125877E-6</v>
      </c>
    </row>
    <row r="2700" spans="2:47" x14ac:dyDescent="0.3">
      <c r="B2700" s="6">
        <f t="shared" si="475"/>
        <v>2020</v>
      </c>
      <c r="C2700" s="5">
        <v>43972</v>
      </c>
      <c r="D2700" s="10">
        <v>1230.9000000000001</v>
      </c>
      <c r="E2700" s="10">
        <f>VLOOKUP(C2700,데이터!$O:$Q,2,0)</f>
        <v>105.21128125</v>
      </c>
      <c r="F2700" s="10">
        <f>VLOOKUP(C2700,데이터!$O:$Q,3,0)</f>
        <v>243.59</v>
      </c>
      <c r="H2700" s="6">
        <f t="shared" si="473"/>
        <v>4.5729406886471029</v>
      </c>
      <c r="I2700" s="6">
        <f t="shared" si="474"/>
        <v>4.6808224442736206</v>
      </c>
      <c r="AM2700" s="1">
        <f t="shared" si="476"/>
        <v>43972</v>
      </c>
      <c r="AN2700" s="2">
        <f t="shared" si="477"/>
        <v>1230.9000000000001</v>
      </c>
      <c r="AO2700" s="2">
        <f t="shared" si="478"/>
        <v>105.21128125</v>
      </c>
      <c r="AP2700" s="2">
        <f t="shared" si="479"/>
        <v>243.59</v>
      </c>
      <c r="AR2700" s="39">
        <f t="shared" si="480"/>
        <v>-2.3042115184169654E-2</v>
      </c>
      <c r="AS2700" s="39">
        <f t="shared" si="481"/>
        <v>-2.517208259964776E-2</v>
      </c>
      <c r="AU2700" s="41">
        <f t="shared" si="482"/>
        <v>4.5367611909984862E-6</v>
      </c>
    </row>
    <row r="2701" spans="2:47" x14ac:dyDescent="0.3">
      <c r="B2701" s="6">
        <f t="shared" si="475"/>
        <v>2020</v>
      </c>
      <c r="C2701" s="5">
        <v>43973</v>
      </c>
      <c r="D2701" s="10">
        <v>1237</v>
      </c>
      <c r="E2701" s="10">
        <f>VLOOKUP(C2701,데이터!$O:$Q,2,0)</f>
        <v>105.73521875</v>
      </c>
      <c r="F2701" s="10">
        <f>VLOOKUP(C2701,데이터!$O:$Q,3,0)</f>
        <v>244.67</v>
      </c>
      <c r="H2701" s="6">
        <f t="shared" si="473"/>
        <v>4.59571329519264</v>
      </c>
      <c r="I2701" s="6">
        <f t="shared" si="474"/>
        <v>4.7015757109915297</v>
      </c>
      <c r="AM2701" s="1">
        <f t="shared" si="476"/>
        <v>43973</v>
      </c>
      <c r="AN2701" s="2">
        <f t="shared" si="477"/>
        <v>1237</v>
      </c>
      <c r="AO2701" s="2">
        <f t="shared" si="478"/>
        <v>105.73521875</v>
      </c>
      <c r="AP2701" s="2">
        <f t="shared" si="479"/>
        <v>244.67</v>
      </c>
      <c r="AR2701" s="39">
        <f t="shared" si="480"/>
        <v>4.979860465295971E-3</v>
      </c>
      <c r="AS2701" s="39">
        <f t="shared" si="481"/>
        <v>4.4336795434951615E-3</v>
      </c>
      <c r="AU2701" s="41">
        <f t="shared" si="482"/>
        <v>2.9831359933918207E-7</v>
      </c>
    </row>
    <row r="2702" spans="2:47" x14ac:dyDescent="0.3">
      <c r="B2702" s="6">
        <f t="shared" si="475"/>
        <v>2020</v>
      </c>
      <c r="C2702" s="5">
        <v>43974</v>
      </c>
      <c r="D2702" s="10">
        <v>1237</v>
      </c>
      <c r="E2702" s="10">
        <f>VLOOKUP(C2702,데이터!$O:$Q,2,0)</f>
        <v>105.73521875</v>
      </c>
      <c r="F2702" s="10">
        <f>VLOOKUP(C2702,데이터!$O:$Q,3,0)</f>
        <v>244.67</v>
      </c>
      <c r="H2702" s="6">
        <f t="shared" si="473"/>
        <v>4.59571329519264</v>
      </c>
      <c r="I2702" s="6">
        <f t="shared" si="474"/>
        <v>4.7015757109915297</v>
      </c>
      <c r="AM2702" s="1">
        <f t="shared" si="476"/>
        <v>43974</v>
      </c>
      <c r="AN2702" s="2">
        <f t="shared" si="477"/>
        <v>1237</v>
      </c>
      <c r="AO2702" s="2">
        <f t="shared" si="478"/>
        <v>105.73521875</v>
      </c>
      <c r="AP2702" s="2">
        <f t="shared" si="479"/>
        <v>244.67</v>
      </c>
      <c r="AR2702" s="39">
        <f t="shared" si="480"/>
        <v>0</v>
      </c>
      <c r="AS2702" s="39">
        <f t="shared" si="481"/>
        <v>0</v>
      </c>
      <c r="AU2702" s="41">
        <f t="shared" si="482"/>
        <v>0</v>
      </c>
    </row>
    <row r="2703" spans="2:47" x14ac:dyDescent="0.3">
      <c r="B2703" s="6">
        <f t="shared" si="475"/>
        <v>2020</v>
      </c>
      <c r="C2703" s="5">
        <v>43975</v>
      </c>
      <c r="D2703" s="10">
        <v>1237</v>
      </c>
      <c r="E2703" s="10">
        <f>VLOOKUP(C2703,데이터!$O:$Q,2,0)</f>
        <v>105.73521875</v>
      </c>
      <c r="F2703" s="10">
        <f>VLOOKUP(C2703,데이터!$O:$Q,3,0)</f>
        <v>244.67</v>
      </c>
      <c r="H2703" s="6">
        <f t="shared" si="473"/>
        <v>4.59571329519264</v>
      </c>
      <c r="I2703" s="6">
        <f t="shared" si="474"/>
        <v>4.7015757109915297</v>
      </c>
      <c r="AM2703" s="1">
        <f t="shared" si="476"/>
        <v>43975</v>
      </c>
      <c r="AN2703" s="2">
        <f t="shared" si="477"/>
        <v>1237</v>
      </c>
      <c r="AO2703" s="2">
        <f t="shared" si="478"/>
        <v>105.73521875</v>
      </c>
      <c r="AP2703" s="2">
        <f t="shared" si="479"/>
        <v>244.67</v>
      </c>
      <c r="AR2703" s="39">
        <f t="shared" si="480"/>
        <v>0</v>
      </c>
      <c r="AS2703" s="39">
        <f t="shared" si="481"/>
        <v>0</v>
      </c>
      <c r="AU2703" s="41">
        <f t="shared" si="482"/>
        <v>0</v>
      </c>
    </row>
    <row r="2704" spans="2:47" x14ac:dyDescent="0.3">
      <c r="B2704" s="6">
        <f t="shared" si="475"/>
        <v>2020</v>
      </c>
      <c r="C2704" s="5">
        <v>43976</v>
      </c>
      <c r="D2704" s="10">
        <v>1244.1300000000001</v>
      </c>
      <c r="E2704" s="10">
        <f>VLOOKUP(C2704,데이터!$O:$Q,2,0)</f>
        <v>105.73521875</v>
      </c>
      <c r="F2704" s="10">
        <f>VLOOKUP(C2704,데이터!$O:$Q,3,0)</f>
        <v>244.67</v>
      </c>
      <c r="H2704" s="6">
        <f t="shared" si="473"/>
        <v>4.59571329519264</v>
      </c>
      <c r="I2704" s="6">
        <f t="shared" si="474"/>
        <v>4.7015757109915297</v>
      </c>
      <c r="AM2704" s="1">
        <f t="shared" si="476"/>
        <v>43976</v>
      </c>
      <c r="AN2704" s="2">
        <f t="shared" si="477"/>
        <v>1244.1300000000001</v>
      </c>
      <c r="AO2704" s="2">
        <f t="shared" si="478"/>
        <v>105.73521875</v>
      </c>
      <c r="AP2704" s="2">
        <f t="shared" si="479"/>
        <v>244.67</v>
      </c>
      <c r="AR2704" s="39">
        <f t="shared" si="480"/>
        <v>0</v>
      </c>
      <c r="AS2704" s="39">
        <f t="shared" si="481"/>
        <v>0</v>
      </c>
      <c r="AU2704" s="41">
        <f t="shared" si="482"/>
        <v>0</v>
      </c>
    </row>
    <row r="2705" spans="2:47" x14ac:dyDescent="0.3">
      <c r="B2705" s="6">
        <f t="shared" si="475"/>
        <v>2020</v>
      </c>
      <c r="C2705" s="5">
        <v>43977</v>
      </c>
      <c r="D2705" s="10">
        <v>1234.3</v>
      </c>
      <c r="E2705" s="10">
        <f>VLOOKUP(C2705,데이터!$O:$Q,2,0)</f>
        <v>106.21846875</v>
      </c>
      <c r="F2705" s="10">
        <f>VLOOKUP(C2705,데이터!$O:$Q,3,0)</f>
        <v>247.24</v>
      </c>
      <c r="H2705" s="6">
        <f t="shared" si="473"/>
        <v>4.6167174457127516</v>
      </c>
      <c r="I2705" s="6">
        <f t="shared" si="474"/>
        <v>4.7509607993850738</v>
      </c>
      <c r="AM2705" s="1">
        <f t="shared" si="476"/>
        <v>43977</v>
      </c>
      <c r="AN2705" s="2">
        <f t="shared" si="477"/>
        <v>1234.3</v>
      </c>
      <c r="AO2705" s="2">
        <f t="shared" si="478"/>
        <v>106.21846875</v>
      </c>
      <c r="AP2705" s="2">
        <f t="shared" si="479"/>
        <v>247.24</v>
      </c>
      <c r="AR2705" s="39">
        <f t="shared" si="480"/>
        <v>4.5703787793034412E-3</v>
      </c>
      <c r="AS2705" s="39">
        <f t="shared" si="481"/>
        <v>1.0503944087955297E-2</v>
      </c>
      <c r="AU2705" s="41">
        <f t="shared" si="482"/>
        <v>3.520719727203679E-5</v>
      </c>
    </row>
    <row r="2706" spans="2:47" x14ac:dyDescent="0.3">
      <c r="B2706" s="6">
        <f t="shared" si="475"/>
        <v>2020</v>
      </c>
      <c r="C2706" s="5">
        <v>43978</v>
      </c>
      <c r="D2706" s="10">
        <v>1234.3499999999999</v>
      </c>
      <c r="E2706" s="10">
        <f>VLOOKUP(C2706,데이터!$O:$Q,2,0)</f>
        <v>107.62503125000001</v>
      </c>
      <c r="F2706" s="10">
        <f>VLOOKUP(C2706,데이터!$O:$Q,3,0)</f>
        <v>251.05</v>
      </c>
      <c r="H2706" s="6">
        <f t="shared" si="473"/>
        <v>4.6778527803551588</v>
      </c>
      <c r="I2706" s="6">
        <f t="shared" si="474"/>
        <v>4.8241737125288093</v>
      </c>
      <c r="AM2706" s="1">
        <f t="shared" si="476"/>
        <v>43978</v>
      </c>
      <c r="AN2706" s="2">
        <f t="shared" si="477"/>
        <v>1234.3499999999999</v>
      </c>
      <c r="AO2706" s="2">
        <f t="shared" si="478"/>
        <v>107.62503125000001</v>
      </c>
      <c r="AP2706" s="2">
        <f t="shared" si="479"/>
        <v>251.05</v>
      </c>
      <c r="AR2706" s="39">
        <f t="shared" si="480"/>
        <v>1.3242165101349235E-2</v>
      </c>
      <c r="AS2706" s="39">
        <f t="shared" si="481"/>
        <v>1.5410127811033902E-2</v>
      </c>
      <c r="AU2706" s="41">
        <f t="shared" si="482"/>
        <v>4.7000623105832863E-6</v>
      </c>
    </row>
    <row r="2707" spans="2:47" x14ac:dyDescent="0.3">
      <c r="B2707" s="6">
        <f t="shared" si="475"/>
        <v>2020</v>
      </c>
      <c r="C2707" s="5">
        <v>43979</v>
      </c>
      <c r="D2707" s="10">
        <v>1239.55</v>
      </c>
      <c r="E2707" s="10">
        <f>VLOOKUP(C2707,데이터!$O:$Q,2,0)</f>
        <v>105.876625</v>
      </c>
      <c r="F2707" s="10">
        <f>VLOOKUP(C2707,데이터!$O:$Q,3,0)</f>
        <v>245.57</v>
      </c>
      <c r="H2707" s="6">
        <f t="shared" si="473"/>
        <v>4.6018594269246309</v>
      </c>
      <c r="I2707" s="6">
        <f t="shared" si="474"/>
        <v>4.7188700999231212</v>
      </c>
      <c r="AM2707" s="1">
        <f t="shared" si="476"/>
        <v>43979</v>
      </c>
      <c r="AN2707" s="2">
        <f t="shared" si="477"/>
        <v>1239.55</v>
      </c>
      <c r="AO2707" s="2">
        <f t="shared" si="478"/>
        <v>105.876625</v>
      </c>
      <c r="AP2707" s="2">
        <f t="shared" si="479"/>
        <v>245.57</v>
      </c>
      <c r="AR2707" s="39">
        <f t="shared" si="480"/>
        <v>-1.6245349522256203E-2</v>
      </c>
      <c r="AS2707" s="39">
        <f t="shared" si="481"/>
        <v>-2.1828321051583388E-2</v>
      </c>
      <c r="AU2707" s="41">
        <f t="shared" si="482"/>
        <v>3.1169571097277934E-5</v>
      </c>
    </row>
    <row r="2708" spans="2:47" x14ac:dyDescent="0.3">
      <c r="B2708" s="6">
        <f t="shared" si="475"/>
        <v>2020</v>
      </c>
      <c r="C2708" s="5">
        <v>43980</v>
      </c>
      <c r="D2708" s="10">
        <v>1238.3499999999999</v>
      </c>
      <c r="E2708" s="10">
        <f>VLOOKUP(C2708,데이터!$O:$Q,2,0)</f>
        <v>109.04431249999999</v>
      </c>
      <c r="F2708" s="10">
        <f>VLOOKUP(C2708,데이터!$O:$Q,3,0)</f>
        <v>251.86</v>
      </c>
      <c r="H2708" s="6">
        <f t="shared" si="473"/>
        <v>4.7395409272881555</v>
      </c>
      <c r="I2708" s="6">
        <f t="shared" si="474"/>
        <v>4.8397386625672407</v>
      </c>
      <c r="AM2708" s="1">
        <f t="shared" si="476"/>
        <v>43980</v>
      </c>
      <c r="AN2708" s="2">
        <f t="shared" si="477"/>
        <v>1238.3499999999999</v>
      </c>
      <c r="AO2708" s="2">
        <f t="shared" si="478"/>
        <v>109.04431249999999</v>
      </c>
      <c r="AP2708" s="2">
        <f t="shared" si="479"/>
        <v>251.86</v>
      </c>
      <c r="AR2708" s="39">
        <f t="shared" si="480"/>
        <v>2.991866712789526E-2</v>
      </c>
      <c r="AS2708" s="39">
        <f t="shared" si="481"/>
        <v>2.5613877916683681E-2</v>
      </c>
      <c r="AU2708" s="41">
        <f t="shared" si="482"/>
        <v>1.853121015296361E-5</v>
      </c>
    </row>
    <row r="2709" spans="2:47" x14ac:dyDescent="0.3">
      <c r="B2709" s="6">
        <f t="shared" si="475"/>
        <v>2020</v>
      </c>
      <c r="C2709" s="5">
        <v>43981</v>
      </c>
      <c r="D2709" s="10">
        <v>1238.3499999999999</v>
      </c>
      <c r="E2709" s="10">
        <f>VLOOKUP(C2709,데이터!$O:$Q,2,0)</f>
        <v>109.04431249999999</v>
      </c>
      <c r="F2709" s="10">
        <f>VLOOKUP(C2709,데이터!$O:$Q,3,0)</f>
        <v>251.86</v>
      </c>
      <c r="H2709" s="6">
        <f t="shared" si="473"/>
        <v>4.7395409272881555</v>
      </c>
      <c r="I2709" s="6">
        <f t="shared" si="474"/>
        <v>4.8397386625672407</v>
      </c>
      <c r="AM2709" s="1">
        <f t="shared" si="476"/>
        <v>43981</v>
      </c>
      <c r="AN2709" s="2">
        <f t="shared" si="477"/>
        <v>1238.3499999999999</v>
      </c>
      <c r="AO2709" s="2">
        <f t="shared" si="478"/>
        <v>109.04431249999999</v>
      </c>
      <c r="AP2709" s="2">
        <f t="shared" si="479"/>
        <v>251.86</v>
      </c>
      <c r="AR2709" s="39">
        <f t="shared" si="480"/>
        <v>0</v>
      </c>
      <c r="AS2709" s="39">
        <f t="shared" si="481"/>
        <v>0</v>
      </c>
      <c r="AU2709" s="41">
        <f t="shared" si="482"/>
        <v>0</v>
      </c>
    </row>
    <row r="2710" spans="2:47" x14ac:dyDescent="0.3">
      <c r="B2710" s="6">
        <f t="shared" si="475"/>
        <v>2020</v>
      </c>
      <c r="C2710" s="5">
        <v>43982</v>
      </c>
      <c r="D2710" s="10">
        <v>1238.3499999999999</v>
      </c>
      <c r="E2710" s="10">
        <f>VLOOKUP(C2710,데이터!$O:$Q,2,0)</f>
        <v>109.04431249999999</v>
      </c>
      <c r="F2710" s="10">
        <f>VLOOKUP(C2710,데이터!$O:$Q,3,0)</f>
        <v>251.86</v>
      </c>
      <c r="H2710" s="6">
        <f t="shared" si="473"/>
        <v>4.7395409272881555</v>
      </c>
      <c r="I2710" s="6">
        <f t="shared" si="474"/>
        <v>4.8397386625672407</v>
      </c>
      <c r="AM2710" s="1">
        <f t="shared" si="476"/>
        <v>43982</v>
      </c>
      <c r="AN2710" s="2">
        <f t="shared" si="477"/>
        <v>1238.3499999999999</v>
      </c>
      <c r="AO2710" s="2">
        <f t="shared" si="478"/>
        <v>109.04431249999999</v>
      </c>
      <c r="AP2710" s="2">
        <f t="shared" si="479"/>
        <v>251.86</v>
      </c>
      <c r="AR2710" s="39">
        <f t="shared" si="480"/>
        <v>0</v>
      </c>
      <c r="AS2710" s="39">
        <f t="shared" si="481"/>
        <v>0</v>
      </c>
      <c r="AU2710" s="41">
        <f t="shared" si="482"/>
        <v>0</v>
      </c>
    </row>
    <row r="2711" spans="2:47" x14ac:dyDescent="0.3">
      <c r="B2711" s="6">
        <f t="shared" si="475"/>
        <v>2020</v>
      </c>
      <c r="C2711" s="5">
        <v>43983</v>
      </c>
      <c r="D2711" s="10">
        <v>1225</v>
      </c>
      <c r="E2711" s="10">
        <f>VLOOKUP(C2711,데이터!$O:$Q,2,0)</f>
        <v>108.11821875000001</v>
      </c>
      <c r="F2711" s="10">
        <f>VLOOKUP(C2711,데이터!$O:$Q,3,0)</f>
        <v>250.5</v>
      </c>
      <c r="H2711" s="6">
        <f t="shared" si="473"/>
        <v>4.6992888579229541</v>
      </c>
      <c r="I2711" s="6">
        <f t="shared" si="474"/>
        <v>4.8136049192928363</v>
      </c>
      <c r="AM2711" s="1">
        <f t="shared" si="476"/>
        <v>43983</v>
      </c>
      <c r="AN2711" s="2">
        <f t="shared" si="477"/>
        <v>1225</v>
      </c>
      <c r="AO2711" s="2">
        <f t="shared" si="478"/>
        <v>108.11821875000001</v>
      </c>
      <c r="AP2711" s="2">
        <f t="shared" si="479"/>
        <v>250.5</v>
      </c>
      <c r="AR2711" s="39">
        <f t="shared" si="480"/>
        <v>-8.4928202926675134E-3</v>
      </c>
      <c r="AS2711" s="39">
        <f t="shared" si="481"/>
        <v>-5.3998252997697893E-3</v>
      </c>
      <c r="AU2711" s="41">
        <f t="shared" si="482"/>
        <v>9.5666180260903919E-6</v>
      </c>
    </row>
    <row r="2712" spans="2:47" x14ac:dyDescent="0.3">
      <c r="B2712" s="6">
        <f t="shared" si="475"/>
        <v>2020</v>
      </c>
      <c r="C2712" s="5">
        <v>43984</v>
      </c>
      <c r="D2712" s="10">
        <v>1225.4000000000001</v>
      </c>
      <c r="E2712" s="10">
        <f>VLOOKUP(C2712,데이터!$O:$Q,2,0)</f>
        <v>110.67378125</v>
      </c>
      <c r="F2712" s="10">
        <f>VLOOKUP(C2712,데이터!$O:$Q,3,0)</f>
        <v>255.91</v>
      </c>
      <c r="H2712" s="6">
        <f t="shared" si="473"/>
        <v>4.8103647387580306</v>
      </c>
      <c r="I2712" s="6">
        <f t="shared" si="474"/>
        <v>4.9175634127594003</v>
      </c>
      <c r="AM2712" s="1">
        <f t="shared" si="476"/>
        <v>43984</v>
      </c>
      <c r="AN2712" s="2">
        <f t="shared" si="477"/>
        <v>1225.4000000000001</v>
      </c>
      <c r="AO2712" s="2">
        <f t="shared" si="478"/>
        <v>110.67378125</v>
      </c>
      <c r="AP2712" s="2">
        <f t="shared" si="479"/>
        <v>255.91</v>
      </c>
      <c r="AR2712" s="39">
        <f t="shared" si="480"/>
        <v>2.3636742535586786E-2</v>
      </c>
      <c r="AS2712" s="39">
        <f t="shared" si="481"/>
        <v>2.1596806387225609E-2</v>
      </c>
      <c r="AU2712" s="41">
        <f t="shared" si="482"/>
        <v>4.1613394893906328E-6</v>
      </c>
    </row>
    <row r="2713" spans="2:47" x14ac:dyDescent="0.3">
      <c r="B2713" s="6">
        <f t="shared" si="475"/>
        <v>2020</v>
      </c>
      <c r="C2713" s="5">
        <v>43985</v>
      </c>
      <c r="D2713" s="10">
        <v>1216.9000000000001</v>
      </c>
      <c r="E2713" s="10">
        <f>VLOOKUP(C2713,데이터!$O:$Q,2,0)</f>
        <v>113.33568750000001</v>
      </c>
      <c r="F2713" s="10">
        <f>VLOOKUP(C2713,데이터!$O:$Q,3,0)</f>
        <v>263.3</v>
      </c>
      <c r="H2713" s="6">
        <f t="shared" si="473"/>
        <v>4.9260627823077954</v>
      </c>
      <c r="I2713" s="6">
        <f t="shared" si="474"/>
        <v>5.059569561875465</v>
      </c>
      <c r="AM2713" s="1">
        <f t="shared" si="476"/>
        <v>43985</v>
      </c>
      <c r="AN2713" s="2">
        <f t="shared" si="477"/>
        <v>1216.9000000000001</v>
      </c>
      <c r="AO2713" s="2">
        <f t="shared" si="478"/>
        <v>113.33568750000001</v>
      </c>
      <c r="AP2713" s="2">
        <f t="shared" si="479"/>
        <v>263.3</v>
      </c>
      <c r="AR2713" s="39">
        <f t="shared" si="480"/>
        <v>2.4051823475580436E-2</v>
      </c>
      <c r="AS2713" s="39">
        <f t="shared" si="481"/>
        <v>2.8877339689734827E-2</v>
      </c>
      <c r="AU2713" s="41">
        <f t="shared" si="482"/>
        <v>2.3285606733066923E-5</v>
      </c>
    </row>
    <row r="2714" spans="2:47" x14ac:dyDescent="0.3">
      <c r="B2714" s="6">
        <f t="shared" si="475"/>
        <v>2020</v>
      </c>
      <c r="C2714" s="5">
        <v>43986</v>
      </c>
      <c r="D2714" s="10">
        <v>1218.9000000000001</v>
      </c>
      <c r="E2714" s="10">
        <f>VLOOKUP(C2714,데이터!$O:$Q,2,0)</f>
        <v>114.43356249999999</v>
      </c>
      <c r="F2714" s="10">
        <f>VLOOKUP(C2714,데이터!$O:$Q,3,0)</f>
        <v>265.7</v>
      </c>
      <c r="H2714" s="6">
        <f t="shared" si="473"/>
        <v>4.9737812132488539</v>
      </c>
      <c r="I2714" s="6">
        <f t="shared" si="474"/>
        <v>5.1056879323597064</v>
      </c>
      <c r="AM2714" s="1">
        <f t="shared" si="476"/>
        <v>43986</v>
      </c>
      <c r="AN2714" s="2">
        <f t="shared" si="477"/>
        <v>1218.9000000000001</v>
      </c>
      <c r="AO2714" s="2">
        <f t="shared" si="478"/>
        <v>114.43356249999999</v>
      </c>
      <c r="AP2714" s="2">
        <f t="shared" si="479"/>
        <v>265.7</v>
      </c>
      <c r="AR2714" s="39">
        <f t="shared" si="480"/>
        <v>9.6869311354377263E-3</v>
      </c>
      <c r="AS2714" s="39">
        <f t="shared" si="481"/>
        <v>9.1150778579565106E-3</v>
      </c>
      <c r="AU2714" s="41">
        <f t="shared" si="482"/>
        <v>3.2701617096600831E-7</v>
      </c>
    </row>
    <row r="2715" spans="2:47" x14ac:dyDescent="0.3">
      <c r="B2715" s="6">
        <f t="shared" si="475"/>
        <v>2020</v>
      </c>
      <c r="C2715" s="5">
        <v>43987</v>
      </c>
      <c r="D2715" s="10">
        <v>1207.2</v>
      </c>
      <c r="E2715" s="10">
        <f>VLOOKUP(C2715,데이터!$O:$Q,2,0)</f>
        <v>117.10325</v>
      </c>
      <c r="F2715" s="10">
        <f>VLOOKUP(C2715,데이터!$O:$Q,3,0)</f>
        <v>272.20999999999998</v>
      </c>
      <c r="H2715" s="6">
        <f t="shared" si="473"/>
        <v>5.0898174638265221</v>
      </c>
      <c r="I2715" s="6">
        <f t="shared" si="474"/>
        <v>5.2307840122982148</v>
      </c>
      <c r="AM2715" s="1">
        <f t="shared" si="476"/>
        <v>43987</v>
      </c>
      <c r="AN2715" s="2">
        <f t="shared" si="477"/>
        <v>1207.2</v>
      </c>
      <c r="AO2715" s="2">
        <f t="shared" si="478"/>
        <v>117.10325</v>
      </c>
      <c r="AP2715" s="2">
        <f t="shared" si="479"/>
        <v>272.20999999999998</v>
      </c>
      <c r="AR2715" s="39">
        <f t="shared" si="480"/>
        <v>2.3329584797292302E-2</v>
      </c>
      <c r="AS2715" s="39">
        <f t="shared" si="481"/>
        <v>2.4501317275122281E-2</v>
      </c>
      <c r="AU2715" s="41">
        <f t="shared" si="482"/>
        <v>1.3729569996015814E-6</v>
      </c>
    </row>
    <row r="2716" spans="2:47" x14ac:dyDescent="0.3">
      <c r="B2716" s="6">
        <f t="shared" si="475"/>
        <v>2020</v>
      </c>
      <c r="C2716" s="5">
        <v>43988</v>
      </c>
      <c r="D2716" s="10">
        <v>1207.2</v>
      </c>
      <c r="E2716" s="10">
        <f>VLOOKUP(C2716,데이터!$O:$Q,2,0)</f>
        <v>117.10325</v>
      </c>
      <c r="F2716" s="10">
        <f>VLOOKUP(C2716,데이터!$O:$Q,3,0)</f>
        <v>272.20999999999998</v>
      </c>
      <c r="H2716" s="6">
        <f t="shared" si="473"/>
        <v>5.0898174638265221</v>
      </c>
      <c r="I2716" s="6">
        <f t="shared" si="474"/>
        <v>5.2307840122982148</v>
      </c>
      <c r="AM2716" s="1">
        <f t="shared" si="476"/>
        <v>43988</v>
      </c>
      <c r="AN2716" s="2">
        <f t="shared" si="477"/>
        <v>1207.2</v>
      </c>
      <c r="AO2716" s="2">
        <f t="shared" si="478"/>
        <v>117.10325</v>
      </c>
      <c r="AP2716" s="2">
        <f t="shared" si="479"/>
        <v>272.20999999999998</v>
      </c>
      <c r="AR2716" s="39">
        <f t="shared" si="480"/>
        <v>0</v>
      </c>
      <c r="AS2716" s="39">
        <f t="shared" si="481"/>
        <v>0</v>
      </c>
      <c r="AU2716" s="41">
        <f t="shared" si="482"/>
        <v>0</v>
      </c>
    </row>
    <row r="2717" spans="2:47" x14ac:dyDescent="0.3">
      <c r="B2717" s="6">
        <f t="shared" si="475"/>
        <v>2020</v>
      </c>
      <c r="C2717" s="5">
        <v>43989</v>
      </c>
      <c r="D2717" s="10">
        <v>1207.2</v>
      </c>
      <c r="E2717" s="10">
        <f>VLOOKUP(C2717,데이터!$O:$Q,2,0)</f>
        <v>117.10325</v>
      </c>
      <c r="F2717" s="10">
        <f>VLOOKUP(C2717,데이터!$O:$Q,3,0)</f>
        <v>272.20999999999998</v>
      </c>
      <c r="H2717" s="6">
        <f t="shared" si="473"/>
        <v>5.0898174638265221</v>
      </c>
      <c r="I2717" s="6">
        <f t="shared" si="474"/>
        <v>5.2307840122982148</v>
      </c>
      <c r="AM2717" s="1">
        <f t="shared" si="476"/>
        <v>43989</v>
      </c>
      <c r="AN2717" s="2">
        <f t="shared" si="477"/>
        <v>1207.2</v>
      </c>
      <c r="AO2717" s="2">
        <f t="shared" si="478"/>
        <v>117.10325</v>
      </c>
      <c r="AP2717" s="2">
        <f t="shared" si="479"/>
        <v>272.20999999999998</v>
      </c>
      <c r="AR2717" s="39">
        <f t="shared" si="480"/>
        <v>0</v>
      </c>
      <c r="AS2717" s="39">
        <f t="shared" si="481"/>
        <v>0</v>
      </c>
      <c r="AU2717" s="41">
        <f t="shared" si="482"/>
        <v>0</v>
      </c>
    </row>
    <row r="2718" spans="2:47" x14ac:dyDescent="0.3">
      <c r="B2718" s="6">
        <f t="shared" si="475"/>
        <v>2020</v>
      </c>
      <c r="C2718" s="5">
        <v>43990</v>
      </c>
      <c r="D2718" s="10">
        <v>1204.9000000000001</v>
      </c>
      <c r="E2718" s="10">
        <f>VLOOKUP(C2718,데이터!$O:$Q,2,0)</f>
        <v>116.99550000000001</v>
      </c>
      <c r="F2718" s="10">
        <f>VLOOKUP(C2718,데이터!$O:$Q,3,0)</f>
        <v>271.64999999999998</v>
      </c>
      <c r="H2718" s="6">
        <f t="shared" si="473"/>
        <v>5.0851341793598035</v>
      </c>
      <c r="I2718" s="6">
        <f t="shared" si="474"/>
        <v>5.220023059185225</v>
      </c>
      <c r="AM2718" s="1">
        <f t="shared" si="476"/>
        <v>43990</v>
      </c>
      <c r="AN2718" s="2">
        <f t="shared" si="477"/>
        <v>1204.9000000000001</v>
      </c>
      <c r="AO2718" s="2">
        <f t="shared" si="478"/>
        <v>116.99550000000001</v>
      </c>
      <c r="AP2718" s="2">
        <f t="shared" si="479"/>
        <v>271.64999999999998</v>
      </c>
      <c r="AR2718" s="39">
        <f t="shared" si="480"/>
        <v>-9.2012817748432507E-4</v>
      </c>
      <c r="AS2718" s="39">
        <f t="shared" si="481"/>
        <v>-2.0572352228058755E-3</v>
      </c>
      <c r="AU2718" s="41">
        <f t="shared" si="482"/>
        <v>1.2930124325199064E-6</v>
      </c>
    </row>
    <row r="2719" spans="2:47" x14ac:dyDescent="0.3">
      <c r="B2719" s="6">
        <f t="shared" si="475"/>
        <v>2020</v>
      </c>
      <c r="C2719" s="5">
        <v>43991</v>
      </c>
      <c r="D2719" s="10">
        <v>1197.75</v>
      </c>
      <c r="E2719" s="10">
        <f>VLOOKUP(C2719,데이터!$O:$Q,2,0)</f>
        <v>117.04925</v>
      </c>
      <c r="F2719" s="10">
        <f>VLOOKUP(C2719,데이터!$O:$Q,3,0)</f>
        <v>271.86</v>
      </c>
      <c r="H2719" s="6">
        <f t="shared" si="473"/>
        <v>5.0874703885485379</v>
      </c>
      <c r="I2719" s="6">
        <f t="shared" si="474"/>
        <v>5.2240584166025972</v>
      </c>
      <c r="AM2719" s="1">
        <f t="shared" si="476"/>
        <v>43991</v>
      </c>
      <c r="AN2719" s="2">
        <f t="shared" si="477"/>
        <v>1197.75</v>
      </c>
      <c r="AO2719" s="2">
        <f t="shared" si="478"/>
        <v>117.04925</v>
      </c>
      <c r="AP2719" s="2">
        <f t="shared" si="479"/>
        <v>271.86</v>
      </c>
      <c r="AR2719" s="39">
        <f t="shared" si="480"/>
        <v>4.5941937937787891E-4</v>
      </c>
      <c r="AS2719" s="39">
        <f t="shared" si="481"/>
        <v>7.7305356156842642E-4</v>
      </c>
      <c r="AU2719" s="41">
        <f t="shared" si="482"/>
        <v>9.8366400238333542E-8</v>
      </c>
    </row>
    <row r="2720" spans="2:47" x14ac:dyDescent="0.3">
      <c r="B2720" s="6">
        <f t="shared" si="475"/>
        <v>2020</v>
      </c>
      <c r="C2720" s="5">
        <v>43992</v>
      </c>
      <c r="D2720" s="10">
        <v>1191.3</v>
      </c>
      <c r="E2720" s="10">
        <f>VLOOKUP(C2720,데이터!$O:$Q,2,0)</f>
        <v>117.55871874999998</v>
      </c>
      <c r="F2720" s="10">
        <f>VLOOKUP(C2720,데이터!$O:$Q,3,0)</f>
        <v>272.82</v>
      </c>
      <c r="H2720" s="6">
        <f t="shared" si="473"/>
        <v>5.1096141201787342</v>
      </c>
      <c r="I2720" s="6">
        <f t="shared" si="474"/>
        <v>5.2425057647962934</v>
      </c>
      <c r="AM2720" s="1">
        <f t="shared" si="476"/>
        <v>43992</v>
      </c>
      <c r="AN2720" s="2">
        <f t="shared" si="477"/>
        <v>1191.3</v>
      </c>
      <c r="AO2720" s="2">
        <f t="shared" si="478"/>
        <v>117.55871874999998</v>
      </c>
      <c r="AP2720" s="2">
        <f t="shared" si="479"/>
        <v>272.82</v>
      </c>
      <c r="AR2720" s="39">
        <f t="shared" si="480"/>
        <v>4.3526015758321712E-3</v>
      </c>
      <c r="AS2720" s="39">
        <f t="shared" si="481"/>
        <v>3.5312293092031322E-3</v>
      </c>
      <c r="AU2720" s="41">
        <f t="shared" si="482"/>
        <v>6.7465240038732518E-7</v>
      </c>
    </row>
    <row r="2721" spans="2:47" x14ac:dyDescent="0.3">
      <c r="B2721" s="6">
        <f t="shared" si="475"/>
        <v>2020</v>
      </c>
      <c r="C2721" s="5">
        <v>43993</v>
      </c>
      <c r="D2721" s="10">
        <v>1196.8</v>
      </c>
      <c r="E2721" s="10">
        <f>VLOOKUP(C2721,데이터!$O:$Q,2,0)</f>
        <v>110.16178124999999</v>
      </c>
      <c r="F2721" s="10">
        <f>VLOOKUP(C2721,데이터!$O:$Q,3,0)</f>
        <v>255.49</v>
      </c>
      <c r="H2721" s="6">
        <f t="shared" si="473"/>
        <v>4.7881109879741777</v>
      </c>
      <c r="I2721" s="6">
        <f t="shared" si="474"/>
        <v>4.9094926979246578</v>
      </c>
      <c r="AM2721" s="1">
        <f t="shared" si="476"/>
        <v>43993</v>
      </c>
      <c r="AN2721" s="2">
        <f t="shared" si="477"/>
        <v>1196.8</v>
      </c>
      <c r="AO2721" s="2">
        <f t="shared" si="478"/>
        <v>110.16178124999999</v>
      </c>
      <c r="AP2721" s="2">
        <f t="shared" si="479"/>
        <v>255.49</v>
      </c>
      <c r="AR2721" s="39">
        <f t="shared" si="480"/>
        <v>-6.2921215700983413E-2</v>
      </c>
      <c r="AS2721" s="39">
        <f t="shared" si="481"/>
        <v>-6.3521735943112612E-2</v>
      </c>
      <c r="AU2721" s="41">
        <f t="shared" si="482"/>
        <v>3.606245612069116E-7</v>
      </c>
    </row>
    <row r="2722" spans="2:47" x14ac:dyDescent="0.3">
      <c r="B2722" s="6">
        <f t="shared" si="475"/>
        <v>2020</v>
      </c>
      <c r="C2722" s="5">
        <v>43994</v>
      </c>
      <c r="D2722" s="10">
        <v>1203.9000000000001</v>
      </c>
      <c r="E2722" s="10">
        <f>VLOOKUP(C2722,데이터!$O:$Q,2,0)</f>
        <v>111.8496875</v>
      </c>
      <c r="F2722" s="10">
        <f>VLOOKUP(C2722,데이터!$O:$Q,3,0)</f>
        <v>258.97000000000003</v>
      </c>
      <c r="H2722" s="6">
        <f t="shared" ref="H2722:H2785" si="483">H2721*(E2722/E2721)</f>
        <v>4.8614747478062235</v>
      </c>
      <c r="I2722" s="6">
        <f t="shared" ref="I2722:I2785" si="484">I2721*(F2722/F2721)</f>
        <v>4.9763643351268101</v>
      </c>
      <c r="AM2722" s="1">
        <f t="shared" si="476"/>
        <v>43994</v>
      </c>
      <c r="AN2722" s="2">
        <f t="shared" si="477"/>
        <v>1203.9000000000001</v>
      </c>
      <c r="AO2722" s="2">
        <f t="shared" si="478"/>
        <v>111.8496875</v>
      </c>
      <c r="AP2722" s="2">
        <f t="shared" si="479"/>
        <v>258.97000000000003</v>
      </c>
      <c r="AR2722" s="39">
        <f t="shared" si="480"/>
        <v>1.5322067516042592E-2</v>
      </c>
      <c r="AS2722" s="39">
        <f t="shared" si="481"/>
        <v>1.3620885357548351E-2</v>
      </c>
      <c r="AU2722" s="41">
        <f t="shared" si="482"/>
        <v>2.8940207363791252E-6</v>
      </c>
    </row>
    <row r="2723" spans="2:47" x14ac:dyDescent="0.3">
      <c r="B2723" s="6">
        <f t="shared" si="475"/>
        <v>2020</v>
      </c>
      <c r="C2723" s="5">
        <v>43995</v>
      </c>
      <c r="D2723" s="10">
        <v>1203.9000000000001</v>
      </c>
      <c r="E2723" s="10">
        <f>VLOOKUP(C2723,데이터!$O:$Q,2,0)</f>
        <v>111.8496875</v>
      </c>
      <c r="F2723" s="10">
        <f>VLOOKUP(C2723,데이터!$O:$Q,3,0)</f>
        <v>258.97000000000003</v>
      </c>
      <c r="H2723" s="6">
        <f t="shared" si="483"/>
        <v>4.8614747478062235</v>
      </c>
      <c r="I2723" s="6">
        <f t="shared" si="484"/>
        <v>4.9763643351268101</v>
      </c>
      <c r="AM2723" s="1">
        <f t="shared" si="476"/>
        <v>43995</v>
      </c>
      <c r="AN2723" s="2">
        <f t="shared" si="477"/>
        <v>1203.9000000000001</v>
      </c>
      <c r="AO2723" s="2">
        <f t="shared" si="478"/>
        <v>111.8496875</v>
      </c>
      <c r="AP2723" s="2">
        <f t="shared" si="479"/>
        <v>258.97000000000003</v>
      </c>
      <c r="AR2723" s="39">
        <f t="shared" si="480"/>
        <v>0</v>
      </c>
      <c r="AS2723" s="39">
        <f t="shared" si="481"/>
        <v>0</v>
      </c>
      <c r="AU2723" s="41">
        <f t="shared" si="482"/>
        <v>0</v>
      </c>
    </row>
    <row r="2724" spans="2:47" x14ac:dyDescent="0.3">
      <c r="B2724" s="6">
        <f t="shared" si="475"/>
        <v>2020</v>
      </c>
      <c r="C2724" s="5">
        <v>43996</v>
      </c>
      <c r="D2724" s="10">
        <v>1203.9000000000001</v>
      </c>
      <c r="E2724" s="10">
        <f>VLOOKUP(C2724,데이터!$O:$Q,2,0)</f>
        <v>111.8496875</v>
      </c>
      <c r="F2724" s="10">
        <f>VLOOKUP(C2724,데이터!$O:$Q,3,0)</f>
        <v>258.97000000000003</v>
      </c>
      <c r="H2724" s="6">
        <f t="shared" si="483"/>
        <v>4.8614747478062235</v>
      </c>
      <c r="I2724" s="6">
        <f t="shared" si="484"/>
        <v>4.9763643351268101</v>
      </c>
      <c r="AM2724" s="1">
        <f t="shared" si="476"/>
        <v>43996</v>
      </c>
      <c r="AN2724" s="2">
        <f t="shared" si="477"/>
        <v>1203.9000000000001</v>
      </c>
      <c r="AO2724" s="2">
        <f t="shared" si="478"/>
        <v>111.8496875</v>
      </c>
      <c r="AP2724" s="2">
        <f t="shared" si="479"/>
        <v>258.97000000000003</v>
      </c>
      <c r="AR2724" s="39">
        <f t="shared" si="480"/>
        <v>0</v>
      </c>
      <c r="AS2724" s="39">
        <f t="shared" si="481"/>
        <v>0</v>
      </c>
      <c r="AU2724" s="41">
        <f t="shared" si="482"/>
        <v>0</v>
      </c>
    </row>
    <row r="2725" spans="2:47" x14ac:dyDescent="0.3">
      <c r="B2725" s="6">
        <f t="shared" si="475"/>
        <v>2020</v>
      </c>
      <c r="C2725" s="5">
        <v>43997</v>
      </c>
      <c r="D2725" s="10">
        <v>1216.1500000000001</v>
      </c>
      <c r="E2725" s="10">
        <f>VLOOKUP(C2725,데이터!$O:$Q,2,0)</f>
        <v>113.39721875000002</v>
      </c>
      <c r="F2725" s="10">
        <f>VLOOKUP(C2725,데이터!$O:$Q,3,0)</f>
        <v>261.89</v>
      </c>
      <c r="H2725" s="6">
        <f t="shared" si="483"/>
        <v>4.928737198524435</v>
      </c>
      <c r="I2725" s="6">
        <f t="shared" si="484"/>
        <v>5.0324750192159708</v>
      </c>
      <c r="AM2725" s="1">
        <f t="shared" si="476"/>
        <v>43997</v>
      </c>
      <c r="AN2725" s="2">
        <f t="shared" si="477"/>
        <v>1216.1500000000001</v>
      </c>
      <c r="AO2725" s="2">
        <f t="shared" si="478"/>
        <v>113.39721875000002</v>
      </c>
      <c r="AP2725" s="2">
        <f t="shared" si="479"/>
        <v>261.89</v>
      </c>
      <c r="AR2725" s="39">
        <f t="shared" si="480"/>
        <v>1.3835812013332838E-2</v>
      </c>
      <c r="AS2725" s="39">
        <f t="shared" si="481"/>
        <v>1.1275437309340663E-2</v>
      </c>
      <c r="AU2725" s="41">
        <f t="shared" si="482"/>
        <v>6.5555186248430137E-6</v>
      </c>
    </row>
    <row r="2726" spans="2:47" x14ac:dyDescent="0.3">
      <c r="B2726" s="6">
        <f t="shared" si="475"/>
        <v>2020</v>
      </c>
      <c r="C2726" s="5">
        <v>43998</v>
      </c>
      <c r="D2726" s="10">
        <v>1207.1500000000001</v>
      </c>
      <c r="E2726" s="10">
        <f>VLOOKUP(C2726,데이터!$O:$Q,2,0)</f>
        <v>115.05618750000002</v>
      </c>
      <c r="F2726" s="10">
        <f>VLOOKUP(C2726,데이터!$O:$Q,3,0)</f>
        <v>267</v>
      </c>
      <c r="H2726" s="6">
        <f t="shared" si="483"/>
        <v>5.0008432085258008</v>
      </c>
      <c r="I2726" s="6">
        <f t="shared" si="484"/>
        <v>5.1306687163720044</v>
      </c>
      <c r="AM2726" s="1">
        <f t="shared" si="476"/>
        <v>43998</v>
      </c>
      <c r="AN2726" s="2">
        <f t="shared" si="477"/>
        <v>1207.1500000000001</v>
      </c>
      <c r="AO2726" s="2">
        <f t="shared" si="478"/>
        <v>115.05618750000002</v>
      </c>
      <c r="AP2726" s="2">
        <f t="shared" si="479"/>
        <v>267</v>
      </c>
      <c r="AR2726" s="39">
        <f t="shared" si="480"/>
        <v>1.4629712864981492E-2</v>
      </c>
      <c r="AS2726" s="39">
        <f t="shared" si="481"/>
        <v>1.9512008858681096E-2</v>
      </c>
      <c r="AU2726" s="41">
        <f t="shared" si="482"/>
        <v>2.38368141700952E-5</v>
      </c>
    </row>
    <row r="2727" spans="2:47" x14ac:dyDescent="0.3">
      <c r="B2727" s="6">
        <f t="shared" si="475"/>
        <v>2020</v>
      </c>
      <c r="C2727" s="5">
        <v>43999</v>
      </c>
      <c r="D2727" s="10">
        <v>1214</v>
      </c>
      <c r="E2727" s="10">
        <f>VLOOKUP(C2727,데이터!$O:$Q,2,0)</f>
        <v>116.34600000000002</v>
      </c>
      <c r="F2727" s="10">
        <f>VLOOKUP(C2727,데이터!$O:$Q,3,0)</f>
        <v>269.08</v>
      </c>
      <c r="H2727" s="6">
        <f t="shared" si="483"/>
        <v>5.0569040794884916</v>
      </c>
      <c r="I2727" s="6">
        <f t="shared" si="484"/>
        <v>5.170637970791681</v>
      </c>
      <c r="AM2727" s="1">
        <f t="shared" si="476"/>
        <v>43999</v>
      </c>
      <c r="AN2727" s="2">
        <f t="shared" si="477"/>
        <v>1214</v>
      </c>
      <c r="AO2727" s="2">
        <f t="shared" si="478"/>
        <v>116.34600000000002</v>
      </c>
      <c r="AP2727" s="2">
        <f t="shared" si="479"/>
        <v>269.08</v>
      </c>
      <c r="AR2727" s="39">
        <f t="shared" si="480"/>
        <v>1.1210283671184484E-2</v>
      </c>
      <c r="AS2727" s="39">
        <f t="shared" si="481"/>
        <v>7.7902621722845122E-3</v>
      </c>
      <c r="AU2727" s="41">
        <f t="shared" si="482"/>
        <v>1.1696547052938013E-5</v>
      </c>
    </row>
    <row r="2728" spans="2:47" x14ac:dyDescent="0.3">
      <c r="B2728" s="6">
        <f t="shared" si="475"/>
        <v>2020</v>
      </c>
      <c r="C2728" s="5">
        <v>44000</v>
      </c>
      <c r="D2728" s="10">
        <v>1208.2</v>
      </c>
      <c r="E2728" s="10">
        <f>VLOOKUP(C2728,데이터!$O:$Q,2,0)</f>
        <v>116.575625</v>
      </c>
      <c r="F2728" s="10">
        <f>VLOOKUP(C2728,데이터!$O:$Q,3,0)</f>
        <v>268.58</v>
      </c>
      <c r="H2728" s="6">
        <f t="shared" si="483"/>
        <v>5.0668845824645503</v>
      </c>
      <c r="I2728" s="6">
        <f t="shared" si="484"/>
        <v>5.1610299769407968</v>
      </c>
      <c r="AM2728" s="1">
        <f t="shared" si="476"/>
        <v>44000</v>
      </c>
      <c r="AN2728" s="2">
        <f t="shared" si="477"/>
        <v>1208.2</v>
      </c>
      <c r="AO2728" s="2">
        <f t="shared" si="478"/>
        <v>116.575625</v>
      </c>
      <c r="AP2728" s="2">
        <f t="shared" si="479"/>
        <v>268.58</v>
      </c>
      <c r="AR2728" s="39">
        <f t="shared" si="480"/>
        <v>1.9736389734068549E-3</v>
      </c>
      <c r="AS2728" s="39">
        <f t="shared" si="481"/>
        <v>-1.8581834398692099E-3</v>
      </c>
      <c r="AU2728" s="41">
        <f t="shared" si="482"/>
        <v>1.4682863006884804E-5</v>
      </c>
    </row>
    <row r="2729" spans="2:47" x14ac:dyDescent="0.3">
      <c r="B2729" s="6">
        <f t="shared" si="475"/>
        <v>2020</v>
      </c>
      <c r="C2729" s="5">
        <v>44001</v>
      </c>
      <c r="D2729" s="10">
        <v>1209.6500000000001</v>
      </c>
      <c r="E2729" s="10">
        <f>VLOOKUP(C2729,데이터!$O:$Q,2,0)</f>
        <v>114.70359375</v>
      </c>
      <c r="F2729" s="10">
        <f>VLOOKUP(C2729,데이터!$O:$Q,3,0)</f>
        <v>267.27999999999997</v>
      </c>
      <c r="H2729" s="6">
        <f t="shared" si="483"/>
        <v>4.9855179478999325</v>
      </c>
      <c r="I2729" s="6">
        <f t="shared" si="484"/>
        <v>5.1360491929284979</v>
      </c>
      <c r="AM2729" s="1">
        <f t="shared" si="476"/>
        <v>44001</v>
      </c>
      <c r="AN2729" s="2">
        <f t="shared" si="477"/>
        <v>1209.6500000000001</v>
      </c>
      <c r="AO2729" s="2">
        <f t="shared" si="478"/>
        <v>114.70359375</v>
      </c>
      <c r="AP2729" s="2">
        <f t="shared" si="479"/>
        <v>267.27999999999997</v>
      </c>
      <c r="AR2729" s="39">
        <f t="shared" si="480"/>
        <v>-1.6058513518585116E-2</v>
      </c>
      <c r="AS2729" s="39">
        <f t="shared" si="481"/>
        <v>-4.8402710551791461E-3</v>
      </c>
      <c r="AU2729" s="41">
        <f t="shared" si="482"/>
        <v>1.2584896396776484E-4</v>
      </c>
    </row>
    <row r="2730" spans="2:47" x14ac:dyDescent="0.3">
      <c r="B2730" s="6">
        <f t="shared" si="475"/>
        <v>2020</v>
      </c>
      <c r="C2730" s="5">
        <v>44002</v>
      </c>
      <c r="D2730" s="10">
        <v>1209.6500000000001</v>
      </c>
      <c r="E2730" s="10">
        <f>VLOOKUP(C2730,데이터!$O:$Q,2,0)</f>
        <v>114.70359375</v>
      </c>
      <c r="F2730" s="10">
        <f>VLOOKUP(C2730,데이터!$O:$Q,3,0)</f>
        <v>267.27999999999997</v>
      </c>
      <c r="H2730" s="6">
        <f t="shared" si="483"/>
        <v>4.9855179478999325</v>
      </c>
      <c r="I2730" s="6">
        <f t="shared" si="484"/>
        <v>5.1360491929284979</v>
      </c>
      <c r="AM2730" s="1">
        <f t="shared" si="476"/>
        <v>44002</v>
      </c>
      <c r="AN2730" s="2">
        <f t="shared" si="477"/>
        <v>1209.6500000000001</v>
      </c>
      <c r="AO2730" s="2">
        <f t="shared" si="478"/>
        <v>114.70359375</v>
      </c>
      <c r="AP2730" s="2">
        <f t="shared" si="479"/>
        <v>267.27999999999997</v>
      </c>
      <c r="AR2730" s="39">
        <f t="shared" si="480"/>
        <v>0</v>
      </c>
      <c r="AS2730" s="39">
        <f t="shared" si="481"/>
        <v>0</v>
      </c>
      <c r="AU2730" s="41">
        <f t="shared" si="482"/>
        <v>0</v>
      </c>
    </row>
    <row r="2731" spans="2:47" x14ac:dyDescent="0.3">
      <c r="B2731" s="6">
        <f t="shared" si="475"/>
        <v>2020</v>
      </c>
      <c r="C2731" s="5">
        <v>44003</v>
      </c>
      <c r="D2731" s="10">
        <v>1209.6500000000001</v>
      </c>
      <c r="E2731" s="10">
        <f>VLOOKUP(C2731,데이터!$O:$Q,2,0)</f>
        <v>114.70359375</v>
      </c>
      <c r="F2731" s="10">
        <f>VLOOKUP(C2731,데이터!$O:$Q,3,0)</f>
        <v>267.27999999999997</v>
      </c>
      <c r="H2731" s="6">
        <f t="shared" si="483"/>
        <v>4.9855179478999325</v>
      </c>
      <c r="I2731" s="6">
        <f t="shared" si="484"/>
        <v>5.1360491929284979</v>
      </c>
      <c r="AM2731" s="1">
        <f t="shared" si="476"/>
        <v>44003</v>
      </c>
      <c r="AN2731" s="2">
        <f t="shared" si="477"/>
        <v>1209.6500000000001</v>
      </c>
      <c r="AO2731" s="2">
        <f t="shared" si="478"/>
        <v>114.70359375</v>
      </c>
      <c r="AP2731" s="2">
        <f t="shared" si="479"/>
        <v>267.27999999999997</v>
      </c>
      <c r="AR2731" s="39">
        <f t="shared" si="480"/>
        <v>0</v>
      </c>
      <c r="AS2731" s="39">
        <f t="shared" si="481"/>
        <v>0</v>
      </c>
      <c r="AU2731" s="41">
        <f t="shared" si="482"/>
        <v>0</v>
      </c>
    </row>
    <row r="2732" spans="2:47" x14ac:dyDescent="0.3">
      <c r="B2732" s="6">
        <f t="shared" si="475"/>
        <v>2020</v>
      </c>
      <c r="C2732" s="5">
        <v>44004</v>
      </c>
      <c r="D2732" s="10">
        <v>1215.8499999999999</v>
      </c>
      <c r="E2732" s="10">
        <f>VLOOKUP(C2732,데이터!$O:$Q,2,0)</f>
        <v>116.68871875000001</v>
      </c>
      <c r="F2732" s="10">
        <f>VLOOKUP(C2732,데이터!$O:$Q,3,0)</f>
        <v>269.25</v>
      </c>
      <c r="H2732" s="6">
        <f t="shared" si="483"/>
        <v>5.0718001295889863</v>
      </c>
      <c r="I2732" s="6">
        <f t="shared" si="484"/>
        <v>5.1739046887009819</v>
      </c>
      <c r="AM2732" s="1">
        <f t="shared" si="476"/>
        <v>44004</v>
      </c>
      <c r="AN2732" s="2">
        <f t="shared" si="477"/>
        <v>1215.8499999999999</v>
      </c>
      <c r="AO2732" s="2">
        <f t="shared" si="478"/>
        <v>116.68871875000001</v>
      </c>
      <c r="AP2732" s="2">
        <f t="shared" si="479"/>
        <v>269.25</v>
      </c>
      <c r="AR2732" s="39">
        <f t="shared" si="480"/>
        <v>1.7306563247936779E-2</v>
      </c>
      <c r="AS2732" s="39">
        <f t="shared" si="481"/>
        <v>7.3705477401977415E-3</v>
      </c>
      <c r="AU2732" s="41">
        <f t="shared" si="482"/>
        <v>9.8724404170030653E-5</v>
      </c>
    </row>
    <row r="2733" spans="2:47" x14ac:dyDescent="0.3">
      <c r="B2733" s="6">
        <f t="shared" si="475"/>
        <v>2020</v>
      </c>
      <c r="C2733" s="5">
        <v>44005</v>
      </c>
      <c r="D2733" s="10">
        <v>1208.8</v>
      </c>
      <c r="E2733" s="10">
        <f>VLOOKUP(C2733,데이터!$O:$Q,2,0)</f>
        <v>116.38549999999999</v>
      </c>
      <c r="F2733" s="10">
        <f>VLOOKUP(C2733,데이터!$O:$Q,3,0)</f>
        <v>270.20999999999998</v>
      </c>
      <c r="H2733" s="6">
        <f t="shared" si="483"/>
        <v>5.0586209215899789</v>
      </c>
      <c r="I2733" s="6">
        <f t="shared" si="484"/>
        <v>5.1923520368946789</v>
      </c>
      <c r="AM2733" s="1">
        <f t="shared" si="476"/>
        <v>44005</v>
      </c>
      <c r="AN2733" s="2">
        <f t="shared" si="477"/>
        <v>1208.8</v>
      </c>
      <c r="AO2733" s="2">
        <f t="shared" si="478"/>
        <v>116.38549999999999</v>
      </c>
      <c r="AP2733" s="2">
        <f t="shared" si="479"/>
        <v>270.20999999999998</v>
      </c>
      <c r="AR2733" s="39">
        <f t="shared" si="480"/>
        <v>-2.5985266891964676E-3</v>
      </c>
      <c r="AS2733" s="39">
        <f t="shared" si="481"/>
        <v>3.5654596100278546E-3</v>
      </c>
      <c r="AU2733" s="41">
        <f t="shared" si="482"/>
        <v>3.7994727097025155E-5</v>
      </c>
    </row>
    <row r="2734" spans="2:47" x14ac:dyDescent="0.3">
      <c r="B2734" s="6">
        <f t="shared" si="475"/>
        <v>2020</v>
      </c>
      <c r="C2734" s="5">
        <v>44006</v>
      </c>
      <c r="D2734" s="10">
        <v>1199.5</v>
      </c>
      <c r="E2734" s="10">
        <f>VLOOKUP(C2734,데이터!$O:$Q,2,0)</f>
        <v>114.52993749999999</v>
      </c>
      <c r="F2734" s="10">
        <f>VLOOKUP(C2734,데이터!$O:$Q,3,0)</f>
        <v>264.27999999999997</v>
      </c>
      <c r="H2734" s="6">
        <f t="shared" si="483"/>
        <v>4.9779700906547006</v>
      </c>
      <c r="I2734" s="6">
        <f t="shared" si="484"/>
        <v>5.0784012298231955</v>
      </c>
      <c r="AM2734" s="1">
        <f t="shared" si="476"/>
        <v>44006</v>
      </c>
      <c r="AN2734" s="2">
        <f t="shared" si="477"/>
        <v>1199.5</v>
      </c>
      <c r="AO2734" s="2">
        <f t="shared" si="478"/>
        <v>114.52993749999999</v>
      </c>
      <c r="AP2734" s="2">
        <f t="shared" si="479"/>
        <v>264.27999999999997</v>
      </c>
      <c r="AR2734" s="39">
        <f t="shared" si="480"/>
        <v>-1.5943244648173538E-2</v>
      </c>
      <c r="AS2734" s="39">
        <f t="shared" si="481"/>
        <v>-2.1945893934347427E-2</v>
      </c>
      <c r="AU2734" s="41">
        <f t="shared" si="482"/>
        <v>3.6031798452803895E-5</v>
      </c>
    </row>
    <row r="2735" spans="2:47" x14ac:dyDescent="0.3">
      <c r="B2735" s="6">
        <f t="shared" si="475"/>
        <v>2020</v>
      </c>
      <c r="C2735" s="5">
        <v>44007</v>
      </c>
      <c r="D2735" s="10">
        <v>1204.7</v>
      </c>
      <c r="E2735" s="10">
        <f>VLOOKUP(C2735,데이터!$O:$Q,2,0)</f>
        <v>115.38474999999998</v>
      </c>
      <c r="F2735" s="10">
        <f>VLOOKUP(C2735,데이터!$O:$Q,3,0)</f>
        <v>266.17</v>
      </c>
      <c r="H2735" s="6">
        <f t="shared" si="483"/>
        <v>5.0151239663225162</v>
      </c>
      <c r="I2735" s="6">
        <f t="shared" si="484"/>
        <v>5.1147194465795378</v>
      </c>
      <c r="AM2735" s="1">
        <f t="shared" si="476"/>
        <v>44007</v>
      </c>
      <c r="AN2735" s="2">
        <f t="shared" si="477"/>
        <v>1204.7</v>
      </c>
      <c r="AO2735" s="2">
        <f t="shared" si="478"/>
        <v>115.38474999999998</v>
      </c>
      <c r="AP2735" s="2">
        <f t="shared" si="479"/>
        <v>266.17</v>
      </c>
      <c r="AR2735" s="39">
        <f t="shared" si="480"/>
        <v>7.4636598836874679E-3</v>
      </c>
      <c r="AS2735" s="39">
        <f t="shared" si="481"/>
        <v>7.1515059785078883E-3</v>
      </c>
      <c r="AU2735" s="41">
        <f t="shared" si="482"/>
        <v>9.7440060518861993E-8</v>
      </c>
    </row>
    <row r="2736" spans="2:47" x14ac:dyDescent="0.3">
      <c r="B2736" s="6">
        <f t="shared" si="475"/>
        <v>2020</v>
      </c>
      <c r="C2736" s="5">
        <v>44008</v>
      </c>
      <c r="D2736" s="10">
        <v>1200.7</v>
      </c>
      <c r="E2736" s="10">
        <f>VLOOKUP(C2736,데이터!$O:$Q,2,0)</f>
        <v>113.69675000000001</v>
      </c>
      <c r="F2736" s="10">
        <f>VLOOKUP(C2736,데이터!$O:$Q,3,0)</f>
        <v>261.18</v>
      </c>
      <c r="H2736" s="6">
        <f t="shared" si="483"/>
        <v>4.9417561317070033</v>
      </c>
      <c r="I2736" s="6">
        <f t="shared" si="484"/>
        <v>5.0188316679477163</v>
      </c>
      <c r="AM2736" s="1">
        <f t="shared" si="476"/>
        <v>44008</v>
      </c>
      <c r="AN2736" s="2">
        <f t="shared" si="477"/>
        <v>1200.7</v>
      </c>
      <c r="AO2736" s="2">
        <f t="shared" si="478"/>
        <v>113.69675000000001</v>
      </c>
      <c r="AP2736" s="2">
        <f t="shared" si="479"/>
        <v>261.18</v>
      </c>
      <c r="AR2736" s="39">
        <f t="shared" si="480"/>
        <v>-1.4629316265797443E-2</v>
      </c>
      <c r="AS2736" s="39">
        <f t="shared" si="481"/>
        <v>-1.874741706428229E-2</v>
      </c>
      <c r="AU2736" s="41">
        <f t="shared" si="482"/>
        <v>1.6958754186481535E-5</v>
      </c>
    </row>
    <row r="2737" spans="2:47" x14ac:dyDescent="0.3">
      <c r="B2737" s="6">
        <f t="shared" si="475"/>
        <v>2020</v>
      </c>
      <c r="C2737" s="5">
        <v>44009</v>
      </c>
      <c r="D2737" s="10">
        <v>1200.7</v>
      </c>
      <c r="E2737" s="10">
        <f>VLOOKUP(C2737,데이터!$O:$Q,2,0)</f>
        <v>113.69675000000001</v>
      </c>
      <c r="F2737" s="10">
        <f>VLOOKUP(C2737,데이터!$O:$Q,3,0)</f>
        <v>261.18</v>
      </c>
      <c r="H2737" s="6">
        <f t="shared" si="483"/>
        <v>4.9417561317070033</v>
      </c>
      <c r="I2737" s="6">
        <f t="shared" si="484"/>
        <v>5.0188316679477163</v>
      </c>
      <c r="AM2737" s="1">
        <f t="shared" si="476"/>
        <v>44009</v>
      </c>
      <c r="AN2737" s="2">
        <f t="shared" si="477"/>
        <v>1200.7</v>
      </c>
      <c r="AO2737" s="2">
        <f t="shared" si="478"/>
        <v>113.69675000000001</v>
      </c>
      <c r="AP2737" s="2">
        <f t="shared" si="479"/>
        <v>261.18</v>
      </c>
      <c r="AR2737" s="39">
        <f t="shared" si="480"/>
        <v>0</v>
      </c>
      <c r="AS2737" s="39">
        <f t="shared" si="481"/>
        <v>0</v>
      </c>
      <c r="AU2737" s="41">
        <f t="shared" si="482"/>
        <v>0</v>
      </c>
    </row>
    <row r="2738" spans="2:47" x14ac:dyDescent="0.3">
      <c r="B2738" s="6">
        <f t="shared" si="475"/>
        <v>2020</v>
      </c>
      <c r="C2738" s="5">
        <v>44010</v>
      </c>
      <c r="D2738" s="10">
        <v>1200.7</v>
      </c>
      <c r="E2738" s="10">
        <f>VLOOKUP(C2738,데이터!$O:$Q,2,0)</f>
        <v>113.69675000000001</v>
      </c>
      <c r="F2738" s="10">
        <f>VLOOKUP(C2738,데이터!$O:$Q,3,0)</f>
        <v>261.18</v>
      </c>
      <c r="H2738" s="6">
        <f t="shared" si="483"/>
        <v>4.9417561317070033</v>
      </c>
      <c r="I2738" s="6">
        <f t="shared" si="484"/>
        <v>5.0188316679477163</v>
      </c>
      <c r="AM2738" s="1">
        <f t="shared" si="476"/>
        <v>44010</v>
      </c>
      <c r="AN2738" s="2">
        <f t="shared" si="477"/>
        <v>1200.7</v>
      </c>
      <c r="AO2738" s="2">
        <f t="shared" si="478"/>
        <v>113.69675000000001</v>
      </c>
      <c r="AP2738" s="2">
        <f t="shared" si="479"/>
        <v>261.18</v>
      </c>
      <c r="AR2738" s="39">
        <f t="shared" si="480"/>
        <v>0</v>
      </c>
      <c r="AS2738" s="39">
        <f t="shared" si="481"/>
        <v>0</v>
      </c>
      <c r="AU2738" s="41">
        <f t="shared" si="482"/>
        <v>0</v>
      </c>
    </row>
    <row r="2739" spans="2:47" x14ac:dyDescent="0.3">
      <c r="B2739" s="6">
        <f t="shared" si="475"/>
        <v>2020</v>
      </c>
      <c r="C2739" s="5">
        <v>44011</v>
      </c>
      <c r="D2739" s="10">
        <v>1198.7</v>
      </c>
      <c r="E2739" s="10">
        <f>VLOOKUP(C2739,데이터!$O:$Q,2,0)</f>
        <v>114.69543749999998</v>
      </c>
      <c r="F2739" s="10">
        <f>VLOOKUP(C2739,데이터!$O:$Q,3,0)</f>
        <v>264.02999999999997</v>
      </c>
      <c r="H2739" s="6">
        <f t="shared" si="483"/>
        <v>4.9851634417381518</v>
      </c>
      <c r="I2739" s="6">
        <f t="shared" si="484"/>
        <v>5.0735972328977539</v>
      </c>
      <c r="AM2739" s="1">
        <f t="shared" si="476"/>
        <v>44011</v>
      </c>
      <c r="AN2739" s="2">
        <f t="shared" si="477"/>
        <v>1198.7</v>
      </c>
      <c r="AO2739" s="2">
        <f t="shared" si="478"/>
        <v>114.69543749999998</v>
      </c>
      <c r="AP2739" s="2">
        <f t="shared" si="479"/>
        <v>264.02999999999997</v>
      </c>
      <c r="AR2739" s="39">
        <f t="shared" si="480"/>
        <v>8.7837822980865177E-3</v>
      </c>
      <c r="AS2739" s="39">
        <f t="shared" si="481"/>
        <v>1.0912014702503914E-2</v>
      </c>
      <c r="AU2739" s="41">
        <f t="shared" si="482"/>
        <v>4.5293731672122512E-6</v>
      </c>
    </row>
    <row r="2740" spans="2:47" x14ac:dyDescent="0.3">
      <c r="B2740" s="6">
        <f t="shared" si="475"/>
        <v>2020</v>
      </c>
      <c r="C2740" s="5">
        <v>44012</v>
      </c>
      <c r="D2740" s="10">
        <v>1202.9000000000001</v>
      </c>
      <c r="E2740" s="10">
        <f>VLOOKUP(C2740,데이터!$O:$Q,2,0)</f>
        <v>117.22246874999999</v>
      </c>
      <c r="F2740" s="10">
        <f>VLOOKUP(C2740,데이터!$O:$Q,3,0)</f>
        <v>270.87</v>
      </c>
      <c r="H2740" s="6">
        <f t="shared" si="483"/>
        <v>5.0949992301375806</v>
      </c>
      <c r="I2740" s="6">
        <f t="shared" si="484"/>
        <v>5.2050345887778464</v>
      </c>
      <c r="AM2740" s="1">
        <f t="shared" si="476"/>
        <v>44012</v>
      </c>
      <c r="AN2740" s="2">
        <f t="shared" si="477"/>
        <v>1202.9000000000001</v>
      </c>
      <c r="AO2740" s="2">
        <f t="shared" si="478"/>
        <v>117.22246874999999</v>
      </c>
      <c r="AP2740" s="2">
        <f t="shared" si="479"/>
        <v>270.87</v>
      </c>
      <c r="AR2740" s="39">
        <f t="shared" si="480"/>
        <v>2.2032535077953774E-2</v>
      </c>
      <c r="AS2740" s="39">
        <f t="shared" si="481"/>
        <v>2.590614702874694E-2</v>
      </c>
      <c r="AU2740" s="41">
        <f t="shared" si="482"/>
        <v>1.5004869545327632E-5</v>
      </c>
    </row>
    <row r="2741" spans="2:47" x14ac:dyDescent="0.3">
      <c r="B2741" s="6">
        <f t="shared" si="475"/>
        <v>2020</v>
      </c>
      <c r="C2741" s="5">
        <v>44013</v>
      </c>
      <c r="D2741" s="10">
        <v>1203.3499999999999</v>
      </c>
      <c r="E2741" s="10">
        <f>VLOOKUP(C2741,데이터!$O:$Q,2,0)</f>
        <v>116.10074999999999</v>
      </c>
      <c r="F2741" s="10">
        <f>VLOOKUP(C2741,데이터!$O:$Q,3,0)</f>
        <v>267.39999999999998</v>
      </c>
      <c r="H2741" s="6">
        <f t="shared" si="483"/>
        <v>5.0462444459343097</v>
      </c>
      <c r="I2741" s="6">
        <f t="shared" si="484"/>
        <v>5.1383551114527117</v>
      </c>
      <c r="AM2741" s="1">
        <f t="shared" si="476"/>
        <v>44013</v>
      </c>
      <c r="AN2741" s="2">
        <f t="shared" si="477"/>
        <v>1203.3499999999999</v>
      </c>
      <c r="AO2741" s="2">
        <f t="shared" si="478"/>
        <v>116.10074999999999</v>
      </c>
      <c r="AP2741" s="2">
        <f t="shared" si="479"/>
        <v>267.39999999999998</v>
      </c>
      <c r="AR2741" s="39">
        <f t="shared" si="480"/>
        <v>-9.5691445672611009E-3</v>
      </c>
      <c r="AS2741" s="39">
        <f t="shared" si="481"/>
        <v>-1.2810573337763587E-2</v>
      </c>
      <c r="AU2741" s="41">
        <f t="shared" si="482"/>
        <v>1.0506860474241257E-5</v>
      </c>
    </row>
    <row r="2742" spans="2:47" x14ac:dyDescent="0.3">
      <c r="B2742" s="6">
        <f t="shared" si="475"/>
        <v>2020</v>
      </c>
      <c r="C2742" s="5">
        <v>44014</v>
      </c>
      <c r="D2742" s="10">
        <v>1199.95</v>
      </c>
      <c r="E2742" s="10">
        <f>VLOOKUP(C2742,데이터!$O:$Q,2,0)</f>
        <v>117.39390625</v>
      </c>
      <c r="F2742" s="10">
        <f>VLOOKUP(C2742,데이터!$O:$Q,3,0)</f>
        <v>270.67</v>
      </c>
      <c r="H2742" s="6">
        <f t="shared" si="483"/>
        <v>5.1024506508407192</v>
      </c>
      <c r="I2742" s="6">
        <f t="shared" si="484"/>
        <v>5.2011913912374927</v>
      </c>
      <c r="AM2742" s="1">
        <f t="shared" si="476"/>
        <v>44014</v>
      </c>
      <c r="AN2742" s="2">
        <f t="shared" si="477"/>
        <v>1199.95</v>
      </c>
      <c r="AO2742" s="2">
        <f t="shared" si="478"/>
        <v>117.39390625</v>
      </c>
      <c r="AP2742" s="2">
        <f t="shared" si="479"/>
        <v>270.67</v>
      </c>
      <c r="AR2742" s="39">
        <f t="shared" si="480"/>
        <v>1.1138224774603245E-2</v>
      </c>
      <c r="AS2742" s="39">
        <f t="shared" si="481"/>
        <v>1.2228870605833997E-2</v>
      </c>
      <c r="AU2742" s="41">
        <f t="shared" si="482"/>
        <v>1.1895083291810182E-6</v>
      </c>
    </row>
    <row r="2743" spans="2:47" x14ac:dyDescent="0.3">
      <c r="B2743" s="6">
        <f t="shared" si="475"/>
        <v>2020</v>
      </c>
      <c r="C2743" s="5">
        <v>44015</v>
      </c>
      <c r="D2743" s="10">
        <v>1198.6500000000001</v>
      </c>
      <c r="E2743" s="10">
        <f>VLOOKUP(C2743,데이터!$O:$Q,2,0)</f>
        <v>117.39390625</v>
      </c>
      <c r="F2743" s="10">
        <f>VLOOKUP(C2743,데이터!$O:$Q,3,0)</f>
        <v>270.67</v>
      </c>
      <c r="H2743" s="6">
        <f t="shared" si="483"/>
        <v>5.1024506508407192</v>
      </c>
      <c r="I2743" s="6">
        <f t="shared" si="484"/>
        <v>5.2011913912374927</v>
      </c>
      <c r="AM2743" s="1">
        <f t="shared" si="476"/>
        <v>44015</v>
      </c>
      <c r="AN2743" s="2">
        <f t="shared" si="477"/>
        <v>1198.6500000000001</v>
      </c>
      <c r="AO2743" s="2">
        <f t="shared" si="478"/>
        <v>117.39390625</v>
      </c>
      <c r="AP2743" s="2">
        <f t="shared" si="479"/>
        <v>270.67</v>
      </c>
      <c r="AR2743" s="39">
        <f t="shared" si="480"/>
        <v>0</v>
      </c>
      <c r="AS2743" s="39">
        <f t="shared" si="481"/>
        <v>0</v>
      </c>
      <c r="AU2743" s="41">
        <f t="shared" si="482"/>
        <v>0</v>
      </c>
    </row>
    <row r="2744" spans="2:47" x14ac:dyDescent="0.3">
      <c r="B2744" s="6">
        <f t="shared" si="475"/>
        <v>2020</v>
      </c>
      <c r="C2744" s="5">
        <v>44016</v>
      </c>
      <c r="D2744" s="10">
        <v>1198.6500000000001</v>
      </c>
      <c r="E2744" s="10">
        <f>VLOOKUP(C2744,데이터!$O:$Q,2,0)</f>
        <v>117.39390625</v>
      </c>
      <c r="F2744" s="10">
        <f>VLOOKUP(C2744,데이터!$O:$Q,3,0)</f>
        <v>270.67</v>
      </c>
      <c r="H2744" s="6">
        <f t="shared" si="483"/>
        <v>5.1024506508407192</v>
      </c>
      <c r="I2744" s="6">
        <f t="shared" si="484"/>
        <v>5.2011913912374927</v>
      </c>
      <c r="AM2744" s="1">
        <f t="shared" si="476"/>
        <v>44016</v>
      </c>
      <c r="AN2744" s="2">
        <f t="shared" si="477"/>
        <v>1198.6500000000001</v>
      </c>
      <c r="AO2744" s="2">
        <f t="shared" si="478"/>
        <v>117.39390625</v>
      </c>
      <c r="AP2744" s="2">
        <f t="shared" si="479"/>
        <v>270.67</v>
      </c>
      <c r="AR2744" s="39">
        <f t="shared" si="480"/>
        <v>0</v>
      </c>
      <c r="AS2744" s="39">
        <f t="shared" si="481"/>
        <v>0</v>
      </c>
      <c r="AU2744" s="41">
        <f t="shared" si="482"/>
        <v>0</v>
      </c>
    </row>
    <row r="2745" spans="2:47" x14ac:dyDescent="0.3">
      <c r="B2745" s="6">
        <f t="shared" si="475"/>
        <v>2020</v>
      </c>
      <c r="C2745" s="5">
        <v>44017</v>
      </c>
      <c r="D2745" s="10">
        <v>1198.6500000000001</v>
      </c>
      <c r="E2745" s="10">
        <f>VLOOKUP(C2745,데이터!$O:$Q,2,0)</f>
        <v>117.39390625</v>
      </c>
      <c r="F2745" s="10">
        <f>VLOOKUP(C2745,데이터!$O:$Q,3,0)</f>
        <v>270.67</v>
      </c>
      <c r="H2745" s="6">
        <f t="shared" si="483"/>
        <v>5.1024506508407192</v>
      </c>
      <c r="I2745" s="6">
        <f t="shared" si="484"/>
        <v>5.2011913912374927</v>
      </c>
      <c r="AM2745" s="1">
        <f t="shared" si="476"/>
        <v>44017</v>
      </c>
      <c r="AN2745" s="2">
        <f t="shared" si="477"/>
        <v>1198.6500000000001</v>
      </c>
      <c r="AO2745" s="2">
        <f t="shared" si="478"/>
        <v>117.39390625</v>
      </c>
      <c r="AP2745" s="2">
        <f t="shared" si="479"/>
        <v>270.67</v>
      </c>
      <c r="AR2745" s="39">
        <f t="shared" si="480"/>
        <v>0</v>
      </c>
      <c r="AS2745" s="39">
        <f t="shared" si="481"/>
        <v>0</v>
      </c>
      <c r="AU2745" s="41">
        <f t="shared" si="482"/>
        <v>0</v>
      </c>
    </row>
    <row r="2746" spans="2:47" x14ac:dyDescent="0.3">
      <c r="B2746" s="6">
        <f t="shared" si="475"/>
        <v>2020</v>
      </c>
      <c r="C2746" s="5">
        <v>44018</v>
      </c>
      <c r="D2746" s="10">
        <v>1195.75</v>
      </c>
      <c r="E2746" s="10">
        <f>VLOOKUP(C2746,데이터!$O:$Q,2,0)</f>
        <v>119.89915624999999</v>
      </c>
      <c r="F2746" s="10">
        <f>VLOOKUP(C2746,데이터!$O:$Q,3,0)</f>
        <v>277.82</v>
      </c>
      <c r="H2746" s="6">
        <f t="shared" si="483"/>
        <v>5.2113397312142471</v>
      </c>
      <c r="I2746" s="6">
        <f t="shared" si="484"/>
        <v>5.3385857033051325</v>
      </c>
      <c r="AM2746" s="1">
        <f t="shared" si="476"/>
        <v>44018</v>
      </c>
      <c r="AN2746" s="2">
        <f t="shared" si="477"/>
        <v>1195.75</v>
      </c>
      <c r="AO2746" s="2">
        <f t="shared" si="478"/>
        <v>119.89915624999999</v>
      </c>
      <c r="AP2746" s="2">
        <f t="shared" si="479"/>
        <v>277.82</v>
      </c>
      <c r="AR2746" s="39">
        <f t="shared" si="480"/>
        <v>2.1340545519158871E-2</v>
      </c>
      <c r="AS2746" s="39">
        <f t="shared" si="481"/>
        <v>2.641593083829008E-2</v>
      </c>
      <c r="AU2746" s="41">
        <f t="shared" si="482"/>
        <v>2.5759536137652606E-5</v>
      </c>
    </row>
    <row r="2747" spans="2:47" x14ac:dyDescent="0.3">
      <c r="B2747" s="6">
        <f t="shared" si="475"/>
        <v>2020</v>
      </c>
      <c r="C2747" s="5">
        <v>44019</v>
      </c>
      <c r="D2747" s="10">
        <v>1195.75</v>
      </c>
      <c r="E2747" s="10">
        <f>VLOOKUP(C2747,데이터!$O:$Q,2,0)</f>
        <v>118.33384375000001</v>
      </c>
      <c r="F2747" s="10">
        <f>VLOOKUP(C2747,데이터!$O:$Q,3,0)</f>
        <v>274.54000000000002</v>
      </c>
      <c r="H2747" s="6">
        <f t="shared" si="483"/>
        <v>5.1433044298981363</v>
      </c>
      <c r="I2747" s="6">
        <f t="shared" si="484"/>
        <v>5.2755572636433348</v>
      </c>
      <c r="AM2747" s="1">
        <f t="shared" si="476"/>
        <v>44019</v>
      </c>
      <c r="AN2747" s="2">
        <f t="shared" si="477"/>
        <v>1195.75</v>
      </c>
      <c r="AO2747" s="2">
        <f t="shared" si="478"/>
        <v>118.33384375000001</v>
      </c>
      <c r="AP2747" s="2">
        <f t="shared" si="479"/>
        <v>274.54000000000002</v>
      </c>
      <c r="AR2747" s="39">
        <f t="shared" si="480"/>
        <v>-1.3055241996333677E-2</v>
      </c>
      <c r="AS2747" s="39">
        <f t="shared" si="481"/>
        <v>-1.1806205456770469E-2</v>
      </c>
      <c r="AU2747" s="41">
        <f t="shared" si="482"/>
        <v>1.5600922771640346E-6</v>
      </c>
    </row>
    <row r="2748" spans="2:47" x14ac:dyDescent="0.3">
      <c r="B2748" s="6">
        <f t="shared" si="475"/>
        <v>2020</v>
      </c>
      <c r="C2748" s="5">
        <v>44020</v>
      </c>
      <c r="D2748" s="10">
        <v>1195.45</v>
      </c>
      <c r="E2748" s="10">
        <f>VLOOKUP(C2748,데이터!$O:$Q,2,0)</f>
        <v>120.49300000000001</v>
      </c>
      <c r="F2748" s="10">
        <f>VLOOKUP(C2748,데이터!$O:$Q,3,0)</f>
        <v>278.26</v>
      </c>
      <c r="H2748" s="6">
        <f t="shared" si="483"/>
        <v>5.2371507679662948</v>
      </c>
      <c r="I2748" s="6">
        <f t="shared" si="484"/>
        <v>5.3470407378939102</v>
      </c>
      <c r="AM2748" s="1">
        <f t="shared" si="476"/>
        <v>44020</v>
      </c>
      <c r="AN2748" s="2">
        <f t="shared" si="477"/>
        <v>1195.45</v>
      </c>
      <c r="AO2748" s="2">
        <f t="shared" si="478"/>
        <v>120.49300000000001</v>
      </c>
      <c r="AP2748" s="2">
        <f t="shared" si="479"/>
        <v>278.26</v>
      </c>
      <c r="AR2748" s="39">
        <f t="shared" si="480"/>
        <v>1.8246312141787291E-2</v>
      </c>
      <c r="AS2748" s="39">
        <f t="shared" si="481"/>
        <v>1.3549938078239787E-2</v>
      </c>
      <c r="AU2748" s="41">
        <f t="shared" si="482"/>
        <v>2.2055929344761694E-5</v>
      </c>
    </row>
    <row r="2749" spans="2:47" x14ac:dyDescent="0.3">
      <c r="B2749" s="6">
        <f t="shared" si="475"/>
        <v>2020</v>
      </c>
      <c r="C2749" s="5">
        <v>44021</v>
      </c>
      <c r="D2749" s="10">
        <v>1195.7</v>
      </c>
      <c r="E2749" s="10">
        <f>VLOOKUP(C2749,데이터!$O:$Q,2,0)</f>
        <v>121.8996875</v>
      </c>
      <c r="F2749" s="10">
        <f>VLOOKUP(C2749,데이터!$O:$Q,3,0)</f>
        <v>281.95</v>
      </c>
      <c r="H2749" s="6">
        <f t="shared" si="483"/>
        <v>5.2982915356533269</v>
      </c>
      <c r="I2749" s="6">
        <f t="shared" si="484"/>
        <v>5.4179477325134329</v>
      </c>
      <c r="AM2749" s="1">
        <f t="shared" si="476"/>
        <v>44021</v>
      </c>
      <c r="AN2749" s="2">
        <f t="shared" si="477"/>
        <v>1195.7</v>
      </c>
      <c r="AO2749" s="2">
        <f t="shared" si="478"/>
        <v>121.8996875</v>
      </c>
      <c r="AP2749" s="2">
        <f t="shared" si="479"/>
        <v>281.95</v>
      </c>
      <c r="AR2749" s="39">
        <f t="shared" si="480"/>
        <v>1.16744333695733E-2</v>
      </c>
      <c r="AS2749" s="39">
        <f t="shared" si="481"/>
        <v>1.3260978940559109E-2</v>
      </c>
      <c r="AU2749" s="41">
        <f t="shared" si="482"/>
        <v>2.5171268488146864E-6</v>
      </c>
    </row>
    <row r="2750" spans="2:47" x14ac:dyDescent="0.3">
      <c r="B2750" s="6">
        <f t="shared" si="475"/>
        <v>2020</v>
      </c>
      <c r="C2750" s="5">
        <v>44022</v>
      </c>
      <c r="D2750" s="10">
        <v>1204.45</v>
      </c>
      <c r="E2750" s="10">
        <f>VLOOKUP(C2750,데이터!$O:$Q,2,0)</f>
        <v>121.53190625000001</v>
      </c>
      <c r="F2750" s="10">
        <f>VLOOKUP(C2750,데이터!$O:$Q,3,0)</f>
        <v>281</v>
      </c>
      <c r="H2750" s="6">
        <f t="shared" si="483"/>
        <v>5.2823061601055263</v>
      </c>
      <c r="I2750" s="6">
        <f t="shared" si="484"/>
        <v>5.3996925441967534</v>
      </c>
      <c r="AM2750" s="1">
        <f t="shared" si="476"/>
        <v>44022</v>
      </c>
      <c r="AN2750" s="2">
        <f t="shared" si="477"/>
        <v>1204.45</v>
      </c>
      <c r="AO2750" s="2">
        <f t="shared" si="478"/>
        <v>121.53190625000001</v>
      </c>
      <c r="AP2750" s="2">
        <f t="shared" si="479"/>
        <v>281</v>
      </c>
      <c r="AR2750" s="39">
        <f t="shared" si="480"/>
        <v>-3.0170811553557053E-3</v>
      </c>
      <c r="AS2750" s="39">
        <f t="shared" si="481"/>
        <v>-3.3693917361233838E-3</v>
      </c>
      <c r="AU2750" s="41">
        <f t="shared" si="482"/>
        <v>1.2412274532085892E-7</v>
      </c>
    </row>
    <row r="2751" spans="2:47" x14ac:dyDescent="0.3">
      <c r="B2751" s="6">
        <f t="shared" ref="B2751:B2814" si="485">YEAR(C2751)</f>
        <v>2020</v>
      </c>
      <c r="C2751" s="5">
        <v>44023</v>
      </c>
      <c r="D2751" s="10">
        <v>1204.45</v>
      </c>
      <c r="E2751" s="10">
        <f>VLOOKUP(C2751,데이터!$O:$Q,2,0)</f>
        <v>121.53190625000001</v>
      </c>
      <c r="F2751" s="10">
        <f>VLOOKUP(C2751,데이터!$O:$Q,3,0)</f>
        <v>281</v>
      </c>
      <c r="H2751" s="6">
        <f t="shared" si="483"/>
        <v>5.2823061601055263</v>
      </c>
      <c r="I2751" s="6">
        <f t="shared" si="484"/>
        <v>5.3996925441967534</v>
      </c>
      <c r="AM2751" s="1">
        <f t="shared" si="476"/>
        <v>44023</v>
      </c>
      <c r="AN2751" s="2">
        <f t="shared" si="477"/>
        <v>1204.45</v>
      </c>
      <c r="AO2751" s="2">
        <f t="shared" si="478"/>
        <v>121.53190625000001</v>
      </c>
      <c r="AP2751" s="2">
        <f t="shared" si="479"/>
        <v>281</v>
      </c>
      <c r="AR2751" s="39">
        <f t="shared" si="480"/>
        <v>0</v>
      </c>
      <c r="AS2751" s="39">
        <f t="shared" si="481"/>
        <v>0</v>
      </c>
      <c r="AU2751" s="41">
        <f t="shared" si="482"/>
        <v>0</v>
      </c>
    </row>
    <row r="2752" spans="2:47" x14ac:dyDescent="0.3">
      <c r="B2752" s="6">
        <f t="shared" si="485"/>
        <v>2020</v>
      </c>
      <c r="C2752" s="5">
        <v>44024</v>
      </c>
      <c r="D2752" s="10">
        <v>1204.45</v>
      </c>
      <c r="E2752" s="10">
        <f>VLOOKUP(C2752,데이터!$O:$Q,2,0)</f>
        <v>121.53190625000001</v>
      </c>
      <c r="F2752" s="10">
        <f>VLOOKUP(C2752,데이터!$O:$Q,3,0)</f>
        <v>281</v>
      </c>
      <c r="H2752" s="6">
        <f t="shared" si="483"/>
        <v>5.2823061601055263</v>
      </c>
      <c r="I2752" s="6">
        <f t="shared" si="484"/>
        <v>5.3996925441967534</v>
      </c>
      <c r="AM2752" s="1">
        <f t="shared" ref="AM2752:AM2768" si="486">C2752</f>
        <v>44024</v>
      </c>
      <c r="AN2752" s="2">
        <f t="shared" ref="AN2752:AN2768" si="487">D2752</f>
        <v>1204.45</v>
      </c>
      <c r="AO2752" s="2">
        <f t="shared" ref="AO2752:AO2768" si="488">E2752</f>
        <v>121.53190625000001</v>
      </c>
      <c r="AP2752" s="2">
        <f t="shared" ref="AP2752:AP2768" si="489">F2752</f>
        <v>281</v>
      </c>
      <c r="AR2752" s="39">
        <f t="shared" si="480"/>
        <v>0</v>
      </c>
      <c r="AS2752" s="39">
        <f t="shared" si="481"/>
        <v>0</v>
      </c>
      <c r="AU2752" s="41">
        <f t="shared" si="482"/>
        <v>0</v>
      </c>
    </row>
    <row r="2753" spans="2:47" x14ac:dyDescent="0.3">
      <c r="B2753" s="6">
        <f t="shared" si="485"/>
        <v>2020</v>
      </c>
      <c r="C2753" s="5">
        <v>44025</v>
      </c>
      <c r="D2753" s="10">
        <v>1200.6500000000001</v>
      </c>
      <c r="E2753" s="10">
        <f>VLOOKUP(C2753,데이터!$O:$Q,2,0)</f>
        <v>118.88578125000001</v>
      </c>
      <c r="F2753" s="10">
        <f>VLOOKUP(C2753,데이터!$O:$Q,3,0)</f>
        <v>276.38</v>
      </c>
      <c r="H2753" s="6">
        <f t="shared" si="483"/>
        <v>5.1672940384396631</v>
      </c>
      <c r="I2753" s="6">
        <f t="shared" si="484"/>
        <v>5.3109146810145855</v>
      </c>
      <c r="AM2753" s="1">
        <f t="shared" si="486"/>
        <v>44025</v>
      </c>
      <c r="AN2753" s="2">
        <f t="shared" si="487"/>
        <v>1200.6500000000001</v>
      </c>
      <c r="AO2753" s="2">
        <f t="shared" si="488"/>
        <v>118.88578125000001</v>
      </c>
      <c r="AP2753" s="2">
        <f t="shared" si="489"/>
        <v>276.38</v>
      </c>
      <c r="AR2753" s="39">
        <f t="shared" ref="AR2753:AR2768" si="490">AO2753/AO2752-1</f>
        <v>-2.1773088908493943E-2</v>
      </c>
      <c r="AS2753" s="39">
        <f t="shared" ref="AS2753:AS2768" si="491">AP2753/AP2752-1</f>
        <v>-1.6441281138790065E-2</v>
      </c>
      <c r="AU2753" s="41">
        <f t="shared" ref="AU2753:AU2768" si="492">(AR2753-AS2753)^2</f>
        <v>2.8428174093074642E-5</v>
      </c>
    </row>
    <row r="2754" spans="2:47" x14ac:dyDescent="0.3">
      <c r="B2754" s="6">
        <f t="shared" si="485"/>
        <v>2020</v>
      </c>
      <c r="C2754" s="5">
        <v>44026</v>
      </c>
      <c r="D2754" s="10">
        <v>1205.75</v>
      </c>
      <c r="E2754" s="10">
        <f>VLOOKUP(C2754,데이터!$O:$Q,2,0)</f>
        <v>120.95987500000001</v>
      </c>
      <c r="F2754" s="10">
        <f>VLOOKUP(C2754,데이터!$O:$Q,3,0)</f>
        <v>280.95</v>
      </c>
      <c r="H2754" s="6">
        <f t="shared" si="483"/>
        <v>5.2574431896405347</v>
      </c>
      <c r="I2754" s="6">
        <f t="shared" si="484"/>
        <v>5.3987317448116636</v>
      </c>
      <c r="AM2754" s="1">
        <f t="shared" si="486"/>
        <v>44026</v>
      </c>
      <c r="AN2754" s="2">
        <f t="shared" si="487"/>
        <v>1205.75</v>
      </c>
      <c r="AO2754" s="2">
        <f t="shared" si="488"/>
        <v>120.95987500000001</v>
      </c>
      <c r="AP2754" s="2">
        <f t="shared" si="489"/>
        <v>280.95</v>
      </c>
      <c r="AR2754" s="39">
        <f t="shared" si="490"/>
        <v>1.7446104388534778E-2</v>
      </c>
      <c r="AS2754" s="39">
        <f t="shared" si="491"/>
        <v>1.6535205152326427E-2</v>
      </c>
      <c r="AU2754" s="41">
        <f t="shared" si="492"/>
        <v>8.2973741852495764E-7</v>
      </c>
    </row>
    <row r="2755" spans="2:47" x14ac:dyDescent="0.3">
      <c r="B2755" s="6">
        <f t="shared" si="485"/>
        <v>2020</v>
      </c>
      <c r="C2755" s="5">
        <v>44027</v>
      </c>
      <c r="D2755" s="10">
        <v>1200.55</v>
      </c>
      <c r="E2755" s="10">
        <f>VLOOKUP(C2755,데이터!$O:$Q,2,0)</f>
        <v>119.69440624999999</v>
      </c>
      <c r="F2755" s="10">
        <f>VLOOKUP(C2755,데이터!$O:$Q,3,0)</f>
        <v>280.45999999999998</v>
      </c>
      <c r="H2755" s="6">
        <f t="shared" si="483"/>
        <v>5.2024404041185539</v>
      </c>
      <c r="I2755" s="6">
        <f t="shared" si="484"/>
        <v>5.389315910837797</v>
      </c>
      <c r="AM2755" s="1">
        <f t="shared" si="486"/>
        <v>44027</v>
      </c>
      <c r="AN2755" s="2">
        <f t="shared" si="487"/>
        <v>1200.55</v>
      </c>
      <c r="AO2755" s="2">
        <f t="shared" si="488"/>
        <v>119.69440624999999</v>
      </c>
      <c r="AP2755" s="2">
        <f t="shared" si="489"/>
        <v>280.45999999999998</v>
      </c>
      <c r="AR2755" s="39">
        <f t="shared" si="490"/>
        <v>-1.0461888704829003E-2</v>
      </c>
      <c r="AS2755" s="39">
        <f t="shared" si="491"/>
        <v>-1.7440825769710067E-3</v>
      </c>
      <c r="AU2755" s="41">
        <f t="shared" si="492"/>
        <v>7.6000143682918432E-5</v>
      </c>
    </row>
    <row r="2756" spans="2:47" x14ac:dyDescent="0.3">
      <c r="B2756" s="6">
        <f t="shared" si="485"/>
        <v>2020</v>
      </c>
      <c r="C2756" s="5">
        <v>44028</v>
      </c>
      <c r="D2756" s="10">
        <v>1205.5</v>
      </c>
      <c r="E2756" s="10">
        <f>VLOOKUP(C2756,데이터!$O:$Q,2,0)</f>
        <v>119.62934374999999</v>
      </c>
      <c r="F2756" s="10">
        <f>VLOOKUP(C2756,데이터!$O:$Q,3,0)</f>
        <v>279.41000000000003</v>
      </c>
      <c r="H2756" s="6">
        <f t="shared" si="483"/>
        <v>5.1996125043912604</v>
      </c>
      <c r="I2756" s="6">
        <f t="shared" si="484"/>
        <v>5.3691391237509416</v>
      </c>
      <c r="AM2756" s="1">
        <f t="shared" si="486"/>
        <v>44028</v>
      </c>
      <c r="AN2756" s="2">
        <f t="shared" si="487"/>
        <v>1205.5</v>
      </c>
      <c r="AO2756" s="2">
        <f t="shared" si="488"/>
        <v>119.62934374999999</v>
      </c>
      <c r="AP2756" s="2">
        <f t="shared" si="489"/>
        <v>279.41000000000003</v>
      </c>
      <c r="AR2756" s="39">
        <f t="shared" si="490"/>
        <v>-5.4357176779096239E-4</v>
      </c>
      <c r="AS2756" s="39">
        <f t="shared" si="491"/>
        <v>-3.7438493902872683E-3</v>
      </c>
      <c r="AU2756" s="41">
        <f t="shared" si="492"/>
        <v>1.0241776861050607E-5</v>
      </c>
    </row>
    <row r="2757" spans="2:47" x14ac:dyDescent="0.3">
      <c r="B2757" s="6">
        <f t="shared" si="485"/>
        <v>2020</v>
      </c>
      <c r="C2757" s="5">
        <v>44029</v>
      </c>
      <c r="D2757" s="10">
        <v>1205.05</v>
      </c>
      <c r="E2757" s="10">
        <f>VLOOKUP(C2757,데이터!$O:$Q,2,0)</f>
        <v>120.1106875</v>
      </c>
      <c r="F2757" s="10">
        <f>VLOOKUP(C2757,데이터!$O:$Q,3,0)</f>
        <v>280.82</v>
      </c>
      <c r="H2757" s="6">
        <f t="shared" si="483"/>
        <v>5.2205338009808404</v>
      </c>
      <c r="I2757" s="6">
        <f t="shared" si="484"/>
        <v>5.396233666410434</v>
      </c>
      <c r="AM2757" s="1">
        <f t="shared" si="486"/>
        <v>44029</v>
      </c>
      <c r="AN2757" s="2">
        <f t="shared" si="487"/>
        <v>1205.05</v>
      </c>
      <c r="AO2757" s="2">
        <f t="shared" si="488"/>
        <v>120.1106875</v>
      </c>
      <c r="AP2757" s="2">
        <f t="shared" si="489"/>
        <v>280.82</v>
      </c>
      <c r="AR2757" s="39">
        <f t="shared" si="490"/>
        <v>4.0236261013510966E-3</v>
      </c>
      <c r="AS2757" s="39">
        <f t="shared" si="491"/>
        <v>5.0463476611430913E-3</v>
      </c>
      <c r="AU2757" s="41">
        <f t="shared" si="492"/>
        <v>1.0459593888633706E-6</v>
      </c>
    </row>
    <row r="2758" spans="2:47" x14ac:dyDescent="0.3">
      <c r="B2758" s="6">
        <f t="shared" si="485"/>
        <v>2020</v>
      </c>
      <c r="C2758" s="5">
        <v>44030</v>
      </c>
      <c r="D2758" s="10">
        <v>1205.05</v>
      </c>
      <c r="E2758" s="10">
        <f>VLOOKUP(C2758,데이터!$O:$Q,2,0)</f>
        <v>120.1106875</v>
      </c>
      <c r="F2758" s="10">
        <f>VLOOKUP(C2758,데이터!$O:$Q,3,0)</f>
        <v>280.82</v>
      </c>
      <c r="H2758" s="6">
        <f t="shared" si="483"/>
        <v>5.2205338009808404</v>
      </c>
      <c r="I2758" s="6">
        <f t="shared" si="484"/>
        <v>5.396233666410434</v>
      </c>
      <c r="AM2758" s="1">
        <f t="shared" si="486"/>
        <v>44030</v>
      </c>
      <c r="AN2758" s="2">
        <f t="shared" si="487"/>
        <v>1205.05</v>
      </c>
      <c r="AO2758" s="2">
        <f t="shared" si="488"/>
        <v>120.1106875</v>
      </c>
      <c r="AP2758" s="2">
        <f t="shared" si="489"/>
        <v>280.82</v>
      </c>
      <c r="AR2758" s="39">
        <f t="shared" si="490"/>
        <v>0</v>
      </c>
      <c r="AS2758" s="39">
        <f t="shared" si="491"/>
        <v>0</v>
      </c>
      <c r="AU2758" s="41">
        <f t="shared" si="492"/>
        <v>0</v>
      </c>
    </row>
    <row r="2759" spans="2:47" x14ac:dyDescent="0.3">
      <c r="B2759" s="6">
        <f t="shared" si="485"/>
        <v>2020</v>
      </c>
      <c r="C2759" s="5">
        <v>44031</v>
      </c>
      <c r="D2759" s="10">
        <v>1205.05</v>
      </c>
      <c r="E2759" s="10">
        <f>VLOOKUP(C2759,데이터!$O:$Q,2,0)</f>
        <v>120.1106875</v>
      </c>
      <c r="F2759" s="10">
        <f>VLOOKUP(C2759,데이터!$O:$Q,3,0)</f>
        <v>280.82</v>
      </c>
      <c r="H2759" s="6">
        <f t="shared" si="483"/>
        <v>5.2205338009808404</v>
      </c>
      <c r="I2759" s="6">
        <f t="shared" si="484"/>
        <v>5.396233666410434</v>
      </c>
      <c r="AM2759" s="1">
        <f t="shared" si="486"/>
        <v>44031</v>
      </c>
      <c r="AN2759" s="2">
        <f t="shared" si="487"/>
        <v>1205.05</v>
      </c>
      <c r="AO2759" s="2">
        <f t="shared" si="488"/>
        <v>120.1106875</v>
      </c>
      <c r="AP2759" s="2">
        <f t="shared" si="489"/>
        <v>280.82</v>
      </c>
      <c r="AR2759" s="39">
        <f t="shared" si="490"/>
        <v>0</v>
      </c>
      <c r="AS2759" s="39">
        <f t="shared" si="491"/>
        <v>0</v>
      </c>
      <c r="AU2759" s="41">
        <f t="shared" si="492"/>
        <v>0</v>
      </c>
    </row>
    <row r="2760" spans="2:47" x14ac:dyDescent="0.3">
      <c r="B2760" s="6">
        <f t="shared" si="485"/>
        <v>2020</v>
      </c>
      <c r="C2760" s="5">
        <v>44032</v>
      </c>
      <c r="D2760" s="10">
        <v>1203.3</v>
      </c>
      <c r="E2760" s="10">
        <f>VLOOKUP(C2760,데이터!$O:$Q,2,0)</f>
        <v>122.54146875000001</v>
      </c>
      <c r="F2760" s="10">
        <f>VLOOKUP(C2760,데이터!$O:$Q,3,0)</f>
        <v>286.37</v>
      </c>
      <c r="H2760" s="6">
        <f t="shared" si="483"/>
        <v>5.3261861450190473</v>
      </c>
      <c r="I2760" s="6">
        <f t="shared" si="484"/>
        <v>5.5028823981552453</v>
      </c>
      <c r="AM2760" s="1">
        <f t="shared" si="486"/>
        <v>44032</v>
      </c>
      <c r="AN2760" s="2">
        <f t="shared" si="487"/>
        <v>1203.3</v>
      </c>
      <c r="AO2760" s="2">
        <f t="shared" si="488"/>
        <v>122.54146875000001</v>
      </c>
      <c r="AP2760" s="2">
        <f t="shared" si="489"/>
        <v>286.37</v>
      </c>
      <c r="AR2760" s="39">
        <f t="shared" si="490"/>
        <v>2.0237843114502274E-2</v>
      </c>
      <c r="AS2760" s="39">
        <f t="shared" si="491"/>
        <v>1.9763549604729036E-2</v>
      </c>
      <c r="AU2760" s="41">
        <f t="shared" si="492"/>
        <v>2.2495433341301674E-7</v>
      </c>
    </row>
    <row r="2761" spans="2:47" x14ac:dyDescent="0.3">
      <c r="B2761" s="6">
        <f t="shared" si="485"/>
        <v>2020</v>
      </c>
      <c r="C2761" s="5">
        <v>44033</v>
      </c>
      <c r="D2761" s="10">
        <v>1197.75</v>
      </c>
      <c r="E2761" s="10">
        <f>VLOOKUP(C2761,데이터!$O:$Q,2,0)</f>
        <v>121.40656250000001</v>
      </c>
      <c r="F2761" s="10">
        <f>VLOOKUP(C2761,데이터!$O:$Q,3,0)</f>
        <v>284.91000000000003</v>
      </c>
      <c r="H2761" s="6">
        <f t="shared" si="483"/>
        <v>5.2768581746078427</v>
      </c>
      <c r="I2761" s="6">
        <f t="shared" si="484"/>
        <v>5.4748270561106649</v>
      </c>
      <c r="AM2761" s="1">
        <f t="shared" si="486"/>
        <v>44033</v>
      </c>
      <c r="AN2761" s="2">
        <f t="shared" si="487"/>
        <v>1197.75</v>
      </c>
      <c r="AO2761" s="2">
        <f t="shared" si="488"/>
        <v>121.40656250000001</v>
      </c>
      <c r="AP2761" s="2">
        <f t="shared" si="489"/>
        <v>284.91000000000003</v>
      </c>
      <c r="AR2761" s="39">
        <f t="shared" si="490"/>
        <v>-9.2614056415085688E-3</v>
      </c>
      <c r="AS2761" s="39">
        <f t="shared" si="491"/>
        <v>-5.098299402870321E-3</v>
      </c>
      <c r="AU2761" s="41">
        <f t="shared" si="492"/>
        <v>1.73314535541887E-5</v>
      </c>
    </row>
    <row r="2762" spans="2:47" x14ac:dyDescent="0.3">
      <c r="B2762" s="6">
        <f t="shared" si="485"/>
        <v>2020</v>
      </c>
      <c r="C2762" s="5">
        <v>44034</v>
      </c>
      <c r="D2762" s="10">
        <v>1195.0999999999999</v>
      </c>
      <c r="E2762" s="10">
        <f>VLOOKUP(C2762,데이터!$O:$Q,2,0)</f>
        <v>122.28459375000001</v>
      </c>
      <c r="F2762" s="10">
        <f>VLOOKUP(C2762,데이터!$O:$Q,3,0)</f>
        <v>285.85000000000002</v>
      </c>
      <c r="H2762" s="6">
        <f t="shared" si="483"/>
        <v>5.3150212383147464</v>
      </c>
      <c r="I2762" s="6">
        <f t="shared" si="484"/>
        <v>5.4928900845503268</v>
      </c>
      <c r="AM2762" s="1">
        <f t="shared" si="486"/>
        <v>44034</v>
      </c>
      <c r="AN2762" s="2">
        <f t="shared" si="487"/>
        <v>1195.0999999999999</v>
      </c>
      <c r="AO2762" s="2">
        <f t="shared" si="488"/>
        <v>122.28459375000001</v>
      </c>
      <c r="AP2762" s="2">
        <f t="shared" si="489"/>
        <v>285.85000000000002</v>
      </c>
      <c r="AR2762" s="39">
        <f t="shared" si="490"/>
        <v>7.232156416585811E-3</v>
      </c>
      <c r="AS2762" s="39">
        <f t="shared" si="491"/>
        <v>3.2992874942965322E-3</v>
      </c>
      <c r="AU2762" s="41">
        <f t="shared" si="492"/>
        <v>1.5467457959908832E-5</v>
      </c>
    </row>
    <row r="2763" spans="2:47" x14ac:dyDescent="0.3">
      <c r="B2763" s="6">
        <f t="shared" si="485"/>
        <v>2020</v>
      </c>
      <c r="C2763" s="5">
        <v>44035</v>
      </c>
      <c r="D2763" s="10">
        <v>1197.4000000000001</v>
      </c>
      <c r="E2763" s="10">
        <f>VLOOKUP(C2763,데이터!$O:$Q,2,0)</f>
        <v>119.99571874999999</v>
      </c>
      <c r="F2763" s="10">
        <f>VLOOKUP(C2763,데이터!$O:$Q,3,0)</f>
        <v>281.48</v>
      </c>
      <c r="H2763" s="6">
        <f t="shared" si="483"/>
        <v>5.2155367581870298</v>
      </c>
      <c r="I2763" s="6">
        <f t="shared" si="484"/>
        <v>5.4089162182936015</v>
      </c>
      <c r="AM2763" s="1">
        <f t="shared" si="486"/>
        <v>44035</v>
      </c>
      <c r="AN2763" s="2">
        <f t="shared" si="487"/>
        <v>1197.4000000000001</v>
      </c>
      <c r="AO2763" s="2">
        <f t="shared" si="488"/>
        <v>119.99571874999999</v>
      </c>
      <c r="AP2763" s="2">
        <f t="shared" si="489"/>
        <v>281.48</v>
      </c>
      <c r="AR2763" s="39">
        <f t="shared" si="490"/>
        <v>-1.8717607261953373E-2</v>
      </c>
      <c r="AS2763" s="39">
        <f t="shared" si="491"/>
        <v>-1.5287738324295974E-2</v>
      </c>
      <c r="AU2763" s="41">
        <f t="shared" si="492"/>
        <v>1.1764000929507093E-5</v>
      </c>
    </row>
    <row r="2764" spans="2:47" x14ac:dyDescent="0.3">
      <c r="B2764" s="6">
        <f t="shared" si="485"/>
        <v>2020</v>
      </c>
      <c r="C2764" s="5">
        <v>44036</v>
      </c>
      <c r="D2764" s="10">
        <v>1201.45</v>
      </c>
      <c r="E2764" s="10">
        <f>VLOOKUP(C2764,데이터!$O:$Q,2,0)</f>
        <v>118.47856250000001</v>
      </c>
      <c r="F2764" s="10">
        <f>VLOOKUP(C2764,데이터!$O:$Q,3,0)</f>
        <v>277.06</v>
      </c>
      <c r="H2764" s="6">
        <f t="shared" si="483"/>
        <v>5.1495945373126863</v>
      </c>
      <c r="I2764" s="6">
        <f t="shared" si="484"/>
        <v>5.3239815526517873</v>
      </c>
      <c r="AM2764" s="1">
        <f t="shared" si="486"/>
        <v>44036</v>
      </c>
      <c r="AN2764" s="2">
        <f t="shared" si="487"/>
        <v>1201.45</v>
      </c>
      <c r="AO2764" s="2">
        <f t="shared" si="488"/>
        <v>118.47856250000001</v>
      </c>
      <c r="AP2764" s="2">
        <f t="shared" si="489"/>
        <v>277.06</v>
      </c>
      <c r="AR2764" s="39">
        <f t="shared" si="490"/>
        <v>-1.2643419830342784E-2</v>
      </c>
      <c r="AS2764" s="39">
        <f t="shared" si="491"/>
        <v>-1.5702714224811731E-2</v>
      </c>
      <c r="AU2764" s="41">
        <f t="shared" si="492"/>
        <v>9.3592821920291245E-6</v>
      </c>
    </row>
    <row r="2765" spans="2:47" x14ac:dyDescent="0.3">
      <c r="B2765" s="6">
        <f t="shared" si="485"/>
        <v>2020</v>
      </c>
      <c r="C2765" s="5">
        <v>44037</v>
      </c>
      <c r="D2765" s="10">
        <v>1201.45</v>
      </c>
      <c r="E2765" s="10">
        <f>VLOOKUP(C2765,데이터!$O:$Q,2,0)</f>
        <v>118.47856250000001</v>
      </c>
      <c r="F2765" s="10">
        <f>VLOOKUP(C2765,데이터!$O:$Q,3,0)</f>
        <v>277.06</v>
      </c>
      <c r="H2765" s="6">
        <f t="shared" si="483"/>
        <v>5.1495945373126863</v>
      </c>
      <c r="I2765" s="6">
        <f t="shared" si="484"/>
        <v>5.3239815526517873</v>
      </c>
      <c r="AM2765" s="1">
        <f t="shared" si="486"/>
        <v>44037</v>
      </c>
      <c r="AN2765" s="2">
        <f t="shared" si="487"/>
        <v>1201.45</v>
      </c>
      <c r="AO2765" s="2">
        <f t="shared" si="488"/>
        <v>118.47856250000001</v>
      </c>
      <c r="AP2765" s="2">
        <f t="shared" si="489"/>
        <v>277.06</v>
      </c>
      <c r="AR2765" s="39">
        <f t="shared" si="490"/>
        <v>0</v>
      </c>
      <c r="AS2765" s="39">
        <f t="shared" si="491"/>
        <v>0</v>
      </c>
      <c r="AU2765" s="41">
        <f t="shared" si="492"/>
        <v>0</v>
      </c>
    </row>
    <row r="2766" spans="2:47" x14ac:dyDescent="0.3">
      <c r="B2766" s="6">
        <f t="shared" si="485"/>
        <v>2020</v>
      </c>
      <c r="C2766" s="5">
        <v>44038</v>
      </c>
      <c r="D2766" s="10">
        <v>1201.45</v>
      </c>
      <c r="E2766" s="10">
        <f>VLOOKUP(C2766,데이터!$O:$Q,2,0)</f>
        <v>118.47856250000001</v>
      </c>
      <c r="F2766" s="10">
        <f>VLOOKUP(C2766,데이터!$O:$Q,3,0)</f>
        <v>277.06</v>
      </c>
      <c r="H2766" s="6">
        <f t="shared" si="483"/>
        <v>5.1495945373126863</v>
      </c>
      <c r="I2766" s="6">
        <f t="shared" si="484"/>
        <v>5.3239815526517873</v>
      </c>
      <c r="AM2766" s="1">
        <f t="shared" si="486"/>
        <v>44038</v>
      </c>
      <c r="AN2766" s="2">
        <f t="shared" si="487"/>
        <v>1201.45</v>
      </c>
      <c r="AO2766" s="2">
        <f t="shared" si="488"/>
        <v>118.47856250000001</v>
      </c>
      <c r="AP2766" s="2">
        <f t="shared" si="489"/>
        <v>277.06</v>
      </c>
      <c r="AR2766" s="39">
        <f t="shared" si="490"/>
        <v>0</v>
      </c>
      <c r="AS2766" s="39">
        <f t="shared" si="491"/>
        <v>0</v>
      </c>
      <c r="AU2766" s="41">
        <f t="shared" si="492"/>
        <v>0</v>
      </c>
    </row>
    <row r="2767" spans="2:47" x14ac:dyDescent="0.3">
      <c r="B2767" s="6">
        <f t="shared" si="485"/>
        <v>2020</v>
      </c>
      <c r="C2767" s="5">
        <v>44039</v>
      </c>
      <c r="D2767" s="10">
        <v>1196.1500000000001</v>
      </c>
      <c r="E2767" s="10">
        <f>VLOOKUP(C2767,데이터!$O:$Q,2,0)</f>
        <v>121.67268749999999</v>
      </c>
      <c r="F2767" s="10">
        <f>VLOOKUP(C2767,데이터!$O:$Q,3,0)</f>
        <v>285.69</v>
      </c>
      <c r="H2767" s="6">
        <f t="shared" si="483"/>
        <v>5.2884251266143902</v>
      </c>
      <c r="I2767" s="6">
        <f t="shared" si="484"/>
        <v>5.4898155265180435</v>
      </c>
      <c r="AM2767" s="1">
        <f t="shared" si="486"/>
        <v>44039</v>
      </c>
      <c r="AN2767" s="2">
        <f t="shared" si="487"/>
        <v>1196.1500000000001</v>
      </c>
      <c r="AO2767" s="2">
        <f t="shared" si="488"/>
        <v>121.67268749999999</v>
      </c>
      <c r="AP2767" s="2">
        <f t="shared" si="489"/>
        <v>285.69</v>
      </c>
      <c r="AR2767" s="39">
        <f t="shared" si="490"/>
        <v>2.695951852049161E-2</v>
      </c>
      <c r="AS2767" s="39">
        <f t="shared" si="491"/>
        <v>3.114848769219658E-2</v>
      </c>
      <c r="AU2767" s="41">
        <f t="shared" si="492"/>
        <v>1.7547462721494625E-5</v>
      </c>
    </row>
    <row r="2768" spans="2:47" x14ac:dyDescent="0.3">
      <c r="B2768" s="6">
        <f t="shared" si="485"/>
        <v>2020</v>
      </c>
      <c r="C2768" s="5">
        <v>44040</v>
      </c>
      <c r="D2768" s="10">
        <v>1197.05</v>
      </c>
      <c r="E2768" s="10">
        <f>VLOOKUP(C2768,데이터!$O:$Q,2,0)</f>
        <v>119.45056250000002</v>
      </c>
      <c r="F2768" s="10">
        <f>VLOOKUP(C2768,데이터!$O:$Q,3,0)</f>
        <v>280.17</v>
      </c>
      <c r="H2768" s="6">
        <f t="shared" si="483"/>
        <v>5.1918418923164067</v>
      </c>
      <c r="I2768" s="6">
        <f t="shared" si="484"/>
        <v>5.3837432744042859</v>
      </c>
      <c r="AM2768" s="1">
        <f t="shared" si="486"/>
        <v>44040</v>
      </c>
      <c r="AN2768" s="2">
        <f t="shared" si="487"/>
        <v>1197.05</v>
      </c>
      <c r="AO2768" s="2">
        <f t="shared" si="488"/>
        <v>119.45056250000002</v>
      </c>
      <c r="AP2768" s="2">
        <f t="shared" si="489"/>
        <v>280.17</v>
      </c>
      <c r="AR2768" s="39">
        <f t="shared" si="490"/>
        <v>-1.8263137320772782E-2</v>
      </c>
      <c r="AS2768" s="39">
        <f t="shared" si="491"/>
        <v>-1.9321642339598766E-2</v>
      </c>
      <c r="AU2768" s="41">
        <f t="shared" si="492"/>
        <v>1.1204328748797961E-6</v>
      </c>
    </row>
    <row r="2769" spans="2:9" x14ac:dyDescent="0.3">
      <c r="B2769" s="6">
        <f t="shared" si="485"/>
        <v>2020</v>
      </c>
      <c r="C2769" s="5">
        <v>44041</v>
      </c>
      <c r="D2769" s="10">
        <v>1193.0999999999999</v>
      </c>
      <c r="E2769" s="10">
        <f>VLOOKUP(C2769,데이터!$O:$Q,2,0)</f>
        <v>120.91168749999999</v>
      </c>
      <c r="F2769" s="10">
        <f>VLOOKUP(C2769,데이터!$O:$Q,3,0)</f>
        <v>285.94</v>
      </c>
      <c r="H2769" s="6">
        <f t="shared" si="483"/>
        <v>5.2553487509376096</v>
      </c>
      <c r="I2769" s="6">
        <f t="shared" si="484"/>
        <v>5.4946195234434851</v>
      </c>
    </row>
    <row r="2770" spans="2:9" x14ac:dyDescent="0.3">
      <c r="B2770" s="6">
        <f t="shared" si="485"/>
        <v>2020</v>
      </c>
      <c r="C2770" s="5">
        <v>44042</v>
      </c>
      <c r="D2770" s="10">
        <v>1194.4000000000001</v>
      </c>
      <c r="E2770" s="10">
        <f>VLOOKUP(C2770,데이터!$O:$Q,2,0)</f>
        <v>122.895875</v>
      </c>
      <c r="F2770" s="10">
        <f>VLOOKUP(C2770,데이터!$O:$Q,3,0)</f>
        <v>291.57</v>
      </c>
      <c r="H2770" s="6">
        <f t="shared" si="483"/>
        <v>5.3415901847919764</v>
      </c>
      <c r="I2770" s="6">
        <f t="shared" si="484"/>
        <v>5.6028055342044381</v>
      </c>
    </row>
    <row r="2771" spans="2:9" x14ac:dyDescent="0.3">
      <c r="B2771" s="6">
        <f t="shared" si="485"/>
        <v>2020</v>
      </c>
      <c r="C2771" s="5">
        <v>44043</v>
      </c>
      <c r="D2771" s="10">
        <v>1191.1500000000001</v>
      </c>
      <c r="E2771" s="10">
        <f>VLOOKUP(C2771,데이터!$O:$Q,2,0)</f>
        <v>122.38578125000001</v>
      </c>
      <c r="F2771" s="10">
        <f>VLOOKUP(C2771,데이터!$O:$Q,3,0)</f>
        <v>290.39</v>
      </c>
      <c r="H2771" s="6">
        <f t="shared" si="483"/>
        <v>5.3194192879386542</v>
      </c>
      <c r="I2771" s="6">
        <f t="shared" si="484"/>
        <v>5.5801306687163521</v>
      </c>
    </row>
    <row r="2772" spans="2:9" x14ac:dyDescent="0.3">
      <c r="B2772" s="6">
        <f t="shared" si="485"/>
        <v>2020</v>
      </c>
      <c r="C2772" s="5">
        <v>44044</v>
      </c>
      <c r="D2772" s="10">
        <v>1191.1500000000001</v>
      </c>
      <c r="E2772" s="10">
        <f>VLOOKUP(C2772,데이터!$O:$Q,2,0)</f>
        <v>122.38578125000001</v>
      </c>
      <c r="F2772" s="10">
        <f>VLOOKUP(C2772,데이터!$O:$Q,3,0)</f>
        <v>290.39</v>
      </c>
      <c r="H2772" s="6">
        <f t="shared" si="483"/>
        <v>5.3194192879386542</v>
      </c>
      <c r="I2772" s="6">
        <f t="shared" si="484"/>
        <v>5.5801306687163521</v>
      </c>
    </row>
    <row r="2773" spans="2:9" x14ac:dyDescent="0.3">
      <c r="B2773" s="6">
        <f t="shared" si="485"/>
        <v>2020</v>
      </c>
      <c r="C2773" s="5">
        <v>44045</v>
      </c>
      <c r="D2773" s="10">
        <v>1191.1500000000001</v>
      </c>
      <c r="E2773" s="10">
        <f>VLOOKUP(C2773,데이터!$O:$Q,2,0)</f>
        <v>122.38578125000001</v>
      </c>
      <c r="F2773" s="10">
        <f>VLOOKUP(C2773,데이터!$O:$Q,3,0)</f>
        <v>290.39</v>
      </c>
      <c r="H2773" s="6">
        <f t="shared" si="483"/>
        <v>5.3194192879386542</v>
      </c>
      <c r="I2773" s="6">
        <f t="shared" si="484"/>
        <v>5.5801306687163521</v>
      </c>
    </row>
    <row r="2774" spans="2:9" x14ac:dyDescent="0.3">
      <c r="B2774" s="6">
        <f t="shared" si="485"/>
        <v>2020</v>
      </c>
      <c r="C2774" s="5">
        <v>44046</v>
      </c>
      <c r="D2774" s="10">
        <v>1193.3499999999999</v>
      </c>
      <c r="E2774" s="10">
        <f>VLOOKUP(C2774,데이터!$O:$Q,2,0)</f>
        <v>124.83440625000001</v>
      </c>
      <c r="F2774" s="10">
        <f>VLOOKUP(C2774,데이터!$O:$Q,3,0)</f>
        <v>295.66000000000003</v>
      </c>
      <c r="H2774" s="6">
        <f t="shared" si="483"/>
        <v>5.4258471990970749</v>
      </c>
      <c r="I2774" s="6">
        <f t="shared" si="484"/>
        <v>5.6813989239046689</v>
      </c>
    </row>
    <row r="2775" spans="2:9" x14ac:dyDescent="0.3">
      <c r="B2775" s="6">
        <f t="shared" si="485"/>
        <v>2020</v>
      </c>
      <c r="C2775" s="5">
        <v>44047</v>
      </c>
      <c r="D2775" s="10">
        <v>1194.05</v>
      </c>
      <c r="E2775" s="10">
        <f>VLOOKUP(C2775,데이터!$O:$Q,2,0)</f>
        <v>127.61984375000002</v>
      </c>
      <c r="F2775" s="10">
        <f>VLOOKUP(C2775,데이터!$O:$Q,3,0)</f>
        <v>300</v>
      </c>
      <c r="H2775" s="6">
        <f t="shared" si="483"/>
        <v>5.5469144489974598</v>
      </c>
      <c r="I2775" s="6">
        <f t="shared" si="484"/>
        <v>5.7647963105303406</v>
      </c>
    </row>
    <row r="2776" spans="2:9" x14ac:dyDescent="0.3">
      <c r="B2776" s="6">
        <f t="shared" si="485"/>
        <v>2020</v>
      </c>
      <c r="C2776" s="5">
        <v>44048</v>
      </c>
      <c r="D2776" s="10">
        <v>1188.75</v>
      </c>
      <c r="E2776" s="10">
        <f>VLOOKUP(C2776,데이터!$O:$Q,2,0)</f>
        <v>127.87984375000002</v>
      </c>
      <c r="F2776" s="10">
        <f>VLOOKUP(C2776,데이터!$O:$Q,3,0)</f>
        <v>299.69</v>
      </c>
      <c r="H2776" s="6">
        <f t="shared" si="483"/>
        <v>5.5582151818173848</v>
      </c>
      <c r="I2776" s="6">
        <f t="shared" si="484"/>
        <v>5.7588393543427925</v>
      </c>
    </row>
    <row r="2777" spans="2:9" x14ac:dyDescent="0.3">
      <c r="B2777" s="6">
        <f t="shared" si="485"/>
        <v>2020</v>
      </c>
      <c r="C2777" s="5">
        <v>44049</v>
      </c>
      <c r="D2777" s="10">
        <v>1183.5999999999999</v>
      </c>
      <c r="E2777" s="10">
        <f>VLOOKUP(C2777,데이터!$O:$Q,2,0)</f>
        <v>127.66431250000001</v>
      </c>
      <c r="F2777" s="10">
        <f>VLOOKUP(C2777,데이터!$O:$Q,3,0)</f>
        <v>299.52999999999997</v>
      </c>
      <c r="H2777" s="6">
        <f t="shared" si="483"/>
        <v>5.5488472546227898</v>
      </c>
      <c r="I2777" s="6">
        <f t="shared" si="484"/>
        <v>5.7557647963105092</v>
      </c>
    </row>
    <row r="2778" spans="2:9" x14ac:dyDescent="0.3">
      <c r="B2778" s="6">
        <f t="shared" si="485"/>
        <v>2020</v>
      </c>
      <c r="C2778" s="5">
        <v>44050</v>
      </c>
      <c r="D2778" s="10">
        <v>1184.75</v>
      </c>
      <c r="E2778" s="10">
        <f>VLOOKUP(C2778,데이터!$O:$Q,2,0)</f>
        <v>126.36018749999999</v>
      </c>
      <c r="F2778" s="10">
        <f>VLOOKUP(C2778,데이터!$O:$Q,3,0)</f>
        <v>296.2</v>
      </c>
      <c r="H2778" s="6">
        <f t="shared" si="483"/>
        <v>5.4921643000505398</v>
      </c>
      <c r="I2778" s="6">
        <f t="shared" si="484"/>
        <v>5.6917755572636226</v>
      </c>
    </row>
    <row r="2779" spans="2:9" x14ac:dyDescent="0.3">
      <c r="B2779" s="6">
        <f t="shared" si="485"/>
        <v>2020</v>
      </c>
      <c r="C2779" s="5">
        <v>44051</v>
      </c>
      <c r="D2779" s="10">
        <v>1184.75</v>
      </c>
      <c r="E2779" s="10">
        <f>VLOOKUP(C2779,데이터!$O:$Q,2,0)</f>
        <v>126.36018749999999</v>
      </c>
      <c r="F2779" s="10">
        <f>VLOOKUP(C2779,데이터!$O:$Q,3,0)</f>
        <v>296.2</v>
      </c>
      <c r="H2779" s="6">
        <f t="shared" si="483"/>
        <v>5.4921643000505398</v>
      </c>
      <c r="I2779" s="6">
        <f t="shared" si="484"/>
        <v>5.6917755572636226</v>
      </c>
    </row>
    <row r="2780" spans="2:9" x14ac:dyDescent="0.3">
      <c r="B2780" s="6">
        <f t="shared" si="485"/>
        <v>2020</v>
      </c>
      <c r="C2780" s="5">
        <v>44052</v>
      </c>
      <c r="D2780" s="10">
        <v>1184.75</v>
      </c>
      <c r="E2780" s="10">
        <f>VLOOKUP(C2780,데이터!$O:$Q,2,0)</f>
        <v>126.36018749999999</v>
      </c>
      <c r="F2780" s="10">
        <f>VLOOKUP(C2780,데이터!$O:$Q,3,0)</f>
        <v>296.2</v>
      </c>
      <c r="H2780" s="6">
        <f t="shared" si="483"/>
        <v>5.4921643000505398</v>
      </c>
      <c r="I2780" s="6">
        <f t="shared" si="484"/>
        <v>5.6917755572636226</v>
      </c>
    </row>
    <row r="2781" spans="2:9" x14ac:dyDescent="0.3">
      <c r="B2781" s="6">
        <f t="shared" si="485"/>
        <v>2020</v>
      </c>
      <c r="C2781" s="5">
        <v>44053</v>
      </c>
      <c r="D2781" s="10">
        <v>1185.7</v>
      </c>
      <c r="E2781" s="10">
        <f>VLOOKUP(C2781,데이터!$O:$Q,2,0)</f>
        <v>126.50987500000001</v>
      </c>
      <c r="F2781" s="10">
        <f>VLOOKUP(C2781,데이터!$O:$Q,3,0)</f>
        <v>296.19</v>
      </c>
      <c r="H2781" s="6">
        <f t="shared" si="483"/>
        <v>5.4986703709889344</v>
      </c>
      <c r="I2781" s="6">
        <f t="shared" si="484"/>
        <v>5.691583397386605</v>
      </c>
    </row>
    <row r="2782" spans="2:9" x14ac:dyDescent="0.3">
      <c r="B2782" s="6">
        <f t="shared" si="485"/>
        <v>2020</v>
      </c>
      <c r="C2782" s="5">
        <v>44054</v>
      </c>
      <c r="D2782" s="10">
        <v>1185.6500000000001</v>
      </c>
      <c r="E2782" s="10">
        <f>VLOOKUP(C2782,데이터!$O:$Q,2,0)</f>
        <v>124.86512500000001</v>
      </c>
      <c r="F2782" s="10">
        <f>VLOOKUP(C2782,데이터!$O:$Q,3,0)</f>
        <v>293.10000000000002</v>
      </c>
      <c r="H2782" s="6">
        <f t="shared" si="483"/>
        <v>5.4271823698136581</v>
      </c>
      <c r="I2782" s="6">
        <f t="shared" si="484"/>
        <v>5.6322059953881434</v>
      </c>
    </row>
    <row r="2783" spans="2:9" x14ac:dyDescent="0.3">
      <c r="B2783" s="6">
        <f t="shared" si="485"/>
        <v>2020</v>
      </c>
      <c r="C2783" s="5">
        <v>44055</v>
      </c>
      <c r="D2783" s="10">
        <v>1185.1500000000001</v>
      </c>
      <c r="E2783" s="10">
        <f>VLOOKUP(C2783,데이터!$O:$Q,2,0)</f>
        <v>129.50090625000001</v>
      </c>
      <c r="F2783" s="10">
        <f>VLOOKUP(C2783,데이터!$O:$Q,3,0)</f>
        <v>302.57</v>
      </c>
      <c r="H2783" s="6">
        <f t="shared" si="483"/>
        <v>5.6286736210362287</v>
      </c>
      <c r="I2783" s="6">
        <f t="shared" si="484"/>
        <v>5.8141813989238846</v>
      </c>
    </row>
    <row r="2784" spans="2:9" x14ac:dyDescent="0.3">
      <c r="B2784" s="6">
        <f t="shared" si="485"/>
        <v>2020</v>
      </c>
      <c r="C2784" s="5">
        <v>44056</v>
      </c>
      <c r="D2784" s="10">
        <v>1183.3</v>
      </c>
      <c r="E2784" s="10">
        <f>VLOOKUP(C2784,데이터!$O:$Q,2,0)</f>
        <v>127.95524999999998</v>
      </c>
      <c r="F2784" s="10">
        <f>VLOOKUP(C2784,데이터!$O:$Q,3,0)</f>
        <v>299.56</v>
      </c>
      <c r="H2784" s="6">
        <f t="shared" si="483"/>
        <v>5.5614926659873909</v>
      </c>
      <c r="I2784" s="6">
        <f t="shared" si="484"/>
        <v>5.7563412759415638</v>
      </c>
    </row>
    <row r="2785" spans="2:9" x14ac:dyDescent="0.3">
      <c r="B2785" s="6">
        <f t="shared" si="485"/>
        <v>2020</v>
      </c>
      <c r="C2785" s="5">
        <v>44057</v>
      </c>
      <c r="D2785" s="10">
        <v>1184.5999999999999</v>
      </c>
      <c r="E2785" s="10">
        <f>VLOOKUP(C2785,데이터!$O:$Q,2,0)</f>
        <v>127.99600000000001</v>
      </c>
      <c r="F2785" s="10">
        <f>VLOOKUP(C2785,데이터!$O:$Q,3,0)</f>
        <v>299.38</v>
      </c>
      <c r="H2785" s="6">
        <f t="shared" si="483"/>
        <v>5.5632638385351312</v>
      </c>
      <c r="I2785" s="6">
        <f t="shared" si="484"/>
        <v>5.7528823981552453</v>
      </c>
    </row>
    <row r="2786" spans="2:9" x14ac:dyDescent="0.3">
      <c r="B2786" s="6">
        <f t="shared" si="485"/>
        <v>2020</v>
      </c>
      <c r="C2786" s="5">
        <v>44058</v>
      </c>
      <c r="D2786" s="10">
        <v>1184.5999999999999</v>
      </c>
      <c r="E2786" s="10">
        <f>VLOOKUP(C2786,데이터!$O:$Q,2,0)</f>
        <v>127.99600000000001</v>
      </c>
      <c r="F2786" s="10">
        <f>VLOOKUP(C2786,데이터!$O:$Q,3,0)</f>
        <v>299.38</v>
      </c>
      <c r="H2786" s="6">
        <f t="shared" ref="H2786:H2849" si="493">H2785*(E2786/E2785)</f>
        <v>5.5632638385351312</v>
      </c>
      <c r="I2786" s="6">
        <f t="shared" ref="I2786:I2849" si="494">I2785*(F2786/F2785)</f>
        <v>5.7528823981552453</v>
      </c>
    </row>
    <row r="2787" spans="2:9" x14ac:dyDescent="0.3">
      <c r="B2787" s="6">
        <f t="shared" si="485"/>
        <v>2020</v>
      </c>
      <c r="C2787" s="5">
        <v>44059</v>
      </c>
      <c r="D2787" s="10">
        <v>1184.5999999999999</v>
      </c>
      <c r="E2787" s="10">
        <f>VLOOKUP(C2787,데이터!$O:$Q,2,0)</f>
        <v>127.99600000000001</v>
      </c>
      <c r="F2787" s="10">
        <f>VLOOKUP(C2787,데이터!$O:$Q,3,0)</f>
        <v>299.38</v>
      </c>
      <c r="H2787" s="6">
        <f t="shared" si="493"/>
        <v>5.5632638385351312</v>
      </c>
      <c r="I2787" s="6">
        <f t="shared" si="494"/>
        <v>5.7528823981552453</v>
      </c>
    </row>
    <row r="2788" spans="2:9" x14ac:dyDescent="0.3">
      <c r="B2788" s="6">
        <f t="shared" si="485"/>
        <v>2020</v>
      </c>
      <c r="C2788" s="5">
        <v>44060</v>
      </c>
      <c r="D2788" s="10">
        <v>1184.5999999999999</v>
      </c>
      <c r="E2788" s="10">
        <f>VLOOKUP(C2788,데이터!$O:$Q,2,0)</f>
        <v>129.54675</v>
      </c>
      <c r="F2788" s="10">
        <f>VLOOKUP(C2788,데이터!$O:$Q,3,0)</f>
        <v>302.75</v>
      </c>
      <c r="H2788" s="6">
        <f t="shared" si="493"/>
        <v>5.6306661901524349</v>
      </c>
      <c r="I2788" s="6">
        <f t="shared" si="494"/>
        <v>5.8176402767102031</v>
      </c>
    </row>
    <row r="2789" spans="2:9" x14ac:dyDescent="0.3">
      <c r="B2789" s="6">
        <f t="shared" si="485"/>
        <v>2020</v>
      </c>
      <c r="C2789" s="5">
        <v>44061</v>
      </c>
      <c r="D2789" s="10">
        <v>1183.7</v>
      </c>
      <c r="E2789" s="10">
        <f>VLOOKUP(C2789,데이터!$O:$Q,2,0)</f>
        <v>129.00084375000003</v>
      </c>
      <c r="F2789" s="10">
        <f>VLOOKUP(C2789,데이터!$O:$Q,3,0)</f>
        <v>301.14999999999998</v>
      </c>
      <c r="H2789" s="6">
        <f t="shared" si="493"/>
        <v>5.6069387260140617</v>
      </c>
      <c r="I2789" s="6">
        <f t="shared" si="494"/>
        <v>5.7868946963873746</v>
      </c>
    </row>
    <row r="2790" spans="2:9" x14ac:dyDescent="0.3">
      <c r="B2790" s="6">
        <f t="shared" si="485"/>
        <v>2020</v>
      </c>
      <c r="C2790" s="5">
        <v>44062</v>
      </c>
      <c r="D2790" s="10">
        <v>1181.3499999999999</v>
      </c>
      <c r="E2790" s="10">
        <f>VLOOKUP(C2790,데이터!$O:$Q,2,0)</f>
        <v>128.36268749999999</v>
      </c>
      <c r="F2790" s="10">
        <f>VLOOKUP(C2790,데이터!$O:$Q,3,0)</f>
        <v>299.44</v>
      </c>
      <c r="H2790" s="6">
        <f t="shared" si="493"/>
        <v>5.5792016749424622</v>
      </c>
      <c r="I2790" s="6">
        <f t="shared" si="494"/>
        <v>5.7540353574173517</v>
      </c>
    </row>
    <row r="2791" spans="2:9" x14ac:dyDescent="0.3">
      <c r="B2791" s="6">
        <f t="shared" si="485"/>
        <v>2020</v>
      </c>
      <c r="C2791" s="5">
        <v>44063</v>
      </c>
      <c r="D2791" s="10">
        <v>1187</v>
      </c>
      <c r="E2791" s="10">
        <f>VLOOKUP(C2791,데이터!$O:$Q,2,0)</f>
        <v>127.99481250000001</v>
      </c>
      <c r="F2791" s="10">
        <f>VLOOKUP(C2791,데이터!$O:$Q,3,0)</f>
        <v>296.77999999999997</v>
      </c>
      <c r="H2791" s="6">
        <f t="shared" si="493"/>
        <v>5.5632122246111937</v>
      </c>
      <c r="I2791" s="6">
        <f t="shared" si="494"/>
        <v>5.7029208301306484</v>
      </c>
    </row>
    <row r="2792" spans="2:9" x14ac:dyDescent="0.3">
      <c r="B2792" s="6">
        <f t="shared" si="485"/>
        <v>2020</v>
      </c>
      <c r="C2792" s="5">
        <v>44064</v>
      </c>
      <c r="D2792" s="10">
        <v>1186.3</v>
      </c>
      <c r="E2792" s="10">
        <f>VLOOKUP(C2792,데이터!$O:$Q,2,0)</f>
        <v>129.19606250000001</v>
      </c>
      <c r="F2792" s="10">
        <f>VLOOKUP(C2792,데이터!$O:$Q,3,0)</f>
        <v>298.79000000000002</v>
      </c>
      <c r="H2792" s="6">
        <f t="shared" si="493"/>
        <v>5.6154237834570981</v>
      </c>
      <c r="I2792" s="6">
        <f t="shared" si="494"/>
        <v>5.7415449654112027</v>
      </c>
    </row>
    <row r="2793" spans="2:9" x14ac:dyDescent="0.3">
      <c r="B2793" s="6">
        <f t="shared" si="485"/>
        <v>2020</v>
      </c>
      <c r="C2793" s="5">
        <v>44065</v>
      </c>
      <c r="D2793" s="10">
        <v>1186.3</v>
      </c>
      <c r="E2793" s="10">
        <f>VLOOKUP(C2793,데이터!$O:$Q,2,0)</f>
        <v>129.19606250000001</v>
      </c>
      <c r="F2793" s="10">
        <f>VLOOKUP(C2793,데이터!$O:$Q,3,0)</f>
        <v>298.79000000000002</v>
      </c>
      <c r="H2793" s="6">
        <f t="shared" si="493"/>
        <v>5.6154237834570981</v>
      </c>
      <c r="I2793" s="6">
        <f t="shared" si="494"/>
        <v>5.7415449654112027</v>
      </c>
    </row>
    <row r="2794" spans="2:9" x14ac:dyDescent="0.3">
      <c r="B2794" s="6">
        <f t="shared" si="485"/>
        <v>2020</v>
      </c>
      <c r="C2794" s="5">
        <v>44066</v>
      </c>
      <c r="D2794" s="10">
        <v>1186.3</v>
      </c>
      <c r="E2794" s="10">
        <f>VLOOKUP(C2794,데이터!$O:$Q,2,0)</f>
        <v>129.19606250000001</v>
      </c>
      <c r="F2794" s="10">
        <f>VLOOKUP(C2794,데이터!$O:$Q,3,0)</f>
        <v>298.79000000000002</v>
      </c>
      <c r="H2794" s="6">
        <f t="shared" si="493"/>
        <v>5.6154237834570981</v>
      </c>
      <c r="I2794" s="6">
        <f t="shared" si="494"/>
        <v>5.7415449654112027</v>
      </c>
    </row>
    <row r="2795" spans="2:9" x14ac:dyDescent="0.3">
      <c r="B2795" s="6">
        <f t="shared" si="485"/>
        <v>2020</v>
      </c>
      <c r="C2795" s="5">
        <v>44067</v>
      </c>
      <c r="D2795" s="10">
        <v>1189.1500000000001</v>
      </c>
      <c r="E2795" s="10">
        <f>VLOOKUP(C2795,데이터!$O:$Q,2,0)</f>
        <v>130.60290625000002</v>
      </c>
      <c r="F2795" s="10">
        <f>VLOOKUP(C2795,데이터!$O:$Q,3,0)</f>
        <v>301.89999999999998</v>
      </c>
      <c r="H2795" s="6">
        <f t="shared" si="493"/>
        <v>5.6765713424499111</v>
      </c>
      <c r="I2795" s="6">
        <f t="shared" si="494"/>
        <v>5.8013066871637005</v>
      </c>
    </row>
    <row r="2796" spans="2:9" x14ac:dyDescent="0.3">
      <c r="B2796" s="6">
        <f t="shared" si="485"/>
        <v>2020</v>
      </c>
      <c r="C2796" s="5">
        <v>44068</v>
      </c>
      <c r="D2796" s="10">
        <v>1185.0999999999999</v>
      </c>
      <c r="E2796" s="10">
        <f>VLOOKUP(C2796,데이터!$O:$Q,2,0)</f>
        <v>131.73875000000001</v>
      </c>
      <c r="F2796" s="10">
        <f>VLOOKUP(C2796,데이터!$O:$Q,3,0)</f>
        <v>304.83</v>
      </c>
      <c r="H2796" s="6">
        <f t="shared" si="493"/>
        <v>5.7259400606958026</v>
      </c>
      <c r="I2796" s="6">
        <f t="shared" si="494"/>
        <v>5.8576095311298806</v>
      </c>
    </row>
    <row r="2797" spans="2:9" x14ac:dyDescent="0.3">
      <c r="B2797" s="6">
        <f t="shared" si="485"/>
        <v>2020</v>
      </c>
      <c r="C2797" s="5">
        <v>44069</v>
      </c>
      <c r="D2797" s="10">
        <v>1186.8499999999999</v>
      </c>
      <c r="E2797" s="10">
        <f>VLOOKUP(C2797,데이터!$O:$Q,2,0)</f>
        <v>132.52875000000003</v>
      </c>
      <c r="F2797" s="10">
        <f>VLOOKUP(C2797,데이터!$O:$Q,3,0)</f>
        <v>305.81</v>
      </c>
      <c r="H2797" s="6">
        <f t="shared" si="493"/>
        <v>5.7602769027255762</v>
      </c>
      <c r="I2797" s="6">
        <f t="shared" si="494"/>
        <v>5.8764411990776138</v>
      </c>
    </row>
    <row r="2798" spans="2:9" x14ac:dyDescent="0.3">
      <c r="B2798" s="6">
        <f t="shared" si="485"/>
        <v>2020</v>
      </c>
      <c r="C2798" s="5">
        <v>44070</v>
      </c>
      <c r="D2798" s="10">
        <v>1185</v>
      </c>
      <c r="E2798" s="10">
        <f>VLOOKUP(C2798,데이터!$O:$Q,2,0)</f>
        <v>131.15403125</v>
      </c>
      <c r="F2798" s="10">
        <f>VLOOKUP(C2798,데이터!$O:$Q,3,0)</f>
        <v>302.33</v>
      </c>
      <c r="H2798" s="6">
        <f t="shared" si="493"/>
        <v>5.7005256362013776</v>
      </c>
      <c r="I2798" s="6">
        <f t="shared" si="494"/>
        <v>5.8095695618754615</v>
      </c>
    </row>
    <row r="2799" spans="2:9" x14ac:dyDescent="0.3">
      <c r="B2799" s="6">
        <f t="shared" si="485"/>
        <v>2020</v>
      </c>
      <c r="C2799" s="5">
        <v>44071</v>
      </c>
      <c r="D2799" s="10">
        <v>1184.4000000000001</v>
      </c>
      <c r="E2799" s="10">
        <f>VLOOKUP(C2799,데이터!$O:$Q,2,0)</f>
        <v>133.55234375000001</v>
      </c>
      <c r="F2799" s="10">
        <f>VLOOKUP(C2799,데이터!$O:$Q,3,0)</f>
        <v>307.91000000000003</v>
      </c>
      <c r="H2799" s="6">
        <f t="shared" si="493"/>
        <v>5.8047667468982498</v>
      </c>
      <c r="I2799" s="6">
        <f t="shared" si="494"/>
        <v>5.9167947732513264</v>
      </c>
    </row>
    <row r="2800" spans="2:9" x14ac:dyDescent="0.3">
      <c r="B2800" s="6">
        <f t="shared" si="485"/>
        <v>2020</v>
      </c>
      <c r="C2800" s="5">
        <v>44072</v>
      </c>
      <c r="D2800" s="10">
        <v>1184.4000000000001</v>
      </c>
      <c r="E2800" s="10">
        <f>VLOOKUP(C2800,데이터!$O:$Q,2,0)</f>
        <v>133.55234375000001</v>
      </c>
      <c r="F2800" s="10">
        <f>VLOOKUP(C2800,데이터!$O:$Q,3,0)</f>
        <v>307.91000000000003</v>
      </c>
      <c r="H2800" s="6">
        <f t="shared" si="493"/>
        <v>5.8047667468982498</v>
      </c>
      <c r="I2800" s="6">
        <f t="shared" si="494"/>
        <v>5.9167947732513264</v>
      </c>
    </row>
    <row r="2801" spans="2:9" x14ac:dyDescent="0.3">
      <c r="B2801" s="6">
        <f t="shared" si="485"/>
        <v>2020</v>
      </c>
      <c r="C2801" s="5">
        <v>44073</v>
      </c>
      <c r="D2801" s="10">
        <v>1184.4000000000001</v>
      </c>
      <c r="E2801" s="10">
        <f>VLOOKUP(C2801,데이터!$O:$Q,2,0)</f>
        <v>133.55234375000001</v>
      </c>
      <c r="F2801" s="10">
        <f>VLOOKUP(C2801,데이터!$O:$Q,3,0)</f>
        <v>307.91000000000003</v>
      </c>
      <c r="H2801" s="6">
        <f t="shared" si="493"/>
        <v>5.8047667468982498</v>
      </c>
      <c r="I2801" s="6">
        <f t="shared" si="494"/>
        <v>5.9167947732513264</v>
      </c>
    </row>
    <row r="2802" spans="2:9" x14ac:dyDescent="0.3">
      <c r="B2802" s="6">
        <f t="shared" si="485"/>
        <v>2020</v>
      </c>
      <c r="C2802" s="5">
        <v>44074</v>
      </c>
      <c r="D2802" s="10">
        <v>1187.8499999999999</v>
      </c>
      <c r="E2802" s="10">
        <f>VLOOKUP(C2802,데이터!$O:$Q,2,0)</f>
        <v>134.1618125</v>
      </c>
      <c r="F2802" s="10">
        <f>VLOOKUP(C2802,데이터!$O:$Q,3,0)</f>
        <v>307.22000000000003</v>
      </c>
      <c r="H2802" s="6">
        <f t="shared" si="493"/>
        <v>5.8312569142284172</v>
      </c>
      <c r="I2802" s="6">
        <f t="shared" si="494"/>
        <v>5.9035357417371062</v>
      </c>
    </row>
    <row r="2803" spans="2:9" x14ac:dyDescent="0.3">
      <c r="B2803" s="6">
        <f t="shared" si="485"/>
        <v>2020</v>
      </c>
      <c r="C2803" s="5">
        <v>44075</v>
      </c>
      <c r="D2803" s="10">
        <v>1183.0999999999999</v>
      </c>
      <c r="E2803" s="10">
        <f>VLOOKUP(C2803,데이터!$O:$Q,2,0)</f>
        <v>137.64824999999999</v>
      </c>
      <c r="F2803" s="10">
        <f>VLOOKUP(C2803,데이터!$O:$Q,3,0)</f>
        <v>313.32</v>
      </c>
      <c r="H2803" s="6">
        <f t="shared" si="493"/>
        <v>5.9827926783856</v>
      </c>
      <c r="I2803" s="6">
        <f t="shared" si="494"/>
        <v>6.0207532667178896</v>
      </c>
    </row>
    <row r="2804" spans="2:9" x14ac:dyDescent="0.3">
      <c r="B2804" s="6">
        <f t="shared" si="485"/>
        <v>2020</v>
      </c>
      <c r="C2804" s="5">
        <v>44076</v>
      </c>
      <c r="D2804" s="10">
        <v>1185.55</v>
      </c>
      <c r="E2804" s="10">
        <f>VLOOKUP(C2804,데이터!$O:$Q,2,0)</f>
        <v>141.55893750000001</v>
      </c>
      <c r="F2804" s="10">
        <f>VLOOKUP(C2804,데이터!$O:$Q,3,0)</f>
        <v>322.39999999999998</v>
      </c>
      <c r="H2804" s="6">
        <f t="shared" si="493"/>
        <v>6.1527681959999123</v>
      </c>
      <c r="I2804" s="6">
        <f t="shared" si="494"/>
        <v>6.1952344350499411</v>
      </c>
    </row>
    <row r="2805" spans="2:9" x14ac:dyDescent="0.3">
      <c r="B2805" s="6">
        <f t="shared" si="485"/>
        <v>2020</v>
      </c>
      <c r="C2805" s="5">
        <v>44077</v>
      </c>
      <c r="D2805" s="10">
        <v>1188.25</v>
      </c>
      <c r="E2805" s="10">
        <f>VLOOKUP(C2805,데이터!$O:$Q,2,0)</f>
        <v>133.23681249999998</v>
      </c>
      <c r="F2805" s="10">
        <f>VLOOKUP(C2805,데이터!$O:$Q,3,0)</f>
        <v>304.42</v>
      </c>
      <c r="H2805" s="6">
        <f t="shared" si="493"/>
        <v>5.7910523840036836</v>
      </c>
      <c r="I2805" s="6">
        <f t="shared" si="494"/>
        <v>5.8497309761721565</v>
      </c>
    </row>
    <row r="2806" spans="2:9" x14ac:dyDescent="0.3">
      <c r="B2806" s="6">
        <f t="shared" si="485"/>
        <v>2020</v>
      </c>
      <c r="C2806" s="5">
        <v>44078</v>
      </c>
      <c r="D2806" s="10">
        <v>1189.6500000000001</v>
      </c>
      <c r="E2806" s="10">
        <f>VLOOKUP(C2806,데이터!$O:$Q,2,0)</f>
        <v>133.14531249999999</v>
      </c>
      <c r="F2806" s="10">
        <f>VLOOKUP(C2806,데이터!$O:$Q,3,0)</f>
        <v>301.26</v>
      </c>
      <c r="H2806" s="6">
        <f t="shared" si="493"/>
        <v>5.7870753953382099</v>
      </c>
      <c r="I2806" s="6">
        <f t="shared" si="494"/>
        <v>5.78900845503457</v>
      </c>
    </row>
    <row r="2807" spans="2:9" x14ac:dyDescent="0.3">
      <c r="B2807" s="6">
        <f t="shared" si="485"/>
        <v>2020</v>
      </c>
      <c r="C2807" s="5">
        <v>44079</v>
      </c>
      <c r="D2807" s="10">
        <v>1189.6500000000001</v>
      </c>
      <c r="E2807" s="10">
        <f>VLOOKUP(C2807,데이터!$O:$Q,2,0)</f>
        <v>133.14531249999999</v>
      </c>
      <c r="F2807" s="10">
        <f>VLOOKUP(C2807,데이터!$O:$Q,3,0)</f>
        <v>301.26</v>
      </c>
      <c r="H2807" s="6">
        <f t="shared" si="493"/>
        <v>5.7870753953382099</v>
      </c>
      <c r="I2807" s="6">
        <f t="shared" si="494"/>
        <v>5.78900845503457</v>
      </c>
    </row>
    <row r="2808" spans="2:9" x14ac:dyDescent="0.3">
      <c r="B2808" s="6">
        <f t="shared" si="485"/>
        <v>2020</v>
      </c>
      <c r="C2808" s="5">
        <v>44080</v>
      </c>
      <c r="D2808" s="10">
        <v>1189.6500000000001</v>
      </c>
      <c r="E2808" s="10">
        <f>VLOOKUP(C2808,데이터!$O:$Q,2,0)</f>
        <v>133.14531249999999</v>
      </c>
      <c r="F2808" s="10">
        <f>VLOOKUP(C2808,데이터!$O:$Q,3,0)</f>
        <v>301.26</v>
      </c>
      <c r="H2808" s="6">
        <f t="shared" si="493"/>
        <v>5.7870753953382099</v>
      </c>
      <c r="I2808" s="6">
        <f t="shared" si="494"/>
        <v>5.78900845503457</v>
      </c>
    </row>
    <row r="2809" spans="2:9" x14ac:dyDescent="0.3">
      <c r="B2809" s="6">
        <f t="shared" si="485"/>
        <v>2020</v>
      </c>
      <c r="C2809" s="5">
        <v>44081</v>
      </c>
      <c r="D2809" s="10">
        <v>1188.25</v>
      </c>
      <c r="E2809" s="10">
        <f>VLOOKUP(C2809,데이터!$O:$Q,2,0)</f>
        <v>133.14531249999999</v>
      </c>
      <c r="F2809" s="10">
        <f>VLOOKUP(C2809,데이터!$O:$Q,3,0)</f>
        <v>301.26</v>
      </c>
      <c r="H2809" s="6">
        <f t="shared" si="493"/>
        <v>5.7870753953382099</v>
      </c>
      <c r="I2809" s="6">
        <f t="shared" si="494"/>
        <v>5.78900845503457</v>
      </c>
    </row>
    <row r="2810" spans="2:9" x14ac:dyDescent="0.3">
      <c r="B2810" s="6">
        <f t="shared" si="485"/>
        <v>2020</v>
      </c>
      <c r="C2810" s="5">
        <v>44082</v>
      </c>
      <c r="D2810" s="10">
        <v>1186.45</v>
      </c>
      <c r="E2810" s="10">
        <f>VLOOKUP(C2810,데이터!$O:$Q,2,0)</f>
        <v>127.40425000000002</v>
      </c>
      <c r="F2810" s="10">
        <f>VLOOKUP(C2810,데이터!$O:$Q,3,0)</f>
        <v>287.18</v>
      </c>
      <c r="H2810" s="6">
        <f t="shared" si="493"/>
        <v>5.5375438052805519</v>
      </c>
      <c r="I2810" s="6">
        <f t="shared" si="494"/>
        <v>5.5184473481936793</v>
      </c>
    </row>
    <row r="2811" spans="2:9" x14ac:dyDescent="0.3">
      <c r="B2811" s="6">
        <f t="shared" si="485"/>
        <v>2020</v>
      </c>
      <c r="C2811" s="5">
        <v>44083</v>
      </c>
      <c r="D2811" s="10">
        <v>1189.0999999999999</v>
      </c>
      <c r="E2811" s="10">
        <f>VLOOKUP(C2811,데이터!$O:$Q,2,0)</f>
        <v>131.374</v>
      </c>
      <c r="F2811" s="10">
        <f>VLOOKUP(C2811,데이터!$O:$Q,3,0)</f>
        <v>295</v>
      </c>
      <c r="H2811" s="6">
        <f t="shared" si="493"/>
        <v>5.7100864364801573</v>
      </c>
      <c r="I2811" s="6">
        <f t="shared" si="494"/>
        <v>5.6687163720215032</v>
      </c>
    </row>
    <row r="2812" spans="2:9" x14ac:dyDescent="0.3">
      <c r="B2812" s="6">
        <f t="shared" si="485"/>
        <v>2020</v>
      </c>
      <c r="C2812" s="5">
        <v>44084</v>
      </c>
      <c r="D2812" s="10">
        <v>1184.9000000000001</v>
      </c>
      <c r="E2812" s="10">
        <f>VLOOKUP(C2812,데이터!$O:$Q,2,0)</f>
        <v>129.54271875000001</v>
      </c>
      <c r="F2812" s="10">
        <f>VLOOKUP(C2812,데이터!$O:$Q,3,0)</f>
        <v>291</v>
      </c>
      <c r="H2812" s="6">
        <f t="shared" si="493"/>
        <v>5.630490974463279</v>
      </c>
      <c r="I2812" s="6">
        <f t="shared" si="494"/>
        <v>5.5918524212144316</v>
      </c>
    </row>
    <row r="2813" spans="2:9" x14ac:dyDescent="0.3">
      <c r="B2813" s="6">
        <f t="shared" si="485"/>
        <v>2020</v>
      </c>
      <c r="C2813" s="5">
        <v>44085</v>
      </c>
      <c r="D2813" s="10">
        <v>1186.9000000000001</v>
      </c>
      <c r="E2813" s="10">
        <f>VLOOKUP(C2813,데이터!$O:$Q,2,0)</f>
        <v>129.66006250000001</v>
      </c>
      <c r="F2813" s="10">
        <f>VLOOKUP(C2813,데이터!$O:$Q,3,0)</f>
        <v>290.92</v>
      </c>
      <c r="H2813" s="6">
        <f t="shared" si="493"/>
        <v>5.6355912451049646</v>
      </c>
      <c r="I2813" s="6">
        <f t="shared" si="494"/>
        <v>5.5903151421982908</v>
      </c>
    </row>
    <row r="2814" spans="2:9" x14ac:dyDescent="0.3">
      <c r="B2814" s="6">
        <f t="shared" si="485"/>
        <v>2020</v>
      </c>
      <c r="C2814" s="5">
        <v>44086</v>
      </c>
      <c r="D2814" s="10">
        <v>1186.9000000000001</v>
      </c>
      <c r="E2814" s="10">
        <f>VLOOKUP(C2814,데이터!$O:$Q,2,0)</f>
        <v>129.66006250000001</v>
      </c>
      <c r="F2814" s="10">
        <f>VLOOKUP(C2814,데이터!$O:$Q,3,0)</f>
        <v>290.92</v>
      </c>
      <c r="H2814" s="6">
        <f t="shared" si="493"/>
        <v>5.6355912451049646</v>
      </c>
      <c r="I2814" s="6">
        <f t="shared" si="494"/>
        <v>5.5903151421982908</v>
      </c>
    </row>
    <row r="2815" spans="2:9" x14ac:dyDescent="0.3">
      <c r="B2815" s="6">
        <f t="shared" ref="B2815:B2878" si="495">YEAR(C2815)</f>
        <v>2020</v>
      </c>
      <c r="C2815" s="5">
        <v>44087</v>
      </c>
      <c r="D2815" s="10">
        <v>1186.9000000000001</v>
      </c>
      <c r="E2815" s="10">
        <f>VLOOKUP(C2815,데이터!$O:$Q,2,0)</f>
        <v>129.66006250000001</v>
      </c>
      <c r="F2815" s="10">
        <f>VLOOKUP(C2815,데이터!$O:$Q,3,0)</f>
        <v>290.92</v>
      </c>
      <c r="H2815" s="6">
        <f t="shared" si="493"/>
        <v>5.6355912451049646</v>
      </c>
      <c r="I2815" s="6">
        <f t="shared" si="494"/>
        <v>5.5903151421982908</v>
      </c>
    </row>
    <row r="2816" spans="2:9" x14ac:dyDescent="0.3">
      <c r="B2816" s="6">
        <f t="shared" si="495"/>
        <v>2020</v>
      </c>
      <c r="C2816" s="5">
        <v>44088</v>
      </c>
      <c r="D2816" s="10">
        <v>1183.5999999999999</v>
      </c>
      <c r="E2816" s="10">
        <f>VLOOKUP(C2816,데이터!$O:$Q,2,0)</f>
        <v>132.18965625000001</v>
      </c>
      <c r="F2816" s="10">
        <f>VLOOKUP(C2816,데이터!$O:$Q,3,0)</f>
        <v>296.74</v>
      </c>
      <c r="H2816" s="6">
        <f t="shared" si="493"/>
        <v>5.7455384109192043</v>
      </c>
      <c r="I2816" s="6">
        <f t="shared" si="494"/>
        <v>5.7021521906225798</v>
      </c>
    </row>
    <row r="2817" spans="2:9" x14ac:dyDescent="0.3">
      <c r="B2817" s="6">
        <f t="shared" si="495"/>
        <v>2020</v>
      </c>
      <c r="C2817" s="5">
        <v>44089</v>
      </c>
      <c r="D2817" s="10">
        <v>1178.95</v>
      </c>
      <c r="E2817" s="10">
        <f>VLOOKUP(C2817,데이터!$O:$Q,2,0)</f>
        <v>134.09225000000001</v>
      </c>
      <c r="F2817" s="10">
        <f>VLOOKUP(C2817,데이터!$O:$Q,3,0)</f>
        <v>301.86</v>
      </c>
      <c r="H2817" s="6">
        <f t="shared" si="493"/>
        <v>5.8282334248946244</v>
      </c>
      <c r="I2817" s="6">
        <f t="shared" si="494"/>
        <v>5.800538047655631</v>
      </c>
    </row>
    <row r="2818" spans="2:9" x14ac:dyDescent="0.3">
      <c r="B2818" s="6">
        <f t="shared" si="495"/>
        <v>2020</v>
      </c>
      <c r="C2818" s="5">
        <v>44090</v>
      </c>
      <c r="D2818" s="10">
        <v>1176.05</v>
      </c>
      <c r="E2818" s="10">
        <f>VLOOKUP(C2818,데이터!$O:$Q,2,0)</f>
        <v>132.54068749999999</v>
      </c>
      <c r="F2818" s="10">
        <f>VLOOKUP(C2818,데이터!$O:$Q,3,0)</f>
        <v>299.02999999999997</v>
      </c>
      <c r="H2818" s="6">
        <f t="shared" si="493"/>
        <v>5.7607957584872578</v>
      </c>
      <c r="I2818" s="6">
        <f t="shared" si="494"/>
        <v>5.7461568024596268</v>
      </c>
    </row>
    <row r="2819" spans="2:9" x14ac:dyDescent="0.3">
      <c r="B2819" s="6">
        <f t="shared" si="495"/>
        <v>2020</v>
      </c>
      <c r="C2819" s="5">
        <v>44091</v>
      </c>
      <c r="D2819" s="10">
        <v>1174.4000000000001</v>
      </c>
      <c r="E2819" s="10">
        <f>VLOOKUP(C2819,데이터!$O:$Q,2,0)</f>
        <v>132.68531250000001</v>
      </c>
      <c r="F2819" s="10">
        <f>VLOOKUP(C2819,데이터!$O:$Q,3,0)</f>
        <v>298.88</v>
      </c>
      <c r="H2819" s="6">
        <f t="shared" si="493"/>
        <v>5.7670817911183425</v>
      </c>
      <c r="I2819" s="6">
        <f t="shared" si="494"/>
        <v>5.743274404304362</v>
      </c>
    </row>
    <row r="2820" spans="2:9" x14ac:dyDescent="0.3">
      <c r="B2820" s="6">
        <f t="shared" si="495"/>
        <v>2020</v>
      </c>
      <c r="C2820" s="5">
        <v>44092</v>
      </c>
      <c r="D2820" s="10">
        <v>1160.45</v>
      </c>
      <c r="E2820" s="10">
        <f>VLOOKUP(C2820,데이터!$O:$Q,2,0)</f>
        <v>130.63028125000002</v>
      </c>
      <c r="F2820" s="10">
        <f>VLOOKUP(C2820,데이터!$O:$Q,3,0)</f>
        <v>294.2</v>
      </c>
      <c r="H2820" s="6">
        <f t="shared" si="493"/>
        <v>5.6777611792227791</v>
      </c>
      <c r="I2820" s="6">
        <f t="shared" si="494"/>
        <v>5.6533435818600886</v>
      </c>
    </row>
    <row r="2821" spans="2:9" x14ac:dyDescent="0.3">
      <c r="B2821" s="6">
        <f t="shared" si="495"/>
        <v>2020</v>
      </c>
      <c r="C2821" s="5">
        <v>44093</v>
      </c>
      <c r="D2821" s="10">
        <v>1160.45</v>
      </c>
      <c r="E2821" s="10">
        <f>VLOOKUP(C2821,데이터!$O:$Q,2,0)</f>
        <v>130.63028125000002</v>
      </c>
      <c r="F2821" s="10">
        <f>VLOOKUP(C2821,데이터!$O:$Q,3,0)</f>
        <v>294.2</v>
      </c>
      <c r="H2821" s="6">
        <f t="shared" si="493"/>
        <v>5.6777611792227791</v>
      </c>
      <c r="I2821" s="6">
        <f t="shared" si="494"/>
        <v>5.6533435818600886</v>
      </c>
    </row>
    <row r="2822" spans="2:9" x14ac:dyDescent="0.3">
      <c r="B2822" s="6">
        <f t="shared" si="495"/>
        <v>2020</v>
      </c>
      <c r="C2822" s="5">
        <v>44094</v>
      </c>
      <c r="D2822" s="10">
        <v>1160.45</v>
      </c>
      <c r="E2822" s="10">
        <f>VLOOKUP(C2822,데이터!$O:$Q,2,0)</f>
        <v>130.63028125000002</v>
      </c>
      <c r="F2822" s="10">
        <f>VLOOKUP(C2822,데이터!$O:$Q,3,0)</f>
        <v>294.2</v>
      </c>
      <c r="H2822" s="6">
        <f t="shared" si="493"/>
        <v>5.6777611792227791</v>
      </c>
      <c r="I2822" s="6">
        <f t="shared" si="494"/>
        <v>5.6533435818600886</v>
      </c>
    </row>
    <row r="2823" spans="2:9" x14ac:dyDescent="0.3">
      <c r="B2823" s="6">
        <f t="shared" si="495"/>
        <v>2020</v>
      </c>
      <c r="C2823" s="5">
        <v>44095</v>
      </c>
      <c r="D2823" s="10">
        <v>1158</v>
      </c>
      <c r="E2823" s="10">
        <f>VLOOKUP(C2823,데이터!$O:$Q,2,0)</f>
        <v>130.15965625000001</v>
      </c>
      <c r="F2823" s="10">
        <f>VLOOKUP(C2823,데이터!$O:$Q,3,0)</f>
        <v>293.67</v>
      </c>
      <c r="H2823" s="6">
        <f t="shared" si="493"/>
        <v>5.657305766209789</v>
      </c>
      <c r="I2823" s="6">
        <f t="shared" si="494"/>
        <v>5.6431591083781516</v>
      </c>
    </row>
    <row r="2824" spans="2:9" x14ac:dyDescent="0.3">
      <c r="B2824" s="6">
        <f t="shared" si="495"/>
        <v>2020</v>
      </c>
      <c r="C2824" s="5">
        <v>44096</v>
      </c>
      <c r="D2824" s="10">
        <v>1165.05</v>
      </c>
      <c r="E2824" s="10">
        <f>VLOOKUP(C2824,데이터!$O:$Q,2,0)</f>
        <v>132.01971875000001</v>
      </c>
      <c r="F2824" s="10">
        <f>VLOOKUP(C2824,데이터!$O:$Q,3,0)</f>
        <v>296.7</v>
      </c>
      <c r="H2824" s="6">
        <f t="shared" si="493"/>
        <v>5.7381521867515657</v>
      </c>
      <c r="I2824" s="6">
        <f t="shared" si="494"/>
        <v>5.7013835511145068</v>
      </c>
    </row>
    <row r="2825" spans="2:9" x14ac:dyDescent="0.3">
      <c r="B2825" s="6">
        <f t="shared" si="495"/>
        <v>2020</v>
      </c>
      <c r="C2825" s="5">
        <v>44097</v>
      </c>
      <c r="D2825" s="10">
        <v>1164.3499999999999</v>
      </c>
      <c r="E2825" s="10">
        <f>VLOOKUP(C2825,데이터!$O:$Q,2,0)</f>
        <v>128.55984375</v>
      </c>
      <c r="F2825" s="10">
        <f>VLOOKUP(C2825,데이터!$O:$Q,3,0)</f>
        <v>288.81</v>
      </c>
      <c r="H2825" s="6">
        <f t="shared" si="493"/>
        <v>5.587770944577187</v>
      </c>
      <c r="I2825" s="6">
        <f t="shared" si="494"/>
        <v>5.5497694081475588</v>
      </c>
    </row>
    <row r="2826" spans="2:9" x14ac:dyDescent="0.3">
      <c r="B2826" s="6">
        <f t="shared" si="495"/>
        <v>2020</v>
      </c>
      <c r="C2826" s="5">
        <v>44098</v>
      </c>
      <c r="D2826" s="10">
        <v>1172.75</v>
      </c>
      <c r="E2826" s="10">
        <f>VLOOKUP(C2826,데이터!$O:$Q,2,0)</f>
        <v>129.60299999999998</v>
      </c>
      <c r="F2826" s="10">
        <f>VLOOKUP(C2826,데이터!$O:$Q,3,0)</f>
        <v>291.25</v>
      </c>
      <c r="H2826" s="6">
        <f t="shared" si="493"/>
        <v>5.6331110602336674</v>
      </c>
      <c r="I2826" s="6">
        <f t="shared" si="494"/>
        <v>5.5966564181398715</v>
      </c>
    </row>
    <row r="2827" spans="2:9" x14ac:dyDescent="0.3">
      <c r="B2827" s="6">
        <f t="shared" si="495"/>
        <v>2020</v>
      </c>
      <c r="C2827" s="5">
        <v>44099</v>
      </c>
      <c r="D2827" s="10">
        <v>1172.5</v>
      </c>
      <c r="E2827" s="10">
        <f>VLOOKUP(C2827,데이터!$O:$Q,2,0)</f>
        <v>131.51178125000001</v>
      </c>
      <c r="F2827" s="10">
        <f>VLOOKUP(C2827,데이터!$O:$Q,3,0)</f>
        <v>295.25</v>
      </c>
      <c r="H2827" s="6">
        <f t="shared" si="493"/>
        <v>5.7160750099180246</v>
      </c>
      <c r="I2827" s="6">
        <f t="shared" si="494"/>
        <v>5.6735203689469431</v>
      </c>
    </row>
    <row r="2828" spans="2:9" x14ac:dyDescent="0.3">
      <c r="B2828" s="6">
        <f t="shared" si="495"/>
        <v>2020</v>
      </c>
      <c r="C2828" s="5">
        <v>44100</v>
      </c>
      <c r="D2828" s="10">
        <v>1172.5</v>
      </c>
      <c r="E2828" s="10">
        <f>VLOOKUP(C2828,데이터!$O:$Q,2,0)</f>
        <v>131.51178125000001</v>
      </c>
      <c r="F2828" s="10">
        <f>VLOOKUP(C2828,데이터!$O:$Q,3,0)</f>
        <v>295.25</v>
      </c>
      <c r="H2828" s="6">
        <f t="shared" si="493"/>
        <v>5.7160750099180246</v>
      </c>
      <c r="I2828" s="6">
        <f t="shared" si="494"/>
        <v>5.6735203689469431</v>
      </c>
    </row>
    <row r="2829" spans="2:9" x14ac:dyDescent="0.3">
      <c r="B2829" s="6">
        <f t="shared" si="495"/>
        <v>2020</v>
      </c>
      <c r="C2829" s="5">
        <v>44101</v>
      </c>
      <c r="D2829" s="10">
        <v>1172.5</v>
      </c>
      <c r="E2829" s="10">
        <f>VLOOKUP(C2829,데이터!$O:$Q,2,0)</f>
        <v>131.51178125000001</v>
      </c>
      <c r="F2829" s="10">
        <f>VLOOKUP(C2829,데이터!$O:$Q,3,0)</f>
        <v>295.25</v>
      </c>
      <c r="H2829" s="6">
        <f t="shared" si="493"/>
        <v>5.7160750099180246</v>
      </c>
      <c r="I2829" s="6">
        <f t="shared" si="494"/>
        <v>5.6735203689469431</v>
      </c>
    </row>
    <row r="2830" spans="2:9" x14ac:dyDescent="0.3">
      <c r="B2830" s="6">
        <f t="shared" si="495"/>
        <v>2020</v>
      </c>
      <c r="C2830" s="5">
        <v>44102</v>
      </c>
      <c r="D2830" s="10">
        <v>1173.5</v>
      </c>
      <c r="E2830" s="10">
        <f>VLOOKUP(C2830,데이터!$O:$Q,2,0)</f>
        <v>134.82212500000003</v>
      </c>
      <c r="F2830" s="10">
        <f>VLOOKUP(C2830,데이터!$O:$Q,3,0)</f>
        <v>303.38</v>
      </c>
      <c r="H2830" s="6">
        <f t="shared" si="493"/>
        <v>5.8599569724597904</v>
      </c>
      <c r="I2830" s="6">
        <f t="shared" si="494"/>
        <v>5.8297463489623151</v>
      </c>
    </row>
    <row r="2831" spans="2:9" x14ac:dyDescent="0.3">
      <c r="B2831" s="6">
        <f t="shared" si="495"/>
        <v>2020</v>
      </c>
      <c r="C2831" s="5">
        <v>44103</v>
      </c>
      <c r="D2831" s="10">
        <v>1169.5999999999999</v>
      </c>
      <c r="E2831" s="10">
        <f>VLOOKUP(C2831,데이터!$O:$Q,2,0)</f>
        <v>135.08121874999998</v>
      </c>
      <c r="F2831" s="10">
        <f>VLOOKUP(C2831,데이터!$O:$Q,3,0)</f>
        <v>304.08999999999997</v>
      </c>
      <c r="H2831" s="6">
        <f t="shared" si="493"/>
        <v>5.8712183157061828</v>
      </c>
      <c r="I2831" s="6">
        <f t="shared" si="494"/>
        <v>5.8433897002305697</v>
      </c>
    </row>
    <row r="2832" spans="2:9" x14ac:dyDescent="0.3">
      <c r="B2832" s="6">
        <f t="shared" si="495"/>
        <v>2020</v>
      </c>
      <c r="C2832" s="5">
        <v>44104</v>
      </c>
      <c r="D2832" s="10">
        <v>1169.5999999999999</v>
      </c>
      <c r="E2832" s="10">
        <f>VLOOKUP(C2832,데이터!$O:$Q,2,0)</f>
        <v>135.04793750000002</v>
      </c>
      <c r="F2832" s="10">
        <f>VLOOKUP(C2832,데이터!$O:$Q,3,0)</f>
        <v>304.61</v>
      </c>
      <c r="H2832" s="6">
        <f t="shared" si="493"/>
        <v>5.8697717675747878</v>
      </c>
      <c r="I2832" s="6">
        <f t="shared" si="494"/>
        <v>5.8533820138354891</v>
      </c>
    </row>
    <row r="2833" spans="2:9" x14ac:dyDescent="0.3">
      <c r="B2833" s="6">
        <f t="shared" si="495"/>
        <v>2020</v>
      </c>
      <c r="C2833" s="5">
        <v>44105</v>
      </c>
      <c r="D2833" s="10">
        <v>1169.5999999999999</v>
      </c>
      <c r="E2833" s="10">
        <f>VLOOKUP(C2833,데이터!$O:$Q,2,0)</f>
        <v>137.40156250000004</v>
      </c>
      <c r="F2833" s="10">
        <f>VLOOKUP(C2833,데이터!$O:$Q,3,0)</f>
        <v>311.13</v>
      </c>
      <c r="H2833" s="6">
        <f t="shared" si="493"/>
        <v>5.9720705648182362</v>
      </c>
      <c r="I2833" s="6">
        <f t="shared" si="494"/>
        <v>5.9786702536510141</v>
      </c>
    </row>
    <row r="2834" spans="2:9" x14ac:dyDescent="0.3">
      <c r="B2834" s="6">
        <f t="shared" si="495"/>
        <v>2020</v>
      </c>
      <c r="C2834" s="5">
        <v>44106</v>
      </c>
      <c r="D2834" s="10">
        <v>1169.5999999999999</v>
      </c>
      <c r="E2834" s="10">
        <f>VLOOKUP(C2834,데이터!$O:$Q,2,0)</f>
        <v>132.96803125</v>
      </c>
      <c r="F2834" s="10">
        <f>VLOOKUP(C2834,데이터!$O:$Q,3,0)</f>
        <v>301.8</v>
      </c>
      <c r="H2834" s="6">
        <f t="shared" si="493"/>
        <v>5.7793699797988554</v>
      </c>
      <c r="I2834" s="6">
        <f t="shared" si="494"/>
        <v>5.799385088393521</v>
      </c>
    </row>
    <row r="2835" spans="2:9" x14ac:dyDescent="0.3">
      <c r="B2835" s="6">
        <f t="shared" si="495"/>
        <v>2020</v>
      </c>
      <c r="C2835" s="5">
        <v>44107</v>
      </c>
      <c r="D2835" s="10">
        <v>1169.5999999999999</v>
      </c>
      <c r="E2835" s="10">
        <f>VLOOKUP(C2835,데이터!$O:$Q,2,0)</f>
        <v>132.96803125</v>
      </c>
      <c r="F2835" s="10">
        <f>VLOOKUP(C2835,데이터!$O:$Q,3,0)</f>
        <v>301.8</v>
      </c>
      <c r="H2835" s="6">
        <f t="shared" si="493"/>
        <v>5.7793699797988554</v>
      </c>
      <c r="I2835" s="6">
        <f t="shared" si="494"/>
        <v>5.799385088393521</v>
      </c>
    </row>
    <row r="2836" spans="2:9" x14ac:dyDescent="0.3">
      <c r="B2836" s="6">
        <f t="shared" si="495"/>
        <v>2020</v>
      </c>
      <c r="C2836" s="5">
        <v>44108</v>
      </c>
      <c r="D2836" s="10">
        <v>1169.5999999999999</v>
      </c>
      <c r="E2836" s="10">
        <f>VLOOKUP(C2836,데이터!$O:$Q,2,0)</f>
        <v>132.96803125</v>
      </c>
      <c r="F2836" s="10">
        <f>VLOOKUP(C2836,데이터!$O:$Q,3,0)</f>
        <v>301.8</v>
      </c>
      <c r="H2836" s="6">
        <f t="shared" si="493"/>
        <v>5.7793699797988554</v>
      </c>
      <c r="I2836" s="6">
        <f t="shared" si="494"/>
        <v>5.799385088393521</v>
      </c>
    </row>
    <row r="2837" spans="2:9" x14ac:dyDescent="0.3">
      <c r="B2837" s="6">
        <f t="shared" si="495"/>
        <v>2020</v>
      </c>
      <c r="C2837" s="5">
        <v>44109</v>
      </c>
      <c r="D2837" s="10">
        <v>1163.4000000000001</v>
      </c>
      <c r="E2837" s="10">
        <f>VLOOKUP(C2837,데이터!$O:$Q,2,0)</f>
        <v>137.31356249999999</v>
      </c>
      <c r="F2837" s="10">
        <f>VLOOKUP(C2837,데이터!$O:$Q,3,0)</f>
        <v>311.23</v>
      </c>
      <c r="H2837" s="6">
        <f t="shared" si="493"/>
        <v>5.9682457014022594</v>
      </c>
      <c r="I2837" s="6">
        <f t="shared" si="494"/>
        <v>5.9805918524211918</v>
      </c>
    </row>
    <row r="2838" spans="2:9" x14ac:dyDescent="0.3">
      <c r="B2838" s="6">
        <f t="shared" si="495"/>
        <v>2020</v>
      </c>
      <c r="C2838" s="5">
        <v>44110</v>
      </c>
      <c r="D2838" s="10">
        <v>1161.05</v>
      </c>
      <c r="E2838" s="10">
        <f>VLOOKUP(C2838,데이터!$O:$Q,2,0)</f>
        <v>136.09581250000002</v>
      </c>
      <c r="F2838" s="10">
        <f>VLOOKUP(C2838,데이터!$O:$Q,3,0)</f>
        <v>309.75</v>
      </c>
      <c r="H2838" s="6">
        <f t="shared" si="493"/>
        <v>5.9153169806658621</v>
      </c>
      <c r="I2838" s="6">
        <f t="shared" si="494"/>
        <v>5.9521521906225754</v>
      </c>
    </row>
    <row r="2839" spans="2:9" x14ac:dyDescent="0.3">
      <c r="B2839" s="6">
        <f t="shared" si="495"/>
        <v>2020</v>
      </c>
      <c r="C2839" s="5">
        <v>44111</v>
      </c>
      <c r="D2839" s="10">
        <v>1158.3</v>
      </c>
      <c r="E2839" s="10">
        <f>VLOOKUP(C2839,데이터!$O:$Q,2,0)</f>
        <v>138.454125</v>
      </c>
      <c r="F2839" s="10">
        <f>VLOOKUP(C2839,데이터!$O:$Q,3,0)</f>
        <v>315.68</v>
      </c>
      <c r="H2839" s="6">
        <f t="shared" si="493"/>
        <v>6.017819517082744</v>
      </c>
      <c r="I2839" s="6">
        <f t="shared" si="494"/>
        <v>6.0661029976940588</v>
      </c>
    </row>
    <row r="2840" spans="2:9" x14ac:dyDescent="0.3">
      <c r="B2840" s="6">
        <f t="shared" si="495"/>
        <v>2020</v>
      </c>
      <c r="C2840" s="5">
        <v>44112</v>
      </c>
      <c r="D2840" s="10">
        <v>1153.4000000000001</v>
      </c>
      <c r="E2840" s="10">
        <f>VLOOKUP(C2840,데이터!$O:$Q,2,0)</f>
        <v>139.81546875000001</v>
      </c>
      <c r="F2840" s="10">
        <f>VLOOKUP(C2840,데이터!$O:$Q,3,0)</f>
        <v>319.58999999999997</v>
      </c>
      <c r="H2840" s="6">
        <f t="shared" si="493"/>
        <v>6.0769894478320703</v>
      </c>
      <c r="I2840" s="6">
        <f t="shared" si="494"/>
        <v>6.1412375096079694</v>
      </c>
    </row>
    <row r="2841" spans="2:9" x14ac:dyDescent="0.3">
      <c r="B2841" s="6">
        <f t="shared" si="495"/>
        <v>2020</v>
      </c>
      <c r="C2841" s="5">
        <v>44113</v>
      </c>
      <c r="D2841" s="10">
        <v>1153.4000000000001</v>
      </c>
      <c r="E2841" s="10">
        <f>VLOOKUP(C2841,데이터!$O:$Q,2,0)</f>
        <v>140.79934374999999</v>
      </c>
      <c r="F2841" s="10">
        <f>VLOOKUP(C2841,데이터!$O:$Q,3,0)</f>
        <v>325.20999999999998</v>
      </c>
      <c r="H2841" s="6">
        <f t="shared" si="493"/>
        <v>6.1197529420751611</v>
      </c>
      <c r="I2841" s="6">
        <f t="shared" si="494"/>
        <v>6.2492313604919039</v>
      </c>
    </row>
    <row r="2842" spans="2:9" x14ac:dyDescent="0.3">
      <c r="B2842" s="6">
        <f t="shared" si="495"/>
        <v>2020</v>
      </c>
      <c r="C2842" s="5">
        <v>44114</v>
      </c>
      <c r="D2842" s="10">
        <v>1153.4000000000001</v>
      </c>
      <c r="E2842" s="10">
        <f>VLOOKUP(C2842,데이터!$O:$Q,2,0)</f>
        <v>140.79934374999999</v>
      </c>
      <c r="F2842" s="10">
        <f>VLOOKUP(C2842,데이터!$O:$Q,3,0)</f>
        <v>325.20999999999998</v>
      </c>
      <c r="H2842" s="6">
        <f t="shared" si="493"/>
        <v>6.1197529420751611</v>
      </c>
      <c r="I2842" s="6">
        <f t="shared" si="494"/>
        <v>6.2492313604919039</v>
      </c>
    </row>
    <row r="2843" spans="2:9" x14ac:dyDescent="0.3">
      <c r="B2843" s="6">
        <f t="shared" si="495"/>
        <v>2020</v>
      </c>
      <c r="C2843" s="5">
        <v>44115</v>
      </c>
      <c r="D2843" s="10">
        <v>1153.4000000000001</v>
      </c>
      <c r="E2843" s="10">
        <f>VLOOKUP(C2843,데이터!$O:$Q,2,0)</f>
        <v>140.79934374999999</v>
      </c>
      <c r="F2843" s="10">
        <f>VLOOKUP(C2843,데이터!$O:$Q,3,0)</f>
        <v>325.20999999999998</v>
      </c>
      <c r="H2843" s="6">
        <f t="shared" si="493"/>
        <v>6.1197529420751611</v>
      </c>
      <c r="I2843" s="6">
        <f t="shared" si="494"/>
        <v>6.2492313604919039</v>
      </c>
    </row>
    <row r="2844" spans="2:9" x14ac:dyDescent="0.3">
      <c r="B2844" s="6">
        <f t="shared" si="495"/>
        <v>2020</v>
      </c>
      <c r="C2844" s="5">
        <v>44116</v>
      </c>
      <c r="D2844" s="10">
        <v>1147</v>
      </c>
      <c r="E2844" s="10">
        <f>VLOOKUP(C2844,데이터!$O:$Q,2,0)</f>
        <v>143.726125</v>
      </c>
      <c r="F2844" s="10">
        <f>VLOOKUP(C2844,데이터!$O:$Q,3,0)</f>
        <v>330.04</v>
      </c>
      <c r="H2844" s="6">
        <f t="shared" si="493"/>
        <v>6.2469636071852248</v>
      </c>
      <c r="I2844" s="6">
        <f t="shared" si="494"/>
        <v>6.342044581091443</v>
      </c>
    </row>
    <row r="2845" spans="2:9" x14ac:dyDescent="0.3">
      <c r="B2845" s="6">
        <f t="shared" si="495"/>
        <v>2020</v>
      </c>
      <c r="C2845" s="5">
        <v>44117</v>
      </c>
      <c r="D2845" s="10">
        <v>1147.0999999999999</v>
      </c>
      <c r="E2845" s="10">
        <f>VLOOKUP(C2845,데이터!$O:$Q,2,0)</f>
        <v>144.16640624999997</v>
      </c>
      <c r="F2845" s="10">
        <f>VLOOKUP(C2845,데이터!$O:$Q,3,0)</f>
        <v>329.45</v>
      </c>
      <c r="H2845" s="6">
        <f t="shared" si="493"/>
        <v>6.2661001486155028</v>
      </c>
      <c r="I2845" s="6">
        <f t="shared" si="494"/>
        <v>6.3307071483473996</v>
      </c>
    </row>
    <row r="2846" spans="2:9" x14ac:dyDescent="0.3">
      <c r="B2846" s="6">
        <f t="shared" si="495"/>
        <v>2020</v>
      </c>
      <c r="C2846" s="5">
        <v>44118</v>
      </c>
      <c r="D2846" s="10">
        <v>1146.9000000000001</v>
      </c>
      <c r="E2846" s="10">
        <f>VLOOKUP(C2846,데이터!$O:$Q,2,0)</f>
        <v>143.27465624999999</v>
      </c>
      <c r="F2846" s="10">
        <f>VLOOKUP(C2846,데이터!$O:$Q,3,0)</f>
        <v>328.12</v>
      </c>
      <c r="H2846" s="6">
        <f t="shared" si="493"/>
        <v>6.2273408082610109</v>
      </c>
      <c r="I2846" s="6">
        <f t="shared" si="494"/>
        <v>6.3051498847040488</v>
      </c>
    </row>
    <row r="2847" spans="2:9" x14ac:dyDescent="0.3">
      <c r="B2847" s="6">
        <f t="shared" si="495"/>
        <v>2020</v>
      </c>
      <c r="C2847" s="5">
        <v>44119</v>
      </c>
      <c r="D2847" s="10">
        <v>1143.25</v>
      </c>
      <c r="E2847" s="10">
        <f>VLOOKUP(C2847,데이터!$O:$Q,2,0)</f>
        <v>142.219875</v>
      </c>
      <c r="F2847" s="10">
        <f>VLOOKUP(C2847,데이터!$O:$Q,3,0)</f>
        <v>327.24</v>
      </c>
      <c r="H2847" s="6">
        <f t="shared" si="493"/>
        <v>6.1814954194544089</v>
      </c>
      <c r="I2847" s="6">
        <f t="shared" si="494"/>
        <v>6.2882398155264934</v>
      </c>
    </row>
    <row r="2848" spans="2:9" x14ac:dyDescent="0.3">
      <c r="B2848" s="6">
        <f t="shared" si="495"/>
        <v>2020</v>
      </c>
      <c r="C2848" s="5">
        <v>44120</v>
      </c>
      <c r="D2848" s="10">
        <v>1147.4000000000001</v>
      </c>
      <c r="E2848" s="10">
        <f>VLOOKUP(C2848,데이터!$O:$Q,2,0)</f>
        <v>141.90118749999999</v>
      </c>
      <c r="F2848" s="10">
        <f>VLOOKUP(C2848,데이터!$O:$Q,3,0)</f>
        <v>325.68</v>
      </c>
      <c r="H2848" s="6">
        <f t="shared" si="493"/>
        <v>6.1676438721830626</v>
      </c>
      <c r="I2848" s="6">
        <f t="shared" si="494"/>
        <v>6.2582628747117353</v>
      </c>
    </row>
    <row r="2849" spans="2:9" x14ac:dyDescent="0.3">
      <c r="B2849" s="6">
        <f t="shared" si="495"/>
        <v>2020</v>
      </c>
      <c r="C2849" s="5">
        <v>44121</v>
      </c>
      <c r="D2849" s="10">
        <v>1147.4000000000001</v>
      </c>
      <c r="E2849" s="10">
        <f>VLOOKUP(C2849,데이터!$O:$Q,2,0)</f>
        <v>141.90118749999999</v>
      </c>
      <c r="F2849" s="10">
        <f>VLOOKUP(C2849,데이터!$O:$Q,3,0)</f>
        <v>325.68</v>
      </c>
      <c r="H2849" s="6">
        <f t="shared" si="493"/>
        <v>6.1676438721830626</v>
      </c>
      <c r="I2849" s="6">
        <f t="shared" si="494"/>
        <v>6.2582628747117353</v>
      </c>
    </row>
    <row r="2850" spans="2:9" x14ac:dyDescent="0.3">
      <c r="B2850" s="6">
        <f t="shared" si="495"/>
        <v>2020</v>
      </c>
      <c r="C2850" s="5">
        <v>44122</v>
      </c>
      <c r="D2850" s="10">
        <v>1147.4000000000001</v>
      </c>
      <c r="E2850" s="10">
        <f>VLOOKUP(C2850,데이터!$O:$Q,2,0)</f>
        <v>141.90118749999999</v>
      </c>
      <c r="F2850" s="10">
        <f>VLOOKUP(C2850,데이터!$O:$Q,3,0)</f>
        <v>325.68</v>
      </c>
      <c r="H2850" s="6">
        <f t="shared" ref="H2850:H2913" si="496">H2849*(E2850/E2849)</f>
        <v>6.1676438721830626</v>
      </c>
      <c r="I2850" s="6">
        <f t="shared" ref="I2850:I2913" si="497">I2849*(F2850/F2849)</f>
        <v>6.2582628747117353</v>
      </c>
    </row>
    <row r="2851" spans="2:9" x14ac:dyDescent="0.3">
      <c r="B2851" s="6">
        <f t="shared" si="495"/>
        <v>2020</v>
      </c>
      <c r="C2851" s="5">
        <v>44123</v>
      </c>
      <c r="D2851" s="10">
        <v>1142</v>
      </c>
      <c r="E2851" s="10">
        <f>VLOOKUP(C2851,데이터!$O:$Q,2,0)</f>
        <v>140.77709374999998</v>
      </c>
      <c r="F2851" s="10">
        <f>VLOOKUP(C2851,데이터!$O:$Q,3,0)</f>
        <v>324.04000000000002</v>
      </c>
      <c r="H2851" s="6">
        <f t="shared" si="496"/>
        <v>6.1187858601319176</v>
      </c>
      <c r="I2851" s="6">
        <f t="shared" si="497"/>
        <v>6.2267486548808364</v>
      </c>
    </row>
    <row r="2852" spans="2:9" x14ac:dyDescent="0.3">
      <c r="B2852" s="6">
        <f t="shared" si="495"/>
        <v>2020</v>
      </c>
      <c r="C2852" s="5">
        <v>44124</v>
      </c>
      <c r="D2852" s="10">
        <v>1139.3499999999999</v>
      </c>
      <c r="E2852" s="10">
        <f>VLOOKUP(C2852,데이터!$O:$Q,2,0)</f>
        <v>141.03843749999999</v>
      </c>
      <c r="F2852" s="10">
        <f>VLOOKUP(C2852,데이터!$O:$Q,3,0)</f>
        <v>323.51</v>
      </c>
      <c r="H2852" s="6">
        <f t="shared" si="496"/>
        <v>6.1301449981815619</v>
      </c>
      <c r="I2852" s="6">
        <f t="shared" si="497"/>
        <v>6.2165641813988985</v>
      </c>
    </row>
    <row r="2853" spans="2:9" x14ac:dyDescent="0.3">
      <c r="B2853" s="6">
        <f t="shared" si="495"/>
        <v>2020</v>
      </c>
      <c r="C2853" s="5">
        <v>44125</v>
      </c>
      <c r="D2853" s="10">
        <v>1131.6500000000001</v>
      </c>
      <c r="E2853" s="10">
        <f>VLOOKUP(C2853,데이터!$O:$Q,2,0)</f>
        <v>139.41796875000003</v>
      </c>
      <c r="F2853" s="10">
        <f>VLOOKUP(C2853,데이터!$O:$Q,3,0)</f>
        <v>321.33999999999997</v>
      </c>
      <c r="H2853" s="6">
        <f t="shared" si="496"/>
        <v>6.0597123659246863</v>
      </c>
      <c r="I2853" s="6">
        <f t="shared" si="497"/>
        <v>6.1748654880860618</v>
      </c>
    </row>
    <row r="2854" spans="2:9" x14ac:dyDescent="0.3">
      <c r="B2854" s="6">
        <f t="shared" si="495"/>
        <v>2020</v>
      </c>
      <c r="C2854" s="5">
        <v>44126</v>
      </c>
      <c r="D2854" s="10">
        <v>1132.9000000000001</v>
      </c>
      <c r="E2854" s="10">
        <f>VLOOKUP(C2854,데이터!$O:$Q,2,0)</f>
        <v>139.39574999999999</v>
      </c>
      <c r="F2854" s="10">
        <f>VLOOKUP(C2854,데이터!$O:$Q,3,0)</f>
        <v>321.47000000000003</v>
      </c>
      <c r="H2854" s="6">
        <f t="shared" si="496"/>
        <v>6.0587466422425971</v>
      </c>
      <c r="I2854" s="6">
        <f t="shared" si="497"/>
        <v>6.1773635664872923</v>
      </c>
    </row>
    <row r="2855" spans="2:9" x14ac:dyDescent="0.3">
      <c r="B2855" s="6">
        <f t="shared" si="495"/>
        <v>2020</v>
      </c>
      <c r="C2855" s="5">
        <v>44127</v>
      </c>
      <c r="D2855" s="10">
        <v>1132.8499999999999</v>
      </c>
      <c r="E2855" s="10">
        <f>VLOOKUP(C2855,데이터!$O:$Q,2,0)</f>
        <v>139.37853125000004</v>
      </c>
      <c r="F2855" s="10">
        <f>VLOOKUP(C2855,데이터!$O:$Q,3,0)</f>
        <v>320.33999999999997</v>
      </c>
      <c r="H2855" s="6">
        <f t="shared" si="496"/>
        <v>6.0579982403455102</v>
      </c>
      <c r="I2855" s="6">
        <f t="shared" si="497"/>
        <v>6.1556495003842935</v>
      </c>
    </row>
    <row r="2856" spans="2:9" x14ac:dyDescent="0.3">
      <c r="B2856" s="6">
        <f t="shared" si="495"/>
        <v>2020</v>
      </c>
      <c r="C2856" s="5">
        <v>44128</v>
      </c>
      <c r="D2856" s="10">
        <v>1132.8499999999999</v>
      </c>
      <c r="E2856" s="10">
        <f>VLOOKUP(C2856,데이터!$O:$Q,2,0)</f>
        <v>139.37853125000004</v>
      </c>
      <c r="F2856" s="10">
        <f>VLOOKUP(C2856,데이터!$O:$Q,3,0)</f>
        <v>320.33999999999997</v>
      </c>
      <c r="H2856" s="6">
        <f t="shared" si="496"/>
        <v>6.0579982403455102</v>
      </c>
      <c r="I2856" s="6">
        <f t="shared" si="497"/>
        <v>6.1556495003842935</v>
      </c>
    </row>
    <row r="2857" spans="2:9" x14ac:dyDescent="0.3">
      <c r="B2857" s="6">
        <f t="shared" si="495"/>
        <v>2020</v>
      </c>
      <c r="C2857" s="5">
        <v>44129</v>
      </c>
      <c r="D2857" s="10">
        <v>1132.8499999999999</v>
      </c>
      <c r="E2857" s="10">
        <f>VLOOKUP(C2857,데이터!$O:$Q,2,0)</f>
        <v>139.37853125000004</v>
      </c>
      <c r="F2857" s="10">
        <f>VLOOKUP(C2857,데이터!$O:$Q,3,0)</f>
        <v>320.33999999999997</v>
      </c>
      <c r="H2857" s="6">
        <f t="shared" si="496"/>
        <v>6.0579982403455102</v>
      </c>
      <c r="I2857" s="6">
        <f t="shared" si="497"/>
        <v>6.1556495003842935</v>
      </c>
    </row>
    <row r="2858" spans="2:9" x14ac:dyDescent="0.3">
      <c r="B2858" s="6">
        <f t="shared" si="495"/>
        <v>2020</v>
      </c>
      <c r="C2858" s="5">
        <v>44130</v>
      </c>
      <c r="D2858" s="10">
        <v>1127.8499999999999</v>
      </c>
      <c r="E2858" s="10">
        <f>VLOOKUP(C2858,데이터!$O:$Q,2,0)</f>
        <v>136.02128125000002</v>
      </c>
      <c r="F2858" s="10">
        <f>VLOOKUP(C2858,데이터!$O:$Q,3,0)</f>
        <v>313.39999999999998</v>
      </c>
      <c r="H2858" s="6">
        <f t="shared" si="496"/>
        <v>5.9120775278082256</v>
      </c>
      <c r="I2858" s="6">
        <f t="shared" si="497"/>
        <v>6.022290545734025</v>
      </c>
    </row>
    <row r="2859" spans="2:9" x14ac:dyDescent="0.3">
      <c r="B2859" s="6">
        <f t="shared" si="495"/>
        <v>2020</v>
      </c>
      <c r="C2859" s="5">
        <v>44131</v>
      </c>
      <c r="D2859" s="10">
        <v>1125.45</v>
      </c>
      <c r="E2859" s="10">
        <f>VLOOKUP(C2859,데이터!$O:$Q,2,0)</f>
        <v>135.36859375</v>
      </c>
      <c r="F2859" s="10">
        <f>VLOOKUP(C2859,데이터!$O:$Q,3,0)</f>
        <v>312.17</v>
      </c>
      <c r="H2859" s="6">
        <f t="shared" si="496"/>
        <v>5.8837088852989758</v>
      </c>
      <c r="I2859" s="6">
        <f t="shared" si="497"/>
        <v>5.9986548808608511</v>
      </c>
    </row>
    <row r="2860" spans="2:9" x14ac:dyDescent="0.3">
      <c r="B2860" s="6">
        <f t="shared" si="495"/>
        <v>2020</v>
      </c>
      <c r="C2860" s="5">
        <v>44132</v>
      </c>
      <c r="D2860" s="10">
        <v>1130.5999999999999</v>
      </c>
      <c r="E2860" s="10">
        <f>VLOOKUP(C2860,데이터!$O:$Q,2,0)</f>
        <v>131.01387499999998</v>
      </c>
      <c r="F2860" s="10">
        <f>VLOOKUP(C2860,데이터!$O:$Q,3,0)</f>
        <v>301.95</v>
      </c>
      <c r="H2860" s="6">
        <f t="shared" si="496"/>
        <v>5.6944338349156354</v>
      </c>
      <c r="I2860" s="6">
        <f t="shared" si="497"/>
        <v>5.8022674865487831</v>
      </c>
    </row>
    <row r="2861" spans="2:9" x14ac:dyDescent="0.3">
      <c r="B2861" s="6">
        <f t="shared" si="495"/>
        <v>2020</v>
      </c>
      <c r="C2861" s="5">
        <v>44133</v>
      </c>
      <c r="D2861" s="10">
        <v>1131.45</v>
      </c>
      <c r="E2861" s="10">
        <f>VLOOKUP(C2861,데이터!$O:$Q,2,0)</f>
        <v>134.16137500000002</v>
      </c>
      <c r="F2861" s="10">
        <f>VLOOKUP(C2861,데이터!$O:$Q,3,0)</f>
        <v>309.61</v>
      </c>
      <c r="H2861" s="6">
        <f t="shared" si="496"/>
        <v>5.8312378985722306</v>
      </c>
      <c r="I2861" s="6">
        <f t="shared" si="497"/>
        <v>5.9494619523443246</v>
      </c>
    </row>
    <row r="2862" spans="2:9" x14ac:dyDescent="0.3">
      <c r="B2862" s="6">
        <f t="shared" si="495"/>
        <v>2020</v>
      </c>
      <c r="C2862" s="5">
        <v>44134</v>
      </c>
      <c r="D2862" s="10">
        <v>1135.1500000000001</v>
      </c>
      <c r="E2862" s="10">
        <f>VLOOKUP(C2862,데이터!$O:$Q,2,0)</f>
        <v>131.61075000000002</v>
      </c>
      <c r="F2862" s="10">
        <f>VLOOKUP(C2862,데이터!$O:$Q,3,0)</f>
        <v>305.48</v>
      </c>
      <c r="H2862" s="6">
        <f t="shared" si="496"/>
        <v>5.7203766229998401</v>
      </c>
      <c r="I2862" s="6">
        <f t="shared" si="497"/>
        <v>5.8700999231360242</v>
      </c>
    </row>
    <row r="2863" spans="2:9" x14ac:dyDescent="0.3">
      <c r="B2863" s="6">
        <f t="shared" si="495"/>
        <v>2020</v>
      </c>
      <c r="C2863" s="5">
        <v>44135</v>
      </c>
      <c r="D2863" s="10">
        <v>1135.1500000000001</v>
      </c>
      <c r="E2863" s="10">
        <f>VLOOKUP(C2863,데이터!$O:$Q,2,0)</f>
        <v>131.61075000000002</v>
      </c>
      <c r="F2863" s="10">
        <f>VLOOKUP(C2863,데이터!$O:$Q,3,0)</f>
        <v>305.48</v>
      </c>
      <c r="H2863" s="6">
        <f t="shared" si="496"/>
        <v>5.7203766229998401</v>
      </c>
      <c r="I2863" s="6">
        <f t="shared" si="497"/>
        <v>5.8700999231360242</v>
      </c>
    </row>
    <row r="2864" spans="2:9" x14ac:dyDescent="0.3">
      <c r="B2864" s="6">
        <f t="shared" si="495"/>
        <v>2020</v>
      </c>
      <c r="C2864" s="5">
        <v>44136</v>
      </c>
      <c r="D2864" s="10">
        <v>1135.1500000000001</v>
      </c>
      <c r="E2864" s="10">
        <f>VLOOKUP(C2864,데이터!$O:$Q,2,0)</f>
        <v>131.61075000000002</v>
      </c>
      <c r="F2864" s="10">
        <f>VLOOKUP(C2864,데이터!$O:$Q,3,0)</f>
        <v>305.48</v>
      </c>
      <c r="H2864" s="6">
        <f t="shared" si="496"/>
        <v>5.7203766229998401</v>
      </c>
      <c r="I2864" s="6">
        <f t="shared" si="497"/>
        <v>5.8700999231360242</v>
      </c>
    </row>
    <row r="2865" spans="2:9" x14ac:dyDescent="0.3">
      <c r="B2865" s="6">
        <f t="shared" si="495"/>
        <v>2020</v>
      </c>
      <c r="C2865" s="5">
        <v>44137</v>
      </c>
      <c r="D2865" s="10">
        <v>1133.7</v>
      </c>
      <c r="E2865" s="10">
        <f>VLOOKUP(C2865,데이터!$O:$Q,2,0)</f>
        <v>132.32659375</v>
      </c>
      <c r="F2865" s="10">
        <f>VLOOKUP(C2865,데이터!$O:$Q,3,0)</f>
        <v>306.57</v>
      </c>
      <c r="H2865" s="6">
        <f t="shared" si="496"/>
        <v>5.7514903113058518</v>
      </c>
      <c r="I2865" s="6">
        <f t="shared" si="497"/>
        <v>5.8910453497309501</v>
      </c>
    </row>
    <row r="2866" spans="2:9" x14ac:dyDescent="0.3">
      <c r="B2866" s="6">
        <f t="shared" si="495"/>
        <v>2020</v>
      </c>
      <c r="C2866" s="5">
        <v>44138</v>
      </c>
      <c r="D2866" s="10">
        <v>1134.1500000000001</v>
      </c>
      <c r="E2866" s="10">
        <f>VLOOKUP(C2866,데이터!$O:$Q,2,0)</f>
        <v>134.4800625</v>
      </c>
      <c r="F2866" s="10">
        <f>VLOOKUP(C2866,데이터!$O:$Q,3,0)</f>
        <v>312.35000000000002</v>
      </c>
      <c r="H2866" s="6">
        <f t="shared" si="496"/>
        <v>5.8450894458435751</v>
      </c>
      <c r="I2866" s="6">
        <f t="shared" si="497"/>
        <v>6.0021137586471687</v>
      </c>
    </row>
    <row r="2867" spans="2:9" x14ac:dyDescent="0.3">
      <c r="B2867" s="6">
        <f t="shared" si="495"/>
        <v>2020</v>
      </c>
      <c r="C2867" s="5">
        <v>44139</v>
      </c>
      <c r="D2867" s="10">
        <v>1137.6500000000001</v>
      </c>
      <c r="E2867" s="10">
        <f>VLOOKUP(C2867,데이터!$O:$Q,2,0)</f>
        <v>139.20978125000002</v>
      </c>
      <c r="F2867" s="10">
        <f>VLOOKUP(C2867,데이터!$O:$Q,3,0)</f>
        <v>323.27</v>
      </c>
      <c r="H2867" s="6">
        <f t="shared" si="496"/>
        <v>6.0506636301018073</v>
      </c>
      <c r="I2867" s="6">
        <f t="shared" si="497"/>
        <v>6.2119523443504727</v>
      </c>
    </row>
    <row r="2868" spans="2:9" x14ac:dyDescent="0.3">
      <c r="B2868" s="6">
        <f t="shared" si="495"/>
        <v>2020</v>
      </c>
      <c r="C2868" s="5">
        <v>44140</v>
      </c>
      <c r="D2868" s="10">
        <v>1128.3</v>
      </c>
      <c r="E2868" s="10">
        <f>VLOOKUP(C2868,데이터!$O:$Q,2,0)</f>
        <v>145.55412500000003</v>
      </c>
      <c r="F2868" s="10">
        <f>VLOOKUP(C2868,데이터!$O:$Q,3,0)</f>
        <v>337.79</v>
      </c>
      <c r="H2868" s="6">
        <f t="shared" si="496"/>
        <v>6.3264164517806991</v>
      </c>
      <c r="I2868" s="6">
        <f t="shared" si="497"/>
        <v>6.490968485780142</v>
      </c>
    </row>
    <row r="2869" spans="2:9" x14ac:dyDescent="0.3">
      <c r="B2869" s="6">
        <f t="shared" si="495"/>
        <v>2020</v>
      </c>
      <c r="C2869" s="5">
        <v>44141</v>
      </c>
      <c r="D2869" s="10">
        <v>1120.5</v>
      </c>
      <c r="E2869" s="10">
        <f>VLOOKUP(C2869,데이터!$O:$Q,2,0)</f>
        <v>147.051875</v>
      </c>
      <c r="F2869" s="10">
        <f>VLOOKUP(C2869,데이터!$O:$Q,3,0)</f>
        <v>343.3</v>
      </c>
      <c r="H2869" s="6">
        <f t="shared" si="496"/>
        <v>6.3915151924770166</v>
      </c>
      <c r="I2869" s="6">
        <f t="shared" si="497"/>
        <v>6.596848578016882</v>
      </c>
    </row>
    <row r="2870" spans="2:9" x14ac:dyDescent="0.3">
      <c r="B2870" s="6">
        <f t="shared" si="495"/>
        <v>2020</v>
      </c>
      <c r="C2870" s="5">
        <v>44142</v>
      </c>
      <c r="D2870" s="10">
        <v>1120.5</v>
      </c>
      <c r="E2870" s="10">
        <f>VLOOKUP(C2870,데이터!$O:$Q,2,0)</f>
        <v>147.051875</v>
      </c>
      <c r="F2870" s="10">
        <f>VLOOKUP(C2870,데이터!$O:$Q,3,0)</f>
        <v>343.3</v>
      </c>
      <c r="H2870" s="6">
        <f t="shared" si="496"/>
        <v>6.3915151924770166</v>
      </c>
      <c r="I2870" s="6">
        <f t="shared" si="497"/>
        <v>6.596848578016882</v>
      </c>
    </row>
    <row r="2871" spans="2:9" x14ac:dyDescent="0.3">
      <c r="B2871" s="6">
        <f t="shared" si="495"/>
        <v>2020</v>
      </c>
      <c r="C2871" s="5">
        <v>44143</v>
      </c>
      <c r="D2871" s="10">
        <v>1120.5</v>
      </c>
      <c r="E2871" s="10">
        <f>VLOOKUP(C2871,데이터!$O:$Q,2,0)</f>
        <v>147.051875</v>
      </c>
      <c r="F2871" s="10">
        <f>VLOOKUP(C2871,데이터!$O:$Q,3,0)</f>
        <v>343.3</v>
      </c>
      <c r="H2871" s="6">
        <f t="shared" si="496"/>
        <v>6.3915151924770166</v>
      </c>
      <c r="I2871" s="6">
        <f t="shared" si="497"/>
        <v>6.596848578016882</v>
      </c>
    </row>
    <row r="2872" spans="2:9" x14ac:dyDescent="0.3">
      <c r="B2872" s="6">
        <f t="shared" si="495"/>
        <v>2020</v>
      </c>
      <c r="C2872" s="5">
        <v>44144</v>
      </c>
      <c r="D2872" s="10">
        <v>1113.3</v>
      </c>
      <c r="E2872" s="10">
        <f>VLOOKUP(C2872,데이터!$O:$Q,2,0)</f>
        <v>144.76696874999999</v>
      </c>
      <c r="F2872" s="10">
        <f>VLOOKUP(C2872,데이터!$O:$Q,3,0)</f>
        <v>339.3</v>
      </c>
      <c r="H2872" s="6">
        <f t="shared" si="496"/>
        <v>6.2922032115161439</v>
      </c>
      <c r="I2872" s="6">
        <f t="shared" si="497"/>
        <v>6.5199846272098112</v>
      </c>
    </row>
    <row r="2873" spans="2:9" x14ac:dyDescent="0.3">
      <c r="B2873" s="6">
        <f t="shared" si="495"/>
        <v>2020</v>
      </c>
      <c r="C2873" s="5">
        <v>44145</v>
      </c>
      <c r="D2873" s="10">
        <v>1115.0999999999999</v>
      </c>
      <c r="E2873" s="10">
        <f>VLOOKUP(C2873,데이터!$O:$Q,2,0)</f>
        <v>140.29724999999999</v>
      </c>
      <c r="F2873" s="10">
        <f>VLOOKUP(C2873,데이터!$O:$Q,3,0)</f>
        <v>329.12</v>
      </c>
      <c r="H2873" s="6">
        <f t="shared" si="496"/>
        <v>6.0979297600778377</v>
      </c>
      <c r="I2873" s="6">
        <f t="shared" si="497"/>
        <v>6.3243658724058145</v>
      </c>
    </row>
    <row r="2874" spans="2:9" x14ac:dyDescent="0.3">
      <c r="B2874" s="6">
        <f t="shared" si="495"/>
        <v>2020</v>
      </c>
      <c r="C2874" s="5">
        <v>44146</v>
      </c>
      <c r="D2874" s="10">
        <v>1109.95</v>
      </c>
      <c r="E2874" s="10">
        <f>VLOOKUP(C2874,데이터!$O:$Q,2,0)</f>
        <v>145.66850000000002</v>
      </c>
      <c r="F2874" s="10">
        <f>VLOOKUP(C2874,데이터!$O:$Q,3,0)</f>
        <v>340.98</v>
      </c>
      <c r="H2874" s="6">
        <f t="shared" si="496"/>
        <v>6.3313876876125423</v>
      </c>
      <c r="I2874" s="6">
        <f t="shared" si="497"/>
        <v>6.5522674865487804</v>
      </c>
    </row>
    <row r="2875" spans="2:9" x14ac:dyDescent="0.3">
      <c r="B2875" s="6">
        <f t="shared" si="495"/>
        <v>2020</v>
      </c>
      <c r="C2875" s="5">
        <v>44147</v>
      </c>
      <c r="D2875" s="10">
        <v>1114.9000000000001</v>
      </c>
      <c r="E2875" s="10">
        <f>VLOOKUP(C2875,데이터!$O:$Q,2,0)</f>
        <v>143.92896875</v>
      </c>
      <c r="F2875" s="10">
        <f>VLOOKUP(C2875,데이터!$O:$Q,3,0)</f>
        <v>336.77</v>
      </c>
      <c r="H2875" s="6">
        <f t="shared" si="496"/>
        <v>6.2557800803503856</v>
      </c>
      <c r="I2875" s="6">
        <f t="shared" si="497"/>
        <v>6.4713681783243375</v>
      </c>
    </row>
    <row r="2876" spans="2:9" x14ac:dyDescent="0.3">
      <c r="B2876" s="6">
        <f t="shared" si="495"/>
        <v>2020</v>
      </c>
      <c r="C2876" s="5">
        <v>44148</v>
      </c>
      <c r="D2876" s="10">
        <v>1115.6500000000001</v>
      </c>
      <c r="E2876" s="10">
        <f>VLOOKUP(C2876,데이터!$O:$Q,2,0)</f>
        <v>145.454125</v>
      </c>
      <c r="F2876" s="10">
        <f>VLOOKUP(C2876,데이터!$O:$Q,3,0)</f>
        <v>340.9</v>
      </c>
      <c r="H2876" s="6">
        <f t="shared" si="496"/>
        <v>6.3220700160807271</v>
      </c>
      <c r="I2876" s="6">
        <f t="shared" si="497"/>
        <v>6.5507302075326388</v>
      </c>
    </row>
    <row r="2877" spans="2:9" x14ac:dyDescent="0.3">
      <c r="B2877" s="6">
        <f t="shared" si="495"/>
        <v>2020</v>
      </c>
      <c r="C2877" s="5">
        <v>44149</v>
      </c>
      <c r="D2877" s="10">
        <v>1115.6500000000001</v>
      </c>
      <c r="E2877" s="10">
        <f>VLOOKUP(C2877,데이터!$O:$Q,2,0)</f>
        <v>145.454125</v>
      </c>
      <c r="F2877" s="10">
        <f>VLOOKUP(C2877,데이터!$O:$Q,3,0)</f>
        <v>340.9</v>
      </c>
      <c r="H2877" s="6">
        <f t="shared" si="496"/>
        <v>6.3220700160807271</v>
      </c>
      <c r="I2877" s="6">
        <f t="shared" si="497"/>
        <v>6.5507302075326388</v>
      </c>
    </row>
    <row r="2878" spans="2:9" x14ac:dyDescent="0.3">
      <c r="B2878" s="6">
        <f t="shared" si="495"/>
        <v>2020</v>
      </c>
      <c r="C2878" s="5">
        <v>44150</v>
      </c>
      <c r="D2878" s="10">
        <v>1115.6500000000001</v>
      </c>
      <c r="E2878" s="10">
        <f>VLOOKUP(C2878,데이터!$O:$Q,2,0)</f>
        <v>145.454125</v>
      </c>
      <c r="F2878" s="10">
        <f>VLOOKUP(C2878,데이터!$O:$Q,3,0)</f>
        <v>340.9</v>
      </c>
      <c r="H2878" s="6">
        <f t="shared" si="496"/>
        <v>6.3220700160807271</v>
      </c>
      <c r="I2878" s="6">
        <f t="shared" si="497"/>
        <v>6.5507302075326388</v>
      </c>
    </row>
    <row r="2879" spans="2:9" x14ac:dyDescent="0.3">
      <c r="B2879" s="6">
        <f t="shared" ref="B2879:B2942" si="498">YEAR(C2879)</f>
        <v>2020</v>
      </c>
      <c r="C2879" s="5">
        <v>44151</v>
      </c>
      <c r="D2879" s="10">
        <v>1109</v>
      </c>
      <c r="E2879" s="10">
        <f>VLOOKUP(C2879,데이터!$O:$Q,2,0)</f>
        <v>148.86928124999997</v>
      </c>
      <c r="F2879" s="10">
        <f>VLOOKUP(C2879,데이터!$O:$Q,3,0)</f>
        <v>349.38</v>
      </c>
      <c r="H2879" s="6">
        <f t="shared" si="496"/>
        <v>6.4705075865405233</v>
      </c>
      <c r="I2879" s="6">
        <f t="shared" si="497"/>
        <v>6.7136817832436302</v>
      </c>
    </row>
    <row r="2880" spans="2:9" x14ac:dyDescent="0.3">
      <c r="B2880" s="6">
        <f t="shared" si="498"/>
        <v>2020</v>
      </c>
      <c r="C2880" s="5">
        <v>44152</v>
      </c>
      <c r="D2880" s="10">
        <v>1106.55</v>
      </c>
      <c r="E2880" s="10">
        <f>VLOOKUP(C2880,데이터!$O:$Q,2,0)</f>
        <v>148.09465625000001</v>
      </c>
      <c r="F2880" s="10">
        <f>VLOOKUP(C2880,데이터!$O:$Q,3,0)</f>
        <v>346.5</v>
      </c>
      <c r="H2880" s="6">
        <f t="shared" si="496"/>
        <v>6.4368390089996232</v>
      </c>
      <c r="I2880" s="6">
        <f t="shared" si="497"/>
        <v>6.6583397386625398</v>
      </c>
    </row>
    <row r="2881" spans="2:9" x14ac:dyDescent="0.3">
      <c r="B2881" s="6">
        <f t="shared" si="498"/>
        <v>2020</v>
      </c>
      <c r="C2881" s="5">
        <v>44153</v>
      </c>
      <c r="D2881" s="10">
        <v>1103.9000000000001</v>
      </c>
      <c r="E2881" s="10">
        <f>VLOOKUP(C2881,데이터!$O:$Q,2,0)</f>
        <v>147.48721875000001</v>
      </c>
      <c r="F2881" s="10">
        <f>VLOOKUP(C2881,데이터!$O:$Q,3,0)</f>
        <v>343.92</v>
      </c>
      <c r="H2881" s="6">
        <f t="shared" si="496"/>
        <v>6.4104371286446105</v>
      </c>
      <c r="I2881" s="6">
        <f t="shared" si="497"/>
        <v>6.608762490391979</v>
      </c>
    </row>
    <row r="2882" spans="2:9" x14ac:dyDescent="0.3">
      <c r="B2882" s="6">
        <f t="shared" si="498"/>
        <v>2020</v>
      </c>
      <c r="C2882" s="5">
        <v>44154</v>
      </c>
      <c r="D2882" s="10">
        <v>1115.25</v>
      </c>
      <c r="E2882" s="10">
        <f>VLOOKUP(C2882,데이터!$O:$Q,2,0)</f>
        <v>149.04790625000001</v>
      </c>
      <c r="F2882" s="10">
        <f>VLOOKUP(C2882,데이터!$O:$Q,3,0)</f>
        <v>349</v>
      </c>
      <c r="H2882" s="6">
        <f t="shared" si="496"/>
        <v>6.4782714073095979</v>
      </c>
      <c r="I2882" s="6">
        <f t="shared" si="497"/>
        <v>6.7063797079169589</v>
      </c>
    </row>
    <row r="2883" spans="2:9" x14ac:dyDescent="0.3">
      <c r="B2883" s="6">
        <f t="shared" si="498"/>
        <v>2020</v>
      </c>
      <c r="C2883" s="5">
        <v>44155</v>
      </c>
      <c r="D2883" s="10">
        <v>1114.1500000000001</v>
      </c>
      <c r="E2883" s="10">
        <f>VLOOKUP(C2883,데이터!$O:$Q,2,0)</f>
        <v>148.03240625000001</v>
      </c>
      <c r="F2883" s="10">
        <f>VLOOKUP(C2883,데이터!$O:$Q,3,0)</f>
        <v>347.37</v>
      </c>
      <c r="H2883" s="6">
        <f t="shared" si="496"/>
        <v>6.4341333527763904</v>
      </c>
      <c r="I2883" s="6">
        <f t="shared" si="497"/>
        <v>6.6750576479630777</v>
      </c>
    </row>
    <row r="2884" spans="2:9" x14ac:dyDescent="0.3">
      <c r="B2884" s="6">
        <f t="shared" si="498"/>
        <v>2020</v>
      </c>
      <c r="C2884" s="5">
        <v>44156</v>
      </c>
      <c r="D2884" s="10">
        <v>1114.1500000000001</v>
      </c>
      <c r="E2884" s="10">
        <f>VLOOKUP(C2884,데이터!$O:$Q,2,0)</f>
        <v>148.03240625000001</v>
      </c>
      <c r="F2884" s="10">
        <f>VLOOKUP(C2884,데이터!$O:$Q,3,0)</f>
        <v>347.37</v>
      </c>
      <c r="H2884" s="6">
        <f t="shared" si="496"/>
        <v>6.4341333527763904</v>
      </c>
      <c r="I2884" s="6">
        <f t="shared" si="497"/>
        <v>6.6750576479630777</v>
      </c>
    </row>
    <row r="2885" spans="2:9" x14ac:dyDescent="0.3">
      <c r="B2885" s="6">
        <f t="shared" si="498"/>
        <v>2020</v>
      </c>
      <c r="C2885" s="5">
        <v>44157</v>
      </c>
      <c r="D2885" s="10">
        <v>1114.1500000000001</v>
      </c>
      <c r="E2885" s="10">
        <f>VLOOKUP(C2885,데이터!$O:$Q,2,0)</f>
        <v>148.03240625000001</v>
      </c>
      <c r="F2885" s="10">
        <f>VLOOKUP(C2885,데이터!$O:$Q,3,0)</f>
        <v>347.37</v>
      </c>
      <c r="H2885" s="6">
        <f t="shared" si="496"/>
        <v>6.4341333527763904</v>
      </c>
      <c r="I2885" s="6">
        <f t="shared" si="497"/>
        <v>6.6750576479630777</v>
      </c>
    </row>
    <row r="2886" spans="2:9" x14ac:dyDescent="0.3">
      <c r="B2886" s="6">
        <f t="shared" si="498"/>
        <v>2020</v>
      </c>
      <c r="C2886" s="5">
        <v>44158</v>
      </c>
      <c r="D2886" s="10">
        <v>1110.4000000000001</v>
      </c>
      <c r="E2886" s="10">
        <f>VLOOKUP(C2886,데이터!$O:$Q,2,0)</f>
        <v>149.52912499999999</v>
      </c>
      <c r="F2886" s="10">
        <f>VLOOKUP(C2886,데이터!$O:$Q,3,0)</f>
        <v>352.32</v>
      </c>
      <c r="H2886" s="6">
        <f t="shared" si="496"/>
        <v>6.4991872708545522</v>
      </c>
      <c r="I2886" s="6">
        <f t="shared" si="497"/>
        <v>6.7701767870868279</v>
      </c>
    </row>
    <row r="2887" spans="2:9" x14ac:dyDescent="0.3">
      <c r="B2887" s="6">
        <f t="shared" si="498"/>
        <v>2020</v>
      </c>
      <c r="C2887" s="5">
        <v>44159</v>
      </c>
      <c r="D2887" s="10">
        <v>1112</v>
      </c>
      <c r="E2887" s="10">
        <f>VLOOKUP(C2887,데이터!$O:$Q,2,0)</f>
        <v>150.47809375</v>
      </c>
      <c r="F2887" s="10">
        <f>VLOOKUP(C2887,데이터!$O:$Q,3,0)</f>
        <v>354.24</v>
      </c>
      <c r="H2887" s="6">
        <f t="shared" si="496"/>
        <v>6.540433587386123</v>
      </c>
      <c r="I2887" s="6">
        <f t="shared" si="497"/>
        <v>6.807071483474223</v>
      </c>
    </row>
    <row r="2888" spans="2:9" x14ac:dyDescent="0.3">
      <c r="B2888" s="6">
        <f t="shared" si="498"/>
        <v>2020</v>
      </c>
      <c r="C2888" s="5">
        <v>44160</v>
      </c>
      <c r="D2888" s="10">
        <v>1108.5999999999999</v>
      </c>
      <c r="E2888" s="10">
        <f>VLOOKUP(C2888,데이터!$O:$Q,2,0)</f>
        <v>150.15709375</v>
      </c>
      <c r="F2888" s="10">
        <f>VLOOKUP(C2888,데이터!$O:$Q,3,0)</f>
        <v>353.46</v>
      </c>
      <c r="H2888" s="6">
        <f t="shared" si="496"/>
        <v>6.5264815287892155</v>
      </c>
      <c r="I2888" s="6">
        <f t="shared" si="497"/>
        <v>6.7920830130668435</v>
      </c>
    </row>
    <row r="2889" spans="2:9" x14ac:dyDescent="0.3">
      <c r="B2889" s="6">
        <f t="shared" si="498"/>
        <v>2020</v>
      </c>
      <c r="C2889" s="5">
        <v>44161</v>
      </c>
      <c r="D2889" s="10">
        <v>1104.0999999999999</v>
      </c>
      <c r="E2889" s="10">
        <f>VLOOKUP(C2889,데이터!$O:$Q,2,0)</f>
        <v>150.15709375</v>
      </c>
      <c r="F2889" s="10">
        <f>VLOOKUP(C2889,데이터!$O:$Q,3,0)</f>
        <v>353.46</v>
      </c>
      <c r="H2889" s="6">
        <f t="shared" si="496"/>
        <v>6.5264815287892155</v>
      </c>
      <c r="I2889" s="6">
        <f t="shared" si="497"/>
        <v>6.7920830130668435</v>
      </c>
    </row>
    <row r="2890" spans="2:9" x14ac:dyDescent="0.3">
      <c r="B2890" s="6">
        <f t="shared" si="498"/>
        <v>2020</v>
      </c>
      <c r="C2890" s="5">
        <v>44162</v>
      </c>
      <c r="D2890" s="10">
        <v>1103.4000000000001</v>
      </c>
      <c r="E2890" s="10">
        <f>VLOOKUP(C2890,데이터!$O:$Q,2,0)</f>
        <v>151.91565624999998</v>
      </c>
      <c r="F2890" s="10">
        <f>VLOOKUP(C2890,데이터!$O:$Q,3,0)</f>
        <v>357.67</v>
      </c>
      <c r="H2890" s="6">
        <f t="shared" si="496"/>
        <v>6.602916317095521</v>
      </c>
      <c r="I2890" s="6">
        <f t="shared" si="497"/>
        <v>6.8729823212912864</v>
      </c>
    </row>
    <row r="2891" spans="2:9" x14ac:dyDescent="0.3">
      <c r="B2891" s="6">
        <f t="shared" si="498"/>
        <v>2020</v>
      </c>
      <c r="C2891" s="5">
        <v>44163</v>
      </c>
      <c r="D2891" s="10">
        <v>1103.4000000000001</v>
      </c>
      <c r="E2891" s="10">
        <f>VLOOKUP(C2891,데이터!$O:$Q,2,0)</f>
        <v>151.91565624999998</v>
      </c>
      <c r="F2891" s="10">
        <f>VLOOKUP(C2891,데이터!$O:$Q,3,0)</f>
        <v>357.67</v>
      </c>
      <c r="H2891" s="6">
        <f t="shared" si="496"/>
        <v>6.602916317095521</v>
      </c>
      <c r="I2891" s="6">
        <f t="shared" si="497"/>
        <v>6.8729823212912864</v>
      </c>
    </row>
    <row r="2892" spans="2:9" x14ac:dyDescent="0.3">
      <c r="B2892" s="6">
        <f t="shared" si="498"/>
        <v>2020</v>
      </c>
      <c r="C2892" s="5">
        <v>44164</v>
      </c>
      <c r="D2892" s="10">
        <v>1103.4000000000001</v>
      </c>
      <c r="E2892" s="10">
        <f>VLOOKUP(C2892,데이터!$O:$Q,2,0)</f>
        <v>151.91565624999998</v>
      </c>
      <c r="F2892" s="10">
        <f>VLOOKUP(C2892,데이터!$O:$Q,3,0)</f>
        <v>357.67</v>
      </c>
      <c r="H2892" s="6">
        <f t="shared" si="496"/>
        <v>6.602916317095521</v>
      </c>
      <c r="I2892" s="6">
        <f t="shared" si="497"/>
        <v>6.8729823212912864</v>
      </c>
    </row>
    <row r="2893" spans="2:9" x14ac:dyDescent="0.3">
      <c r="B2893" s="6">
        <f t="shared" si="498"/>
        <v>2020</v>
      </c>
      <c r="C2893" s="5">
        <v>44165</v>
      </c>
      <c r="D2893" s="10">
        <v>1106.4000000000001</v>
      </c>
      <c r="E2893" s="10">
        <f>VLOOKUP(C2893,데이터!$O:$Q,2,0)</f>
        <v>154.04193750000002</v>
      </c>
      <c r="F2893" s="10">
        <f>VLOOKUP(C2893,데이터!$O:$Q,3,0)</f>
        <v>361.81</v>
      </c>
      <c r="H2893" s="6">
        <f t="shared" si="496"/>
        <v>6.6953337644273159</v>
      </c>
      <c r="I2893" s="6">
        <f t="shared" si="497"/>
        <v>6.9525365103766044</v>
      </c>
    </row>
    <row r="2894" spans="2:9" x14ac:dyDescent="0.3">
      <c r="B2894" s="6">
        <f t="shared" si="498"/>
        <v>2020</v>
      </c>
      <c r="C2894" s="5">
        <v>44166</v>
      </c>
      <c r="D2894" s="10">
        <v>1106.1500000000001</v>
      </c>
      <c r="E2894" s="10">
        <f>VLOOKUP(C2894,데이터!$O:$Q,2,0)</f>
        <v>156.5155</v>
      </c>
      <c r="F2894" s="10">
        <f>VLOOKUP(C2894,데이터!$O:$Q,3,0)</f>
        <v>367.78</v>
      </c>
      <c r="H2894" s="6">
        <f t="shared" si="496"/>
        <v>6.8028455679884159</v>
      </c>
      <c r="I2894" s="6">
        <f t="shared" si="497"/>
        <v>7.0672559569561573</v>
      </c>
    </row>
    <row r="2895" spans="2:9" x14ac:dyDescent="0.3">
      <c r="B2895" s="6">
        <f t="shared" si="498"/>
        <v>2020</v>
      </c>
      <c r="C2895" s="5">
        <v>44167</v>
      </c>
      <c r="D2895" s="10">
        <v>1100.5999999999999</v>
      </c>
      <c r="E2895" s="10">
        <f>VLOOKUP(C2895,데이터!$O:$Q,2,0)</f>
        <v>156.8924375</v>
      </c>
      <c r="F2895" s="10">
        <f>VLOOKUP(C2895,데이터!$O:$Q,3,0)</f>
        <v>368.86</v>
      </c>
      <c r="H2895" s="6">
        <f t="shared" si="496"/>
        <v>6.8192289140549951</v>
      </c>
      <c r="I2895" s="6">
        <f t="shared" si="497"/>
        <v>7.0880092236740673</v>
      </c>
    </row>
    <row r="2896" spans="2:9" x14ac:dyDescent="0.3">
      <c r="B2896" s="6">
        <f t="shared" si="498"/>
        <v>2020</v>
      </c>
      <c r="C2896" s="5">
        <v>44168</v>
      </c>
      <c r="D2896" s="10">
        <v>1096.9000000000001</v>
      </c>
      <c r="E2896" s="10">
        <f>VLOOKUP(C2896,데이터!$O:$Q,2,0)</f>
        <v>156.426875</v>
      </c>
      <c r="F2896" s="10">
        <f>VLOOKUP(C2896,데이터!$O:$Q,3,0)</f>
        <v>369.34</v>
      </c>
      <c r="H2896" s="6">
        <f t="shared" si="496"/>
        <v>6.7989935393493166</v>
      </c>
      <c r="I2896" s="6">
        <f t="shared" si="497"/>
        <v>7.0972328977709154</v>
      </c>
    </row>
    <row r="2897" spans="2:9" x14ac:dyDescent="0.3">
      <c r="B2897" s="6">
        <f t="shared" si="498"/>
        <v>2020</v>
      </c>
      <c r="C2897" s="5">
        <v>44169</v>
      </c>
      <c r="D2897" s="10">
        <v>1082.05</v>
      </c>
      <c r="E2897" s="10">
        <f>VLOOKUP(C2897,데이터!$O:$Q,2,0)</f>
        <v>161.11184375000002</v>
      </c>
      <c r="F2897" s="10">
        <f>VLOOKUP(C2897,데이터!$O:$Q,3,0)</f>
        <v>379.41</v>
      </c>
      <c r="H2897" s="6">
        <f t="shared" si="496"/>
        <v>7.0026226936318112</v>
      </c>
      <c r="I2897" s="6">
        <f t="shared" si="497"/>
        <v>7.2907378939277176</v>
      </c>
    </row>
    <row r="2898" spans="2:9" x14ac:dyDescent="0.3">
      <c r="B2898" s="6">
        <f t="shared" si="498"/>
        <v>2020</v>
      </c>
      <c r="C2898" s="5">
        <v>44170</v>
      </c>
      <c r="D2898" s="10">
        <v>1082.05</v>
      </c>
      <c r="E2898" s="10">
        <f>VLOOKUP(C2898,데이터!$O:$Q,2,0)</f>
        <v>161.11184375000002</v>
      </c>
      <c r="F2898" s="10">
        <f>VLOOKUP(C2898,데이터!$O:$Q,3,0)</f>
        <v>379.41</v>
      </c>
      <c r="H2898" s="6">
        <f t="shared" si="496"/>
        <v>7.0026226936318112</v>
      </c>
      <c r="I2898" s="6">
        <f t="shared" si="497"/>
        <v>7.2907378939277176</v>
      </c>
    </row>
    <row r="2899" spans="2:9" x14ac:dyDescent="0.3">
      <c r="B2899" s="6">
        <f t="shared" si="498"/>
        <v>2020</v>
      </c>
      <c r="C2899" s="5">
        <v>44171</v>
      </c>
      <c r="D2899" s="10">
        <v>1082.05</v>
      </c>
      <c r="E2899" s="10">
        <f>VLOOKUP(C2899,데이터!$O:$Q,2,0)</f>
        <v>161.11184375000002</v>
      </c>
      <c r="F2899" s="10">
        <f>VLOOKUP(C2899,데이터!$O:$Q,3,0)</f>
        <v>379.41</v>
      </c>
      <c r="H2899" s="6">
        <f t="shared" si="496"/>
        <v>7.0026226936318112</v>
      </c>
      <c r="I2899" s="6">
        <f t="shared" si="497"/>
        <v>7.2907378939277176</v>
      </c>
    </row>
    <row r="2900" spans="2:9" x14ac:dyDescent="0.3">
      <c r="B2900" s="6">
        <f t="shared" si="498"/>
        <v>2020</v>
      </c>
      <c r="C2900" s="5">
        <v>44172</v>
      </c>
      <c r="D2900" s="10">
        <v>1081.9000000000001</v>
      </c>
      <c r="E2900" s="10">
        <f>VLOOKUP(C2900,데이터!$O:$Q,2,0)</f>
        <v>162.37584375000003</v>
      </c>
      <c r="F2900" s="10">
        <f>VLOOKUP(C2900,데이터!$O:$Q,3,0)</f>
        <v>381.33</v>
      </c>
      <c r="H2900" s="6">
        <f t="shared" si="496"/>
        <v>7.057561640879447</v>
      </c>
      <c r="I2900" s="6">
        <f t="shared" si="497"/>
        <v>7.3276325903151118</v>
      </c>
    </row>
    <row r="2901" spans="2:9" x14ac:dyDescent="0.3">
      <c r="B2901" s="6">
        <f t="shared" si="498"/>
        <v>2020</v>
      </c>
      <c r="C2901" s="5">
        <v>44173</v>
      </c>
      <c r="D2901" s="10">
        <v>1085.4000000000001</v>
      </c>
      <c r="E2901" s="10">
        <f>VLOOKUP(C2901,데이터!$O:$Q,2,0)</f>
        <v>162.46625</v>
      </c>
      <c r="F2901" s="10">
        <f>VLOOKUP(C2901,데이터!$O:$Q,3,0)</f>
        <v>382.56</v>
      </c>
      <c r="H2901" s="6">
        <f t="shared" si="496"/>
        <v>7.0614910904044512</v>
      </c>
      <c r="I2901" s="6">
        <f t="shared" si="497"/>
        <v>7.3512682551882866</v>
      </c>
    </row>
    <row r="2902" spans="2:9" x14ac:dyDescent="0.3">
      <c r="B2902" s="6">
        <f t="shared" si="498"/>
        <v>2020</v>
      </c>
      <c r="C2902" s="5">
        <v>44174</v>
      </c>
      <c r="D2902" s="10">
        <v>1084.4000000000001</v>
      </c>
      <c r="E2902" s="10">
        <f>VLOOKUP(C2902,데이터!$O:$Q,2,0)</f>
        <v>158.75221875</v>
      </c>
      <c r="F2902" s="10">
        <f>VLOOKUP(C2902,데이터!$O:$Q,3,0)</f>
        <v>371.78</v>
      </c>
      <c r="H2902" s="6">
        <f t="shared" si="496"/>
        <v>6.9000631102463643</v>
      </c>
      <c r="I2902" s="6">
        <f t="shared" si="497"/>
        <v>7.1441199077632298</v>
      </c>
    </row>
    <row r="2903" spans="2:9" x14ac:dyDescent="0.3">
      <c r="B2903" s="6">
        <f t="shared" si="498"/>
        <v>2020</v>
      </c>
      <c r="C2903" s="5">
        <v>44175</v>
      </c>
      <c r="D2903" s="10">
        <v>1087.4000000000001</v>
      </c>
      <c r="E2903" s="10">
        <f>VLOOKUP(C2903,데이터!$O:$Q,2,0)</f>
        <v>158.44428124999996</v>
      </c>
      <c r="F2903" s="10">
        <f>VLOOKUP(C2903,데이터!$O:$Q,3,0)</f>
        <v>371.26</v>
      </c>
      <c r="H2903" s="6">
        <f t="shared" si="496"/>
        <v>6.8866788048127638</v>
      </c>
      <c r="I2903" s="6">
        <f t="shared" si="497"/>
        <v>7.1341275941583113</v>
      </c>
    </row>
    <row r="2904" spans="2:9" x14ac:dyDescent="0.3">
      <c r="B2904" s="6">
        <f t="shared" si="498"/>
        <v>2020</v>
      </c>
      <c r="C2904" s="5">
        <v>44176</v>
      </c>
      <c r="D2904" s="10">
        <v>1090.0999999999999</v>
      </c>
      <c r="E2904" s="10">
        <f>VLOOKUP(C2904,데이터!$O:$Q,2,0)</f>
        <v>156.20140624999999</v>
      </c>
      <c r="F2904" s="10">
        <f>VLOOKUP(C2904,데이터!$O:$Q,3,0)</f>
        <v>367.65</v>
      </c>
      <c r="H2904" s="6">
        <f t="shared" si="496"/>
        <v>6.7891936851070369</v>
      </c>
      <c r="I2904" s="6">
        <f t="shared" si="497"/>
        <v>7.0647578785549294</v>
      </c>
    </row>
    <row r="2905" spans="2:9" x14ac:dyDescent="0.3">
      <c r="B2905" s="6">
        <f t="shared" si="498"/>
        <v>2020</v>
      </c>
      <c r="C2905" s="5">
        <v>44177</v>
      </c>
      <c r="D2905" s="10">
        <v>1090.0999999999999</v>
      </c>
      <c r="E2905" s="10">
        <f>VLOOKUP(C2905,데이터!$O:$Q,2,0)</f>
        <v>156.20140624999999</v>
      </c>
      <c r="F2905" s="10">
        <f>VLOOKUP(C2905,데이터!$O:$Q,3,0)</f>
        <v>367.65</v>
      </c>
      <c r="H2905" s="6">
        <f t="shared" si="496"/>
        <v>6.7891936851070369</v>
      </c>
      <c r="I2905" s="6">
        <f t="shared" si="497"/>
        <v>7.0647578785549294</v>
      </c>
    </row>
    <row r="2906" spans="2:9" x14ac:dyDescent="0.3">
      <c r="B2906" s="6">
        <f t="shared" si="498"/>
        <v>2020</v>
      </c>
      <c r="C2906" s="5">
        <v>44178</v>
      </c>
      <c r="D2906" s="10">
        <v>1090.0999999999999</v>
      </c>
      <c r="E2906" s="10">
        <f>VLOOKUP(C2906,데이터!$O:$Q,2,0)</f>
        <v>156.20140624999999</v>
      </c>
      <c r="F2906" s="10">
        <f>VLOOKUP(C2906,데이터!$O:$Q,3,0)</f>
        <v>367.65</v>
      </c>
      <c r="H2906" s="6">
        <f t="shared" si="496"/>
        <v>6.7891936851070369</v>
      </c>
      <c r="I2906" s="6">
        <f t="shared" si="497"/>
        <v>7.0647578785549294</v>
      </c>
    </row>
    <row r="2907" spans="2:9" x14ac:dyDescent="0.3">
      <c r="B2907" s="6">
        <f t="shared" si="498"/>
        <v>2020</v>
      </c>
      <c r="C2907" s="5">
        <v>44179</v>
      </c>
      <c r="D2907" s="10">
        <v>1091.5999999999999</v>
      </c>
      <c r="E2907" s="10">
        <f>VLOOKUP(C2907,데이터!$O:$Q,2,0)</f>
        <v>157.94359375000002</v>
      </c>
      <c r="F2907" s="10">
        <f>VLOOKUP(C2907,데이터!$O:$Q,3,0)</f>
        <v>371</v>
      </c>
      <c r="H2907" s="6">
        <f t="shared" si="496"/>
        <v>6.8649167445674744</v>
      </c>
      <c r="I2907" s="6">
        <f t="shared" si="497"/>
        <v>7.1291314373558521</v>
      </c>
    </row>
    <row r="2908" spans="2:9" x14ac:dyDescent="0.3">
      <c r="B2908" s="6">
        <f t="shared" si="498"/>
        <v>2020</v>
      </c>
      <c r="C2908" s="5">
        <v>44180</v>
      </c>
      <c r="D2908" s="10">
        <v>1093.2</v>
      </c>
      <c r="E2908" s="10">
        <f>VLOOKUP(C2908,데이터!$O:$Q,2,0)</f>
        <v>160.54812500000003</v>
      </c>
      <c r="F2908" s="10">
        <f>VLOOKUP(C2908,데이터!$O:$Q,3,0)</f>
        <v>376.17</v>
      </c>
      <c r="H2908" s="6">
        <f t="shared" si="496"/>
        <v>6.9781210206343802</v>
      </c>
      <c r="I2908" s="6">
        <f t="shared" si="497"/>
        <v>7.2284780937739921</v>
      </c>
    </row>
    <row r="2909" spans="2:9" x14ac:dyDescent="0.3">
      <c r="B2909" s="6">
        <f t="shared" si="498"/>
        <v>2020</v>
      </c>
      <c r="C2909" s="5">
        <v>44181</v>
      </c>
      <c r="D2909" s="10">
        <v>1093.95</v>
      </c>
      <c r="E2909" s="10">
        <f>VLOOKUP(C2909,데이터!$O:$Q,2,0)</f>
        <v>161.43968750000002</v>
      </c>
      <c r="F2909" s="10">
        <f>VLOOKUP(C2909,데이터!$O:$Q,3,0)</f>
        <v>376.39</v>
      </c>
      <c r="H2909" s="6">
        <f t="shared" si="496"/>
        <v>7.0168722114219353</v>
      </c>
      <c r="I2909" s="6">
        <f t="shared" si="497"/>
        <v>7.2327056110683801</v>
      </c>
    </row>
    <row r="2910" spans="2:9" x14ac:dyDescent="0.3">
      <c r="B2910" s="6">
        <f t="shared" si="498"/>
        <v>2020</v>
      </c>
      <c r="C2910" s="5">
        <v>44182</v>
      </c>
      <c r="D2910" s="10">
        <v>1093.2</v>
      </c>
      <c r="E2910" s="10">
        <f>VLOOKUP(C2910,데이터!$O:$Q,2,0)</f>
        <v>161.69553125000002</v>
      </c>
      <c r="F2910" s="10">
        <f>VLOOKUP(C2910,데이터!$O:$Q,3,0)</f>
        <v>377.08</v>
      </c>
      <c r="H2910" s="6">
        <f t="shared" si="496"/>
        <v>7.0279922955080796</v>
      </c>
      <c r="I2910" s="6">
        <f t="shared" si="497"/>
        <v>7.2459646425826003</v>
      </c>
    </row>
    <row r="2911" spans="2:9" x14ac:dyDescent="0.3">
      <c r="B2911" s="6">
        <f t="shared" si="498"/>
        <v>2020</v>
      </c>
      <c r="C2911" s="5">
        <v>44183</v>
      </c>
      <c r="D2911" s="10">
        <v>1099.55</v>
      </c>
      <c r="E2911" s="10">
        <f>VLOOKUP(C2911,데이터!$O:$Q,2,0)</f>
        <v>161.79225</v>
      </c>
      <c r="F2911" s="10">
        <f>VLOOKUP(C2911,데이터!$O:$Q,3,0)</f>
        <v>374.84</v>
      </c>
      <c r="H2911" s="6">
        <f t="shared" si="496"/>
        <v>7.0321961137866449</v>
      </c>
      <c r="I2911" s="6">
        <f t="shared" si="497"/>
        <v>7.2029208301306396</v>
      </c>
    </row>
    <row r="2912" spans="2:9" x14ac:dyDescent="0.3">
      <c r="B2912" s="6">
        <f t="shared" si="498"/>
        <v>2020</v>
      </c>
      <c r="C2912" s="5">
        <v>44184</v>
      </c>
      <c r="D2912" s="10">
        <v>1099.55</v>
      </c>
      <c r="E2912" s="10">
        <f>VLOOKUP(C2912,데이터!$O:$Q,2,0)</f>
        <v>161.79225</v>
      </c>
      <c r="F2912" s="10">
        <f>VLOOKUP(C2912,데이터!$O:$Q,3,0)</f>
        <v>374.84</v>
      </c>
      <c r="H2912" s="6">
        <f t="shared" si="496"/>
        <v>7.0321961137866449</v>
      </c>
      <c r="I2912" s="6">
        <f t="shared" si="497"/>
        <v>7.2029208301306396</v>
      </c>
    </row>
    <row r="2913" spans="2:9" x14ac:dyDescent="0.3">
      <c r="B2913" s="6">
        <f t="shared" si="498"/>
        <v>2020</v>
      </c>
      <c r="C2913" s="5">
        <v>44185</v>
      </c>
      <c r="D2913" s="10">
        <v>1099.55</v>
      </c>
      <c r="E2913" s="10">
        <f>VLOOKUP(C2913,데이터!$O:$Q,2,0)</f>
        <v>161.79225</v>
      </c>
      <c r="F2913" s="10">
        <f>VLOOKUP(C2913,데이터!$O:$Q,3,0)</f>
        <v>374.84</v>
      </c>
      <c r="H2913" s="6">
        <f t="shared" si="496"/>
        <v>7.0321961137866449</v>
      </c>
      <c r="I2913" s="6">
        <f t="shared" si="497"/>
        <v>7.2029208301306396</v>
      </c>
    </row>
    <row r="2914" spans="2:9" x14ac:dyDescent="0.3">
      <c r="B2914" s="6">
        <f t="shared" si="498"/>
        <v>2020</v>
      </c>
      <c r="C2914" s="5">
        <v>44186</v>
      </c>
      <c r="D2914" s="10">
        <v>1102.9000000000001</v>
      </c>
      <c r="E2914" s="10">
        <f>VLOOKUP(C2914,데이터!$O:$Q,2,0)</f>
        <v>160.35603125</v>
      </c>
      <c r="F2914" s="10">
        <f>VLOOKUP(C2914,데이터!$O:$Q,3,0)</f>
        <v>373.17</v>
      </c>
      <c r="H2914" s="6">
        <f t="shared" ref="H2914:H2977" si="499">H2913*(E2914/E2913)</f>
        <v>6.9697717893069653</v>
      </c>
      <c r="I2914" s="6">
        <f t="shared" ref="I2914:I2977" si="500">I2913*(F2914/F2913)</f>
        <v>7.1708301306686879</v>
      </c>
    </row>
    <row r="2915" spans="2:9" x14ac:dyDescent="0.3">
      <c r="B2915" s="6">
        <f t="shared" si="498"/>
        <v>2020</v>
      </c>
      <c r="C2915" s="5">
        <v>44187</v>
      </c>
      <c r="D2915" s="10">
        <v>1107.5</v>
      </c>
      <c r="E2915" s="10">
        <f>VLOOKUP(C2915,데이터!$O:$Q,2,0)</f>
        <v>160.64815625</v>
      </c>
      <c r="F2915" s="10">
        <f>VLOOKUP(C2915,데이터!$O:$Q,3,0)</f>
        <v>372.62</v>
      </c>
      <c r="H2915" s="6">
        <f t="shared" si="499"/>
        <v>6.9824688145955065</v>
      </c>
      <c r="I2915" s="6">
        <f t="shared" si="500"/>
        <v>7.1602613374327158</v>
      </c>
    </row>
    <row r="2916" spans="2:9" x14ac:dyDescent="0.3">
      <c r="B2916" s="6">
        <f t="shared" si="498"/>
        <v>2020</v>
      </c>
      <c r="C2916" s="5">
        <v>44188</v>
      </c>
      <c r="D2916" s="10">
        <v>1107.5999999999999</v>
      </c>
      <c r="E2916" s="10">
        <f>VLOOKUP(C2916,데이터!$O:$Q,2,0)</f>
        <v>158.92315625000001</v>
      </c>
      <c r="F2916" s="10">
        <f>VLOOKUP(C2916,데이터!$O:$Q,3,0)</f>
        <v>369.82</v>
      </c>
      <c r="H2916" s="6">
        <f t="shared" si="499"/>
        <v>6.9074927987710035</v>
      </c>
      <c r="I2916" s="6">
        <f t="shared" si="500"/>
        <v>7.1064565718677661</v>
      </c>
    </row>
    <row r="2917" spans="2:9" x14ac:dyDescent="0.3">
      <c r="B2917" s="6">
        <f t="shared" si="498"/>
        <v>2020</v>
      </c>
      <c r="C2917" s="5">
        <v>44189</v>
      </c>
      <c r="D2917" s="10">
        <v>1102.9000000000001</v>
      </c>
      <c r="E2917" s="10">
        <f>VLOOKUP(C2917,데이터!$O:$Q,2,0)</f>
        <v>160.69746875000001</v>
      </c>
      <c r="F2917" s="10">
        <f>VLOOKUP(C2917,데이터!$O:$Q,3,0)</f>
        <v>373.12</v>
      </c>
      <c r="H2917" s="6">
        <f t="shared" si="499"/>
        <v>6.9846121507000554</v>
      </c>
      <c r="I2917" s="6">
        <f t="shared" si="500"/>
        <v>7.1698693312835999</v>
      </c>
    </row>
    <row r="2918" spans="2:9" x14ac:dyDescent="0.3">
      <c r="B2918" s="6">
        <f t="shared" si="498"/>
        <v>2020</v>
      </c>
      <c r="C2918" s="5">
        <v>44190</v>
      </c>
      <c r="D2918" s="10">
        <v>1102.9000000000001</v>
      </c>
      <c r="E2918" s="10">
        <f>VLOOKUP(C2918,데이터!$O:$Q,2,0)</f>
        <v>160.69746875000001</v>
      </c>
      <c r="F2918" s="10">
        <f>VLOOKUP(C2918,데이터!$O:$Q,3,0)</f>
        <v>373.12</v>
      </c>
      <c r="H2918" s="6">
        <f t="shared" si="499"/>
        <v>6.9846121507000554</v>
      </c>
      <c r="I2918" s="6">
        <f t="shared" si="500"/>
        <v>7.1698693312835999</v>
      </c>
    </row>
    <row r="2919" spans="2:9" x14ac:dyDescent="0.3">
      <c r="B2919" s="6">
        <f t="shared" si="498"/>
        <v>2020</v>
      </c>
      <c r="C2919" s="5">
        <v>44191</v>
      </c>
      <c r="D2919" s="10">
        <v>1102.9000000000001</v>
      </c>
      <c r="E2919" s="10">
        <f>VLOOKUP(C2919,데이터!$O:$Q,2,0)</f>
        <v>160.69746875000001</v>
      </c>
      <c r="F2919" s="10">
        <f>VLOOKUP(C2919,데이터!$O:$Q,3,0)</f>
        <v>373.12</v>
      </c>
      <c r="H2919" s="6">
        <f t="shared" si="499"/>
        <v>6.9846121507000554</v>
      </c>
      <c r="I2919" s="6">
        <f t="shared" si="500"/>
        <v>7.1698693312835999</v>
      </c>
    </row>
    <row r="2920" spans="2:9" x14ac:dyDescent="0.3">
      <c r="B2920" s="6">
        <f t="shared" si="498"/>
        <v>2020</v>
      </c>
      <c r="C2920" s="5">
        <v>44192</v>
      </c>
      <c r="D2920" s="10">
        <v>1102.9000000000001</v>
      </c>
      <c r="E2920" s="10">
        <f>VLOOKUP(C2920,데이터!$O:$Q,2,0)</f>
        <v>160.69746875000001</v>
      </c>
      <c r="F2920" s="10">
        <f>VLOOKUP(C2920,데이터!$O:$Q,3,0)</f>
        <v>373.12</v>
      </c>
      <c r="H2920" s="6">
        <f t="shared" si="499"/>
        <v>6.9846121507000554</v>
      </c>
      <c r="I2920" s="6">
        <f t="shared" si="500"/>
        <v>7.1698693312835999</v>
      </c>
    </row>
    <row r="2921" spans="2:9" x14ac:dyDescent="0.3">
      <c r="B2921" s="6">
        <f t="shared" si="498"/>
        <v>2020</v>
      </c>
      <c r="C2921" s="5">
        <v>44193</v>
      </c>
      <c r="D2921" s="10">
        <v>1096.6500000000001</v>
      </c>
      <c r="E2921" s="10">
        <f>VLOOKUP(C2921,데이터!$O:$Q,2,0)</f>
        <v>160.30212500000002</v>
      </c>
      <c r="F2921" s="10">
        <f>VLOOKUP(C2921,데이터!$O:$Q,3,0)</f>
        <v>372.71</v>
      </c>
      <c r="H2921" s="6">
        <f t="shared" si="499"/>
        <v>6.9674287888124509</v>
      </c>
      <c r="I2921" s="6">
        <f t="shared" si="500"/>
        <v>7.161990776325875</v>
      </c>
    </row>
    <row r="2922" spans="2:9" x14ac:dyDescent="0.3">
      <c r="B2922" s="6">
        <f t="shared" si="498"/>
        <v>2020</v>
      </c>
      <c r="C2922" s="5">
        <v>44194</v>
      </c>
      <c r="D2922" s="10">
        <v>1092.1500000000001</v>
      </c>
      <c r="E2922" s="10">
        <f>VLOOKUP(C2922,데이터!$O:$Q,2,0)</f>
        <v>160.27465625000002</v>
      </c>
      <c r="F2922" s="10">
        <f>VLOOKUP(C2922,데이터!$O:$Q,3,0)</f>
        <v>371.75</v>
      </c>
      <c r="H2922" s="6">
        <f t="shared" si="499"/>
        <v>6.9662348772561149</v>
      </c>
      <c r="I2922" s="6">
        <f t="shared" si="500"/>
        <v>7.1435434281321779</v>
      </c>
    </row>
    <row r="2923" spans="2:9" x14ac:dyDescent="0.3">
      <c r="B2923" s="6">
        <f t="shared" si="498"/>
        <v>2020</v>
      </c>
      <c r="C2923" s="5">
        <v>44195</v>
      </c>
      <c r="D2923" s="10">
        <v>1086.3499999999999</v>
      </c>
      <c r="E2923" s="10">
        <f>VLOOKUP(C2923,데이터!$O:$Q,2,0)</f>
        <v>162.56421875000001</v>
      </c>
      <c r="F2923" s="10">
        <f>VLOOKUP(C2923,데이터!$O:$Q,3,0)</f>
        <v>377.98</v>
      </c>
      <c r="H2923" s="6">
        <f t="shared" si="499"/>
        <v>7.0657492391292678</v>
      </c>
      <c r="I2923" s="6">
        <f t="shared" si="500"/>
        <v>7.2632590315141909</v>
      </c>
    </row>
    <row r="2924" spans="2:9" x14ac:dyDescent="0.3">
      <c r="B2924" s="6">
        <f t="shared" si="498"/>
        <v>2020</v>
      </c>
      <c r="C2924" s="5">
        <v>44196</v>
      </c>
      <c r="D2924" s="10">
        <v>1086.3499999999999</v>
      </c>
      <c r="E2924" s="10">
        <f>VLOOKUP(C2924,데이터!$O:$Q,2,0)</f>
        <v>163.47450000000001</v>
      </c>
      <c r="F2924" s="10">
        <f>VLOOKUP(C2924,데이터!$O:$Q,3,0)</f>
        <v>379.18</v>
      </c>
      <c r="H2924" s="6">
        <f t="shared" si="499"/>
        <v>7.1053140283494125</v>
      </c>
      <c r="I2924" s="6">
        <f t="shared" si="500"/>
        <v>7.2863182167563121</v>
      </c>
    </row>
    <row r="2925" spans="2:9" x14ac:dyDescent="0.3">
      <c r="B2925" s="6">
        <f t="shared" si="498"/>
        <v>2021</v>
      </c>
      <c r="C2925" s="5">
        <v>44197</v>
      </c>
      <c r="D2925" s="10">
        <v>1086.3499999999999</v>
      </c>
      <c r="E2925" s="10">
        <f>VLOOKUP(C2925,데이터!$O:$Q,2,0)</f>
        <v>163.47450000000001</v>
      </c>
      <c r="F2925" s="10">
        <f>VLOOKUP(C2925,데이터!$O:$Q,3,0)</f>
        <v>379.18</v>
      </c>
      <c r="H2925" s="6">
        <f t="shared" si="499"/>
        <v>7.1053140283494125</v>
      </c>
      <c r="I2925" s="6">
        <f t="shared" si="500"/>
        <v>7.2863182167563121</v>
      </c>
    </row>
    <row r="2926" spans="2:9" x14ac:dyDescent="0.3">
      <c r="B2926" s="6">
        <f t="shared" si="498"/>
        <v>2021</v>
      </c>
      <c r="C2926" s="5">
        <v>44198</v>
      </c>
      <c r="D2926" s="10">
        <v>1086.3499999999999</v>
      </c>
      <c r="E2926" s="10">
        <f>VLOOKUP(C2926,데이터!$O:$Q,2,0)</f>
        <v>163.47450000000001</v>
      </c>
      <c r="F2926" s="10">
        <f>VLOOKUP(C2926,데이터!$O:$Q,3,0)</f>
        <v>379.18</v>
      </c>
      <c r="H2926" s="6">
        <f t="shared" si="499"/>
        <v>7.1053140283494125</v>
      </c>
      <c r="I2926" s="6">
        <f t="shared" si="500"/>
        <v>7.2863182167563121</v>
      </c>
    </row>
    <row r="2927" spans="2:9" x14ac:dyDescent="0.3">
      <c r="B2927" s="6">
        <f t="shared" si="498"/>
        <v>2021</v>
      </c>
      <c r="C2927" s="5">
        <v>44199</v>
      </c>
      <c r="D2927" s="10">
        <v>1086.3499999999999</v>
      </c>
      <c r="E2927" s="10">
        <f>VLOOKUP(C2927,데이터!$O:$Q,2,0)</f>
        <v>163.47450000000001</v>
      </c>
      <c r="F2927" s="10">
        <f>VLOOKUP(C2927,데이터!$O:$Q,3,0)</f>
        <v>379.18</v>
      </c>
      <c r="H2927" s="6">
        <f t="shared" si="499"/>
        <v>7.1053140283494125</v>
      </c>
      <c r="I2927" s="6">
        <f t="shared" si="500"/>
        <v>7.2863182167563121</v>
      </c>
    </row>
    <row r="2928" spans="2:9" x14ac:dyDescent="0.3">
      <c r="B2928" s="6">
        <f t="shared" si="498"/>
        <v>2021</v>
      </c>
      <c r="C2928" s="5">
        <v>44200</v>
      </c>
      <c r="D2928" s="10">
        <v>1081.9000000000001</v>
      </c>
      <c r="E2928" s="10">
        <f>VLOOKUP(C2928,데이터!$O:$Q,2,0)</f>
        <v>162.20606249999997</v>
      </c>
      <c r="F2928" s="10">
        <f>VLOOKUP(C2928,데이터!$O:$Q,3,0)</f>
        <v>377.59</v>
      </c>
      <c r="H2928" s="6">
        <f t="shared" si="499"/>
        <v>7.0501822080175884</v>
      </c>
      <c r="I2928" s="6">
        <f t="shared" si="500"/>
        <v>7.2557647963105003</v>
      </c>
    </row>
    <row r="2929" spans="2:9" x14ac:dyDescent="0.3">
      <c r="B2929" s="6">
        <f t="shared" si="498"/>
        <v>2021</v>
      </c>
      <c r="C2929" s="5">
        <v>44201</v>
      </c>
      <c r="D2929" s="10">
        <v>1087.5999999999999</v>
      </c>
      <c r="E2929" s="10">
        <f>VLOOKUP(C2929,데이터!$O:$Q,2,0)</f>
        <v>164.58209374999998</v>
      </c>
      <c r="F2929" s="10">
        <f>VLOOKUP(C2929,데이터!$O:$Q,3,0)</f>
        <v>385.31</v>
      </c>
      <c r="H2929" s="6">
        <f t="shared" si="499"/>
        <v>7.1534548785100602</v>
      </c>
      <c r="I2929" s="6">
        <f t="shared" si="500"/>
        <v>7.4041122213681483</v>
      </c>
    </row>
    <row r="2930" spans="2:9" x14ac:dyDescent="0.3">
      <c r="B2930" s="6">
        <f t="shared" si="498"/>
        <v>2021</v>
      </c>
      <c r="C2930" s="5">
        <v>44202</v>
      </c>
      <c r="D2930" s="10">
        <v>1085.7</v>
      </c>
      <c r="E2930" s="10">
        <f>VLOOKUP(C2930,데이터!$O:$Q,2,0)</f>
        <v>162.63481249999998</v>
      </c>
      <c r="F2930" s="10">
        <f>VLOOKUP(C2930,데이터!$O:$Q,3,0)</f>
        <v>384.06</v>
      </c>
      <c r="H2930" s="6">
        <f t="shared" si="499"/>
        <v>7.0688175510812155</v>
      </c>
      <c r="I2930" s="6">
        <f t="shared" si="500"/>
        <v>7.3800922367409392</v>
      </c>
    </row>
    <row r="2931" spans="2:9" x14ac:dyDescent="0.3">
      <c r="B2931" s="6">
        <f t="shared" si="498"/>
        <v>2021</v>
      </c>
      <c r="C2931" s="5">
        <v>44203</v>
      </c>
      <c r="D2931" s="10">
        <v>1087</v>
      </c>
      <c r="E2931" s="10">
        <f>VLOOKUP(C2931,데이터!$O:$Q,2,0)</f>
        <v>168.56062500000002</v>
      </c>
      <c r="F2931" s="10">
        <f>VLOOKUP(C2931,데이터!$O:$Q,3,0)</f>
        <v>398.55</v>
      </c>
      <c r="H2931" s="6">
        <f t="shared" si="499"/>
        <v>7.3263791810945724</v>
      </c>
      <c r="I2931" s="6">
        <f t="shared" si="500"/>
        <v>7.6585318985395547</v>
      </c>
    </row>
    <row r="2932" spans="2:9" x14ac:dyDescent="0.3">
      <c r="B2932" s="6">
        <f t="shared" si="498"/>
        <v>2021</v>
      </c>
      <c r="C2932" s="5">
        <v>44204</v>
      </c>
      <c r="D2932" s="10">
        <v>1089.7</v>
      </c>
      <c r="E2932" s="10">
        <f>VLOOKUP(C2932,데이터!$O:$Q,2,0)</f>
        <v>169.23096875000002</v>
      </c>
      <c r="F2932" s="10">
        <f>VLOOKUP(C2932,데이터!$O:$Q,3,0)</f>
        <v>398.76</v>
      </c>
      <c r="H2932" s="6">
        <f t="shared" si="499"/>
        <v>7.3555152411570974</v>
      </c>
      <c r="I2932" s="6">
        <f t="shared" si="500"/>
        <v>7.662567255956926</v>
      </c>
    </row>
    <row r="2933" spans="2:9" x14ac:dyDescent="0.3">
      <c r="B2933" s="6">
        <f t="shared" si="498"/>
        <v>2021</v>
      </c>
      <c r="C2933" s="5">
        <v>44205</v>
      </c>
      <c r="D2933" s="10">
        <v>1089.7</v>
      </c>
      <c r="E2933" s="10">
        <f>VLOOKUP(C2933,데이터!$O:$Q,2,0)</f>
        <v>169.23096875000002</v>
      </c>
      <c r="F2933" s="10">
        <f>VLOOKUP(C2933,데이터!$O:$Q,3,0)</f>
        <v>398.76</v>
      </c>
      <c r="H2933" s="6">
        <f t="shared" si="499"/>
        <v>7.3555152411570974</v>
      </c>
      <c r="I2933" s="6">
        <f t="shared" si="500"/>
        <v>7.662567255956926</v>
      </c>
    </row>
    <row r="2934" spans="2:9" x14ac:dyDescent="0.3">
      <c r="B2934" s="6">
        <f t="shared" si="498"/>
        <v>2021</v>
      </c>
      <c r="C2934" s="5">
        <v>44206</v>
      </c>
      <c r="D2934" s="10">
        <v>1089.7</v>
      </c>
      <c r="E2934" s="10">
        <f>VLOOKUP(C2934,데이터!$O:$Q,2,0)</f>
        <v>169.23096875000002</v>
      </c>
      <c r="F2934" s="10">
        <f>VLOOKUP(C2934,데이터!$O:$Q,3,0)</f>
        <v>398.76</v>
      </c>
      <c r="H2934" s="6">
        <f t="shared" si="499"/>
        <v>7.3555152411570974</v>
      </c>
      <c r="I2934" s="6">
        <f t="shared" si="500"/>
        <v>7.662567255956926</v>
      </c>
    </row>
    <row r="2935" spans="2:9" x14ac:dyDescent="0.3">
      <c r="B2935" s="6">
        <f t="shared" si="498"/>
        <v>2021</v>
      </c>
      <c r="C2935" s="5">
        <v>44207</v>
      </c>
      <c r="D2935" s="10">
        <v>1097.2</v>
      </c>
      <c r="E2935" s="10">
        <f>VLOOKUP(C2935,데이터!$O:$Q,2,0)</f>
        <v>170.4441875</v>
      </c>
      <c r="F2935" s="10">
        <f>VLOOKUP(C2935,데이터!$O:$Q,3,0)</f>
        <v>402.8</v>
      </c>
      <c r="H2935" s="6">
        <f t="shared" si="499"/>
        <v>7.4082470140258412</v>
      </c>
      <c r="I2935" s="6">
        <f t="shared" si="500"/>
        <v>7.7401998462720689</v>
      </c>
    </row>
    <row r="2936" spans="2:9" x14ac:dyDescent="0.3">
      <c r="B2936" s="6">
        <f t="shared" si="498"/>
        <v>2021</v>
      </c>
      <c r="C2936" s="5">
        <v>44208</v>
      </c>
      <c r="D2936" s="10">
        <v>1099.95</v>
      </c>
      <c r="E2936" s="10">
        <f>VLOOKUP(C2936,데이터!$O:$Q,2,0)</f>
        <v>171.23990625000002</v>
      </c>
      <c r="F2936" s="10">
        <f>VLOOKUP(C2936,데이터!$O:$Q,3,0)</f>
        <v>405.24</v>
      </c>
      <c r="H2936" s="6">
        <f t="shared" si="499"/>
        <v>7.4428324178472067</v>
      </c>
      <c r="I2936" s="6">
        <f t="shared" si="500"/>
        <v>7.7870868562643825</v>
      </c>
    </row>
    <row r="2937" spans="2:9" x14ac:dyDescent="0.3">
      <c r="B2937" s="6">
        <f t="shared" si="498"/>
        <v>2021</v>
      </c>
      <c r="C2937" s="5">
        <v>44209</v>
      </c>
      <c r="D2937" s="10">
        <v>1095.25</v>
      </c>
      <c r="E2937" s="10">
        <f>VLOOKUP(C2937,데이터!$O:$Q,2,0)</f>
        <v>171.39484375000001</v>
      </c>
      <c r="F2937" s="10">
        <f>VLOOKUP(C2937,데이터!$O:$Q,3,0)</f>
        <v>405.9</v>
      </c>
      <c r="H2937" s="6">
        <f t="shared" si="499"/>
        <v>7.449566676659849</v>
      </c>
      <c r="I2937" s="6">
        <f t="shared" si="500"/>
        <v>7.799769408147549</v>
      </c>
    </row>
    <row r="2938" spans="2:9" x14ac:dyDescent="0.3">
      <c r="B2938" s="6">
        <f t="shared" si="498"/>
        <v>2021</v>
      </c>
      <c r="C2938" s="5">
        <v>44210</v>
      </c>
      <c r="D2938" s="10">
        <v>1098.05</v>
      </c>
      <c r="E2938" s="10">
        <f>VLOOKUP(C2938,데이터!$O:$Q,2,0)</f>
        <v>174.60440624999998</v>
      </c>
      <c r="F2938" s="10">
        <f>VLOOKUP(C2938,데이터!$O:$Q,3,0)</f>
        <v>414.5</v>
      </c>
      <c r="H2938" s="6">
        <f t="shared" si="499"/>
        <v>7.5890682469727349</v>
      </c>
      <c r="I2938" s="6">
        <f t="shared" si="500"/>
        <v>7.9650269023827516</v>
      </c>
    </row>
    <row r="2939" spans="2:9" x14ac:dyDescent="0.3">
      <c r="B2939" s="6">
        <f t="shared" si="498"/>
        <v>2021</v>
      </c>
      <c r="C2939" s="5">
        <v>44211</v>
      </c>
      <c r="D2939" s="10">
        <v>1099.45</v>
      </c>
      <c r="E2939" s="10">
        <f>VLOOKUP(C2939,데이터!$O:$Q,2,0)</f>
        <v>171.05368750000002</v>
      </c>
      <c r="F2939" s="10">
        <f>VLOOKUP(C2939,데이터!$O:$Q,3,0)</f>
        <v>406.07</v>
      </c>
      <c r="H2939" s="6">
        <f t="shared" si="499"/>
        <v>7.4347385396171655</v>
      </c>
      <c r="I2939" s="6">
        <f t="shared" si="500"/>
        <v>7.803036126056849</v>
      </c>
    </row>
    <row r="2940" spans="2:9" x14ac:dyDescent="0.3">
      <c r="B2940" s="6">
        <f t="shared" si="498"/>
        <v>2021</v>
      </c>
      <c r="C2940" s="5">
        <v>44212</v>
      </c>
      <c r="D2940" s="10">
        <v>1099.45</v>
      </c>
      <c r="E2940" s="10">
        <f>VLOOKUP(C2940,데이터!$O:$Q,2,0)</f>
        <v>171.05368750000002</v>
      </c>
      <c r="F2940" s="10">
        <f>VLOOKUP(C2940,데이터!$O:$Q,3,0)</f>
        <v>406.07</v>
      </c>
      <c r="H2940" s="6">
        <f t="shared" si="499"/>
        <v>7.4347385396171655</v>
      </c>
      <c r="I2940" s="6">
        <f t="shared" si="500"/>
        <v>7.803036126056849</v>
      </c>
    </row>
    <row r="2941" spans="2:9" x14ac:dyDescent="0.3">
      <c r="B2941" s="6">
        <f t="shared" si="498"/>
        <v>2021</v>
      </c>
      <c r="C2941" s="5">
        <v>44213</v>
      </c>
      <c r="D2941" s="10">
        <v>1099.45</v>
      </c>
      <c r="E2941" s="10">
        <f>VLOOKUP(C2941,데이터!$O:$Q,2,0)</f>
        <v>171.05368750000002</v>
      </c>
      <c r="F2941" s="10">
        <f>VLOOKUP(C2941,데이터!$O:$Q,3,0)</f>
        <v>406.07</v>
      </c>
      <c r="H2941" s="6">
        <f t="shared" si="499"/>
        <v>7.4347385396171655</v>
      </c>
      <c r="I2941" s="6">
        <f t="shared" si="500"/>
        <v>7.803036126056849</v>
      </c>
    </row>
    <row r="2942" spans="2:9" x14ac:dyDescent="0.3">
      <c r="B2942" s="6">
        <f t="shared" si="498"/>
        <v>2021</v>
      </c>
      <c r="C2942" s="5">
        <v>44214</v>
      </c>
      <c r="D2942" s="10">
        <v>1103.95</v>
      </c>
      <c r="E2942" s="10">
        <f>VLOOKUP(C2942,데이터!$O:$Q,2,0)</f>
        <v>171.05368750000002</v>
      </c>
      <c r="F2942" s="10">
        <f>VLOOKUP(C2942,데이터!$O:$Q,3,0)</f>
        <v>406.07</v>
      </c>
      <c r="H2942" s="6">
        <f t="shared" si="499"/>
        <v>7.4347385396171655</v>
      </c>
      <c r="I2942" s="6">
        <f t="shared" si="500"/>
        <v>7.803036126056849</v>
      </c>
    </row>
    <row r="2943" spans="2:9" x14ac:dyDescent="0.3">
      <c r="B2943" s="6">
        <f t="shared" ref="B2943:B3006" si="501">YEAR(C2943)</f>
        <v>2021</v>
      </c>
      <c r="C2943" s="5">
        <v>44215</v>
      </c>
      <c r="D2943" s="10">
        <v>1102.9000000000001</v>
      </c>
      <c r="E2943" s="10">
        <f>VLOOKUP(C2943,데이터!$O:$Q,2,0)</f>
        <v>176.87478125000001</v>
      </c>
      <c r="F2943" s="10">
        <f>VLOOKUP(C2943,데이터!$O:$Q,3,0)</f>
        <v>420</v>
      </c>
      <c r="H2943" s="6">
        <f t="shared" si="499"/>
        <v>7.6877486364959573</v>
      </c>
      <c r="I2943" s="6">
        <f t="shared" si="500"/>
        <v>8.0707148347424749</v>
      </c>
    </row>
    <row r="2944" spans="2:9" x14ac:dyDescent="0.3">
      <c r="B2944" s="6">
        <f t="shared" si="501"/>
        <v>2021</v>
      </c>
      <c r="C2944" s="5">
        <v>44216</v>
      </c>
      <c r="D2944" s="10">
        <v>1100.2</v>
      </c>
      <c r="E2944" s="10">
        <f>VLOOKUP(C2944,데이터!$O:$Q,2,0)</f>
        <v>177.12659375000001</v>
      </c>
      <c r="F2944" s="10">
        <f>VLOOKUP(C2944,데이터!$O:$Q,3,0)</f>
        <v>418.5</v>
      </c>
      <c r="H2944" s="6">
        <f t="shared" si="499"/>
        <v>7.6986935048929475</v>
      </c>
      <c r="I2944" s="6">
        <f t="shared" si="500"/>
        <v>8.0418908531898232</v>
      </c>
    </row>
    <row r="2945" spans="2:9" x14ac:dyDescent="0.3">
      <c r="B2945" s="6">
        <f t="shared" si="501"/>
        <v>2021</v>
      </c>
      <c r="C2945" s="5">
        <v>44217</v>
      </c>
      <c r="D2945" s="10">
        <v>1098.25</v>
      </c>
      <c r="E2945" s="10">
        <f>VLOOKUP(C2945,데이터!$O:$Q,2,0)</f>
        <v>180.63043749999997</v>
      </c>
      <c r="F2945" s="10">
        <f>VLOOKUP(C2945,데이터!$O:$Q,3,0)</f>
        <v>424.55</v>
      </c>
      <c r="H2945" s="6">
        <f t="shared" si="499"/>
        <v>7.8509858205141549</v>
      </c>
      <c r="I2945" s="6">
        <f t="shared" si="500"/>
        <v>8.1581475787855187</v>
      </c>
    </row>
    <row r="2946" spans="2:9" x14ac:dyDescent="0.3">
      <c r="B2946" s="6">
        <f t="shared" si="501"/>
        <v>2021</v>
      </c>
      <c r="C2946" s="5">
        <v>44218</v>
      </c>
      <c r="D2946" s="10">
        <v>1103.1500000000001</v>
      </c>
      <c r="E2946" s="10">
        <f>VLOOKUP(C2946,데이터!$O:$Q,2,0)</f>
        <v>178.41593749999998</v>
      </c>
      <c r="F2946" s="10">
        <f>VLOOKUP(C2946,데이터!$O:$Q,3,0)</f>
        <v>417.35</v>
      </c>
      <c r="H2946" s="6">
        <f t="shared" si="499"/>
        <v>7.7547340019382931</v>
      </c>
      <c r="I2946" s="6">
        <f t="shared" si="500"/>
        <v>8.0197924673327901</v>
      </c>
    </row>
    <row r="2947" spans="2:9" x14ac:dyDescent="0.3">
      <c r="B2947" s="6">
        <f t="shared" si="501"/>
        <v>2021</v>
      </c>
      <c r="C2947" s="5">
        <v>44219</v>
      </c>
      <c r="D2947" s="10">
        <v>1103.1500000000001</v>
      </c>
      <c r="E2947" s="10">
        <f>VLOOKUP(C2947,데이터!$O:$Q,2,0)</f>
        <v>178.41593749999998</v>
      </c>
      <c r="F2947" s="10">
        <f>VLOOKUP(C2947,데이터!$O:$Q,3,0)</f>
        <v>417.35</v>
      </c>
      <c r="H2947" s="6">
        <f t="shared" si="499"/>
        <v>7.7547340019382931</v>
      </c>
      <c r="I2947" s="6">
        <f t="shared" si="500"/>
        <v>8.0197924673327901</v>
      </c>
    </row>
    <row r="2948" spans="2:9" x14ac:dyDescent="0.3">
      <c r="B2948" s="6">
        <f t="shared" si="501"/>
        <v>2021</v>
      </c>
      <c r="C2948" s="5">
        <v>44220</v>
      </c>
      <c r="D2948" s="10">
        <v>1103.1500000000001</v>
      </c>
      <c r="E2948" s="10">
        <f>VLOOKUP(C2948,데이터!$O:$Q,2,0)</f>
        <v>178.41593749999998</v>
      </c>
      <c r="F2948" s="10">
        <f>VLOOKUP(C2948,데이터!$O:$Q,3,0)</f>
        <v>417.35</v>
      </c>
      <c r="H2948" s="6">
        <f t="shared" si="499"/>
        <v>7.7547340019382931</v>
      </c>
      <c r="I2948" s="6">
        <f t="shared" si="500"/>
        <v>8.0197924673327901</v>
      </c>
    </row>
    <row r="2949" spans="2:9" x14ac:dyDescent="0.3">
      <c r="B2949" s="6">
        <f t="shared" si="501"/>
        <v>2021</v>
      </c>
      <c r="C2949" s="5">
        <v>44221</v>
      </c>
      <c r="D2949" s="10">
        <v>1100.8</v>
      </c>
      <c r="E2949" s="10">
        <f>VLOOKUP(C2949,데이터!$O:$Q,2,0)</f>
        <v>178.63790625000004</v>
      </c>
      <c r="F2949" s="10">
        <f>VLOOKUP(C2949,데이터!$O:$Q,3,0)</f>
        <v>417.95</v>
      </c>
      <c r="H2949" s="6">
        <f t="shared" si="499"/>
        <v>7.7643817309310759</v>
      </c>
      <c r="I2949" s="6">
        <f t="shared" si="500"/>
        <v>8.0313220599538511</v>
      </c>
    </row>
    <row r="2950" spans="2:9" x14ac:dyDescent="0.3">
      <c r="B2950" s="6">
        <f t="shared" si="501"/>
        <v>2021</v>
      </c>
      <c r="C2950" s="5">
        <v>44222</v>
      </c>
      <c r="D2950" s="10">
        <v>1106.45</v>
      </c>
      <c r="E2950" s="10">
        <f>VLOOKUP(C2950,데이터!$O:$Q,2,0)</f>
        <v>176.34278125000006</v>
      </c>
      <c r="F2950" s="10">
        <f>VLOOKUP(C2950,데이터!$O:$Q,3,0)</f>
        <v>411.16</v>
      </c>
      <c r="H2950" s="6">
        <f t="shared" si="499"/>
        <v>7.6646255985721128</v>
      </c>
      <c r="I2950" s="6">
        <f t="shared" si="500"/>
        <v>7.9008455034588483</v>
      </c>
    </row>
    <row r="2951" spans="2:9" x14ac:dyDescent="0.3">
      <c r="B2951" s="6">
        <f t="shared" si="501"/>
        <v>2021</v>
      </c>
      <c r="C2951" s="5">
        <v>44223</v>
      </c>
      <c r="D2951" s="10">
        <v>1104.4000000000001</v>
      </c>
      <c r="E2951" s="10">
        <f>VLOOKUP(C2951,데이터!$O:$Q,2,0)</f>
        <v>168.05846875</v>
      </c>
      <c r="F2951" s="10">
        <f>VLOOKUP(C2951,데이터!$O:$Q,3,0)</f>
        <v>389.82</v>
      </c>
      <c r="H2951" s="6">
        <f t="shared" si="499"/>
        <v>7.3045532825749344</v>
      </c>
      <c r="I2951" s="6">
        <f t="shared" si="500"/>
        <v>7.4907763259031226</v>
      </c>
    </row>
    <row r="2952" spans="2:9" x14ac:dyDescent="0.3">
      <c r="B2952" s="6">
        <f t="shared" si="501"/>
        <v>2021</v>
      </c>
      <c r="C2952" s="5">
        <v>44224</v>
      </c>
      <c r="D2952" s="10">
        <v>1119.6500000000001</v>
      </c>
      <c r="E2952" s="10">
        <f>VLOOKUP(C2952,데이터!$O:$Q,2,0)</f>
        <v>172.04493750000003</v>
      </c>
      <c r="F2952" s="10">
        <f>VLOOKUP(C2952,데이터!$O:$Q,3,0)</f>
        <v>398.37</v>
      </c>
      <c r="H2952" s="6">
        <f t="shared" si="499"/>
        <v>7.4778225834931309</v>
      </c>
      <c r="I2952" s="6">
        <f t="shared" si="500"/>
        <v>7.6550730207532371</v>
      </c>
    </row>
    <row r="2953" spans="2:9" x14ac:dyDescent="0.3">
      <c r="B2953" s="6">
        <f t="shared" si="501"/>
        <v>2021</v>
      </c>
      <c r="C2953" s="5">
        <v>44225</v>
      </c>
      <c r="D2953" s="10">
        <v>1118.75</v>
      </c>
      <c r="E2953" s="10">
        <f>VLOOKUP(C2953,데이터!$O:$Q,2,0)</f>
        <v>169.86159375</v>
      </c>
      <c r="F2953" s="10">
        <f>VLOOKUP(C2953,데이터!$O:$Q,3,0)</f>
        <v>391.42</v>
      </c>
      <c r="H2953" s="6">
        <f t="shared" si="499"/>
        <v>7.3829249512900397</v>
      </c>
      <c r="I2953" s="6">
        <f t="shared" si="500"/>
        <v>7.521521906225952</v>
      </c>
    </row>
    <row r="2954" spans="2:9" x14ac:dyDescent="0.3">
      <c r="B2954" s="6">
        <f t="shared" si="501"/>
        <v>2021</v>
      </c>
      <c r="C2954" s="5">
        <v>44226</v>
      </c>
      <c r="D2954" s="10">
        <v>1118.75</v>
      </c>
      <c r="E2954" s="10">
        <f>VLOOKUP(C2954,데이터!$O:$Q,2,0)</f>
        <v>169.86159375</v>
      </c>
      <c r="F2954" s="10">
        <f>VLOOKUP(C2954,데이터!$O:$Q,3,0)</f>
        <v>391.42</v>
      </c>
      <c r="H2954" s="6">
        <f t="shared" si="499"/>
        <v>7.3829249512900397</v>
      </c>
      <c r="I2954" s="6">
        <f t="shared" si="500"/>
        <v>7.521521906225952</v>
      </c>
    </row>
    <row r="2955" spans="2:9" x14ac:dyDescent="0.3">
      <c r="B2955" s="6">
        <f t="shared" si="501"/>
        <v>2021</v>
      </c>
      <c r="C2955" s="5">
        <v>44227</v>
      </c>
      <c r="D2955" s="10">
        <v>1118.75</v>
      </c>
      <c r="E2955" s="10">
        <f>VLOOKUP(C2955,데이터!$O:$Q,2,0)</f>
        <v>169.86159375</v>
      </c>
      <c r="F2955" s="10">
        <f>VLOOKUP(C2955,데이터!$O:$Q,3,0)</f>
        <v>391.42</v>
      </c>
      <c r="H2955" s="6">
        <f t="shared" si="499"/>
        <v>7.3829249512900397</v>
      </c>
      <c r="I2955" s="6">
        <f t="shared" si="500"/>
        <v>7.521521906225952</v>
      </c>
    </row>
    <row r="2956" spans="2:9" x14ac:dyDescent="0.3">
      <c r="B2956" s="6">
        <f t="shared" si="501"/>
        <v>2021</v>
      </c>
      <c r="C2956" s="5">
        <v>44228</v>
      </c>
      <c r="D2956" s="10">
        <v>1116.2</v>
      </c>
      <c r="E2956" s="10">
        <f>VLOOKUP(C2956,데이터!$O:$Q,2,0)</f>
        <v>175.70575000000002</v>
      </c>
      <c r="F2956" s="10">
        <f>VLOOKUP(C2956,데이터!$O:$Q,3,0)</f>
        <v>406.88</v>
      </c>
      <c r="H2956" s="6">
        <f t="shared" si="499"/>
        <v>7.6369374449021388</v>
      </c>
      <c r="I2956" s="6">
        <f t="shared" si="500"/>
        <v>7.8186010760952813</v>
      </c>
    </row>
    <row r="2957" spans="2:9" x14ac:dyDescent="0.3">
      <c r="B2957" s="6">
        <f t="shared" si="501"/>
        <v>2021</v>
      </c>
      <c r="C2957" s="5">
        <v>44229</v>
      </c>
      <c r="D2957" s="10">
        <v>1117.45</v>
      </c>
      <c r="E2957" s="10">
        <f>VLOOKUP(C2957,데이터!$O:$Q,2,0)</f>
        <v>178.55234375000003</v>
      </c>
      <c r="F2957" s="10">
        <f>VLOOKUP(C2957,데이터!$O:$Q,3,0)</f>
        <v>413.48</v>
      </c>
      <c r="H2957" s="6">
        <f t="shared" si="499"/>
        <v>7.7606628118852887</v>
      </c>
      <c r="I2957" s="6">
        <f t="shared" si="500"/>
        <v>7.9454265949269489</v>
      </c>
    </row>
    <row r="2958" spans="2:9" x14ac:dyDescent="0.3">
      <c r="B2958" s="6">
        <f t="shared" si="501"/>
        <v>2021</v>
      </c>
      <c r="C2958" s="5">
        <v>44230</v>
      </c>
      <c r="D2958" s="10">
        <v>1114.9000000000001</v>
      </c>
      <c r="E2958" s="10">
        <f>VLOOKUP(C2958,데이터!$O:$Q,2,0)</f>
        <v>174.8120625</v>
      </c>
      <c r="F2958" s="10">
        <f>VLOOKUP(C2958,데이터!$O:$Q,3,0)</f>
        <v>405.08</v>
      </c>
      <c r="H2958" s="6">
        <f t="shared" si="499"/>
        <v>7.5980938923559584</v>
      </c>
      <c r="I2958" s="6">
        <f t="shared" si="500"/>
        <v>7.7840122982320992</v>
      </c>
    </row>
    <row r="2959" spans="2:9" x14ac:dyDescent="0.3">
      <c r="B2959" s="6">
        <f t="shared" si="501"/>
        <v>2021</v>
      </c>
      <c r="C2959" s="5">
        <v>44231</v>
      </c>
      <c r="D2959" s="10">
        <v>1118.55</v>
      </c>
      <c r="E2959" s="10">
        <f>VLOOKUP(C2959,데이터!$O:$Q,2,0)</f>
        <v>175.74528125000001</v>
      </c>
      <c r="F2959" s="10">
        <f>VLOOKUP(C2959,데이터!$O:$Q,3,0)</f>
        <v>408.4</v>
      </c>
      <c r="H2959" s="6">
        <f t="shared" si="499"/>
        <v>7.6386556452647838</v>
      </c>
      <c r="I2959" s="6">
        <f t="shared" si="500"/>
        <v>7.847809377401969</v>
      </c>
    </row>
    <row r="2960" spans="2:9" x14ac:dyDescent="0.3">
      <c r="B2960" s="6">
        <f t="shared" si="501"/>
        <v>2021</v>
      </c>
      <c r="C2960" s="5">
        <v>44232</v>
      </c>
      <c r="D2960" s="10">
        <v>1123.8</v>
      </c>
      <c r="E2960" s="10">
        <f>VLOOKUP(C2960,데이터!$O:$Q,2,0)</f>
        <v>174.15725</v>
      </c>
      <c r="F2960" s="10">
        <f>VLOOKUP(C2960,데이터!$O:$Q,3,0)</f>
        <v>405.61</v>
      </c>
      <c r="H2960" s="6">
        <f t="shared" si="499"/>
        <v>7.5696328880880852</v>
      </c>
      <c r="I2960" s="6">
        <f t="shared" si="500"/>
        <v>7.7941967717140379</v>
      </c>
    </row>
    <row r="2961" spans="2:9" x14ac:dyDescent="0.3">
      <c r="B2961" s="6">
        <f t="shared" si="501"/>
        <v>2021</v>
      </c>
      <c r="C2961" s="5">
        <v>44233</v>
      </c>
      <c r="D2961" s="10">
        <v>1123.8</v>
      </c>
      <c r="E2961" s="10">
        <f>VLOOKUP(C2961,데이터!$O:$Q,2,0)</f>
        <v>174.15725</v>
      </c>
      <c r="F2961" s="10">
        <f>VLOOKUP(C2961,데이터!$O:$Q,3,0)</f>
        <v>405.61</v>
      </c>
      <c r="H2961" s="6">
        <f t="shared" si="499"/>
        <v>7.5696328880880852</v>
      </c>
      <c r="I2961" s="6">
        <f t="shared" si="500"/>
        <v>7.7941967717140379</v>
      </c>
    </row>
    <row r="2962" spans="2:9" x14ac:dyDescent="0.3">
      <c r="B2962" s="6">
        <f t="shared" si="501"/>
        <v>2021</v>
      </c>
      <c r="C2962" s="5">
        <v>44234</v>
      </c>
      <c r="D2962" s="10">
        <v>1123.8</v>
      </c>
      <c r="E2962" s="10">
        <f>VLOOKUP(C2962,데이터!$O:$Q,2,0)</f>
        <v>174.15725</v>
      </c>
      <c r="F2962" s="10">
        <f>VLOOKUP(C2962,데이터!$O:$Q,3,0)</f>
        <v>405.61</v>
      </c>
      <c r="H2962" s="6">
        <f t="shared" si="499"/>
        <v>7.5696328880880852</v>
      </c>
      <c r="I2962" s="6">
        <f t="shared" si="500"/>
        <v>7.7941967717140379</v>
      </c>
    </row>
    <row r="2963" spans="2:9" x14ac:dyDescent="0.3">
      <c r="B2963" s="6">
        <f t="shared" si="501"/>
        <v>2021</v>
      </c>
      <c r="C2963" s="5">
        <v>44235</v>
      </c>
      <c r="D2963" s="10">
        <v>1119.6500000000001</v>
      </c>
      <c r="E2963" s="10">
        <f>VLOOKUP(C2963,데이터!$O:$Q,2,0)</f>
        <v>178.87446874999998</v>
      </c>
      <c r="F2963" s="10">
        <f>VLOOKUP(C2963,데이터!$O:$Q,3,0)</f>
        <v>417.78</v>
      </c>
      <c r="H2963" s="6">
        <f t="shared" si="499"/>
        <v>7.7746637678838191</v>
      </c>
      <c r="I2963" s="6">
        <f t="shared" si="500"/>
        <v>8.0280553420445528</v>
      </c>
    </row>
    <row r="2964" spans="2:9" x14ac:dyDescent="0.3">
      <c r="B2964" s="6">
        <f t="shared" si="501"/>
        <v>2021</v>
      </c>
      <c r="C2964" s="5">
        <v>44236</v>
      </c>
      <c r="D2964" s="10">
        <v>1116.55</v>
      </c>
      <c r="E2964" s="10">
        <f>VLOOKUP(C2964,데이터!$O:$Q,2,0)</f>
        <v>178.39740625000005</v>
      </c>
      <c r="F2964" s="10">
        <f>VLOOKUP(C2964,데이터!$O:$Q,3,0)</f>
        <v>416.55</v>
      </c>
      <c r="H2964" s="6">
        <f t="shared" si="499"/>
        <v>7.7539285530726474</v>
      </c>
      <c r="I2964" s="6">
        <f t="shared" si="500"/>
        <v>8.0044196771713789</v>
      </c>
    </row>
    <row r="2965" spans="2:9" x14ac:dyDescent="0.3">
      <c r="B2965" s="6">
        <f t="shared" si="501"/>
        <v>2021</v>
      </c>
      <c r="C2965" s="5">
        <v>44237</v>
      </c>
      <c r="D2965" s="10">
        <v>1106.8499999999999</v>
      </c>
      <c r="E2965" s="10">
        <f>VLOOKUP(C2965,데이터!$O:$Q,2,0)</f>
        <v>178.69065625000002</v>
      </c>
      <c r="F2965" s="10">
        <f>VLOOKUP(C2965,데이터!$O:$Q,3,0)</f>
        <v>417.37</v>
      </c>
      <c r="H2965" s="6">
        <f t="shared" si="499"/>
        <v>7.7666744757628114</v>
      </c>
      <c r="I2965" s="6">
        <f t="shared" si="500"/>
        <v>8.0201767870868288</v>
      </c>
    </row>
    <row r="2966" spans="2:9" x14ac:dyDescent="0.3">
      <c r="B2966" s="6">
        <f t="shared" si="501"/>
        <v>2021</v>
      </c>
      <c r="C2966" s="5">
        <v>44238</v>
      </c>
      <c r="D2966" s="10">
        <v>1106.8499999999999</v>
      </c>
      <c r="E2966" s="10">
        <f>VLOOKUP(C2966,데이터!$O:$Q,2,0)</f>
        <v>183.73721875000001</v>
      </c>
      <c r="F2966" s="10">
        <f>VLOOKUP(C2966,데이터!$O:$Q,3,0)</f>
        <v>431.82</v>
      </c>
      <c r="H2966" s="6">
        <f t="shared" si="499"/>
        <v>7.9860200698841703</v>
      </c>
      <c r="I2966" s="6">
        <f t="shared" si="500"/>
        <v>8.2978478093773731</v>
      </c>
    </row>
    <row r="2967" spans="2:9" x14ac:dyDescent="0.3">
      <c r="B2967" s="6">
        <f t="shared" si="501"/>
        <v>2021</v>
      </c>
      <c r="C2967" s="5">
        <v>44239</v>
      </c>
      <c r="D2967" s="10">
        <v>1106.8499999999999</v>
      </c>
      <c r="E2967" s="10">
        <f>VLOOKUP(C2967,데이터!$O:$Q,2,0)</f>
        <v>185.73478124999997</v>
      </c>
      <c r="F2967" s="10">
        <f>VLOOKUP(C2967,데이터!$O:$Q,3,0)</f>
        <v>437.16</v>
      </c>
      <c r="H2967" s="6">
        <f t="shared" si="499"/>
        <v>8.0728428395134042</v>
      </c>
      <c r="I2967" s="6">
        <f t="shared" si="500"/>
        <v>8.4004611837048131</v>
      </c>
    </row>
    <row r="2968" spans="2:9" x14ac:dyDescent="0.3">
      <c r="B2968" s="6">
        <f t="shared" si="501"/>
        <v>2021</v>
      </c>
      <c r="C2968" s="5">
        <v>44240</v>
      </c>
      <c r="D2968" s="10">
        <v>1106.8499999999999</v>
      </c>
      <c r="E2968" s="10">
        <f>VLOOKUP(C2968,데이터!$O:$Q,2,0)</f>
        <v>185.73478124999997</v>
      </c>
      <c r="F2968" s="10">
        <f>VLOOKUP(C2968,데이터!$O:$Q,3,0)</f>
        <v>437.16</v>
      </c>
      <c r="H2968" s="6">
        <f t="shared" si="499"/>
        <v>8.0728428395134042</v>
      </c>
      <c r="I2968" s="6">
        <f t="shared" si="500"/>
        <v>8.4004611837048131</v>
      </c>
    </row>
    <row r="2969" spans="2:9" x14ac:dyDescent="0.3">
      <c r="B2969" s="6">
        <f t="shared" si="501"/>
        <v>2021</v>
      </c>
      <c r="C2969" s="5">
        <v>44241</v>
      </c>
      <c r="D2969" s="10">
        <v>1106.8499999999999</v>
      </c>
      <c r="E2969" s="10">
        <f>VLOOKUP(C2969,데이터!$O:$Q,2,0)</f>
        <v>185.73478124999997</v>
      </c>
      <c r="F2969" s="10">
        <f>VLOOKUP(C2969,데이터!$O:$Q,3,0)</f>
        <v>437.16</v>
      </c>
      <c r="H2969" s="6">
        <f t="shared" si="499"/>
        <v>8.0728428395134042</v>
      </c>
      <c r="I2969" s="6">
        <f t="shared" si="500"/>
        <v>8.4004611837048131</v>
      </c>
    </row>
    <row r="2970" spans="2:9" x14ac:dyDescent="0.3">
      <c r="B2970" s="6">
        <f t="shared" si="501"/>
        <v>2021</v>
      </c>
      <c r="C2970" s="5">
        <v>44242</v>
      </c>
      <c r="D2970" s="10">
        <v>1101.5</v>
      </c>
      <c r="E2970" s="10">
        <f>VLOOKUP(C2970,데이터!$O:$Q,2,0)</f>
        <v>185.73478124999997</v>
      </c>
      <c r="F2970" s="10">
        <f>VLOOKUP(C2970,데이터!$O:$Q,3,0)</f>
        <v>437.16</v>
      </c>
      <c r="H2970" s="6">
        <f t="shared" si="499"/>
        <v>8.0728428395134042</v>
      </c>
      <c r="I2970" s="6">
        <f t="shared" si="500"/>
        <v>8.4004611837048131</v>
      </c>
    </row>
    <row r="2971" spans="2:9" x14ac:dyDescent="0.3">
      <c r="B2971" s="6">
        <f t="shared" si="501"/>
        <v>2021</v>
      </c>
      <c r="C2971" s="5">
        <v>44243</v>
      </c>
      <c r="D2971" s="10">
        <v>1100.05</v>
      </c>
      <c r="E2971" s="10">
        <f>VLOOKUP(C2971,데이터!$O:$Q,2,0)</f>
        <v>186.82640624999999</v>
      </c>
      <c r="F2971" s="10">
        <f>VLOOKUP(C2971,데이터!$O:$Q,3,0)</f>
        <v>439.36</v>
      </c>
      <c r="H2971" s="6">
        <f t="shared" si="499"/>
        <v>8.1202896182232163</v>
      </c>
      <c r="I2971" s="6">
        <f t="shared" si="500"/>
        <v>8.4427363566487035</v>
      </c>
    </row>
    <row r="2972" spans="2:9" x14ac:dyDescent="0.3">
      <c r="B2972" s="6">
        <f t="shared" si="501"/>
        <v>2021</v>
      </c>
      <c r="C2972" s="5">
        <v>44244</v>
      </c>
      <c r="D2972" s="10">
        <v>1107.5999999999999</v>
      </c>
      <c r="E2972" s="10">
        <f>VLOOKUP(C2972,데이터!$O:$Q,2,0)</f>
        <v>183.38412499999998</v>
      </c>
      <c r="F2972" s="10">
        <f>VLOOKUP(C2972,데이터!$O:$Q,3,0)</f>
        <v>431.83</v>
      </c>
      <c r="H2972" s="6">
        <f t="shared" si="499"/>
        <v>7.9706730770798009</v>
      </c>
      <c r="I2972" s="6">
        <f t="shared" si="500"/>
        <v>8.2980399692543916</v>
      </c>
    </row>
    <row r="2973" spans="2:9" x14ac:dyDescent="0.3">
      <c r="B2973" s="6">
        <f t="shared" si="501"/>
        <v>2021</v>
      </c>
      <c r="C2973" s="5">
        <v>44245</v>
      </c>
      <c r="D2973" s="10">
        <v>1107.6500000000001</v>
      </c>
      <c r="E2973" s="10">
        <f>VLOOKUP(C2973,데이터!$O:$Q,2,0)</f>
        <v>182.57631250000003</v>
      </c>
      <c r="F2973" s="10">
        <f>VLOOKUP(C2973,데이터!$O:$Q,3,0)</f>
        <v>427.39</v>
      </c>
      <c r="H2973" s="6">
        <f t="shared" si="499"/>
        <v>7.935562026190973</v>
      </c>
      <c r="I2973" s="6">
        <f t="shared" si="500"/>
        <v>8.2127209838585422</v>
      </c>
    </row>
    <row r="2974" spans="2:9" x14ac:dyDescent="0.3">
      <c r="B2974" s="6">
        <f t="shared" si="501"/>
        <v>2021</v>
      </c>
      <c r="C2974" s="5">
        <v>44246</v>
      </c>
      <c r="D2974" s="10">
        <v>1105.8499999999999</v>
      </c>
      <c r="E2974" s="10">
        <f>VLOOKUP(C2974,데이터!$O:$Q,2,0)</f>
        <v>185.67456250000001</v>
      </c>
      <c r="F2974" s="10">
        <f>VLOOKUP(C2974,데이터!$O:$Q,3,0)</f>
        <v>437.69</v>
      </c>
      <c r="H2974" s="6">
        <f t="shared" si="499"/>
        <v>8.0702254702653295</v>
      </c>
      <c r="I2974" s="6">
        <f t="shared" si="500"/>
        <v>8.4106456571867501</v>
      </c>
    </row>
    <row r="2975" spans="2:9" x14ac:dyDescent="0.3">
      <c r="B2975" s="6">
        <f t="shared" si="501"/>
        <v>2021</v>
      </c>
      <c r="C2975" s="5">
        <v>44247</v>
      </c>
      <c r="D2975" s="10">
        <v>1105.8499999999999</v>
      </c>
      <c r="E2975" s="10">
        <f>VLOOKUP(C2975,데이터!$O:$Q,2,0)</f>
        <v>185.67456250000001</v>
      </c>
      <c r="F2975" s="10">
        <f>VLOOKUP(C2975,데이터!$O:$Q,3,0)</f>
        <v>437.69</v>
      </c>
      <c r="H2975" s="6">
        <f t="shared" si="499"/>
        <v>8.0702254702653295</v>
      </c>
      <c r="I2975" s="6">
        <f t="shared" si="500"/>
        <v>8.4106456571867501</v>
      </c>
    </row>
    <row r="2976" spans="2:9" x14ac:dyDescent="0.3">
      <c r="B2976" s="6">
        <f t="shared" si="501"/>
        <v>2021</v>
      </c>
      <c r="C2976" s="5">
        <v>44248</v>
      </c>
      <c r="D2976" s="10">
        <v>1105.8499999999999</v>
      </c>
      <c r="E2976" s="10">
        <f>VLOOKUP(C2976,데이터!$O:$Q,2,0)</f>
        <v>185.67456250000001</v>
      </c>
      <c r="F2976" s="10">
        <f>VLOOKUP(C2976,데이터!$O:$Q,3,0)</f>
        <v>437.69</v>
      </c>
      <c r="H2976" s="6">
        <f t="shared" si="499"/>
        <v>8.0702254702653295</v>
      </c>
      <c r="I2976" s="6">
        <f t="shared" si="500"/>
        <v>8.4106456571867501</v>
      </c>
    </row>
    <row r="2977" spans="2:9" x14ac:dyDescent="0.3">
      <c r="B2977" s="6">
        <f t="shared" si="501"/>
        <v>2021</v>
      </c>
      <c r="C2977" s="5">
        <v>44249</v>
      </c>
      <c r="D2977" s="10">
        <v>1110.2</v>
      </c>
      <c r="E2977" s="10">
        <f>VLOOKUP(C2977,데이터!$O:$Q,2,0)</f>
        <v>179.60996875000004</v>
      </c>
      <c r="F2977" s="10">
        <f>VLOOKUP(C2977,데이터!$O:$Q,3,0)</f>
        <v>421.83</v>
      </c>
      <c r="H2977" s="6">
        <f t="shared" si="499"/>
        <v>7.8066318024571091</v>
      </c>
      <c r="I2977" s="6">
        <f t="shared" si="500"/>
        <v>8.1058800922367134</v>
      </c>
    </row>
    <row r="2978" spans="2:9" x14ac:dyDescent="0.3">
      <c r="B2978" s="6">
        <f t="shared" si="501"/>
        <v>2021</v>
      </c>
      <c r="C2978" s="5">
        <v>44250</v>
      </c>
      <c r="D2978" s="10">
        <v>1110.5</v>
      </c>
      <c r="E2978" s="10">
        <f>VLOOKUP(C2978,데이터!$O:$Q,2,0)</f>
        <v>178.52950000000004</v>
      </c>
      <c r="F2978" s="10">
        <f>VLOOKUP(C2978,데이터!$O:$Q,3,0)</f>
        <v>418.66</v>
      </c>
      <c r="H2978" s="6">
        <f t="shared" ref="H2978:H3041" si="502">H2977*(E2978/E2977)</f>
        <v>7.759669922980077</v>
      </c>
      <c r="I2978" s="6">
        <f t="shared" ref="I2978:I3041" si="503">I2977*(F2978/F2977)</f>
        <v>8.0449654112221101</v>
      </c>
    </row>
    <row r="2979" spans="2:9" x14ac:dyDescent="0.3">
      <c r="B2979" s="6">
        <f t="shared" si="501"/>
        <v>2021</v>
      </c>
      <c r="C2979" s="5">
        <v>44251</v>
      </c>
      <c r="D2979" s="10">
        <v>1112.1500000000001</v>
      </c>
      <c r="E2979" s="10">
        <f>VLOOKUP(C2979,데이터!$O:$Q,2,0)</f>
        <v>183.94525000000004</v>
      </c>
      <c r="F2979" s="10">
        <f>VLOOKUP(C2979,데이터!$O:$Q,3,0)</f>
        <v>432.24</v>
      </c>
      <c r="H2979" s="6">
        <f t="shared" si="502"/>
        <v>7.9950620144012676</v>
      </c>
      <c r="I2979" s="6">
        <f t="shared" si="503"/>
        <v>8.3059185242121156</v>
      </c>
    </row>
    <row r="2980" spans="2:9" x14ac:dyDescent="0.3">
      <c r="B2980" s="6">
        <f t="shared" si="501"/>
        <v>2021</v>
      </c>
      <c r="C2980" s="5">
        <v>44252</v>
      </c>
      <c r="D2980" s="10">
        <v>1108</v>
      </c>
      <c r="E2980" s="10">
        <f>VLOOKUP(C2980,데이터!$O:$Q,2,0)</f>
        <v>173.91956250000001</v>
      </c>
      <c r="F2980" s="10">
        <f>VLOOKUP(C2980,데이터!$O:$Q,3,0)</f>
        <v>407.62</v>
      </c>
      <c r="H2980" s="6">
        <f t="shared" si="502"/>
        <v>7.5593019537337165</v>
      </c>
      <c r="I2980" s="6">
        <f t="shared" si="503"/>
        <v>7.8328209069945922</v>
      </c>
    </row>
    <row r="2981" spans="2:9" x14ac:dyDescent="0.3">
      <c r="B2981" s="6">
        <f t="shared" si="501"/>
        <v>2021</v>
      </c>
      <c r="C2981" s="5">
        <v>44253</v>
      </c>
      <c r="D2981" s="10">
        <v>1123.4000000000001</v>
      </c>
      <c r="E2981" s="10">
        <f>VLOOKUP(C2981,데이터!$O:$Q,2,0)</f>
        <v>177.5810625</v>
      </c>
      <c r="F2981" s="10">
        <f>VLOOKUP(C2981,데이터!$O:$Q,3,0)</f>
        <v>416.91</v>
      </c>
      <c r="H2981" s="6">
        <f t="shared" si="502"/>
        <v>7.7184466968881624</v>
      </c>
      <c r="I2981" s="6">
        <f t="shared" si="503"/>
        <v>8.0113374327440159</v>
      </c>
    </row>
    <row r="2982" spans="2:9" x14ac:dyDescent="0.3">
      <c r="B2982" s="6">
        <f t="shared" si="501"/>
        <v>2021</v>
      </c>
      <c r="C2982" s="5">
        <v>44254</v>
      </c>
      <c r="D2982" s="10">
        <v>1123.4000000000001</v>
      </c>
      <c r="E2982" s="10">
        <f>VLOOKUP(C2982,데이터!$O:$Q,2,0)</f>
        <v>177.5810625</v>
      </c>
      <c r="F2982" s="10">
        <f>VLOOKUP(C2982,데이터!$O:$Q,3,0)</f>
        <v>416.91</v>
      </c>
      <c r="H2982" s="6">
        <f t="shared" si="502"/>
        <v>7.7184466968881624</v>
      </c>
      <c r="I2982" s="6">
        <f t="shared" si="503"/>
        <v>8.0113374327440159</v>
      </c>
    </row>
    <row r="2983" spans="2:9" x14ac:dyDescent="0.3">
      <c r="B2983" s="6">
        <f t="shared" si="501"/>
        <v>2021</v>
      </c>
      <c r="C2983" s="5">
        <v>44255</v>
      </c>
      <c r="D2983" s="10">
        <v>1123.4000000000001</v>
      </c>
      <c r="E2983" s="10">
        <f>VLOOKUP(C2983,데이터!$O:$Q,2,0)</f>
        <v>177.5810625</v>
      </c>
      <c r="F2983" s="10">
        <f>VLOOKUP(C2983,데이터!$O:$Q,3,0)</f>
        <v>416.91</v>
      </c>
      <c r="H2983" s="6">
        <f t="shared" si="502"/>
        <v>7.7184466968881624</v>
      </c>
      <c r="I2983" s="6">
        <f t="shared" si="503"/>
        <v>8.0113374327440159</v>
      </c>
    </row>
    <row r="2984" spans="2:9" x14ac:dyDescent="0.3">
      <c r="B2984" s="6">
        <f t="shared" si="501"/>
        <v>2021</v>
      </c>
      <c r="C2984" s="5">
        <v>44256</v>
      </c>
      <c r="D2984" s="10">
        <v>1123.4000000000001</v>
      </c>
      <c r="E2984" s="10">
        <f>VLOOKUP(C2984,데이터!$O:$Q,2,0)</f>
        <v>183.17071875000002</v>
      </c>
      <c r="F2984" s="10">
        <f>VLOOKUP(C2984,데이터!$O:$Q,3,0)</f>
        <v>430.2</v>
      </c>
      <c r="H2984" s="6">
        <f t="shared" si="502"/>
        <v>7.9613975116438347</v>
      </c>
      <c r="I2984" s="6">
        <f t="shared" si="503"/>
        <v>8.2667179093005103</v>
      </c>
    </row>
    <row r="2985" spans="2:9" x14ac:dyDescent="0.3">
      <c r="B2985" s="6">
        <f t="shared" si="501"/>
        <v>2021</v>
      </c>
      <c r="C2985" s="5">
        <v>44257</v>
      </c>
      <c r="D2985" s="10">
        <v>1123.8499999999999</v>
      </c>
      <c r="E2985" s="10">
        <f>VLOOKUP(C2985,데이터!$O:$Q,2,0)</f>
        <v>178.50903125000002</v>
      </c>
      <c r="F2985" s="10">
        <f>VLOOKUP(C2985,데이터!$O:$Q,3,0)</f>
        <v>417.3</v>
      </c>
      <c r="H2985" s="6">
        <f t="shared" si="502"/>
        <v>7.7587802619227393</v>
      </c>
      <c r="I2985" s="6">
        <f t="shared" si="503"/>
        <v>8.0188316679477065</v>
      </c>
    </row>
    <row r="2986" spans="2:9" x14ac:dyDescent="0.3">
      <c r="B2986" s="6">
        <f t="shared" si="501"/>
        <v>2021</v>
      </c>
      <c r="C2986" s="5">
        <v>44258</v>
      </c>
      <c r="D2986" s="10">
        <v>1120.45</v>
      </c>
      <c r="E2986" s="10">
        <f>VLOOKUP(C2986,데이터!$O:$Q,2,0)</f>
        <v>172.67459375000001</v>
      </c>
      <c r="F2986" s="10">
        <f>VLOOKUP(C2986,데이터!$O:$Q,3,0)</f>
        <v>404.53</v>
      </c>
      <c r="H2986" s="6">
        <f t="shared" si="502"/>
        <v>7.505190187530232</v>
      </c>
      <c r="I2986" s="6">
        <f t="shared" si="503"/>
        <v>7.7734435049961306</v>
      </c>
    </row>
    <row r="2987" spans="2:9" x14ac:dyDescent="0.3">
      <c r="B2987" s="6">
        <f t="shared" si="501"/>
        <v>2021</v>
      </c>
      <c r="C2987" s="5">
        <v>44259</v>
      </c>
      <c r="D2987" s="10">
        <v>1125.4000000000001</v>
      </c>
      <c r="E2987" s="10">
        <f>VLOOKUP(C2987,데이터!$O:$Q,2,0)</f>
        <v>164.84115625000004</v>
      </c>
      <c r="F2987" s="10">
        <f>VLOOKUP(C2987,데이터!$O:$Q,3,0)</f>
        <v>385.06</v>
      </c>
      <c r="H2987" s="6">
        <f t="shared" si="502"/>
        <v>7.164714863495302</v>
      </c>
      <c r="I2987" s="6">
        <f t="shared" si="503"/>
        <v>7.399308224442712</v>
      </c>
    </row>
    <row r="2988" spans="2:9" x14ac:dyDescent="0.3">
      <c r="B2988" s="6">
        <f t="shared" si="501"/>
        <v>2021</v>
      </c>
      <c r="C2988" s="5">
        <v>44260</v>
      </c>
      <c r="D2988" s="10">
        <v>1125.9000000000001</v>
      </c>
      <c r="E2988" s="10">
        <f>VLOOKUP(C2988,데이터!$O:$Q,2,0)</f>
        <v>168.97656249999997</v>
      </c>
      <c r="F2988" s="10">
        <f>VLOOKUP(C2988,데이터!$O:$Q,3,0)</f>
        <v>396.61</v>
      </c>
      <c r="H2988" s="6">
        <f t="shared" si="502"/>
        <v>7.3444576370841395</v>
      </c>
      <c r="I2988" s="6">
        <f t="shared" si="503"/>
        <v>7.6212528823981307</v>
      </c>
    </row>
    <row r="2989" spans="2:9" x14ac:dyDescent="0.3">
      <c r="B2989" s="6">
        <f t="shared" si="501"/>
        <v>2021</v>
      </c>
      <c r="C2989" s="5">
        <v>44261</v>
      </c>
      <c r="D2989" s="10">
        <v>1125.9000000000001</v>
      </c>
      <c r="E2989" s="10">
        <f>VLOOKUP(C2989,데이터!$O:$Q,2,0)</f>
        <v>168.97656249999997</v>
      </c>
      <c r="F2989" s="10">
        <f>VLOOKUP(C2989,데이터!$O:$Q,3,0)</f>
        <v>396.61</v>
      </c>
      <c r="H2989" s="6">
        <f t="shared" si="502"/>
        <v>7.3444576370841395</v>
      </c>
      <c r="I2989" s="6">
        <f t="shared" si="503"/>
        <v>7.6212528823981307</v>
      </c>
    </row>
    <row r="2990" spans="2:9" x14ac:dyDescent="0.3">
      <c r="B2990" s="6">
        <f t="shared" si="501"/>
        <v>2021</v>
      </c>
      <c r="C2990" s="5">
        <v>44262</v>
      </c>
      <c r="D2990" s="10">
        <v>1125.9000000000001</v>
      </c>
      <c r="E2990" s="10">
        <f>VLOOKUP(C2990,데이터!$O:$Q,2,0)</f>
        <v>168.97656249999997</v>
      </c>
      <c r="F2990" s="10">
        <f>VLOOKUP(C2990,데이터!$O:$Q,3,0)</f>
        <v>396.61</v>
      </c>
      <c r="H2990" s="6">
        <f t="shared" si="502"/>
        <v>7.3444576370841395</v>
      </c>
      <c r="I2990" s="6">
        <f t="shared" si="503"/>
        <v>7.6212528823981307</v>
      </c>
    </row>
    <row r="2991" spans="2:9" x14ac:dyDescent="0.3">
      <c r="B2991" s="6">
        <f t="shared" si="501"/>
        <v>2021</v>
      </c>
      <c r="C2991" s="5">
        <v>44263</v>
      </c>
      <c r="D2991" s="10">
        <v>1133.3</v>
      </c>
      <c r="E2991" s="10">
        <f>VLOOKUP(C2991,데이터!$O:$Q,2,0)</f>
        <v>159.84715624999998</v>
      </c>
      <c r="F2991" s="10">
        <f>VLOOKUP(C2991,데이터!$O:$Q,3,0)</f>
        <v>375.21</v>
      </c>
      <c r="H2991" s="6">
        <f t="shared" si="502"/>
        <v>6.9476538646387382</v>
      </c>
      <c r="I2991" s="6">
        <f t="shared" si="503"/>
        <v>7.2100307455802986</v>
      </c>
    </row>
    <row r="2992" spans="2:9" x14ac:dyDescent="0.3">
      <c r="B2992" s="6">
        <f t="shared" si="501"/>
        <v>2021</v>
      </c>
      <c r="C2992" s="5">
        <v>44264</v>
      </c>
      <c r="D2992" s="10">
        <v>1140.05</v>
      </c>
      <c r="E2992" s="10">
        <f>VLOOKUP(C2992,데이터!$O:$Q,2,0)</f>
        <v>169.25665624999999</v>
      </c>
      <c r="F2992" s="10">
        <f>VLOOKUP(C2992,데이터!$O:$Q,3,0)</f>
        <v>398.52</v>
      </c>
      <c r="H2992" s="6">
        <f t="shared" si="502"/>
        <v>7.3566317318275285</v>
      </c>
      <c r="I2992" s="6">
        <f t="shared" si="503"/>
        <v>7.6579554189085064</v>
      </c>
    </row>
    <row r="2993" spans="2:9" x14ac:dyDescent="0.3">
      <c r="B2993" s="6">
        <f t="shared" si="501"/>
        <v>2021</v>
      </c>
      <c r="C2993" s="5">
        <v>44265</v>
      </c>
      <c r="D2993" s="10">
        <v>1142.5999999999999</v>
      </c>
      <c r="E2993" s="10">
        <f>VLOOKUP(C2993,데이터!$O:$Q,2,0)</f>
        <v>166.56803125000002</v>
      </c>
      <c r="F2993" s="10">
        <f>VLOOKUP(C2993,데이터!$O:$Q,3,0)</f>
        <v>391</v>
      </c>
      <c r="H2993" s="6">
        <f t="shared" si="502"/>
        <v>7.2397723749891787</v>
      </c>
      <c r="I2993" s="6">
        <f t="shared" si="503"/>
        <v>7.513451191391213</v>
      </c>
    </row>
    <row r="2994" spans="2:9" x14ac:dyDescent="0.3">
      <c r="B2994" s="6">
        <f t="shared" si="501"/>
        <v>2021</v>
      </c>
      <c r="C2994" s="5">
        <v>44266</v>
      </c>
      <c r="D2994" s="10">
        <v>1135.8499999999999</v>
      </c>
      <c r="E2994" s="10">
        <f>VLOOKUP(C2994,데이터!$O:$Q,2,0)</f>
        <v>172.90143750000001</v>
      </c>
      <c r="F2994" s="10">
        <f>VLOOKUP(C2994,데이터!$O:$Q,3,0)</f>
        <v>407.46</v>
      </c>
      <c r="H2994" s="6">
        <f t="shared" si="502"/>
        <v>7.5150498052633852</v>
      </c>
      <c r="I2994" s="6">
        <f t="shared" si="503"/>
        <v>7.8297463489623098</v>
      </c>
    </row>
    <row r="2995" spans="2:9" x14ac:dyDescent="0.3">
      <c r="B2995" s="6">
        <f t="shared" si="501"/>
        <v>2021</v>
      </c>
      <c r="C2995" s="5">
        <v>44267</v>
      </c>
      <c r="D2995" s="10">
        <v>1133.7</v>
      </c>
      <c r="E2995" s="10">
        <f>VLOOKUP(C2995,데이터!$O:$Q,2,0)</f>
        <v>171.09162499999999</v>
      </c>
      <c r="F2995" s="10">
        <f>VLOOKUP(C2995,데이터!$O:$Q,3,0)</f>
        <v>403.16</v>
      </c>
      <c r="H2995" s="6">
        <f t="shared" si="502"/>
        <v>7.4363874686608433</v>
      </c>
      <c r="I2995" s="6">
        <f t="shared" si="503"/>
        <v>7.7471176018447094</v>
      </c>
    </row>
    <row r="2996" spans="2:9" x14ac:dyDescent="0.3">
      <c r="B2996" s="6">
        <f t="shared" si="501"/>
        <v>2021</v>
      </c>
      <c r="C2996" s="5">
        <v>44268</v>
      </c>
      <c r="D2996" s="10">
        <v>1133.7</v>
      </c>
      <c r="E2996" s="10">
        <f>VLOOKUP(C2996,데이터!$O:$Q,2,0)</f>
        <v>171.09162499999999</v>
      </c>
      <c r="F2996" s="10">
        <f>VLOOKUP(C2996,데이터!$O:$Q,3,0)</f>
        <v>403.16</v>
      </c>
      <c r="H2996" s="6">
        <f t="shared" si="502"/>
        <v>7.4363874686608433</v>
      </c>
      <c r="I2996" s="6">
        <f t="shared" si="503"/>
        <v>7.7471176018447094</v>
      </c>
    </row>
    <row r="2997" spans="2:9" x14ac:dyDescent="0.3">
      <c r="B2997" s="6">
        <f t="shared" si="501"/>
        <v>2021</v>
      </c>
      <c r="C2997" s="5">
        <v>44269</v>
      </c>
      <c r="D2997" s="10">
        <v>1133.7</v>
      </c>
      <c r="E2997" s="10">
        <f>VLOOKUP(C2997,데이터!$O:$Q,2,0)</f>
        <v>171.09162499999999</v>
      </c>
      <c r="F2997" s="10">
        <f>VLOOKUP(C2997,데이터!$O:$Q,3,0)</f>
        <v>403.16</v>
      </c>
      <c r="H2997" s="6">
        <f t="shared" si="502"/>
        <v>7.4363874686608433</v>
      </c>
      <c r="I2997" s="6">
        <f t="shared" si="503"/>
        <v>7.7471176018447094</v>
      </c>
    </row>
    <row r="2998" spans="2:9" x14ac:dyDescent="0.3">
      <c r="B2998" s="6">
        <f t="shared" si="501"/>
        <v>2021</v>
      </c>
      <c r="C2998" s="5">
        <v>44270</v>
      </c>
      <c r="D2998" s="10">
        <v>1136.3</v>
      </c>
      <c r="E2998" s="10">
        <f>VLOOKUP(C2998,데이터!$O:$Q,2,0)</f>
        <v>174.97940625000001</v>
      </c>
      <c r="F2998" s="10">
        <f>VLOOKUP(C2998,데이터!$O:$Q,3,0)</f>
        <v>411.66</v>
      </c>
      <c r="H2998" s="6">
        <f t="shared" si="502"/>
        <v>7.6053673808476301</v>
      </c>
      <c r="I2998" s="6">
        <f t="shared" si="503"/>
        <v>7.9104534973097351</v>
      </c>
    </row>
    <row r="2999" spans="2:9" x14ac:dyDescent="0.3">
      <c r="B2999" s="6">
        <f t="shared" si="501"/>
        <v>2021</v>
      </c>
      <c r="C2999" s="5">
        <v>44271</v>
      </c>
      <c r="D2999" s="10">
        <v>1129.7</v>
      </c>
      <c r="E2999" s="10">
        <f>VLOOKUP(C2999,데이터!$O:$Q,2,0)</f>
        <v>177.36253124999999</v>
      </c>
      <c r="F2999" s="10">
        <f>VLOOKUP(C2999,데이터!$O:$Q,3,0)</f>
        <v>416.98</v>
      </c>
      <c r="H2999" s="6">
        <f t="shared" si="502"/>
        <v>7.7089483766225682</v>
      </c>
      <c r="I2999" s="6">
        <f t="shared" si="503"/>
        <v>8.0126825518831399</v>
      </c>
    </row>
    <row r="3000" spans="2:9" x14ac:dyDescent="0.3">
      <c r="B3000" s="6">
        <f t="shared" si="501"/>
        <v>2021</v>
      </c>
      <c r="C3000" s="5">
        <v>44272</v>
      </c>
      <c r="D3000" s="10">
        <v>1130.25</v>
      </c>
      <c r="E3000" s="10">
        <f>VLOOKUP(C3000,데이터!$O:$Q,2,0)</f>
        <v>179.41753124999997</v>
      </c>
      <c r="F3000" s="10">
        <f>VLOOKUP(C3000,데이터!$O:$Q,3,0)</f>
        <v>422.23</v>
      </c>
      <c r="H3000" s="6">
        <f t="shared" si="502"/>
        <v>7.7982676302569756</v>
      </c>
      <c r="I3000" s="6">
        <f t="shared" si="503"/>
        <v>8.1135664873174207</v>
      </c>
    </row>
    <row r="3001" spans="2:9" x14ac:dyDescent="0.3">
      <c r="B3001" s="6">
        <f t="shared" si="501"/>
        <v>2021</v>
      </c>
      <c r="C3001" s="5">
        <v>44273</v>
      </c>
      <c r="D3001" s="10">
        <v>1123.8499999999999</v>
      </c>
      <c r="E3001" s="10">
        <f>VLOOKUP(C3001,데이터!$O:$Q,2,0)</f>
        <v>172.34537499999999</v>
      </c>
      <c r="F3001" s="10">
        <f>VLOOKUP(C3001,데이터!$O:$Q,3,0)</f>
        <v>404.76</v>
      </c>
      <c r="H3001" s="6">
        <f t="shared" si="502"/>
        <v>7.4908809062492328</v>
      </c>
      <c r="I3001" s="6">
        <f t="shared" si="503"/>
        <v>7.7778631821675361</v>
      </c>
    </row>
    <row r="3002" spans="2:9" x14ac:dyDescent="0.3">
      <c r="B3002" s="6">
        <f t="shared" si="501"/>
        <v>2021</v>
      </c>
      <c r="C3002" s="5">
        <v>44274</v>
      </c>
      <c r="D3002" s="10">
        <v>1131.0999999999999</v>
      </c>
      <c r="E3002" s="10">
        <f>VLOOKUP(C3002,데이터!$O:$Q,2,0)</f>
        <v>174.58959375000001</v>
      </c>
      <c r="F3002" s="10">
        <f>VLOOKUP(C3002,데이터!$O:$Q,3,0)</f>
        <v>409.76</v>
      </c>
      <c r="H3002" s="6">
        <f t="shared" si="502"/>
        <v>7.5884244311846798</v>
      </c>
      <c r="I3002" s="6">
        <f t="shared" si="503"/>
        <v>7.8739431206763753</v>
      </c>
    </row>
    <row r="3003" spans="2:9" x14ac:dyDescent="0.3">
      <c r="B3003" s="6">
        <f t="shared" si="501"/>
        <v>2021</v>
      </c>
      <c r="C3003" s="5">
        <v>44275</v>
      </c>
      <c r="D3003" s="10">
        <v>1131.0999999999999</v>
      </c>
      <c r="E3003" s="10">
        <f>VLOOKUP(C3003,데이터!$O:$Q,2,0)</f>
        <v>174.58959375000001</v>
      </c>
      <c r="F3003" s="10">
        <f>VLOOKUP(C3003,데이터!$O:$Q,3,0)</f>
        <v>409.76</v>
      </c>
      <c r="H3003" s="6">
        <f t="shared" si="502"/>
        <v>7.5884244311846798</v>
      </c>
      <c r="I3003" s="6">
        <f t="shared" si="503"/>
        <v>7.8739431206763753</v>
      </c>
    </row>
    <row r="3004" spans="2:9" x14ac:dyDescent="0.3">
      <c r="B3004" s="6">
        <f t="shared" si="501"/>
        <v>2021</v>
      </c>
      <c r="C3004" s="5">
        <v>44276</v>
      </c>
      <c r="D3004" s="10">
        <v>1131.0999999999999</v>
      </c>
      <c r="E3004" s="10">
        <f>VLOOKUP(C3004,데이터!$O:$Q,2,0)</f>
        <v>174.58959375000001</v>
      </c>
      <c r="F3004" s="10">
        <f>VLOOKUP(C3004,데이터!$O:$Q,3,0)</f>
        <v>409.76</v>
      </c>
      <c r="H3004" s="6">
        <f t="shared" si="502"/>
        <v>7.5884244311846798</v>
      </c>
      <c r="I3004" s="6">
        <f t="shared" si="503"/>
        <v>7.8739431206763753</v>
      </c>
    </row>
    <row r="3005" spans="2:9" x14ac:dyDescent="0.3">
      <c r="B3005" s="6">
        <f t="shared" si="501"/>
        <v>2021</v>
      </c>
      <c r="C3005" s="5">
        <v>44277</v>
      </c>
      <c r="D3005" s="10">
        <v>1128.4000000000001</v>
      </c>
      <c r="E3005" s="10">
        <f>VLOOKUP(C3005,데이터!$O:$Q,2,0)</f>
        <v>178.41915625000001</v>
      </c>
      <c r="F3005" s="10">
        <f>VLOOKUP(C3005,데이터!$O:$Q,3,0)</f>
        <v>418.43</v>
      </c>
      <c r="H3005" s="6">
        <f t="shared" si="502"/>
        <v>7.7548739028373896</v>
      </c>
      <c r="I3005" s="6">
        <f t="shared" si="503"/>
        <v>8.0405457340507027</v>
      </c>
    </row>
    <row r="3006" spans="2:9" x14ac:dyDescent="0.3">
      <c r="B3006" s="6">
        <f t="shared" si="501"/>
        <v>2021</v>
      </c>
      <c r="C3006" s="5">
        <v>44278</v>
      </c>
      <c r="D3006" s="10">
        <v>1129.6500000000001</v>
      </c>
      <c r="E3006" s="10">
        <f>VLOOKUP(C3006,데이터!$O:$Q,2,0)</f>
        <v>174.28009375000002</v>
      </c>
      <c r="F3006" s="10">
        <f>VLOOKUP(C3006,데이터!$O:$Q,3,0)</f>
        <v>407.43</v>
      </c>
      <c r="H3006" s="6">
        <f t="shared" si="502"/>
        <v>7.574972212693269</v>
      </c>
      <c r="I3006" s="6">
        <f t="shared" si="503"/>
        <v>7.829169869331257</v>
      </c>
    </row>
    <row r="3007" spans="2:9" x14ac:dyDescent="0.3">
      <c r="B3007" s="6">
        <f t="shared" ref="B3007:B3070" si="504">YEAR(C3007)</f>
        <v>2021</v>
      </c>
      <c r="C3007" s="5">
        <v>44279</v>
      </c>
      <c r="D3007" s="10">
        <v>1133.55</v>
      </c>
      <c r="E3007" s="10">
        <f>VLOOKUP(C3007,데이터!$O:$Q,2,0)</f>
        <v>173.02200000000002</v>
      </c>
      <c r="F3007" s="10">
        <f>VLOOKUP(C3007,데이터!$O:$Q,3,0)</f>
        <v>401.84</v>
      </c>
      <c r="H3007" s="6">
        <f t="shared" si="502"/>
        <v>7.520289976804162</v>
      </c>
      <c r="I3007" s="6">
        <f t="shared" si="503"/>
        <v>7.7217524980783745</v>
      </c>
    </row>
    <row r="3008" spans="2:9" x14ac:dyDescent="0.3">
      <c r="B3008" s="6">
        <f t="shared" si="504"/>
        <v>2021</v>
      </c>
      <c r="C3008" s="5">
        <v>44280</v>
      </c>
      <c r="D3008" s="10">
        <v>1133.55</v>
      </c>
      <c r="E3008" s="10">
        <f>VLOOKUP(C3008,데이터!$O:$Q,2,0)</f>
        <v>173.64565625000003</v>
      </c>
      <c r="F3008" s="10">
        <f>VLOOKUP(C3008,데이터!$O:$Q,3,0)</f>
        <v>401.51</v>
      </c>
      <c r="H3008" s="6">
        <f t="shared" si="502"/>
        <v>7.5473967946992646</v>
      </c>
      <c r="I3008" s="6">
        <f t="shared" si="503"/>
        <v>7.7154112221367912</v>
      </c>
    </row>
    <row r="3009" spans="2:9" x14ac:dyDescent="0.3">
      <c r="B3009" s="6">
        <f t="shared" si="504"/>
        <v>2021</v>
      </c>
      <c r="C3009" s="5">
        <v>44281</v>
      </c>
      <c r="D3009" s="10">
        <v>1129.3499999999999</v>
      </c>
      <c r="E3009" s="10">
        <f>VLOOKUP(C3009,데이터!$O:$Q,2,0)</f>
        <v>182.29640625000002</v>
      </c>
      <c r="F3009" s="10">
        <f>VLOOKUP(C3009,데이터!$O:$Q,3,0)</f>
        <v>421.33</v>
      </c>
      <c r="H3009" s="6">
        <f t="shared" si="502"/>
        <v>7.9233960810145225</v>
      </c>
      <c r="I3009" s="6">
        <f t="shared" si="503"/>
        <v>8.0962720983858301</v>
      </c>
    </row>
    <row r="3010" spans="2:9" x14ac:dyDescent="0.3">
      <c r="B3010" s="6">
        <f t="shared" si="504"/>
        <v>2021</v>
      </c>
      <c r="C3010" s="5">
        <v>44282</v>
      </c>
      <c r="D3010" s="10">
        <v>1129.3499999999999</v>
      </c>
      <c r="E3010" s="10">
        <f>VLOOKUP(C3010,데이터!$O:$Q,2,0)</f>
        <v>182.29640625000002</v>
      </c>
      <c r="F3010" s="10">
        <f>VLOOKUP(C3010,데이터!$O:$Q,3,0)</f>
        <v>421.33</v>
      </c>
      <c r="H3010" s="6">
        <f t="shared" si="502"/>
        <v>7.9233960810145225</v>
      </c>
      <c r="I3010" s="6">
        <f t="shared" si="503"/>
        <v>8.0962720983858301</v>
      </c>
    </row>
    <row r="3011" spans="2:9" x14ac:dyDescent="0.3">
      <c r="B3011" s="6">
        <f t="shared" si="504"/>
        <v>2021</v>
      </c>
      <c r="C3011" s="5">
        <v>44283</v>
      </c>
      <c r="D3011" s="10">
        <v>1129.3499999999999</v>
      </c>
      <c r="E3011" s="10">
        <f>VLOOKUP(C3011,데이터!$O:$Q,2,0)</f>
        <v>182.29640625000002</v>
      </c>
      <c r="F3011" s="10">
        <f>VLOOKUP(C3011,데이터!$O:$Q,3,0)</f>
        <v>421.33</v>
      </c>
      <c r="H3011" s="6">
        <f t="shared" si="502"/>
        <v>7.9233960810145225</v>
      </c>
      <c r="I3011" s="6">
        <f t="shared" si="503"/>
        <v>8.0962720983858301</v>
      </c>
    </row>
    <row r="3012" spans="2:9" x14ac:dyDescent="0.3">
      <c r="B3012" s="6">
        <f t="shared" si="504"/>
        <v>2021</v>
      </c>
      <c r="C3012" s="5">
        <v>44284</v>
      </c>
      <c r="D3012" s="10">
        <v>1131.6500000000001</v>
      </c>
      <c r="E3012" s="10">
        <f>VLOOKUP(C3012,데이터!$O:$Q,2,0)</f>
        <v>179.38740625000003</v>
      </c>
      <c r="F3012" s="10">
        <f>VLOOKUP(C3012,데이터!$O:$Q,3,0)</f>
        <v>414.87</v>
      </c>
      <c r="H3012" s="6">
        <f t="shared" si="502"/>
        <v>7.7969582665023607</v>
      </c>
      <c r="I3012" s="6">
        <f t="shared" si="503"/>
        <v>7.9721368178324106</v>
      </c>
    </row>
    <row r="3013" spans="2:9" x14ac:dyDescent="0.3">
      <c r="B3013" s="6">
        <f t="shared" si="504"/>
        <v>2021</v>
      </c>
      <c r="C3013" s="5">
        <v>44285</v>
      </c>
      <c r="D3013" s="10">
        <v>1133.6500000000001</v>
      </c>
      <c r="E3013" s="10">
        <f>VLOOKUP(C3013,데이터!$O:$Q,2,0)</f>
        <v>176.89271875000003</v>
      </c>
      <c r="F3013" s="10">
        <f>VLOOKUP(C3013,데이터!$O:$Q,3,0)</f>
        <v>413.88</v>
      </c>
      <c r="H3013" s="6">
        <f t="shared" si="502"/>
        <v>7.6885282783996418</v>
      </c>
      <c r="I3013" s="6">
        <f t="shared" si="503"/>
        <v>7.9531129900076598</v>
      </c>
    </row>
    <row r="3014" spans="2:9" x14ac:dyDescent="0.3">
      <c r="B3014" s="6">
        <f t="shared" si="504"/>
        <v>2021</v>
      </c>
      <c r="C3014" s="5">
        <v>44286</v>
      </c>
      <c r="D3014" s="10">
        <v>1131.9000000000001</v>
      </c>
      <c r="E3014" s="10">
        <f>VLOOKUP(C3014,데이터!$O:$Q,2,0)</f>
        <v>181.12315624999997</v>
      </c>
      <c r="F3014" s="10">
        <f>VLOOKUP(C3014,데이터!$O:$Q,3,0)</f>
        <v>423.99</v>
      </c>
      <c r="H3014" s="6">
        <f t="shared" si="502"/>
        <v>7.8724015241646086</v>
      </c>
      <c r="I3014" s="6">
        <f t="shared" si="503"/>
        <v>8.1473866256725334</v>
      </c>
    </row>
    <row r="3015" spans="2:9" x14ac:dyDescent="0.3">
      <c r="B3015" s="6">
        <f t="shared" si="504"/>
        <v>2021</v>
      </c>
      <c r="C3015" s="5">
        <v>44287</v>
      </c>
      <c r="D3015" s="10">
        <v>1132</v>
      </c>
      <c r="E3015" s="10">
        <f>VLOOKUP(C3015,데이터!$O:$Q,2,0)</f>
        <v>186.98734375000001</v>
      </c>
      <c r="F3015" s="10">
        <f>VLOOKUP(C3015,데이터!$O:$Q,3,0)</f>
        <v>439.58</v>
      </c>
      <c r="H3015" s="6">
        <f t="shared" si="502"/>
        <v>8.1272846631778588</v>
      </c>
      <c r="I3015" s="6">
        <f t="shared" si="503"/>
        <v>8.4469638739430923</v>
      </c>
    </row>
    <row r="3016" spans="2:9" x14ac:dyDescent="0.3">
      <c r="B3016" s="6">
        <f t="shared" si="504"/>
        <v>2021</v>
      </c>
      <c r="C3016" s="5">
        <v>44288</v>
      </c>
      <c r="D3016" s="10">
        <v>1127.5</v>
      </c>
      <c r="E3016" s="10">
        <f>VLOOKUP(C3016,데이터!$O:$Q,2,0)</f>
        <v>186.98734375000001</v>
      </c>
      <c r="F3016" s="10">
        <f>VLOOKUP(C3016,데이터!$O:$Q,3,0)</f>
        <v>439.58</v>
      </c>
      <c r="H3016" s="6">
        <f t="shared" si="502"/>
        <v>8.1272846631778588</v>
      </c>
      <c r="I3016" s="6">
        <f t="shared" si="503"/>
        <v>8.4469638739430923</v>
      </c>
    </row>
    <row r="3017" spans="2:9" x14ac:dyDescent="0.3">
      <c r="B3017" s="6">
        <f t="shared" si="504"/>
        <v>2021</v>
      </c>
      <c r="C3017" s="5">
        <v>44289</v>
      </c>
      <c r="D3017" s="10">
        <v>1127.5</v>
      </c>
      <c r="E3017" s="10">
        <f>VLOOKUP(C3017,데이터!$O:$Q,2,0)</f>
        <v>186.98734375000001</v>
      </c>
      <c r="F3017" s="10">
        <f>VLOOKUP(C3017,데이터!$O:$Q,3,0)</f>
        <v>439.58</v>
      </c>
      <c r="H3017" s="6">
        <f t="shared" si="502"/>
        <v>8.1272846631778588</v>
      </c>
      <c r="I3017" s="6">
        <f t="shared" si="503"/>
        <v>8.4469638739430923</v>
      </c>
    </row>
    <row r="3018" spans="2:9" x14ac:dyDescent="0.3">
      <c r="B3018" s="6">
        <f t="shared" si="504"/>
        <v>2021</v>
      </c>
      <c r="C3018" s="5">
        <v>44290</v>
      </c>
      <c r="D3018" s="10">
        <v>1127.5</v>
      </c>
      <c r="E3018" s="10">
        <f>VLOOKUP(C3018,데이터!$O:$Q,2,0)</f>
        <v>186.98734375000001</v>
      </c>
      <c r="F3018" s="10">
        <f>VLOOKUP(C3018,데이터!$O:$Q,3,0)</f>
        <v>439.58</v>
      </c>
      <c r="H3018" s="6">
        <f t="shared" si="502"/>
        <v>8.1272846631778588</v>
      </c>
      <c r="I3018" s="6">
        <f t="shared" si="503"/>
        <v>8.4469638739430923</v>
      </c>
    </row>
    <row r="3019" spans="2:9" x14ac:dyDescent="0.3">
      <c r="B3019" s="6">
        <f t="shared" si="504"/>
        <v>2021</v>
      </c>
      <c r="C3019" s="5">
        <v>44291</v>
      </c>
      <c r="D3019" s="10">
        <v>1127.5999999999999</v>
      </c>
      <c r="E3019" s="10">
        <f>VLOOKUP(C3019,데이터!$O:$Q,2,0)</f>
        <v>190.16781250000003</v>
      </c>
      <c r="F3019" s="10">
        <f>VLOOKUP(C3019,데이터!$O:$Q,3,0)</f>
        <v>448.45</v>
      </c>
      <c r="H3019" s="6">
        <f t="shared" si="502"/>
        <v>8.2655216923542874</v>
      </c>
      <c r="I3019" s="6">
        <f t="shared" si="503"/>
        <v>8.6174096848577726</v>
      </c>
    </row>
    <row r="3020" spans="2:9" x14ac:dyDescent="0.3">
      <c r="B3020" s="6">
        <f t="shared" si="504"/>
        <v>2021</v>
      </c>
      <c r="C3020" s="5">
        <v>44292</v>
      </c>
      <c r="D3020" s="10">
        <v>1119.7</v>
      </c>
      <c r="E3020" s="10">
        <f>VLOOKUP(C3020,데이터!$O:$Q,2,0)</f>
        <v>187.72806249999999</v>
      </c>
      <c r="F3020" s="10">
        <f>VLOOKUP(C3020,데이터!$O:$Q,3,0)</f>
        <v>443.44</v>
      </c>
      <c r="H3020" s="6">
        <f t="shared" si="502"/>
        <v>8.1594795273642386</v>
      </c>
      <c r="I3020" s="6">
        <f t="shared" si="503"/>
        <v>8.5211375864719159</v>
      </c>
    </row>
    <row r="3021" spans="2:9" x14ac:dyDescent="0.3">
      <c r="B3021" s="6">
        <f t="shared" si="504"/>
        <v>2021</v>
      </c>
      <c r="C3021" s="5">
        <v>44293</v>
      </c>
      <c r="D3021" s="10">
        <v>1116.1500000000001</v>
      </c>
      <c r="E3021" s="10">
        <f>VLOOKUP(C3021,데이터!$O:$Q,2,0)</f>
        <v>187.84356249999999</v>
      </c>
      <c r="F3021" s="10">
        <f>VLOOKUP(C3021,데이터!$O:$Q,3,0)</f>
        <v>443.15</v>
      </c>
      <c r="H3021" s="6">
        <f t="shared" si="502"/>
        <v>8.1644996605977056</v>
      </c>
      <c r="I3021" s="6">
        <f t="shared" si="503"/>
        <v>8.515564950038403</v>
      </c>
    </row>
    <row r="3022" spans="2:9" x14ac:dyDescent="0.3">
      <c r="B3022" s="6">
        <f t="shared" si="504"/>
        <v>2021</v>
      </c>
      <c r="C3022" s="5">
        <v>44294</v>
      </c>
      <c r="D3022" s="10">
        <v>1117.4000000000001</v>
      </c>
      <c r="E3022" s="10">
        <f>VLOOKUP(C3022,데이터!$O:$Q,2,0)</f>
        <v>189.95387500000001</v>
      </c>
      <c r="F3022" s="10">
        <f>VLOOKUP(C3022,데이터!$O:$Q,3,0)</f>
        <v>448.2</v>
      </c>
      <c r="H3022" s="6">
        <f t="shared" si="502"/>
        <v>8.2562230364786622</v>
      </c>
      <c r="I3022" s="6">
        <f t="shared" si="503"/>
        <v>8.6126056879323301</v>
      </c>
    </row>
    <row r="3023" spans="2:9" x14ac:dyDescent="0.3">
      <c r="B3023" s="6">
        <f t="shared" si="504"/>
        <v>2021</v>
      </c>
      <c r="C3023" s="5">
        <v>44295</v>
      </c>
      <c r="D3023" s="10">
        <v>1120.95</v>
      </c>
      <c r="E3023" s="10">
        <f>VLOOKUP(C3023,데이터!$O:$Q,2,0)</f>
        <v>189.76700000000002</v>
      </c>
      <c r="F3023" s="10">
        <f>VLOOKUP(C3023,데이터!$O:$Q,3,0)</f>
        <v>446.8</v>
      </c>
      <c r="H3023" s="6">
        <f t="shared" si="502"/>
        <v>8.2481006347643415</v>
      </c>
      <c r="I3023" s="6">
        <f t="shared" si="503"/>
        <v>8.5857033051498544</v>
      </c>
    </row>
    <row r="3024" spans="2:9" x14ac:dyDescent="0.3">
      <c r="B3024" s="6">
        <f t="shared" si="504"/>
        <v>2021</v>
      </c>
      <c r="C3024" s="5">
        <v>44296</v>
      </c>
      <c r="D3024" s="10">
        <v>1120.95</v>
      </c>
      <c r="E3024" s="10">
        <f>VLOOKUP(C3024,데이터!$O:$Q,2,0)</f>
        <v>189.76700000000002</v>
      </c>
      <c r="F3024" s="10">
        <f>VLOOKUP(C3024,데이터!$O:$Q,3,0)</f>
        <v>446.8</v>
      </c>
      <c r="H3024" s="6">
        <f t="shared" si="502"/>
        <v>8.2481006347643415</v>
      </c>
      <c r="I3024" s="6">
        <f t="shared" si="503"/>
        <v>8.5857033051498544</v>
      </c>
    </row>
    <row r="3025" spans="2:9" x14ac:dyDescent="0.3">
      <c r="B3025" s="6">
        <f t="shared" si="504"/>
        <v>2021</v>
      </c>
      <c r="C3025" s="5">
        <v>44297</v>
      </c>
      <c r="D3025" s="10">
        <v>1120.95</v>
      </c>
      <c r="E3025" s="10">
        <f>VLOOKUP(C3025,데이터!$O:$Q,2,0)</f>
        <v>189.76700000000002</v>
      </c>
      <c r="F3025" s="10">
        <f>VLOOKUP(C3025,데이터!$O:$Q,3,0)</f>
        <v>446.8</v>
      </c>
      <c r="H3025" s="6">
        <f t="shared" si="502"/>
        <v>8.2481006347643415</v>
      </c>
      <c r="I3025" s="6">
        <f t="shared" si="503"/>
        <v>8.5857033051498544</v>
      </c>
    </row>
    <row r="3026" spans="2:9" x14ac:dyDescent="0.3">
      <c r="B3026" s="6">
        <f t="shared" si="504"/>
        <v>2021</v>
      </c>
      <c r="C3026" s="5">
        <v>44298</v>
      </c>
      <c r="D3026" s="10">
        <v>1124.9000000000001</v>
      </c>
      <c r="E3026" s="10">
        <f>VLOOKUP(C3026,데이터!$O:$Q,2,0)</f>
        <v>188.3395625</v>
      </c>
      <c r="F3026" s="10">
        <f>VLOOKUP(C3026,데이터!$O:$Q,3,0)</f>
        <v>442</v>
      </c>
      <c r="H3026" s="6">
        <f t="shared" si="502"/>
        <v>8.1860579816695633</v>
      </c>
      <c r="I3026" s="6">
        <f t="shared" si="503"/>
        <v>8.493466564181368</v>
      </c>
    </row>
    <row r="3027" spans="2:9" x14ac:dyDescent="0.3">
      <c r="B3027" s="6">
        <f t="shared" si="504"/>
        <v>2021</v>
      </c>
      <c r="C3027" s="5">
        <v>44299</v>
      </c>
      <c r="D3027" s="10">
        <v>1125.95</v>
      </c>
      <c r="E3027" s="10">
        <f>VLOOKUP(C3027,데이터!$O:$Q,2,0)</f>
        <v>188.60193750000005</v>
      </c>
      <c r="F3027" s="10">
        <f>VLOOKUP(C3027,데이터!$O:$Q,3,0)</f>
        <v>441.3</v>
      </c>
      <c r="H3027" s="6">
        <f t="shared" si="502"/>
        <v>8.1974619423373642</v>
      </c>
      <c r="I3027" s="6">
        <f t="shared" si="503"/>
        <v>8.4800153727901311</v>
      </c>
    </row>
    <row r="3028" spans="2:9" x14ac:dyDescent="0.3">
      <c r="B3028" s="6">
        <f t="shared" si="504"/>
        <v>2021</v>
      </c>
      <c r="C3028" s="5">
        <v>44300</v>
      </c>
      <c r="D3028" s="10">
        <v>1116.5999999999999</v>
      </c>
      <c r="E3028" s="10">
        <f>VLOOKUP(C3028,데이터!$O:$Q,2,0)</f>
        <v>186.39525</v>
      </c>
      <c r="F3028" s="10">
        <f>VLOOKUP(C3028,데이터!$O:$Q,3,0)</f>
        <v>436.45</v>
      </c>
      <c r="H3028" s="6">
        <f t="shared" si="502"/>
        <v>8.1015496890505609</v>
      </c>
      <c r="I3028" s="6">
        <f t="shared" si="503"/>
        <v>8.3868178324365559</v>
      </c>
    </row>
    <row r="3029" spans="2:9" x14ac:dyDescent="0.3">
      <c r="B3029" s="6">
        <f t="shared" si="504"/>
        <v>2021</v>
      </c>
      <c r="C3029" s="5">
        <v>44301</v>
      </c>
      <c r="D3029" s="10">
        <v>1117.6500000000001</v>
      </c>
      <c r="E3029" s="10">
        <f>VLOOKUP(C3029,데이터!$O:$Q,2,0)</f>
        <v>189.34490624999998</v>
      </c>
      <c r="F3029" s="10">
        <f>VLOOKUP(C3029,데이터!$O:$Q,3,0)</f>
        <v>443.76</v>
      </c>
      <c r="H3029" s="6">
        <f t="shared" si="502"/>
        <v>8.2297546013269915</v>
      </c>
      <c r="I3029" s="6">
        <f t="shared" si="503"/>
        <v>8.5272867025364789</v>
      </c>
    </row>
    <row r="3030" spans="2:9" x14ac:dyDescent="0.3">
      <c r="B3030" s="6">
        <f t="shared" si="504"/>
        <v>2021</v>
      </c>
      <c r="C3030" s="5">
        <v>44302</v>
      </c>
      <c r="D3030" s="10">
        <v>1116.5</v>
      </c>
      <c r="E3030" s="10">
        <f>VLOOKUP(C3030,데이터!$O:$Q,2,0)</f>
        <v>188.90281250000004</v>
      </c>
      <c r="F3030" s="10">
        <f>VLOOKUP(C3030,데이터!$O:$Q,3,0)</f>
        <v>441.68</v>
      </c>
      <c r="H3030" s="6">
        <f t="shared" si="502"/>
        <v>8.2105392807496518</v>
      </c>
      <c r="I3030" s="6">
        <f t="shared" si="503"/>
        <v>8.4873174481168032</v>
      </c>
    </row>
    <row r="3031" spans="2:9" x14ac:dyDescent="0.3">
      <c r="B3031" s="6">
        <f t="shared" si="504"/>
        <v>2021</v>
      </c>
      <c r="C3031" s="5">
        <v>44303</v>
      </c>
      <c r="D3031" s="10">
        <v>1116.5</v>
      </c>
      <c r="E3031" s="10">
        <f>VLOOKUP(C3031,데이터!$O:$Q,2,0)</f>
        <v>188.90281250000004</v>
      </c>
      <c r="F3031" s="10">
        <f>VLOOKUP(C3031,데이터!$O:$Q,3,0)</f>
        <v>441.68</v>
      </c>
      <c r="H3031" s="6">
        <f t="shared" si="502"/>
        <v>8.2105392807496518</v>
      </c>
      <c r="I3031" s="6">
        <f t="shared" si="503"/>
        <v>8.4873174481168032</v>
      </c>
    </row>
    <row r="3032" spans="2:9" x14ac:dyDescent="0.3">
      <c r="B3032" s="6">
        <f t="shared" si="504"/>
        <v>2021</v>
      </c>
      <c r="C3032" s="5">
        <v>44304</v>
      </c>
      <c r="D3032" s="10">
        <v>1116.5</v>
      </c>
      <c r="E3032" s="10">
        <f>VLOOKUP(C3032,데이터!$O:$Q,2,0)</f>
        <v>188.90281250000004</v>
      </c>
      <c r="F3032" s="10">
        <f>VLOOKUP(C3032,데이터!$O:$Q,3,0)</f>
        <v>441.68</v>
      </c>
      <c r="H3032" s="6">
        <f t="shared" si="502"/>
        <v>8.2105392807496518</v>
      </c>
      <c r="I3032" s="6">
        <f t="shared" si="503"/>
        <v>8.4873174481168032</v>
      </c>
    </row>
    <row r="3033" spans="2:9" x14ac:dyDescent="0.3">
      <c r="B3033" s="6">
        <f t="shared" si="504"/>
        <v>2021</v>
      </c>
      <c r="C3033" s="5">
        <v>44305</v>
      </c>
      <c r="D3033" s="10">
        <v>1117.3</v>
      </c>
      <c r="E3033" s="10">
        <f>VLOOKUP(C3033,데이터!$O:$Q,2,0)</f>
        <v>183.74684375000004</v>
      </c>
      <c r="F3033" s="10">
        <f>VLOOKUP(C3033,데이터!$O:$Q,3,0)</f>
        <v>430.07</v>
      </c>
      <c r="H3033" s="6">
        <f t="shared" si="502"/>
        <v>7.9864384143202933</v>
      </c>
      <c r="I3033" s="6">
        <f t="shared" si="503"/>
        <v>8.2642198308992789</v>
      </c>
    </row>
    <row r="3034" spans="2:9" x14ac:dyDescent="0.3">
      <c r="B3034" s="6">
        <f t="shared" si="504"/>
        <v>2021</v>
      </c>
      <c r="C3034" s="5">
        <v>44306</v>
      </c>
      <c r="D3034" s="10">
        <v>1112.3499999999999</v>
      </c>
      <c r="E3034" s="10">
        <f>VLOOKUP(C3034,데이터!$O:$Q,2,0)</f>
        <v>181.23378125000002</v>
      </c>
      <c r="F3034" s="10">
        <f>VLOOKUP(C3034,데이터!$O:$Q,3,0)</f>
        <v>423.94</v>
      </c>
      <c r="H3034" s="6">
        <f t="shared" si="502"/>
        <v>7.8772097686577043</v>
      </c>
      <c r="I3034" s="6">
        <f t="shared" si="503"/>
        <v>8.1464258262874427</v>
      </c>
    </row>
    <row r="3035" spans="2:9" x14ac:dyDescent="0.3">
      <c r="B3035" s="6">
        <f t="shared" si="504"/>
        <v>2021</v>
      </c>
      <c r="C3035" s="5">
        <v>44307</v>
      </c>
      <c r="D3035" s="10">
        <v>1118.5</v>
      </c>
      <c r="E3035" s="10">
        <f>VLOOKUP(C3035,데이터!$O:$Q,2,0)</f>
        <v>185.83218750000003</v>
      </c>
      <c r="F3035" s="10">
        <f>VLOOKUP(C3035,데이터!$O:$Q,3,0)</f>
        <v>435.06</v>
      </c>
      <c r="H3035" s="6">
        <f t="shared" si="502"/>
        <v>8.0770765395374102</v>
      </c>
      <c r="I3035" s="6">
        <f t="shared" si="503"/>
        <v>8.3601076095311004</v>
      </c>
    </row>
    <row r="3036" spans="2:9" x14ac:dyDescent="0.3">
      <c r="B3036" s="6">
        <f t="shared" si="504"/>
        <v>2021</v>
      </c>
      <c r="C3036" s="5">
        <v>44308</v>
      </c>
      <c r="D3036" s="10">
        <v>1117.4000000000001</v>
      </c>
      <c r="E3036" s="10">
        <f>VLOOKUP(C3036,데이터!$O:$Q,2,0)</f>
        <v>182.17365625000002</v>
      </c>
      <c r="F3036" s="10">
        <f>VLOOKUP(C3036,데이터!$O:$Q,3,0)</f>
        <v>425.59</v>
      </c>
      <c r="H3036" s="6">
        <f t="shared" si="502"/>
        <v>7.9180608311928076</v>
      </c>
      <c r="I3036" s="6">
        <f t="shared" si="503"/>
        <v>8.1781322059953592</v>
      </c>
    </row>
    <row r="3037" spans="2:9" x14ac:dyDescent="0.3">
      <c r="B3037" s="6">
        <f t="shared" si="504"/>
        <v>2021</v>
      </c>
      <c r="C3037" s="5">
        <v>44309</v>
      </c>
      <c r="D3037" s="10">
        <v>1117.7</v>
      </c>
      <c r="E3037" s="10">
        <f>VLOOKUP(C3037,데이터!$O:$Q,2,0)</f>
        <v>186.39378124999999</v>
      </c>
      <c r="F3037" s="10">
        <f>VLOOKUP(C3037,데이터!$O:$Q,3,0)</f>
        <v>433.35</v>
      </c>
      <c r="H3037" s="6">
        <f t="shared" si="502"/>
        <v>8.101485850776216</v>
      </c>
      <c r="I3037" s="6">
        <f t="shared" si="503"/>
        <v>8.3272482705610784</v>
      </c>
    </row>
    <row r="3038" spans="2:9" x14ac:dyDescent="0.3">
      <c r="B3038" s="6">
        <f t="shared" si="504"/>
        <v>2021</v>
      </c>
      <c r="C3038" s="5">
        <v>44310</v>
      </c>
      <c r="D3038" s="10">
        <v>1117.7</v>
      </c>
      <c r="E3038" s="10">
        <f>VLOOKUP(C3038,데이터!$O:$Q,2,0)</f>
        <v>186.39378124999999</v>
      </c>
      <c r="F3038" s="10">
        <f>VLOOKUP(C3038,데이터!$O:$Q,3,0)</f>
        <v>433.35</v>
      </c>
      <c r="H3038" s="6">
        <f t="shared" si="502"/>
        <v>8.101485850776216</v>
      </c>
      <c r="I3038" s="6">
        <f t="shared" si="503"/>
        <v>8.3272482705610784</v>
      </c>
    </row>
    <row r="3039" spans="2:9" x14ac:dyDescent="0.3">
      <c r="B3039" s="6">
        <f t="shared" si="504"/>
        <v>2021</v>
      </c>
      <c r="C3039" s="5">
        <v>44311</v>
      </c>
      <c r="D3039" s="10">
        <v>1117.7</v>
      </c>
      <c r="E3039" s="10">
        <f>VLOOKUP(C3039,데이터!$O:$Q,2,0)</f>
        <v>186.39378124999999</v>
      </c>
      <c r="F3039" s="10">
        <f>VLOOKUP(C3039,데이터!$O:$Q,3,0)</f>
        <v>433.35</v>
      </c>
      <c r="H3039" s="6">
        <f t="shared" si="502"/>
        <v>8.101485850776216</v>
      </c>
      <c r="I3039" s="6">
        <f t="shared" si="503"/>
        <v>8.3272482705610784</v>
      </c>
    </row>
    <row r="3040" spans="2:9" x14ac:dyDescent="0.3">
      <c r="B3040" s="6">
        <f t="shared" si="504"/>
        <v>2021</v>
      </c>
      <c r="C3040" s="5">
        <v>44312</v>
      </c>
      <c r="D3040" s="10">
        <v>1113.2</v>
      </c>
      <c r="E3040" s="10">
        <f>VLOOKUP(C3040,데이터!$O:$Q,2,0)</f>
        <v>188.80225000000002</v>
      </c>
      <c r="F3040" s="10">
        <f>VLOOKUP(C3040,데이터!$O:$Q,3,0)</f>
        <v>441.29</v>
      </c>
      <c r="H3040" s="6">
        <f t="shared" si="502"/>
        <v>8.2061683963488665</v>
      </c>
      <c r="I3040" s="6">
        <f t="shared" si="503"/>
        <v>8.4798232129131144</v>
      </c>
    </row>
    <row r="3041" spans="2:9" x14ac:dyDescent="0.3">
      <c r="B3041" s="6">
        <f t="shared" si="504"/>
        <v>2021</v>
      </c>
      <c r="C3041" s="5">
        <v>44313</v>
      </c>
      <c r="D3041" s="10">
        <v>1110.4000000000001</v>
      </c>
      <c r="E3041" s="10">
        <f>VLOOKUP(C3041,데이터!$O:$Q,2,0)</f>
        <v>187.95734375000001</v>
      </c>
      <c r="F3041" s="10">
        <f>VLOOKUP(C3041,데이터!$O:$Q,3,0)</f>
        <v>437.98</v>
      </c>
      <c r="H3041" s="6">
        <f t="shared" si="502"/>
        <v>8.1694450894675779</v>
      </c>
      <c r="I3041" s="6">
        <f t="shared" si="503"/>
        <v>8.416218293620263</v>
      </c>
    </row>
    <row r="3042" spans="2:9" x14ac:dyDescent="0.3">
      <c r="B3042" s="6">
        <f t="shared" si="504"/>
        <v>2021</v>
      </c>
      <c r="C3042" s="5">
        <v>44314</v>
      </c>
      <c r="D3042" s="10">
        <v>1112.9000000000001</v>
      </c>
      <c r="E3042" s="10">
        <f>VLOOKUP(C3042,데이터!$O:$Q,2,0)</f>
        <v>184.79321875000002</v>
      </c>
      <c r="F3042" s="10">
        <f>VLOOKUP(C3042,데이터!$O:$Q,3,0)</f>
        <v>431.33</v>
      </c>
      <c r="H3042" s="6">
        <f t="shared" ref="H3042:H3105" si="505">H3041*(E3042/E3041)</f>
        <v>8.0319184308758658</v>
      </c>
      <c r="I3042" s="6">
        <f t="shared" ref="I3042:I3105" si="506">I3041*(F3042/F3041)</f>
        <v>8.2884319754035065</v>
      </c>
    </row>
    <row r="3043" spans="2:9" x14ac:dyDescent="0.3">
      <c r="B3043" s="6">
        <f t="shared" si="504"/>
        <v>2021</v>
      </c>
      <c r="C3043" s="5">
        <v>44315</v>
      </c>
      <c r="D3043" s="10">
        <v>1108.3499999999999</v>
      </c>
      <c r="E3043" s="10">
        <f>VLOOKUP(C3043,데이터!$O:$Q,2,0)</f>
        <v>186.86771874999999</v>
      </c>
      <c r="F3043" s="10">
        <f>VLOOKUP(C3043,데이터!$O:$Q,3,0)</f>
        <v>434.13</v>
      </c>
      <c r="H3043" s="6">
        <f t="shared" si="505"/>
        <v>8.1220852394717671</v>
      </c>
      <c r="I3043" s="6">
        <f t="shared" si="506"/>
        <v>8.3422367409684561</v>
      </c>
    </row>
    <row r="3044" spans="2:9" x14ac:dyDescent="0.3">
      <c r="B3044" s="6">
        <f t="shared" si="504"/>
        <v>2021</v>
      </c>
      <c r="C3044" s="5">
        <v>44316</v>
      </c>
      <c r="D3044" s="10">
        <v>1112.4000000000001</v>
      </c>
      <c r="E3044" s="10">
        <f>VLOOKUP(C3044,데이터!$O:$Q,2,0)</f>
        <v>182.63968750000001</v>
      </c>
      <c r="F3044" s="10">
        <f>VLOOKUP(C3044,데이터!$O:$Q,3,0)</f>
        <v>422.03</v>
      </c>
      <c r="H3044" s="6">
        <f t="shared" si="505"/>
        <v>7.9383165798158295</v>
      </c>
      <c r="I3044" s="6">
        <f t="shared" si="506"/>
        <v>8.1097232897770652</v>
      </c>
    </row>
    <row r="3045" spans="2:9" x14ac:dyDescent="0.3">
      <c r="B3045" s="6">
        <f t="shared" si="504"/>
        <v>2021</v>
      </c>
      <c r="C3045" s="5">
        <v>44317</v>
      </c>
      <c r="D3045" s="10">
        <v>1112.4000000000001</v>
      </c>
      <c r="E3045" s="10">
        <f>VLOOKUP(C3045,데이터!$O:$Q,2,0)</f>
        <v>182.63968750000001</v>
      </c>
      <c r="F3045" s="10">
        <f>VLOOKUP(C3045,데이터!$O:$Q,3,0)</f>
        <v>422.03</v>
      </c>
      <c r="H3045" s="6">
        <f t="shared" si="505"/>
        <v>7.9383165798158295</v>
      </c>
      <c r="I3045" s="6">
        <f t="shared" si="506"/>
        <v>8.1097232897770652</v>
      </c>
    </row>
    <row r="3046" spans="2:9" x14ac:dyDescent="0.3">
      <c r="B3046" s="6">
        <f t="shared" si="504"/>
        <v>2021</v>
      </c>
      <c r="C3046" s="5">
        <v>44318</v>
      </c>
      <c r="D3046" s="10">
        <v>1112.4000000000001</v>
      </c>
      <c r="E3046" s="10">
        <f>VLOOKUP(C3046,데이터!$O:$Q,2,0)</f>
        <v>182.63968750000001</v>
      </c>
      <c r="F3046" s="10">
        <f>VLOOKUP(C3046,데이터!$O:$Q,3,0)</f>
        <v>422.03</v>
      </c>
      <c r="H3046" s="6">
        <f t="shared" si="505"/>
        <v>7.9383165798158295</v>
      </c>
      <c r="I3046" s="6">
        <f t="shared" si="506"/>
        <v>8.1097232897770652</v>
      </c>
    </row>
    <row r="3047" spans="2:9" x14ac:dyDescent="0.3">
      <c r="B3047" s="6">
        <f t="shared" si="504"/>
        <v>2021</v>
      </c>
      <c r="C3047" s="5">
        <v>44319</v>
      </c>
      <c r="D3047" s="10">
        <v>1123.8499999999999</v>
      </c>
      <c r="E3047" s="10">
        <f>VLOOKUP(C3047,데이터!$O:$Q,2,0)</f>
        <v>181.21490624999998</v>
      </c>
      <c r="F3047" s="10">
        <f>VLOOKUP(C3047,데이터!$O:$Q,3,0)</f>
        <v>417.64</v>
      </c>
      <c r="H3047" s="6">
        <f t="shared" si="505"/>
        <v>7.8763893789193329</v>
      </c>
      <c r="I3047" s="6">
        <f t="shared" si="506"/>
        <v>8.0253651037663047</v>
      </c>
    </row>
    <row r="3048" spans="2:9" x14ac:dyDescent="0.3">
      <c r="B3048" s="6">
        <f t="shared" si="504"/>
        <v>2021</v>
      </c>
      <c r="C3048" s="5">
        <v>44320</v>
      </c>
      <c r="D3048" s="10">
        <v>1122.6500000000001</v>
      </c>
      <c r="E3048" s="10">
        <f>VLOOKUP(C3048,데이터!$O:$Q,2,0)</f>
        <v>177.82528124999999</v>
      </c>
      <c r="F3048" s="10">
        <f>VLOOKUP(C3048,데이터!$O:$Q,3,0)</f>
        <v>410.6</v>
      </c>
      <c r="H3048" s="6">
        <f t="shared" si="505"/>
        <v>7.7290615078241842</v>
      </c>
      <c r="I3048" s="6">
        <f t="shared" si="506"/>
        <v>7.8900845503458603</v>
      </c>
    </row>
    <row r="3049" spans="2:9" x14ac:dyDescent="0.3">
      <c r="B3049" s="6">
        <f t="shared" si="504"/>
        <v>2021</v>
      </c>
      <c r="C3049" s="5">
        <v>44321</v>
      </c>
      <c r="D3049" s="10">
        <v>1122.6500000000001</v>
      </c>
      <c r="E3049" s="10">
        <f>VLOOKUP(C3049,데이터!$O:$Q,2,0)</f>
        <v>179.0319375</v>
      </c>
      <c r="F3049" s="10">
        <f>VLOOKUP(C3049,데이터!$O:$Q,3,0)</f>
        <v>413.17</v>
      </c>
      <c r="H3049" s="6">
        <f t="shared" si="505"/>
        <v>7.7815080458501171</v>
      </c>
      <c r="I3049" s="6">
        <f t="shared" si="506"/>
        <v>7.9394696387394044</v>
      </c>
    </row>
    <row r="3050" spans="2:9" x14ac:dyDescent="0.3">
      <c r="B3050" s="6">
        <f t="shared" si="504"/>
        <v>2021</v>
      </c>
      <c r="C3050" s="5">
        <v>44322</v>
      </c>
      <c r="D3050" s="10">
        <v>1125.75</v>
      </c>
      <c r="E3050" s="10">
        <f>VLOOKUP(C3050,데이터!$O:$Q,2,0)</f>
        <v>180.45712499999999</v>
      </c>
      <c r="F3050" s="10">
        <f>VLOOKUP(C3050,데이터!$O:$Q,3,0)</f>
        <v>416.56</v>
      </c>
      <c r="H3050" s="6">
        <f t="shared" si="505"/>
        <v>7.8434529041416443</v>
      </c>
      <c r="I3050" s="6">
        <f t="shared" si="506"/>
        <v>8.0046118370483974</v>
      </c>
    </row>
    <row r="3051" spans="2:9" x14ac:dyDescent="0.3">
      <c r="B3051" s="6">
        <f t="shared" si="504"/>
        <v>2021</v>
      </c>
      <c r="C3051" s="5">
        <v>44323</v>
      </c>
      <c r="D3051" s="10">
        <v>1121.3</v>
      </c>
      <c r="E3051" s="10">
        <f>VLOOKUP(C3051,데이터!$O:$Q,2,0)</f>
        <v>182.96378125000001</v>
      </c>
      <c r="F3051" s="10">
        <f>VLOOKUP(C3051,데이터!$O:$Q,3,0)</f>
        <v>422.28</v>
      </c>
      <c r="H3051" s="6">
        <f t="shared" si="505"/>
        <v>7.9524031062672043</v>
      </c>
      <c r="I3051" s="6">
        <f t="shared" si="506"/>
        <v>8.1145272867025078</v>
      </c>
    </row>
    <row r="3052" spans="2:9" x14ac:dyDescent="0.3">
      <c r="B3052" s="6">
        <f t="shared" si="504"/>
        <v>2021</v>
      </c>
      <c r="C3052" s="5">
        <v>44324</v>
      </c>
      <c r="D3052" s="10">
        <v>1121.3</v>
      </c>
      <c r="E3052" s="10">
        <f>VLOOKUP(C3052,데이터!$O:$Q,2,0)</f>
        <v>182.96378125000001</v>
      </c>
      <c r="F3052" s="10">
        <f>VLOOKUP(C3052,데이터!$O:$Q,3,0)</f>
        <v>422.28</v>
      </c>
      <c r="H3052" s="6">
        <f t="shared" si="505"/>
        <v>7.9524031062672043</v>
      </c>
      <c r="I3052" s="6">
        <f t="shared" si="506"/>
        <v>8.1145272867025078</v>
      </c>
    </row>
    <row r="3053" spans="2:9" x14ac:dyDescent="0.3">
      <c r="B3053" s="6">
        <f t="shared" si="504"/>
        <v>2021</v>
      </c>
      <c r="C3053" s="5">
        <v>44325</v>
      </c>
      <c r="D3053" s="10">
        <v>1121.3</v>
      </c>
      <c r="E3053" s="10">
        <f>VLOOKUP(C3053,데이터!$O:$Q,2,0)</f>
        <v>182.96378125000001</v>
      </c>
      <c r="F3053" s="10">
        <f>VLOOKUP(C3053,데이터!$O:$Q,3,0)</f>
        <v>422.28</v>
      </c>
      <c r="H3053" s="6">
        <f t="shared" si="505"/>
        <v>7.9524031062672043</v>
      </c>
      <c r="I3053" s="6">
        <f t="shared" si="506"/>
        <v>8.1145272867025078</v>
      </c>
    </row>
    <row r="3054" spans="2:9" x14ac:dyDescent="0.3">
      <c r="B3054" s="6">
        <f t="shared" si="504"/>
        <v>2021</v>
      </c>
      <c r="C3054" s="5">
        <v>44326</v>
      </c>
      <c r="D3054" s="10">
        <v>1113.75</v>
      </c>
      <c r="E3054" s="10">
        <f>VLOOKUP(C3054,데이터!$O:$Q,2,0)</f>
        <v>175.04384375000001</v>
      </c>
      <c r="F3054" s="10">
        <f>VLOOKUP(C3054,데이터!$O:$Q,3,0)</f>
        <v>403.5</v>
      </c>
      <c r="H3054" s="6">
        <f t="shared" si="505"/>
        <v>7.6081681153517975</v>
      </c>
      <c r="I3054" s="6">
        <f t="shared" si="506"/>
        <v>7.7536510376633085</v>
      </c>
    </row>
    <row r="3055" spans="2:9" x14ac:dyDescent="0.3">
      <c r="B3055" s="6">
        <f t="shared" si="504"/>
        <v>2021</v>
      </c>
      <c r="C3055" s="5">
        <v>44327</v>
      </c>
      <c r="D3055" s="10">
        <v>1119.6500000000001</v>
      </c>
      <c r="E3055" s="10">
        <f>VLOOKUP(C3055,데이터!$O:$Q,2,0)</f>
        <v>175.64078125000003</v>
      </c>
      <c r="F3055" s="10">
        <f>VLOOKUP(C3055,데이터!$O:$Q,3,0)</f>
        <v>404.04</v>
      </c>
      <c r="H3055" s="6">
        <f t="shared" si="505"/>
        <v>7.6341136199583142</v>
      </c>
      <c r="I3055" s="6">
        <f t="shared" si="506"/>
        <v>7.764027671022264</v>
      </c>
    </row>
    <row r="3056" spans="2:9" x14ac:dyDescent="0.3">
      <c r="B3056" s="6">
        <f t="shared" si="504"/>
        <v>2021</v>
      </c>
      <c r="C3056" s="5">
        <v>44328</v>
      </c>
      <c r="D3056" s="10">
        <v>1124.6500000000001</v>
      </c>
      <c r="E3056" s="10">
        <f>VLOOKUP(C3056,데이터!$O:$Q,2,0)</f>
        <v>168.38106250000001</v>
      </c>
      <c r="F3056" s="10">
        <f>VLOOKUP(C3056,데이터!$O:$Q,3,0)</f>
        <v>387.58</v>
      </c>
      <c r="H3056" s="6">
        <f t="shared" si="505"/>
        <v>7.3185746124908109</v>
      </c>
      <c r="I3056" s="6">
        <f t="shared" si="506"/>
        <v>7.4477325134511654</v>
      </c>
    </row>
    <row r="3057" spans="2:9" x14ac:dyDescent="0.3">
      <c r="B3057" s="6">
        <f t="shared" si="504"/>
        <v>2021</v>
      </c>
      <c r="C3057" s="5">
        <v>44329</v>
      </c>
      <c r="D3057" s="10">
        <v>1129.2</v>
      </c>
      <c r="E3057" s="10">
        <f>VLOOKUP(C3057,데이터!$O:$Q,2,0)</f>
        <v>171.31778125000002</v>
      </c>
      <c r="F3057" s="10">
        <f>VLOOKUP(C3057,데이터!$O:$Q,3,0)</f>
        <v>392.52</v>
      </c>
      <c r="H3057" s="6">
        <f t="shared" si="505"/>
        <v>7.4462172046485593</v>
      </c>
      <c r="I3057" s="6">
        <f t="shared" si="506"/>
        <v>7.5426594926978972</v>
      </c>
    </row>
    <row r="3058" spans="2:9" x14ac:dyDescent="0.3">
      <c r="B3058" s="6">
        <f t="shared" si="504"/>
        <v>2021</v>
      </c>
      <c r="C3058" s="5">
        <v>44330</v>
      </c>
      <c r="D3058" s="10">
        <v>1128.75</v>
      </c>
      <c r="E3058" s="10">
        <f>VLOOKUP(C3058,데이터!$O:$Q,2,0)</f>
        <v>176.60425000000001</v>
      </c>
      <c r="F3058" s="10">
        <f>VLOOKUP(C3058,데이터!$O:$Q,3,0)</f>
        <v>404.67</v>
      </c>
      <c r="H3058" s="6">
        <f t="shared" si="505"/>
        <v>7.6759901696663793</v>
      </c>
      <c r="I3058" s="6">
        <f t="shared" si="506"/>
        <v>7.7761337432743769</v>
      </c>
    </row>
    <row r="3059" spans="2:9" x14ac:dyDescent="0.3">
      <c r="B3059" s="6">
        <f t="shared" si="504"/>
        <v>2021</v>
      </c>
      <c r="C3059" s="5">
        <v>44331</v>
      </c>
      <c r="D3059" s="10">
        <v>1128.75</v>
      </c>
      <c r="E3059" s="10">
        <f>VLOOKUP(C3059,데이터!$O:$Q,2,0)</f>
        <v>176.60425000000001</v>
      </c>
      <c r="F3059" s="10">
        <f>VLOOKUP(C3059,데이터!$O:$Q,3,0)</f>
        <v>404.67</v>
      </c>
      <c r="H3059" s="6">
        <f t="shared" si="505"/>
        <v>7.6759901696663793</v>
      </c>
      <c r="I3059" s="6">
        <f t="shared" si="506"/>
        <v>7.7761337432743769</v>
      </c>
    </row>
    <row r="3060" spans="2:9" x14ac:dyDescent="0.3">
      <c r="B3060" s="6">
        <f t="shared" si="504"/>
        <v>2021</v>
      </c>
      <c r="C3060" s="5">
        <v>44332</v>
      </c>
      <c r="D3060" s="10">
        <v>1128.75</v>
      </c>
      <c r="E3060" s="10">
        <f>VLOOKUP(C3060,데이터!$O:$Q,2,0)</f>
        <v>176.60425000000001</v>
      </c>
      <c r="F3060" s="10">
        <f>VLOOKUP(C3060,데이터!$O:$Q,3,0)</f>
        <v>404.67</v>
      </c>
      <c r="H3060" s="6">
        <f t="shared" si="505"/>
        <v>7.6759901696663793</v>
      </c>
      <c r="I3060" s="6">
        <f t="shared" si="506"/>
        <v>7.7761337432743769</v>
      </c>
    </row>
    <row r="3061" spans="2:9" x14ac:dyDescent="0.3">
      <c r="B3061" s="6">
        <f t="shared" si="504"/>
        <v>2021</v>
      </c>
      <c r="C3061" s="5">
        <v>44333</v>
      </c>
      <c r="D3061" s="10">
        <v>1134.8</v>
      </c>
      <c r="E3061" s="10">
        <f>VLOOKUP(C3061,데이터!$O:$Q,2,0)</f>
        <v>175.20106250000003</v>
      </c>
      <c r="F3061" s="10">
        <f>VLOOKUP(C3061,데이터!$O:$Q,3,0)</f>
        <v>401.14</v>
      </c>
      <c r="H3061" s="6">
        <f t="shared" si="505"/>
        <v>7.6150015272288467</v>
      </c>
      <c r="I3061" s="6">
        <f t="shared" si="506"/>
        <v>7.7083013066871358</v>
      </c>
    </row>
    <row r="3062" spans="2:9" x14ac:dyDescent="0.3">
      <c r="B3062" s="6">
        <f t="shared" si="504"/>
        <v>2021</v>
      </c>
      <c r="C3062" s="5">
        <v>44334</v>
      </c>
      <c r="D3062" s="10">
        <v>1130.2</v>
      </c>
      <c r="E3062" s="10">
        <f>VLOOKUP(C3062,데이터!$O:$Q,2,0)</f>
        <v>173.46184374999999</v>
      </c>
      <c r="F3062" s="10">
        <f>VLOOKUP(C3062,데이터!$O:$Q,3,0)</f>
        <v>397.91</v>
      </c>
      <c r="H3062" s="6">
        <f t="shared" si="505"/>
        <v>7.5394075025782517</v>
      </c>
      <c r="I3062" s="6">
        <f t="shared" si="506"/>
        <v>7.6462336664104269</v>
      </c>
    </row>
    <row r="3063" spans="2:9" x14ac:dyDescent="0.3">
      <c r="B3063" s="6">
        <f t="shared" si="504"/>
        <v>2021</v>
      </c>
      <c r="C3063" s="5">
        <v>44335</v>
      </c>
      <c r="D3063" s="10">
        <v>1130.2</v>
      </c>
      <c r="E3063" s="10">
        <f>VLOOKUP(C3063,데이터!$O:$Q,2,0)</f>
        <v>175.65521875000002</v>
      </c>
      <c r="F3063" s="10">
        <f>VLOOKUP(C3063,데이터!$O:$Q,3,0)</f>
        <v>405.67</v>
      </c>
      <c r="H3063" s="6">
        <f t="shared" si="505"/>
        <v>7.6347411366124964</v>
      </c>
      <c r="I3063" s="6">
        <f t="shared" si="506"/>
        <v>7.7953497309761444</v>
      </c>
    </row>
    <row r="3064" spans="2:9" x14ac:dyDescent="0.3">
      <c r="B3064" s="6">
        <f t="shared" si="504"/>
        <v>2021</v>
      </c>
      <c r="C3064" s="5">
        <v>44336</v>
      </c>
      <c r="D3064" s="10">
        <v>1132.1500000000001</v>
      </c>
      <c r="E3064" s="10">
        <f>VLOOKUP(C3064,데이터!$O:$Q,2,0)</f>
        <v>180.36043749999999</v>
      </c>
      <c r="F3064" s="10">
        <f>VLOOKUP(C3064,데이터!$O:$Q,3,0)</f>
        <v>416.34</v>
      </c>
      <c r="H3064" s="6">
        <f t="shared" si="505"/>
        <v>7.8392504441242341</v>
      </c>
      <c r="I3064" s="6">
        <f t="shared" si="506"/>
        <v>8.000384319754005</v>
      </c>
    </row>
    <row r="3065" spans="2:9" x14ac:dyDescent="0.3">
      <c r="B3065" s="6">
        <f t="shared" si="504"/>
        <v>2021</v>
      </c>
      <c r="C3065" s="5">
        <v>44337</v>
      </c>
      <c r="D3065" s="10">
        <v>1126.8499999999999</v>
      </c>
      <c r="E3065" s="10">
        <f>VLOOKUP(C3065,데이터!$O:$Q,2,0)</f>
        <v>179.33246875</v>
      </c>
      <c r="F3065" s="10">
        <f>VLOOKUP(C3065,데이터!$O:$Q,3,0)</f>
        <v>414.04</v>
      </c>
      <c r="H3065" s="6">
        <f t="shared" si="505"/>
        <v>7.7945704433896879</v>
      </c>
      <c r="I3065" s="6">
        <f t="shared" si="506"/>
        <v>7.9561875480399395</v>
      </c>
    </row>
    <row r="3066" spans="2:9" x14ac:dyDescent="0.3">
      <c r="B3066" s="6">
        <f t="shared" si="504"/>
        <v>2021</v>
      </c>
      <c r="C3066" s="5">
        <v>44338</v>
      </c>
      <c r="D3066" s="10">
        <v>1126.8499999999999</v>
      </c>
      <c r="E3066" s="10">
        <f>VLOOKUP(C3066,데이터!$O:$Q,2,0)</f>
        <v>179.33246875</v>
      </c>
      <c r="F3066" s="10">
        <f>VLOOKUP(C3066,데이터!$O:$Q,3,0)</f>
        <v>414.04</v>
      </c>
      <c r="H3066" s="6">
        <f t="shared" si="505"/>
        <v>7.7945704433896879</v>
      </c>
      <c r="I3066" s="6">
        <f t="shared" si="506"/>
        <v>7.9561875480399395</v>
      </c>
    </row>
    <row r="3067" spans="2:9" x14ac:dyDescent="0.3">
      <c r="B3067" s="6">
        <f t="shared" si="504"/>
        <v>2021</v>
      </c>
      <c r="C3067" s="5">
        <v>44339</v>
      </c>
      <c r="D3067" s="10">
        <v>1126.8499999999999</v>
      </c>
      <c r="E3067" s="10">
        <f>VLOOKUP(C3067,데이터!$O:$Q,2,0)</f>
        <v>179.33246875</v>
      </c>
      <c r="F3067" s="10">
        <f>VLOOKUP(C3067,데이터!$O:$Q,3,0)</f>
        <v>414.04</v>
      </c>
      <c r="H3067" s="6">
        <f t="shared" si="505"/>
        <v>7.7945704433896879</v>
      </c>
      <c r="I3067" s="6">
        <f t="shared" si="506"/>
        <v>7.9561875480399395</v>
      </c>
    </row>
    <row r="3068" spans="2:9" x14ac:dyDescent="0.3">
      <c r="B3068" s="6">
        <f t="shared" si="504"/>
        <v>2021</v>
      </c>
      <c r="C3068" s="5">
        <v>44340</v>
      </c>
      <c r="D3068" s="10">
        <v>1126.9000000000001</v>
      </c>
      <c r="E3068" s="10">
        <f>VLOOKUP(C3068,데이터!$O:$Q,2,0)</f>
        <v>183.617875</v>
      </c>
      <c r="F3068" s="10">
        <f>VLOOKUP(C3068,데이터!$O:$Q,3,0)</f>
        <v>424.5</v>
      </c>
      <c r="H3068" s="6">
        <f t="shared" si="505"/>
        <v>7.9808328705284834</v>
      </c>
      <c r="I3068" s="6">
        <f t="shared" si="506"/>
        <v>8.1571867794004298</v>
      </c>
    </row>
    <row r="3069" spans="2:9" x14ac:dyDescent="0.3">
      <c r="B3069" s="6">
        <f t="shared" si="504"/>
        <v>2021</v>
      </c>
      <c r="C3069" s="5">
        <v>44341</v>
      </c>
      <c r="D3069" s="10">
        <v>1122.05</v>
      </c>
      <c r="E3069" s="10">
        <f>VLOOKUP(C3069,데이터!$O:$Q,2,0)</f>
        <v>184.67034374999997</v>
      </c>
      <c r="F3069" s="10">
        <f>VLOOKUP(C3069,데이터!$O:$Q,3,0)</f>
        <v>425.76</v>
      </c>
      <c r="H3069" s="6">
        <f t="shared" si="505"/>
        <v>8.0265777480095242</v>
      </c>
      <c r="I3069" s="6">
        <f t="shared" si="506"/>
        <v>8.1813989239046574</v>
      </c>
    </row>
    <row r="3070" spans="2:9" x14ac:dyDescent="0.3">
      <c r="B3070" s="6">
        <f t="shared" si="504"/>
        <v>2021</v>
      </c>
      <c r="C3070" s="5">
        <v>44342</v>
      </c>
      <c r="D3070" s="10">
        <v>1116.9000000000001</v>
      </c>
      <c r="E3070" s="10">
        <f>VLOOKUP(C3070,데이터!$O:$Q,2,0)</f>
        <v>184.58925000000002</v>
      </c>
      <c r="F3070" s="10">
        <f>VLOOKUP(C3070,데이터!$O:$Q,3,0)</f>
        <v>426.9</v>
      </c>
      <c r="H3070" s="6">
        <f t="shared" si="505"/>
        <v>8.0230530603090813</v>
      </c>
      <c r="I3070" s="6">
        <f t="shared" si="506"/>
        <v>8.2033051498846739</v>
      </c>
    </row>
    <row r="3071" spans="2:9" x14ac:dyDescent="0.3">
      <c r="B3071" s="6">
        <f t="shared" ref="B3071:B3134" si="507">YEAR(C3071)</f>
        <v>2021</v>
      </c>
      <c r="C3071" s="5">
        <v>44343</v>
      </c>
      <c r="D3071" s="10">
        <v>1117.95</v>
      </c>
      <c r="E3071" s="10">
        <f>VLOOKUP(C3071,데이터!$O:$Q,2,0)</f>
        <v>185.65637500000003</v>
      </c>
      <c r="F3071" s="10">
        <f>VLOOKUP(C3071,데이터!$O:$Q,3,0)</f>
        <v>428.7</v>
      </c>
      <c r="H3071" s="6">
        <f t="shared" si="505"/>
        <v>8.0694349622723998</v>
      </c>
      <c r="I3071" s="6">
        <f t="shared" si="506"/>
        <v>8.2378939277478569</v>
      </c>
    </row>
    <row r="3072" spans="2:9" x14ac:dyDescent="0.3">
      <c r="B3072" s="6">
        <f t="shared" si="507"/>
        <v>2021</v>
      </c>
      <c r="C3072" s="5">
        <v>44344</v>
      </c>
      <c r="D3072" s="10">
        <v>1115.4000000000001</v>
      </c>
      <c r="E3072" s="10">
        <f>VLOOKUP(C3072,데이터!$O:$Q,2,0)</f>
        <v>187.98456249999998</v>
      </c>
      <c r="F3072" s="10">
        <f>VLOOKUP(C3072,데이터!$O:$Q,3,0)</f>
        <v>432.68</v>
      </c>
      <c r="H3072" s="6">
        <f t="shared" si="505"/>
        <v>8.1706281349346632</v>
      </c>
      <c r="I3072" s="6">
        <f t="shared" si="506"/>
        <v>8.3143735588008933</v>
      </c>
    </row>
    <row r="3073" spans="2:9" x14ac:dyDescent="0.3">
      <c r="B3073" s="6">
        <f t="shared" si="507"/>
        <v>2021</v>
      </c>
      <c r="C3073" s="5">
        <v>44345</v>
      </c>
      <c r="D3073" s="10">
        <v>1115.4000000000001</v>
      </c>
      <c r="E3073" s="10">
        <f>VLOOKUP(C3073,데이터!$O:$Q,2,0)</f>
        <v>187.98456249999998</v>
      </c>
      <c r="F3073" s="10">
        <f>VLOOKUP(C3073,데이터!$O:$Q,3,0)</f>
        <v>432.68</v>
      </c>
      <c r="H3073" s="6">
        <f t="shared" si="505"/>
        <v>8.1706281349346632</v>
      </c>
      <c r="I3073" s="6">
        <f t="shared" si="506"/>
        <v>8.3143735588008933</v>
      </c>
    </row>
    <row r="3074" spans="2:9" x14ac:dyDescent="0.3">
      <c r="B3074" s="6">
        <f t="shared" si="507"/>
        <v>2021</v>
      </c>
      <c r="C3074" s="5">
        <v>44346</v>
      </c>
      <c r="D3074" s="10">
        <v>1115.4000000000001</v>
      </c>
      <c r="E3074" s="10">
        <f>VLOOKUP(C3074,데이터!$O:$Q,2,0)</f>
        <v>187.98456249999998</v>
      </c>
      <c r="F3074" s="10">
        <f>VLOOKUP(C3074,데이터!$O:$Q,3,0)</f>
        <v>432.68</v>
      </c>
      <c r="H3074" s="6">
        <f t="shared" si="505"/>
        <v>8.1706281349346632</v>
      </c>
      <c r="I3074" s="6">
        <f t="shared" si="506"/>
        <v>8.3143735588008933</v>
      </c>
    </row>
    <row r="3075" spans="2:9" x14ac:dyDescent="0.3">
      <c r="B3075" s="6">
        <f t="shared" si="507"/>
        <v>2021</v>
      </c>
      <c r="C3075" s="5">
        <v>44347</v>
      </c>
      <c r="D3075" s="10">
        <v>1110.6500000000001</v>
      </c>
      <c r="E3075" s="10">
        <f>VLOOKUP(C3075,데이터!$O:$Q,2,0)</f>
        <v>187.98456249999998</v>
      </c>
      <c r="F3075" s="10">
        <f>VLOOKUP(C3075,데이터!$O:$Q,3,0)</f>
        <v>432.68</v>
      </c>
      <c r="H3075" s="6">
        <f t="shared" si="505"/>
        <v>8.1706281349346632</v>
      </c>
      <c r="I3075" s="6">
        <f t="shared" si="506"/>
        <v>8.3143735588008933</v>
      </c>
    </row>
    <row r="3076" spans="2:9" x14ac:dyDescent="0.3">
      <c r="B3076" s="6">
        <f t="shared" si="507"/>
        <v>2021</v>
      </c>
      <c r="C3076" s="5">
        <v>44348</v>
      </c>
      <c r="D3076" s="10">
        <v>1106</v>
      </c>
      <c r="E3076" s="10">
        <f>VLOOKUP(C3076,데이터!$O:$Q,2,0)</f>
        <v>187.33543750000001</v>
      </c>
      <c r="F3076" s="10">
        <f>VLOOKUP(C3076,데이터!$O:$Q,3,0)</f>
        <v>431.47</v>
      </c>
      <c r="H3076" s="6">
        <f t="shared" si="505"/>
        <v>8.1424143341972268</v>
      </c>
      <c r="I3076" s="6">
        <f t="shared" si="506"/>
        <v>8.2911222136817546</v>
      </c>
    </row>
    <row r="3077" spans="2:9" x14ac:dyDescent="0.3">
      <c r="B3077" s="6">
        <f t="shared" si="507"/>
        <v>2021</v>
      </c>
      <c r="C3077" s="5">
        <v>44349</v>
      </c>
      <c r="D3077" s="10">
        <v>1113.2</v>
      </c>
      <c r="E3077" s="10">
        <f>VLOOKUP(C3077,데이터!$O:$Q,2,0)</f>
        <v>189.15128124999998</v>
      </c>
      <c r="F3077" s="10">
        <f>VLOOKUP(C3077,데이터!$O:$Q,3,0)</f>
        <v>434.1</v>
      </c>
      <c r="H3077" s="6">
        <f t="shared" si="505"/>
        <v>8.2213388152029214</v>
      </c>
      <c r="I3077" s="6">
        <f t="shared" si="506"/>
        <v>8.3416602613374042</v>
      </c>
    </row>
    <row r="3078" spans="2:9" x14ac:dyDescent="0.3">
      <c r="B3078" s="6">
        <f t="shared" si="507"/>
        <v>2021</v>
      </c>
      <c r="C3078" s="5">
        <v>44350</v>
      </c>
      <c r="D3078" s="10">
        <v>1113.7</v>
      </c>
      <c r="E3078" s="10">
        <f>VLOOKUP(C3078,데이터!$O:$Q,2,0)</f>
        <v>186.19634375000001</v>
      </c>
      <c r="F3078" s="10">
        <f>VLOOKUP(C3078,데이터!$O:$Q,3,0)</f>
        <v>426.64</v>
      </c>
      <c r="H3078" s="6">
        <f t="shared" si="505"/>
        <v>8.0929043567910863</v>
      </c>
      <c r="I3078" s="6">
        <f t="shared" si="506"/>
        <v>8.1983089930822164</v>
      </c>
    </row>
    <row r="3079" spans="2:9" x14ac:dyDescent="0.3">
      <c r="B3079" s="6">
        <f t="shared" si="507"/>
        <v>2021</v>
      </c>
      <c r="C3079" s="5">
        <v>44351</v>
      </c>
      <c r="D3079" s="10">
        <v>1116.45</v>
      </c>
      <c r="E3079" s="10">
        <f>VLOOKUP(C3079,데이터!$O:$Q,2,0)</f>
        <v>190.63765625000002</v>
      </c>
      <c r="F3079" s="10">
        <f>VLOOKUP(C3079,데이터!$O:$Q,3,0)</f>
        <v>437</v>
      </c>
      <c r="H3079" s="6">
        <f t="shared" si="505"/>
        <v>8.2859431488383706</v>
      </c>
      <c r="I3079" s="6">
        <f t="shared" si="506"/>
        <v>8.3973866256725316</v>
      </c>
    </row>
    <row r="3080" spans="2:9" x14ac:dyDescent="0.3">
      <c r="B3080" s="6">
        <f t="shared" si="507"/>
        <v>2021</v>
      </c>
      <c r="C3080" s="5">
        <v>44352</v>
      </c>
      <c r="D3080" s="10">
        <v>1116.45</v>
      </c>
      <c r="E3080" s="10">
        <f>VLOOKUP(C3080,데이터!$O:$Q,2,0)</f>
        <v>190.63765625000002</v>
      </c>
      <c r="F3080" s="10">
        <f>VLOOKUP(C3080,데이터!$O:$Q,3,0)</f>
        <v>437</v>
      </c>
      <c r="H3080" s="6">
        <f t="shared" si="505"/>
        <v>8.2859431488383706</v>
      </c>
      <c r="I3080" s="6">
        <f t="shared" si="506"/>
        <v>8.3973866256725316</v>
      </c>
    </row>
    <row r="3081" spans="2:9" x14ac:dyDescent="0.3">
      <c r="B3081" s="6">
        <f t="shared" si="507"/>
        <v>2021</v>
      </c>
      <c r="C3081" s="5">
        <v>44353</v>
      </c>
      <c r="D3081" s="10">
        <v>1116.45</v>
      </c>
      <c r="E3081" s="10">
        <f>VLOOKUP(C3081,데이터!$O:$Q,2,0)</f>
        <v>190.63765625000002</v>
      </c>
      <c r="F3081" s="10">
        <f>VLOOKUP(C3081,데이터!$O:$Q,3,0)</f>
        <v>437</v>
      </c>
      <c r="H3081" s="6">
        <f t="shared" si="505"/>
        <v>8.2859431488383706</v>
      </c>
      <c r="I3081" s="6">
        <f t="shared" si="506"/>
        <v>8.3973866256725316</v>
      </c>
    </row>
    <row r="3082" spans="2:9" x14ac:dyDescent="0.3">
      <c r="B3082" s="6">
        <f t="shared" si="507"/>
        <v>2021</v>
      </c>
      <c r="C3082" s="5">
        <v>44354</v>
      </c>
      <c r="D3082" s="10">
        <v>1112.8</v>
      </c>
      <c r="E3082" s="10">
        <f>VLOOKUP(C3082,데이터!$O:$Q,2,0)</f>
        <v>188.88012500000005</v>
      </c>
      <c r="F3082" s="10">
        <f>VLOOKUP(C3082,데이터!$O:$Q,3,0)</f>
        <v>433.6</v>
      </c>
      <c r="H3082" s="6">
        <f t="shared" si="505"/>
        <v>8.2095531831502218</v>
      </c>
      <c r="I3082" s="6">
        <f t="shared" si="506"/>
        <v>8.3320522674865209</v>
      </c>
    </row>
    <row r="3083" spans="2:9" x14ac:dyDescent="0.3">
      <c r="B3083" s="6">
        <f t="shared" si="507"/>
        <v>2021</v>
      </c>
      <c r="C3083" s="5">
        <v>44355</v>
      </c>
      <c r="D3083" s="10">
        <v>1114.2</v>
      </c>
      <c r="E3083" s="10">
        <f>VLOOKUP(C3083,데이터!$O:$Q,2,0)</f>
        <v>187.60237500000002</v>
      </c>
      <c r="F3083" s="10">
        <f>VLOOKUP(C3083,데이터!$O:$Q,3,0)</f>
        <v>431.12</v>
      </c>
      <c r="H3083" s="6">
        <f t="shared" si="505"/>
        <v>8.1540166009938382</v>
      </c>
      <c r="I3083" s="6">
        <f t="shared" si="506"/>
        <v>8.2843966179861361</v>
      </c>
    </row>
    <row r="3084" spans="2:9" x14ac:dyDescent="0.3">
      <c r="B3084" s="6">
        <f t="shared" si="507"/>
        <v>2021</v>
      </c>
      <c r="C3084" s="5">
        <v>44356</v>
      </c>
      <c r="D3084" s="10">
        <v>1115.2</v>
      </c>
      <c r="E3084" s="10">
        <f>VLOOKUP(C3084,데이터!$O:$Q,2,0)</f>
        <v>187.03728125000004</v>
      </c>
      <c r="F3084" s="10">
        <f>VLOOKUP(C3084,데이터!$O:$Q,3,0)</f>
        <v>429</v>
      </c>
      <c r="H3084" s="6">
        <f t="shared" si="505"/>
        <v>8.1294551645055328</v>
      </c>
      <c r="I3084" s="6">
        <f t="shared" si="506"/>
        <v>8.2436587240583883</v>
      </c>
    </row>
    <row r="3085" spans="2:9" x14ac:dyDescent="0.3">
      <c r="B3085" s="6">
        <f t="shared" si="507"/>
        <v>2021</v>
      </c>
      <c r="C3085" s="5">
        <v>44357</v>
      </c>
      <c r="D3085" s="10">
        <v>1115.5</v>
      </c>
      <c r="E3085" s="10">
        <f>VLOOKUP(C3085,데이터!$O:$Q,2,0)</f>
        <v>189.46750000000003</v>
      </c>
      <c r="F3085" s="10">
        <f>VLOOKUP(C3085,데이터!$O:$Q,3,0)</f>
        <v>433.41</v>
      </c>
      <c r="H3085" s="6">
        <f t="shared" si="505"/>
        <v>8.2350830598429265</v>
      </c>
      <c r="I3085" s="6">
        <f t="shared" si="506"/>
        <v>8.328401229823184</v>
      </c>
    </row>
    <row r="3086" spans="2:9" x14ac:dyDescent="0.3">
      <c r="B3086" s="6">
        <f t="shared" si="507"/>
        <v>2021</v>
      </c>
      <c r="C3086" s="5">
        <v>44358</v>
      </c>
      <c r="D3086" s="10">
        <v>1111.2</v>
      </c>
      <c r="E3086" s="10">
        <f>VLOOKUP(C3086,데이터!$O:$Q,2,0)</f>
        <v>190.11478124999996</v>
      </c>
      <c r="F3086" s="10">
        <f>VLOOKUP(C3086,데이터!$O:$Q,3,0)</f>
        <v>435.6</v>
      </c>
      <c r="H3086" s="6">
        <f t="shared" si="505"/>
        <v>8.2632167231721425</v>
      </c>
      <c r="I3086" s="6">
        <f t="shared" si="506"/>
        <v>8.3704842428900559</v>
      </c>
    </row>
    <row r="3087" spans="2:9" x14ac:dyDescent="0.3">
      <c r="B3087" s="6">
        <f t="shared" si="507"/>
        <v>2021</v>
      </c>
      <c r="C3087" s="5">
        <v>44359</v>
      </c>
      <c r="D3087" s="10">
        <v>1111.2</v>
      </c>
      <c r="E3087" s="10">
        <f>VLOOKUP(C3087,데이터!$O:$Q,2,0)</f>
        <v>190.11478124999996</v>
      </c>
      <c r="F3087" s="10">
        <f>VLOOKUP(C3087,데이터!$O:$Q,3,0)</f>
        <v>435.6</v>
      </c>
      <c r="H3087" s="6">
        <f t="shared" si="505"/>
        <v>8.2632167231721425</v>
      </c>
      <c r="I3087" s="6">
        <f t="shared" si="506"/>
        <v>8.3704842428900559</v>
      </c>
    </row>
    <row r="3088" spans="2:9" x14ac:dyDescent="0.3">
      <c r="B3088" s="6">
        <f t="shared" si="507"/>
        <v>2021</v>
      </c>
      <c r="C3088" s="5">
        <v>44360</v>
      </c>
      <c r="D3088" s="10">
        <v>1111.2</v>
      </c>
      <c r="E3088" s="10">
        <f>VLOOKUP(C3088,데이터!$O:$Q,2,0)</f>
        <v>190.11478124999996</v>
      </c>
      <c r="F3088" s="10">
        <f>VLOOKUP(C3088,데이터!$O:$Q,3,0)</f>
        <v>435.6</v>
      </c>
      <c r="H3088" s="6">
        <f t="shared" si="505"/>
        <v>8.2632167231721425</v>
      </c>
      <c r="I3088" s="6">
        <f t="shared" si="506"/>
        <v>8.3704842428900559</v>
      </c>
    </row>
    <row r="3089" spans="2:9" x14ac:dyDescent="0.3">
      <c r="B3089" s="6">
        <f t="shared" si="507"/>
        <v>2021</v>
      </c>
      <c r="C3089" s="5">
        <v>44361</v>
      </c>
      <c r="D3089" s="10">
        <v>1116.8</v>
      </c>
      <c r="E3089" s="10">
        <f>VLOOKUP(C3089,데이터!$O:$Q,2,0)</f>
        <v>192.58634375</v>
      </c>
      <c r="F3089" s="10">
        <f>VLOOKUP(C3089,데이터!$O:$Q,3,0)</f>
        <v>441.79</v>
      </c>
      <c r="H3089" s="6">
        <f t="shared" si="505"/>
        <v>8.3706415980192439</v>
      </c>
      <c r="I3089" s="6">
        <f t="shared" si="506"/>
        <v>8.4894312067639994</v>
      </c>
    </row>
    <row r="3090" spans="2:9" x14ac:dyDescent="0.3">
      <c r="B3090" s="6">
        <f t="shared" si="507"/>
        <v>2021</v>
      </c>
      <c r="C3090" s="5">
        <v>44362</v>
      </c>
      <c r="D3090" s="10">
        <v>1117</v>
      </c>
      <c r="E3090" s="10">
        <f>VLOOKUP(C3090,데이터!$O:$Q,2,0)</f>
        <v>190.92218750000001</v>
      </c>
      <c r="F3090" s="10">
        <f>VLOOKUP(C3090,데이터!$O:$Q,3,0)</f>
        <v>438.17</v>
      </c>
      <c r="H3090" s="6">
        <f t="shared" si="505"/>
        <v>8.2983101166659416</v>
      </c>
      <c r="I3090" s="6">
        <f t="shared" si="506"/>
        <v>8.4198693312835999</v>
      </c>
    </row>
    <row r="3091" spans="2:9" x14ac:dyDescent="0.3">
      <c r="B3091" s="6">
        <f t="shared" si="507"/>
        <v>2021</v>
      </c>
      <c r="C3091" s="5">
        <v>44363</v>
      </c>
      <c r="D3091" s="10">
        <v>1117.05</v>
      </c>
      <c r="E3091" s="10">
        <f>VLOOKUP(C3091,데이터!$O:$Q,2,0)</f>
        <v>189.50340625000001</v>
      </c>
      <c r="F3091" s="10">
        <f>VLOOKUP(C3091,데이터!$O:$Q,3,0)</f>
        <v>434.05</v>
      </c>
      <c r="H3091" s="6">
        <f t="shared" si="505"/>
        <v>8.2366437019114453</v>
      </c>
      <c r="I3091" s="6">
        <f t="shared" si="506"/>
        <v>8.3406994619523172</v>
      </c>
    </row>
    <row r="3092" spans="2:9" x14ac:dyDescent="0.3">
      <c r="B3092" s="6">
        <f t="shared" si="507"/>
        <v>2021</v>
      </c>
      <c r="C3092" s="5">
        <v>44364</v>
      </c>
      <c r="D3092" s="10">
        <v>1130.3499999999999</v>
      </c>
      <c r="E3092" s="10">
        <f>VLOOKUP(C3092,데이터!$O:$Q,2,0)</f>
        <v>191.69728125</v>
      </c>
      <c r="F3092" s="10">
        <f>VLOOKUP(C3092,데이터!$O:$Q,3,0)</f>
        <v>438.73</v>
      </c>
      <c r="H3092" s="6">
        <f t="shared" si="505"/>
        <v>8.3319990681241869</v>
      </c>
      <c r="I3092" s="6">
        <f t="shared" si="506"/>
        <v>8.4306302843965906</v>
      </c>
    </row>
    <row r="3093" spans="2:9" x14ac:dyDescent="0.3">
      <c r="B3093" s="6">
        <f t="shared" si="507"/>
        <v>2021</v>
      </c>
      <c r="C3093" s="5">
        <v>44365</v>
      </c>
      <c r="D3093" s="10">
        <v>1132.0999999999999</v>
      </c>
      <c r="E3093" s="10">
        <f>VLOOKUP(C3093,데이터!$O:$Q,2,0)</f>
        <v>187.21946875000003</v>
      </c>
      <c r="F3093" s="10">
        <f>VLOOKUP(C3093,데이터!$O:$Q,3,0)</f>
        <v>428.23</v>
      </c>
      <c r="H3093" s="6">
        <f t="shared" si="505"/>
        <v>8.1373738270464155</v>
      </c>
      <c r="I3093" s="6">
        <f t="shared" si="506"/>
        <v>8.2288624135280291</v>
      </c>
    </row>
    <row r="3094" spans="2:9" x14ac:dyDescent="0.3">
      <c r="B3094" s="6">
        <f t="shared" si="507"/>
        <v>2021</v>
      </c>
      <c r="C3094" s="5">
        <v>44366</v>
      </c>
      <c r="D3094" s="10">
        <v>1132.0999999999999</v>
      </c>
      <c r="E3094" s="10">
        <f>VLOOKUP(C3094,데이터!$O:$Q,2,0)</f>
        <v>187.21946875000003</v>
      </c>
      <c r="F3094" s="10">
        <f>VLOOKUP(C3094,데이터!$O:$Q,3,0)</f>
        <v>428.23</v>
      </c>
      <c r="H3094" s="6">
        <f t="shared" si="505"/>
        <v>8.1373738270464155</v>
      </c>
      <c r="I3094" s="6">
        <f t="shared" si="506"/>
        <v>8.2288624135280291</v>
      </c>
    </row>
    <row r="3095" spans="2:9" x14ac:dyDescent="0.3">
      <c r="B3095" s="6">
        <f t="shared" si="507"/>
        <v>2021</v>
      </c>
      <c r="C3095" s="5">
        <v>44367</v>
      </c>
      <c r="D3095" s="10">
        <v>1132.0999999999999</v>
      </c>
      <c r="E3095" s="10">
        <f>VLOOKUP(C3095,데이터!$O:$Q,2,0)</f>
        <v>187.21946875000003</v>
      </c>
      <c r="F3095" s="10">
        <f>VLOOKUP(C3095,데이터!$O:$Q,3,0)</f>
        <v>428.23</v>
      </c>
      <c r="H3095" s="6">
        <f t="shared" si="505"/>
        <v>8.1373738270464155</v>
      </c>
      <c r="I3095" s="6">
        <f t="shared" si="506"/>
        <v>8.2288624135280291</v>
      </c>
    </row>
    <row r="3096" spans="2:9" x14ac:dyDescent="0.3">
      <c r="B3096" s="6">
        <f t="shared" si="507"/>
        <v>2021</v>
      </c>
      <c r="C3096" s="5">
        <v>44368</v>
      </c>
      <c r="D3096" s="10">
        <v>1134.5999999999999</v>
      </c>
      <c r="E3096" s="10">
        <f>VLOOKUP(C3096,데이터!$O:$Q,2,0)</f>
        <v>187.96190625</v>
      </c>
      <c r="F3096" s="10">
        <f>VLOOKUP(C3096,데이터!$O:$Q,3,0)</f>
        <v>429.81</v>
      </c>
      <c r="H3096" s="6">
        <f t="shared" si="505"/>
        <v>8.1696433955963883</v>
      </c>
      <c r="I3096" s="6">
        <f t="shared" si="506"/>
        <v>8.2592236740968215</v>
      </c>
    </row>
    <row r="3097" spans="2:9" x14ac:dyDescent="0.3">
      <c r="B3097" s="6">
        <f t="shared" si="507"/>
        <v>2021</v>
      </c>
      <c r="C3097" s="5">
        <v>44369</v>
      </c>
      <c r="D3097" s="10">
        <v>1131.8</v>
      </c>
      <c r="E3097" s="10">
        <f>VLOOKUP(C3097,데이터!$O:$Q,2,0)</f>
        <v>189.18059374999999</v>
      </c>
      <c r="F3097" s="10">
        <f>VLOOKUP(C3097,데이터!$O:$Q,3,0)</f>
        <v>431.84</v>
      </c>
      <c r="H3097" s="6">
        <f t="shared" si="505"/>
        <v>8.2226128641674752</v>
      </c>
      <c r="I3097" s="6">
        <f t="shared" si="506"/>
        <v>8.2982321291314101</v>
      </c>
    </row>
    <row r="3098" spans="2:9" x14ac:dyDescent="0.3">
      <c r="B3098" s="6">
        <f t="shared" si="507"/>
        <v>2021</v>
      </c>
      <c r="C3098" s="5">
        <v>44370</v>
      </c>
      <c r="D3098" s="10">
        <v>1137.6500000000001</v>
      </c>
      <c r="E3098" s="10">
        <f>VLOOKUP(C3098,데이터!$O:$Q,2,0)</f>
        <v>189.78590625000001</v>
      </c>
      <c r="F3098" s="10">
        <f>VLOOKUP(C3098,데이터!$O:$Q,3,0)</f>
        <v>433.64</v>
      </c>
      <c r="H3098" s="6">
        <f t="shared" si="505"/>
        <v>8.2489223827638636</v>
      </c>
      <c r="I3098" s="6">
        <f t="shared" si="506"/>
        <v>8.3328209069945931</v>
      </c>
    </row>
    <row r="3099" spans="2:9" x14ac:dyDescent="0.3">
      <c r="B3099" s="6">
        <f t="shared" si="507"/>
        <v>2021</v>
      </c>
      <c r="C3099" s="5">
        <v>44371</v>
      </c>
      <c r="D3099" s="10">
        <v>1134.75</v>
      </c>
      <c r="E3099" s="10">
        <f>VLOOKUP(C3099,데이터!$O:$Q,2,0)</f>
        <v>192.44818749999999</v>
      </c>
      <c r="F3099" s="10">
        <f>VLOOKUP(C3099,데이터!$O:$Q,3,0)</f>
        <v>441.01</v>
      </c>
      <c r="H3099" s="6">
        <f t="shared" si="505"/>
        <v>8.364636725447502</v>
      </c>
      <c r="I3099" s="6">
        <f t="shared" si="506"/>
        <v>8.4744427363566217</v>
      </c>
    </row>
    <row r="3100" spans="2:9" x14ac:dyDescent="0.3">
      <c r="B3100" s="6">
        <f t="shared" si="507"/>
        <v>2021</v>
      </c>
      <c r="C3100" s="5">
        <v>44372</v>
      </c>
      <c r="D3100" s="10">
        <v>1127.75</v>
      </c>
      <c r="E3100" s="10">
        <f>VLOOKUP(C3100,데이터!$O:$Q,2,0)</f>
        <v>190.67099999999999</v>
      </c>
      <c r="F3100" s="10">
        <f>VLOOKUP(C3100,데이터!$O:$Q,3,0)</f>
        <v>439.81</v>
      </c>
      <c r="H3100" s="6">
        <f t="shared" si="505"/>
        <v>8.2873924134920767</v>
      </c>
      <c r="I3100" s="6">
        <f t="shared" si="506"/>
        <v>8.4513835511145015</v>
      </c>
    </row>
    <row r="3101" spans="2:9" x14ac:dyDescent="0.3">
      <c r="B3101" s="6">
        <f t="shared" si="507"/>
        <v>2021</v>
      </c>
      <c r="C3101" s="5">
        <v>44373</v>
      </c>
      <c r="D3101" s="10">
        <v>1127.75</v>
      </c>
      <c r="E3101" s="10">
        <f>VLOOKUP(C3101,데이터!$O:$Q,2,0)</f>
        <v>190.67099999999999</v>
      </c>
      <c r="F3101" s="10">
        <f>VLOOKUP(C3101,데이터!$O:$Q,3,0)</f>
        <v>439.81</v>
      </c>
      <c r="H3101" s="6">
        <f t="shared" si="505"/>
        <v>8.2873924134920767</v>
      </c>
      <c r="I3101" s="6">
        <f t="shared" si="506"/>
        <v>8.4513835511145015</v>
      </c>
    </row>
    <row r="3102" spans="2:9" x14ac:dyDescent="0.3">
      <c r="B3102" s="6">
        <f t="shared" si="507"/>
        <v>2021</v>
      </c>
      <c r="C3102" s="5">
        <v>44374</v>
      </c>
      <c r="D3102" s="10">
        <v>1127.75</v>
      </c>
      <c r="E3102" s="10">
        <f>VLOOKUP(C3102,데이터!$O:$Q,2,0)</f>
        <v>190.67099999999999</v>
      </c>
      <c r="F3102" s="10">
        <f>VLOOKUP(C3102,데이터!$O:$Q,3,0)</f>
        <v>439.81</v>
      </c>
      <c r="H3102" s="6">
        <f t="shared" si="505"/>
        <v>8.2873924134920767</v>
      </c>
      <c r="I3102" s="6">
        <f t="shared" si="506"/>
        <v>8.4513835511145015</v>
      </c>
    </row>
    <row r="3103" spans="2:9" x14ac:dyDescent="0.3">
      <c r="B3103" s="6">
        <f t="shared" si="507"/>
        <v>2021</v>
      </c>
      <c r="C3103" s="5">
        <v>44375</v>
      </c>
      <c r="D3103" s="10">
        <v>1130.0999999999999</v>
      </c>
      <c r="E3103" s="10">
        <f>VLOOKUP(C3103,데이터!$O:$Q,2,0)</f>
        <v>195.62937500000001</v>
      </c>
      <c r="F3103" s="10">
        <f>VLOOKUP(C3103,데이터!$O:$Q,3,0)</f>
        <v>450.31</v>
      </c>
      <c r="H3103" s="6">
        <f t="shared" si="505"/>
        <v>8.5029049946305229</v>
      </c>
      <c r="I3103" s="6">
        <f t="shared" si="506"/>
        <v>8.6531514219830648</v>
      </c>
    </row>
    <row r="3104" spans="2:9" x14ac:dyDescent="0.3">
      <c r="B3104" s="6">
        <f t="shared" si="507"/>
        <v>2021</v>
      </c>
      <c r="C3104" s="5">
        <v>44376</v>
      </c>
      <c r="D3104" s="10">
        <v>1128.8</v>
      </c>
      <c r="E3104" s="10">
        <f>VLOOKUP(C3104,데이터!$O:$Q,2,0)</f>
        <v>196.89971875000003</v>
      </c>
      <c r="F3104" s="10">
        <f>VLOOKUP(C3104,데이터!$O:$Q,3,0)</f>
        <v>453.84</v>
      </c>
      <c r="H3104" s="6">
        <f t="shared" si="505"/>
        <v>8.5581196688928767</v>
      </c>
      <c r="I3104" s="6">
        <f t="shared" si="506"/>
        <v>8.720983858570305</v>
      </c>
    </row>
    <row r="3105" spans="2:9" x14ac:dyDescent="0.3">
      <c r="B3105" s="6">
        <f t="shared" si="507"/>
        <v>2021</v>
      </c>
      <c r="C3105" s="5">
        <v>44377</v>
      </c>
      <c r="D3105" s="10">
        <v>1126.1500000000001</v>
      </c>
      <c r="E3105" s="10">
        <f>VLOOKUP(C3105,데이터!$O:$Q,2,0)</f>
        <v>196.87381250000004</v>
      </c>
      <c r="F3105" s="10">
        <f>VLOOKUP(C3105,데이터!$O:$Q,3,0)</f>
        <v>454.22</v>
      </c>
      <c r="H3105" s="6">
        <f t="shared" si="505"/>
        <v>8.5569936703943537</v>
      </c>
      <c r="I3105" s="6">
        <f t="shared" si="506"/>
        <v>8.7282859338969789</v>
      </c>
    </row>
    <row r="3106" spans="2:9" x14ac:dyDescent="0.3">
      <c r="B3106" s="6">
        <f t="shared" si="507"/>
        <v>2021</v>
      </c>
      <c r="C3106" s="5">
        <v>44378</v>
      </c>
      <c r="D3106" s="10">
        <v>1132.9000000000001</v>
      </c>
      <c r="E3106" s="10">
        <f>VLOOKUP(C3106,데이터!$O:$Q,2,0)</f>
        <v>194.09925000000001</v>
      </c>
      <c r="F3106" s="10">
        <f>VLOOKUP(C3106,데이터!$O:$Q,3,0)</f>
        <v>447.71</v>
      </c>
      <c r="H3106" s="6">
        <f t="shared" ref="H3106:H3169" si="508">H3105*(E3106/E3105)</f>
        <v>8.4363990953763395</v>
      </c>
      <c r="I3106" s="6">
        <f t="shared" ref="I3106:I3169" si="509">I3105*(F3106/F3105)</f>
        <v>8.6031898539584688</v>
      </c>
    </row>
    <row r="3107" spans="2:9" x14ac:dyDescent="0.3">
      <c r="B3107" s="6">
        <f t="shared" si="507"/>
        <v>2021</v>
      </c>
      <c r="C3107" s="5">
        <v>44379</v>
      </c>
      <c r="D3107" s="10">
        <v>1134.8499999999999</v>
      </c>
      <c r="E3107" s="10">
        <f>VLOOKUP(C3107,데이터!$O:$Q,2,0)</f>
        <v>195.32275000000004</v>
      </c>
      <c r="F3107" s="10">
        <f>VLOOKUP(C3107,데이터!$O:$Q,3,0)</f>
        <v>450.44</v>
      </c>
      <c r="H3107" s="6">
        <f t="shared" si="508"/>
        <v>8.4895777361654883</v>
      </c>
      <c r="I3107" s="6">
        <f t="shared" si="509"/>
        <v>8.6556495003842944</v>
      </c>
    </row>
    <row r="3108" spans="2:9" x14ac:dyDescent="0.3">
      <c r="B3108" s="6">
        <f t="shared" si="507"/>
        <v>2021</v>
      </c>
      <c r="C3108" s="5">
        <v>44380</v>
      </c>
      <c r="D3108" s="10">
        <v>1134.8499999999999</v>
      </c>
      <c r="E3108" s="10">
        <f>VLOOKUP(C3108,데이터!$O:$Q,2,0)</f>
        <v>195.32275000000004</v>
      </c>
      <c r="F3108" s="10">
        <f>VLOOKUP(C3108,데이터!$O:$Q,3,0)</f>
        <v>450.44</v>
      </c>
      <c r="H3108" s="6">
        <f t="shared" si="508"/>
        <v>8.4895777361654883</v>
      </c>
      <c r="I3108" s="6">
        <f t="shared" si="509"/>
        <v>8.6556495003842944</v>
      </c>
    </row>
    <row r="3109" spans="2:9" x14ac:dyDescent="0.3">
      <c r="B3109" s="6">
        <f t="shared" si="507"/>
        <v>2021</v>
      </c>
      <c r="C3109" s="5">
        <v>44381</v>
      </c>
      <c r="D3109" s="10">
        <v>1134.8499999999999</v>
      </c>
      <c r="E3109" s="10">
        <f>VLOOKUP(C3109,데이터!$O:$Q,2,0)</f>
        <v>195.32275000000004</v>
      </c>
      <c r="F3109" s="10">
        <f>VLOOKUP(C3109,데이터!$O:$Q,3,0)</f>
        <v>450.44</v>
      </c>
      <c r="H3109" s="6">
        <f t="shared" si="508"/>
        <v>8.4895777361654883</v>
      </c>
      <c r="I3109" s="6">
        <f t="shared" si="509"/>
        <v>8.6556495003842944</v>
      </c>
    </row>
    <row r="3110" spans="2:9" x14ac:dyDescent="0.3">
      <c r="B3110" s="6">
        <f t="shared" si="507"/>
        <v>2021</v>
      </c>
      <c r="C3110" s="5">
        <v>44382</v>
      </c>
      <c r="D3110" s="10">
        <v>1131.8</v>
      </c>
      <c r="E3110" s="10">
        <f>VLOOKUP(C3110,데이터!$O:$Q,2,0)</f>
        <v>195.32275000000004</v>
      </c>
      <c r="F3110" s="10">
        <f>VLOOKUP(C3110,데이터!$O:$Q,3,0)</f>
        <v>450.44</v>
      </c>
      <c r="H3110" s="6">
        <f t="shared" si="508"/>
        <v>8.4895777361654883</v>
      </c>
      <c r="I3110" s="6">
        <f t="shared" si="509"/>
        <v>8.6556495003842944</v>
      </c>
    </row>
    <row r="3111" spans="2:9" x14ac:dyDescent="0.3">
      <c r="B3111" s="6">
        <f t="shared" si="507"/>
        <v>2021</v>
      </c>
      <c r="C3111" s="5">
        <v>44383</v>
      </c>
      <c r="D3111" s="10">
        <v>1129.75</v>
      </c>
      <c r="E3111" s="10">
        <f>VLOOKUP(C3111,데이터!$O:$Q,2,0)</f>
        <v>195.66693749999999</v>
      </c>
      <c r="F3111" s="10">
        <f>VLOOKUP(C3111,데이터!$O:$Q,3,0)</f>
        <v>449.67</v>
      </c>
      <c r="H3111" s="6">
        <f t="shared" si="508"/>
        <v>8.5045376245403244</v>
      </c>
      <c r="I3111" s="6">
        <f t="shared" si="509"/>
        <v>8.6408531898539334</v>
      </c>
    </row>
    <row r="3112" spans="2:9" x14ac:dyDescent="0.3">
      <c r="B3112" s="6">
        <f t="shared" si="507"/>
        <v>2021</v>
      </c>
      <c r="C3112" s="5">
        <v>44384</v>
      </c>
      <c r="D3112" s="10">
        <v>1138</v>
      </c>
      <c r="E3112" s="10">
        <f>VLOOKUP(C3112,데이터!$O:$Q,2,0)</f>
        <v>193.71371875</v>
      </c>
      <c r="F3112" s="10">
        <f>VLOOKUP(C3112,데이터!$O:$Q,3,0)</f>
        <v>442.86</v>
      </c>
      <c r="H3112" s="6">
        <f t="shared" si="508"/>
        <v>8.4196422274917939</v>
      </c>
      <c r="I3112" s="6">
        <f t="shared" si="509"/>
        <v>8.5099923136048936</v>
      </c>
    </row>
    <row r="3113" spans="2:9" x14ac:dyDescent="0.3">
      <c r="B3113" s="6">
        <f t="shared" si="507"/>
        <v>2021</v>
      </c>
      <c r="C3113" s="5">
        <v>44385</v>
      </c>
      <c r="D3113" s="10">
        <v>1144.95</v>
      </c>
      <c r="E3113" s="10">
        <f>VLOOKUP(C3113,데이터!$O:$Q,2,0)</f>
        <v>191.54584374999996</v>
      </c>
      <c r="F3113" s="10">
        <f>VLOOKUP(C3113,데이터!$O:$Q,3,0)</f>
        <v>437.17</v>
      </c>
      <c r="H3113" s="6">
        <f t="shared" si="508"/>
        <v>8.3254169345610425</v>
      </c>
      <c r="I3113" s="6">
        <f t="shared" si="509"/>
        <v>8.4006533435818351</v>
      </c>
    </row>
    <row r="3114" spans="2:9" x14ac:dyDescent="0.3">
      <c r="B3114" s="6">
        <f t="shared" si="507"/>
        <v>2021</v>
      </c>
      <c r="C3114" s="5">
        <v>44386</v>
      </c>
      <c r="D3114" s="10">
        <v>1148.9000000000001</v>
      </c>
      <c r="E3114" s="10">
        <f>VLOOKUP(C3114,데이터!$O:$Q,2,0)</f>
        <v>195.04865625000005</v>
      </c>
      <c r="F3114" s="10">
        <f>VLOOKUP(C3114,데이터!$O:$Q,3,0)</f>
        <v>444.3</v>
      </c>
      <c r="H3114" s="6">
        <f t="shared" si="508"/>
        <v>8.4776644275640987</v>
      </c>
      <c r="I3114" s="6">
        <f t="shared" si="509"/>
        <v>8.5376633358954397</v>
      </c>
    </row>
    <row r="3115" spans="2:9" x14ac:dyDescent="0.3">
      <c r="B3115" s="6">
        <f t="shared" si="507"/>
        <v>2021</v>
      </c>
      <c r="C3115" s="5">
        <v>44387</v>
      </c>
      <c r="D3115" s="10">
        <v>1148.9000000000001</v>
      </c>
      <c r="E3115" s="10">
        <f>VLOOKUP(C3115,데이터!$O:$Q,2,0)</f>
        <v>195.04865625000005</v>
      </c>
      <c r="F3115" s="10">
        <f>VLOOKUP(C3115,데이터!$O:$Q,3,0)</f>
        <v>444.3</v>
      </c>
      <c r="H3115" s="6">
        <f t="shared" si="508"/>
        <v>8.4776644275640987</v>
      </c>
      <c r="I3115" s="6">
        <f t="shared" si="509"/>
        <v>8.5376633358954397</v>
      </c>
    </row>
    <row r="3116" spans="2:9" x14ac:dyDescent="0.3">
      <c r="B3116" s="6">
        <f t="shared" si="507"/>
        <v>2021</v>
      </c>
      <c r="C3116" s="5">
        <v>44388</v>
      </c>
      <c r="D3116" s="10">
        <v>1148.9000000000001</v>
      </c>
      <c r="E3116" s="10">
        <f>VLOOKUP(C3116,데이터!$O:$Q,2,0)</f>
        <v>195.04865625000005</v>
      </c>
      <c r="F3116" s="10">
        <f>VLOOKUP(C3116,데이터!$O:$Q,3,0)</f>
        <v>444.3</v>
      </c>
      <c r="H3116" s="6">
        <f t="shared" si="508"/>
        <v>8.4776644275640987</v>
      </c>
      <c r="I3116" s="6">
        <f t="shared" si="509"/>
        <v>8.5376633358954397</v>
      </c>
    </row>
    <row r="3117" spans="2:9" x14ac:dyDescent="0.3">
      <c r="B3117" s="6">
        <f t="shared" si="507"/>
        <v>2021</v>
      </c>
      <c r="C3117" s="5">
        <v>44389</v>
      </c>
      <c r="D3117" s="10">
        <v>1146.95</v>
      </c>
      <c r="E3117" s="10">
        <f>VLOOKUP(C3117,데이터!$O:$Q,2,0)</f>
        <v>197.80306250000001</v>
      </c>
      <c r="F3117" s="10">
        <f>VLOOKUP(C3117,데이터!$O:$Q,3,0)</f>
        <v>450</v>
      </c>
      <c r="H3117" s="6">
        <f t="shared" si="508"/>
        <v>8.5973829241363351</v>
      </c>
      <c r="I3117" s="6">
        <f t="shared" si="509"/>
        <v>8.6471944657955166</v>
      </c>
    </row>
    <row r="3118" spans="2:9" x14ac:dyDescent="0.3">
      <c r="B3118" s="6">
        <f t="shared" si="507"/>
        <v>2021</v>
      </c>
      <c r="C3118" s="5">
        <v>44390</v>
      </c>
      <c r="D3118" s="10">
        <v>1145.3499999999999</v>
      </c>
      <c r="E3118" s="10">
        <f>VLOOKUP(C3118,데이터!$O:$Q,2,0)</f>
        <v>196.85150000000002</v>
      </c>
      <c r="F3118" s="10">
        <f>VLOOKUP(C3118,데이터!$O:$Q,3,0)</f>
        <v>448.2</v>
      </c>
      <c r="H3118" s="6">
        <f t="shared" si="508"/>
        <v>8.5560238719287973</v>
      </c>
      <c r="I3118" s="6">
        <f t="shared" si="509"/>
        <v>8.6126056879323354</v>
      </c>
    </row>
    <row r="3119" spans="2:9" x14ac:dyDescent="0.3">
      <c r="B3119" s="6">
        <f t="shared" si="507"/>
        <v>2021</v>
      </c>
      <c r="C3119" s="5">
        <v>44391</v>
      </c>
      <c r="D3119" s="10">
        <v>1148.55</v>
      </c>
      <c r="E3119" s="10">
        <f>VLOOKUP(C3119,데이터!$O:$Q,2,0)</f>
        <v>196.7038125</v>
      </c>
      <c r="F3119" s="10">
        <f>VLOOKUP(C3119,데이터!$O:$Q,3,0)</f>
        <v>446.13</v>
      </c>
      <c r="H3119" s="6">
        <f t="shared" si="508"/>
        <v>8.5496047297044022</v>
      </c>
      <c r="I3119" s="6">
        <f t="shared" si="509"/>
        <v>8.5728285933896764</v>
      </c>
    </row>
    <row r="3120" spans="2:9" x14ac:dyDescent="0.3">
      <c r="B3120" s="6">
        <f t="shared" si="507"/>
        <v>2021</v>
      </c>
      <c r="C3120" s="5">
        <v>44392</v>
      </c>
      <c r="D3120" s="10">
        <v>1141.4000000000001</v>
      </c>
      <c r="E3120" s="10">
        <f>VLOOKUP(C3120,데이터!$O:$Q,2,0)</f>
        <v>192.90153125000001</v>
      </c>
      <c r="F3120" s="10">
        <f>VLOOKUP(C3120,데이터!$O:$Q,3,0)</f>
        <v>436.23</v>
      </c>
      <c r="H3120" s="6">
        <f t="shared" si="508"/>
        <v>8.3843410200410915</v>
      </c>
      <c r="I3120" s="6">
        <f t="shared" si="509"/>
        <v>8.3825903151421759</v>
      </c>
    </row>
    <row r="3121" spans="2:9" x14ac:dyDescent="0.3">
      <c r="B3121" s="6">
        <f t="shared" si="507"/>
        <v>2021</v>
      </c>
      <c r="C3121" s="5">
        <v>44393</v>
      </c>
      <c r="D3121" s="10">
        <v>1140.05</v>
      </c>
      <c r="E3121" s="10">
        <f>VLOOKUP(C3121,데이터!$O:$Q,2,0)</f>
        <v>188.60850000000002</v>
      </c>
      <c r="F3121" s="10">
        <f>VLOOKUP(C3121,데이터!$O:$Q,3,0)</f>
        <v>426.75</v>
      </c>
      <c r="H3121" s="6">
        <f t="shared" si="508"/>
        <v>8.1977471771801724</v>
      </c>
      <c r="I3121" s="6">
        <f t="shared" si="509"/>
        <v>8.2004227517294161</v>
      </c>
    </row>
    <row r="3122" spans="2:9" x14ac:dyDescent="0.3">
      <c r="B3122" s="6">
        <f t="shared" si="507"/>
        <v>2021</v>
      </c>
      <c r="C3122" s="5">
        <v>44394</v>
      </c>
      <c r="D3122" s="10">
        <v>1140.05</v>
      </c>
      <c r="E3122" s="10">
        <f>VLOOKUP(C3122,데이터!$O:$Q,2,0)</f>
        <v>188.60850000000002</v>
      </c>
      <c r="F3122" s="10">
        <f>VLOOKUP(C3122,데이터!$O:$Q,3,0)</f>
        <v>426.75</v>
      </c>
      <c r="H3122" s="6">
        <f t="shared" si="508"/>
        <v>8.1977471771801724</v>
      </c>
      <c r="I3122" s="6">
        <f t="shared" si="509"/>
        <v>8.2004227517294161</v>
      </c>
    </row>
    <row r="3123" spans="2:9" x14ac:dyDescent="0.3">
      <c r="B3123" s="6">
        <f t="shared" si="507"/>
        <v>2021</v>
      </c>
      <c r="C3123" s="5">
        <v>44395</v>
      </c>
      <c r="D3123" s="10">
        <v>1140.05</v>
      </c>
      <c r="E3123" s="10">
        <f>VLOOKUP(C3123,데이터!$O:$Q,2,0)</f>
        <v>188.60850000000002</v>
      </c>
      <c r="F3123" s="10">
        <f>VLOOKUP(C3123,데이터!$O:$Q,3,0)</f>
        <v>426.75</v>
      </c>
      <c r="H3123" s="6">
        <f t="shared" si="508"/>
        <v>8.1977471771801724</v>
      </c>
      <c r="I3123" s="6">
        <f t="shared" si="509"/>
        <v>8.2004227517294161</v>
      </c>
    </row>
    <row r="3124" spans="2:9" x14ac:dyDescent="0.3">
      <c r="B3124" s="6">
        <f t="shared" si="507"/>
        <v>2021</v>
      </c>
      <c r="C3124" s="5">
        <v>44396</v>
      </c>
      <c r="D3124" s="10">
        <v>1147.7</v>
      </c>
      <c r="E3124" s="10">
        <f>VLOOKUP(C3124,데이터!$O:$Q,2,0)</f>
        <v>188.79571875000005</v>
      </c>
      <c r="F3124" s="10">
        <f>VLOOKUP(C3124,데이터!$O:$Q,3,0)</f>
        <v>426.32</v>
      </c>
      <c r="H3124" s="6">
        <f t="shared" si="508"/>
        <v>8.2058845197672134</v>
      </c>
      <c r="I3124" s="6">
        <f t="shared" si="509"/>
        <v>8.1921598770176551</v>
      </c>
    </row>
    <row r="3125" spans="2:9" x14ac:dyDescent="0.3">
      <c r="B3125" s="6">
        <f t="shared" si="507"/>
        <v>2021</v>
      </c>
      <c r="C3125" s="5">
        <v>44397</v>
      </c>
      <c r="D3125" s="10">
        <v>1150.4000000000001</v>
      </c>
      <c r="E3125" s="10">
        <f>VLOOKUP(C3125,데이터!$O:$Q,2,0)</f>
        <v>189.84324999999995</v>
      </c>
      <c r="F3125" s="10">
        <f>VLOOKUP(C3125,데이터!$O:$Q,3,0)</f>
        <v>432.13</v>
      </c>
      <c r="H3125" s="6">
        <f t="shared" si="508"/>
        <v>8.2514147919855638</v>
      </c>
      <c r="I3125" s="6">
        <f t="shared" si="509"/>
        <v>8.3038047655649265</v>
      </c>
    </row>
    <row r="3126" spans="2:9" x14ac:dyDescent="0.3">
      <c r="B3126" s="6">
        <f t="shared" si="507"/>
        <v>2021</v>
      </c>
      <c r="C3126" s="5">
        <v>44398</v>
      </c>
      <c r="D3126" s="10">
        <v>1153.9000000000001</v>
      </c>
      <c r="E3126" s="10">
        <f>VLOOKUP(C3126,데이터!$O:$Q,2,0)</f>
        <v>196.10900000000001</v>
      </c>
      <c r="F3126" s="10">
        <f>VLOOKUP(C3126,데이터!$O:$Q,3,0)</f>
        <v>445.4</v>
      </c>
      <c r="H3126" s="6">
        <f t="shared" si="508"/>
        <v>8.5237515868565108</v>
      </c>
      <c r="I3126" s="6">
        <f t="shared" si="509"/>
        <v>8.5588009223673858</v>
      </c>
    </row>
    <row r="3127" spans="2:9" x14ac:dyDescent="0.3">
      <c r="B3127" s="6">
        <f t="shared" si="507"/>
        <v>2021</v>
      </c>
      <c r="C3127" s="5">
        <v>44399</v>
      </c>
      <c r="D3127" s="10">
        <v>1150</v>
      </c>
      <c r="E3127" s="10">
        <f>VLOOKUP(C3127,데이터!$O:$Q,2,0)</f>
        <v>195.15525000000002</v>
      </c>
      <c r="F3127" s="10">
        <f>VLOOKUP(C3127,데이터!$O:$Q,3,0)</f>
        <v>442.77</v>
      </c>
      <c r="H3127" s="6">
        <f t="shared" si="508"/>
        <v>8.4822974563680358</v>
      </c>
      <c r="I3127" s="6">
        <f t="shared" si="509"/>
        <v>8.5082628747117361</v>
      </c>
    </row>
    <row r="3128" spans="2:9" x14ac:dyDescent="0.3">
      <c r="B3128" s="6">
        <f t="shared" si="507"/>
        <v>2021</v>
      </c>
      <c r="C3128" s="5">
        <v>44400</v>
      </c>
      <c r="D3128" s="10">
        <v>1150.8</v>
      </c>
      <c r="E3128" s="10">
        <f>VLOOKUP(C3128,데이터!$O:$Q,2,0)</f>
        <v>197.36925000000002</v>
      </c>
      <c r="F3128" s="10">
        <f>VLOOKUP(C3128,데이터!$O:$Q,3,0)</f>
        <v>445.03</v>
      </c>
      <c r="H3128" s="6">
        <f t="shared" si="508"/>
        <v>8.5785275427653982</v>
      </c>
      <c r="I3128" s="6">
        <f t="shared" si="509"/>
        <v>8.5516910069177321</v>
      </c>
    </row>
    <row r="3129" spans="2:9" x14ac:dyDescent="0.3">
      <c r="B3129" s="6">
        <f t="shared" si="507"/>
        <v>2021</v>
      </c>
      <c r="C3129" s="5">
        <v>44401</v>
      </c>
      <c r="D3129" s="10">
        <v>1150.8</v>
      </c>
      <c r="E3129" s="10">
        <f>VLOOKUP(C3129,데이터!$O:$Q,2,0)</f>
        <v>197.36925000000002</v>
      </c>
      <c r="F3129" s="10">
        <f>VLOOKUP(C3129,데이터!$O:$Q,3,0)</f>
        <v>445.03</v>
      </c>
      <c r="H3129" s="6">
        <f t="shared" si="508"/>
        <v>8.5785275427653982</v>
      </c>
      <c r="I3129" s="6">
        <f t="shared" si="509"/>
        <v>8.5516910069177321</v>
      </c>
    </row>
    <row r="3130" spans="2:9" x14ac:dyDescent="0.3">
      <c r="B3130" s="6">
        <f t="shared" si="507"/>
        <v>2021</v>
      </c>
      <c r="C3130" s="5">
        <v>44402</v>
      </c>
      <c r="D3130" s="10">
        <v>1150.8</v>
      </c>
      <c r="E3130" s="10">
        <f>VLOOKUP(C3130,데이터!$O:$Q,2,0)</f>
        <v>197.36925000000002</v>
      </c>
      <c r="F3130" s="10">
        <f>VLOOKUP(C3130,데이터!$O:$Q,3,0)</f>
        <v>445.03</v>
      </c>
      <c r="H3130" s="6">
        <f t="shared" si="508"/>
        <v>8.5785275427653982</v>
      </c>
      <c r="I3130" s="6">
        <f t="shared" si="509"/>
        <v>8.5516910069177321</v>
      </c>
    </row>
    <row r="3131" spans="2:9" x14ac:dyDescent="0.3">
      <c r="B3131" s="6">
        <f t="shared" si="507"/>
        <v>2021</v>
      </c>
      <c r="C3131" s="5">
        <v>44403</v>
      </c>
      <c r="D3131" s="10">
        <v>1155.0999999999999</v>
      </c>
      <c r="E3131" s="10">
        <f>VLOOKUP(C3131,데이터!$O:$Q,2,0)</f>
        <v>197.370125</v>
      </c>
      <c r="F3131" s="10">
        <f>VLOOKUP(C3131,데이터!$O:$Q,3,0)</f>
        <v>445.17</v>
      </c>
      <c r="H3131" s="6">
        <f t="shared" si="508"/>
        <v>8.5785655740777731</v>
      </c>
      <c r="I3131" s="6">
        <f t="shared" si="509"/>
        <v>8.5543812451959802</v>
      </c>
    </row>
    <row r="3132" spans="2:9" x14ac:dyDescent="0.3">
      <c r="B3132" s="6">
        <f t="shared" si="507"/>
        <v>2021</v>
      </c>
      <c r="C3132" s="5">
        <v>44404</v>
      </c>
      <c r="D3132" s="10">
        <v>1150.2</v>
      </c>
      <c r="E3132" s="10">
        <f>VLOOKUP(C3132,데이터!$O:$Q,2,0)</f>
        <v>194.47537500000001</v>
      </c>
      <c r="F3132" s="10">
        <f>VLOOKUP(C3132,데이터!$O:$Q,3,0)</f>
        <v>437</v>
      </c>
      <c r="H3132" s="6">
        <f t="shared" si="508"/>
        <v>8.4527471266528575</v>
      </c>
      <c r="I3132" s="6">
        <f t="shared" si="509"/>
        <v>8.3973866256725369</v>
      </c>
    </row>
    <row r="3133" spans="2:9" x14ac:dyDescent="0.3">
      <c r="B3133" s="6">
        <f t="shared" si="507"/>
        <v>2021</v>
      </c>
      <c r="C3133" s="5">
        <v>44405</v>
      </c>
      <c r="D3133" s="10">
        <v>1154.5</v>
      </c>
      <c r="E3133" s="10">
        <f>VLOOKUP(C3133,데이터!$O:$Q,2,0)</f>
        <v>197.39112499999999</v>
      </c>
      <c r="F3133" s="10">
        <f>VLOOKUP(C3133,데이터!$O:$Q,3,0)</f>
        <v>444.14</v>
      </c>
      <c r="H3133" s="6">
        <f t="shared" si="508"/>
        <v>8.5794783255747671</v>
      </c>
      <c r="I3133" s="6">
        <f t="shared" si="509"/>
        <v>8.5345887778631599</v>
      </c>
    </row>
    <row r="3134" spans="2:9" x14ac:dyDescent="0.3">
      <c r="B3134" s="6">
        <f t="shared" si="507"/>
        <v>2021</v>
      </c>
      <c r="C3134" s="5">
        <v>44406</v>
      </c>
      <c r="D3134" s="10">
        <v>1146.45</v>
      </c>
      <c r="E3134" s="10">
        <f>VLOOKUP(C3134,데이터!$O:$Q,2,0)</f>
        <v>200.78075000000001</v>
      </c>
      <c r="F3134" s="10">
        <f>VLOOKUP(C3134,데이터!$O:$Q,3,0)</f>
        <v>453.2</v>
      </c>
      <c r="H3134" s="6">
        <f t="shared" si="508"/>
        <v>8.7268061966699175</v>
      </c>
      <c r="I3134" s="6">
        <f t="shared" si="509"/>
        <v>8.7086856264411772</v>
      </c>
    </row>
    <row r="3135" spans="2:9" x14ac:dyDescent="0.3">
      <c r="B3135" s="6">
        <f t="shared" ref="B3135:B3198" si="510">YEAR(C3135)</f>
        <v>2021</v>
      </c>
      <c r="C3135" s="5">
        <v>44407</v>
      </c>
      <c r="D3135" s="10">
        <v>1150.25</v>
      </c>
      <c r="E3135" s="10">
        <f>VLOOKUP(C3135,데이터!$O:$Q,2,0)</f>
        <v>201.469875</v>
      </c>
      <c r="F3135" s="10">
        <f>VLOOKUP(C3135,데이터!$O:$Q,3,0)</f>
        <v>456.91</v>
      </c>
      <c r="H3135" s="6">
        <f t="shared" si="508"/>
        <v>8.7567585716873442</v>
      </c>
      <c r="I3135" s="6">
        <f t="shared" si="509"/>
        <v>8.7799769408147377</v>
      </c>
    </row>
    <row r="3136" spans="2:9" x14ac:dyDescent="0.3">
      <c r="B3136" s="6">
        <f t="shared" si="510"/>
        <v>2021</v>
      </c>
      <c r="C3136" s="5">
        <v>44408</v>
      </c>
      <c r="D3136" s="10">
        <v>1150.25</v>
      </c>
      <c r="E3136" s="10">
        <f>VLOOKUP(C3136,데이터!$O:$Q,2,0)</f>
        <v>201.469875</v>
      </c>
      <c r="F3136" s="10">
        <f>VLOOKUP(C3136,데이터!$O:$Q,3,0)</f>
        <v>456.91</v>
      </c>
      <c r="H3136" s="6">
        <f t="shared" si="508"/>
        <v>8.7567585716873442</v>
      </c>
      <c r="I3136" s="6">
        <f t="shared" si="509"/>
        <v>8.7799769408147377</v>
      </c>
    </row>
    <row r="3137" spans="2:9" x14ac:dyDescent="0.3">
      <c r="B3137" s="6">
        <f t="shared" si="510"/>
        <v>2021</v>
      </c>
      <c r="C3137" s="5">
        <v>44409</v>
      </c>
      <c r="D3137" s="10">
        <v>1150.25</v>
      </c>
      <c r="E3137" s="10">
        <f>VLOOKUP(C3137,데이터!$O:$Q,2,0)</f>
        <v>201.469875</v>
      </c>
      <c r="F3137" s="10">
        <f>VLOOKUP(C3137,데이터!$O:$Q,3,0)</f>
        <v>456.91</v>
      </c>
      <c r="H3137" s="6">
        <f t="shared" si="508"/>
        <v>8.7567585716873442</v>
      </c>
      <c r="I3137" s="6">
        <f t="shared" si="509"/>
        <v>8.7799769408147377</v>
      </c>
    </row>
    <row r="3138" spans="2:9" x14ac:dyDescent="0.3">
      <c r="B3138" s="6">
        <f t="shared" si="510"/>
        <v>2021</v>
      </c>
      <c r="C3138" s="5">
        <v>44410</v>
      </c>
      <c r="D3138" s="10">
        <v>1151</v>
      </c>
      <c r="E3138" s="10">
        <f>VLOOKUP(C3138,데이터!$O:$Q,2,0)</f>
        <v>202.24399999999997</v>
      </c>
      <c r="F3138" s="10">
        <f>VLOOKUP(C3138,데이터!$O:$Q,3,0)</f>
        <v>459.8</v>
      </c>
      <c r="H3138" s="6">
        <f t="shared" si="508"/>
        <v>8.7904054170497439</v>
      </c>
      <c r="I3138" s="6">
        <f t="shared" si="509"/>
        <v>8.8355111452728465</v>
      </c>
    </row>
    <row r="3139" spans="2:9" x14ac:dyDescent="0.3">
      <c r="B3139" s="6">
        <f t="shared" si="510"/>
        <v>2021</v>
      </c>
      <c r="C3139" s="5">
        <v>44411</v>
      </c>
      <c r="D3139" s="10">
        <v>1148.5</v>
      </c>
      <c r="E3139" s="10">
        <f>VLOOKUP(C3139,데이터!$O:$Q,2,0)</f>
        <v>203.73237499999999</v>
      </c>
      <c r="F3139" s="10">
        <f>VLOOKUP(C3139,데이터!$O:$Q,3,0)</f>
        <v>463.3</v>
      </c>
      <c r="H3139" s="6">
        <f t="shared" si="508"/>
        <v>8.8550966793991908</v>
      </c>
      <c r="I3139" s="6">
        <f t="shared" si="509"/>
        <v>8.9027671022290331</v>
      </c>
    </row>
    <row r="3140" spans="2:9" x14ac:dyDescent="0.3">
      <c r="B3140" s="6">
        <f t="shared" si="510"/>
        <v>2021</v>
      </c>
      <c r="C3140" s="5">
        <v>44412</v>
      </c>
      <c r="D3140" s="10">
        <v>1143.7</v>
      </c>
      <c r="E3140" s="10">
        <f>VLOOKUP(C3140,데이터!$O:$Q,2,0)</f>
        <v>206.422875</v>
      </c>
      <c r="F3140" s="10">
        <f>VLOOKUP(C3140,데이터!$O:$Q,3,0)</f>
        <v>468.02</v>
      </c>
      <c r="H3140" s="6">
        <f t="shared" si="508"/>
        <v>8.972037531906917</v>
      </c>
      <c r="I3140" s="6">
        <f t="shared" si="509"/>
        <v>8.9934665641813769</v>
      </c>
    </row>
    <row r="3141" spans="2:9" x14ac:dyDescent="0.3">
      <c r="B3141" s="6">
        <f t="shared" si="510"/>
        <v>2021</v>
      </c>
      <c r="C3141" s="5">
        <v>44413</v>
      </c>
      <c r="D3141" s="10">
        <v>1143.75</v>
      </c>
      <c r="E3141" s="10">
        <f>VLOOKUP(C3141,데이터!$O:$Q,2,0)</f>
        <v>205.90187500000005</v>
      </c>
      <c r="F3141" s="10">
        <f>VLOOKUP(C3141,데이터!$O:$Q,3,0)</f>
        <v>468.1</v>
      </c>
      <c r="H3141" s="6">
        <f t="shared" si="508"/>
        <v>8.9493926019100698</v>
      </c>
      <c r="I3141" s="6">
        <f t="shared" si="509"/>
        <v>8.9950038431975194</v>
      </c>
    </row>
    <row r="3142" spans="2:9" x14ac:dyDescent="0.3">
      <c r="B3142" s="6">
        <f t="shared" si="510"/>
        <v>2021</v>
      </c>
      <c r="C3142" s="5">
        <v>44414</v>
      </c>
      <c r="D3142" s="10">
        <v>1142.1500000000001</v>
      </c>
      <c r="E3142" s="10">
        <f>VLOOKUP(C3142,데이터!$O:$Q,2,0)</f>
        <v>204.48812500000005</v>
      </c>
      <c r="F3142" s="10">
        <f>VLOOKUP(C3142,데이터!$O:$Q,3,0)</f>
        <v>465.77</v>
      </c>
      <c r="H3142" s="6">
        <f t="shared" si="508"/>
        <v>8.8879448672017283</v>
      </c>
      <c r="I3142" s="6">
        <f t="shared" si="509"/>
        <v>8.9502305918523994</v>
      </c>
    </row>
    <row r="3143" spans="2:9" x14ac:dyDescent="0.3">
      <c r="B3143" s="6">
        <f t="shared" si="510"/>
        <v>2021</v>
      </c>
      <c r="C3143" s="5">
        <v>44415</v>
      </c>
      <c r="D3143" s="10">
        <v>1142.1500000000001</v>
      </c>
      <c r="E3143" s="10">
        <f>VLOOKUP(C3143,데이터!$O:$Q,2,0)</f>
        <v>204.48812500000005</v>
      </c>
      <c r="F3143" s="10">
        <f>VLOOKUP(C3143,데이터!$O:$Q,3,0)</f>
        <v>465.77</v>
      </c>
      <c r="H3143" s="6">
        <f t="shared" si="508"/>
        <v>8.8879448672017283</v>
      </c>
      <c r="I3143" s="6">
        <f t="shared" si="509"/>
        <v>8.9502305918523994</v>
      </c>
    </row>
    <row r="3144" spans="2:9" x14ac:dyDescent="0.3">
      <c r="B3144" s="6">
        <f t="shared" si="510"/>
        <v>2021</v>
      </c>
      <c r="C3144" s="5">
        <v>44416</v>
      </c>
      <c r="D3144" s="10">
        <v>1142.1500000000001</v>
      </c>
      <c r="E3144" s="10">
        <f>VLOOKUP(C3144,데이터!$O:$Q,2,0)</f>
        <v>204.48812500000005</v>
      </c>
      <c r="F3144" s="10">
        <f>VLOOKUP(C3144,데이터!$O:$Q,3,0)</f>
        <v>465.77</v>
      </c>
      <c r="H3144" s="6">
        <f t="shared" si="508"/>
        <v>8.8879448672017283</v>
      </c>
      <c r="I3144" s="6">
        <f t="shared" si="509"/>
        <v>8.9502305918523994</v>
      </c>
    </row>
    <row r="3145" spans="2:9" x14ac:dyDescent="0.3">
      <c r="B3145" s="6">
        <f t="shared" si="510"/>
        <v>2021</v>
      </c>
      <c r="C3145" s="5">
        <v>44417</v>
      </c>
      <c r="D3145" s="10">
        <v>1144.45</v>
      </c>
      <c r="E3145" s="10">
        <f>VLOOKUP(C3145,데이터!$O:$Q,2,0)</f>
        <v>203.83949999999999</v>
      </c>
      <c r="F3145" s="10">
        <f>VLOOKUP(C3145,데이터!$O:$Q,3,0)</f>
        <v>464.19</v>
      </c>
      <c r="H3145" s="6">
        <f t="shared" si="508"/>
        <v>8.8597527986427878</v>
      </c>
      <c r="I3145" s="6">
        <f t="shared" si="509"/>
        <v>8.919869331283607</v>
      </c>
    </row>
    <row r="3146" spans="2:9" x14ac:dyDescent="0.3">
      <c r="B3146" s="6">
        <f t="shared" si="510"/>
        <v>2021</v>
      </c>
      <c r="C3146" s="5">
        <v>44418</v>
      </c>
      <c r="D3146" s="10">
        <v>1149.8</v>
      </c>
      <c r="E3146" s="10">
        <f>VLOOKUP(C3146,데이터!$O:$Q,2,0)</f>
        <v>201.82962499999999</v>
      </c>
      <c r="F3146" s="10">
        <f>VLOOKUP(C3146,데이터!$O:$Q,3,0)</f>
        <v>458.8</v>
      </c>
      <c r="H3146" s="6">
        <f t="shared" si="508"/>
        <v>8.7723948741179925</v>
      </c>
      <c r="I3146" s="6">
        <f t="shared" si="509"/>
        <v>8.8162951575710782</v>
      </c>
    </row>
    <row r="3147" spans="2:9" x14ac:dyDescent="0.3">
      <c r="B3147" s="6">
        <f t="shared" si="510"/>
        <v>2021</v>
      </c>
      <c r="C3147" s="5">
        <v>44419</v>
      </c>
      <c r="D3147" s="10">
        <v>1156.3499999999999</v>
      </c>
      <c r="E3147" s="10">
        <f>VLOOKUP(C3147,데이터!$O:$Q,2,0)</f>
        <v>201.45437500000003</v>
      </c>
      <c r="F3147" s="10">
        <f>VLOOKUP(C3147,데이터!$O:$Q,3,0)</f>
        <v>457.23</v>
      </c>
      <c r="H3147" s="6">
        <f t="shared" si="508"/>
        <v>8.7560848741538511</v>
      </c>
      <c r="I3147" s="6">
        <f t="shared" si="509"/>
        <v>8.7861260568793025</v>
      </c>
    </row>
    <row r="3148" spans="2:9" x14ac:dyDescent="0.3">
      <c r="B3148" s="6">
        <f t="shared" si="510"/>
        <v>2021</v>
      </c>
      <c r="C3148" s="5">
        <v>44420</v>
      </c>
      <c r="D3148" s="10">
        <v>1161.2</v>
      </c>
      <c r="E3148" s="10">
        <f>VLOOKUP(C3148,데이터!$O:$Q,2,0)</f>
        <v>199.84550000000002</v>
      </c>
      <c r="F3148" s="10">
        <f>VLOOKUP(C3148,데이터!$O:$Q,3,0)</f>
        <v>452.32</v>
      </c>
      <c r="H3148" s="6">
        <f t="shared" si="508"/>
        <v>8.6861561567859393</v>
      </c>
      <c r="I3148" s="6">
        <f t="shared" si="509"/>
        <v>8.6917755572636217</v>
      </c>
    </row>
    <row r="3149" spans="2:9" x14ac:dyDescent="0.3">
      <c r="B3149" s="6">
        <f t="shared" si="510"/>
        <v>2021</v>
      </c>
      <c r="C3149" s="5">
        <v>44421</v>
      </c>
      <c r="D3149" s="10">
        <v>1168.95</v>
      </c>
      <c r="E3149" s="10">
        <f>VLOOKUP(C3149,데이터!$O:$Q,2,0)</f>
        <v>201.62500000000003</v>
      </c>
      <c r="F3149" s="10">
        <f>VLOOKUP(C3149,데이터!$O:$Q,3,0)</f>
        <v>455.16</v>
      </c>
      <c r="H3149" s="6">
        <f t="shared" si="508"/>
        <v>8.7635009800669277</v>
      </c>
      <c r="I3149" s="6">
        <f t="shared" si="509"/>
        <v>8.7463489623366417</v>
      </c>
    </row>
    <row r="3150" spans="2:9" x14ac:dyDescent="0.3">
      <c r="B3150" s="6">
        <f t="shared" si="510"/>
        <v>2021</v>
      </c>
      <c r="C3150" s="5">
        <v>44422</v>
      </c>
      <c r="D3150" s="10">
        <v>1168.95</v>
      </c>
      <c r="E3150" s="10">
        <f>VLOOKUP(C3150,데이터!$O:$Q,2,0)</f>
        <v>201.62500000000003</v>
      </c>
      <c r="F3150" s="10">
        <f>VLOOKUP(C3150,데이터!$O:$Q,3,0)</f>
        <v>455.16</v>
      </c>
      <c r="H3150" s="6">
        <f t="shared" si="508"/>
        <v>8.7635009800669277</v>
      </c>
      <c r="I3150" s="6">
        <f t="shared" si="509"/>
        <v>8.7463489623366417</v>
      </c>
    </row>
    <row r="3151" spans="2:9" x14ac:dyDescent="0.3">
      <c r="B3151" s="6">
        <f t="shared" si="510"/>
        <v>2021</v>
      </c>
      <c r="C3151" s="5">
        <v>44423</v>
      </c>
      <c r="D3151" s="10">
        <v>1168.95</v>
      </c>
      <c r="E3151" s="10">
        <f>VLOOKUP(C3151,데이터!$O:$Q,2,0)</f>
        <v>201.62500000000003</v>
      </c>
      <c r="F3151" s="10">
        <f>VLOOKUP(C3151,데이터!$O:$Q,3,0)</f>
        <v>455.16</v>
      </c>
      <c r="H3151" s="6">
        <f t="shared" si="508"/>
        <v>8.7635009800669277</v>
      </c>
      <c r="I3151" s="6">
        <f t="shared" si="509"/>
        <v>8.7463489623366417</v>
      </c>
    </row>
    <row r="3152" spans="2:9" x14ac:dyDescent="0.3">
      <c r="B3152" s="6">
        <f t="shared" si="510"/>
        <v>2021</v>
      </c>
      <c r="C3152" s="5">
        <v>44424</v>
      </c>
      <c r="D3152" s="10">
        <v>1168.95</v>
      </c>
      <c r="E3152" s="10">
        <f>VLOOKUP(C3152,데이터!$O:$Q,2,0)</f>
        <v>201.38287500000001</v>
      </c>
      <c r="F3152" s="10">
        <f>VLOOKUP(C3152,데이터!$O:$Q,3,0)</f>
        <v>453.47</v>
      </c>
      <c r="H3152" s="6">
        <f t="shared" si="508"/>
        <v>8.7529771726283716</v>
      </c>
      <c r="I3152" s="6">
        <f t="shared" si="509"/>
        <v>8.7138739431206549</v>
      </c>
    </row>
    <row r="3153" spans="2:9" x14ac:dyDescent="0.3">
      <c r="B3153" s="6">
        <f t="shared" si="510"/>
        <v>2021</v>
      </c>
      <c r="C3153" s="5">
        <v>44425</v>
      </c>
      <c r="D3153" s="10">
        <v>1176.4000000000001</v>
      </c>
      <c r="E3153" s="10">
        <f>VLOOKUP(C3153,데이터!$O:$Q,2,0)</f>
        <v>197.81437500000001</v>
      </c>
      <c r="F3153" s="10">
        <f>VLOOKUP(C3153,데이터!$O:$Q,3,0)</f>
        <v>444.69</v>
      </c>
      <c r="H3153" s="6">
        <f t="shared" si="508"/>
        <v>8.5978746146749003</v>
      </c>
      <c r="I3153" s="6">
        <f t="shared" si="509"/>
        <v>8.5451575710991321</v>
      </c>
    </row>
    <row r="3154" spans="2:9" x14ac:dyDescent="0.3">
      <c r="B3154" s="6">
        <f t="shared" si="510"/>
        <v>2021</v>
      </c>
      <c r="C3154" s="5">
        <v>44426</v>
      </c>
      <c r="D3154" s="10">
        <v>1168.3499999999999</v>
      </c>
      <c r="E3154" s="10">
        <f>VLOOKUP(C3154,데이터!$O:$Q,2,0)</f>
        <v>194.77912500000002</v>
      </c>
      <c r="F3154" s="10">
        <f>VLOOKUP(C3154,데이터!$O:$Q,3,0)</f>
        <v>438.81</v>
      </c>
      <c r="H3154" s="6">
        <f t="shared" si="508"/>
        <v>8.4659494250915248</v>
      </c>
      <c r="I3154" s="6">
        <f t="shared" si="509"/>
        <v>8.4321675634127384</v>
      </c>
    </row>
    <row r="3155" spans="2:9" x14ac:dyDescent="0.3">
      <c r="B3155" s="6">
        <f t="shared" si="510"/>
        <v>2021</v>
      </c>
      <c r="C3155" s="5">
        <v>44427</v>
      </c>
      <c r="D3155" s="10">
        <v>1176.25</v>
      </c>
      <c r="E3155" s="10">
        <f>VLOOKUP(C3155,데이터!$O:$Q,2,0)</f>
        <v>196.78924999999998</v>
      </c>
      <c r="F3155" s="10">
        <f>VLOOKUP(C3155,데이터!$O:$Q,3,0)</f>
        <v>442.41</v>
      </c>
      <c r="H3155" s="6">
        <f t="shared" si="508"/>
        <v>8.5533182157055698</v>
      </c>
      <c r="I3155" s="6">
        <f t="shared" si="509"/>
        <v>8.5013451191391027</v>
      </c>
    </row>
    <row r="3156" spans="2:9" x14ac:dyDescent="0.3">
      <c r="B3156" s="6">
        <f t="shared" si="510"/>
        <v>2021</v>
      </c>
      <c r="C3156" s="5">
        <v>44428</v>
      </c>
      <c r="D3156" s="10">
        <v>1179.6500000000001</v>
      </c>
      <c r="E3156" s="10">
        <f>VLOOKUP(C3156,데이터!$O:$Q,2,0)</f>
        <v>198.31899999999999</v>
      </c>
      <c r="F3156" s="10">
        <f>VLOOKUP(C3156,데이터!$O:$Q,3,0)</f>
        <v>445.73</v>
      </c>
      <c r="H3156" s="6">
        <f t="shared" si="508"/>
        <v>8.6198078158258813</v>
      </c>
      <c r="I3156" s="6">
        <f t="shared" si="509"/>
        <v>8.5651421983089708</v>
      </c>
    </row>
    <row r="3157" spans="2:9" x14ac:dyDescent="0.3">
      <c r="B3157" s="6">
        <f t="shared" si="510"/>
        <v>2021</v>
      </c>
      <c r="C3157" s="5">
        <v>44429</v>
      </c>
      <c r="D3157" s="10">
        <v>1179.6500000000001</v>
      </c>
      <c r="E3157" s="10">
        <f>VLOOKUP(C3157,데이터!$O:$Q,2,0)</f>
        <v>198.31899999999999</v>
      </c>
      <c r="F3157" s="10">
        <f>VLOOKUP(C3157,데이터!$O:$Q,3,0)</f>
        <v>445.73</v>
      </c>
      <c r="H3157" s="6">
        <f t="shared" si="508"/>
        <v>8.6198078158258813</v>
      </c>
      <c r="I3157" s="6">
        <f t="shared" si="509"/>
        <v>8.5651421983089708</v>
      </c>
    </row>
    <row r="3158" spans="2:9" x14ac:dyDescent="0.3">
      <c r="B3158" s="6">
        <f t="shared" si="510"/>
        <v>2021</v>
      </c>
      <c r="C3158" s="5">
        <v>44430</v>
      </c>
      <c r="D3158" s="10">
        <v>1179.6500000000001</v>
      </c>
      <c r="E3158" s="10">
        <f>VLOOKUP(C3158,데이터!$O:$Q,2,0)</f>
        <v>198.31899999999999</v>
      </c>
      <c r="F3158" s="10">
        <f>VLOOKUP(C3158,데이터!$O:$Q,3,0)</f>
        <v>445.73</v>
      </c>
      <c r="H3158" s="6">
        <f t="shared" si="508"/>
        <v>8.6198078158258813</v>
      </c>
      <c r="I3158" s="6">
        <f t="shared" si="509"/>
        <v>8.5651421983089708</v>
      </c>
    </row>
    <row r="3159" spans="2:9" x14ac:dyDescent="0.3">
      <c r="B3159" s="6">
        <f t="shared" si="510"/>
        <v>2021</v>
      </c>
      <c r="C3159" s="5">
        <v>44431</v>
      </c>
      <c r="D3159" s="10">
        <v>1173.9000000000001</v>
      </c>
      <c r="E3159" s="10">
        <f>VLOOKUP(C3159,데이터!$O:$Q,2,0)</f>
        <v>203.54462500000002</v>
      </c>
      <c r="F3159" s="10">
        <f>VLOOKUP(C3159,데이터!$O:$Q,3,0)</f>
        <v>458.28</v>
      </c>
      <c r="H3159" s="6">
        <f t="shared" si="508"/>
        <v>8.8469362463725023</v>
      </c>
      <c r="I3159" s="6">
        <f t="shared" si="509"/>
        <v>8.8063028439661544</v>
      </c>
    </row>
    <row r="3160" spans="2:9" x14ac:dyDescent="0.3">
      <c r="B3160" s="6">
        <f t="shared" si="510"/>
        <v>2021</v>
      </c>
      <c r="C3160" s="5">
        <v>44432</v>
      </c>
      <c r="D3160" s="10">
        <v>1166</v>
      </c>
      <c r="E3160" s="10">
        <f>VLOOKUP(C3160,데이터!$O:$Q,2,0)</f>
        <v>202.99450000000002</v>
      </c>
      <c r="F3160" s="10">
        <f>VLOOKUP(C3160,데이터!$O:$Q,3,0)</f>
        <v>458.28</v>
      </c>
      <c r="H3160" s="6">
        <f t="shared" si="508"/>
        <v>8.8230254169780356</v>
      </c>
      <c r="I3160" s="6">
        <f t="shared" si="509"/>
        <v>8.8063028439661544</v>
      </c>
    </row>
    <row r="3161" spans="2:9" x14ac:dyDescent="0.3">
      <c r="B3161" s="6">
        <f t="shared" si="510"/>
        <v>2021</v>
      </c>
      <c r="C3161" s="5">
        <v>44433</v>
      </c>
      <c r="D3161" s="10">
        <v>1167.55</v>
      </c>
      <c r="E3161" s="10">
        <f>VLOOKUP(C3161,데이터!$O:$Q,2,0)</f>
        <v>204.47287499999999</v>
      </c>
      <c r="F3161" s="10">
        <f>VLOOKUP(C3161,데이터!$O:$Q,3,0)</f>
        <v>461.77</v>
      </c>
      <c r="H3161" s="6">
        <f t="shared" si="508"/>
        <v>8.8872820357574831</v>
      </c>
      <c r="I3161" s="6">
        <f t="shared" si="509"/>
        <v>8.8733666410453242</v>
      </c>
    </row>
    <row r="3162" spans="2:9" x14ac:dyDescent="0.3">
      <c r="B3162" s="6">
        <f t="shared" si="510"/>
        <v>2021</v>
      </c>
      <c r="C3162" s="5">
        <v>44434</v>
      </c>
      <c r="D3162" s="10">
        <v>1170.45</v>
      </c>
      <c r="E3162" s="10">
        <f>VLOOKUP(C3162,데이터!$O:$Q,2,0)</f>
        <v>204.22537500000001</v>
      </c>
      <c r="F3162" s="10">
        <f>VLOOKUP(C3162,데이터!$O:$Q,3,0)</f>
        <v>462.2</v>
      </c>
      <c r="H3162" s="6">
        <f t="shared" si="508"/>
        <v>8.8765246074000554</v>
      </c>
      <c r="I3162" s="6">
        <f t="shared" si="509"/>
        <v>8.8816295157570835</v>
      </c>
    </row>
    <row r="3163" spans="2:9" x14ac:dyDescent="0.3">
      <c r="B3163" s="6">
        <f t="shared" si="510"/>
        <v>2021</v>
      </c>
      <c r="C3163" s="5">
        <v>44435</v>
      </c>
      <c r="D3163" s="10">
        <v>1169.0999999999999</v>
      </c>
      <c r="E3163" s="10">
        <f>VLOOKUP(C3163,데이터!$O:$Q,2,0)</f>
        <v>208.84037500000002</v>
      </c>
      <c r="F3163" s="10">
        <f>VLOOKUP(C3163,데이터!$O:$Q,3,0)</f>
        <v>471.02</v>
      </c>
      <c r="H3163" s="6">
        <f t="shared" si="508"/>
        <v>9.0771126149537267</v>
      </c>
      <c r="I3163" s="6">
        <f t="shared" si="509"/>
        <v>9.0511145272866749</v>
      </c>
    </row>
    <row r="3164" spans="2:9" x14ac:dyDescent="0.3">
      <c r="B3164" s="6">
        <f t="shared" si="510"/>
        <v>2021</v>
      </c>
      <c r="C3164" s="5">
        <v>44436</v>
      </c>
      <c r="D3164" s="10">
        <v>1169.0999999999999</v>
      </c>
      <c r="E3164" s="10">
        <f>VLOOKUP(C3164,데이터!$O:$Q,2,0)</f>
        <v>208.84037500000002</v>
      </c>
      <c r="F3164" s="10">
        <f>VLOOKUP(C3164,데이터!$O:$Q,3,0)</f>
        <v>471.02</v>
      </c>
      <c r="H3164" s="6">
        <f t="shared" si="508"/>
        <v>9.0771126149537267</v>
      </c>
      <c r="I3164" s="6">
        <f t="shared" si="509"/>
        <v>9.0511145272866749</v>
      </c>
    </row>
    <row r="3165" spans="2:9" x14ac:dyDescent="0.3">
      <c r="B3165" s="6">
        <f t="shared" si="510"/>
        <v>2021</v>
      </c>
      <c r="C3165" s="5">
        <v>44437</v>
      </c>
      <c r="D3165" s="10">
        <v>1169.0999999999999</v>
      </c>
      <c r="E3165" s="10">
        <f>VLOOKUP(C3165,데이터!$O:$Q,2,0)</f>
        <v>208.84037500000002</v>
      </c>
      <c r="F3165" s="10">
        <f>VLOOKUP(C3165,데이터!$O:$Q,3,0)</f>
        <v>471.02</v>
      </c>
      <c r="H3165" s="6">
        <f t="shared" si="508"/>
        <v>9.0771126149537267</v>
      </c>
      <c r="I3165" s="6">
        <f t="shared" si="509"/>
        <v>9.0511145272866749</v>
      </c>
    </row>
    <row r="3166" spans="2:9" x14ac:dyDescent="0.3">
      <c r="B3166" s="6">
        <f t="shared" si="510"/>
        <v>2021</v>
      </c>
      <c r="C3166" s="5">
        <v>44438</v>
      </c>
      <c r="D3166" s="10">
        <v>1166.75</v>
      </c>
      <c r="E3166" s="10">
        <f>VLOOKUP(C3166,데이터!$O:$Q,2,0)</f>
        <v>209.66012499999999</v>
      </c>
      <c r="F3166" s="10">
        <f>VLOOKUP(C3166,데이터!$O:$Q,3,0)</f>
        <v>471.96</v>
      </c>
      <c r="H3166" s="6">
        <f t="shared" si="508"/>
        <v>9.1127425216042397</v>
      </c>
      <c r="I3166" s="6">
        <f t="shared" si="509"/>
        <v>9.0691775557263359</v>
      </c>
    </row>
    <row r="3167" spans="2:9" x14ac:dyDescent="0.3">
      <c r="B3167" s="6">
        <f t="shared" si="510"/>
        <v>2021</v>
      </c>
      <c r="C3167" s="5">
        <v>44439</v>
      </c>
      <c r="D3167" s="10">
        <v>1159.45</v>
      </c>
      <c r="E3167" s="10">
        <f>VLOOKUP(C3167,데이터!$O:$Q,2,0)</f>
        <v>208.73287499999998</v>
      </c>
      <c r="F3167" s="10">
        <f>VLOOKUP(C3167,데이터!$O:$Q,3,0)</f>
        <v>468.19</v>
      </c>
      <c r="H3167" s="6">
        <f t="shared" si="508"/>
        <v>9.072440196576256</v>
      </c>
      <c r="I3167" s="6">
        <f t="shared" si="509"/>
        <v>8.9967332820906716</v>
      </c>
    </row>
    <row r="3168" spans="2:9" x14ac:dyDescent="0.3">
      <c r="B3168" s="6">
        <f t="shared" si="510"/>
        <v>2021</v>
      </c>
      <c r="C3168" s="5">
        <v>44440</v>
      </c>
      <c r="D3168" s="10">
        <v>1157.3</v>
      </c>
      <c r="E3168" s="10">
        <f>VLOOKUP(C3168,데이터!$O:$Q,2,0)</f>
        <v>208.242625</v>
      </c>
      <c r="F3168" s="10">
        <f>VLOOKUP(C3168,데이터!$O:$Q,3,0)</f>
        <v>465.64</v>
      </c>
      <c r="H3168" s="6">
        <f t="shared" si="508"/>
        <v>9.0511317955571489</v>
      </c>
      <c r="I3168" s="6">
        <f t="shared" si="509"/>
        <v>8.9477325134511627</v>
      </c>
    </row>
    <row r="3169" spans="2:9" x14ac:dyDescent="0.3">
      <c r="B3169" s="6">
        <f t="shared" si="510"/>
        <v>2021</v>
      </c>
      <c r="C3169" s="5">
        <v>44441</v>
      </c>
      <c r="D3169" s="10">
        <v>1161.45</v>
      </c>
      <c r="E3169" s="10">
        <f>VLOOKUP(C3169,데이터!$O:$Q,2,0)</f>
        <v>209.05149999999998</v>
      </c>
      <c r="F3169" s="10">
        <f>VLOOKUP(C3169,데이터!$O:$Q,3,0)</f>
        <v>467.38</v>
      </c>
      <c r="H3169" s="6">
        <f t="shared" si="508"/>
        <v>9.0862890273252894</v>
      </c>
      <c r="I3169" s="6">
        <f t="shared" si="509"/>
        <v>8.9811683320522402</v>
      </c>
    </row>
    <row r="3170" spans="2:9" x14ac:dyDescent="0.3">
      <c r="B3170" s="6">
        <f t="shared" si="510"/>
        <v>2021</v>
      </c>
      <c r="C3170" s="5">
        <v>44442</v>
      </c>
      <c r="D3170" s="10">
        <v>1157.05</v>
      </c>
      <c r="E3170" s="10">
        <f>VLOOKUP(C3170,데이터!$O:$Q,2,0)</f>
        <v>210.39387500000004</v>
      </c>
      <c r="F3170" s="10">
        <f>VLOOKUP(C3170,데이터!$O:$Q,3,0)</f>
        <v>470.88</v>
      </c>
      <c r="H3170" s="6">
        <f t="shared" ref="H3170:H3233" si="511">H3169*(E3170/E3169)</f>
        <v>9.1446344935527808</v>
      </c>
      <c r="I3170" s="6">
        <f t="shared" ref="I3170:I3233" si="512">I3169*(F3170/F3169)</f>
        <v>9.0484242890084285</v>
      </c>
    </row>
    <row r="3171" spans="2:9" x14ac:dyDescent="0.3">
      <c r="B3171" s="6">
        <f t="shared" si="510"/>
        <v>2021</v>
      </c>
      <c r="C3171" s="5">
        <v>44443</v>
      </c>
      <c r="D3171" s="10">
        <v>1157.05</v>
      </c>
      <c r="E3171" s="10">
        <f>VLOOKUP(C3171,데이터!$O:$Q,2,0)</f>
        <v>210.39387500000004</v>
      </c>
      <c r="F3171" s="10">
        <f>VLOOKUP(C3171,데이터!$O:$Q,3,0)</f>
        <v>470.88</v>
      </c>
      <c r="H3171" s="6">
        <f t="shared" si="511"/>
        <v>9.1446344935527808</v>
      </c>
      <c r="I3171" s="6">
        <f t="shared" si="512"/>
        <v>9.0484242890084285</v>
      </c>
    </row>
    <row r="3172" spans="2:9" x14ac:dyDescent="0.3">
      <c r="B3172" s="6">
        <f t="shared" si="510"/>
        <v>2021</v>
      </c>
      <c r="C3172" s="5">
        <v>44444</v>
      </c>
      <c r="D3172" s="10">
        <v>1157.05</v>
      </c>
      <c r="E3172" s="10">
        <f>VLOOKUP(C3172,데이터!$O:$Q,2,0)</f>
        <v>210.39387500000004</v>
      </c>
      <c r="F3172" s="10">
        <f>VLOOKUP(C3172,데이터!$O:$Q,3,0)</f>
        <v>470.88</v>
      </c>
      <c r="H3172" s="6">
        <f t="shared" si="511"/>
        <v>9.1446344935527808</v>
      </c>
      <c r="I3172" s="6">
        <f t="shared" si="512"/>
        <v>9.0484242890084285</v>
      </c>
    </row>
    <row r="3173" spans="2:9" x14ac:dyDescent="0.3">
      <c r="B3173" s="6">
        <f t="shared" si="510"/>
        <v>2021</v>
      </c>
      <c r="C3173" s="5">
        <v>44445</v>
      </c>
      <c r="D3173" s="10">
        <v>1156.5</v>
      </c>
      <c r="E3173" s="10">
        <f>VLOOKUP(C3173,데이터!$O:$Q,2,0)</f>
        <v>210.39387500000004</v>
      </c>
      <c r="F3173" s="10">
        <f>VLOOKUP(C3173,데이터!$O:$Q,3,0)</f>
        <v>470.88</v>
      </c>
      <c r="H3173" s="6">
        <f t="shared" si="511"/>
        <v>9.1446344935527808</v>
      </c>
      <c r="I3173" s="6">
        <f t="shared" si="512"/>
        <v>9.0484242890084285</v>
      </c>
    </row>
    <row r="3174" spans="2:9" x14ac:dyDescent="0.3">
      <c r="B3174" s="6">
        <f t="shared" si="510"/>
        <v>2021</v>
      </c>
      <c r="C3174" s="5">
        <v>44446</v>
      </c>
      <c r="D3174" s="10">
        <v>1157.75</v>
      </c>
      <c r="E3174" s="10">
        <f>VLOOKUP(C3174,데이터!$O:$Q,2,0)</f>
        <v>210.12537500000005</v>
      </c>
      <c r="F3174" s="10">
        <f>VLOOKUP(C3174,데이터!$O:$Q,3,0)</f>
        <v>469.15</v>
      </c>
      <c r="H3174" s="6">
        <f t="shared" si="511"/>
        <v>9.1329643136983591</v>
      </c>
      <c r="I3174" s="6">
        <f t="shared" si="512"/>
        <v>9.0151806302843696</v>
      </c>
    </row>
    <row r="3175" spans="2:9" x14ac:dyDescent="0.3">
      <c r="B3175" s="6">
        <f t="shared" si="510"/>
        <v>2021</v>
      </c>
      <c r="C3175" s="5">
        <v>44447</v>
      </c>
      <c r="D3175" s="10">
        <v>1166.55</v>
      </c>
      <c r="E3175" s="10">
        <f>VLOOKUP(C3175,데이터!$O:$Q,2,0)</f>
        <v>208.14324999999999</v>
      </c>
      <c r="F3175" s="10">
        <f>VLOOKUP(C3175,데이터!$O:$Q,3,0)</f>
        <v>463.14</v>
      </c>
      <c r="H3175" s="6">
        <f t="shared" si="511"/>
        <v>9.046812525080302</v>
      </c>
      <c r="I3175" s="6">
        <f t="shared" si="512"/>
        <v>8.8996925441967445</v>
      </c>
    </row>
    <row r="3176" spans="2:9" x14ac:dyDescent="0.3">
      <c r="B3176" s="6">
        <f t="shared" si="510"/>
        <v>2021</v>
      </c>
      <c r="C3176" s="5">
        <v>44448</v>
      </c>
      <c r="D3176" s="10">
        <v>1169.3499999999999</v>
      </c>
      <c r="E3176" s="10">
        <f>VLOOKUP(C3176,데이터!$O:$Q,2,0)</f>
        <v>207.74112500000001</v>
      </c>
      <c r="F3176" s="10">
        <f>VLOOKUP(C3176,데이터!$O:$Q,3,0)</f>
        <v>464.77</v>
      </c>
      <c r="H3176" s="6">
        <f t="shared" si="511"/>
        <v>9.0293344205217938</v>
      </c>
      <c r="I3176" s="6">
        <f t="shared" si="512"/>
        <v>8.9310146041506258</v>
      </c>
    </row>
    <row r="3177" spans="2:9" x14ac:dyDescent="0.3">
      <c r="B3177" s="6">
        <f t="shared" si="510"/>
        <v>2021</v>
      </c>
      <c r="C3177" s="5">
        <v>44449</v>
      </c>
      <c r="D3177" s="10">
        <v>1169.0999999999999</v>
      </c>
      <c r="E3177" s="10">
        <f>VLOOKUP(C3177,데이터!$O:$Q,2,0)</f>
        <v>209.47649999999999</v>
      </c>
      <c r="F3177" s="10">
        <f>VLOOKUP(C3177,데이터!$O:$Q,3,0)</f>
        <v>468.46</v>
      </c>
      <c r="H3177" s="6">
        <f t="shared" si="511"/>
        <v>9.1047613790501689</v>
      </c>
      <c r="I3177" s="6">
        <f t="shared" si="512"/>
        <v>9.0019215987701493</v>
      </c>
    </row>
    <row r="3178" spans="2:9" x14ac:dyDescent="0.3">
      <c r="B3178" s="6">
        <f t="shared" si="510"/>
        <v>2021</v>
      </c>
      <c r="C3178" s="5">
        <v>44450</v>
      </c>
      <c r="D3178" s="10">
        <v>1169.0999999999999</v>
      </c>
      <c r="E3178" s="10">
        <f>VLOOKUP(C3178,데이터!$O:$Q,2,0)</f>
        <v>209.47649999999999</v>
      </c>
      <c r="F3178" s="10">
        <f>VLOOKUP(C3178,데이터!$O:$Q,3,0)</f>
        <v>468.46</v>
      </c>
      <c r="H3178" s="6">
        <f t="shared" si="511"/>
        <v>9.1047613790501689</v>
      </c>
      <c r="I3178" s="6">
        <f t="shared" si="512"/>
        <v>9.0019215987701493</v>
      </c>
    </row>
    <row r="3179" spans="2:9" x14ac:dyDescent="0.3">
      <c r="B3179" s="6">
        <f t="shared" si="510"/>
        <v>2021</v>
      </c>
      <c r="C3179" s="5">
        <v>44451</v>
      </c>
      <c r="D3179" s="10">
        <v>1169.0999999999999</v>
      </c>
      <c r="E3179" s="10">
        <f>VLOOKUP(C3179,데이터!$O:$Q,2,0)</f>
        <v>209.47649999999999</v>
      </c>
      <c r="F3179" s="10">
        <f>VLOOKUP(C3179,데이터!$O:$Q,3,0)</f>
        <v>468.46</v>
      </c>
      <c r="H3179" s="6">
        <f t="shared" si="511"/>
        <v>9.1047613790501689</v>
      </c>
      <c r="I3179" s="6">
        <f t="shared" si="512"/>
        <v>9.0019215987701493</v>
      </c>
    </row>
    <row r="3180" spans="2:9" x14ac:dyDescent="0.3">
      <c r="B3180" s="6">
        <f t="shared" si="510"/>
        <v>2021</v>
      </c>
      <c r="C3180" s="5">
        <v>44452</v>
      </c>
      <c r="D3180" s="10">
        <v>1175.95</v>
      </c>
      <c r="E3180" s="10">
        <f>VLOOKUP(C3180,데이터!$O:$Q,2,0)</f>
        <v>210.781125</v>
      </c>
      <c r="F3180" s="10">
        <f>VLOOKUP(C3180,데이터!$O:$Q,3,0)</f>
        <v>472.95</v>
      </c>
      <c r="H3180" s="6">
        <f t="shared" si="511"/>
        <v>9.1614660658009193</v>
      </c>
      <c r="I3180" s="6">
        <f t="shared" si="512"/>
        <v>9.0882013835510875</v>
      </c>
    </row>
    <row r="3181" spans="2:9" x14ac:dyDescent="0.3">
      <c r="B3181" s="6">
        <f t="shared" si="510"/>
        <v>2021</v>
      </c>
      <c r="C3181" s="5">
        <v>44453</v>
      </c>
      <c r="D3181" s="10">
        <v>1170.8</v>
      </c>
      <c r="E3181" s="10">
        <f>VLOOKUP(C3181,데이터!$O:$Q,2,0)</f>
        <v>211.93025000000003</v>
      </c>
      <c r="F3181" s="10">
        <f>VLOOKUP(C3181,데이터!$O:$Q,3,0)</f>
        <v>472.97</v>
      </c>
      <c r="H3181" s="6">
        <f t="shared" si="511"/>
        <v>9.211412045038216</v>
      </c>
      <c r="I3181" s="6">
        <f t="shared" si="512"/>
        <v>9.0885857033051227</v>
      </c>
    </row>
    <row r="3182" spans="2:9" x14ac:dyDescent="0.3">
      <c r="B3182" s="6">
        <f t="shared" si="510"/>
        <v>2021</v>
      </c>
      <c r="C3182" s="5">
        <v>44454</v>
      </c>
      <c r="D3182" s="10">
        <v>1170.45</v>
      </c>
      <c r="E3182" s="10">
        <f>VLOOKUP(C3182,데이터!$O:$Q,2,0)</f>
        <v>213.06574999999998</v>
      </c>
      <c r="F3182" s="10">
        <f>VLOOKUP(C3182,데이터!$O:$Q,3,0)</f>
        <v>475.69</v>
      </c>
      <c r="H3182" s="6">
        <f t="shared" si="511"/>
        <v>9.2607658224113862</v>
      </c>
      <c r="I3182" s="6">
        <f t="shared" si="512"/>
        <v>9.1408531898539316</v>
      </c>
    </row>
    <row r="3183" spans="2:9" x14ac:dyDescent="0.3">
      <c r="B3183" s="6">
        <f t="shared" si="510"/>
        <v>2021</v>
      </c>
      <c r="C3183" s="5">
        <v>44455</v>
      </c>
      <c r="D3183" s="10">
        <v>1171.75</v>
      </c>
      <c r="E3183" s="10">
        <f>VLOOKUP(C3183,데이터!$O:$Q,2,0)</f>
        <v>212.94050000000001</v>
      </c>
      <c r="F3183" s="10">
        <f>VLOOKUP(C3183,데이터!$O:$Q,3,0)</f>
        <v>476.6</v>
      </c>
      <c r="H3183" s="6">
        <f t="shared" si="511"/>
        <v>9.255321911697175</v>
      </c>
      <c r="I3183" s="6">
        <f t="shared" si="512"/>
        <v>9.1583397386625407</v>
      </c>
    </row>
    <row r="3184" spans="2:9" x14ac:dyDescent="0.3">
      <c r="B3184" s="6">
        <f t="shared" si="510"/>
        <v>2021</v>
      </c>
      <c r="C3184" s="5">
        <v>44456</v>
      </c>
      <c r="D3184" s="10">
        <v>1175.3</v>
      </c>
      <c r="E3184" s="10">
        <f>VLOOKUP(C3184,데이터!$O:$Q,2,0)</f>
        <v>209.54012500000002</v>
      </c>
      <c r="F3184" s="10">
        <f>VLOOKUP(C3184,데이터!$O:$Q,3,0)</f>
        <v>469</v>
      </c>
      <c r="H3184" s="6">
        <f t="shared" si="511"/>
        <v>9.1075267987642796</v>
      </c>
      <c r="I3184" s="6">
        <f t="shared" si="512"/>
        <v>9.0122982321291047</v>
      </c>
    </row>
    <row r="3185" spans="2:9" x14ac:dyDescent="0.3">
      <c r="B3185" s="6">
        <f t="shared" si="510"/>
        <v>2021</v>
      </c>
      <c r="C3185" s="5">
        <v>44457</v>
      </c>
      <c r="D3185" s="10">
        <v>1175.3</v>
      </c>
      <c r="E3185" s="10">
        <f>VLOOKUP(C3185,데이터!$O:$Q,2,0)</f>
        <v>209.54012500000002</v>
      </c>
      <c r="F3185" s="10">
        <f>VLOOKUP(C3185,데이터!$O:$Q,3,0)</f>
        <v>469</v>
      </c>
      <c r="H3185" s="6">
        <f t="shared" si="511"/>
        <v>9.1075267987642796</v>
      </c>
      <c r="I3185" s="6">
        <f t="shared" si="512"/>
        <v>9.0122982321291047</v>
      </c>
    </row>
    <row r="3186" spans="2:9" x14ac:dyDescent="0.3">
      <c r="B3186" s="6">
        <f t="shared" si="510"/>
        <v>2021</v>
      </c>
      <c r="C3186" s="5">
        <v>44458</v>
      </c>
      <c r="D3186" s="10">
        <v>1175.3</v>
      </c>
      <c r="E3186" s="10">
        <f>VLOOKUP(C3186,데이터!$O:$Q,2,0)</f>
        <v>209.54012500000002</v>
      </c>
      <c r="F3186" s="10">
        <f>VLOOKUP(C3186,데이터!$O:$Q,3,0)</f>
        <v>469</v>
      </c>
      <c r="H3186" s="6">
        <f t="shared" si="511"/>
        <v>9.1075267987642796</v>
      </c>
      <c r="I3186" s="6">
        <f t="shared" si="512"/>
        <v>9.0122982321291047</v>
      </c>
    </row>
    <row r="3187" spans="2:9" x14ac:dyDescent="0.3">
      <c r="B3187" s="6">
        <f t="shared" si="510"/>
        <v>2021</v>
      </c>
      <c r="C3187" s="5">
        <v>44459</v>
      </c>
      <c r="D3187" s="10">
        <v>1175.3</v>
      </c>
      <c r="E3187" s="10">
        <f>VLOOKUP(C3187,데이터!$O:$Q,2,0)</f>
        <v>204.56662500000004</v>
      </c>
      <c r="F3187" s="10">
        <f>VLOOKUP(C3187,데이터!$O:$Q,3,0)</f>
        <v>457.39</v>
      </c>
      <c r="H3187" s="6">
        <f t="shared" si="511"/>
        <v>8.8913568192262122</v>
      </c>
      <c r="I3187" s="6">
        <f t="shared" si="512"/>
        <v>8.7892006149115804</v>
      </c>
    </row>
    <row r="3188" spans="2:9" x14ac:dyDescent="0.3">
      <c r="B3188" s="6">
        <f t="shared" si="510"/>
        <v>2021</v>
      </c>
      <c r="C3188" s="5">
        <v>44460</v>
      </c>
      <c r="D3188" s="10">
        <v>1175.3</v>
      </c>
      <c r="E3188" s="10">
        <f>VLOOKUP(C3188,데이터!$O:$Q,2,0)</f>
        <v>204.99112500000004</v>
      </c>
      <c r="F3188" s="10">
        <f>VLOOKUP(C3188,데이터!$O:$Q,3,0)</f>
        <v>458.74</v>
      </c>
      <c r="H3188" s="6">
        <f t="shared" si="511"/>
        <v>8.9098074387725905</v>
      </c>
      <c r="I3188" s="6">
        <f t="shared" si="512"/>
        <v>8.8151421983089691</v>
      </c>
    </row>
    <row r="3189" spans="2:9" x14ac:dyDescent="0.3">
      <c r="B3189" s="6">
        <f t="shared" si="510"/>
        <v>2021</v>
      </c>
      <c r="C3189" s="5">
        <v>44461</v>
      </c>
      <c r="D3189" s="10">
        <v>1175.3</v>
      </c>
      <c r="E3189" s="10">
        <f>VLOOKUP(C3189,데이터!$O:$Q,2,0)</f>
        <v>208.65449999999998</v>
      </c>
      <c r="F3189" s="10">
        <f>VLOOKUP(C3189,데이터!$O:$Q,3,0)</f>
        <v>468.26</v>
      </c>
      <c r="H3189" s="6">
        <f t="shared" si="511"/>
        <v>9.0690336775964084</v>
      </c>
      <c r="I3189" s="6">
        <f t="shared" si="512"/>
        <v>8.9980784012297992</v>
      </c>
    </row>
    <row r="3190" spans="2:9" x14ac:dyDescent="0.3">
      <c r="B3190" s="6">
        <f t="shared" si="510"/>
        <v>2021</v>
      </c>
      <c r="C3190" s="5">
        <v>44462</v>
      </c>
      <c r="D3190" s="10">
        <v>1175.7</v>
      </c>
      <c r="E3190" s="10">
        <f>VLOOKUP(C3190,데이터!$O:$Q,2,0)</f>
        <v>211.46437499999999</v>
      </c>
      <c r="F3190" s="10">
        <f>VLOOKUP(C3190,데이터!$O:$Q,3,0)</f>
        <v>474.5</v>
      </c>
      <c r="H3190" s="6">
        <f t="shared" si="511"/>
        <v>9.1911630877209749</v>
      </c>
      <c r="I3190" s="6">
        <f t="shared" si="512"/>
        <v>9.1179861644888298</v>
      </c>
    </row>
    <row r="3191" spans="2:9" x14ac:dyDescent="0.3">
      <c r="B3191" s="6">
        <f t="shared" si="510"/>
        <v>2021</v>
      </c>
      <c r="C3191" s="5">
        <v>44463</v>
      </c>
      <c r="D3191" s="10">
        <v>1176.7</v>
      </c>
      <c r="E3191" s="10">
        <f>VLOOKUP(C3191,데이터!$O:$Q,2,0)</f>
        <v>210.80112500000001</v>
      </c>
      <c r="F3191" s="10">
        <f>VLOOKUP(C3191,데이터!$O:$Q,3,0)</f>
        <v>472.8</v>
      </c>
      <c r="H3191" s="6">
        <f t="shared" si="511"/>
        <v>9.1623353529409162</v>
      </c>
      <c r="I3191" s="6">
        <f t="shared" si="512"/>
        <v>9.0853189853958245</v>
      </c>
    </row>
    <row r="3192" spans="2:9" x14ac:dyDescent="0.3">
      <c r="B3192" s="6">
        <f t="shared" si="510"/>
        <v>2021</v>
      </c>
      <c r="C3192" s="5">
        <v>44464</v>
      </c>
      <c r="D3192" s="10">
        <v>1176.7</v>
      </c>
      <c r="E3192" s="10">
        <f>VLOOKUP(C3192,데이터!$O:$Q,2,0)</f>
        <v>210.80112500000001</v>
      </c>
      <c r="F3192" s="10">
        <f>VLOOKUP(C3192,데이터!$O:$Q,3,0)</f>
        <v>472.8</v>
      </c>
      <c r="H3192" s="6">
        <f t="shared" si="511"/>
        <v>9.1623353529409162</v>
      </c>
      <c r="I3192" s="6">
        <f t="shared" si="512"/>
        <v>9.0853189853958245</v>
      </c>
    </row>
    <row r="3193" spans="2:9" x14ac:dyDescent="0.3">
      <c r="B3193" s="6">
        <f t="shared" si="510"/>
        <v>2021</v>
      </c>
      <c r="C3193" s="5">
        <v>44465</v>
      </c>
      <c r="D3193" s="10">
        <v>1176.7</v>
      </c>
      <c r="E3193" s="10">
        <f>VLOOKUP(C3193,데이터!$O:$Q,2,0)</f>
        <v>210.80112500000001</v>
      </c>
      <c r="F3193" s="10">
        <f>VLOOKUP(C3193,데이터!$O:$Q,3,0)</f>
        <v>472.8</v>
      </c>
      <c r="H3193" s="6">
        <f t="shared" si="511"/>
        <v>9.1623353529409162</v>
      </c>
      <c r="I3193" s="6">
        <f t="shared" si="512"/>
        <v>9.0853189853958245</v>
      </c>
    </row>
    <row r="3194" spans="2:9" x14ac:dyDescent="0.3">
      <c r="B3194" s="6">
        <f t="shared" si="510"/>
        <v>2021</v>
      </c>
      <c r="C3194" s="5">
        <v>44466</v>
      </c>
      <c r="D3194" s="10">
        <v>1176.8499999999999</v>
      </c>
      <c r="E3194" s="10">
        <f>VLOOKUP(C3194,데이터!$O:$Q,2,0)</f>
        <v>209.12300000000002</v>
      </c>
      <c r="F3194" s="10">
        <f>VLOOKUP(C3194,데이터!$O:$Q,3,0)</f>
        <v>471.65</v>
      </c>
      <c r="H3194" s="6">
        <f t="shared" si="511"/>
        <v>9.0893967288507742</v>
      </c>
      <c r="I3194" s="6">
        <f t="shared" si="512"/>
        <v>9.0632205995387913</v>
      </c>
    </row>
    <row r="3195" spans="2:9" x14ac:dyDescent="0.3">
      <c r="B3195" s="6">
        <f t="shared" si="510"/>
        <v>2021</v>
      </c>
      <c r="C3195" s="5">
        <v>44467</v>
      </c>
      <c r="D3195" s="10">
        <v>1184.4000000000001</v>
      </c>
      <c r="E3195" s="10">
        <f>VLOOKUP(C3195,데이터!$O:$Q,2,0)</f>
        <v>200.33837499999996</v>
      </c>
      <c r="F3195" s="10">
        <f>VLOOKUP(C3195,데이터!$O:$Q,3,0)</f>
        <v>453.2</v>
      </c>
      <c r="H3195" s="6">
        <f t="shared" si="511"/>
        <v>8.7075786517421765</v>
      </c>
      <c r="I3195" s="6">
        <f t="shared" si="512"/>
        <v>8.7086856264411754</v>
      </c>
    </row>
    <row r="3196" spans="2:9" x14ac:dyDescent="0.3">
      <c r="B3196" s="6">
        <f t="shared" si="510"/>
        <v>2021</v>
      </c>
      <c r="C3196" s="5">
        <v>44468</v>
      </c>
      <c r="D3196" s="10">
        <v>1181.9000000000001</v>
      </c>
      <c r="E3196" s="10">
        <f>VLOOKUP(C3196,데이터!$O:$Q,2,0)</f>
        <v>197.311375</v>
      </c>
      <c r="F3196" s="10">
        <f>VLOOKUP(C3196,데이터!$O:$Q,3,0)</f>
        <v>446.05</v>
      </c>
      <c r="H3196" s="6">
        <f t="shared" si="511"/>
        <v>8.5760120431040505</v>
      </c>
      <c r="I3196" s="6">
        <f t="shared" si="512"/>
        <v>8.5712913143735356</v>
      </c>
    </row>
    <row r="3197" spans="2:9" x14ac:dyDescent="0.3">
      <c r="B3197" s="6">
        <f t="shared" si="510"/>
        <v>2021</v>
      </c>
      <c r="C3197" s="5">
        <v>44469</v>
      </c>
      <c r="D3197" s="10">
        <v>1183.9000000000001</v>
      </c>
      <c r="E3197" s="10">
        <f>VLOOKUP(C3197,데이터!$O:$Q,2,0)</f>
        <v>196.86962500000001</v>
      </c>
      <c r="F3197" s="10">
        <f>VLOOKUP(C3197,데이터!$O:$Q,3,0)</f>
        <v>445.87</v>
      </c>
      <c r="H3197" s="6">
        <f t="shared" si="511"/>
        <v>8.5568116633994276</v>
      </c>
      <c r="I3197" s="6">
        <f t="shared" si="512"/>
        <v>8.5678324365872172</v>
      </c>
    </row>
    <row r="3198" spans="2:9" x14ac:dyDescent="0.3">
      <c r="B3198" s="6">
        <f t="shared" si="510"/>
        <v>2021</v>
      </c>
      <c r="C3198" s="5">
        <v>44470</v>
      </c>
      <c r="D3198" s="10">
        <v>1188.1500000000001</v>
      </c>
      <c r="E3198" s="10">
        <f>VLOOKUP(C3198,데이터!$O:$Q,2,0)</f>
        <v>197.20975000000001</v>
      </c>
      <c r="F3198" s="10">
        <f>VLOOKUP(C3198,데이터!$O:$Q,3,0)</f>
        <v>446.16</v>
      </c>
      <c r="H3198" s="6">
        <f t="shared" si="511"/>
        <v>8.5715949778239544</v>
      </c>
      <c r="I3198" s="6">
        <f t="shared" si="512"/>
        <v>8.5734050730207318</v>
      </c>
    </row>
    <row r="3199" spans="2:9" x14ac:dyDescent="0.3">
      <c r="B3199" s="6">
        <f t="shared" ref="B3199:B3262" si="513">YEAR(C3199)</f>
        <v>2021</v>
      </c>
      <c r="C3199" s="5">
        <v>44471</v>
      </c>
      <c r="D3199" s="10">
        <v>1188.1500000000001</v>
      </c>
      <c r="E3199" s="10">
        <f>VLOOKUP(C3199,데이터!$O:$Q,2,0)</f>
        <v>197.20975000000001</v>
      </c>
      <c r="F3199" s="10">
        <f>VLOOKUP(C3199,데이터!$O:$Q,3,0)</f>
        <v>446.16</v>
      </c>
      <c r="H3199" s="6">
        <f t="shared" si="511"/>
        <v>8.5715949778239544</v>
      </c>
      <c r="I3199" s="6">
        <f t="shared" si="512"/>
        <v>8.5734050730207318</v>
      </c>
    </row>
    <row r="3200" spans="2:9" x14ac:dyDescent="0.3">
      <c r="B3200" s="6">
        <f t="shared" si="513"/>
        <v>2021</v>
      </c>
      <c r="C3200" s="5">
        <v>44472</v>
      </c>
      <c r="D3200" s="10">
        <v>1188.1500000000001</v>
      </c>
      <c r="E3200" s="10">
        <f>VLOOKUP(C3200,데이터!$O:$Q,2,0)</f>
        <v>197.20975000000001</v>
      </c>
      <c r="F3200" s="10">
        <f>VLOOKUP(C3200,데이터!$O:$Q,3,0)</f>
        <v>446.16</v>
      </c>
      <c r="H3200" s="6">
        <f t="shared" si="511"/>
        <v>8.5715949778239544</v>
      </c>
      <c r="I3200" s="6">
        <f t="shared" si="512"/>
        <v>8.5734050730207318</v>
      </c>
    </row>
    <row r="3201" spans="2:9" x14ac:dyDescent="0.3">
      <c r="B3201" s="6">
        <f t="shared" si="513"/>
        <v>2021</v>
      </c>
      <c r="C3201" s="5">
        <v>44473</v>
      </c>
      <c r="D3201" s="10">
        <v>1188.1500000000001</v>
      </c>
      <c r="E3201" s="10">
        <f>VLOOKUP(C3201,데이터!$O:$Q,2,0)</f>
        <v>191.84575000000001</v>
      </c>
      <c r="F3201" s="10">
        <f>VLOOKUP(C3201,데이터!$O:$Q,3,0)</f>
        <v>434.67</v>
      </c>
      <c r="H3201" s="6">
        <f t="shared" si="511"/>
        <v>8.3384521668774987</v>
      </c>
      <c r="I3201" s="6">
        <f t="shared" si="512"/>
        <v>8.3526133743274187</v>
      </c>
    </row>
    <row r="3202" spans="2:9" x14ac:dyDescent="0.3">
      <c r="B3202" s="6">
        <f t="shared" si="513"/>
        <v>2021</v>
      </c>
      <c r="C3202" s="5">
        <v>44474</v>
      </c>
      <c r="D3202" s="10">
        <v>1188.9000000000001</v>
      </c>
      <c r="E3202" s="10">
        <f>VLOOKUP(C3202,데이터!$O:$Q,2,0)</f>
        <v>195.74437500000002</v>
      </c>
      <c r="F3202" s="10">
        <f>VLOOKUP(C3202,데이터!$O:$Q,3,0)</f>
        <v>441.25</v>
      </c>
      <c r="H3202" s="6">
        <f t="shared" si="511"/>
        <v>8.507903395685501</v>
      </c>
      <c r="I3202" s="6">
        <f t="shared" si="512"/>
        <v>8.4790545734050511</v>
      </c>
    </row>
    <row r="3203" spans="2:9" x14ac:dyDescent="0.3">
      <c r="B3203" s="6">
        <f t="shared" si="513"/>
        <v>2021</v>
      </c>
      <c r="C3203" s="5">
        <v>44475</v>
      </c>
      <c r="D3203" s="10">
        <v>1192.6500000000001</v>
      </c>
      <c r="E3203" s="10">
        <f>VLOOKUP(C3203,데이터!$O:$Q,2,0)</f>
        <v>196.47687500000001</v>
      </c>
      <c r="F3203" s="10">
        <f>VLOOKUP(C3203,데이터!$O:$Q,3,0)</f>
        <v>442.97</v>
      </c>
      <c r="H3203" s="6">
        <f t="shared" si="511"/>
        <v>8.53974103718779</v>
      </c>
      <c r="I3203" s="6">
        <f t="shared" si="512"/>
        <v>8.5121060722520916</v>
      </c>
    </row>
    <row r="3204" spans="2:9" x14ac:dyDescent="0.3">
      <c r="B3204" s="6">
        <f t="shared" si="513"/>
        <v>2021</v>
      </c>
      <c r="C3204" s="5">
        <v>44476</v>
      </c>
      <c r="D3204" s="10">
        <v>1190.8</v>
      </c>
      <c r="E3204" s="10">
        <f>VLOOKUP(C3204,데이터!$O:$Q,2,0)</f>
        <v>198.90537500000005</v>
      </c>
      <c r="F3204" s="10">
        <f>VLOOKUP(C3204,데이터!$O:$Q,3,0)</f>
        <v>448.15</v>
      </c>
      <c r="H3204" s="6">
        <f t="shared" si="511"/>
        <v>8.6452942281615925</v>
      </c>
      <c r="I3204" s="6">
        <f t="shared" si="512"/>
        <v>8.6116448885472465</v>
      </c>
    </row>
    <row r="3205" spans="2:9" x14ac:dyDescent="0.3">
      <c r="B3205" s="6">
        <f t="shared" si="513"/>
        <v>2021</v>
      </c>
      <c r="C3205" s="5">
        <v>44477</v>
      </c>
      <c r="D3205" s="10">
        <v>1194.8</v>
      </c>
      <c r="E3205" s="10">
        <f>VLOOKUP(C3205,데이터!$O:$Q,2,0)</f>
        <v>197.05850000000001</v>
      </c>
      <c r="F3205" s="10">
        <f>VLOOKUP(C3205,데이터!$O:$Q,3,0)</f>
        <v>443.56</v>
      </c>
      <c r="H3205" s="6">
        <f t="shared" si="511"/>
        <v>8.5650209938277477</v>
      </c>
      <c r="I3205" s="6">
        <f t="shared" si="512"/>
        <v>8.5234435049961323</v>
      </c>
    </row>
    <row r="3206" spans="2:9" x14ac:dyDescent="0.3">
      <c r="B3206" s="6">
        <f t="shared" si="513"/>
        <v>2021</v>
      </c>
      <c r="C3206" s="5">
        <v>44478</v>
      </c>
      <c r="D3206" s="10">
        <v>1194.8</v>
      </c>
      <c r="E3206" s="10">
        <f>VLOOKUP(C3206,데이터!$O:$Q,2,0)</f>
        <v>197.05850000000001</v>
      </c>
      <c r="F3206" s="10">
        <f>VLOOKUP(C3206,데이터!$O:$Q,3,0)</f>
        <v>443.56</v>
      </c>
      <c r="H3206" s="6">
        <f t="shared" si="511"/>
        <v>8.5650209938277477</v>
      </c>
      <c r="I3206" s="6">
        <f t="shared" si="512"/>
        <v>8.5234435049961323</v>
      </c>
    </row>
    <row r="3207" spans="2:9" x14ac:dyDescent="0.3">
      <c r="B3207" s="6">
        <f t="shared" si="513"/>
        <v>2021</v>
      </c>
      <c r="C3207" s="5">
        <v>44479</v>
      </c>
      <c r="D3207" s="10">
        <v>1194.8</v>
      </c>
      <c r="E3207" s="10">
        <f>VLOOKUP(C3207,데이터!$O:$Q,2,0)</f>
        <v>197.05850000000001</v>
      </c>
      <c r="F3207" s="10">
        <f>VLOOKUP(C3207,데이터!$O:$Q,3,0)</f>
        <v>443.56</v>
      </c>
      <c r="H3207" s="6">
        <f t="shared" si="511"/>
        <v>8.5650209938277477</v>
      </c>
      <c r="I3207" s="6">
        <f t="shared" si="512"/>
        <v>8.5234435049961323</v>
      </c>
    </row>
    <row r="3208" spans="2:9" x14ac:dyDescent="0.3">
      <c r="B3208" s="6">
        <f t="shared" si="513"/>
        <v>2021</v>
      </c>
      <c r="C3208" s="5">
        <v>44480</v>
      </c>
      <c r="D3208" s="10">
        <v>1194.8</v>
      </c>
      <c r="E3208" s="10">
        <f>VLOOKUP(C3208,데이터!$O:$Q,2,0)</f>
        <v>196.00700000000001</v>
      </c>
      <c r="F3208" s="10">
        <f>VLOOKUP(C3208,데이터!$O:$Q,3,0)</f>
        <v>440.59</v>
      </c>
      <c r="H3208" s="6">
        <f t="shared" si="511"/>
        <v>8.5193182224425499</v>
      </c>
      <c r="I3208" s="6">
        <f t="shared" si="512"/>
        <v>8.466372021521881</v>
      </c>
    </row>
    <row r="3209" spans="2:9" x14ac:dyDescent="0.3">
      <c r="B3209" s="6">
        <f t="shared" si="513"/>
        <v>2021</v>
      </c>
      <c r="C3209" s="5">
        <v>44481</v>
      </c>
      <c r="D3209" s="10">
        <v>1198.6500000000001</v>
      </c>
      <c r="E3209" s="10">
        <f>VLOOKUP(C3209,데이터!$O:$Q,2,0)</f>
        <v>194.04987500000001</v>
      </c>
      <c r="F3209" s="10">
        <f>VLOOKUP(C3209,데이터!$O:$Q,3,0)</f>
        <v>435.09</v>
      </c>
      <c r="H3209" s="6">
        <f t="shared" si="511"/>
        <v>8.4342530427494893</v>
      </c>
      <c r="I3209" s="6">
        <f t="shared" si="512"/>
        <v>8.3606840891621577</v>
      </c>
    </row>
    <row r="3210" spans="2:9" x14ac:dyDescent="0.3">
      <c r="B3210" s="6">
        <f t="shared" si="513"/>
        <v>2021</v>
      </c>
      <c r="C3210" s="5">
        <v>44482</v>
      </c>
      <c r="D3210" s="10">
        <v>1193.95</v>
      </c>
      <c r="E3210" s="10">
        <f>VLOOKUP(C3210,데이터!$O:$Q,2,0)</f>
        <v>196.00687500000001</v>
      </c>
      <c r="F3210" s="10">
        <f>VLOOKUP(C3210,데이터!$O:$Q,3,0)</f>
        <v>437.6</v>
      </c>
      <c r="H3210" s="6">
        <f t="shared" si="511"/>
        <v>8.5193127893979241</v>
      </c>
      <c r="I3210" s="6">
        <f t="shared" si="512"/>
        <v>8.4089162182935961</v>
      </c>
    </row>
    <row r="3211" spans="2:9" x14ac:dyDescent="0.3">
      <c r="B3211" s="6">
        <f t="shared" si="513"/>
        <v>2021</v>
      </c>
      <c r="C3211" s="5">
        <v>44483</v>
      </c>
      <c r="D3211" s="10">
        <v>1186.9000000000001</v>
      </c>
      <c r="E3211" s="10">
        <f>VLOOKUP(C3211,데이터!$O:$Q,2,0)</f>
        <v>202.26412499999998</v>
      </c>
      <c r="F3211" s="10">
        <f>VLOOKUP(C3211,데이터!$O:$Q,3,0)</f>
        <v>451.18</v>
      </c>
      <c r="H3211" s="6">
        <f t="shared" si="511"/>
        <v>8.7912801372343701</v>
      </c>
      <c r="I3211" s="6">
        <f t="shared" si="512"/>
        <v>8.6698693312836035</v>
      </c>
    </row>
    <row r="3212" spans="2:9" x14ac:dyDescent="0.3">
      <c r="B3212" s="6">
        <f t="shared" si="513"/>
        <v>2021</v>
      </c>
      <c r="C3212" s="5">
        <v>44484</v>
      </c>
      <c r="D3212" s="10">
        <v>1182.4000000000001</v>
      </c>
      <c r="E3212" s="10">
        <f>VLOOKUP(C3212,데이터!$O:$Q,2,0)</f>
        <v>204.104625</v>
      </c>
      <c r="F3212" s="10">
        <f>VLOOKUP(C3212,데이터!$O:$Q,3,0)</f>
        <v>454.19</v>
      </c>
      <c r="H3212" s="6">
        <f t="shared" si="511"/>
        <v>8.8712762862923409</v>
      </c>
      <c r="I3212" s="6">
        <f t="shared" si="512"/>
        <v>8.7277094542659235</v>
      </c>
    </row>
    <row r="3213" spans="2:9" x14ac:dyDescent="0.3">
      <c r="B3213" s="6">
        <f t="shared" si="513"/>
        <v>2021</v>
      </c>
      <c r="C3213" s="5">
        <v>44485</v>
      </c>
      <c r="D3213" s="10">
        <v>1182.4000000000001</v>
      </c>
      <c r="E3213" s="10">
        <f>VLOOKUP(C3213,데이터!$O:$Q,2,0)</f>
        <v>204.104625</v>
      </c>
      <c r="F3213" s="10">
        <f>VLOOKUP(C3213,데이터!$O:$Q,3,0)</f>
        <v>454.19</v>
      </c>
      <c r="H3213" s="6">
        <f t="shared" si="511"/>
        <v>8.8712762862923409</v>
      </c>
      <c r="I3213" s="6">
        <f t="shared" si="512"/>
        <v>8.7277094542659235</v>
      </c>
    </row>
    <row r="3214" spans="2:9" x14ac:dyDescent="0.3">
      <c r="B3214" s="6">
        <f t="shared" si="513"/>
        <v>2021</v>
      </c>
      <c r="C3214" s="5">
        <v>44486</v>
      </c>
      <c r="D3214" s="10">
        <v>1182.4000000000001</v>
      </c>
      <c r="E3214" s="10">
        <f>VLOOKUP(C3214,데이터!$O:$Q,2,0)</f>
        <v>204.104625</v>
      </c>
      <c r="F3214" s="10">
        <f>VLOOKUP(C3214,데이터!$O:$Q,3,0)</f>
        <v>454.19</v>
      </c>
      <c r="H3214" s="6">
        <f t="shared" si="511"/>
        <v>8.8712762862923409</v>
      </c>
      <c r="I3214" s="6">
        <f t="shared" si="512"/>
        <v>8.7277094542659235</v>
      </c>
    </row>
    <row r="3215" spans="2:9" x14ac:dyDescent="0.3">
      <c r="B3215" s="6">
        <f t="shared" si="513"/>
        <v>2021</v>
      </c>
      <c r="C3215" s="5">
        <v>44487</v>
      </c>
      <c r="D3215" s="10">
        <v>1187.45</v>
      </c>
      <c r="E3215" s="10">
        <f>VLOOKUP(C3215,데이터!$O:$Q,2,0)</f>
        <v>205.15862499999997</v>
      </c>
      <c r="F3215" s="10">
        <f>VLOOKUP(C3215,데이터!$O:$Q,3,0)</f>
        <v>457.85</v>
      </c>
      <c r="H3215" s="6">
        <f t="shared" si="511"/>
        <v>8.9170877185700359</v>
      </c>
      <c r="I3215" s="6">
        <f t="shared" si="512"/>
        <v>8.7980399692543951</v>
      </c>
    </row>
    <row r="3216" spans="2:9" x14ac:dyDescent="0.3">
      <c r="B3216" s="6">
        <f t="shared" si="513"/>
        <v>2021</v>
      </c>
      <c r="C3216" s="5">
        <v>44488</v>
      </c>
      <c r="D3216" s="10">
        <v>1179.1500000000001</v>
      </c>
      <c r="E3216" s="10">
        <f>VLOOKUP(C3216,데이터!$O:$Q,2,0)</f>
        <v>207.64062500000006</v>
      </c>
      <c r="F3216" s="10">
        <f>VLOOKUP(C3216,데이터!$O:$Q,3,0)</f>
        <v>463.46</v>
      </c>
      <c r="H3216" s="6">
        <f t="shared" si="511"/>
        <v>9.0249662526433241</v>
      </c>
      <c r="I3216" s="6">
        <f t="shared" si="512"/>
        <v>8.9058416602613111</v>
      </c>
    </row>
    <row r="3217" spans="2:9" x14ac:dyDescent="0.3">
      <c r="B3217" s="6">
        <f t="shared" si="513"/>
        <v>2021</v>
      </c>
      <c r="C3217" s="5">
        <v>44489</v>
      </c>
      <c r="D3217" s="10">
        <v>1174.5999999999999</v>
      </c>
      <c r="E3217" s="10">
        <f>VLOOKUP(C3217,데이터!$O:$Q,2,0)</f>
        <v>205.71112500000004</v>
      </c>
      <c r="F3217" s="10">
        <f>VLOOKUP(C3217,데이터!$O:$Q,3,0)</f>
        <v>462.5</v>
      </c>
      <c r="H3217" s="6">
        <f t="shared" si="511"/>
        <v>8.9411017758123794</v>
      </c>
      <c r="I3217" s="6">
        <f t="shared" si="512"/>
        <v>8.8873943120676131</v>
      </c>
    </row>
    <row r="3218" spans="2:9" x14ac:dyDescent="0.3">
      <c r="B3218" s="6">
        <f t="shared" si="513"/>
        <v>2021</v>
      </c>
      <c r="C3218" s="5">
        <v>44490</v>
      </c>
      <c r="D3218" s="10">
        <v>1177.1500000000001</v>
      </c>
      <c r="E3218" s="10">
        <f>VLOOKUP(C3218,데이터!$O:$Q,2,0)</f>
        <v>208.62350000000004</v>
      </c>
      <c r="F3218" s="10">
        <f>VLOOKUP(C3218,데이터!$O:$Q,3,0)</f>
        <v>467.16</v>
      </c>
      <c r="H3218" s="6">
        <f t="shared" si="511"/>
        <v>9.0676862825294151</v>
      </c>
      <c r="I3218" s="6">
        <f t="shared" si="512"/>
        <v>8.9769408147578513</v>
      </c>
    </row>
    <row r="3219" spans="2:9" x14ac:dyDescent="0.3">
      <c r="B3219" s="6">
        <f t="shared" si="513"/>
        <v>2021</v>
      </c>
      <c r="C3219" s="5">
        <v>44491</v>
      </c>
      <c r="D3219" s="10">
        <v>1177.05</v>
      </c>
      <c r="E3219" s="10">
        <f>VLOOKUP(C3219,데이터!$O:$Q,2,0)</f>
        <v>208.44399999999999</v>
      </c>
      <c r="F3219" s="10">
        <f>VLOOKUP(C3219,데이터!$O:$Q,3,0)</f>
        <v>461.92</v>
      </c>
      <c r="H3219" s="6">
        <f t="shared" si="511"/>
        <v>9.0598844304479638</v>
      </c>
      <c r="I3219" s="6">
        <f t="shared" si="512"/>
        <v>8.8762490392005873</v>
      </c>
    </row>
    <row r="3220" spans="2:9" x14ac:dyDescent="0.3">
      <c r="B3220" s="6">
        <f t="shared" si="513"/>
        <v>2021</v>
      </c>
      <c r="C3220" s="5">
        <v>44492</v>
      </c>
      <c r="D3220" s="10">
        <v>1177.05</v>
      </c>
      <c r="E3220" s="10">
        <f>VLOOKUP(C3220,데이터!$O:$Q,2,0)</f>
        <v>208.44399999999999</v>
      </c>
      <c r="F3220" s="10">
        <f>VLOOKUP(C3220,데이터!$O:$Q,3,0)</f>
        <v>461.92</v>
      </c>
      <c r="H3220" s="6">
        <f t="shared" si="511"/>
        <v>9.0598844304479638</v>
      </c>
      <c r="I3220" s="6">
        <f t="shared" si="512"/>
        <v>8.8762490392005873</v>
      </c>
    </row>
    <row r="3221" spans="2:9" x14ac:dyDescent="0.3">
      <c r="B3221" s="6">
        <f t="shared" si="513"/>
        <v>2021</v>
      </c>
      <c r="C3221" s="5">
        <v>44493</v>
      </c>
      <c r="D3221" s="10">
        <v>1177.05</v>
      </c>
      <c r="E3221" s="10">
        <f>VLOOKUP(C3221,데이터!$O:$Q,2,0)</f>
        <v>208.44399999999999</v>
      </c>
      <c r="F3221" s="10">
        <f>VLOOKUP(C3221,데이터!$O:$Q,3,0)</f>
        <v>461.92</v>
      </c>
      <c r="H3221" s="6">
        <f t="shared" si="511"/>
        <v>9.0598844304479638</v>
      </c>
      <c r="I3221" s="6">
        <f t="shared" si="512"/>
        <v>8.8762490392005873</v>
      </c>
    </row>
    <row r="3222" spans="2:9" x14ac:dyDescent="0.3">
      <c r="B3222" s="6">
        <f t="shared" si="513"/>
        <v>2021</v>
      </c>
      <c r="C3222" s="5">
        <v>44494</v>
      </c>
      <c r="D3222" s="10">
        <v>1168.4000000000001</v>
      </c>
      <c r="E3222" s="10">
        <f>VLOOKUP(C3222,데이터!$O:$Q,2,0)</f>
        <v>209.59587500000001</v>
      </c>
      <c r="F3222" s="10">
        <f>VLOOKUP(C3222,데이터!$O:$Q,3,0)</f>
        <v>465.09</v>
      </c>
      <c r="H3222" s="6">
        <f t="shared" si="511"/>
        <v>9.1099499366670074</v>
      </c>
      <c r="I3222" s="6">
        <f t="shared" si="512"/>
        <v>8.9371637202151906</v>
      </c>
    </row>
    <row r="3223" spans="2:9" x14ac:dyDescent="0.3">
      <c r="B3223" s="6">
        <f t="shared" si="513"/>
        <v>2021</v>
      </c>
      <c r="C3223" s="5">
        <v>44495</v>
      </c>
      <c r="D3223" s="10">
        <v>1167.4000000000001</v>
      </c>
      <c r="E3223" s="10">
        <f>VLOOKUP(C3223,데이터!$O:$Q,2,0)</f>
        <v>212.00787500000001</v>
      </c>
      <c r="F3223" s="10">
        <f>VLOOKUP(C3223,데이터!$O:$Q,3,0)</f>
        <v>465.44</v>
      </c>
      <c r="H3223" s="6">
        <f t="shared" si="511"/>
        <v>9.2147859657503144</v>
      </c>
      <c r="I3223" s="6">
        <f t="shared" si="512"/>
        <v>8.943889315910809</v>
      </c>
    </row>
    <row r="3224" spans="2:9" x14ac:dyDescent="0.3">
      <c r="B3224" s="6">
        <f t="shared" si="513"/>
        <v>2021</v>
      </c>
      <c r="C3224" s="5">
        <v>44496</v>
      </c>
      <c r="D3224" s="10">
        <v>1170.45</v>
      </c>
      <c r="E3224" s="10">
        <f>VLOOKUP(C3224,데이터!$O:$Q,2,0)</f>
        <v>209.592625</v>
      </c>
      <c r="F3224" s="10">
        <f>VLOOKUP(C3224,데이터!$O:$Q,3,0)</f>
        <v>462.1</v>
      </c>
      <c r="H3224" s="6">
        <f t="shared" si="511"/>
        <v>9.1098086775067593</v>
      </c>
      <c r="I3224" s="6">
        <f t="shared" si="512"/>
        <v>8.8797079169869058</v>
      </c>
    </row>
    <row r="3225" spans="2:9" x14ac:dyDescent="0.3">
      <c r="B3225" s="6">
        <f t="shared" si="513"/>
        <v>2021</v>
      </c>
      <c r="C3225" s="5">
        <v>44497</v>
      </c>
      <c r="D3225" s="10">
        <v>1169.6500000000001</v>
      </c>
      <c r="E3225" s="10">
        <f>VLOOKUP(C3225,데이터!$O:$Q,2,0)</f>
        <v>212.44025000000002</v>
      </c>
      <c r="F3225" s="10">
        <f>VLOOKUP(C3225,데이터!$O:$Q,3,0)</f>
        <v>472.52</v>
      </c>
      <c r="H3225" s="6">
        <f t="shared" si="511"/>
        <v>9.233578867108065</v>
      </c>
      <c r="I3225" s="6">
        <f t="shared" si="512"/>
        <v>9.0799385088393265</v>
      </c>
    </row>
    <row r="3226" spans="2:9" x14ac:dyDescent="0.3">
      <c r="B3226" s="6">
        <f t="shared" si="513"/>
        <v>2021</v>
      </c>
      <c r="C3226" s="5">
        <v>44498</v>
      </c>
      <c r="D3226" s="10">
        <v>1168.5</v>
      </c>
      <c r="E3226" s="10">
        <f>VLOOKUP(C3226,데이터!$O:$Q,2,0)</f>
        <v>213.14850000000001</v>
      </c>
      <c r="F3226" s="10">
        <f>VLOOKUP(C3226,데이터!$O:$Q,3,0)</f>
        <v>474.63</v>
      </c>
      <c r="H3226" s="6">
        <f t="shared" si="511"/>
        <v>9.2643624979531101</v>
      </c>
      <c r="I3226" s="6">
        <f t="shared" si="512"/>
        <v>9.1204842428900559</v>
      </c>
    </row>
    <row r="3227" spans="2:9" x14ac:dyDescent="0.3">
      <c r="B3227" s="6">
        <f t="shared" si="513"/>
        <v>2021</v>
      </c>
      <c r="C3227" s="5">
        <v>44499</v>
      </c>
      <c r="D3227" s="10">
        <v>1168.5</v>
      </c>
      <c r="E3227" s="10">
        <f>VLOOKUP(C3227,데이터!$O:$Q,2,0)</f>
        <v>213.14850000000001</v>
      </c>
      <c r="F3227" s="10">
        <f>VLOOKUP(C3227,데이터!$O:$Q,3,0)</f>
        <v>474.63</v>
      </c>
      <c r="H3227" s="6">
        <f t="shared" si="511"/>
        <v>9.2643624979531101</v>
      </c>
      <c r="I3227" s="6">
        <f t="shared" si="512"/>
        <v>9.1204842428900559</v>
      </c>
    </row>
    <row r="3228" spans="2:9" x14ac:dyDescent="0.3">
      <c r="B3228" s="6">
        <f t="shared" si="513"/>
        <v>2021</v>
      </c>
      <c r="C3228" s="5">
        <v>44500</v>
      </c>
      <c r="D3228" s="10">
        <v>1168.5</v>
      </c>
      <c r="E3228" s="10">
        <f>VLOOKUP(C3228,데이터!$O:$Q,2,0)</f>
        <v>213.14850000000001</v>
      </c>
      <c r="F3228" s="10">
        <f>VLOOKUP(C3228,데이터!$O:$Q,3,0)</f>
        <v>474.63</v>
      </c>
      <c r="H3228" s="6">
        <f t="shared" si="511"/>
        <v>9.2643624979531101</v>
      </c>
      <c r="I3228" s="6">
        <f t="shared" si="512"/>
        <v>9.1204842428900559</v>
      </c>
    </row>
    <row r="3229" spans="2:9" x14ac:dyDescent="0.3">
      <c r="B3229" s="6">
        <f t="shared" si="513"/>
        <v>2021</v>
      </c>
      <c r="C3229" s="5">
        <v>44501</v>
      </c>
      <c r="D3229" s="10">
        <v>1176.55</v>
      </c>
      <c r="E3229" s="10">
        <f>VLOOKUP(C3229,데이터!$O:$Q,2,0)</f>
        <v>214.10737499999999</v>
      </c>
      <c r="F3229" s="10">
        <f>VLOOKUP(C3229,데이터!$O:$Q,3,0)</f>
        <v>482.37</v>
      </c>
      <c r="H3229" s="6">
        <f t="shared" si="511"/>
        <v>9.3060393832712087</v>
      </c>
      <c r="I3229" s="6">
        <f t="shared" si="512"/>
        <v>9.2692159877017399</v>
      </c>
    </row>
    <row r="3230" spans="2:9" x14ac:dyDescent="0.3">
      <c r="B3230" s="6">
        <f t="shared" si="513"/>
        <v>2021</v>
      </c>
      <c r="C3230" s="5">
        <v>44502</v>
      </c>
      <c r="D3230" s="10">
        <v>1174.4000000000001</v>
      </c>
      <c r="E3230" s="10">
        <f>VLOOKUP(C3230,데이터!$O:$Q,2,0)</f>
        <v>216.75637499999999</v>
      </c>
      <c r="F3230" s="10">
        <f>VLOOKUP(C3230,데이터!$O:$Q,3,0)</f>
        <v>488.37</v>
      </c>
      <c r="H3230" s="6">
        <f t="shared" si="511"/>
        <v>9.4211764649634464</v>
      </c>
      <c r="I3230" s="6">
        <f t="shared" si="512"/>
        <v>9.3845119139123465</v>
      </c>
    </row>
    <row r="3231" spans="2:9" x14ac:dyDescent="0.3">
      <c r="B3231" s="6">
        <f t="shared" si="513"/>
        <v>2021</v>
      </c>
      <c r="C3231" s="5">
        <v>44503</v>
      </c>
      <c r="D3231" s="10">
        <v>1181.5999999999999</v>
      </c>
      <c r="E3231" s="10">
        <f>VLOOKUP(C3231,데이터!$O:$Q,2,0)</f>
        <v>219.43225000000001</v>
      </c>
      <c r="F3231" s="10">
        <f>VLOOKUP(C3231,데이터!$O:$Q,3,0)</f>
        <v>494</v>
      </c>
      <c r="H3231" s="6">
        <f t="shared" si="511"/>
        <v>9.5374816512500526</v>
      </c>
      <c r="I3231" s="6">
        <f t="shared" si="512"/>
        <v>9.4926979246732994</v>
      </c>
    </row>
    <row r="3232" spans="2:9" x14ac:dyDescent="0.3">
      <c r="B3232" s="6">
        <f t="shared" si="513"/>
        <v>2021</v>
      </c>
      <c r="C3232" s="5">
        <v>44504</v>
      </c>
      <c r="D3232" s="10">
        <v>1182.6500000000001</v>
      </c>
      <c r="E3232" s="10">
        <f>VLOOKUP(C3232,데이터!$O:$Q,2,0)</f>
        <v>228.86737499999998</v>
      </c>
      <c r="F3232" s="10">
        <f>VLOOKUP(C3232,데이터!$O:$Q,3,0)</f>
        <v>510.62</v>
      </c>
      <c r="H3232" s="6">
        <f t="shared" si="511"/>
        <v>9.9475732925869593</v>
      </c>
      <c r="I3232" s="6">
        <f t="shared" si="512"/>
        <v>9.8120676402766804</v>
      </c>
    </row>
    <row r="3233" spans="2:9" x14ac:dyDescent="0.3">
      <c r="B3233" s="6">
        <f t="shared" si="513"/>
        <v>2021</v>
      </c>
      <c r="C3233" s="5">
        <v>44505</v>
      </c>
      <c r="D3233" s="10">
        <v>1185.05</v>
      </c>
      <c r="E3233" s="10">
        <f>VLOOKUP(C3233,데이터!$O:$Q,2,0)</f>
        <v>231.20325</v>
      </c>
      <c r="F3233" s="10">
        <f>VLOOKUP(C3233,데이터!$O:$Q,3,0)</f>
        <v>516.29</v>
      </c>
      <c r="H3233" s="6">
        <f t="shared" si="511"/>
        <v>10.049100597493663</v>
      </c>
      <c r="I3233" s="6">
        <f t="shared" si="512"/>
        <v>9.9210222905457019</v>
      </c>
    </row>
    <row r="3234" spans="2:9" x14ac:dyDescent="0.3">
      <c r="B3234" s="6">
        <f t="shared" si="513"/>
        <v>2021</v>
      </c>
      <c r="C3234" s="5">
        <v>44506</v>
      </c>
      <c r="D3234" s="10">
        <v>1185.05</v>
      </c>
      <c r="E3234" s="10">
        <f>VLOOKUP(C3234,데이터!$O:$Q,2,0)</f>
        <v>231.20325</v>
      </c>
      <c r="F3234" s="10">
        <f>VLOOKUP(C3234,데이터!$O:$Q,3,0)</f>
        <v>516.29</v>
      </c>
      <c r="H3234" s="6">
        <f t="shared" ref="H3234:H3297" si="514">H3233*(E3234/E3233)</f>
        <v>10.049100597493663</v>
      </c>
      <c r="I3234" s="6">
        <f t="shared" ref="I3234:I3297" si="515">I3233*(F3234/F3233)</f>
        <v>9.9210222905457019</v>
      </c>
    </row>
    <row r="3235" spans="2:9" x14ac:dyDescent="0.3">
      <c r="B3235" s="6">
        <f t="shared" si="513"/>
        <v>2021</v>
      </c>
      <c r="C3235" s="5">
        <v>44507</v>
      </c>
      <c r="D3235" s="10">
        <v>1185.05</v>
      </c>
      <c r="E3235" s="10">
        <f>VLOOKUP(C3235,데이터!$O:$Q,2,0)</f>
        <v>231.20325</v>
      </c>
      <c r="F3235" s="10">
        <f>VLOOKUP(C3235,데이터!$O:$Q,3,0)</f>
        <v>516.29</v>
      </c>
      <c r="H3235" s="6">
        <f t="shared" si="514"/>
        <v>10.049100597493663</v>
      </c>
      <c r="I3235" s="6">
        <f t="shared" si="515"/>
        <v>9.9210222905457019</v>
      </c>
    </row>
    <row r="3236" spans="2:9" x14ac:dyDescent="0.3">
      <c r="B3236" s="6">
        <f t="shared" si="513"/>
        <v>2021</v>
      </c>
      <c r="C3236" s="5">
        <v>44508</v>
      </c>
      <c r="D3236" s="10">
        <v>1183.2</v>
      </c>
      <c r="E3236" s="10">
        <f>VLOOKUP(C3236,데이터!$O:$Q,2,0)</f>
        <v>234.66537500000001</v>
      </c>
      <c r="F3236" s="10">
        <f>VLOOKUP(C3236,데이터!$O:$Q,3,0)</f>
        <v>523.27</v>
      </c>
      <c r="H3236" s="6">
        <f t="shared" si="514"/>
        <v>10.199579634471291</v>
      </c>
      <c r="I3236" s="6">
        <f t="shared" si="515"/>
        <v>10.055149884704042</v>
      </c>
    </row>
    <row r="3237" spans="2:9" x14ac:dyDescent="0.3">
      <c r="B3237" s="6">
        <f t="shared" si="513"/>
        <v>2021</v>
      </c>
      <c r="C3237" s="5">
        <v>44509</v>
      </c>
      <c r="D3237" s="10">
        <v>1177.1500000000001</v>
      </c>
      <c r="E3237" s="10">
        <f>VLOOKUP(C3237,데이터!$O:$Q,2,0)</f>
        <v>234.65525</v>
      </c>
      <c r="F3237" s="10">
        <f>VLOOKUP(C3237,데이터!$O:$Q,3,0)</f>
        <v>523.27</v>
      </c>
      <c r="H3237" s="6">
        <f t="shared" si="514"/>
        <v>10.199139557856668</v>
      </c>
      <c r="I3237" s="6">
        <f t="shared" si="515"/>
        <v>10.055149884704042</v>
      </c>
    </row>
    <row r="3238" spans="2:9" x14ac:dyDescent="0.3">
      <c r="B3238" s="6">
        <f t="shared" si="513"/>
        <v>2021</v>
      </c>
      <c r="C3238" s="5">
        <v>44510</v>
      </c>
      <c r="D3238" s="10">
        <v>1180.8</v>
      </c>
      <c r="E3238" s="10">
        <f>VLOOKUP(C3238,데이터!$O:$Q,2,0)</f>
        <v>227.32225000000003</v>
      </c>
      <c r="F3238" s="10">
        <f>VLOOKUP(C3238,데이터!$O:$Q,3,0)</f>
        <v>507.84</v>
      </c>
      <c r="H3238" s="6">
        <f t="shared" si="514"/>
        <v>9.8804154279777805</v>
      </c>
      <c r="I3238" s="6">
        <f t="shared" si="515"/>
        <v>9.7586471944657642</v>
      </c>
    </row>
    <row r="3239" spans="2:9" x14ac:dyDescent="0.3">
      <c r="B3239" s="6">
        <f t="shared" si="513"/>
        <v>2021</v>
      </c>
      <c r="C3239" s="5">
        <v>44511</v>
      </c>
      <c r="D3239" s="10">
        <v>1180.8499999999999</v>
      </c>
      <c r="E3239" s="10">
        <f>VLOOKUP(C3239,데이터!$O:$Q,2,0)</f>
        <v>231.77637500000003</v>
      </c>
      <c r="F3239" s="10">
        <f>VLOOKUP(C3239,데이터!$O:$Q,3,0)</f>
        <v>518.58000000000004</v>
      </c>
      <c r="H3239" s="6">
        <f t="shared" si="514"/>
        <v>10.074011107099123</v>
      </c>
      <c r="I3239" s="6">
        <f t="shared" si="515"/>
        <v>9.9650269023827516</v>
      </c>
    </row>
    <row r="3240" spans="2:9" x14ac:dyDescent="0.3">
      <c r="B3240" s="6">
        <f t="shared" si="513"/>
        <v>2021</v>
      </c>
      <c r="C3240" s="5">
        <v>44512</v>
      </c>
      <c r="D3240" s="10">
        <v>1179.5999999999999</v>
      </c>
      <c r="E3240" s="10">
        <f>VLOOKUP(C3240,데이터!$O:$Q,2,0)</f>
        <v>234.64274999999998</v>
      </c>
      <c r="F3240" s="10">
        <f>VLOOKUP(C3240,데이터!$O:$Q,3,0)</f>
        <v>523.65</v>
      </c>
      <c r="H3240" s="6">
        <f t="shared" si="514"/>
        <v>10.198596253394172</v>
      </c>
      <c r="I3240" s="6">
        <f t="shared" si="515"/>
        <v>10.062451960030712</v>
      </c>
    </row>
    <row r="3241" spans="2:9" x14ac:dyDescent="0.3">
      <c r="B3241" s="6">
        <f t="shared" si="513"/>
        <v>2021</v>
      </c>
      <c r="C3241" s="5">
        <v>44513</v>
      </c>
      <c r="D3241" s="10">
        <v>1179.5999999999999</v>
      </c>
      <c r="E3241" s="10">
        <f>VLOOKUP(C3241,데이터!$O:$Q,2,0)</f>
        <v>234.64274999999998</v>
      </c>
      <c r="F3241" s="10">
        <f>VLOOKUP(C3241,데이터!$O:$Q,3,0)</f>
        <v>523.65</v>
      </c>
      <c r="H3241" s="6">
        <f t="shared" si="514"/>
        <v>10.198596253394172</v>
      </c>
      <c r="I3241" s="6">
        <f t="shared" si="515"/>
        <v>10.062451960030712</v>
      </c>
    </row>
    <row r="3242" spans="2:9" x14ac:dyDescent="0.3">
      <c r="B3242" s="6">
        <f t="shared" si="513"/>
        <v>2021</v>
      </c>
      <c r="C3242" s="5">
        <v>44514</v>
      </c>
      <c r="D3242" s="10">
        <v>1179.5999999999999</v>
      </c>
      <c r="E3242" s="10">
        <f>VLOOKUP(C3242,데이터!$O:$Q,2,0)</f>
        <v>234.64274999999998</v>
      </c>
      <c r="F3242" s="10">
        <f>VLOOKUP(C3242,데이터!$O:$Q,3,0)</f>
        <v>523.65</v>
      </c>
      <c r="H3242" s="6">
        <f t="shared" si="514"/>
        <v>10.198596253394172</v>
      </c>
      <c r="I3242" s="6">
        <f t="shared" si="515"/>
        <v>10.062451960030712</v>
      </c>
    </row>
    <row r="3243" spans="2:9" x14ac:dyDescent="0.3">
      <c r="B3243" s="6">
        <f t="shared" si="513"/>
        <v>2021</v>
      </c>
      <c r="C3243" s="5">
        <v>44515</v>
      </c>
      <c r="D3243" s="10">
        <v>1178.4000000000001</v>
      </c>
      <c r="E3243" s="10">
        <f>VLOOKUP(C3243,데이터!$O:$Q,2,0)</f>
        <v>234.77425000000005</v>
      </c>
      <c r="F3243" s="10">
        <f>VLOOKUP(C3243,데이터!$O:$Q,3,0)</f>
        <v>523.26</v>
      </c>
      <c r="H3243" s="6">
        <f t="shared" si="514"/>
        <v>10.204311816339636</v>
      </c>
      <c r="I3243" s="6">
        <f t="shared" si="515"/>
        <v>10.054957724827023</v>
      </c>
    </row>
    <row r="3244" spans="2:9" x14ac:dyDescent="0.3">
      <c r="B3244" s="6">
        <f t="shared" si="513"/>
        <v>2021</v>
      </c>
      <c r="C3244" s="5">
        <v>44516</v>
      </c>
      <c r="D3244" s="10">
        <v>1180</v>
      </c>
      <c r="E3244" s="10">
        <f>VLOOKUP(C3244,데이터!$O:$Q,2,0)</f>
        <v>237.80324999999999</v>
      </c>
      <c r="F3244" s="10">
        <f>VLOOKUP(C3244,데이터!$O:$Q,3,0)</f>
        <v>531.1</v>
      </c>
      <c r="H3244" s="6">
        <f t="shared" si="514"/>
        <v>10.33596535369176</v>
      </c>
      <c r="I3244" s="6">
        <f t="shared" si="515"/>
        <v>10.205611068408885</v>
      </c>
    </row>
    <row r="3245" spans="2:9" x14ac:dyDescent="0.3">
      <c r="B3245" s="6">
        <f t="shared" si="513"/>
        <v>2021</v>
      </c>
      <c r="C3245" s="5">
        <v>44517</v>
      </c>
      <c r="D3245" s="10">
        <v>1182.5</v>
      </c>
      <c r="E3245" s="10">
        <f>VLOOKUP(C3245,데이터!$O:$Q,2,0)</f>
        <v>236.61762500000003</v>
      </c>
      <c r="F3245" s="10">
        <f>VLOOKUP(C3245,데이터!$O:$Q,3,0)</f>
        <v>527.4</v>
      </c>
      <c r="H3245" s="6">
        <f t="shared" si="514"/>
        <v>10.284432925423978</v>
      </c>
      <c r="I3245" s="6">
        <f t="shared" si="515"/>
        <v>10.134511913912343</v>
      </c>
    </row>
    <row r="3246" spans="2:9" x14ac:dyDescent="0.3">
      <c r="B3246" s="6">
        <f t="shared" si="513"/>
        <v>2021</v>
      </c>
      <c r="C3246" s="5">
        <v>44518</v>
      </c>
      <c r="D3246" s="10">
        <v>1180.4000000000001</v>
      </c>
      <c r="E3246" s="10">
        <f>VLOOKUP(C3246,데이터!$O:$Q,2,0)</f>
        <v>242.70412500000003</v>
      </c>
      <c r="F3246" s="10">
        <f>VLOOKUP(C3246,데이터!$O:$Q,3,0)</f>
        <v>536.22</v>
      </c>
      <c r="H3246" s="6">
        <f t="shared" si="514"/>
        <v>10.548978734302725</v>
      </c>
      <c r="I3246" s="6">
        <f t="shared" si="515"/>
        <v>10.303996925441936</v>
      </c>
    </row>
    <row r="3247" spans="2:9" x14ac:dyDescent="0.3">
      <c r="B3247" s="6">
        <f t="shared" si="513"/>
        <v>2021</v>
      </c>
      <c r="C3247" s="5">
        <v>44519</v>
      </c>
      <c r="D3247" s="10">
        <v>1185.3</v>
      </c>
      <c r="E3247" s="10">
        <f>VLOOKUP(C3247,데이터!$O:$Q,2,0)</f>
        <v>242.20249999999999</v>
      </c>
      <c r="F3247" s="10">
        <f>VLOOKUP(C3247,데이터!$O:$Q,3,0)</f>
        <v>537.71</v>
      </c>
      <c r="H3247" s="6">
        <f t="shared" si="514"/>
        <v>10.527175926222743</v>
      </c>
      <c r="I3247" s="6">
        <f t="shared" si="515"/>
        <v>10.332628747117571</v>
      </c>
    </row>
    <row r="3248" spans="2:9" x14ac:dyDescent="0.3">
      <c r="B3248" s="6">
        <f t="shared" si="513"/>
        <v>2021</v>
      </c>
      <c r="C3248" s="5">
        <v>44520</v>
      </c>
      <c r="D3248" s="10">
        <v>1185.3</v>
      </c>
      <c r="E3248" s="10">
        <f>VLOOKUP(C3248,데이터!$O:$Q,2,0)</f>
        <v>242.20249999999999</v>
      </c>
      <c r="F3248" s="10">
        <f>VLOOKUP(C3248,데이터!$O:$Q,3,0)</f>
        <v>537.71</v>
      </c>
      <c r="H3248" s="6">
        <f t="shared" si="514"/>
        <v>10.527175926222743</v>
      </c>
      <c r="I3248" s="6">
        <f t="shared" si="515"/>
        <v>10.332628747117571</v>
      </c>
    </row>
    <row r="3249" spans="2:9" x14ac:dyDescent="0.3">
      <c r="B3249" s="6">
        <f t="shared" si="513"/>
        <v>2021</v>
      </c>
      <c r="C3249" s="5">
        <v>44521</v>
      </c>
      <c r="D3249" s="10">
        <v>1185.3</v>
      </c>
      <c r="E3249" s="10">
        <f>VLOOKUP(C3249,데이터!$O:$Q,2,0)</f>
        <v>242.20249999999999</v>
      </c>
      <c r="F3249" s="10">
        <f>VLOOKUP(C3249,데이터!$O:$Q,3,0)</f>
        <v>537.71</v>
      </c>
      <c r="H3249" s="6">
        <f t="shared" si="514"/>
        <v>10.527175926222743</v>
      </c>
      <c r="I3249" s="6">
        <f t="shared" si="515"/>
        <v>10.332628747117571</v>
      </c>
    </row>
    <row r="3250" spans="2:9" x14ac:dyDescent="0.3">
      <c r="B3250" s="6">
        <f t="shared" si="513"/>
        <v>2021</v>
      </c>
      <c r="C3250" s="5">
        <v>44522</v>
      </c>
      <c r="D3250" s="10">
        <v>1185.1500000000001</v>
      </c>
      <c r="E3250" s="10">
        <f>VLOOKUP(C3250,데이터!$O:$Q,2,0)</f>
        <v>236.58125000000001</v>
      </c>
      <c r="F3250" s="10">
        <f>VLOOKUP(C3250,데이터!$O:$Q,3,0)</f>
        <v>529.91999999999996</v>
      </c>
      <c r="H3250" s="6">
        <f t="shared" si="514"/>
        <v>10.282851909438113</v>
      </c>
      <c r="I3250" s="6">
        <f t="shared" si="515"/>
        <v>10.182936202920798</v>
      </c>
    </row>
    <row r="3251" spans="2:9" x14ac:dyDescent="0.3">
      <c r="B3251" s="6">
        <f t="shared" si="513"/>
        <v>2021</v>
      </c>
      <c r="C3251" s="5">
        <v>44523</v>
      </c>
      <c r="D3251" s="10">
        <v>1189.6500000000001</v>
      </c>
      <c r="E3251" s="10">
        <f>VLOOKUP(C3251,데이터!$O:$Q,2,0)</f>
        <v>235.386875</v>
      </c>
      <c r="F3251" s="10">
        <f>VLOOKUP(C3251,데이터!$O:$Q,3,0)</f>
        <v>527.79</v>
      </c>
      <c r="H3251" s="6">
        <f t="shared" si="514"/>
        <v>10.230939168046582</v>
      </c>
      <c r="I3251" s="6">
        <f t="shared" si="515"/>
        <v>10.142006149116034</v>
      </c>
    </row>
    <row r="3252" spans="2:9" x14ac:dyDescent="0.3">
      <c r="B3252" s="6">
        <f t="shared" si="513"/>
        <v>2021</v>
      </c>
      <c r="C3252" s="5">
        <v>44524</v>
      </c>
      <c r="D3252" s="10">
        <v>1186.25</v>
      </c>
      <c r="E3252" s="10">
        <f>VLOOKUP(C3252,데이터!$O:$Q,2,0)</f>
        <v>237.69300000000004</v>
      </c>
      <c r="F3252" s="10">
        <f>VLOOKUP(C3252,데이터!$O:$Q,3,0)</f>
        <v>533.59</v>
      </c>
      <c r="H3252" s="6">
        <f t="shared" si="514"/>
        <v>10.331173408332544</v>
      </c>
      <c r="I3252" s="6">
        <f t="shared" si="515"/>
        <v>10.253458877786288</v>
      </c>
    </row>
    <row r="3253" spans="2:9" x14ac:dyDescent="0.3">
      <c r="B3253" s="6">
        <f t="shared" si="513"/>
        <v>2021</v>
      </c>
      <c r="C3253" s="5">
        <v>44525</v>
      </c>
      <c r="D3253" s="10">
        <v>1189.9000000000001</v>
      </c>
      <c r="E3253" s="10">
        <f>VLOOKUP(C3253,데이터!$O:$Q,2,0)</f>
        <v>237.69300000000004</v>
      </c>
      <c r="F3253" s="10">
        <f>VLOOKUP(C3253,데이터!$O:$Q,3,0)</f>
        <v>533.59</v>
      </c>
      <c r="H3253" s="6">
        <f t="shared" si="514"/>
        <v>10.331173408332544</v>
      </c>
      <c r="I3253" s="6">
        <f t="shared" si="515"/>
        <v>10.253458877786288</v>
      </c>
    </row>
    <row r="3254" spans="2:9" x14ac:dyDescent="0.3">
      <c r="B3254" s="6">
        <f t="shared" si="513"/>
        <v>2021</v>
      </c>
      <c r="C3254" s="5">
        <v>44526</v>
      </c>
      <c r="D3254" s="10">
        <v>1193.3</v>
      </c>
      <c r="E3254" s="10">
        <f>VLOOKUP(C3254,데이터!$O:$Q,2,0)</f>
        <v>231.24650000000003</v>
      </c>
      <c r="F3254" s="10">
        <f>VLOOKUP(C3254,데이터!$O:$Q,3,0)</f>
        <v>518.74</v>
      </c>
      <c r="H3254" s="6">
        <f t="shared" si="514"/>
        <v>10.050980430933901</v>
      </c>
      <c r="I3254" s="6">
        <f t="shared" si="515"/>
        <v>9.9681014604150349</v>
      </c>
    </row>
    <row r="3255" spans="2:9" x14ac:dyDescent="0.3">
      <c r="B3255" s="6">
        <f t="shared" si="513"/>
        <v>2021</v>
      </c>
      <c r="C3255" s="5">
        <v>44527</v>
      </c>
      <c r="D3255" s="10">
        <v>1193.3</v>
      </c>
      <c r="E3255" s="10">
        <f>VLOOKUP(C3255,데이터!$O:$Q,2,0)</f>
        <v>231.24650000000003</v>
      </c>
      <c r="F3255" s="10">
        <f>VLOOKUP(C3255,데이터!$O:$Q,3,0)</f>
        <v>518.74</v>
      </c>
      <c r="H3255" s="6">
        <f t="shared" si="514"/>
        <v>10.050980430933901</v>
      </c>
      <c r="I3255" s="6">
        <f t="shared" si="515"/>
        <v>9.9681014604150349</v>
      </c>
    </row>
    <row r="3256" spans="2:9" x14ac:dyDescent="0.3">
      <c r="B3256" s="6">
        <f t="shared" si="513"/>
        <v>2021</v>
      </c>
      <c r="C3256" s="5">
        <v>44528</v>
      </c>
      <c r="D3256" s="10">
        <v>1193.3</v>
      </c>
      <c r="E3256" s="10">
        <f>VLOOKUP(C3256,데이터!$O:$Q,2,0)</f>
        <v>231.24650000000003</v>
      </c>
      <c r="F3256" s="10">
        <f>VLOOKUP(C3256,데이터!$O:$Q,3,0)</f>
        <v>518.74</v>
      </c>
      <c r="H3256" s="6">
        <f t="shared" si="514"/>
        <v>10.050980430933901</v>
      </c>
      <c r="I3256" s="6">
        <f t="shared" si="515"/>
        <v>9.9681014604150349</v>
      </c>
    </row>
    <row r="3257" spans="2:9" x14ac:dyDescent="0.3">
      <c r="B3257" s="6">
        <f t="shared" si="513"/>
        <v>2021</v>
      </c>
      <c r="C3257" s="5">
        <v>44529</v>
      </c>
      <c r="D3257" s="10">
        <v>1193</v>
      </c>
      <c r="E3257" s="10">
        <f>VLOOKUP(C3257,데이터!$O:$Q,2,0)</f>
        <v>240.83212500000002</v>
      </c>
      <c r="F3257" s="10">
        <f>VLOOKUP(C3257,데이터!$O:$Q,3,0)</f>
        <v>538.67999999999995</v>
      </c>
      <c r="H3257" s="6">
        <f t="shared" si="514"/>
        <v>10.467613457999265</v>
      </c>
      <c r="I3257" s="6">
        <f t="shared" si="515"/>
        <v>10.351268255188284</v>
      </c>
    </row>
    <row r="3258" spans="2:9" x14ac:dyDescent="0.3">
      <c r="B3258" s="6">
        <f t="shared" si="513"/>
        <v>2021</v>
      </c>
      <c r="C3258" s="5">
        <v>44530</v>
      </c>
      <c r="D3258" s="10">
        <v>1188.05</v>
      </c>
      <c r="E3258" s="10">
        <f>VLOOKUP(C3258,데이터!$O:$Q,2,0)</f>
        <v>235.79762499999998</v>
      </c>
      <c r="F3258" s="10">
        <f>VLOOKUP(C3258,데이터!$O:$Q,3,0)</f>
        <v>529.24</v>
      </c>
      <c r="H3258" s="6">
        <f t="shared" si="514"/>
        <v>10.248792152684214</v>
      </c>
      <c r="I3258" s="6">
        <f t="shared" si="515"/>
        <v>10.169869331283598</v>
      </c>
    </row>
    <row r="3259" spans="2:9" x14ac:dyDescent="0.3">
      <c r="B3259" s="6">
        <f t="shared" si="513"/>
        <v>2021</v>
      </c>
      <c r="C3259" s="5">
        <v>44531</v>
      </c>
      <c r="D3259" s="10">
        <v>1179.0999999999999</v>
      </c>
      <c r="E3259" s="10">
        <f>VLOOKUP(C3259,데이터!$O:$Q,2,0)</f>
        <v>234.22237499999997</v>
      </c>
      <c r="F3259" s="10">
        <f>VLOOKUP(C3259,데이터!$O:$Q,3,0)</f>
        <v>525.01</v>
      </c>
      <c r="H3259" s="6">
        <f t="shared" si="514"/>
        <v>10.180324924320416</v>
      </c>
      <c r="I3259" s="6">
        <f t="shared" si="515"/>
        <v>10.088585703305119</v>
      </c>
    </row>
    <row r="3260" spans="2:9" x14ac:dyDescent="0.3">
      <c r="B3260" s="6">
        <f t="shared" si="513"/>
        <v>2021</v>
      </c>
      <c r="C3260" s="5">
        <v>44532</v>
      </c>
      <c r="D3260" s="10">
        <v>1176.5</v>
      </c>
      <c r="E3260" s="10">
        <f>VLOOKUP(C3260,데이터!$O:$Q,2,0)</f>
        <v>233.864375</v>
      </c>
      <c r="F3260" s="10">
        <f>VLOOKUP(C3260,데이터!$O:$Q,3,0)</f>
        <v>525.77</v>
      </c>
      <c r="H3260" s="6">
        <f t="shared" si="514"/>
        <v>10.164764684514521</v>
      </c>
      <c r="I3260" s="6">
        <f t="shared" si="515"/>
        <v>10.103189853958462</v>
      </c>
    </row>
    <row r="3261" spans="2:9" x14ac:dyDescent="0.3">
      <c r="B3261" s="6">
        <f t="shared" si="513"/>
        <v>2021</v>
      </c>
      <c r="C3261" s="5">
        <v>44533</v>
      </c>
      <c r="D3261" s="10">
        <v>1179.9000000000001</v>
      </c>
      <c r="E3261" s="10">
        <f>VLOOKUP(C3261,데이터!$O:$Q,2,0)</f>
        <v>230.80312500000002</v>
      </c>
      <c r="F3261" s="10">
        <f>VLOOKUP(C3261,데이터!$O:$Q,3,0)</f>
        <v>524.44000000000005</v>
      </c>
      <c r="H3261" s="6">
        <f t="shared" si="514"/>
        <v>10.031709421649154</v>
      </c>
      <c r="I3261" s="6">
        <f t="shared" si="515"/>
        <v>10.077632590315112</v>
      </c>
    </row>
    <row r="3262" spans="2:9" x14ac:dyDescent="0.3">
      <c r="B3262" s="6">
        <f t="shared" si="513"/>
        <v>2021</v>
      </c>
      <c r="C3262" s="5">
        <v>44534</v>
      </c>
      <c r="D3262" s="10">
        <v>1179.9000000000001</v>
      </c>
      <c r="E3262" s="10">
        <f>VLOOKUP(C3262,데이터!$O:$Q,2,0)</f>
        <v>230.80312500000002</v>
      </c>
      <c r="F3262" s="10">
        <f>VLOOKUP(C3262,데이터!$O:$Q,3,0)</f>
        <v>524.44000000000005</v>
      </c>
      <c r="H3262" s="6">
        <f t="shared" si="514"/>
        <v>10.031709421649154</v>
      </c>
      <c r="I3262" s="6">
        <f t="shared" si="515"/>
        <v>10.077632590315112</v>
      </c>
    </row>
    <row r="3263" spans="2:9" x14ac:dyDescent="0.3">
      <c r="B3263" s="6">
        <f t="shared" ref="B3263:B3326" si="516">YEAR(C3263)</f>
        <v>2021</v>
      </c>
      <c r="C3263" s="5">
        <v>44535</v>
      </c>
      <c r="D3263" s="10">
        <v>1179.9000000000001</v>
      </c>
      <c r="E3263" s="10">
        <f>VLOOKUP(C3263,데이터!$O:$Q,2,0)</f>
        <v>230.80312500000002</v>
      </c>
      <c r="F3263" s="10">
        <f>VLOOKUP(C3263,데이터!$O:$Q,3,0)</f>
        <v>524.44000000000005</v>
      </c>
      <c r="H3263" s="6">
        <f t="shared" si="514"/>
        <v>10.031709421649154</v>
      </c>
      <c r="I3263" s="6">
        <f t="shared" si="515"/>
        <v>10.077632590315112</v>
      </c>
    </row>
    <row r="3264" spans="2:9" x14ac:dyDescent="0.3">
      <c r="B3264" s="6">
        <f t="shared" si="516"/>
        <v>2021</v>
      </c>
      <c r="C3264" s="5">
        <v>44536</v>
      </c>
      <c r="D3264" s="10">
        <v>1182.5999999999999</v>
      </c>
      <c r="E3264" s="10">
        <f>VLOOKUP(C3264,데이터!$O:$Q,2,0)</f>
        <v>229.99662500000002</v>
      </c>
      <c r="F3264" s="10">
        <f>VLOOKUP(C3264,데이터!$O:$Q,3,0)</f>
        <v>523.77</v>
      </c>
      <c r="H3264" s="6">
        <f t="shared" si="514"/>
        <v>9.9966554177288867</v>
      </c>
      <c r="I3264" s="6">
        <f t="shared" si="515"/>
        <v>10.064757878554925</v>
      </c>
    </row>
    <row r="3265" spans="2:9" x14ac:dyDescent="0.3">
      <c r="B3265" s="6">
        <f t="shared" si="516"/>
        <v>2021</v>
      </c>
      <c r="C3265" s="5">
        <v>44537</v>
      </c>
      <c r="D3265" s="10">
        <v>1179.7</v>
      </c>
      <c r="E3265" s="10">
        <f>VLOOKUP(C3265,데이터!$O:$Q,2,0)</f>
        <v>241.89200000000005</v>
      </c>
      <c r="F3265" s="10">
        <f>VLOOKUP(C3265,데이터!$O:$Q,3,0)</f>
        <v>550.20000000000005</v>
      </c>
      <c r="H3265" s="6">
        <f t="shared" si="514"/>
        <v>10.513680243374338</v>
      </c>
      <c r="I3265" s="6">
        <f t="shared" si="515"/>
        <v>10.572636433512651</v>
      </c>
    </row>
    <row r="3266" spans="2:9" x14ac:dyDescent="0.3">
      <c r="B3266" s="6">
        <f t="shared" si="516"/>
        <v>2021</v>
      </c>
      <c r="C3266" s="5">
        <v>44538</v>
      </c>
      <c r="D3266" s="10">
        <v>1175.9000000000001</v>
      </c>
      <c r="E3266" s="10">
        <f>VLOOKUP(C3266,데이터!$O:$Q,2,0)</f>
        <v>240.47674999999998</v>
      </c>
      <c r="F3266" s="10">
        <f>VLOOKUP(C3266,데이터!$O:$Q,3,0)</f>
        <v>546.62</v>
      </c>
      <c r="H3266" s="6">
        <f t="shared" si="514"/>
        <v>10.452167312130493</v>
      </c>
      <c r="I3266" s="6">
        <f t="shared" si="515"/>
        <v>10.503843197540322</v>
      </c>
    </row>
    <row r="3267" spans="2:9" x14ac:dyDescent="0.3">
      <c r="B3267" s="6">
        <f t="shared" si="516"/>
        <v>2021</v>
      </c>
      <c r="C3267" s="5">
        <v>44539</v>
      </c>
      <c r="D3267" s="10">
        <v>1174.2</v>
      </c>
      <c r="E3267" s="10">
        <f>VLOOKUP(C3267,데이터!$O:$Q,2,0)</f>
        <v>234.74624999999997</v>
      </c>
      <c r="F3267" s="10">
        <f>VLOOKUP(C3267,데이터!$O:$Q,3,0)</f>
        <v>534.04999999999995</v>
      </c>
      <c r="H3267" s="6">
        <f t="shared" si="514"/>
        <v>10.203094814343643</v>
      </c>
      <c r="I3267" s="6">
        <f t="shared" si="515"/>
        <v>10.262298232129099</v>
      </c>
    </row>
    <row r="3268" spans="2:9" x14ac:dyDescent="0.3">
      <c r="B3268" s="6">
        <f t="shared" si="516"/>
        <v>2021</v>
      </c>
      <c r="C3268" s="5">
        <v>44540</v>
      </c>
      <c r="D3268" s="10">
        <v>1181.3499999999999</v>
      </c>
      <c r="E3268" s="10">
        <f>VLOOKUP(C3268,데이터!$O:$Q,2,0)</f>
        <v>240.90537500000002</v>
      </c>
      <c r="F3268" s="10">
        <f>VLOOKUP(C3268,데이터!$O:$Q,3,0)</f>
        <v>539.09</v>
      </c>
      <c r="H3268" s="6">
        <f t="shared" si="514"/>
        <v>10.470797222149496</v>
      </c>
      <c r="I3268" s="6">
        <f t="shared" si="515"/>
        <v>10.35914681014601</v>
      </c>
    </row>
    <row r="3269" spans="2:9" x14ac:dyDescent="0.3">
      <c r="B3269" s="6">
        <f t="shared" si="516"/>
        <v>2021</v>
      </c>
      <c r="C3269" s="5">
        <v>44541</v>
      </c>
      <c r="D3269" s="10">
        <v>1181.3499999999999</v>
      </c>
      <c r="E3269" s="10">
        <f>VLOOKUP(C3269,데이터!$O:$Q,2,0)</f>
        <v>240.90537500000002</v>
      </c>
      <c r="F3269" s="10">
        <f>VLOOKUP(C3269,데이터!$O:$Q,3,0)</f>
        <v>539.09</v>
      </c>
      <c r="H3269" s="6">
        <f t="shared" si="514"/>
        <v>10.470797222149496</v>
      </c>
      <c r="I3269" s="6">
        <f t="shared" si="515"/>
        <v>10.35914681014601</v>
      </c>
    </row>
    <row r="3270" spans="2:9" x14ac:dyDescent="0.3">
      <c r="B3270" s="6">
        <f t="shared" si="516"/>
        <v>2021</v>
      </c>
      <c r="C3270" s="5">
        <v>44542</v>
      </c>
      <c r="D3270" s="10">
        <v>1181.3499999999999</v>
      </c>
      <c r="E3270" s="10">
        <f>VLOOKUP(C3270,데이터!$O:$Q,2,0)</f>
        <v>240.90537500000002</v>
      </c>
      <c r="F3270" s="10">
        <f>VLOOKUP(C3270,데이터!$O:$Q,3,0)</f>
        <v>539.09</v>
      </c>
      <c r="H3270" s="6">
        <f t="shared" si="514"/>
        <v>10.470797222149496</v>
      </c>
      <c r="I3270" s="6">
        <f t="shared" si="515"/>
        <v>10.35914681014601</v>
      </c>
    </row>
    <row r="3271" spans="2:9" x14ac:dyDescent="0.3">
      <c r="B3271" s="6">
        <f t="shared" si="516"/>
        <v>2021</v>
      </c>
      <c r="C3271" s="5">
        <v>44543</v>
      </c>
      <c r="D3271" s="10">
        <v>1180.25</v>
      </c>
      <c r="E3271" s="10">
        <f>VLOOKUP(C3271,데이터!$O:$Q,2,0)</f>
        <v>234.74100000000001</v>
      </c>
      <c r="F3271" s="10">
        <f>VLOOKUP(C3271,데이터!$O:$Q,3,0)</f>
        <v>523.88</v>
      </c>
      <c r="H3271" s="6">
        <f t="shared" si="514"/>
        <v>10.202866626469396</v>
      </c>
      <c r="I3271" s="6">
        <f t="shared" si="515"/>
        <v>10.066871637202121</v>
      </c>
    </row>
    <row r="3272" spans="2:9" x14ac:dyDescent="0.3">
      <c r="B3272" s="6">
        <f t="shared" si="516"/>
        <v>2021</v>
      </c>
      <c r="C3272" s="5">
        <v>44544</v>
      </c>
      <c r="D3272" s="10">
        <v>1182.5999999999999</v>
      </c>
      <c r="E3272" s="10">
        <f>VLOOKUP(C3272,데이터!$O:$Q,2,0)</f>
        <v>233.30462500000002</v>
      </c>
      <c r="F3272" s="10">
        <f>VLOOKUP(C3272,데이터!$O:$Q,3,0)</f>
        <v>521.36</v>
      </c>
      <c r="H3272" s="6">
        <f t="shared" si="514"/>
        <v>10.140435510683934</v>
      </c>
      <c r="I3272" s="6">
        <f t="shared" si="515"/>
        <v>10.018447348193668</v>
      </c>
    </row>
    <row r="3273" spans="2:9" x14ac:dyDescent="0.3">
      <c r="B3273" s="6">
        <f t="shared" si="516"/>
        <v>2021</v>
      </c>
      <c r="C3273" s="5">
        <v>44545</v>
      </c>
      <c r="D3273" s="10">
        <v>1185.95</v>
      </c>
      <c r="E3273" s="10">
        <f>VLOOKUP(C3273,데이터!$O:$Q,2,0)</f>
        <v>244.04275000000001</v>
      </c>
      <c r="F3273" s="10">
        <f>VLOOKUP(C3273,데이터!$O:$Q,3,0)</f>
        <v>540.5</v>
      </c>
      <c r="H3273" s="6">
        <f t="shared" si="514"/>
        <v>10.607161209191467</v>
      </c>
      <c r="I3273" s="6">
        <f t="shared" si="515"/>
        <v>10.386241352805504</v>
      </c>
    </row>
    <row r="3274" spans="2:9" x14ac:dyDescent="0.3">
      <c r="B3274" s="6">
        <f t="shared" si="516"/>
        <v>2021</v>
      </c>
      <c r="C3274" s="5">
        <v>44546</v>
      </c>
      <c r="D3274" s="10">
        <v>1183.95</v>
      </c>
      <c r="E3274" s="10">
        <f>VLOOKUP(C3274,데이터!$O:$Q,2,0)</f>
        <v>233.68099999999998</v>
      </c>
      <c r="F3274" s="10">
        <f>VLOOKUP(C3274,데이터!$O:$Q,3,0)</f>
        <v>516.91999999999996</v>
      </c>
      <c r="H3274" s="6">
        <f t="shared" si="514"/>
        <v>10.1567944080497</v>
      </c>
      <c r="I3274" s="6">
        <f t="shared" si="515"/>
        <v>9.9331283627978184</v>
      </c>
    </row>
    <row r="3275" spans="2:9" x14ac:dyDescent="0.3">
      <c r="B3275" s="6">
        <f t="shared" si="516"/>
        <v>2021</v>
      </c>
      <c r="C3275" s="5">
        <v>44547</v>
      </c>
      <c r="D3275" s="10">
        <v>1181</v>
      </c>
      <c r="E3275" s="10">
        <f>VLOOKUP(C3275,데이터!$O:$Q,2,0)</f>
        <v>233.83837500000004</v>
      </c>
      <c r="F3275" s="10">
        <f>VLOOKUP(C3275,데이터!$O:$Q,3,0)</f>
        <v>515.70000000000005</v>
      </c>
      <c r="H3275" s="6">
        <f t="shared" si="514"/>
        <v>10.163634611232533</v>
      </c>
      <c r="I3275" s="6">
        <f t="shared" si="515"/>
        <v>9.909684857801663</v>
      </c>
    </row>
    <row r="3276" spans="2:9" x14ac:dyDescent="0.3">
      <c r="B3276" s="6">
        <f t="shared" si="516"/>
        <v>2021</v>
      </c>
      <c r="C3276" s="5">
        <v>44548</v>
      </c>
      <c r="D3276" s="10">
        <v>1181</v>
      </c>
      <c r="E3276" s="10">
        <f>VLOOKUP(C3276,데이터!$O:$Q,2,0)</f>
        <v>233.83837500000004</v>
      </c>
      <c r="F3276" s="10">
        <f>VLOOKUP(C3276,데이터!$O:$Q,3,0)</f>
        <v>515.70000000000005</v>
      </c>
      <c r="H3276" s="6">
        <f t="shared" si="514"/>
        <v>10.163634611232533</v>
      </c>
      <c r="I3276" s="6">
        <f t="shared" si="515"/>
        <v>9.909684857801663</v>
      </c>
    </row>
    <row r="3277" spans="2:9" x14ac:dyDescent="0.3">
      <c r="B3277" s="6">
        <f t="shared" si="516"/>
        <v>2021</v>
      </c>
      <c r="C3277" s="5">
        <v>44549</v>
      </c>
      <c r="D3277" s="10">
        <v>1181</v>
      </c>
      <c r="E3277" s="10">
        <f>VLOOKUP(C3277,데이터!$O:$Q,2,0)</f>
        <v>233.83837500000004</v>
      </c>
      <c r="F3277" s="10">
        <f>VLOOKUP(C3277,데이터!$O:$Q,3,0)</f>
        <v>515.70000000000005</v>
      </c>
      <c r="H3277" s="6">
        <f t="shared" si="514"/>
        <v>10.163634611232533</v>
      </c>
      <c r="I3277" s="6">
        <f t="shared" si="515"/>
        <v>9.909684857801663</v>
      </c>
    </row>
    <row r="3278" spans="2:9" x14ac:dyDescent="0.3">
      <c r="B3278" s="6">
        <f t="shared" si="516"/>
        <v>2021</v>
      </c>
      <c r="C3278" s="5">
        <v>44550</v>
      </c>
      <c r="D3278" s="10">
        <v>1191</v>
      </c>
      <c r="E3278" s="10">
        <f>VLOOKUP(C3278,데이터!$O:$Q,2,0)</f>
        <v>234.14262500000004</v>
      </c>
      <c r="F3278" s="10">
        <f>VLOOKUP(C3278,데이터!$O:$Q,3,0)</f>
        <v>511.66</v>
      </c>
      <c r="H3278" s="6">
        <f t="shared" si="514"/>
        <v>10.176858641849694</v>
      </c>
      <c r="I3278" s="6">
        <f t="shared" si="515"/>
        <v>9.8320522674865209</v>
      </c>
    </row>
    <row r="3279" spans="2:9" x14ac:dyDescent="0.3">
      <c r="B3279" s="6">
        <f t="shared" si="516"/>
        <v>2021</v>
      </c>
      <c r="C3279" s="5">
        <v>44551</v>
      </c>
      <c r="D3279" s="10">
        <v>1192.55</v>
      </c>
      <c r="E3279" s="10">
        <f>VLOOKUP(C3279,데이터!$O:$Q,2,0)</f>
        <v>240.78074999999998</v>
      </c>
      <c r="F3279" s="10">
        <f>VLOOKUP(C3279,데이터!$O:$Q,3,0)</f>
        <v>530.12</v>
      </c>
      <c r="H3279" s="6">
        <f t="shared" si="514"/>
        <v>10.465380476658407</v>
      </c>
      <c r="I3279" s="6">
        <f t="shared" si="515"/>
        <v>10.186779400461155</v>
      </c>
    </row>
    <row r="3280" spans="2:9" x14ac:dyDescent="0.3">
      <c r="B3280" s="6">
        <f t="shared" si="516"/>
        <v>2021</v>
      </c>
      <c r="C3280" s="5">
        <v>44552</v>
      </c>
      <c r="D3280" s="10">
        <v>1192.25</v>
      </c>
      <c r="E3280" s="10">
        <f>VLOOKUP(C3280,데이터!$O:$Q,2,0)</f>
        <v>243.11075000000002</v>
      </c>
      <c r="F3280" s="10">
        <f>VLOOKUP(C3280,데이터!$O:$Q,3,0)</f>
        <v>535.63</v>
      </c>
      <c r="H3280" s="6">
        <f t="shared" si="514"/>
        <v>10.566652428467737</v>
      </c>
      <c r="I3280" s="6">
        <f t="shared" si="515"/>
        <v>10.292659492697897</v>
      </c>
    </row>
    <row r="3281" spans="2:9" x14ac:dyDescent="0.3">
      <c r="B3281" s="6">
        <f t="shared" si="516"/>
        <v>2021</v>
      </c>
      <c r="C3281" s="5">
        <v>44553</v>
      </c>
      <c r="D3281" s="10">
        <v>1187.75</v>
      </c>
      <c r="E3281" s="10">
        <f>VLOOKUP(C3281,데이터!$O:$Q,2,0)</f>
        <v>246.20825000000002</v>
      </c>
      <c r="F3281" s="10">
        <f>VLOOKUP(C3281,데이터!$O:$Q,3,0)</f>
        <v>540.80999999999995</v>
      </c>
      <c r="H3281" s="6">
        <f t="shared" si="514"/>
        <v>10.701283274274346</v>
      </c>
      <c r="I3281" s="6">
        <f t="shared" si="515"/>
        <v>10.392198308993054</v>
      </c>
    </row>
    <row r="3282" spans="2:9" x14ac:dyDescent="0.3">
      <c r="B3282" s="6">
        <f t="shared" si="516"/>
        <v>2021</v>
      </c>
      <c r="C3282" s="5">
        <v>44554</v>
      </c>
      <c r="D3282" s="10">
        <v>1186.5</v>
      </c>
      <c r="E3282" s="10">
        <f>VLOOKUP(C3282,데이터!$O:$Q,2,0)</f>
        <v>246.20825000000002</v>
      </c>
      <c r="F3282" s="10">
        <f>VLOOKUP(C3282,데이터!$O:$Q,3,0)</f>
        <v>540.80999999999995</v>
      </c>
      <c r="H3282" s="6">
        <f t="shared" si="514"/>
        <v>10.701283274274346</v>
      </c>
      <c r="I3282" s="6">
        <f t="shared" si="515"/>
        <v>10.392198308993054</v>
      </c>
    </row>
    <row r="3283" spans="2:9" x14ac:dyDescent="0.3">
      <c r="B3283" s="6">
        <f t="shared" si="516"/>
        <v>2021</v>
      </c>
      <c r="C3283" s="5">
        <v>44555</v>
      </c>
      <c r="D3283" s="10">
        <v>1186.5</v>
      </c>
      <c r="E3283" s="10">
        <f>VLOOKUP(C3283,데이터!$O:$Q,2,0)</f>
        <v>246.20825000000002</v>
      </c>
      <c r="F3283" s="10">
        <f>VLOOKUP(C3283,데이터!$O:$Q,3,0)</f>
        <v>540.80999999999995</v>
      </c>
      <c r="H3283" s="6">
        <f t="shared" si="514"/>
        <v>10.701283274274346</v>
      </c>
      <c r="I3283" s="6">
        <f t="shared" si="515"/>
        <v>10.392198308993054</v>
      </c>
    </row>
    <row r="3284" spans="2:9" x14ac:dyDescent="0.3">
      <c r="B3284" s="6">
        <f t="shared" si="516"/>
        <v>2021</v>
      </c>
      <c r="C3284" s="5">
        <v>44556</v>
      </c>
      <c r="D3284" s="10">
        <v>1186.5</v>
      </c>
      <c r="E3284" s="10">
        <f>VLOOKUP(C3284,데이터!$O:$Q,2,0)</f>
        <v>246.20825000000002</v>
      </c>
      <c r="F3284" s="10">
        <f>VLOOKUP(C3284,데이터!$O:$Q,3,0)</f>
        <v>540.80999999999995</v>
      </c>
      <c r="H3284" s="6">
        <f t="shared" si="514"/>
        <v>10.701283274274346</v>
      </c>
      <c r="I3284" s="6">
        <f t="shared" si="515"/>
        <v>10.392198308993054</v>
      </c>
    </row>
    <row r="3285" spans="2:9" x14ac:dyDescent="0.3">
      <c r="B3285" s="6">
        <f t="shared" si="516"/>
        <v>2021</v>
      </c>
      <c r="C3285" s="5">
        <v>44557</v>
      </c>
      <c r="D3285" s="10">
        <v>1186.8</v>
      </c>
      <c r="E3285" s="10">
        <f>VLOOKUP(C3285,데이터!$O:$Q,2,0)</f>
        <v>252.05837500000001</v>
      </c>
      <c r="F3285" s="10">
        <f>VLOOKUP(C3285,데이터!$O:$Q,3,0)</f>
        <v>555.63</v>
      </c>
      <c r="H3285" s="6">
        <f t="shared" si="514"/>
        <v>10.955555195767285</v>
      </c>
      <c r="I3285" s="6">
        <f t="shared" si="515"/>
        <v>10.676979246733254</v>
      </c>
    </row>
    <row r="3286" spans="2:9" x14ac:dyDescent="0.3">
      <c r="B3286" s="6">
        <f t="shared" si="516"/>
        <v>2021</v>
      </c>
      <c r="C3286" s="5">
        <v>44558</v>
      </c>
      <c r="D3286" s="10">
        <v>1188.0999999999999</v>
      </c>
      <c r="E3286" s="10">
        <f>VLOOKUP(C3286,데이터!$O:$Q,2,0)</f>
        <v>249.47487499999997</v>
      </c>
      <c r="F3286" s="10">
        <f>VLOOKUP(C3286,데이터!$O:$Q,3,0)</f>
        <v>549.5</v>
      </c>
      <c r="H3286" s="6">
        <f t="shared" si="514"/>
        <v>10.843265029458529</v>
      </c>
      <c r="I3286" s="6">
        <f t="shared" si="515"/>
        <v>10.559185242121416</v>
      </c>
    </row>
    <row r="3287" spans="2:9" x14ac:dyDescent="0.3">
      <c r="B3287" s="6">
        <f t="shared" si="516"/>
        <v>2021</v>
      </c>
      <c r="C3287" s="5">
        <v>44559</v>
      </c>
      <c r="D3287" s="10">
        <v>1186.4000000000001</v>
      </c>
      <c r="E3287" s="10">
        <f>VLOOKUP(C3287,데이터!$O:$Q,2,0)</f>
        <v>249.44237500000003</v>
      </c>
      <c r="F3287" s="10">
        <f>VLOOKUP(C3287,데이터!$O:$Q,3,0)</f>
        <v>550.34</v>
      </c>
      <c r="H3287" s="6">
        <f t="shared" si="514"/>
        <v>10.841852437856041</v>
      </c>
      <c r="I3287" s="6">
        <f t="shared" si="515"/>
        <v>10.575326671790902</v>
      </c>
    </row>
    <row r="3288" spans="2:9" x14ac:dyDescent="0.3">
      <c r="B3288" s="6">
        <f t="shared" si="516"/>
        <v>2021</v>
      </c>
      <c r="C3288" s="5">
        <v>44560</v>
      </c>
      <c r="D3288" s="10">
        <v>1188.9000000000001</v>
      </c>
      <c r="E3288" s="10">
        <f>VLOOKUP(C3288,데이터!$O:$Q,2,0)</f>
        <v>246.48899999999998</v>
      </c>
      <c r="F3288" s="10">
        <f>VLOOKUP(C3288,데이터!$O:$Q,3,0)</f>
        <v>543.96</v>
      </c>
      <c r="H3288" s="6">
        <f t="shared" si="514"/>
        <v>10.713485892502014</v>
      </c>
      <c r="I3288" s="6">
        <f t="shared" si="515"/>
        <v>10.452728670253624</v>
      </c>
    </row>
    <row r="3289" spans="2:9" x14ac:dyDescent="0.3">
      <c r="B3289" s="6">
        <f t="shared" si="516"/>
        <v>2021</v>
      </c>
      <c r="C3289" s="5">
        <v>44561</v>
      </c>
      <c r="D3289" s="10">
        <v>1188.9000000000001</v>
      </c>
      <c r="E3289" s="10">
        <f>VLOOKUP(C3289,데이터!$O:$Q,2,0)</f>
        <v>245.70912500000003</v>
      </c>
      <c r="F3289" s="10">
        <f>VLOOKUP(C3289,데이터!$O:$Q,3,0)</f>
        <v>542.32000000000005</v>
      </c>
      <c r="H3289" s="6">
        <f t="shared" si="514"/>
        <v>10.679589127086865</v>
      </c>
      <c r="I3289" s="6">
        <f t="shared" si="515"/>
        <v>10.421214450422724</v>
      </c>
    </row>
  </sheetData>
  <mergeCells count="5">
    <mergeCell ref="L20:O20"/>
    <mergeCell ref="P20:S20"/>
    <mergeCell ref="T20:U20"/>
    <mergeCell ref="V20:AA20"/>
    <mergeCell ref="AB20:AI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G5:K2721"/>
  <sheetViews>
    <sheetView workbookViewId="0">
      <selection activeCell="G7" sqref="G7"/>
    </sheetView>
  </sheetViews>
  <sheetFormatPr defaultRowHeight="16.5" x14ac:dyDescent="0.3"/>
  <cols>
    <col min="7" max="7" width="11.125" bestFit="1" customWidth="1"/>
    <col min="8" max="8" width="9.625" bestFit="1" customWidth="1"/>
    <col min="9" max="9" width="22.875" bestFit="1" customWidth="1"/>
    <col min="10" max="10" width="8.875" bestFit="1" customWidth="1"/>
    <col min="11" max="11" width="22.875" bestFit="1" customWidth="1"/>
  </cols>
  <sheetData>
    <row r="5" spans="7:11" x14ac:dyDescent="0.3">
      <c r="G5" s="42" t="str">
        <f>_xll.CH( "20100101", "", -1, "D", TRUE, "LRCX.O,KLAC.O", "15001,MarketValue", "ASC", "withtable=true;")</f>
        <v/>
      </c>
      <c r="H5" s="42" t="str">
        <f>_xll.CT("LRCX.O",16002)</f>
        <v>램 리서치</v>
      </c>
      <c r="I5" s="42" t="s">
        <v>98</v>
      </c>
      <c r="J5" s="42" t="str">
        <f>_xll.CT("KLAC.O",16002)</f>
        <v>KLA</v>
      </c>
      <c r="K5" s="42" t="s">
        <v>98</v>
      </c>
    </row>
    <row r="6" spans="7:11" x14ac:dyDescent="0.3">
      <c r="G6" s="42" t="s">
        <v>96</v>
      </c>
      <c r="H6" s="42" t="s">
        <v>97</v>
      </c>
      <c r="I6" s="42" t="s">
        <v>99</v>
      </c>
      <c r="J6" s="42" t="s">
        <v>97</v>
      </c>
      <c r="K6" s="42" t="s">
        <v>99</v>
      </c>
    </row>
    <row r="7" spans="7:11" x14ac:dyDescent="0.3">
      <c r="G7" s="1">
        <v>40911</v>
      </c>
      <c r="H7" s="57">
        <v>36.75</v>
      </c>
      <c r="I7" s="58">
        <v>4393467057</v>
      </c>
      <c r="J7" s="57">
        <v>38.159999999999997</v>
      </c>
      <c r="K7" s="58">
        <v>6359914534</v>
      </c>
    </row>
    <row r="8" spans="7:11" x14ac:dyDescent="0.3">
      <c r="G8" s="1">
        <v>40912</v>
      </c>
      <c r="H8" s="57">
        <v>36.65</v>
      </c>
      <c r="I8" s="58">
        <v>4381512044</v>
      </c>
      <c r="J8" s="57">
        <v>37.72</v>
      </c>
      <c r="K8" s="58">
        <v>6286582186</v>
      </c>
    </row>
    <row r="9" spans="7:11" x14ac:dyDescent="0.3">
      <c r="G9" s="1">
        <v>40913</v>
      </c>
      <c r="H9" s="57">
        <v>37.369999999999997</v>
      </c>
      <c r="I9" s="58">
        <v>4467588133</v>
      </c>
      <c r="J9" s="57">
        <v>38.21</v>
      </c>
      <c r="K9" s="58">
        <v>6368247755</v>
      </c>
    </row>
    <row r="10" spans="7:11" x14ac:dyDescent="0.3">
      <c r="G10" s="1">
        <v>40914</v>
      </c>
      <c r="H10" s="57">
        <v>37.840000000000003</v>
      </c>
      <c r="I10" s="58">
        <v>4523776692</v>
      </c>
      <c r="J10" s="57">
        <v>38.369999999999997</v>
      </c>
      <c r="K10" s="58">
        <v>6394914063</v>
      </c>
    </row>
    <row r="11" spans="7:11" x14ac:dyDescent="0.3">
      <c r="G11" s="1">
        <v>40917</v>
      </c>
      <c r="H11" s="57">
        <v>38.71</v>
      </c>
      <c r="I11" s="58">
        <v>4627785300</v>
      </c>
      <c r="J11" s="57">
        <v>38.74</v>
      </c>
      <c r="K11" s="58">
        <v>6456579901</v>
      </c>
    </row>
    <row r="12" spans="7:11" x14ac:dyDescent="0.3">
      <c r="G12" s="1">
        <v>40918</v>
      </c>
      <c r="H12" s="57">
        <v>39</v>
      </c>
      <c r="I12" s="58">
        <v>4662454836</v>
      </c>
      <c r="J12" s="57">
        <v>39.049999999999997</v>
      </c>
      <c r="K12" s="58">
        <v>6508245874</v>
      </c>
    </row>
    <row r="13" spans="7:11" x14ac:dyDescent="0.3">
      <c r="G13" s="1">
        <v>40919</v>
      </c>
      <c r="H13" s="57">
        <v>39.89</v>
      </c>
      <c r="I13" s="58">
        <v>4768854446</v>
      </c>
      <c r="J13" s="57">
        <v>39.65</v>
      </c>
      <c r="K13" s="58">
        <v>6608244530</v>
      </c>
    </row>
    <row r="14" spans="7:11" x14ac:dyDescent="0.3">
      <c r="G14" s="1">
        <v>40920</v>
      </c>
      <c r="H14" s="57">
        <v>39.880000000000003</v>
      </c>
      <c r="I14" s="58">
        <v>4767658945</v>
      </c>
      <c r="J14" s="57">
        <v>39.229999999999997</v>
      </c>
      <c r="K14" s="58">
        <v>6540929548</v>
      </c>
    </row>
    <row r="15" spans="7:11" x14ac:dyDescent="0.3">
      <c r="G15" s="1">
        <v>40921</v>
      </c>
      <c r="H15" s="57">
        <v>38.5</v>
      </c>
      <c r="I15" s="58">
        <v>4602679774</v>
      </c>
      <c r="J15" s="57">
        <v>38.51</v>
      </c>
      <c r="K15" s="58">
        <v>6420881899</v>
      </c>
    </row>
    <row r="16" spans="7:11" x14ac:dyDescent="0.3">
      <c r="G16" s="1">
        <v>40925</v>
      </c>
      <c r="H16" s="57">
        <v>40.07</v>
      </c>
      <c r="I16" s="58">
        <v>4790373468</v>
      </c>
      <c r="J16" s="57">
        <v>39.01</v>
      </c>
      <c r="K16" s="58">
        <v>6504248322</v>
      </c>
    </row>
    <row r="17" spans="7:11" x14ac:dyDescent="0.3">
      <c r="G17" s="1">
        <v>40926</v>
      </c>
      <c r="H17" s="57">
        <v>41.64</v>
      </c>
      <c r="I17" s="58">
        <v>4978067163</v>
      </c>
      <c r="J17" s="57">
        <v>40.22</v>
      </c>
      <c r="K17" s="58">
        <v>6705995066</v>
      </c>
    </row>
    <row r="18" spans="7:11" x14ac:dyDescent="0.3">
      <c r="G18" s="1">
        <v>40927</v>
      </c>
      <c r="H18" s="57">
        <v>42.32</v>
      </c>
      <c r="I18" s="58">
        <v>5059361247</v>
      </c>
      <c r="J18" s="57">
        <v>41.03</v>
      </c>
      <c r="K18" s="58">
        <v>6841048671</v>
      </c>
    </row>
    <row r="19" spans="7:11" x14ac:dyDescent="0.3">
      <c r="G19" s="1">
        <v>40928</v>
      </c>
      <c r="H19" s="57">
        <v>42.23</v>
      </c>
      <c r="I19" s="58">
        <v>5048601736</v>
      </c>
      <c r="J19" s="57">
        <v>41.41</v>
      </c>
      <c r="K19" s="58">
        <v>6904407152</v>
      </c>
    </row>
    <row r="20" spans="7:11" x14ac:dyDescent="0.3">
      <c r="G20" s="1">
        <v>40931</v>
      </c>
      <c r="H20" s="57">
        <v>42.14</v>
      </c>
      <c r="I20" s="58">
        <v>5037842225</v>
      </c>
      <c r="J20" s="57">
        <v>40.659999999999997</v>
      </c>
      <c r="K20" s="58">
        <v>6779357518</v>
      </c>
    </row>
    <row r="21" spans="7:11" x14ac:dyDescent="0.3">
      <c r="G21" s="1">
        <v>40932</v>
      </c>
      <c r="H21" s="57">
        <v>43.35</v>
      </c>
      <c r="I21" s="58">
        <v>5182497875</v>
      </c>
      <c r="J21" s="57">
        <v>41.21</v>
      </c>
      <c r="K21" s="58">
        <v>6871060583</v>
      </c>
    </row>
    <row r="22" spans="7:11" x14ac:dyDescent="0.3">
      <c r="G22" s="1">
        <v>40933</v>
      </c>
      <c r="H22" s="57">
        <v>43.55</v>
      </c>
      <c r="I22" s="58">
        <v>5206407900</v>
      </c>
      <c r="J22" s="57">
        <v>41.2</v>
      </c>
      <c r="K22" s="58">
        <v>6869393255</v>
      </c>
    </row>
    <row r="23" spans="7:11" x14ac:dyDescent="0.3">
      <c r="G23" s="1">
        <v>40934</v>
      </c>
      <c r="H23" s="57">
        <v>42.29</v>
      </c>
      <c r="I23" s="58">
        <v>5055774743</v>
      </c>
      <c r="J23" s="57">
        <v>40.409999999999997</v>
      </c>
      <c r="K23" s="58">
        <v>6737674306</v>
      </c>
    </row>
    <row r="24" spans="7:11" x14ac:dyDescent="0.3">
      <c r="G24" s="1">
        <v>40935</v>
      </c>
      <c r="H24" s="57">
        <v>43.1</v>
      </c>
      <c r="I24" s="58">
        <v>5152610344</v>
      </c>
      <c r="J24" s="57">
        <v>42.07</v>
      </c>
      <c r="K24" s="58">
        <v>7014450831</v>
      </c>
    </row>
    <row r="25" spans="7:11" x14ac:dyDescent="0.3">
      <c r="G25" s="1">
        <v>40938</v>
      </c>
      <c r="H25" s="57">
        <v>42.47</v>
      </c>
      <c r="I25" s="58">
        <v>5091468765</v>
      </c>
      <c r="J25" s="57">
        <v>41.06</v>
      </c>
      <c r="K25" s="58">
        <v>6846050656</v>
      </c>
    </row>
    <row r="26" spans="7:11" x14ac:dyDescent="0.3">
      <c r="G26" s="1">
        <v>40939</v>
      </c>
      <c r="H26" s="57">
        <v>42.59</v>
      </c>
      <c r="I26" s="58">
        <v>5105854832</v>
      </c>
      <c r="J26" s="57">
        <v>41.09</v>
      </c>
      <c r="K26" s="58">
        <v>6851052642</v>
      </c>
    </row>
    <row r="27" spans="7:11" x14ac:dyDescent="0.3">
      <c r="G27" s="1">
        <v>40940</v>
      </c>
      <c r="H27" s="57">
        <v>43.97</v>
      </c>
      <c r="I27" s="58">
        <v>5271294599</v>
      </c>
      <c r="J27" s="57">
        <v>41.56</v>
      </c>
      <c r="K27" s="58">
        <v>6929417079</v>
      </c>
    </row>
    <row r="28" spans="7:11" x14ac:dyDescent="0.3">
      <c r="G28" s="1">
        <v>40941</v>
      </c>
      <c r="H28" s="57">
        <v>44.51</v>
      </c>
      <c r="I28" s="58">
        <v>5336031899</v>
      </c>
      <c r="J28" s="57">
        <v>41.43</v>
      </c>
      <c r="K28" s="58">
        <v>6907741809</v>
      </c>
    </row>
    <row r="29" spans="7:11" x14ac:dyDescent="0.3">
      <c r="G29" s="1">
        <v>40942</v>
      </c>
      <c r="H29" s="57">
        <v>44.19</v>
      </c>
      <c r="I29" s="58">
        <v>5297669054</v>
      </c>
      <c r="J29" s="57">
        <v>41.79</v>
      </c>
      <c r="K29" s="58">
        <v>6967765634</v>
      </c>
    </row>
    <row r="30" spans="7:11" x14ac:dyDescent="0.3">
      <c r="G30" s="1">
        <v>40945</v>
      </c>
      <c r="H30" s="57">
        <v>43.23</v>
      </c>
      <c r="I30" s="58">
        <v>5182580521</v>
      </c>
      <c r="J30" s="57">
        <v>40.869999999999997</v>
      </c>
      <c r="K30" s="58">
        <v>6814371416</v>
      </c>
    </row>
    <row r="31" spans="7:11" x14ac:dyDescent="0.3">
      <c r="G31" s="1">
        <v>40946</v>
      </c>
      <c r="H31" s="57">
        <v>43.38</v>
      </c>
      <c r="I31" s="58">
        <v>5200563104</v>
      </c>
      <c r="J31" s="57">
        <v>41.08</v>
      </c>
      <c r="K31" s="58">
        <v>6849385313</v>
      </c>
    </row>
    <row r="32" spans="7:11" x14ac:dyDescent="0.3">
      <c r="G32" s="1">
        <v>40947</v>
      </c>
      <c r="H32" s="57">
        <v>43.62</v>
      </c>
      <c r="I32" s="58">
        <v>5229335238</v>
      </c>
      <c r="J32" s="57">
        <v>41.26</v>
      </c>
      <c r="K32" s="58">
        <v>6879397225</v>
      </c>
    </row>
    <row r="33" spans="7:11" x14ac:dyDescent="0.3">
      <c r="G33" s="1">
        <v>40948</v>
      </c>
      <c r="H33" s="57">
        <v>43.11</v>
      </c>
      <c r="I33" s="58">
        <v>5168194454</v>
      </c>
      <c r="J33" s="57">
        <v>40.82</v>
      </c>
      <c r="K33" s="58">
        <v>6806034773</v>
      </c>
    </row>
    <row r="34" spans="7:11" x14ac:dyDescent="0.3">
      <c r="G34" s="1">
        <v>40949</v>
      </c>
      <c r="H34" s="57">
        <v>42.33</v>
      </c>
      <c r="I34" s="58">
        <v>5074685021</v>
      </c>
      <c r="J34" s="57">
        <v>39.729999999999997</v>
      </c>
      <c r="K34" s="58">
        <v>6624295971</v>
      </c>
    </row>
    <row r="35" spans="7:11" x14ac:dyDescent="0.3">
      <c r="G35" s="1">
        <v>40952</v>
      </c>
      <c r="H35" s="57">
        <v>42.36</v>
      </c>
      <c r="I35" s="58">
        <v>5078281538</v>
      </c>
      <c r="J35" s="57">
        <v>39.49</v>
      </c>
      <c r="K35" s="58">
        <v>6584280088</v>
      </c>
    </row>
    <row r="36" spans="7:11" x14ac:dyDescent="0.3">
      <c r="G36" s="1">
        <v>40953</v>
      </c>
      <c r="H36" s="57">
        <v>41.91</v>
      </c>
      <c r="I36" s="58">
        <v>5024333787</v>
      </c>
      <c r="J36" s="57">
        <v>39.880000000000003</v>
      </c>
      <c r="K36" s="58">
        <v>6649305898</v>
      </c>
    </row>
    <row r="37" spans="7:11" x14ac:dyDescent="0.3">
      <c r="G37" s="1">
        <v>40954</v>
      </c>
      <c r="H37" s="57">
        <v>41.75</v>
      </c>
      <c r="I37" s="58">
        <v>5005152365</v>
      </c>
      <c r="J37" s="57">
        <v>39.659999999999997</v>
      </c>
      <c r="K37" s="58">
        <v>6612624672</v>
      </c>
    </row>
    <row r="38" spans="7:11" x14ac:dyDescent="0.3">
      <c r="G38" s="1">
        <v>40955</v>
      </c>
      <c r="H38" s="57">
        <v>42.95</v>
      </c>
      <c r="I38" s="58">
        <v>5149013032</v>
      </c>
      <c r="J38" s="57">
        <v>40.75</v>
      </c>
      <c r="K38" s="58">
        <v>6794363474</v>
      </c>
    </row>
    <row r="39" spans="7:11" x14ac:dyDescent="0.3">
      <c r="G39" s="1">
        <v>40956</v>
      </c>
      <c r="H39" s="57">
        <v>41.98</v>
      </c>
      <c r="I39" s="58">
        <v>5032725660</v>
      </c>
      <c r="J39" s="57">
        <v>40.340000000000003</v>
      </c>
      <c r="K39" s="58">
        <v>6726003007</v>
      </c>
    </row>
    <row r="40" spans="7:11" x14ac:dyDescent="0.3">
      <c r="G40" s="1">
        <v>40960</v>
      </c>
      <c r="H40" s="57">
        <v>40.58</v>
      </c>
      <c r="I40" s="58">
        <v>4864888215</v>
      </c>
      <c r="J40" s="57">
        <v>38.76</v>
      </c>
      <c r="K40" s="58">
        <v>6462565110</v>
      </c>
    </row>
    <row r="41" spans="7:11" x14ac:dyDescent="0.3">
      <c r="G41" s="1">
        <v>40961</v>
      </c>
      <c r="H41" s="57">
        <v>40.46</v>
      </c>
      <c r="I41" s="58">
        <v>4850502148</v>
      </c>
      <c r="J41" s="57">
        <v>38.83</v>
      </c>
      <c r="K41" s="58">
        <v>6474236410</v>
      </c>
    </row>
    <row r="42" spans="7:11" x14ac:dyDescent="0.3">
      <c r="G42" s="1">
        <v>40962</v>
      </c>
      <c r="H42" s="57">
        <v>40.5</v>
      </c>
      <c r="I42" s="58">
        <v>4855297504</v>
      </c>
      <c r="J42" s="57">
        <v>39.03</v>
      </c>
      <c r="K42" s="58">
        <v>6507582979</v>
      </c>
    </row>
    <row r="43" spans="7:11" x14ac:dyDescent="0.3">
      <c r="G43" s="1">
        <v>40963</v>
      </c>
      <c r="H43" s="57">
        <v>40.56</v>
      </c>
      <c r="I43" s="58">
        <v>4862490537</v>
      </c>
      <c r="J43" s="57">
        <v>38.39</v>
      </c>
      <c r="K43" s="58">
        <v>6400873957</v>
      </c>
    </row>
    <row r="44" spans="7:11" x14ac:dyDescent="0.3">
      <c r="G44" s="1">
        <v>40966</v>
      </c>
      <c r="H44" s="57">
        <v>40.65</v>
      </c>
      <c r="I44" s="58">
        <v>4873280087</v>
      </c>
      <c r="J44" s="57">
        <v>38.79</v>
      </c>
      <c r="K44" s="58">
        <v>6467567096</v>
      </c>
    </row>
    <row r="45" spans="7:11" x14ac:dyDescent="0.3">
      <c r="G45" s="1">
        <v>40967</v>
      </c>
      <c r="H45" s="57">
        <v>42.13</v>
      </c>
      <c r="I45" s="58">
        <v>5050708243</v>
      </c>
      <c r="J45" s="57">
        <v>39.44</v>
      </c>
      <c r="K45" s="58">
        <v>6575943446</v>
      </c>
    </row>
    <row r="46" spans="7:11" x14ac:dyDescent="0.3">
      <c r="G46" s="1">
        <v>40968</v>
      </c>
      <c r="H46" s="57">
        <v>41.7</v>
      </c>
      <c r="I46" s="58">
        <v>4999158171</v>
      </c>
      <c r="J46" s="57">
        <v>38.909999999999997</v>
      </c>
      <c r="K46" s="58">
        <v>6487575037</v>
      </c>
    </row>
    <row r="47" spans="7:11" x14ac:dyDescent="0.3">
      <c r="G47" s="1">
        <v>40969</v>
      </c>
      <c r="H47" s="57">
        <v>41.74</v>
      </c>
      <c r="I47" s="58">
        <v>5003953526</v>
      </c>
      <c r="J47" s="57">
        <v>38.659999999999997</v>
      </c>
      <c r="K47" s="58">
        <v>6445891826</v>
      </c>
    </row>
    <row r="48" spans="7:11" x14ac:dyDescent="0.3">
      <c r="G48" s="1">
        <v>40970</v>
      </c>
      <c r="H48" s="57">
        <v>41.04</v>
      </c>
      <c r="I48" s="58">
        <v>4920034804</v>
      </c>
      <c r="J48" s="57">
        <v>38.39</v>
      </c>
      <c r="K48" s="58">
        <v>6400873957</v>
      </c>
    </row>
    <row r="49" spans="7:11" x14ac:dyDescent="0.3">
      <c r="G49" s="1">
        <v>40973</v>
      </c>
      <c r="H49" s="57">
        <v>39.5</v>
      </c>
      <c r="I49" s="58">
        <v>4735413615</v>
      </c>
      <c r="J49" s="57">
        <v>37.79</v>
      </c>
      <c r="K49" s="58">
        <v>6300834250</v>
      </c>
    </row>
    <row r="50" spans="7:11" x14ac:dyDescent="0.3">
      <c r="G50" s="1">
        <v>40974</v>
      </c>
      <c r="H50" s="57">
        <v>39.54</v>
      </c>
      <c r="I50" s="58">
        <v>4740208971</v>
      </c>
      <c r="J50" s="57">
        <v>38.049999999999997</v>
      </c>
      <c r="K50" s="58">
        <v>6344184790</v>
      </c>
    </row>
    <row r="51" spans="7:11" x14ac:dyDescent="0.3">
      <c r="G51" s="1">
        <v>40975</v>
      </c>
      <c r="H51" s="57">
        <v>40.26</v>
      </c>
      <c r="I51" s="58">
        <v>4826525371</v>
      </c>
      <c r="J51" s="57">
        <v>38.29</v>
      </c>
      <c r="K51" s="58">
        <v>6384200673</v>
      </c>
    </row>
    <row r="52" spans="7:11" x14ac:dyDescent="0.3">
      <c r="G52" s="1">
        <v>40976</v>
      </c>
      <c r="H52" s="57">
        <v>41.1</v>
      </c>
      <c r="I52" s="58">
        <v>4927227837</v>
      </c>
      <c r="J52" s="57">
        <v>38.549999999999997</v>
      </c>
      <c r="K52" s="58">
        <v>6427551213</v>
      </c>
    </row>
    <row r="53" spans="7:11" x14ac:dyDescent="0.3">
      <c r="G53" s="1">
        <v>40977</v>
      </c>
      <c r="H53" s="57">
        <v>41.95</v>
      </c>
      <c r="I53" s="58">
        <v>5029129143</v>
      </c>
      <c r="J53" s="57">
        <v>39.770000000000003</v>
      </c>
      <c r="K53" s="58">
        <v>6630965285</v>
      </c>
    </row>
    <row r="54" spans="7:11" x14ac:dyDescent="0.3">
      <c r="G54" s="1">
        <v>40980</v>
      </c>
      <c r="H54" s="57">
        <v>41.72</v>
      </c>
      <c r="I54" s="58">
        <v>5001555849</v>
      </c>
      <c r="J54" s="57">
        <v>40.049999999999997</v>
      </c>
      <c r="K54" s="58">
        <v>6677650482</v>
      </c>
    </row>
    <row r="55" spans="7:11" x14ac:dyDescent="0.3">
      <c r="G55" s="1">
        <v>40981</v>
      </c>
      <c r="H55" s="57">
        <v>42.94</v>
      </c>
      <c r="I55" s="58">
        <v>5147814193</v>
      </c>
      <c r="J55" s="57">
        <v>40.67</v>
      </c>
      <c r="K55" s="58">
        <v>6781024846</v>
      </c>
    </row>
    <row r="56" spans="7:11" x14ac:dyDescent="0.3">
      <c r="G56" s="1">
        <v>40982</v>
      </c>
      <c r="H56" s="57">
        <v>42.58</v>
      </c>
      <c r="I56" s="58">
        <v>5104655993</v>
      </c>
      <c r="J56" s="57">
        <v>40.72</v>
      </c>
      <c r="K56" s="58">
        <v>6789361489</v>
      </c>
    </row>
    <row r="57" spans="7:11" x14ac:dyDescent="0.3">
      <c r="G57" s="1">
        <v>40983</v>
      </c>
      <c r="H57" s="57">
        <v>43.3</v>
      </c>
      <c r="I57" s="58">
        <v>5190972393</v>
      </c>
      <c r="J57" s="57">
        <v>41.71</v>
      </c>
      <c r="K57" s="58">
        <v>6954427006</v>
      </c>
    </row>
    <row r="58" spans="7:11" x14ac:dyDescent="0.3">
      <c r="G58" s="1">
        <v>40984</v>
      </c>
      <c r="H58" s="57">
        <v>43.28</v>
      </c>
      <c r="I58" s="58">
        <v>5188574715</v>
      </c>
      <c r="J58" s="57">
        <v>41.8</v>
      </c>
      <c r="K58" s="58">
        <v>6969432962</v>
      </c>
    </row>
    <row r="59" spans="7:11" x14ac:dyDescent="0.3">
      <c r="G59" s="1">
        <v>40987</v>
      </c>
      <c r="H59" s="57">
        <v>43.58</v>
      </c>
      <c r="I59" s="58">
        <v>5224539882</v>
      </c>
      <c r="J59" s="57">
        <v>42.1</v>
      </c>
      <c r="K59" s="58">
        <v>7019452816</v>
      </c>
    </row>
    <row r="60" spans="7:11" x14ac:dyDescent="0.3">
      <c r="G60" s="1">
        <v>40988</v>
      </c>
      <c r="H60" s="57">
        <v>44.08</v>
      </c>
      <c r="I60" s="58">
        <v>5284481827</v>
      </c>
      <c r="J60" s="57">
        <v>42.36</v>
      </c>
      <c r="K60" s="58">
        <v>7062803356</v>
      </c>
    </row>
    <row r="61" spans="7:11" x14ac:dyDescent="0.3">
      <c r="G61" s="1">
        <v>40989</v>
      </c>
      <c r="H61" s="57">
        <v>43.75</v>
      </c>
      <c r="I61" s="58">
        <v>5244920143</v>
      </c>
      <c r="J61" s="57">
        <v>42.35</v>
      </c>
      <c r="K61" s="58">
        <v>7061136028</v>
      </c>
    </row>
    <row r="62" spans="7:11" x14ac:dyDescent="0.3">
      <c r="G62" s="1">
        <v>40990</v>
      </c>
      <c r="H62" s="57">
        <v>43.45</v>
      </c>
      <c r="I62" s="58">
        <v>5208954977</v>
      </c>
      <c r="J62" s="57">
        <v>42.03</v>
      </c>
      <c r="K62" s="58">
        <v>7007781517</v>
      </c>
    </row>
    <row r="63" spans="7:11" x14ac:dyDescent="0.3">
      <c r="G63" s="1">
        <v>40991</v>
      </c>
      <c r="H63" s="57">
        <v>43.82</v>
      </c>
      <c r="I63" s="58">
        <v>5253312015</v>
      </c>
      <c r="J63" s="57">
        <v>42.52</v>
      </c>
      <c r="K63" s="58">
        <v>7089480611</v>
      </c>
    </row>
    <row r="64" spans="7:11" x14ac:dyDescent="0.3">
      <c r="G64" s="1">
        <v>40994</v>
      </c>
      <c r="H64" s="57">
        <v>44.49</v>
      </c>
      <c r="I64" s="58">
        <v>5333634221</v>
      </c>
      <c r="J64" s="57">
        <v>43.48</v>
      </c>
      <c r="K64" s="58">
        <v>7249544144</v>
      </c>
    </row>
    <row r="65" spans="7:11" x14ac:dyDescent="0.3">
      <c r="G65" s="1">
        <v>40995</v>
      </c>
      <c r="H65" s="57">
        <v>44.91</v>
      </c>
      <c r="I65" s="58">
        <v>5383985454</v>
      </c>
      <c r="J65" s="57">
        <v>43.77</v>
      </c>
      <c r="K65" s="58">
        <v>7297896669</v>
      </c>
    </row>
    <row r="66" spans="7:11" x14ac:dyDescent="0.3">
      <c r="G66" s="1">
        <v>40996</v>
      </c>
      <c r="H66" s="57">
        <v>43.88</v>
      </c>
      <c r="I66" s="58">
        <v>5260505049</v>
      </c>
      <c r="J66" s="57">
        <v>43.46</v>
      </c>
      <c r="K66" s="58">
        <v>7246209487</v>
      </c>
    </row>
    <row r="67" spans="7:11" x14ac:dyDescent="0.3">
      <c r="G67" s="1">
        <v>40997</v>
      </c>
      <c r="H67" s="57">
        <v>44.23</v>
      </c>
      <c r="I67" s="58">
        <v>5302464410</v>
      </c>
      <c r="J67" s="57">
        <v>43.5</v>
      </c>
      <c r="K67" s="58">
        <v>7252878801</v>
      </c>
    </row>
    <row r="68" spans="7:11" x14ac:dyDescent="0.3">
      <c r="G68" s="1">
        <v>40998</v>
      </c>
      <c r="H68" s="57">
        <v>44.62</v>
      </c>
      <c r="I68" s="58">
        <v>5349219127</v>
      </c>
      <c r="J68" s="57">
        <v>43.75</v>
      </c>
      <c r="K68" s="58">
        <v>7294562012</v>
      </c>
    </row>
    <row r="69" spans="7:11" x14ac:dyDescent="0.3">
      <c r="G69" s="1">
        <v>41001</v>
      </c>
      <c r="H69" s="57">
        <v>44.17</v>
      </c>
      <c r="I69" s="58">
        <v>5295271377</v>
      </c>
      <c r="J69" s="57">
        <v>43.95</v>
      </c>
      <c r="K69" s="58">
        <v>7327908581</v>
      </c>
    </row>
    <row r="70" spans="7:11" x14ac:dyDescent="0.3">
      <c r="G70" s="1">
        <v>41002</v>
      </c>
      <c r="H70" s="57">
        <v>43.56</v>
      </c>
      <c r="I70" s="58">
        <v>5222142204</v>
      </c>
      <c r="J70" s="57">
        <v>43.38</v>
      </c>
      <c r="K70" s="58">
        <v>7232870859</v>
      </c>
    </row>
    <row r="71" spans="7:11" x14ac:dyDescent="0.3">
      <c r="G71" s="1">
        <v>41003</v>
      </c>
      <c r="H71" s="57">
        <v>42.43</v>
      </c>
      <c r="I71" s="58">
        <v>5086673410</v>
      </c>
      <c r="J71" s="57">
        <v>42.72</v>
      </c>
      <c r="K71" s="58">
        <v>7122827181</v>
      </c>
    </row>
    <row r="72" spans="7:11" x14ac:dyDescent="0.3">
      <c r="G72" s="1">
        <v>41004</v>
      </c>
      <c r="H72" s="57">
        <v>42.48</v>
      </c>
      <c r="I72" s="58">
        <v>5092667604</v>
      </c>
      <c r="J72" s="57">
        <v>43.14</v>
      </c>
      <c r="K72" s="58">
        <v>7192854976</v>
      </c>
    </row>
    <row r="73" spans="7:11" x14ac:dyDescent="0.3">
      <c r="G73" s="1">
        <v>41008</v>
      </c>
      <c r="H73" s="57">
        <v>41.96</v>
      </c>
      <c r="I73" s="58">
        <v>5030327982</v>
      </c>
      <c r="J73" s="57">
        <v>42.84</v>
      </c>
      <c r="K73" s="58">
        <v>7142835122</v>
      </c>
    </row>
    <row r="74" spans="7:11" x14ac:dyDescent="0.3">
      <c r="G74" s="1">
        <v>41009</v>
      </c>
      <c r="H74" s="57">
        <v>41.41</v>
      </c>
      <c r="I74" s="58">
        <v>4964391843</v>
      </c>
      <c r="J74" s="57">
        <v>41.86</v>
      </c>
      <c r="K74" s="58">
        <v>6979436933</v>
      </c>
    </row>
    <row r="75" spans="7:11" x14ac:dyDescent="0.3">
      <c r="G75" s="1">
        <v>41010</v>
      </c>
      <c r="H75" s="57">
        <v>42.59</v>
      </c>
      <c r="I75" s="58">
        <v>5105854832</v>
      </c>
      <c r="J75" s="57">
        <v>42.77</v>
      </c>
      <c r="K75" s="58">
        <v>7131163823</v>
      </c>
    </row>
    <row r="76" spans="7:11" x14ac:dyDescent="0.3">
      <c r="G76" s="1">
        <v>41011</v>
      </c>
      <c r="H76" s="57">
        <v>43.42</v>
      </c>
      <c r="I76" s="58">
        <v>5205358460</v>
      </c>
      <c r="J76" s="57">
        <v>43.2</v>
      </c>
      <c r="K76" s="58">
        <v>7228562385</v>
      </c>
    </row>
    <row r="77" spans="7:11" x14ac:dyDescent="0.3">
      <c r="G77" s="1">
        <v>41012</v>
      </c>
      <c r="H77" s="57">
        <v>42.18</v>
      </c>
      <c r="I77" s="58">
        <v>5056702438</v>
      </c>
      <c r="J77" s="57">
        <v>42.39</v>
      </c>
      <c r="K77" s="58">
        <v>7093026840</v>
      </c>
    </row>
    <row r="78" spans="7:11" x14ac:dyDescent="0.3">
      <c r="G78" s="1">
        <v>41015</v>
      </c>
      <c r="H78" s="57">
        <v>42.15</v>
      </c>
      <c r="I78" s="58">
        <v>5053105921</v>
      </c>
      <c r="J78" s="57">
        <v>42.35</v>
      </c>
      <c r="K78" s="58">
        <v>7086333727</v>
      </c>
    </row>
    <row r="79" spans="7:11" x14ac:dyDescent="0.3">
      <c r="G79" s="1">
        <v>41016</v>
      </c>
      <c r="H79" s="57">
        <v>42.78</v>
      </c>
      <c r="I79" s="58">
        <v>5128632771</v>
      </c>
      <c r="J79" s="57">
        <v>43</v>
      </c>
      <c r="K79" s="58">
        <v>7195096819</v>
      </c>
    </row>
    <row r="80" spans="7:11" x14ac:dyDescent="0.3">
      <c r="G80" s="1">
        <v>41017</v>
      </c>
      <c r="H80" s="57">
        <v>42.04</v>
      </c>
      <c r="I80" s="58">
        <v>5039918693</v>
      </c>
      <c r="J80" s="57">
        <v>43.01</v>
      </c>
      <c r="K80" s="58">
        <v>7196770097</v>
      </c>
    </row>
    <row r="81" spans="7:11" x14ac:dyDescent="0.3">
      <c r="G81" s="1">
        <v>41018</v>
      </c>
      <c r="H81" s="57">
        <v>41.44</v>
      </c>
      <c r="I81" s="58">
        <v>4967988360</v>
      </c>
      <c r="J81" s="57">
        <v>42.91</v>
      </c>
      <c r="K81" s="58">
        <v>7180037314</v>
      </c>
    </row>
    <row r="82" spans="7:11" x14ac:dyDescent="0.3">
      <c r="G82" s="1">
        <v>41019</v>
      </c>
      <c r="H82" s="57">
        <v>40.39</v>
      </c>
      <c r="I82" s="58">
        <v>4842110276</v>
      </c>
      <c r="J82" s="57">
        <v>42.31</v>
      </c>
      <c r="K82" s="58">
        <v>7079640614</v>
      </c>
    </row>
    <row r="83" spans="7:11" x14ac:dyDescent="0.3">
      <c r="G83" s="1">
        <v>41022</v>
      </c>
      <c r="H83" s="57">
        <v>39.9</v>
      </c>
      <c r="I83" s="58">
        <v>4783367171</v>
      </c>
      <c r="J83" s="57">
        <v>41.72</v>
      </c>
      <c r="K83" s="58">
        <v>6980917192</v>
      </c>
    </row>
    <row r="84" spans="7:11" x14ac:dyDescent="0.3">
      <c r="G84" s="1">
        <v>41023</v>
      </c>
      <c r="H84" s="57">
        <v>40</v>
      </c>
      <c r="I84" s="58">
        <v>4795355560</v>
      </c>
      <c r="J84" s="57">
        <v>41.51</v>
      </c>
      <c r="K84" s="58">
        <v>6945778347</v>
      </c>
    </row>
    <row r="85" spans="7:11" x14ac:dyDescent="0.3">
      <c r="G85" s="1">
        <v>41024</v>
      </c>
      <c r="H85" s="57">
        <v>40.67</v>
      </c>
      <c r="I85" s="58">
        <v>4875677765</v>
      </c>
      <c r="J85" s="57">
        <v>42.77</v>
      </c>
      <c r="K85" s="58">
        <v>7156611417</v>
      </c>
    </row>
    <row r="86" spans="7:11" x14ac:dyDescent="0.3">
      <c r="G86" s="1">
        <v>41025</v>
      </c>
      <c r="H86" s="57">
        <v>41.72</v>
      </c>
      <c r="I86" s="58">
        <v>5001555849</v>
      </c>
      <c r="J86" s="57">
        <v>44.31</v>
      </c>
      <c r="K86" s="58">
        <v>7414296280</v>
      </c>
    </row>
    <row r="87" spans="7:11" x14ac:dyDescent="0.3">
      <c r="G87" s="1">
        <v>41026</v>
      </c>
      <c r="H87" s="57">
        <v>42.07</v>
      </c>
      <c r="I87" s="58">
        <v>5059527388</v>
      </c>
      <c r="J87" s="57">
        <v>42.04</v>
      </c>
      <c r="K87" s="58">
        <v>7034462099</v>
      </c>
    </row>
    <row r="88" spans="7:11" x14ac:dyDescent="0.3">
      <c r="G88" s="1">
        <v>41029</v>
      </c>
      <c r="H88" s="57">
        <v>41.67</v>
      </c>
      <c r="I88" s="58">
        <v>5011421589</v>
      </c>
      <c r="J88" s="57">
        <v>41.92</v>
      </c>
      <c r="K88" s="58">
        <v>7014382759</v>
      </c>
    </row>
    <row r="89" spans="7:11" x14ac:dyDescent="0.3">
      <c r="G89" s="1">
        <v>41030</v>
      </c>
      <c r="H89" s="57">
        <v>42.19</v>
      </c>
      <c r="I89" s="58">
        <v>5073959128</v>
      </c>
      <c r="J89" s="57">
        <v>41.99</v>
      </c>
      <c r="K89" s="58">
        <v>7026095707</v>
      </c>
    </row>
    <row r="90" spans="7:11" x14ac:dyDescent="0.3">
      <c r="G90" s="1">
        <v>41031</v>
      </c>
      <c r="H90" s="57">
        <v>41.99</v>
      </c>
      <c r="I90" s="58">
        <v>5049906229</v>
      </c>
      <c r="J90" s="57">
        <v>41.69</v>
      </c>
      <c r="K90" s="58">
        <v>6975897357</v>
      </c>
    </row>
    <row r="91" spans="7:11" x14ac:dyDescent="0.3">
      <c r="G91" s="1">
        <v>41032</v>
      </c>
      <c r="H91" s="57">
        <v>41.18</v>
      </c>
      <c r="I91" s="58">
        <v>4952491986</v>
      </c>
      <c r="J91" s="57">
        <v>40.86</v>
      </c>
      <c r="K91" s="58">
        <v>6837015256</v>
      </c>
    </row>
    <row r="92" spans="7:11" x14ac:dyDescent="0.3">
      <c r="G92" s="1">
        <v>41033</v>
      </c>
      <c r="H92" s="57">
        <v>40.24</v>
      </c>
      <c r="I92" s="58">
        <v>4839443359</v>
      </c>
      <c r="J92" s="57">
        <v>40.090000000000003</v>
      </c>
      <c r="K92" s="58">
        <v>6708172824</v>
      </c>
    </row>
    <row r="93" spans="7:11" x14ac:dyDescent="0.3">
      <c r="G93" s="1">
        <v>41036</v>
      </c>
      <c r="H93" s="57">
        <v>40.130000000000003</v>
      </c>
      <c r="I93" s="58">
        <v>4826214264</v>
      </c>
      <c r="J93" s="57">
        <v>39.979999999999997</v>
      </c>
      <c r="K93" s="58">
        <v>6689766763</v>
      </c>
    </row>
    <row r="94" spans="7:11" x14ac:dyDescent="0.3">
      <c r="G94" s="1">
        <v>41037</v>
      </c>
      <c r="H94" s="57">
        <v>40.08</v>
      </c>
      <c r="I94" s="58">
        <v>4820201039</v>
      </c>
      <c r="J94" s="57">
        <v>40.119999999999997</v>
      </c>
      <c r="K94" s="58">
        <v>6713192659</v>
      </c>
    </row>
    <row r="95" spans="7:11" x14ac:dyDescent="0.3">
      <c r="G95" s="1">
        <v>41038</v>
      </c>
      <c r="H95" s="57">
        <v>40.57</v>
      </c>
      <c r="I95" s="58">
        <v>4879130643</v>
      </c>
      <c r="J95" s="57">
        <v>40.22</v>
      </c>
      <c r="K95" s="58">
        <v>6729925443</v>
      </c>
    </row>
    <row r="96" spans="7:11" x14ac:dyDescent="0.3">
      <c r="G96" s="1">
        <v>41039</v>
      </c>
      <c r="H96" s="57">
        <v>40.450000000000003</v>
      </c>
      <c r="I96" s="58">
        <v>4864698903</v>
      </c>
      <c r="J96" s="57">
        <v>40.200000000000003</v>
      </c>
      <c r="K96" s="58">
        <v>6726578886</v>
      </c>
    </row>
    <row r="97" spans="7:11" x14ac:dyDescent="0.3">
      <c r="G97" s="1">
        <v>41040</v>
      </c>
      <c r="H97" s="57">
        <v>41.42</v>
      </c>
      <c r="I97" s="58">
        <v>4981355465</v>
      </c>
      <c r="J97" s="57">
        <v>40.22</v>
      </c>
      <c r="K97" s="58">
        <v>6729925443</v>
      </c>
    </row>
    <row r="98" spans="7:11" x14ac:dyDescent="0.3">
      <c r="G98" s="1">
        <v>41043</v>
      </c>
      <c r="H98" s="57">
        <v>41.2</v>
      </c>
      <c r="I98" s="58">
        <v>4954897276</v>
      </c>
      <c r="J98" s="57">
        <v>40.18</v>
      </c>
      <c r="K98" s="58">
        <v>6723232329</v>
      </c>
    </row>
    <row r="99" spans="7:11" x14ac:dyDescent="0.3">
      <c r="G99" s="1">
        <v>41044</v>
      </c>
      <c r="H99" s="57">
        <v>40.89</v>
      </c>
      <c r="I99" s="58">
        <v>4917615282</v>
      </c>
      <c r="J99" s="57">
        <v>39.909999999999997</v>
      </c>
      <c r="K99" s="58">
        <v>6678053815</v>
      </c>
    </row>
    <row r="100" spans="7:11" x14ac:dyDescent="0.3">
      <c r="G100" s="1">
        <v>41045</v>
      </c>
      <c r="H100" s="57">
        <v>38.869999999999997</v>
      </c>
      <c r="I100" s="58">
        <v>4674680998</v>
      </c>
      <c r="J100" s="57">
        <v>37.880000000000003</v>
      </c>
      <c r="K100" s="58">
        <v>6338378314</v>
      </c>
    </row>
    <row r="101" spans="7:11" x14ac:dyDescent="0.3">
      <c r="G101" s="1">
        <v>41046</v>
      </c>
      <c r="H101" s="57">
        <v>37.75</v>
      </c>
      <c r="I101" s="58">
        <v>4539984761</v>
      </c>
      <c r="J101" s="57">
        <v>37.18</v>
      </c>
      <c r="K101" s="58">
        <v>6221248830</v>
      </c>
    </row>
    <row r="102" spans="7:11" x14ac:dyDescent="0.3">
      <c r="G102" s="1">
        <v>41047</v>
      </c>
      <c r="H102" s="57">
        <v>37.57</v>
      </c>
      <c r="I102" s="58">
        <v>4518337152</v>
      </c>
      <c r="J102" s="57">
        <v>36.630000000000003</v>
      </c>
      <c r="K102" s="58">
        <v>6129218522</v>
      </c>
    </row>
    <row r="103" spans="7:11" x14ac:dyDescent="0.3">
      <c r="G103" s="1">
        <v>41050</v>
      </c>
      <c r="H103" s="57">
        <v>38.15</v>
      </c>
      <c r="I103" s="58">
        <v>4588090560</v>
      </c>
      <c r="J103" s="57">
        <v>37.14</v>
      </c>
      <c r="K103" s="58">
        <v>6214555717</v>
      </c>
    </row>
    <row r="104" spans="7:11" x14ac:dyDescent="0.3">
      <c r="G104" s="1">
        <v>41051</v>
      </c>
      <c r="H104" s="57">
        <v>38.22</v>
      </c>
      <c r="I104" s="58">
        <v>4596509075</v>
      </c>
      <c r="J104" s="57">
        <v>36.979999999999997</v>
      </c>
      <c r="K104" s="58">
        <v>6187783264</v>
      </c>
    </row>
    <row r="105" spans="7:11" x14ac:dyDescent="0.3">
      <c r="G105" s="1">
        <v>41052</v>
      </c>
      <c r="H105" s="57">
        <v>38.15</v>
      </c>
      <c r="I105" s="58">
        <v>4588090560</v>
      </c>
      <c r="J105" s="57">
        <v>36.9</v>
      </c>
      <c r="K105" s="58">
        <v>6174397037</v>
      </c>
    </row>
    <row r="106" spans="7:11" x14ac:dyDescent="0.3">
      <c r="G106" s="1">
        <v>41053</v>
      </c>
      <c r="H106" s="57">
        <v>37.630000000000003</v>
      </c>
      <c r="I106" s="58">
        <v>4525553022</v>
      </c>
      <c r="J106" s="57">
        <v>36.770000000000003</v>
      </c>
      <c r="K106" s="58">
        <v>6152644419</v>
      </c>
    </row>
    <row r="107" spans="7:11" x14ac:dyDescent="0.3">
      <c r="G107" s="1">
        <v>41054</v>
      </c>
      <c r="H107" s="57">
        <v>38.369999999999997</v>
      </c>
      <c r="I107" s="58">
        <v>4614548749</v>
      </c>
      <c r="J107" s="57">
        <v>37.1</v>
      </c>
      <c r="K107" s="58">
        <v>6207862604</v>
      </c>
    </row>
    <row r="108" spans="7:11" x14ac:dyDescent="0.3">
      <c r="G108" s="1">
        <v>41058</v>
      </c>
      <c r="H108" s="57">
        <v>38.79</v>
      </c>
      <c r="I108" s="58">
        <v>4665059838</v>
      </c>
      <c r="J108" s="57">
        <v>37.659999999999997</v>
      </c>
      <c r="K108" s="58">
        <v>6301566190</v>
      </c>
    </row>
    <row r="109" spans="7:11" x14ac:dyDescent="0.3">
      <c r="G109" s="1">
        <v>41059</v>
      </c>
      <c r="H109" s="57">
        <v>37.75</v>
      </c>
      <c r="I109" s="58">
        <v>4539984761</v>
      </c>
      <c r="J109" s="57">
        <v>36.96</v>
      </c>
      <c r="K109" s="58">
        <v>6184436707</v>
      </c>
    </row>
    <row r="110" spans="7:11" x14ac:dyDescent="0.3">
      <c r="G110" s="1">
        <v>41060</v>
      </c>
      <c r="H110" s="57">
        <v>37.299999999999997</v>
      </c>
      <c r="I110" s="58">
        <v>4485865738</v>
      </c>
      <c r="J110" s="57">
        <v>36.85</v>
      </c>
      <c r="K110" s="58">
        <v>6166030646</v>
      </c>
    </row>
    <row r="111" spans="7:11" x14ac:dyDescent="0.3">
      <c r="G111" s="1">
        <v>41061</v>
      </c>
      <c r="H111" s="57">
        <v>36.130000000000003</v>
      </c>
      <c r="I111" s="58">
        <v>4345156276</v>
      </c>
      <c r="J111" s="57">
        <v>35.83</v>
      </c>
      <c r="K111" s="58">
        <v>5995356256</v>
      </c>
    </row>
    <row r="112" spans="7:11" x14ac:dyDescent="0.3">
      <c r="G112" s="1">
        <v>41064</v>
      </c>
      <c r="H112" s="57">
        <v>35.99</v>
      </c>
      <c r="I112" s="58">
        <v>4328319247</v>
      </c>
      <c r="J112" s="57">
        <v>35.9</v>
      </c>
      <c r="K112" s="58">
        <v>6007069204</v>
      </c>
    </row>
    <row r="113" spans="7:11" x14ac:dyDescent="0.3">
      <c r="G113" s="1">
        <v>41065</v>
      </c>
      <c r="H113" s="57">
        <v>37.32</v>
      </c>
      <c r="I113" s="58">
        <v>4488271028</v>
      </c>
      <c r="J113" s="57">
        <v>36.159999999999997</v>
      </c>
      <c r="K113" s="58">
        <v>6050574441</v>
      </c>
    </row>
    <row r="114" spans="7:11" x14ac:dyDescent="0.3">
      <c r="G114" s="1">
        <v>41066</v>
      </c>
      <c r="H114" s="57">
        <v>38.22</v>
      </c>
      <c r="I114" s="58">
        <v>4596509075</v>
      </c>
      <c r="J114" s="57">
        <v>37.409999999999997</v>
      </c>
      <c r="K114" s="58">
        <v>6259734232</v>
      </c>
    </row>
    <row r="115" spans="7:11" x14ac:dyDescent="0.3">
      <c r="G115" s="1">
        <v>41067</v>
      </c>
      <c r="H115" s="57">
        <v>37.43</v>
      </c>
      <c r="I115" s="58">
        <v>4501500122</v>
      </c>
      <c r="J115" s="57">
        <v>36.94</v>
      </c>
      <c r="K115" s="58">
        <v>6181090151</v>
      </c>
    </row>
    <row r="116" spans="7:11" x14ac:dyDescent="0.3">
      <c r="G116" s="1">
        <v>41068</v>
      </c>
      <c r="H116" s="57">
        <v>37.619999999999997</v>
      </c>
      <c r="I116" s="58">
        <v>4524350377</v>
      </c>
      <c r="J116" s="57">
        <v>38.049999999999997</v>
      </c>
      <c r="K116" s="58">
        <v>6366824045</v>
      </c>
    </row>
    <row r="117" spans="7:11" x14ac:dyDescent="0.3">
      <c r="G117" s="1">
        <v>41071</v>
      </c>
      <c r="H117" s="57">
        <v>37.15</v>
      </c>
      <c r="I117" s="58">
        <v>4467826063</v>
      </c>
      <c r="J117" s="57">
        <v>37.78</v>
      </c>
      <c r="K117" s="58">
        <v>6321645530</v>
      </c>
    </row>
    <row r="118" spans="7:11" x14ac:dyDescent="0.3">
      <c r="G118" s="1">
        <v>41072</v>
      </c>
      <c r="H118" s="57">
        <v>37.35</v>
      </c>
      <c r="I118" s="58">
        <v>4491878962</v>
      </c>
      <c r="J118" s="57">
        <v>38.31</v>
      </c>
      <c r="K118" s="58">
        <v>6410329282</v>
      </c>
    </row>
    <row r="119" spans="7:11" x14ac:dyDescent="0.3">
      <c r="G119" s="1">
        <v>41073</v>
      </c>
      <c r="H119" s="57">
        <v>36.909999999999997</v>
      </c>
      <c r="I119" s="58">
        <v>4438962584</v>
      </c>
      <c r="J119" s="57">
        <v>38.14</v>
      </c>
      <c r="K119" s="58">
        <v>6381883550</v>
      </c>
    </row>
    <row r="120" spans="7:11" x14ac:dyDescent="0.3">
      <c r="G120" s="1">
        <v>41074</v>
      </c>
      <c r="H120" s="57">
        <v>36.53</v>
      </c>
      <c r="I120" s="58">
        <v>4393262075</v>
      </c>
      <c r="J120" s="57">
        <v>38.04</v>
      </c>
      <c r="K120" s="58">
        <v>6365150767</v>
      </c>
    </row>
    <row r="121" spans="7:11" x14ac:dyDescent="0.3">
      <c r="G121" s="1">
        <v>41075</v>
      </c>
      <c r="H121" s="57">
        <v>37.76</v>
      </c>
      <c r="I121" s="58">
        <v>4541187406</v>
      </c>
      <c r="J121" s="57">
        <v>38.840000000000003</v>
      </c>
      <c r="K121" s="58">
        <v>6499013033</v>
      </c>
    </row>
    <row r="122" spans="7:11" x14ac:dyDescent="0.3">
      <c r="G122" s="1">
        <v>41078</v>
      </c>
      <c r="H122" s="57">
        <v>37.57</v>
      </c>
      <c r="I122" s="58">
        <v>4518337152</v>
      </c>
      <c r="J122" s="57">
        <v>39.729999999999997</v>
      </c>
      <c r="K122" s="58">
        <v>6647934805</v>
      </c>
    </row>
    <row r="123" spans="7:11" x14ac:dyDescent="0.3">
      <c r="G123" s="1">
        <v>41079</v>
      </c>
      <c r="H123" s="57">
        <v>38.14</v>
      </c>
      <c r="I123" s="58">
        <v>4586887915</v>
      </c>
      <c r="J123" s="57">
        <v>39.840000000000003</v>
      </c>
      <c r="K123" s="58">
        <v>6666340866</v>
      </c>
    </row>
    <row r="124" spans="7:11" x14ac:dyDescent="0.3">
      <c r="G124" s="1">
        <v>41080</v>
      </c>
      <c r="H124" s="57">
        <v>38.75</v>
      </c>
      <c r="I124" s="58">
        <v>4660249258</v>
      </c>
      <c r="J124" s="57">
        <v>40</v>
      </c>
      <c r="K124" s="58">
        <v>6693113320</v>
      </c>
    </row>
    <row r="125" spans="7:11" x14ac:dyDescent="0.3">
      <c r="G125" s="1">
        <v>41081</v>
      </c>
      <c r="H125" s="57">
        <v>37.799999999999997</v>
      </c>
      <c r="I125" s="58">
        <v>4545997986</v>
      </c>
      <c r="J125" s="57">
        <v>38.93</v>
      </c>
      <c r="K125" s="58">
        <v>6514072538</v>
      </c>
    </row>
    <row r="126" spans="7:11" x14ac:dyDescent="0.3">
      <c r="G126" s="1">
        <v>41082</v>
      </c>
      <c r="H126" s="57">
        <v>37.950000000000003</v>
      </c>
      <c r="I126" s="58">
        <v>4564037661</v>
      </c>
      <c r="J126" s="57">
        <v>38.99</v>
      </c>
      <c r="K126" s="58">
        <v>6524112208</v>
      </c>
    </row>
    <row r="127" spans="7:11" x14ac:dyDescent="0.3">
      <c r="G127" s="1">
        <v>41085</v>
      </c>
      <c r="H127" s="57">
        <v>36.44</v>
      </c>
      <c r="I127" s="58">
        <v>4382438270</v>
      </c>
      <c r="J127" s="57">
        <v>37.840000000000003</v>
      </c>
      <c r="K127" s="58">
        <v>6331685200</v>
      </c>
    </row>
    <row r="128" spans="7:11" x14ac:dyDescent="0.3">
      <c r="G128" s="1">
        <v>41086</v>
      </c>
      <c r="H128" s="57">
        <v>36.21</v>
      </c>
      <c r="I128" s="58">
        <v>4354777436</v>
      </c>
      <c r="J128" s="57">
        <v>38.159999999999997</v>
      </c>
      <c r="K128" s="58">
        <v>6385230107</v>
      </c>
    </row>
    <row r="129" spans="7:11" x14ac:dyDescent="0.3">
      <c r="G129" s="1">
        <v>41087</v>
      </c>
      <c r="H129" s="57">
        <v>36.56</v>
      </c>
      <c r="I129" s="58">
        <v>4396870010</v>
      </c>
      <c r="J129" s="57">
        <v>38.68</v>
      </c>
      <c r="K129" s="58">
        <v>6472240580</v>
      </c>
    </row>
    <row r="130" spans="7:11" x14ac:dyDescent="0.3">
      <c r="G130" s="1">
        <v>41088</v>
      </c>
      <c r="H130" s="57">
        <v>36.32</v>
      </c>
      <c r="I130" s="58">
        <v>4368006531</v>
      </c>
      <c r="J130" s="57">
        <v>38.19</v>
      </c>
      <c r="K130" s="58">
        <v>6390249942</v>
      </c>
    </row>
    <row r="131" spans="7:11" x14ac:dyDescent="0.3">
      <c r="G131" s="1">
        <v>41089</v>
      </c>
      <c r="H131" s="57">
        <v>37.74</v>
      </c>
      <c r="I131" s="58">
        <v>4538782116</v>
      </c>
      <c r="J131" s="57">
        <v>39.6</v>
      </c>
      <c r="K131" s="58">
        <v>6626182186</v>
      </c>
    </row>
    <row r="132" spans="7:11" x14ac:dyDescent="0.3">
      <c r="G132" s="1">
        <v>41092</v>
      </c>
      <c r="H132" s="57">
        <v>37.630000000000003</v>
      </c>
      <c r="I132" s="58">
        <v>4525553022</v>
      </c>
      <c r="J132" s="57">
        <v>39.36</v>
      </c>
      <c r="K132" s="58">
        <v>6586023506</v>
      </c>
    </row>
    <row r="133" spans="7:11" x14ac:dyDescent="0.3">
      <c r="G133" s="1">
        <v>41093</v>
      </c>
      <c r="H133" s="57">
        <v>37.82</v>
      </c>
      <c r="I133" s="58">
        <v>4548403276</v>
      </c>
      <c r="J133" s="57">
        <v>39.36</v>
      </c>
      <c r="K133" s="58">
        <v>6586023506</v>
      </c>
    </row>
    <row r="134" spans="7:11" x14ac:dyDescent="0.3">
      <c r="G134" s="1">
        <v>41095</v>
      </c>
      <c r="H134" s="57">
        <v>36.979999999999997</v>
      </c>
      <c r="I134" s="58">
        <v>4447381099</v>
      </c>
      <c r="J134" s="57">
        <v>39.229999999999997</v>
      </c>
      <c r="K134" s="58">
        <v>6564270888</v>
      </c>
    </row>
    <row r="135" spans="7:11" x14ac:dyDescent="0.3">
      <c r="G135" s="1">
        <v>41096</v>
      </c>
      <c r="H135" s="57">
        <v>35.5</v>
      </c>
      <c r="I135" s="58">
        <v>4269389643</v>
      </c>
      <c r="J135" s="57">
        <v>37.03</v>
      </c>
      <c r="K135" s="58">
        <v>6196149655</v>
      </c>
    </row>
    <row r="136" spans="7:11" x14ac:dyDescent="0.3">
      <c r="G136" s="1">
        <v>41099</v>
      </c>
      <c r="H136" s="57">
        <v>35.17</v>
      </c>
      <c r="I136" s="58">
        <v>4229702359</v>
      </c>
      <c r="J136" s="57">
        <v>36.68</v>
      </c>
      <c r="K136" s="58">
        <v>6137584914</v>
      </c>
    </row>
    <row r="137" spans="7:11" x14ac:dyDescent="0.3">
      <c r="G137" s="1">
        <v>41100</v>
      </c>
      <c r="H137" s="57">
        <v>34.74</v>
      </c>
      <c r="I137" s="58">
        <v>4177988625</v>
      </c>
      <c r="J137" s="57">
        <v>36.57</v>
      </c>
      <c r="K137" s="58">
        <v>6119178852</v>
      </c>
    </row>
    <row r="138" spans="7:11" x14ac:dyDescent="0.3">
      <c r="G138" s="1">
        <v>41101</v>
      </c>
      <c r="H138" s="57">
        <v>34</v>
      </c>
      <c r="I138" s="58">
        <v>4088992898</v>
      </c>
      <c r="J138" s="57">
        <v>36.61</v>
      </c>
      <c r="K138" s="58">
        <v>6125871966</v>
      </c>
    </row>
    <row r="139" spans="7:11" x14ac:dyDescent="0.3">
      <c r="G139" s="1">
        <v>41102</v>
      </c>
      <c r="H139" s="57">
        <v>33.75</v>
      </c>
      <c r="I139" s="58">
        <v>4058926773</v>
      </c>
      <c r="J139" s="57">
        <v>36.68</v>
      </c>
      <c r="K139" s="58">
        <v>6137584914</v>
      </c>
    </row>
    <row r="140" spans="7:11" x14ac:dyDescent="0.3">
      <c r="G140" s="1">
        <v>41103</v>
      </c>
      <c r="H140" s="57">
        <v>34.229999999999997</v>
      </c>
      <c r="I140" s="58">
        <v>4116653732</v>
      </c>
      <c r="J140" s="57">
        <v>36.75</v>
      </c>
      <c r="K140" s="58">
        <v>6149297862</v>
      </c>
    </row>
    <row r="141" spans="7:11" x14ac:dyDescent="0.3">
      <c r="G141" s="1">
        <v>41106</v>
      </c>
      <c r="H141" s="57">
        <v>34.18</v>
      </c>
      <c r="I141" s="58">
        <v>4110640507</v>
      </c>
      <c r="J141" s="57">
        <v>36.65</v>
      </c>
      <c r="K141" s="58">
        <v>6132565079</v>
      </c>
    </row>
    <row r="142" spans="7:11" x14ac:dyDescent="0.3">
      <c r="G142" s="1">
        <v>41107</v>
      </c>
      <c r="H142" s="57">
        <v>34.18</v>
      </c>
      <c r="I142" s="58">
        <v>4110640507</v>
      </c>
      <c r="J142" s="57">
        <v>37</v>
      </c>
      <c r="K142" s="58">
        <v>6191129821</v>
      </c>
    </row>
    <row r="143" spans="7:11" x14ac:dyDescent="0.3">
      <c r="G143" s="1">
        <v>41108</v>
      </c>
      <c r="H143" s="57">
        <v>35.03</v>
      </c>
      <c r="I143" s="58">
        <v>4212865329</v>
      </c>
      <c r="J143" s="57">
        <v>39.15</v>
      </c>
      <c r="K143" s="58">
        <v>6550884661</v>
      </c>
    </row>
    <row r="144" spans="7:11" x14ac:dyDescent="0.3">
      <c r="G144" s="1">
        <v>41109</v>
      </c>
      <c r="H144" s="57">
        <v>35.18</v>
      </c>
      <c r="I144" s="58">
        <v>4230905004</v>
      </c>
      <c r="J144" s="57">
        <v>39.659999999999997</v>
      </c>
      <c r="K144" s="58">
        <v>6604037092</v>
      </c>
    </row>
    <row r="145" spans="7:11" x14ac:dyDescent="0.3">
      <c r="G145" s="1">
        <v>41110</v>
      </c>
      <c r="H145" s="57">
        <v>34.799999999999997</v>
      </c>
      <c r="I145" s="58">
        <v>4185204495</v>
      </c>
      <c r="J145" s="57">
        <v>39.57</v>
      </c>
      <c r="K145" s="58">
        <v>6589050624</v>
      </c>
    </row>
    <row r="146" spans="7:11" x14ac:dyDescent="0.3">
      <c r="G146" s="1">
        <v>41113</v>
      </c>
      <c r="H146" s="57">
        <v>34.450000000000003</v>
      </c>
      <c r="I146" s="58">
        <v>4143111921</v>
      </c>
      <c r="J146" s="57">
        <v>38.78</v>
      </c>
      <c r="K146" s="58">
        <v>6457502734</v>
      </c>
    </row>
    <row r="147" spans="7:11" x14ac:dyDescent="0.3">
      <c r="G147" s="1">
        <v>41114</v>
      </c>
      <c r="H147" s="57">
        <v>34.19</v>
      </c>
      <c r="I147" s="58">
        <v>4111843152</v>
      </c>
      <c r="J147" s="57">
        <v>38.67</v>
      </c>
      <c r="K147" s="58">
        <v>6439185939</v>
      </c>
    </row>
    <row r="148" spans="7:11" x14ac:dyDescent="0.3">
      <c r="G148" s="1">
        <v>41115</v>
      </c>
      <c r="H148" s="57">
        <v>34.24</v>
      </c>
      <c r="I148" s="58">
        <v>4117856377</v>
      </c>
      <c r="J148" s="57">
        <v>39.35</v>
      </c>
      <c r="K148" s="58">
        <v>6552417034</v>
      </c>
    </row>
    <row r="149" spans="7:11" x14ac:dyDescent="0.3">
      <c r="G149" s="1">
        <v>41116</v>
      </c>
      <c r="H149" s="57">
        <v>34.369999999999997</v>
      </c>
      <c r="I149" s="58">
        <v>4133490761</v>
      </c>
      <c r="J149" s="57">
        <v>39.93</v>
      </c>
      <c r="K149" s="58">
        <v>6648996497</v>
      </c>
    </row>
    <row r="150" spans="7:11" x14ac:dyDescent="0.3">
      <c r="G150" s="1">
        <v>41117</v>
      </c>
      <c r="H150" s="57">
        <v>34.14</v>
      </c>
      <c r="I150" s="58">
        <v>4105829927</v>
      </c>
      <c r="J150" s="57">
        <v>40.93</v>
      </c>
      <c r="K150" s="58">
        <v>6815512813</v>
      </c>
    </row>
    <row r="151" spans="7:11" x14ac:dyDescent="0.3">
      <c r="G151" s="1">
        <v>41120</v>
      </c>
      <c r="H151" s="57">
        <v>34.200000000000003</v>
      </c>
      <c r="I151" s="58">
        <v>4113045797</v>
      </c>
      <c r="J151" s="57">
        <v>41.12</v>
      </c>
      <c r="K151" s="58">
        <v>6847150913</v>
      </c>
    </row>
    <row r="152" spans="7:11" x14ac:dyDescent="0.3">
      <c r="G152" s="1">
        <v>41121</v>
      </c>
      <c r="H152" s="57">
        <v>34.409999999999997</v>
      </c>
      <c r="I152" s="58">
        <v>4138301341</v>
      </c>
      <c r="J152" s="57">
        <v>40.93</v>
      </c>
      <c r="K152" s="58">
        <v>6815512813</v>
      </c>
    </row>
    <row r="153" spans="7:11" x14ac:dyDescent="0.3">
      <c r="G153" s="1">
        <v>41122</v>
      </c>
      <c r="H153" s="57">
        <v>34.42</v>
      </c>
      <c r="I153" s="58">
        <v>4139503986</v>
      </c>
      <c r="J153" s="57">
        <v>40.83</v>
      </c>
      <c r="K153" s="58">
        <v>6798861182</v>
      </c>
    </row>
    <row r="154" spans="7:11" x14ac:dyDescent="0.3">
      <c r="G154" s="1">
        <v>41123</v>
      </c>
      <c r="H154" s="57">
        <v>33.67</v>
      </c>
      <c r="I154" s="58">
        <v>4049305613</v>
      </c>
      <c r="J154" s="57">
        <v>41.49</v>
      </c>
      <c r="K154" s="58">
        <v>6908761950</v>
      </c>
    </row>
    <row r="155" spans="7:11" x14ac:dyDescent="0.3">
      <c r="G155" s="1">
        <v>41124</v>
      </c>
      <c r="H155" s="57">
        <v>34.57</v>
      </c>
      <c r="I155" s="58">
        <v>4157543661</v>
      </c>
      <c r="J155" s="57">
        <v>41.89</v>
      </c>
      <c r="K155" s="58">
        <v>6975368477</v>
      </c>
    </row>
    <row r="156" spans="7:11" x14ac:dyDescent="0.3">
      <c r="G156" s="1">
        <v>41127</v>
      </c>
      <c r="H156" s="57">
        <v>34.619999999999997</v>
      </c>
      <c r="I156" s="58">
        <v>4163556886</v>
      </c>
      <c r="J156" s="57">
        <v>41.83</v>
      </c>
      <c r="K156" s="58">
        <v>6965377498</v>
      </c>
    </row>
    <row r="157" spans="7:11" x14ac:dyDescent="0.3">
      <c r="G157" s="1">
        <v>41128</v>
      </c>
      <c r="H157" s="57">
        <v>35.71</v>
      </c>
      <c r="I157" s="58">
        <v>4294645187</v>
      </c>
      <c r="J157" s="57">
        <v>42.43</v>
      </c>
      <c r="K157" s="58">
        <v>7065287287</v>
      </c>
    </row>
    <row r="158" spans="7:11" x14ac:dyDescent="0.3">
      <c r="G158" s="1">
        <v>41129</v>
      </c>
      <c r="H158" s="57">
        <v>35.56</v>
      </c>
      <c r="I158" s="58">
        <v>4276605513</v>
      </c>
      <c r="J158" s="57">
        <v>42.54</v>
      </c>
      <c r="K158" s="58">
        <v>7083604082</v>
      </c>
    </row>
    <row r="159" spans="7:11" x14ac:dyDescent="0.3">
      <c r="G159" s="1">
        <v>41130</v>
      </c>
      <c r="H159" s="57">
        <v>35.56</v>
      </c>
      <c r="I159" s="58">
        <v>4276605513</v>
      </c>
      <c r="J159" s="57">
        <v>42.66</v>
      </c>
      <c r="K159" s="58">
        <v>7103586040</v>
      </c>
    </row>
    <row r="160" spans="7:11" x14ac:dyDescent="0.3">
      <c r="G160" s="1">
        <v>41131</v>
      </c>
      <c r="H160" s="57">
        <v>35.54</v>
      </c>
      <c r="I160" s="58">
        <v>4274200223</v>
      </c>
      <c r="J160" s="57">
        <v>42.71</v>
      </c>
      <c r="K160" s="58">
        <v>7111911856</v>
      </c>
    </row>
    <row r="161" spans="7:11" x14ac:dyDescent="0.3">
      <c r="G161" s="1">
        <v>41134</v>
      </c>
      <c r="H161" s="57">
        <v>35.270000000000003</v>
      </c>
      <c r="I161" s="58">
        <v>4241728809</v>
      </c>
      <c r="J161" s="57">
        <v>42.57</v>
      </c>
      <c r="K161" s="58">
        <v>7088599572</v>
      </c>
    </row>
    <row r="162" spans="7:11" x14ac:dyDescent="0.3">
      <c r="G162" s="1">
        <v>41135</v>
      </c>
      <c r="H162" s="57">
        <v>34.83</v>
      </c>
      <c r="I162" s="58">
        <v>6349730588</v>
      </c>
      <c r="J162" s="57">
        <v>42.04</v>
      </c>
      <c r="K162" s="58">
        <v>7000345924</v>
      </c>
    </row>
    <row r="163" spans="7:11" x14ac:dyDescent="0.3">
      <c r="G163" s="1">
        <v>41136</v>
      </c>
      <c r="H163" s="57">
        <v>34.89</v>
      </c>
      <c r="I163" s="58">
        <v>6360668970</v>
      </c>
      <c r="J163" s="57">
        <v>42.25</v>
      </c>
      <c r="K163" s="58">
        <v>7035314351</v>
      </c>
    </row>
    <row r="164" spans="7:11" x14ac:dyDescent="0.3">
      <c r="G164" s="1">
        <v>41137</v>
      </c>
      <c r="H164" s="57">
        <v>35.19</v>
      </c>
      <c r="I164" s="58">
        <v>6415360878</v>
      </c>
      <c r="J164" s="57">
        <v>42.86</v>
      </c>
      <c r="K164" s="58">
        <v>7136889303</v>
      </c>
    </row>
    <row r="165" spans="7:11" x14ac:dyDescent="0.3">
      <c r="G165" s="1">
        <v>41138</v>
      </c>
      <c r="H165" s="57">
        <v>35.21</v>
      </c>
      <c r="I165" s="58">
        <v>6419007006</v>
      </c>
      <c r="J165" s="57">
        <v>42.88</v>
      </c>
      <c r="K165" s="58">
        <v>7140219630</v>
      </c>
    </row>
    <row r="166" spans="7:11" x14ac:dyDescent="0.3">
      <c r="G166" s="1">
        <v>41141</v>
      </c>
      <c r="H166" s="57">
        <v>35.229999999999997</v>
      </c>
      <c r="I166" s="58">
        <v>6422653133</v>
      </c>
      <c r="J166" s="57">
        <v>42.85</v>
      </c>
      <c r="K166" s="58">
        <v>7135224140</v>
      </c>
    </row>
    <row r="167" spans="7:11" x14ac:dyDescent="0.3">
      <c r="G167" s="1">
        <v>41142</v>
      </c>
      <c r="H167" s="57">
        <v>35.119999999999997</v>
      </c>
      <c r="I167" s="58">
        <v>6402599433</v>
      </c>
      <c r="J167" s="57">
        <v>43.09</v>
      </c>
      <c r="K167" s="58">
        <v>7175188056</v>
      </c>
    </row>
    <row r="168" spans="7:11" x14ac:dyDescent="0.3">
      <c r="G168" s="1">
        <v>41143</v>
      </c>
      <c r="H168" s="57">
        <v>34.99</v>
      </c>
      <c r="I168" s="58">
        <v>6378899606</v>
      </c>
      <c r="J168" s="57">
        <v>42.83</v>
      </c>
      <c r="K168" s="58">
        <v>7131893814</v>
      </c>
    </row>
    <row r="169" spans="7:11" x14ac:dyDescent="0.3">
      <c r="G169" s="1">
        <v>41144</v>
      </c>
      <c r="H169" s="57">
        <v>34.549999999999997</v>
      </c>
      <c r="I169" s="58">
        <v>6298684807</v>
      </c>
      <c r="J169" s="57">
        <v>42.66</v>
      </c>
      <c r="K169" s="58">
        <v>7103586040</v>
      </c>
    </row>
    <row r="170" spans="7:11" x14ac:dyDescent="0.3">
      <c r="G170" s="1">
        <v>41145</v>
      </c>
      <c r="H170" s="57">
        <v>34.619999999999997</v>
      </c>
      <c r="I170" s="58">
        <v>6311446252</v>
      </c>
      <c r="J170" s="57">
        <v>42.9</v>
      </c>
      <c r="K170" s="58">
        <v>7143549956</v>
      </c>
    </row>
    <row r="171" spans="7:11" x14ac:dyDescent="0.3">
      <c r="G171" s="1">
        <v>41148</v>
      </c>
      <c r="H171" s="57">
        <v>34.06</v>
      </c>
      <c r="I171" s="58">
        <v>6209354689</v>
      </c>
      <c r="J171" s="57">
        <v>42.6</v>
      </c>
      <c r="K171" s="58">
        <v>7093595061</v>
      </c>
    </row>
    <row r="172" spans="7:11" x14ac:dyDescent="0.3">
      <c r="G172" s="1">
        <v>41149</v>
      </c>
      <c r="H172" s="57">
        <v>34.24</v>
      </c>
      <c r="I172" s="58">
        <v>6242169834</v>
      </c>
      <c r="J172" s="57">
        <v>41.53</v>
      </c>
      <c r="K172" s="58">
        <v>6915422603</v>
      </c>
    </row>
    <row r="173" spans="7:11" x14ac:dyDescent="0.3">
      <c r="G173" s="1">
        <v>41150</v>
      </c>
      <c r="H173" s="57">
        <v>34.15</v>
      </c>
      <c r="I173" s="58">
        <v>6225762262</v>
      </c>
      <c r="J173" s="57">
        <v>41.99</v>
      </c>
      <c r="K173" s="58">
        <v>6992020108</v>
      </c>
    </row>
    <row r="174" spans="7:11" x14ac:dyDescent="0.3">
      <c r="G174" s="1">
        <v>41151</v>
      </c>
      <c r="H174" s="57">
        <v>33.39</v>
      </c>
      <c r="I174" s="58">
        <v>6087209427</v>
      </c>
      <c r="J174" s="57">
        <v>40.92</v>
      </c>
      <c r="K174" s="58">
        <v>6813847650</v>
      </c>
    </row>
    <row r="175" spans="7:11" x14ac:dyDescent="0.3">
      <c r="G175" s="1">
        <v>41152</v>
      </c>
      <c r="H175" s="57">
        <v>34.130000000000003</v>
      </c>
      <c r="I175" s="58">
        <v>6222116135</v>
      </c>
      <c r="J175" s="57">
        <v>41.25</v>
      </c>
      <c r="K175" s="58">
        <v>6868798035</v>
      </c>
    </row>
    <row r="176" spans="7:11" x14ac:dyDescent="0.3">
      <c r="G176" s="1">
        <v>41156</v>
      </c>
      <c r="H176" s="57">
        <v>33.630000000000003</v>
      </c>
      <c r="I176" s="58">
        <v>6130962954</v>
      </c>
      <c r="J176" s="57">
        <v>41.9</v>
      </c>
      <c r="K176" s="58">
        <v>6977033640</v>
      </c>
    </row>
    <row r="177" spans="7:11" x14ac:dyDescent="0.3">
      <c r="G177" s="1">
        <v>41157</v>
      </c>
      <c r="H177" s="57">
        <v>33.26</v>
      </c>
      <c r="I177" s="58">
        <v>6063509600</v>
      </c>
      <c r="J177" s="57">
        <v>41.13</v>
      </c>
      <c r="K177" s="58">
        <v>6848816077</v>
      </c>
    </row>
    <row r="178" spans="7:11" x14ac:dyDescent="0.3">
      <c r="G178" s="1">
        <v>41158</v>
      </c>
      <c r="H178" s="57">
        <v>34.29</v>
      </c>
      <c r="I178" s="58">
        <v>6251285152</v>
      </c>
      <c r="J178" s="57">
        <v>42.15</v>
      </c>
      <c r="K178" s="58">
        <v>7018662719</v>
      </c>
    </row>
    <row r="179" spans="7:11" x14ac:dyDescent="0.3">
      <c r="G179" s="1">
        <v>41159</v>
      </c>
      <c r="H179" s="57">
        <v>34.72</v>
      </c>
      <c r="I179" s="58">
        <v>6156727472</v>
      </c>
      <c r="J179" s="57">
        <v>41.69</v>
      </c>
      <c r="K179" s="58">
        <v>6942065214</v>
      </c>
    </row>
    <row r="180" spans="7:11" x14ac:dyDescent="0.3">
      <c r="G180" s="1">
        <v>41162</v>
      </c>
      <c r="H180" s="57">
        <v>34.33</v>
      </c>
      <c r="I180" s="58">
        <v>6087570683</v>
      </c>
      <c r="J180" s="57">
        <v>41.94</v>
      </c>
      <c r="K180" s="58">
        <v>6983694293</v>
      </c>
    </row>
    <row r="181" spans="7:11" x14ac:dyDescent="0.3">
      <c r="G181" s="1">
        <v>41163</v>
      </c>
      <c r="H181" s="57">
        <v>34.07</v>
      </c>
      <c r="I181" s="58">
        <v>6041466157</v>
      </c>
      <c r="J181" s="57">
        <v>41.67</v>
      </c>
      <c r="K181" s="58">
        <v>6938734887</v>
      </c>
    </row>
    <row r="182" spans="7:11" x14ac:dyDescent="0.3">
      <c r="G182" s="1">
        <v>41164</v>
      </c>
      <c r="H182" s="57">
        <v>33.78</v>
      </c>
      <c r="I182" s="58">
        <v>5990041878</v>
      </c>
      <c r="J182" s="57">
        <v>41.4</v>
      </c>
      <c r="K182" s="58">
        <v>6893775482</v>
      </c>
    </row>
    <row r="183" spans="7:11" x14ac:dyDescent="0.3">
      <c r="G183" s="1">
        <v>41165</v>
      </c>
      <c r="H183" s="57">
        <v>33.909999999999997</v>
      </c>
      <c r="I183" s="58">
        <v>6013094141</v>
      </c>
      <c r="J183" s="57">
        <v>41.39</v>
      </c>
      <c r="K183" s="58">
        <v>6892110319</v>
      </c>
    </row>
    <row r="184" spans="7:11" x14ac:dyDescent="0.3">
      <c r="G184" s="1">
        <v>41166</v>
      </c>
      <c r="H184" s="57">
        <v>34.35</v>
      </c>
      <c r="I184" s="58">
        <v>6091117185</v>
      </c>
      <c r="J184" s="57">
        <v>42.19</v>
      </c>
      <c r="K184" s="58">
        <v>7025323372</v>
      </c>
    </row>
    <row r="185" spans="7:11" x14ac:dyDescent="0.3">
      <c r="G185" s="1">
        <v>41169</v>
      </c>
      <c r="H185" s="57">
        <v>34.06</v>
      </c>
      <c r="I185" s="58">
        <v>6039692906</v>
      </c>
      <c r="J185" s="57">
        <v>41.69</v>
      </c>
      <c r="K185" s="58">
        <v>6942065214</v>
      </c>
    </row>
    <row r="186" spans="7:11" x14ac:dyDescent="0.3">
      <c r="G186" s="1">
        <v>41170</v>
      </c>
      <c r="H186" s="57">
        <v>33.700000000000003</v>
      </c>
      <c r="I186" s="58">
        <v>5975855870</v>
      </c>
      <c r="J186" s="57">
        <v>40.880000000000003</v>
      </c>
      <c r="K186" s="58">
        <v>6818504789</v>
      </c>
    </row>
    <row r="187" spans="7:11" x14ac:dyDescent="0.3">
      <c r="G187" s="1">
        <v>41171</v>
      </c>
      <c r="H187" s="57">
        <v>32.85</v>
      </c>
      <c r="I187" s="58">
        <v>5825129535</v>
      </c>
      <c r="J187" s="57">
        <v>38.94</v>
      </c>
      <c r="K187" s="58">
        <v>6494926039</v>
      </c>
    </row>
    <row r="188" spans="7:11" x14ac:dyDescent="0.3">
      <c r="G188" s="1">
        <v>41172</v>
      </c>
      <c r="H188" s="57">
        <v>32.64</v>
      </c>
      <c r="I188" s="58">
        <v>5787891264</v>
      </c>
      <c r="J188" s="57">
        <v>38.26</v>
      </c>
      <c r="K188" s="58">
        <v>6381506684</v>
      </c>
    </row>
    <row r="189" spans="7:11" x14ac:dyDescent="0.3">
      <c r="G189" s="1">
        <v>41173</v>
      </c>
      <c r="H189" s="57">
        <v>32.909999999999997</v>
      </c>
      <c r="I189" s="58">
        <v>5835769041</v>
      </c>
      <c r="J189" s="57">
        <v>38.32</v>
      </c>
      <c r="K189" s="58">
        <v>6391514274</v>
      </c>
    </row>
    <row r="190" spans="7:11" x14ac:dyDescent="0.3">
      <c r="G190" s="1">
        <v>41176</v>
      </c>
      <c r="H190" s="57">
        <v>32.5</v>
      </c>
      <c r="I190" s="58">
        <v>5763065750</v>
      </c>
      <c r="J190" s="57">
        <v>37.89</v>
      </c>
      <c r="K190" s="58">
        <v>6319793211</v>
      </c>
    </row>
    <row r="191" spans="7:11" x14ac:dyDescent="0.3">
      <c r="G191" s="1">
        <v>41177</v>
      </c>
      <c r="H191" s="57">
        <v>31.84</v>
      </c>
      <c r="I191" s="58">
        <v>5646031184</v>
      </c>
      <c r="J191" s="57">
        <v>37.67</v>
      </c>
      <c r="K191" s="58">
        <v>6283098713</v>
      </c>
    </row>
    <row r="192" spans="7:11" x14ac:dyDescent="0.3">
      <c r="G192" s="1">
        <v>41178</v>
      </c>
      <c r="H192" s="57">
        <v>31.3</v>
      </c>
      <c r="I192" s="58">
        <v>5550275630</v>
      </c>
      <c r="J192" s="57">
        <v>37.659999999999997</v>
      </c>
      <c r="K192" s="58">
        <v>6281430782</v>
      </c>
    </row>
    <row r="193" spans="7:11" x14ac:dyDescent="0.3">
      <c r="G193" s="1">
        <v>41179</v>
      </c>
      <c r="H193" s="57">
        <v>31.78</v>
      </c>
      <c r="I193" s="58">
        <v>5635391678</v>
      </c>
      <c r="J193" s="57">
        <v>38.51</v>
      </c>
      <c r="K193" s="58">
        <v>6423204976</v>
      </c>
    </row>
    <row r="194" spans="7:11" x14ac:dyDescent="0.3">
      <c r="G194" s="1">
        <v>41180</v>
      </c>
      <c r="H194" s="57">
        <v>31.78</v>
      </c>
      <c r="I194" s="58">
        <v>5635391678</v>
      </c>
      <c r="J194" s="57">
        <v>38.35</v>
      </c>
      <c r="K194" s="58">
        <v>6396518069</v>
      </c>
    </row>
    <row r="195" spans="7:11" x14ac:dyDescent="0.3">
      <c r="G195" s="1">
        <v>41183</v>
      </c>
      <c r="H195" s="57">
        <v>31.57</v>
      </c>
      <c r="I195" s="58">
        <v>5598153407</v>
      </c>
      <c r="J195" s="57">
        <v>38.020000000000003</v>
      </c>
      <c r="K195" s="58">
        <v>6341476323</v>
      </c>
    </row>
    <row r="196" spans="7:11" x14ac:dyDescent="0.3">
      <c r="G196" s="1">
        <v>41184</v>
      </c>
      <c r="H196" s="57">
        <v>32.1</v>
      </c>
      <c r="I196" s="58">
        <v>5692135710</v>
      </c>
      <c r="J196" s="57">
        <v>38.229999999999997</v>
      </c>
      <c r="K196" s="58">
        <v>6376502889</v>
      </c>
    </row>
    <row r="197" spans="7:11" x14ac:dyDescent="0.3">
      <c r="G197" s="1">
        <v>41185</v>
      </c>
      <c r="H197" s="57">
        <v>31.75</v>
      </c>
      <c r="I197" s="58">
        <v>5630071925</v>
      </c>
      <c r="J197" s="57">
        <v>37.93</v>
      </c>
      <c r="K197" s="58">
        <v>6326464938</v>
      </c>
    </row>
    <row r="198" spans="7:11" x14ac:dyDescent="0.3">
      <c r="G198" s="1">
        <v>41186</v>
      </c>
      <c r="H198" s="57">
        <v>31.78</v>
      </c>
      <c r="I198" s="58">
        <v>5635391678</v>
      </c>
      <c r="J198" s="57">
        <v>37.909999999999997</v>
      </c>
      <c r="K198" s="58">
        <v>6323129074</v>
      </c>
    </row>
    <row r="199" spans="7:11" x14ac:dyDescent="0.3">
      <c r="G199" s="1">
        <v>41187</v>
      </c>
      <c r="H199" s="57">
        <v>32.26</v>
      </c>
      <c r="I199" s="58">
        <v>5720507726</v>
      </c>
      <c r="J199" s="57">
        <v>37.880000000000003</v>
      </c>
      <c r="K199" s="58">
        <v>6318125279</v>
      </c>
    </row>
    <row r="200" spans="7:11" x14ac:dyDescent="0.3">
      <c r="G200" s="1">
        <v>41190</v>
      </c>
      <c r="H200" s="57">
        <v>32.119999999999997</v>
      </c>
      <c r="I200" s="58">
        <v>5695682212</v>
      </c>
      <c r="J200" s="57">
        <v>37.659999999999997</v>
      </c>
      <c r="K200" s="58">
        <v>6281430782</v>
      </c>
    </row>
    <row r="201" spans="7:11" x14ac:dyDescent="0.3">
      <c r="G201" s="1">
        <v>41191</v>
      </c>
      <c r="H201" s="57">
        <v>32.130000000000003</v>
      </c>
      <c r="I201" s="58">
        <v>5697455463</v>
      </c>
      <c r="J201" s="57">
        <v>37.36</v>
      </c>
      <c r="K201" s="58">
        <v>6231392831</v>
      </c>
    </row>
    <row r="202" spans="7:11" x14ac:dyDescent="0.3">
      <c r="G202" s="1">
        <v>41192</v>
      </c>
      <c r="H202" s="57">
        <v>31.89</v>
      </c>
      <c r="I202" s="58">
        <v>5654897439</v>
      </c>
      <c r="J202" s="57">
        <v>36.619999999999997</v>
      </c>
      <c r="K202" s="58">
        <v>6107965885</v>
      </c>
    </row>
    <row r="203" spans="7:11" x14ac:dyDescent="0.3">
      <c r="G203" s="1">
        <v>41193</v>
      </c>
      <c r="H203" s="57">
        <v>32.71</v>
      </c>
      <c r="I203" s="58">
        <v>5800304021</v>
      </c>
      <c r="J203" s="57">
        <v>36.1</v>
      </c>
      <c r="K203" s="58">
        <v>6011211860</v>
      </c>
    </row>
    <row r="204" spans="7:11" x14ac:dyDescent="0.3">
      <c r="G204" s="1">
        <v>41194</v>
      </c>
      <c r="H204" s="57">
        <v>32.46</v>
      </c>
      <c r="I204" s="58">
        <v>5755972746</v>
      </c>
      <c r="J204" s="57">
        <v>36.299999999999997</v>
      </c>
      <c r="K204" s="58">
        <v>6044514973</v>
      </c>
    </row>
    <row r="205" spans="7:11" x14ac:dyDescent="0.3">
      <c r="G205" s="1">
        <v>41197</v>
      </c>
      <c r="H205" s="57">
        <v>32.67</v>
      </c>
      <c r="I205" s="58">
        <v>5793211017</v>
      </c>
      <c r="J205" s="57">
        <v>36.79</v>
      </c>
      <c r="K205" s="58">
        <v>6126107599</v>
      </c>
    </row>
    <row r="206" spans="7:11" x14ac:dyDescent="0.3">
      <c r="G206" s="1">
        <v>41198</v>
      </c>
      <c r="H206" s="57">
        <v>33.44</v>
      </c>
      <c r="I206" s="58">
        <v>5929751344</v>
      </c>
      <c r="J206" s="57">
        <v>37.24</v>
      </c>
      <c r="K206" s="58">
        <v>6201039603</v>
      </c>
    </row>
    <row r="207" spans="7:11" x14ac:dyDescent="0.3">
      <c r="G207" s="1">
        <v>41199</v>
      </c>
      <c r="H207" s="57">
        <v>33.58</v>
      </c>
      <c r="I207" s="58">
        <v>5954576858</v>
      </c>
      <c r="J207" s="57">
        <v>36.770000000000003</v>
      </c>
      <c r="K207" s="58">
        <v>6122777288</v>
      </c>
    </row>
    <row r="208" spans="7:11" x14ac:dyDescent="0.3">
      <c r="G208" s="1">
        <v>41200</v>
      </c>
      <c r="H208" s="57">
        <v>36.01</v>
      </c>
      <c r="I208" s="58">
        <v>6385476851</v>
      </c>
      <c r="J208" s="57">
        <v>37.44</v>
      </c>
      <c r="K208" s="58">
        <v>6234342716</v>
      </c>
    </row>
    <row r="209" spans="7:11" x14ac:dyDescent="0.3">
      <c r="G209" s="1">
        <v>41201</v>
      </c>
      <c r="H209" s="57">
        <v>35.369999999999997</v>
      </c>
      <c r="I209" s="58">
        <v>6271988787</v>
      </c>
      <c r="J209" s="57">
        <v>36.65</v>
      </c>
      <c r="K209" s="58">
        <v>6102795420</v>
      </c>
    </row>
    <row r="210" spans="7:11" x14ac:dyDescent="0.3">
      <c r="G210" s="1">
        <v>41204</v>
      </c>
      <c r="H210" s="57">
        <v>35.85</v>
      </c>
      <c r="I210" s="58">
        <v>6357104835</v>
      </c>
      <c r="J210" s="57">
        <v>37.74</v>
      </c>
      <c r="K210" s="58">
        <v>6284297385</v>
      </c>
    </row>
    <row r="211" spans="7:11" x14ac:dyDescent="0.3">
      <c r="G211" s="1">
        <v>41205</v>
      </c>
      <c r="H211" s="57">
        <v>35.53</v>
      </c>
      <c r="I211" s="58">
        <v>6300360803</v>
      </c>
      <c r="J211" s="57">
        <v>37.47</v>
      </c>
      <c r="K211" s="58">
        <v>6239338183</v>
      </c>
    </row>
    <row r="212" spans="7:11" x14ac:dyDescent="0.3">
      <c r="G212" s="1">
        <v>41206</v>
      </c>
      <c r="H212" s="57">
        <v>35.450000000000003</v>
      </c>
      <c r="I212" s="58">
        <v>6286174795</v>
      </c>
      <c r="J212" s="57">
        <v>37.89</v>
      </c>
      <c r="K212" s="58">
        <v>6309274719</v>
      </c>
    </row>
    <row r="213" spans="7:11" x14ac:dyDescent="0.3">
      <c r="G213" s="1">
        <v>41207</v>
      </c>
      <c r="H213" s="57">
        <v>35.68</v>
      </c>
      <c r="I213" s="58">
        <v>6326959568</v>
      </c>
      <c r="J213" s="57">
        <v>37.9</v>
      </c>
      <c r="K213" s="58">
        <v>6310939875</v>
      </c>
    </row>
    <row r="214" spans="7:11" x14ac:dyDescent="0.3">
      <c r="G214" s="1">
        <v>41208</v>
      </c>
      <c r="H214" s="57">
        <v>35.36</v>
      </c>
      <c r="I214" s="58">
        <v>6058655913</v>
      </c>
      <c r="J214" s="57">
        <v>37.49</v>
      </c>
      <c r="K214" s="58">
        <v>6242668494</v>
      </c>
    </row>
    <row r="215" spans="7:11" x14ac:dyDescent="0.3">
      <c r="G215" s="1">
        <v>41213</v>
      </c>
      <c r="H215" s="57">
        <v>35.4</v>
      </c>
      <c r="I215" s="58">
        <v>6065509596</v>
      </c>
      <c r="J215" s="57">
        <v>37.43</v>
      </c>
      <c r="K215" s="58">
        <v>6232677560</v>
      </c>
    </row>
    <row r="216" spans="7:11" x14ac:dyDescent="0.3">
      <c r="G216" s="1">
        <v>41214</v>
      </c>
      <c r="H216" s="57">
        <v>36.92</v>
      </c>
      <c r="I216" s="58">
        <v>6325949556</v>
      </c>
      <c r="J216" s="57">
        <v>39.17</v>
      </c>
      <c r="K216" s="58">
        <v>6522414641</v>
      </c>
    </row>
    <row r="217" spans="7:11" x14ac:dyDescent="0.3">
      <c r="G217" s="1">
        <v>41215</v>
      </c>
      <c r="H217" s="57">
        <v>36.06</v>
      </c>
      <c r="I217" s="58">
        <v>6178595368</v>
      </c>
      <c r="J217" s="57">
        <v>38.51</v>
      </c>
      <c r="K217" s="58">
        <v>6412514369</v>
      </c>
    </row>
    <row r="218" spans="7:11" x14ac:dyDescent="0.3">
      <c r="G218" s="1">
        <v>41218</v>
      </c>
      <c r="H218" s="57">
        <v>36.840000000000003</v>
      </c>
      <c r="I218" s="58">
        <v>6312242190</v>
      </c>
      <c r="J218" s="57">
        <v>38.78</v>
      </c>
      <c r="K218" s="58">
        <v>6457473571</v>
      </c>
    </row>
    <row r="219" spans="7:11" x14ac:dyDescent="0.3">
      <c r="G219" s="1">
        <v>41219</v>
      </c>
      <c r="H219" s="57">
        <v>37.69</v>
      </c>
      <c r="I219" s="58">
        <v>6457882957</v>
      </c>
      <c r="J219" s="57">
        <v>39.32</v>
      </c>
      <c r="K219" s="58">
        <v>6547391976</v>
      </c>
    </row>
    <row r="220" spans="7:11" x14ac:dyDescent="0.3">
      <c r="G220" s="1">
        <v>41220</v>
      </c>
      <c r="H220" s="57">
        <v>36.17</v>
      </c>
      <c r="I220" s="58">
        <v>6197442997</v>
      </c>
      <c r="J220" s="57">
        <v>37.72</v>
      </c>
      <c r="K220" s="58">
        <v>6280967074</v>
      </c>
    </row>
    <row r="221" spans="7:11" x14ac:dyDescent="0.3">
      <c r="G221" s="1">
        <v>41221</v>
      </c>
      <c r="H221" s="57">
        <v>35.94</v>
      </c>
      <c r="I221" s="58">
        <v>6158034319</v>
      </c>
      <c r="J221" s="57">
        <v>36.71</v>
      </c>
      <c r="K221" s="58">
        <v>6112786354</v>
      </c>
    </row>
    <row r="222" spans="7:11" x14ac:dyDescent="0.3">
      <c r="G222" s="1">
        <v>41222</v>
      </c>
      <c r="H222" s="57">
        <v>36.43</v>
      </c>
      <c r="I222" s="58">
        <v>6241991937</v>
      </c>
      <c r="J222" s="57">
        <v>37.18</v>
      </c>
      <c r="K222" s="58">
        <v>6191048669</v>
      </c>
    </row>
    <row r="223" spans="7:11" x14ac:dyDescent="0.3">
      <c r="G223" s="1">
        <v>41225</v>
      </c>
      <c r="H223" s="57">
        <v>36.68</v>
      </c>
      <c r="I223" s="58">
        <v>6284827457</v>
      </c>
      <c r="J223" s="57">
        <v>38.270000000000003</v>
      </c>
      <c r="K223" s="58">
        <v>6372550634</v>
      </c>
    </row>
    <row r="224" spans="7:11" x14ac:dyDescent="0.3">
      <c r="G224" s="1">
        <v>41226</v>
      </c>
      <c r="H224" s="57">
        <v>36.31</v>
      </c>
      <c r="I224" s="58">
        <v>6221430888</v>
      </c>
      <c r="J224" s="57">
        <v>37.04</v>
      </c>
      <c r="K224" s="58">
        <v>6167736490</v>
      </c>
    </row>
    <row r="225" spans="7:11" x14ac:dyDescent="0.3">
      <c r="G225" s="1">
        <v>41227</v>
      </c>
      <c r="H225" s="57">
        <v>35.409999999999997</v>
      </c>
      <c r="I225" s="58">
        <v>6067223017</v>
      </c>
      <c r="J225" s="57">
        <v>36.28</v>
      </c>
      <c r="K225" s="58">
        <v>6041184661</v>
      </c>
    </row>
    <row r="226" spans="7:11" x14ac:dyDescent="0.3">
      <c r="G226" s="1">
        <v>41228</v>
      </c>
      <c r="H226" s="57">
        <v>34.619999999999997</v>
      </c>
      <c r="I226" s="58">
        <v>5931862774</v>
      </c>
      <c r="J226" s="57">
        <v>35.35</v>
      </c>
      <c r="K226" s="58">
        <v>5886325187</v>
      </c>
    </row>
    <row r="227" spans="7:11" x14ac:dyDescent="0.3">
      <c r="G227" s="1">
        <v>41229</v>
      </c>
      <c r="H227" s="57">
        <v>34.520000000000003</v>
      </c>
      <c r="I227" s="58">
        <v>5914728567</v>
      </c>
      <c r="J227" s="57">
        <v>35.64</v>
      </c>
      <c r="K227" s="58">
        <v>5934614700</v>
      </c>
    </row>
    <row r="228" spans="7:11" x14ac:dyDescent="0.3">
      <c r="G228" s="1">
        <v>41232</v>
      </c>
      <c r="H228" s="57">
        <v>34.68</v>
      </c>
      <c r="I228" s="58">
        <v>5942143299</v>
      </c>
      <c r="J228" s="57">
        <v>35.58</v>
      </c>
      <c r="K228" s="58">
        <v>5924623767</v>
      </c>
    </row>
    <row r="229" spans="7:11" x14ac:dyDescent="0.3">
      <c r="G229" s="1">
        <v>41233</v>
      </c>
      <c r="H229" s="57">
        <v>34.549999999999997</v>
      </c>
      <c r="I229" s="58">
        <v>5919868829</v>
      </c>
      <c r="J229" s="57">
        <v>35.64</v>
      </c>
      <c r="K229" s="58">
        <v>5934614700</v>
      </c>
    </row>
    <row r="230" spans="7:11" x14ac:dyDescent="0.3">
      <c r="G230" s="1">
        <v>41234</v>
      </c>
      <c r="H230" s="57">
        <v>34.5</v>
      </c>
      <c r="I230" s="58">
        <v>5911301725</v>
      </c>
      <c r="J230" s="57">
        <v>35.479999999999997</v>
      </c>
      <c r="K230" s="58">
        <v>5907972210</v>
      </c>
    </row>
    <row r="231" spans="7:11" x14ac:dyDescent="0.3">
      <c r="G231" s="1">
        <v>41236</v>
      </c>
      <c r="H231" s="57">
        <v>35.340000000000003</v>
      </c>
      <c r="I231" s="58">
        <v>6055229071</v>
      </c>
      <c r="J231" s="57">
        <v>36.32</v>
      </c>
      <c r="K231" s="58">
        <v>6047845284</v>
      </c>
    </row>
    <row r="232" spans="7:11" x14ac:dyDescent="0.3">
      <c r="G232" s="1">
        <v>41239</v>
      </c>
      <c r="H232" s="57">
        <v>35.25</v>
      </c>
      <c r="I232" s="58">
        <v>6039808284</v>
      </c>
      <c r="J232" s="57">
        <v>36.28</v>
      </c>
      <c r="K232" s="58">
        <v>6041184661</v>
      </c>
    </row>
    <row r="233" spans="7:11" x14ac:dyDescent="0.3">
      <c r="G233" s="1">
        <v>41240</v>
      </c>
      <c r="H233" s="57">
        <v>34.909999999999997</v>
      </c>
      <c r="I233" s="58">
        <v>5981551977</v>
      </c>
      <c r="J233" s="57">
        <v>35.97</v>
      </c>
      <c r="K233" s="58">
        <v>5989564837</v>
      </c>
    </row>
    <row r="234" spans="7:11" x14ac:dyDescent="0.3">
      <c r="G234" s="1">
        <v>41241</v>
      </c>
      <c r="H234" s="57">
        <v>35.42</v>
      </c>
      <c r="I234" s="58">
        <v>6068936438</v>
      </c>
      <c r="J234" s="57">
        <v>36.61</v>
      </c>
      <c r="K234" s="58">
        <v>6096134798</v>
      </c>
    </row>
    <row r="235" spans="7:11" x14ac:dyDescent="0.3">
      <c r="G235" s="1">
        <v>41242</v>
      </c>
      <c r="H235" s="57">
        <v>35.159999999999997</v>
      </c>
      <c r="I235" s="58">
        <v>6024387497</v>
      </c>
      <c r="J235" s="57">
        <v>36.64</v>
      </c>
      <c r="K235" s="58">
        <v>6101130264</v>
      </c>
    </row>
    <row r="236" spans="7:11" x14ac:dyDescent="0.3">
      <c r="G236" s="1">
        <v>41243</v>
      </c>
      <c r="H236" s="57">
        <v>35.119999999999997</v>
      </c>
      <c r="I236" s="58">
        <v>6017533814</v>
      </c>
      <c r="J236" s="57">
        <v>36.56</v>
      </c>
      <c r="K236" s="58">
        <v>6087809019</v>
      </c>
    </row>
    <row r="237" spans="7:11" x14ac:dyDescent="0.3">
      <c r="G237" s="1">
        <v>41246</v>
      </c>
      <c r="H237" s="57">
        <v>34.86</v>
      </c>
      <c r="I237" s="58">
        <v>5972984873</v>
      </c>
      <c r="J237" s="57">
        <v>36.49</v>
      </c>
      <c r="K237" s="58">
        <v>6076152930</v>
      </c>
    </row>
    <row r="238" spans="7:11" x14ac:dyDescent="0.3">
      <c r="G238" s="1">
        <v>41247</v>
      </c>
      <c r="H238" s="57">
        <v>35.51</v>
      </c>
      <c r="I238" s="58">
        <v>6084357225</v>
      </c>
      <c r="J238" s="57">
        <v>37.94</v>
      </c>
      <c r="K238" s="58">
        <v>6317600498</v>
      </c>
    </row>
    <row r="239" spans="7:11" x14ac:dyDescent="0.3">
      <c r="G239" s="1">
        <v>41248</v>
      </c>
      <c r="H239" s="57">
        <v>35.26</v>
      </c>
      <c r="I239" s="58">
        <v>6041521705</v>
      </c>
      <c r="J239" s="57">
        <v>37.31</v>
      </c>
      <c r="K239" s="58">
        <v>6212695692</v>
      </c>
    </row>
    <row r="240" spans="7:11" x14ac:dyDescent="0.3">
      <c r="G240" s="1">
        <v>41249</v>
      </c>
      <c r="H240" s="57">
        <v>35.1</v>
      </c>
      <c r="I240" s="58">
        <v>6014106972</v>
      </c>
      <c r="J240" s="57">
        <v>37.76</v>
      </c>
      <c r="K240" s="58">
        <v>6287627696</v>
      </c>
    </row>
    <row r="241" spans="7:11" x14ac:dyDescent="0.3">
      <c r="G241" s="1">
        <v>41250</v>
      </c>
      <c r="H241" s="57">
        <v>35.46</v>
      </c>
      <c r="I241" s="58">
        <v>6075790121</v>
      </c>
      <c r="J241" s="57">
        <v>37.94</v>
      </c>
      <c r="K241" s="58">
        <v>6317600498</v>
      </c>
    </row>
    <row r="242" spans="7:11" x14ac:dyDescent="0.3">
      <c r="G242" s="1">
        <v>41253</v>
      </c>
      <c r="H242" s="57">
        <v>36.049999999999997</v>
      </c>
      <c r="I242" s="58">
        <v>6176881947</v>
      </c>
      <c r="J242" s="57">
        <v>38.130000000000003</v>
      </c>
      <c r="K242" s="58">
        <v>6349238455</v>
      </c>
    </row>
    <row r="243" spans="7:11" x14ac:dyDescent="0.3">
      <c r="G243" s="1">
        <v>41254</v>
      </c>
      <c r="H243" s="57">
        <v>36.35</v>
      </c>
      <c r="I243" s="58">
        <v>6228284571</v>
      </c>
      <c r="J243" s="57">
        <v>38.130000000000003</v>
      </c>
      <c r="K243" s="58">
        <v>6349238455</v>
      </c>
    </row>
    <row r="244" spans="7:11" x14ac:dyDescent="0.3">
      <c r="G244" s="1">
        <v>41255</v>
      </c>
      <c r="H244" s="57">
        <v>36.049999999999997</v>
      </c>
      <c r="I244" s="58">
        <v>6176881947</v>
      </c>
      <c r="J244" s="57">
        <v>37.85</v>
      </c>
      <c r="K244" s="58">
        <v>6302614097</v>
      </c>
    </row>
    <row r="245" spans="7:11" x14ac:dyDescent="0.3">
      <c r="G245" s="1">
        <v>41256</v>
      </c>
      <c r="H245" s="57">
        <v>36.24</v>
      </c>
      <c r="I245" s="58">
        <v>6209436942</v>
      </c>
      <c r="J245" s="57">
        <v>37.47</v>
      </c>
      <c r="K245" s="58">
        <v>6239338183</v>
      </c>
    </row>
    <row r="246" spans="7:11" x14ac:dyDescent="0.3">
      <c r="G246" s="1">
        <v>41257</v>
      </c>
      <c r="H246" s="57">
        <v>36.369999999999997</v>
      </c>
      <c r="I246" s="58">
        <v>6231711413</v>
      </c>
      <c r="J246" s="57">
        <v>37.93</v>
      </c>
      <c r="K246" s="58">
        <v>6315935342</v>
      </c>
    </row>
    <row r="247" spans="7:11" x14ac:dyDescent="0.3">
      <c r="G247" s="1">
        <v>41260</v>
      </c>
      <c r="H247" s="57">
        <v>36.28</v>
      </c>
      <c r="I247" s="58">
        <v>6216290626</v>
      </c>
      <c r="J247" s="57">
        <v>38.07</v>
      </c>
      <c r="K247" s="58">
        <v>6339247521</v>
      </c>
    </row>
    <row r="248" spans="7:11" x14ac:dyDescent="0.3">
      <c r="G248" s="1">
        <v>41261</v>
      </c>
      <c r="H248" s="57">
        <v>36.86</v>
      </c>
      <c r="I248" s="58">
        <v>6315669031</v>
      </c>
      <c r="J248" s="57">
        <v>38.46</v>
      </c>
      <c r="K248" s="58">
        <v>6404188591</v>
      </c>
    </row>
    <row r="249" spans="7:11" x14ac:dyDescent="0.3">
      <c r="G249" s="1">
        <v>41262</v>
      </c>
      <c r="H249" s="57">
        <v>36.5</v>
      </c>
      <c r="I249" s="58">
        <v>6253985883</v>
      </c>
      <c r="J249" s="57">
        <v>38.53</v>
      </c>
      <c r="K249" s="58">
        <v>6415844680</v>
      </c>
    </row>
    <row r="250" spans="7:11" x14ac:dyDescent="0.3">
      <c r="G250" s="1">
        <v>41263</v>
      </c>
      <c r="H250" s="57">
        <v>36.590000000000003</v>
      </c>
      <c r="I250" s="58">
        <v>6269406670</v>
      </c>
      <c r="J250" s="57">
        <v>39</v>
      </c>
      <c r="K250" s="58">
        <v>6494106996</v>
      </c>
    </row>
    <row r="251" spans="7:11" x14ac:dyDescent="0.3">
      <c r="G251" s="1">
        <v>41264</v>
      </c>
      <c r="H251" s="57">
        <v>36.24</v>
      </c>
      <c r="I251" s="58">
        <v>6209436942</v>
      </c>
      <c r="J251" s="57">
        <v>38.89</v>
      </c>
      <c r="K251" s="58">
        <v>6475790283</v>
      </c>
    </row>
    <row r="252" spans="7:11" x14ac:dyDescent="0.3">
      <c r="G252" s="1">
        <v>41267</v>
      </c>
      <c r="H252" s="57">
        <v>36.950000000000003</v>
      </c>
      <c r="I252" s="58">
        <v>6331089819</v>
      </c>
      <c r="J252" s="57">
        <v>38.44</v>
      </c>
      <c r="K252" s="58">
        <v>6400858280</v>
      </c>
    </row>
    <row r="253" spans="7:11" x14ac:dyDescent="0.3">
      <c r="G253" s="1">
        <v>41269</v>
      </c>
      <c r="H253" s="57">
        <v>36.450000000000003</v>
      </c>
      <c r="I253" s="58">
        <v>6245418779</v>
      </c>
      <c r="J253" s="57">
        <v>38.33</v>
      </c>
      <c r="K253" s="58">
        <v>6382541568</v>
      </c>
    </row>
    <row r="254" spans="7:11" x14ac:dyDescent="0.3">
      <c r="G254" s="1">
        <v>41270</v>
      </c>
      <c r="H254" s="57">
        <v>35.979999999999997</v>
      </c>
      <c r="I254" s="58">
        <v>6164888002</v>
      </c>
      <c r="J254" s="57">
        <v>38.130000000000003</v>
      </c>
      <c r="K254" s="58">
        <v>6349238455</v>
      </c>
    </row>
    <row r="255" spans="7:11" x14ac:dyDescent="0.3">
      <c r="G255" s="1">
        <v>41271</v>
      </c>
      <c r="H255" s="57">
        <v>35.67</v>
      </c>
      <c r="I255" s="58">
        <v>6111771957</v>
      </c>
      <c r="J255" s="57">
        <v>37.799999999999997</v>
      </c>
      <c r="K255" s="58">
        <v>6294288319</v>
      </c>
    </row>
    <row r="256" spans="7:11" x14ac:dyDescent="0.3">
      <c r="G256" s="1">
        <v>41274</v>
      </c>
      <c r="H256" s="57">
        <v>36.130000000000003</v>
      </c>
      <c r="I256" s="58">
        <v>6190589314</v>
      </c>
      <c r="J256" s="57">
        <v>38.4</v>
      </c>
      <c r="K256" s="58">
        <v>6394197657</v>
      </c>
    </row>
    <row r="257" spans="7:11" x14ac:dyDescent="0.3">
      <c r="G257" s="1">
        <v>41276</v>
      </c>
      <c r="H257" s="57">
        <v>38.729999999999997</v>
      </c>
      <c r="I257" s="58">
        <v>6636078719</v>
      </c>
      <c r="J257" s="57">
        <v>39.85</v>
      </c>
      <c r="K257" s="58">
        <v>6635645225</v>
      </c>
    </row>
    <row r="258" spans="7:11" x14ac:dyDescent="0.3">
      <c r="G258" s="1">
        <v>41277</v>
      </c>
      <c r="H258" s="57">
        <v>37.979999999999997</v>
      </c>
      <c r="I258" s="58">
        <v>6507572160</v>
      </c>
      <c r="J258" s="57">
        <v>39.51</v>
      </c>
      <c r="K258" s="58">
        <v>6579029933</v>
      </c>
    </row>
    <row r="259" spans="7:11" x14ac:dyDescent="0.3">
      <c r="G259" s="1">
        <v>41278</v>
      </c>
      <c r="H259" s="57">
        <v>38.07</v>
      </c>
      <c r="I259" s="58">
        <v>6522992947</v>
      </c>
      <c r="J259" s="57">
        <v>39.380000000000003</v>
      </c>
      <c r="K259" s="58">
        <v>6557382910</v>
      </c>
    </row>
    <row r="260" spans="7:11" x14ac:dyDescent="0.3">
      <c r="G260" s="1">
        <v>41281</v>
      </c>
      <c r="H260" s="57">
        <v>37.57</v>
      </c>
      <c r="I260" s="58">
        <v>6437321908</v>
      </c>
      <c r="J260" s="57">
        <v>39.1</v>
      </c>
      <c r="K260" s="58">
        <v>6510758552</v>
      </c>
    </row>
    <row r="261" spans="7:11" x14ac:dyDescent="0.3">
      <c r="G261" s="1">
        <v>41282</v>
      </c>
      <c r="H261" s="57">
        <v>36.979999999999997</v>
      </c>
      <c r="I261" s="58">
        <v>6336230081</v>
      </c>
      <c r="J261" s="57">
        <v>38.090000000000003</v>
      </c>
      <c r="K261" s="58">
        <v>6342577832</v>
      </c>
    </row>
    <row r="262" spans="7:11" x14ac:dyDescent="0.3">
      <c r="G262" s="1">
        <v>41283</v>
      </c>
      <c r="H262" s="57">
        <v>37.29</v>
      </c>
      <c r="I262" s="58">
        <v>6389346125</v>
      </c>
      <c r="J262" s="57">
        <v>38.46</v>
      </c>
      <c r="K262" s="58">
        <v>6404188591</v>
      </c>
    </row>
    <row r="263" spans="7:11" x14ac:dyDescent="0.3">
      <c r="G263" s="1">
        <v>41284</v>
      </c>
      <c r="H263" s="57">
        <v>37.85</v>
      </c>
      <c r="I263" s="58">
        <v>6485297690</v>
      </c>
      <c r="J263" s="57">
        <v>39.07</v>
      </c>
      <c r="K263" s="58">
        <v>6491275773</v>
      </c>
    </row>
    <row r="264" spans="7:11" x14ac:dyDescent="0.3">
      <c r="G264" s="1">
        <v>41285</v>
      </c>
      <c r="H264" s="57">
        <v>38.44</v>
      </c>
      <c r="I264" s="58">
        <v>6586389516</v>
      </c>
      <c r="J264" s="57">
        <v>39.549999999999997</v>
      </c>
      <c r="K264" s="58">
        <v>6571025258</v>
      </c>
    </row>
    <row r="265" spans="7:11" x14ac:dyDescent="0.3">
      <c r="G265" s="1">
        <v>41288</v>
      </c>
      <c r="H265" s="57">
        <v>38.22</v>
      </c>
      <c r="I265" s="58">
        <v>6548694259</v>
      </c>
      <c r="J265" s="57">
        <v>39.33</v>
      </c>
      <c r="K265" s="58">
        <v>6534473410</v>
      </c>
    </row>
    <row r="266" spans="7:11" x14ac:dyDescent="0.3">
      <c r="G266" s="1">
        <v>41289</v>
      </c>
      <c r="H266" s="57">
        <v>38.08</v>
      </c>
      <c r="I266" s="58">
        <v>6524706368</v>
      </c>
      <c r="J266" s="57">
        <v>38.909999999999997</v>
      </c>
      <c r="K266" s="58">
        <v>6464692611</v>
      </c>
    </row>
    <row r="267" spans="7:11" x14ac:dyDescent="0.3">
      <c r="G267" s="1">
        <v>41290</v>
      </c>
      <c r="H267" s="57">
        <v>38.32</v>
      </c>
      <c r="I267" s="58">
        <v>6565828467</v>
      </c>
      <c r="J267" s="57">
        <v>38.99</v>
      </c>
      <c r="K267" s="58">
        <v>6477984192</v>
      </c>
    </row>
    <row r="268" spans="7:11" x14ac:dyDescent="0.3">
      <c r="G268" s="1">
        <v>41291</v>
      </c>
      <c r="H268" s="57">
        <v>40.07</v>
      </c>
      <c r="I268" s="58">
        <v>6865677105</v>
      </c>
      <c r="J268" s="57">
        <v>41.72</v>
      </c>
      <c r="K268" s="58">
        <v>6931559387</v>
      </c>
    </row>
    <row r="269" spans="7:11" x14ac:dyDescent="0.3">
      <c r="G269" s="1">
        <v>41292</v>
      </c>
      <c r="H269" s="57">
        <v>40.119999999999997</v>
      </c>
      <c r="I269" s="58">
        <v>6874244209</v>
      </c>
      <c r="J269" s="57">
        <v>41.68</v>
      </c>
      <c r="K269" s="58">
        <v>6924913596</v>
      </c>
    </row>
    <row r="270" spans="7:11" x14ac:dyDescent="0.3">
      <c r="G270" s="1">
        <v>41296</v>
      </c>
      <c r="H270" s="57">
        <v>40.08</v>
      </c>
      <c r="I270" s="58">
        <v>6867390526</v>
      </c>
      <c r="J270" s="57">
        <v>41.65</v>
      </c>
      <c r="K270" s="58">
        <v>6919929254</v>
      </c>
    </row>
    <row r="271" spans="7:11" x14ac:dyDescent="0.3">
      <c r="G271" s="1">
        <v>41297</v>
      </c>
      <c r="H271" s="57">
        <v>40.1</v>
      </c>
      <c r="I271" s="58">
        <v>6870817367</v>
      </c>
      <c r="J271" s="57">
        <v>42.09</v>
      </c>
      <c r="K271" s="58">
        <v>6993032948</v>
      </c>
    </row>
    <row r="272" spans="7:11" x14ac:dyDescent="0.3">
      <c r="G272" s="1">
        <v>41298</v>
      </c>
      <c r="H272" s="57">
        <v>39.520000000000003</v>
      </c>
      <c r="I272" s="58">
        <v>6771438962</v>
      </c>
      <c r="J272" s="57">
        <v>41.78</v>
      </c>
      <c r="K272" s="58">
        <v>6941528072</v>
      </c>
    </row>
    <row r="273" spans="7:11" x14ac:dyDescent="0.3">
      <c r="G273" s="1">
        <v>41299</v>
      </c>
      <c r="H273" s="57">
        <v>41.84</v>
      </c>
      <c r="I273" s="58">
        <v>6792595885</v>
      </c>
      <c r="J273" s="57">
        <v>45.3</v>
      </c>
      <c r="K273" s="58">
        <v>7526357628</v>
      </c>
    </row>
    <row r="274" spans="7:11" x14ac:dyDescent="0.3">
      <c r="G274" s="1">
        <v>41302</v>
      </c>
      <c r="H274" s="57">
        <v>41.74</v>
      </c>
      <c r="I274" s="58">
        <v>6776361192</v>
      </c>
      <c r="J274" s="57">
        <v>45.1</v>
      </c>
      <c r="K274" s="58">
        <v>7493128676</v>
      </c>
    </row>
    <row r="275" spans="7:11" x14ac:dyDescent="0.3">
      <c r="G275" s="1">
        <v>41303</v>
      </c>
      <c r="H275" s="57">
        <v>41.73</v>
      </c>
      <c r="I275" s="58">
        <v>6774737722</v>
      </c>
      <c r="J275" s="57">
        <v>44.88</v>
      </c>
      <c r="K275" s="58">
        <v>7456576828</v>
      </c>
    </row>
    <row r="276" spans="7:11" x14ac:dyDescent="0.3">
      <c r="G276" s="1">
        <v>41304</v>
      </c>
      <c r="H276" s="57">
        <v>41.64</v>
      </c>
      <c r="I276" s="58">
        <v>6760126498</v>
      </c>
      <c r="J276" s="57">
        <v>44.36</v>
      </c>
      <c r="K276" s="58">
        <v>7370181553</v>
      </c>
    </row>
    <row r="277" spans="7:11" x14ac:dyDescent="0.3">
      <c r="G277" s="1">
        <v>41305</v>
      </c>
      <c r="H277" s="57">
        <v>41.14</v>
      </c>
      <c r="I277" s="58">
        <v>6678953029</v>
      </c>
      <c r="J277" s="57">
        <v>44.15</v>
      </c>
      <c r="K277" s="58">
        <v>7335291154</v>
      </c>
    </row>
    <row r="278" spans="7:11" x14ac:dyDescent="0.3">
      <c r="G278" s="1">
        <v>41306</v>
      </c>
      <c r="H278" s="57">
        <v>41.72</v>
      </c>
      <c r="I278" s="58">
        <v>6773114253</v>
      </c>
      <c r="J278" s="57">
        <v>44.83</v>
      </c>
      <c r="K278" s="58">
        <v>7448269590</v>
      </c>
    </row>
    <row r="279" spans="7:11" x14ac:dyDescent="0.3">
      <c r="G279" s="1">
        <v>41309</v>
      </c>
      <c r="H279" s="57">
        <v>41.96</v>
      </c>
      <c r="I279" s="58">
        <v>6812077518</v>
      </c>
      <c r="J279" s="57">
        <v>44.88</v>
      </c>
      <c r="K279" s="58">
        <v>7456576828</v>
      </c>
    </row>
    <row r="280" spans="7:11" x14ac:dyDescent="0.3">
      <c r="G280" s="1">
        <v>41310</v>
      </c>
      <c r="H280" s="57">
        <v>42.59</v>
      </c>
      <c r="I280" s="58">
        <v>6914356089</v>
      </c>
      <c r="J280" s="57">
        <v>45.47</v>
      </c>
      <c r="K280" s="58">
        <v>7554602237</v>
      </c>
    </row>
    <row r="281" spans="7:11" x14ac:dyDescent="0.3">
      <c r="G281" s="1">
        <v>41311</v>
      </c>
      <c r="H281" s="57">
        <v>42.57</v>
      </c>
      <c r="I281" s="58">
        <v>6911109150</v>
      </c>
      <c r="J281" s="57">
        <v>45.84</v>
      </c>
      <c r="K281" s="58">
        <v>7616075798</v>
      </c>
    </row>
    <row r="282" spans="7:11" x14ac:dyDescent="0.3">
      <c r="G282" s="1">
        <v>41312</v>
      </c>
      <c r="H282" s="57">
        <v>42.39</v>
      </c>
      <c r="I282" s="58">
        <v>6881886701</v>
      </c>
      <c r="J282" s="57">
        <v>45.66</v>
      </c>
      <c r="K282" s="58">
        <v>7586169741</v>
      </c>
    </row>
    <row r="283" spans="7:11" x14ac:dyDescent="0.3">
      <c r="G283" s="1">
        <v>41313</v>
      </c>
      <c r="H283" s="57">
        <v>42.61</v>
      </c>
      <c r="I283" s="58">
        <v>6917603028</v>
      </c>
      <c r="J283" s="57">
        <v>45.48</v>
      </c>
      <c r="K283" s="58">
        <v>7556263684</v>
      </c>
    </row>
    <row r="284" spans="7:11" x14ac:dyDescent="0.3">
      <c r="G284" s="1">
        <v>41316</v>
      </c>
      <c r="H284" s="57">
        <v>42.71</v>
      </c>
      <c r="I284" s="58">
        <v>6933837721</v>
      </c>
      <c r="J284" s="57">
        <v>45.33</v>
      </c>
      <c r="K284" s="58">
        <v>7531341970</v>
      </c>
    </row>
    <row r="285" spans="7:11" x14ac:dyDescent="0.3">
      <c r="G285" s="1">
        <v>41317</v>
      </c>
      <c r="H285" s="57">
        <v>42.84</v>
      </c>
      <c r="I285" s="58">
        <v>6954942823</v>
      </c>
      <c r="J285" s="57">
        <v>45.59</v>
      </c>
      <c r="K285" s="58">
        <v>7574539608</v>
      </c>
    </row>
    <row r="286" spans="7:11" x14ac:dyDescent="0.3">
      <c r="G286" s="1">
        <v>41318</v>
      </c>
      <c r="H286" s="57">
        <v>42.93</v>
      </c>
      <c r="I286" s="58">
        <v>6969554048</v>
      </c>
      <c r="J286" s="57">
        <v>45.51</v>
      </c>
      <c r="K286" s="58">
        <v>7561248027</v>
      </c>
    </row>
    <row r="287" spans="7:11" x14ac:dyDescent="0.3">
      <c r="G287" s="1">
        <v>41319</v>
      </c>
      <c r="H287" s="57">
        <v>42.9</v>
      </c>
      <c r="I287" s="58">
        <v>6964683640</v>
      </c>
      <c r="J287" s="57">
        <v>45.1</v>
      </c>
      <c r="K287" s="58">
        <v>7493128676</v>
      </c>
    </row>
    <row r="288" spans="7:11" x14ac:dyDescent="0.3">
      <c r="G288" s="1">
        <v>41320</v>
      </c>
      <c r="H288" s="57">
        <v>42.5</v>
      </c>
      <c r="I288" s="58">
        <v>6899744865</v>
      </c>
      <c r="J288" s="57">
        <v>44.83</v>
      </c>
      <c r="K288" s="58">
        <v>7448269590</v>
      </c>
    </row>
    <row r="289" spans="7:11" x14ac:dyDescent="0.3">
      <c r="G289" s="1">
        <v>41324</v>
      </c>
      <c r="H289" s="57">
        <v>42.74</v>
      </c>
      <c r="I289" s="58">
        <v>6938708130</v>
      </c>
      <c r="J289" s="57">
        <v>45.34</v>
      </c>
      <c r="K289" s="58">
        <v>7533003418</v>
      </c>
    </row>
    <row r="290" spans="7:11" x14ac:dyDescent="0.3">
      <c r="G290" s="1">
        <v>41325</v>
      </c>
      <c r="H290" s="57">
        <v>41.96</v>
      </c>
      <c r="I290" s="58">
        <v>6812077518</v>
      </c>
      <c r="J290" s="57">
        <v>44.14</v>
      </c>
      <c r="K290" s="58">
        <v>7333629706</v>
      </c>
    </row>
    <row r="291" spans="7:11" x14ac:dyDescent="0.3">
      <c r="G291" s="1">
        <v>41326</v>
      </c>
      <c r="H291" s="57">
        <v>40.909999999999997</v>
      </c>
      <c r="I291" s="58">
        <v>6641613233</v>
      </c>
      <c r="J291" s="57">
        <v>43.3</v>
      </c>
      <c r="K291" s="58">
        <v>7194068108</v>
      </c>
    </row>
    <row r="292" spans="7:11" x14ac:dyDescent="0.3">
      <c r="G292" s="1">
        <v>41327</v>
      </c>
      <c r="H292" s="57">
        <v>42.03</v>
      </c>
      <c r="I292" s="58">
        <v>6823441804</v>
      </c>
      <c r="J292" s="57">
        <v>44.04</v>
      </c>
      <c r="K292" s="58">
        <v>7317015230</v>
      </c>
    </row>
    <row r="293" spans="7:11" x14ac:dyDescent="0.3">
      <c r="G293" s="1">
        <v>41330</v>
      </c>
      <c r="H293" s="57">
        <v>40.86</v>
      </c>
      <c r="I293" s="58">
        <v>6633495886</v>
      </c>
      <c r="J293" s="57">
        <v>42.63</v>
      </c>
      <c r="K293" s="58">
        <v>7082751118</v>
      </c>
    </row>
    <row r="294" spans="7:11" x14ac:dyDescent="0.3">
      <c r="G294" s="1">
        <v>41331</v>
      </c>
      <c r="H294" s="57">
        <v>41.65</v>
      </c>
      <c r="I294" s="58">
        <v>6761749967</v>
      </c>
      <c r="J294" s="57">
        <v>43.35</v>
      </c>
      <c r="K294" s="58">
        <v>7202375346</v>
      </c>
    </row>
    <row r="295" spans="7:11" x14ac:dyDescent="0.3">
      <c r="G295" s="1">
        <v>41332</v>
      </c>
      <c r="H295" s="57">
        <v>42.5</v>
      </c>
      <c r="I295" s="58">
        <v>6899744865</v>
      </c>
      <c r="J295" s="57">
        <v>44</v>
      </c>
      <c r="K295" s="58">
        <v>7310369440</v>
      </c>
    </row>
    <row r="296" spans="7:11" x14ac:dyDescent="0.3">
      <c r="G296" s="1">
        <v>41333</v>
      </c>
      <c r="H296" s="57">
        <v>42.3</v>
      </c>
      <c r="I296" s="58">
        <v>6867275477</v>
      </c>
      <c r="J296" s="57">
        <v>44.03</v>
      </c>
      <c r="K296" s="58">
        <v>7315353782</v>
      </c>
    </row>
    <row r="297" spans="7:11" x14ac:dyDescent="0.3">
      <c r="G297" s="1">
        <v>41334</v>
      </c>
      <c r="H297" s="57">
        <v>42.68</v>
      </c>
      <c r="I297" s="58">
        <v>6928967313</v>
      </c>
      <c r="J297" s="57">
        <v>43.82</v>
      </c>
      <c r="K297" s="58">
        <v>7280463383</v>
      </c>
    </row>
    <row r="298" spans="7:11" x14ac:dyDescent="0.3">
      <c r="G298" s="1">
        <v>41337</v>
      </c>
      <c r="H298" s="57">
        <v>42.59</v>
      </c>
      <c r="I298" s="58">
        <v>6914356089</v>
      </c>
      <c r="J298" s="57">
        <v>43.39</v>
      </c>
      <c r="K298" s="58">
        <v>7209021136</v>
      </c>
    </row>
    <row r="299" spans="7:11" x14ac:dyDescent="0.3">
      <c r="G299" s="1">
        <v>41338</v>
      </c>
      <c r="H299" s="57">
        <v>43.12</v>
      </c>
      <c r="I299" s="58">
        <v>7000399966</v>
      </c>
      <c r="J299" s="57">
        <v>44.66</v>
      </c>
      <c r="K299" s="58">
        <v>7420024981</v>
      </c>
    </row>
    <row r="300" spans="7:11" x14ac:dyDescent="0.3">
      <c r="G300" s="1">
        <v>41339</v>
      </c>
      <c r="H300" s="57">
        <v>43.11</v>
      </c>
      <c r="I300" s="58">
        <v>6998776497</v>
      </c>
      <c r="J300" s="57">
        <v>44.22</v>
      </c>
      <c r="K300" s="58">
        <v>7346921287</v>
      </c>
    </row>
    <row r="301" spans="7:11" x14ac:dyDescent="0.3">
      <c r="G301" s="1">
        <v>41340</v>
      </c>
      <c r="H301" s="57">
        <v>42.8</v>
      </c>
      <c r="I301" s="58">
        <v>6948448946</v>
      </c>
      <c r="J301" s="57">
        <v>44.25</v>
      </c>
      <c r="K301" s="58">
        <v>7351905630</v>
      </c>
    </row>
    <row r="302" spans="7:11" x14ac:dyDescent="0.3">
      <c r="G302" s="1">
        <v>41341</v>
      </c>
      <c r="H302" s="57">
        <v>42.88</v>
      </c>
      <c r="I302" s="58">
        <v>6961436701</v>
      </c>
      <c r="J302" s="57">
        <v>44.35</v>
      </c>
      <c r="K302" s="58">
        <v>7368520106</v>
      </c>
    </row>
    <row r="303" spans="7:11" x14ac:dyDescent="0.3">
      <c r="G303" s="1">
        <v>41344</v>
      </c>
      <c r="H303" s="57">
        <v>42.41</v>
      </c>
      <c r="I303" s="58">
        <v>6885133640</v>
      </c>
      <c r="J303" s="57">
        <v>43.99</v>
      </c>
      <c r="K303" s="58">
        <v>7308707992</v>
      </c>
    </row>
    <row r="304" spans="7:11" x14ac:dyDescent="0.3">
      <c r="G304" s="1">
        <v>41345</v>
      </c>
      <c r="H304" s="57">
        <v>42.32</v>
      </c>
      <c r="I304" s="58">
        <v>6870522416</v>
      </c>
      <c r="J304" s="57">
        <v>43.93</v>
      </c>
      <c r="K304" s="58">
        <v>7298739306</v>
      </c>
    </row>
    <row r="305" spans="7:11" x14ac:dyDescent="0.3">
      <c r="G305" s="1">
        <v>41346</v>
      </c>
      <c r="H305" s="57">
        <v>42.16</v>
      </c>
      <c r="I305" s="58">
        <v>6844546906</v>
      </c>
      <c r="J305" s="57">
        <v>44</v>
      </c>
      <c r="K305" s="58">
        <v>7310369440</v>
      </c>
    </row>
    <row r="306" spans="7:11" x14ac:dyDescent="0.3">
      <c r="G306" s="1">
        <v>41347</v>
      </c>
      <c r="H306" s="57">
        <v>42.42</v>
      </c>
      <c r="I306" s="58">
        <v>6886757109</v>
      </c>
      <c r="J306" s="57">
        <v>44.16</v>
      </c>
      <c r="K306" s="58">
        <v>7336952601</v>
      </c>
    </row>
    <row r="307" spans="7:11" x14ac:dyDescent="0.3">
      <c r="G307" s="1">
        <v>41348</v>
      </c>
      <c r="H307" s="57">
        <v>41.66</v>
      </c>
      <c r="I307" s="58">
        <v>6763373437</v>
      </c>
      <c r="J307" s="57">
        <v>42.33</v>
      </c>
      <c r="K307" s="58">
        <v>7032907690</v>
      </c>
    </row>
    <row r="308" spans="7:11" x14ac:dyDescent="0.3">
      <c r="G308" s="1">
        <v>41351</v>
      </c>
      <c r="H308" s="57">
        <v>41.11</v>
      </c>
      <c r="I308" s="58">
        <v>6674082621</v>
      </c>
      <c r="J308" s="57">
        <v>41.59</v>
      </c>
      <c r="K308" s="58">
        <v>6909960568</v>
      </c>
    </row>
    <row r="309" spans="7:11" x14ac:dyDescent="0.3">
      <c r="G309" s="1">
        <v>41352</v>
      </c>
      <c r="H309" s="57">
        <v>40.92</v>
      </c>
      <c r="I309" s="58">
        <v>6643236702</v>
      </c>
      <c r="J309" s="57">
        <v>41.28</v>
      </c>
      <c r="K309" s="58">
        <v>6858455692</v>
      </c>
    </row>
    <row r="310" spans="7:11" x14ac:dyDescent="0.3">
      <c r="G310" s="1">
        <v>41353</v>
      </c>
      <c r="H310" s="57">
        <v>41.16</v>
      </c>
      <c r="I310" s="58">
        <v>6682199968</v>
      </c>
      <c r="J310" s="57">
        <v>41.47</v>
      </c>
      <c r="K310" s="58">
        <v>6890023197</v>
      </c>
    </row>
    <row r="311" spans="7:11" x14ac:dyDescent="0.3">
      <c r="G311" s="1">
        <v>41354</v>
      </c>
      <c r="H311" s="57">
        <v>40.630000000000003</v>
      </c>
      <c r="I311" s="58">
        <v>6596156090</v>
      </c>
      <c r="J311" s="57">
        <v>41.21</v>
      </c>
      <c r="K311" s="58">
        <v>6846825559</v>
      </c>
    </row>
    <row r="312" spans="7:11" x14ac:dyDescent="0.3">
      <c r="G312" s="1">
        <v>41355</v>
      </c>
      <c r="H312" s="57">
        <v>40.56</v>
      </c>
      <c r="I312" s="58">
        <v>6584791805</v>
      </c>
      <c r="J312" s="57">
        <v>41.5</v>
      </c>
      <c r="K312" s="58">
        <v>6895007540</v>
      </c>
    </row>
    <row r="313" spans="7:11" x14ac:dyDescent="0.3">
      <c r="G313" s="1">
        <v>41358</v>
      </c>
      <c r="H313" s="57">
        <v>40.93</v>
      </c>
      <c r="I313" s="58">
        <v>6644860172</v>
      </c>
      <c r="J313" s="57">
        <v>41.53</v>
      </c>
      <c r="K313" s="58">
        <v>6899991882</v>
      </c>
    </row>
    <row r="314" spans="7:11" x14ac:dyDescent="0.3">
      <c r="G314" s="1">
        <v>41359</v>
      </c>
      <c r="H314" s="57">
        <v>41.16</v>
      </c>
      <c r="I314" s="58">
        <v>6682199968</v>
      </c>
      <c r="J314" s="57">
        <v>41.85</v>
      </c>
      <c r="K314" s="58">
        <v>6953158206</v>
      </c>
    </row>
    <row r="315" spans="7:11" x14ac:dyDescent="0.3">
      <c r="G315" s="1">
        <v>41360</v>
      </c>
      <c r="H315" s="57">
        <v>40.89</v>
      </c>
      <c r="I315" s="58">
        <v>6638366294</v>
      </c>
      <c r="J315" s="57">
        <v>41.6</v>
      </c>
      <c r="K315" s="58">
        <v>6911622016</v>
      </c>
    </row>
    <row r="316" spans="7:11" x14ac:dyDescent="0.3">
      <c r="G316" s="1">
        <v>41361</v>
      </c>
      <c r="H316" s="57">
        <v>41.46</v>
      </c>
      <c r="I316" s="58">
        <v>6730904049</v>
      </c>
      <c r="J316" s="57">
        <v>42.4</v>
      </c>
      <c r="K316" s="58">
        <v>7044537824</v>
      </c>
    </row>
    <row r="317" spans="7:11" x14ac:dyDescent="0.3">
      <c r="G317" s="1">
        <v>41365</v>
      </c>
      <c r="H317" s="57">
        <v>40.799999999999997</v>
      </c>
      <c r="I317" s="58">
        <v>6623755070</v>
      </c>
      <c r="J317" s="57">
        <v>41.46</v>
      </c>
      <c r="K317" s="58">
        <v>6888361749</v>
      </c>
    </row>
    <row r="318" spans="7:11" x14ac:dyDescent="0.3">
      <c r="G318" s="1">
        <v>41366</v>
      </c>
      <c r="H318" s="57">
        <v>40.69</v>
      </c>
      <c r="I318" s="58">
        <v>6605896907</v>
      </c>
      <c r="J318" s="57">
        <v>41.33</v>
      </c>
      <c r="K318" s="58">
        <v>6866762930</v>
      </c>
    </row>
    <row r="319" spans="7:11" x14ac:dyDescent="0.3">
      <c r="G319" s="1">
        <v>41367</v>
      </c>
      <c r="H319" s="57">
        <v>40.47</v>
      </c>
      <c r="I319" s="58">
        <v>6570180580</v>
      </c>
      <c r="J319" s="57">
        <v>41.24</v>
      </c>
      <c r="K319" s="58">
        <v>6851809902</v>
      </c>
    </row>
    <row r="320" spans="7:11" x14ac:dyDescent="0.3">
      <c r="G320" s="1">
        <v>41368</v>
      </c>
      <c r="H320" s="57">
        <v>41.23</v>
      </c>
      <c r="I320" s="58">
        <v>6693564253</v>
      </c>
      <c r="J320" s="57">
        <v>41.44</v>
      </c>
      <c r="K320" s="58">
        <v>6885038854</v>
      </c>
    </row>
    <row r="321" spans="7:11" x14ac:dyDescent="0.3">
      <c r="G321" s="1">
        <v>41369</v>
      </c>
      <c r="H321" s="57">
        <v>40.770000000000003</v>
      </c>
      <c r="I321" s="58">
        <v>6618884662</v>
      </c>
      <c r="J321" s="57">
        <v>41.59</v>
      </c>
      <c r="K321" s="58">
        <v>6909960568</v>
      </c>
    </row>
    <row r="322" spans="7:11" x14ac:dyDescent="0.3">
      <c r="G322" s="1">
        <v>41372</v>
      </c>
      <c r="H322" s="57">
        <v>41.25</v>
      </c>
      <c r="I322" s="58">
        <v>6696811192</v>
      </c>
      <c r="J322" s="57">
        <v>41.8</v>
      </c>
      <c r="K322" s="58">
        <v>6944850968</v>
      </c>
    </row>
    <row r="323" spans="7:11" x14ac:dyDescent="0.3">
      <c r="G323" s="1">
        <v>41373</v>
      </c>
      <c r="H323" s="57">
        <v>41.16</v>
      </c>
      <c r="I323" s="58">
        <v>6682199968</v>
      </c>
      <c r="J323" s="57">
        <v>42.32</v>
      </c>
      <c r="K323" s="58">
        <v>7031246243</v>
      </c>
    </row>
    <row r="324" spans="7:11" x14ac:dyDescent="0.3">
      <c r="G324" s="1">
        <v>41374</v>
      </c>
      <c r="H324" s="57">
        <v>42.07</v>
      </c>
      <c r="I324" s="58">
        <v>6829935681</v>
      </c>
      <c r="J324" s="57">
        <v>43.62</v>
      </c>
      <c r="K324" s="58">
        <v>7247234431</v>
      </c>
    </row>
    <row r="325" spans="7:11" x14ac:dyDescent="0.3">
      <c r="G325" s="1">
        <v>41375</v>
      </c>
      <c r="H325" s="57">
        <v>42.8</v>
      </c>
      <c r="I325" s="58">
        <v>6948448946</v>
      </c>
      <c r="J325" s="57">
        <v>43.25</v>
      </c>
      <c r="K325" s="58">
        <v>7185760870</v>
      </c>
    </row>
    <row r="326" spans="7:11" x14ac:dyDescent="0.3">
      <c r="G326" s="1">
        <v>41376</v>
      </c>
      <c r="H326" s="57">
        <v>41.81</v>
      </c>
      <c r="I326" s="58">
        <v>6787725477</v>
      </c>
      <c r="J326" s="57">
        <v>43.23</v>
      </c>
      <c r="K326" s="58">
        <v>7171237989</v>
      </c>
    </row>
    <row r="327" spans="7:11" x14ac:dyDescent="0.3">
      <c r="G327" s="1">
        <v>41379</v>
      </c>
      <c r="H327" s="57">
        <v>40.42</v>
      </c>
      <c r="I327" s="58">
        <v>6562063233</v>
      </c>
      <c r="J327" s="57">
        <v>42.06</v>
      </c>
      <c r="K327" s="58">
        <v>6977151742</v>
      </c>
    </row>
    <row r="328" spans="7:11" x14ac:dyDescent="0.3">
      <c r="G328" s="1">
        <v>41380</v>
      </c>
      <c r="H328" s="57">
        <v>41.48</v>
      </c>
      <c r="I328" s="58">
        <v>6734150988</v>
      </c>
      <c r="J328" s="57">
        <v>42.96</v>
      </c>
      <c r="K328" s="58">
        <v>7126448855</v>
      </c>
    </row>
    <row r="329" spans="7:11" x14ac:dyDescent="0.3">
      <c r="G329" s="1">
        <v>41381</v>
      </c>
      <c r="H329" s="57">
        <v>41.5</v>
      </c>
      <c r="I329" s="58">
        <v>6737397927</v>
      </c>
      <c r="J329" s="57">
        <v>42.41</v>
      </c>
      <c r="K329" s="58">
        <v>7035211731</v>
      </c>
    </row>
    <row r="330" spans="7:11" x14ac:dyDescent="0.3">
      <c r="G330" s="1">
        <v>41382</v>
      </c>
      <c r="H330" s="57">
        <v>41.28</v>
      </c>
      <c r="I330" s="58">
        <v>6701681600</v>
      </c>
      <c r="J330" s="57">
        <v>42.51</v>
      </c>
      <c r="K330" s="58">
        <v>7051800299</v>
      </c>
    </row>
    <row r="331" spans="7:11" x14ac:dyDescent="0.3">
      <c r="G331" s="1">
        <v>41383</v>
      </c>
      <c r="H331" s="57">
        <v>41.63</v>
      </c>
      <c r="I331" s="58">
        <v>6758503028</v>
      </c>
      <c r="J331" s="57">
        <v>42.65</v>
      </c>
      <c r="K331" s="58">
        <v>7075024294</v>
      </c>
    </row>
    <row r="332" spans="7:11" x14ac:dyDescent="0.3">
      <c r="G332" s="1">
        <v>41386</v>
      </c>
      <c r="H332" s="57">
        <v>41.85</v>
      </c>
      <c r="I332" s="58">
        <v>6794219355</v>
      </c>
      <c r="J332" s="57">
        <v>43.22</v>
      </c>
      <c r="K332" s="58">
        <v>7169579132</v>
      </c>
    </row>
    <row r="333" spans="7:11" x14ac:dyDescent="0.3">
      <c r="G333" s="1">
        <v>41387</v>
      </c>
      <c r="H333" s="57">
        <v>42.52</v>
      </c>
      <c r="I333" s="58">
        <v>6902991803</v>
      </c>
      <c r="J333" s="57">
        <v>44.39</v>
      </c>
      <c r="K333" s="58">
        <v>7363665379</v>
      </c>
    </row>
    <row r="334" spans="7:11" x14ac:dyDescent="0.3">
      <c r="G334" s="1">
        <v>41388</v>
      </c>
      <c r="H334" s="57">
        <v>43.03</v>
      </c>
      <c r="I334" s="58">
        <v>6985788742</v>
      </c>
      <c r="J334" s="57">
        <v>44.61</v>
      </c>
      <c r="K334" s="58">
        <v>7400160229</v>
      </c>
    </row>
    <row r="335" spans="7:11" x14ac:dyDescent="0.3">
      <c r="G335" s="1">
        <v>41389</v>
      </c>
      <c r="H335" s="57">
        <v>45.62</v>
      </c>
      <c r="I335" s="58">
        <v>7406267311</v>
      </c>
      <c r="J335" s="57">
        <v>44.94</v>
      </c>
      <c r="K335" s="58">
        <v>7454902504</v>
      </c>
    </row>
    <row r="336" spans="7:11" x14ac:dyDescent="0.3">
      <c r="G336" s="1">
        <v>41390</v>
      </c>
      <c r="H336" s="57">
        <v>45.67</v>
      </c>
      <c r="I336" s="58">
        <v>7414384658</v>
      </c>
      <c r="J336" s="57">
        <v>41.9</v>
      </c>
      <c r="K336" s="58">
        <v>6950610033</v>
      </c>
    </row>
    <row r="337" spans="7:11" x14ac:dyDescent="0.3">
      <c r="G337" s="1">
        <v>41393</v>
      </c>
      <c r="H337" s="57">
        <v>45.58</v>
      </c>
      <c r="I337" s="58">
        <v>7399773434</v>
      </c>
      <c r="J337" s="57">
        <v>42.7</v>
      </c>
      <c r="K337" s="58">
        <v>7083318578</v>
      </c>
    </row>
    <row r="338" spans="7:11" x14ac:dyDescent="0.3">
      <c r="G338" s="1">
        <v>41394</v>
      </c>
      <c r="H338" s="57">
        <v>46.22</v>
      </c>
      <c r="I338" s="58">
        <v>7503675474</v>
      </c>
      <c r="J338" s="57">
        <v>43.62</v>
      </c>
      <c r="K338" s="58">
        <v>7235933405</v>
      </c>
    </row>
    <row r="339" spans="7:11" x14ac:dyDescent="0.3">
      <c r="G339" s="1">
        <v>41395</v>
      </c>
      <c r="H339" s="57">
        <v>45.6</v>
      </c>
      <c r="I339" s="58">
        <v>7403020372</v>
      </c>
      <c r="J339" s="57">
        <v>43.09</v>
      </c>
      <c r="K339" s="58">
        <v>7148013994</v>
      </c>
    </row>
    <row r="340" spans="7:11" x14ac:dyDescent="0.3">
      <c r="G340" s="1">
        <v>41396</v>
      </c>
      <c r="H340" s="57">
        <v>45.65</v>
      </c>
      <c r="I340" s="58">
        <v>7411137719</v>
      </c>
      <c r="J340" s="57">
        <v>43.33</v>
      </c>
      <c r="K340" s="58">
        <v>7187826557</v>
      </c>
    </row>
    <row r="341" spans="7:11" x14ac:dyDescent="0.3">
      <c r="G341" s="1">
        <v>41397</v>
      </c>
      <c r="H341" s="57">
        <v>46.01</v>
      </c>
      <c r="I341" s="58">
        <v>7486616761</v>
      </c>
      <c r="J341" s="57">
        <v>43.66</v>
      </c>
      <c r="K341" s="58">
        <v>7242568832</v>
      </c>
    </row>
    <row r="342" spans="7:11" x14ac:dyDescent="0.3">
      <c r="G342" s="1">
        <v>41400</v>
      </c>
      <c r="H342" s="57">
        <v>46.28</v>
      </c>
      <c r="I342" s="58">
        <v>7530550396</v>
      </c>
      <c r="J342" s="57">
        <v>43.46</v>
      </c>
      <c r="K342" s="58">
        <v>7209391696</v>
      </c>
    </row>
    <row r="343" spans="7:11" x14ac:dyDescent="0.3">
      <c r="G343" s="1">
        <v>41401</v>
      </c>
      <c r="H343" s="57">
        <v>46.05</v>
      </c>
      <c r="I343" s="58">
        <v>7493125448</v>
      </c>
      <c r="J343" s="57">
        <v>43.79</v>
      </c>
      <c r="K343" s="58">
        <v>7264133970</v>
      </c>
    </row>
    <row r="344" spans="7:11" x14ac:dyDescent="0.3">
      <c r="G344" s="1">
        <v>41402</v>
      </c>
      <c r="H344" s="57">
        <v>46.81</v>
      </c>
      <c r="I344" s="58">
        <v>7616790493</v>
      </c>
      <c r="J344" s="57">
        <v>43.98</v>
      </c>
      <c r="K344" s="58">
        <v>7295652250</v>
      </c>
    </row>
    <row r="345" spans="7:11" x14ac:dyDescent="0.3">
      <c r="G345" s="1">
        <v>41403</v>
      </c>
      <c r="H345" s="57">
        <v>47.23</v>
      </c>
      <c r="I345" s="58">
        <v>7685131702</v>
      </c>
      <c r="J345" s="57">
        <v>43.58</v>
      </c>
      <c r="K345" s="58">
        <v>7229297977</v>
      </c>
    </row>
    <row r="346" spans="7:11" x14ac:dyDescent="0.3">
      <c r="G346" s="1">
        <v>41404</v>
      </c>
      <c r="H346" s="57">
        <v>46.92</v>
      </c>
      <c r="I346" s="58">
        <v>7634689381</v>
      </c>
      <c r="J346" s="57">
        <v>43.79</v>
      </c>
      <c r="K346" s="58">
        <v>7264133970</v>
      </c>
    </row>
    <row r="347" spans="7:11" x14ac:dyDescent="0.3">
      <c r="G347" s="1">
        <v>41407</v>
      </c>
      <c r="H347" s="57">
        <v>46.93</v>
      </c>
      <c r="I347" s="58">
        <v>7636316553</v>
      </c>
      <c r="J347" s="57">
        <v>43.17</v>
      </c>
      <c r="K347" s="58">
        <v>7161284848</v>
      </c>
    </row>
    <row r="348" spans="7:11" x14ac:dyDescent="0.3">
      <c r="G348" s="1">
        <v>41408</v>
      </c>
      <c r="H348" s="57">
        <v>47.52</v>
      </c>
      <c r="I348" s="58">
        <v>7732319680</v>
      </c>
      <c r="J348" s="57">
        <v>43.78</v>
      </c>
      <c r="K348" s="58">
        <v>7262475114</v>
      </c>
    </row>
    <row r="349" spans="7:11" x14ac:dyDescent="0.3">
      <c r="G349" s="1">
        <v>41409</v>
      </c>
      <c r="H349" s="57">
        <v>48.18</v>
      </c>
      <c r="I349" s="58">
        <v>7839713009</v>
      </c>
      <c r="J349" s="57">
        <v>44.26</v>
      </c>
      <c r="K349" s="58">
        <v>7342100241</v>
      </c>
    </row>
    <row r="350" spans="7:11" x14ac:dyDescent="0.3">
      <c r="G350" s="1">
        <v>41410</v>
      </c>
      <c r="H350" s="57">
        <v>47.54</v>
      </c>
      <c r="I350" s="58">
        <v>7735574024</v>
      </c>
      <c r="J350" s="57">
        <v>44.39</v>
      </c>
      <c r="K350" s="58">
        <v>7363665379</v>
      </c>
    </row>
    <row r="351" spans="7:11" x14ac:dyDescent="0.3">
      <c r="G351" s="1">
        <v>41411</v>
      </c>
      <c r="H351" s="57">
        <v>48.04</v>
      </c>
      <c r="I351" s="58">
        <v>7816932606</v>
      </c>
      <c r="J351" s="57">
        <v>44.92</v>
      </c>
      <c r="K351" s="58">
        <v>7451584790</v>
      </c>
    </row>
    <row r="352" spans="7:11" x14ac:dyDescent="0.3">
      <c r="G352" s="1">
        <v>41414</v>
      </c>
      <c r="H352" s="57">
        <v>47.94</v>
      </c>
      <c r="I352" s="58">
        <v>7800660890</v>
      </c>
      <c r="J352" s="57">
        <v>44.72</v>
      </c>
      <c r="K352" s="58">
        <v>7418407654</v>
      </c>
    </row>
    <row r="353" spans="7:11" x14ac:dyDescent="0.3">
      <c r="G353" s="1">
        <v>41415</v>
      </c>
      <c r="H353" s="57">
        <v>47.92</v>
      </c>
      <c r="I353" s="58">
        <v>7797406546</v>
      </c>
      <c r="J353" s="57">
        <v>45.07</v>
      </c>
      <c r="K353" s="58">
        <v>7476467642</v>
      </c>
    </row>
    <row r="354" spans="7:11" x14ac:dyDescent="0.3">
      <c r="G354" s="1">
        <v>41416</v>
      </c>
      <c r="H354" s="57">
        <v>46.95</v>
      </c>
      <c r="I354" s="58">
        <v>7639570896</v>
      </c>
      <c r="J354" s="57">
        <v>44.61</v>
      </c>
      <c r="K354" s="58">
        <v>7400160229</v>
      </c>
    </row>
    <row r="355" spans="7:11" x14ac:dyDescent="0.3">
      <c r="G355" s="1">
        <v>41417</v>
      </c>
      <c r="H355" s="57">
        <v>46.81</v>
      </c>
      <c r="I355" s="58">
        <v>7616790493</v>
      </c>
      <c r="J355" s="57">
        <v>44.17</v>
      </c>
      <c r="K355" s="58">
        <v>7327170529</v>
      </c>
    </row>
    <row r="356" spans="7:11" x14ac:dyDescent="0.3">
      <c r="G356" s="1">
        <v>41418</v>
      </c>
      <c r="H356" s="57">
        <v>46.61</v>
      </c>
      <c r="I356" s="58">
        <v>7584247060</v>
      </c>
      <c r="J356" s="57">
        <v>43.95</v>
      </c>
      <c r="K356" s="58">
        <v>7290675679</v>
      </c>
    </row>
    <row r="357" spans="7:11" x14ac:dyDescent="0.3">
      <c r="G357" s="1">
        <v>41422</v>
      </c>
      <c r="H357" s="57">
        <v>47.52</v>
      </c>
      <c r="I357" s="58">
        <v>7732319680</v>
      </c>
      <c r="J357" s="57">
        <v>44.76</v>
      </c>
      <c r="K357" s="58">
        <v>7425043081</v>
      </c>
    </row>
    <row r="358" spans="7:11" x14ac:dyDescent="0.3">
      <c r="G358" s="1">
        <v>41423</v>
      </c>
      <c r="H358" s="57">
        <v>46.75</v>
      </c>
      <c r="I358" s="58">
        <v>7607027463</v>
      </c>
      <c r="J358" s="57">
        <v>44.72</v>
      </c>
      <c r="K358" s="58">
        <v>7418407654</v>
      </c>
    </row>
    <row r="359" spans="7:11" x14ac:dyDescent="0.3">
      <c r="G359" s="1">
        <v>41424</v>
      </c>
      <c r="H359" s="57">
        <v>47.7</v>
      </c>
      <c r="I359" s="58">
        <v>7761608770</v>
      </c>
      <c r="J359" s="57">
        <v>45.43</v>
      </c>
      <c r="K359" s="58">
        <v>7536186487</v>
      </c>
    </row>
    <row r="360" spans="7:11" x14ac:dyDescent="0.3">
      <c r="G360" s="1">
        <v>41425</v>
      </c>
      <c r="H360" s="57">
        <v>46.78</v>
      </c>
      <c r="I360" s="58">
        <v>7611908978</v>
      </c>
      <c r="J360" s="57">
        <v>45.26</v>
      </c>
      <c r="K360" s="58">
        <v>7507985922</v>
      </c>
    </row>
    <row r="361" spans="7:11" x14ac:dyDescent="0.3">
      <c r="G361" s="1">
        <v>41428</v>
      </c>
      <c r="H361" s="57">
        <v>48.25</v>
      </c>
      <c r="I361" s="58">
        <v>7851103211</v>
      </c>
      <c r="J361" s="57">
        <v>45.75</v>
      </c>
      <c r="K361" s="58">
        <v>7589269905</v>
      </c>
    </row>
    <row r="362" spans="7:11" x14ac:dyDescent="0.3">
      <c r="G362" s="1">
        <v>41429</v>
      </c>
      <c r="H362" s="57">
        <v>47.98</v>
      </c>
      <c r="I362" s="58">
        <v>7807169576</v>
      </c>
      <c r="J362" s="57">
        <v>45.81</v>
      </c>
      <c r="K362" s="58">
        <v>7599223046</v>
      </c>
    </row>
    <row r="363" spans="7:11" x14ac:dyDescent="0.3">
      <c r="G363" s="1">
        <v>41430</v>
      </c>
      <c r="H363" s="57">
        <v>47.28</v>
      </c>
      <c r="I363" s="58">
        <v>7693267561</v>
      </c>
      <c r="J363" s="57">
        <v>45.43</v>
      </c>
      <c r="K363" s="58">
        <v>7536186487</v>
      </c>
    </row>
    <row r="364" spans="7:11" x14ac:dyDescent="0.3">
      <c r="G364" s="1">
        <v>41431</v>
      </c>
      <c r="H364" s="57">
        <v>47.37</v>
      </c>
      <c r="I364" s="58">
        <v>7707912106</v>
      </c>
      <c r="J364" s="57">
        <v>45.09</v>
      </c>
      <c r="K364" s="58">
        <v>7479785356</v>
      </c>
    </row>
    <row r="365" spans="7:11" x14ac:dyDescent="0.3">
      <c r="G365" s="1">
        <v>41432</v>
      </c>
      <c r="H365" s="57">
        <v>48.4</v>
      </c>
      <c r="I365" s="58">
        <v>7875510786</v>
      </c>
      <c r="J365" s="57">
        <v>45.64</v>
      </c>
      <c r="K365" s="58">
        <v>7571022480</v>
      </c>
    </row>
    <row r="366" spans="7:11" x14ac:dyDescent="0.3">
      <c r="G366" s="1">
        <v>41435</v>
      </c>
      <c r="H366" s="57">
        <v>48.53</v>
      </c>
      <c r="I366" s="58">
        <v>7896664017</v>
      </c>
      <c r="J366" s="57">
        <v>45.62</v>
      </c>
      <c r="K366" s="58">
        <v>7567704767</v>
      </c>
    </row>
    <row r="367" spans="7:11" x14ac:dyDescent="0.3">
      <c r="G367" s="1">
        <v>41436</v>
      </c>
      <c r="H367" s="57">
        <v>46.86</v>
      </c>
      <c r="I367" s="58">
        <v>7624926351</v>
      </c>
      <c r="J367" s="57">
        <v>44.44</v>
      </c>
      <c r="K367" s="58">
        <v>7371959663</v>
      </c>
    </row>
    <row r="368" spans="7:11" x14ac:dyDescent="0.3">
      <c r="G368" s="1">
        <v>41437</v>
      </c>
      <c r="H368" s="57">
        <v>46.38</v>
      </c>
      <c r="I368" s="58">
        <v>7546822112</v>
      </c>
      <c r="J368" s="57">
        <v>44.36</v>
      </c>
      <c r="K368" s="58">
        <v>7358688809</v>
      </c>
    </row>
    <row r="369" spans="7:11" x14ac:dyDescent="0.3">
      <c r="G369" s="1">
        <v>41438</v>
      </c>
      <c r="H369" s="57">
        <v>47.46</v>
      </c>
      <c r="I369" s="58">
        <v>7722556650</v>
      </c>
      <c r="J369" s="57">
        <v>45.51</v>
      </c>
      <c r="K369" s="58">
        <v>7549457342</v>
      </c>
    </row>
    <row r="370" spans="7:11" x14ac:dyDescent="0.3">
      <c r="G370" s="1">
        <v>41439</v>
      </c>
      <c r="H370" s="57">
        <v>47.08</v>
      </c>
      <c r="I370" s="58">
        <v>7660724128</v>
      </c>
      <c r="J370" s="57">
        <v>44.79</v>
      </c>
      <c r="K370" s="58">
        <v>7430019651</v>
      </c>
    </row>
    <row r="371" spans="7:11" x14ac:dyDescent="0.3">
      <c r="G371" s="1">
        <v>41442</v>
      </c>
      <c r="H371" s="57">
        <v>47.27</v>
      </c>
      <c r="I371" s="58">
        <v>7691640389</v>
      </c>
      <c r="J371" s="57">
        <v>45.01</v>
      </c>
      <c r="K371" s="58">
        <v>7466514501</v>
      </c>
    </row>
    <row r="372" spans="7:11" x14ac:dyDescent="0.3">
      <c r="G372" s="1">
        <v>41443</v>
      </c>
      <c r="H372" s="57">
        <v>47.68</v>
      </c>
      <c r="I372" s="58">
        <v>7758354427</v>
      </c>
      <c r="J372" s="57">
        <v>45.34</v>
      </c>
      <c r="K372" s="58">
        <v>7521256776</v>
      </c>
    </row>
    <row r="373" spans="7:11" x14ac:dyDescent="0.3">
      <c r="G373" s="1">
        <v>41444</v>
      </c>
      <c r="H373" s="57">
        <v>47.11</v>
      </c>
      <c r="I373" s="58">
        <v>7665605643</v>
      </c>
      <c r="J373" s="57">
        <v>45.19</v>
      </c>
      <c r="K373" s="58">
        <v>7496373924</v>
      </c>
    </row>
    <row r="374" spans="7:11" x14ac:dyDescent="0.3">
      <c r="G374" s="1">
        <v>41445</v>
      </c>
      <c r="H374" s="57">
        <v>44.81</v>
      </c>
      <c r="I374" s="58">
        <v>7291356163</v>
      </c>
      <c r="J374" s="57">
        <v>43.76</v>
      </c>
      <c r="K374" s="58">
        <v>7259157400</v>
      </c>
    </row>
    <row r="375" spans="7:11" x14ac:dyDescent="0.3">
      <c r="G375" s="1">
        <v>41446</v>
      </c>
      <c r="H375" s="57">
        <v>45</v>
      </c>
      <c r="I375" s="58">
        <v>7322272425</v>
      </c>
      <c r="J375" s="57">
        <v>44.03</v>
      </c>
      <c r="K375" s="58">
        <v>7303946534</v>
      </c>
    </row>
    <row r="376" spans="7:11" x14ac:dyDescent="0.3">
      <c r="G376" s="1">
        <v>41449</v>
      </c>
      <c r="H376" s="57">
        <v>43.51</v>
      </c>
      <c r="I376" s="58">
        <v>7079823849</v>
      </c>
      <c r="J376" s="57">
        <v>43.26</v>
      </c>
      <c r="K376" s="58">
        <v>7176214560</v>
      </c>
    </row>
    <row r="377" spans="7:11" x14ac:dyDescent="0.3">
      <c r="G377" s="1">
        <v>41450</v>
      </c>
      <c r="H377" s="57">
        <v>45.17</v>
      </c>
      <c r="I377" s="58">
        <v>7349934343</v>
      </c>
      <c r="J377" s="57">
        <v>44.62</v>
      </c>
      <c r="K377" s="58">
        <v>7401819086</v>
      </c>
    </row>
    <row r="378" spans="7:11" x14ac:dyDescent="0.3">
      <c r="G378" s="1">
        <v>41451</v>
      </c>
      <c r="H378" s="57">
        <v>44.64</v>
      </c>
      <c r="I378" s="58">
        <v>7263694245</v>
      </c>
      <c r="J378" s="57">
        <v>44.48</v>
      </c>
      <c r="K378" s="58">
        <v>7378595090</v>
      </c>
    </row>
    <row r="379" spans="7:11" x14ac:dyDescent="0.3">
      <c r="G379" s="1">
        <v>41452</v>
      </c>
      <c r="H379" s="57">
        <v>44.84</v>
      </c>
      <c r="I379" s="58">
        <v>7296237678</v>
      </c>
      <c r="J379" s="57">
        <v>44.68</v>
      </c>
      <c r="K379" s="58">
        <v>7411772227</v>
      </c>
    </row>
    <row r="380" spans="7:11" x14ac:dyDescent="0.3">
      <c r="G380" s="1">
        <v>41453</v>
      </c>
      <c r="H380" s="57">
        <v>44.34</v>
      </c>
      <c r="I380" s="58">
        <v>7214879096</v>
      </c>
      <c r="J380" s="57">
        <v>44.81</v>
      </c>
      <c r="K380" s="58">
        <v>7433337365</v>
      </c>
    </row>
    <row r="381" spans="7:11" x14ac:dyDescent="0.3">
      <c r="G381" s="1">
        <v>41456</v>
      </c>
      <c r="H381" s="57">
        <v>44.21</v>
      </c>
      <c r="I381" s="58">
        <v>7200615330</v>
      </c>
      <c r="J381" s="57">
        <v>44.44</v>
      </c>
      <c r="K381" s="58">
        <v>7371959663</v>
      </c>
    </row>
    <row r="382" spans="7:11" x14ac:dyDescent="0.3">
      <c r="G382" s="1">
        <v>41457</v>
      </c>
      <c r="H382" s="57">
        <v>44.72</v>
      </c>
      <c r="I382" s="58">
        <v>7283680560</v>
      </c>
      <c r="J382" s="57">
        <v>44.1</v>
      </c>
      <c r="K382" s="58">
        <v>7315558532</v>
      </c>
    </row>
    <row r="383" spans="7:11" x14ac:dyDescent="0.3">
      <c r="G383" s="1">
        <v>41458</v>
      </c>
      <c r="H383" s="57">
        <v>45.25</v>
      </c>
      <c r="I383" s="58">
        <v>7370003250</v>
      </c>
      <c r="J383" s="57">
        <v>44.28</v>
      </c>
      <c r="K383" s="58">
        <v>7345417954</v>
      </c>
    </row>
    <row r="384" spans="7:11" x14ac:dyDescent="0.3">
      <c r="G384" s="1">
        <v>41460</v>
      </c>
      <c r="H384" s="57">
        <v>45.98</v>
      </c>
      <c r="I384" s="58">
        <v>7488900540</v>
      </c>
      <c r="J384" s="57">
        <v>45.4</v>
      </c>
      <c r="K384" s="58">
        <v>7531209917</v>
      </c>
    </row>
    <row r="385" spans="7:11" x14ac:dyDescent="0.3">
      <c r="G385" s="1">
        <v>41463</v>
      </c>
      <c r="H385" s="57">
        <v>45.65</v>
      </c>
      <c r="I385" s="58">
        <v>7435152450</v>
      </c>
      <c r="J385" s="57">
        <v>44.61</v>
      </c>
      <c r="K385" s="58">
        <v>7400160229</v>
      </c>
    </row>
    <row r="386" spans="7:11" x14ac:dyDescent="0.3">
      <c r="G386" s="1">
        <v>41464</v>
      </c>
      <c r="H386" s="57">
        <v>47.5</v>
      </c>
      <c r="I386" s="58">
        <v>7736467500</v>
      </c>
      <c r="J386" s="57">
        <v>46.75</v>
      </c>
      <c r="K386" s="58">
        <v>7755155586</v>
      </c>
    </row>
    <row r="387" spans="7:11" x14ac:dyDescent="0.3">
      <c r="G387" s="1">
        <v>41465</v>
      </c>
      <c r="H387" s="57">
        <v>49.52</v>
      </c>
      <c r="I387" s="58">
        <v>8065470960</v>
      </c>
      <c r="J387" s="57">
        <v>47.63</v>
      </c>
      <c r="K387" s="58">
        <v>7901134986</v>
      </c>
    </row>
    <row r="388" spans="7:11" x14ac:dyDescent="0.3">
      <c r="G388" s="1">
        <v>41466</v>
      </c>
      <c r="H388" s="57">
        <v>49.98</v>
      </c>
      <c r="I388" s="58">
        <v>8140392540</v>
      </c>
      <c r="J388" s="57">
        <v>48.18</v>
      </c>
      <c r="K388" s="58">
        <v>7992372110</v>
      </c>
    </row>
    <row r="389" spans="7:11" x14ac:dyDescent="0.3">
      <c r="G389" s="1">
        <v>41467</v>
      </c>
      <c r="H389" s="57">
        <v>50.43</v>
      </c>
      <c r="I389" s="58">
        <v>8213685390</v>
      </c>
      <c r="J389" s="57">
        <v>48.55</v>
      </c>
      <c r="K389" s="58">
        <v>8053749812</v>
      </c>
    </row>
    <row r="390" spans="7:11" x14ac:dyDescent="0.3">
      <c r="G390" s="1">
        <v>41470</v>
      </c>
      <c r="H390" s="57">
        <v>49.61</v>
      </c>
      <c r="I390" s="58">
        <v>8080129530</v>
      </c>
      <c r="J390" s="57">
        <v>47.64</v>
      </c>
      <c r="K390" s="58">
        <v>7902793842</v>
      </c>
    </row>
    <row r="391" spans="7:11" x14ac:dyDescent="0.3">
      <c r="G391" s="1">
        <v>41471</v>
      </c>
      <c r="H391" s="57">
        <v>49.51</v>
      </c>
      <c r="I391" s="58">
        <v>8063842230</v>
      </c>
      <c r="J391" s="57">
        <v>47.82</v>
      </c>
      <c r="K391" s="58">
        <v>7932653265</v>
      </c>
    </row>
    <row r="392" spans="7:11" x14ac:dyDescent="0.3">
      <c r="G392" s="1">
        <v>41472</v>
      </c>
      <c r="H392" s="57">
        <v>49.96</v>
      </c>
      <c r="I392" s="58">
        <v>8137135080</v>
      </c>
      <c r="J392" s="57">
        <v>48.37</v>
      </c>
      <c r="K392" s="58">
        <v>8023890389</v>
      </c>
    </row>
    <row r="393" spans="7:11" x14ac:dyDescent="0.3">
      <c r="G393" s="1">
        <v>41473</v>
      </c>
      <c r="H393" s="57">
        <v>49.9</v>
      </c>
      <c r="I393" s="58">
        <v>8127362700</v>
      </c>
      <c r="J393" s="57">
        <v>48.38</v>
      </c>
      <c r="K393" s="58">
        <v>8018109854</v>
      </c>
    </row>
    <row r="394" spans="7:11" x14ac:dyDescent="0.3">
      <c r="G394" s="1">
        <v>41474</v>
      </c>
      <c r="H394" s="57">
        <v>50.59</v>
      </c>
      <c r="I394" s="58">
        <v>8239745070</v>
      </c>
      <c r="J394" s="57">
        <v>48.75</v>
      </c>
      <c r="K394" s="58">
        <v>8079430661</v>
      </c>
    </row>
    <row r="395" spans="7:11" x14ac:dyDescent="0.3">
      <c r="G395" s="1">
        <v>41477</v>
      </c>
      <c r="H395" s="57">
        <v>49.94</v>
      </c>
      <c r="I395" s="58">
        <v>8133877620</v>
      </c>
      <c r="J395" s="57">
        <v>48.49</v>
      </c>
      <c r="K395" s="58">
        <v>8036340364</v>
      </c>
    </row>
    <row r="396" spans="7:11" x14ac:dyDescent="0.3">
      <c r="G396" s="1">
        <v>41478</v>
      </c>
      <c r="H396" s="57">
        <v>50.05</v>
      </c>
      <c r="I396" s="58">
        <v>8151793650</v>
      </c>
      <c r="J396" s="57">
        <v>48.34</v>
      </c>
      <c r="K396" s="58">
        <v>8011480577</v>
      </c>
    </row>
    <row r="397" spans="7:11" x14ac:dyDescent="0.3">
      <c r="G397" s="1">
        <v>41479</v>
      </c>
      <c r="H397" s="57">
        <v>49.04</v>
      </c>
      <c r="I397" s="58">
        <v>7987291920</v>
      </c>
      <c r="J397" s="57">
        <v>47.8</v>
      </c>
      <c r="K397" s="58">
        <v>7921985345</v>
      </c>
    </row>
    <row r="398" spans="7:11" x14ac:dyDescent="0.3">
      <c r="G398" s="1">
        <v>41480</v>
      </c>
      <c r="H398" s="57">
        <v>49.16</v>
      </c>
      <c r="I398" s="58">
        <v>8006836680</v>
      </c>
      <c r="J398" s="57">
        <v>48.07</v>
      </c>
      <c r="K398" s="58">
        <v>7966732961</v>
      </c>
    </row>
    <row r="399" spans="7:11" x14ac:dyDescent="0.3">
      <c r="G399" s="1">
        <v>41481</v>
      </c>
      <c r="H399" s="57">
        <v>49.47</v>
      </c>
      <c r="I399" s="58">
        <v>8057327310</v>
      </c>
      <c r="J399" s="57">
        <v>47.26</v>
      </c>
      <c r="K399" s="58">
        <v>7832490113</v>
      </c>
    </row>
    <row r="400" spans="7:11" x14ac:dyDescent="0.3">
      <c r="G400" s="1">
        <v>41484</v>
      </c>
      <c r="H400" s="57">
        <v>48.75</v>
      </c>
      <c r="I400" s="58">
        <v>7940058750</v>
      </c>
      <c r="J400" s="57">
        <v>46.44</v>
      </c>
      <c r="K400" s="58">
        <v>7696589946</v>
      </c>
    </row>
    <row r="401" spans="7:11" x14ac:dyDescent="0.3">
      <c r="G401" s="1">
        <v>41485</v>
      </c>
      <c r="H401" s="57">
        <v>49.69</v>
      </c>
      <c r="I401" s="58">
        <v>8093159370</v>
      </c>
      <c r="J401" s="57">
        <v>46.97</v>
      </c>
      <c r="K401" s="58">
        <v>7784427859</v>
      </c>
    </row>
    <row r="402" spans="7:11" x14ac:dyDescent="0.3">
      <c r="G402" s="1">
        <v>41486</v>
      </c>
      <c r="H402" s="57">
        <v>49.22</v>
      </c>
      <c r="I402" s="58">
        <v>8016609060</v>
      </c>
      <c r="J402" s="57">
        <v>47.14</v>
      </c>
      <c r="K402" s="58">
        <v>7812602284</v>
      </c>
    </row>
    <row r="403" spans="7:11" x14ac:dyDescent="0.3">
      <c r="G403" s="1">
        <v>41487</v>
      </c>
      <c r="H403" s="57">
        <v>50.89</v>
      </c>
      <c r="I403" s="58">
        <v>8288606970</v>
      </c>
      <c r="J403" s="57">
        <v>48.34</v>
      </c>
      <c r="K403" s="58">
        <v>8011480577</v>
      </c>
    </row>
    <row r="404" spans="7:11" x14ac:dyDescent="0.3">
      <c r="G404" s="1">
        <v>41488</v>
      </c>
      <c r="H404" s="57">
        <v>50.13</v>
      </c>
      <c r="I404" s="58">
        <v>8164823490</v>
      </c>
      <c r="J404" s="57">
        <v>47.84</v>
      </c>
      <c r="K404" s="58">
        <v>7928614622</v>
      </c>
    </row>
    <row r="405" spans="7:11" x14ac:dyDescent="0.3">
      <c r="G405" s="1">
        <v>41491</v>
      </c>
      <c r="H405" s="57">
        <v>49.55</v>
      </c>
      <c r="I405" s="58">
        <v>8070357150</v>
      </c>
      <c r="J405" s="57">
        <v>47.15</v>
      </c>
      <c r="K405" s="58">
        <v>7814259603</v>
      </c>
    </row>
    <row r="406" spans="7:11" x14ac:dyDescent="0.3">
      <c r="G406" s="1">
        <v>41492</v>
      </c>
      <c r="H406" s="57">
        <v>48.85</v>
      </c>
      <c r="I406" s="58">
        <v>7956346050</v>
      </c>
      <c r="J406" s="57">
        <v>46.93</v>
      </c>
      <c r="K406" s="58">
        <v>7777798583</v>
      </c>
    </row>
    <row r="407" spans="7:11" x14ac:dyDescent="0.3">
      <c r="G407" s="1">
        <v>41493</v>
      </c>
      <c r="H407" s="57">
        <v>48.51</v>
      </c>
      <c r="I407" s="58">
        <v>7900969230</v>
      </c>
      <c r="J407" s="57">
        <v>46.96</v>
      </c>
      <c r="K407" s="58">
        <v>7782770540</v>
      </c>
    </row>
    <row r="408" spans="7:11" x14ac:dyDescent="0.3">
      <c r="G408" s="1">
        <v>41494</v>
      </c>
      <c r="H408" s="57">
        <v>48.49</v>
      </c>
      <c r="I408" s="58">
        <v>7897711770</v>
      </c>
      <c r="J408" s="57">
        <v>46.98</v>
      </c>
      <c r="K408" s="58">
        <v>7786085178</v>
      </c>
    </row>
    <row r="409" spans="7:11" x14ac:dyDescent="0.3">
      <c r="G409" s="1">
        <v>41495</v>
      </c>
      <c r="H409" s="57">
        <v>47.7</v>
      </c>
      <c r="I409" s="58">
        <v>7769042100</v>
      </c>
      <c r="J409" s="57">
        <v>46.4</v>
      </c>
      <c r="K409" s="58">
        <v>7689960670</v>
      </c>
    </row>
    <row r="410" spans="7:11" x14ac:dyDescent="0.3">
      <c r="G410" s="1">
        <v>41498</v>
      </c>
      <c r="H410" s="57">
        <v>47.98</v>
      </c>
      <c r="I410" s="58">
        <v>7814646540</v>
      </c>
      <c r="J410" s="57">
        <v>47.23</v>
      </c>
      <c r="K410" s="58">
        <v>7827518156</v>
      </c>
    </row>
    <row r="411" spans="7:11" x14ac:dyDescent="0.3">
      <c r="G411" s="1">
        <v>41499</v>
      </c>
      <c r="H411" s="57">
        <v>48.49</v>
      </c>
      <c r="I411" s="58">
        <v>7897711770</v>
      </c>
      <c r="J411" s="57">
        <v>47.72</v>
      </c>
      <c r="K411" s="58">
        <v>7908726792</v>
      </c>
    </row>
    <row r="412" spans="7:11" x14ac:dyDescent="0.3">
      <c r="G412" s="1">
        <v>41500</v>
      </c>
      <c r="H412" s="57">
        <v>48.23</v>
      </c>
      <c r="I412" s="58">
        <v>7855364790</v>
      </c>
      <c r="J412" s="57">
        <v>47.25</v>
      </c>
      <c r="K412" s="58">
        <v>7830832794</v>
      </c>
    </row>
    <row r="413" spans="7:11" x14ac:dyDescent="0.3">
      <c r="G413" s="1">
        <v>41501</v>
      </c>
      <c r="H413" s="57">
        <v>47.2</v>
      </c>
      <c r="I413" s="58">
        <v>7687605600</v>
      </c>
      <c r="J413" s="57">
        <v>45.88</v>
      </c>
      <c r="K413" s="58">
        <v>7603780076</v>
      </c>
    </row>
    <row r="414" spans="7:11" x14ac:dyDescent="0.3">
      <c r="G414" s="1">
        <v>41502</v>
      </c>
      <c r="H414" s="57">
        <v>47.84</v>
      </c>
      <c r="I414" s="58">
        <v>7791844320</v>
      </c>
      <c r="J414" s="57">
        <v>45.46</v>
      </c>
      <c r="K414" s="58">
        <v>7534172674</v>
      </c>
    </row>
    <row r="415" spans="7:11" x14ac:dyDescent="0.3">
      <c r="G415" s="1">
        <v>41505</v>
      </c>
      <c r="H415" s="57">
        <v>47.85</v>
      </c>
      <c r="I415" s="58">
        <v>7793473050</v>
      </c>
      <c r="J415" s="57">
        <v>45.28</v>
      </c>
      <c r="K415" s="58">
        <v>7504340930</v>
      </c>
    </row>
    <row r="416" spans="7:11" x14ac:dyDescent="0.3">
      <c r="G416" s="1">
        <v>41506</v>
      </c>
      <c r="H416" s="57">
        <v>48.25</v>
      </c>
      <c r="I416" s="58">
        <v>7871986390</v>
      </c>
      <c r="J416" s="57">
        <v>45.3</v>
      </c>
      <c r="K416" s="58">
        <v>7507655568</v>
      </c>
    </row>
    <row r="417" spans="7:11" x14ac:dyDescent="0.3">
      <c r="G417" s="1">
        <v>41507</v>
      </c>
      <c r="H417" s="57">
        <v>47.67</v>
      </c>
      <c r="I417" s="58">
        <v>7777359403</v>
      </c>
      <c r="J417" s="57">
        <v>44.93</v>
      </c>
      <c r="K417" s="58">
        <v>7446334761</v>
      </c>
    </row>
    <row r="418" spans="7:11" x14ac:dyDescent="0.3">
      <c r="G418" s="1">
        <v>41508</v>
      </c>
      <c r="H418" s="57">
        <v>48.16</v>
      </c>
      <c r="I418" s="58">
        <v>7857302892</v>
      </c>
      <c r="J418" s="57">
        <v>45.37</v>
      </c>
      <c r="K418" s="58">
        <v>7519256802</v>
      </c>
    </row>
    <row r="419" spans="7:11" x14ac:dyDescent="0.3">
      <c r="G419" s="1">
        <v>41509</v>
      </c>
      <c r="H419" s="57">
        <v>48.26</v>
      </c>
      <c r="I419" s="58">
        <v>7873617890</v>
      </c>
      <c r="J419" s="57">
        <v>45.56</v>
      </c>
      <c r="K419" s="58">
        <v>7550745865</v>
      </c>
    </row>
    <row r="420" spans="7:11" x14ac:dyDescent="0.3">
      <c r="G420" s="1">
        <v>41512</v>
      </c>
      <c r="H420" s="57">
        <v>47.89</v>
      </c>
      <c r="I420" s="58">
        <v>7813252398</v>
      </c>
      <c r="J420" s="57">
        <v>45.35</v>
      </c>
      <c r="K420" s="58">
        <v>7515942163</v>
      </c>
    </row>
    <row r="421" spans="7:11" x14ac:dyDescent="0.3">
      <c r="G421" s="1">
        <v>41513</v>
      </c>
      <c r="H421" s="57">
        <v>46.39</v>
      </c>
      <c r="I421" s="58">
        <v>7568527433</v>
      </c>
      <c r="J421" s="57">
        <v>43.95</v>
      </c>
      <c r="K421" s="58">
        <v>7283917488</v>
      </c>
    </row>
    <row r="422" spans="7:11" x14ac:dyDescent="0.3">
      <c r="G422" s="1">
        <v>41514</v>
      </c>
      <c r="H422" s="57">
        <v>46.4</v>
      </c>
      <c r="I422" s="58">
        <v>7570158932</v>
      </c>
      <c r="J422" s="57">
        <v>44.1</v>
      </c>
      <c r="K422" s="58">
        <v>7308777275</v>
      </c>
    </row>
    <row r="423" spans="7:11" x14ac:dyDescent="0.3">
      <c r="G423" s="1">
        <v>41515</v>
      </c>
      <c r="H423" s="57">
        <v>47.22</v>
      </c>
      <c r="I423" s="58">
        <v>7703941913</v>
      </c>
      <c r="J423" s="57">
        <v>44.49</v>
      </c>
      <c r="K423" s="58">
        <v>7373412720</v>
      </c>
    </row>
    <row r="424" spans="7:11" x14ac:dyDescent="0.3">
      <c r="G424" s="1">
        <v>41516</v>
      </c>
      <c r="H424" s="57">
        <v>46.67</v>
      </c>
      <c r="I424" s="58">
        <v>7614209426</v>
      </c>
      <c r="J424" s="57">
        <v>44.34</v>
      </c>
      <c r="K424" s="58">
        <v>7348552933</v>
      </c>
    </row>
    <row r="425" spans="7:11" x14ac:dyDescent="0.3">
      <c r="G425" s="1">
        <v>41520</v>
      </c>
      <c r="H425" s="57">
        <v>46.85</v>
      </c>
      <c r="I425" s="58">
        <v>7643576422</v>
      </c>
      <c r="J425" s="57">
        <v>44.53</v>
      </c>
      <c r="K425" s="58">
        <v>7380041996</v>
      </c>
    </row>
    <row r="426" spans="7:11" x14ac:dyDescent="0.3">
      <c r="G426" s="1">
        <v>41521</v>
      </c>
      <c r="H426" s="57">
        <v>49.47</v>
      </c>
      <c r="I426" s="58">
        <v>8071029362</v>
      </c>
      <c r="J426" s="57">
        <v>46.97</v>
      </c>
      <c r="K426" s="58">
        <v>7784427859</v>
      </c>
    </row>
    <row r="427" spans="7:11" x14ac:dyDescent="0.3">
      <c r="G427" s="1">
        <v>41522</v>
      </c>
      <c r="H427" s="57">
        <v>49.55</v>
      </c>
      <c r="I427" s="58">
        <v>8084081360</v>
      </c>
      <c r="J427" s="57">
        <v>47.07</v>
      </c>
      <c r="K427" s="58">
        <v>7801001050</v>
      </c>
    </row>
    <row r="428" spans="7:11" x14ac:dyDescent="0.3">
      <c r="G428" s="1">
        <v>41523</v>
      </c>
      <c r="H428" s="57">
        <v>49.16</v>
      </c>
      <c r="I428" s="58">
        <v>8020452869</v>
      </c>
      <c r="J428" s="57">
        <v>47.24</v>
      </c>
      <c r="K428" s="58">
        <v>7829175475</v>
      </c>
    </row>
    <row r="429" spans="7:11" x14ac:dyDescent="0.3">
      <c r="G429" s="1">
        <v>41526</v>
      </c>
      <c r="H429" s="57">
        <v>49.29</v>
      </c>
      <c r="I429" s="58">
        <v>7989559386</v>
      </c>
      <c r="J429" s="57">
        <v>47.36</v>
      </c>
      <c r="K429" s="58">
        <v>7849063304</v>
      </c>
    </row>
    <row r="430" spans="7:11" x14ac:dyDescent="0.3">
      <c r="G430" s="1">
        <v>41527</v>
      </c>
      <c r="H430" s="57">
        <v>50.21</v>
      </c>
      <c r="I430" s="58">
        <v>8138684860</v>
      </c>
      <c r="J430" s="57">
        <v>47.94</v>
      </c>
      <c r="K430" s="58">
        <v>7945187813</v>
      </c>
    </row>
    <row r="431" spans="7:11" x14ac:dyDescent="0.3">
      <c r="G431" s="1">
        <v>41528</v>
      </c>
      <c r="H431" s="57">
        <v>50.21</v>
      </c>
      <c r="I431" s="58">
        <v>8138684860</v>
      </c>
      <c r="J431" s="57">
        <v>48.01</v>
      </c>
      <c r="K431" s="58">
        <v>7956789047</v>
      </c>
    </row>
    <row r="432" spans="7:11" x14ac:dyDescent="0.3">
      <c r="G432" s="1">
        <v>41529</v>
      </c>
      <c r="H432" s="57">
        <v>50.4</v>
      </c>
      <c r="I432" s="58">
        <v>8169482512</v>
      </c>
      <c r="J432" s="57">
        <v>48.4</v>
      </c>
      <c r="K432" s="58">
        <v>8021424492</v>
      </c>
    </row>
    <row r="433" spans="7:11" x14ac:dyDescent="0.3">
      <c r="G433" s="1">
        <v>41530</v>
      </c>
      <c r="H433" s="57">
        <v>49.85</v>
      </c>
      <c r="I433" s="58">
        <v>8080331413</v>
      </c>
      <c r="J433" s="57">
        <v>48.46</v>
      </c>
      <c r="K433" s="58">
        <v>8031368407</v>
      </c>
    </row>
    <row r="434" spans="7:11" x14ac:dyDescent="0.3">
      <c r="G434" s="1">
        <v>41533</v>
      </c>
      <c r="H434" s="57">
        <v>50.21</v>
      </c>
      <c r="I434" s="58">
        <v>8138684860</v>
      </c>
      <c r="J434" s="57">
        <v>49.12</v>
      </c>
      <c r="K434" s="58">
        <v>8140751468</v>
      </c>
    </row>
    <row r="435" spans="7:11" x14ac:dyDescent="0.3">
      <c r="G435" s="1">
        <v>41534</v>
      </c>
      <c r="H435" s="57">
        <v>49.93</v>
      </c>
      <c r="I435" s="58">
        <v>8093298846</v>
      </c>
      <c r="J435" s="57">
        <v>49.59</v>
      </c>
      <c r="K435" s="58">
        <v>8267667363</v>
      </c>
    </row>
    <row r="436" spans="7:11" x14ac:dyDescent="0.3">
      <c r="G436" s="1">
        <v>41535</v>
      </c>
      <c r="H436" s="57">
        <v>50.22</v>
      </c>
      <c r="I436" s="58">
        <v>8140305789</v>
      </c>
      <c r="J436" s="57">
        <v>49.86</v>
      </c>
      <c r="K436" s="58">
        <v>8312681886</v>
      </c>
    </row>
    <row r="437" spans="7:11" x14ac:dyDescent="0.3">
      <c r="G437" s="1">
        <v>41536</v>
      </c>
      <c r="H437" s="57">
        <v>49.83</v>
      </c>
      <c r="I437" s="58">
        <v>8077089555</v>
      </c>
      <c r="J437" s="57">
        <v>49.66</v>
      </c>
      <c r="K437" s="58">
        <v>8279337795</v>
      </c>
    </row>
    <row r="438" spans="7:11" x14ac:dyDescent="0.3">
      <c r="G438" s="1">
        <v>41537</v>
      </c>
      <c r="H438" s="57">
        <v>49.3</v>
      </c>
      <c r="I438" s="58">
        <v>7991180315</v>
      </c>
      <c r="J438" s="57">
        <v>49.24</v>
      </c>
      <c r="K438" s="58">
        <v>8209315204</v>
      </c>
    </row>
    <row r="439" spans="7:11" x14ac:dyDescent="0.3">
      <c r="G439" s="1">
        <v>41540</v>
      </c>
      <c r="H439" s="57">
        <v>49.42</v>
      </c>
      <c r="I439" s="58">
        <v>8010631463</v>
      </c>
      <c r="J439" s="57">
        <v>49.26</v>
      </c>
      <c r="K439" s="58">
        <v>8212649613</v>
      </c>
    </row>
    <row r="440" spans="7:11" x14ac:dyDescent="0.3">
      <c r="G440" s="1">
        <v>41541</v>
      </c>
      <c r="H440" s="57">
        <v>51</v>
      </c>
      <c r="I440" s="58">
        <v>8266738257</v>
      </c>
      <c r="J440" s="57">
        <v>49.16</v>
      </c>
      <c r="K440" s="58">
        <v>8195977567</v>
      </c>
    </row>
    <row r="441" spans="7:11" x14ac:dyDescent="0.3">
      <c r="G441" s="1">
        <v>41542</v>
      </c>
      <c r="H441" s="57">
        <v>51.99</v>
      </c>
      <c r="I441" s="58">
        <v>8427210234</v>
      </c>
      <c r="J441" s="57">
        <v>49.43</v>
      </c>
      <c r="K441" s="58">
        <v>8240992090</v>
      </c>
    </row>
    <row r="442" spans="7:11" x14ac:dyDescent="0.3">
      <c r="G442" s="1">
        <v>41543</v>
      </c>
      <c r="H442" s="57">
        <v>51.62</v>
      </c>
      <c r="I442" s="58">
        <v>8367235859</v>
      </c>
      <c r="J442" s="57">
        <v>49.01</v>
      </c>
      <c r="K442" s="58">
        <v>8170969499</v>
      </c>
    </row>
    <row r="443" spans="7:11" x14ac:dyDescent="0.3">
      <c r="G443" s="1">
        <v>41544</v>
      </c>
      <c r="H443" s="57">
        <v>51.14</v>
      </c>
      <c r="I443" s="58">
        <v>8289431263</v>
      </c>
      <c r="J443" s="57">
        <v>48.97</v>
      </c>
      <c r="K443" s="58">
        <v>8164300681</v>
      </c>
    </row>
    <row r="444" spans="7:11" x14ac:dyDescent="0.3">
      <c r="G444" s="1">
        <v>41547</v>
      </c>
      <c r="H444" s="57">
        <v>51.2</v>
      </c>
      <c r="I444" s="58">
        <v>8305510400</v>
      </c>
      <c r="J444" s="57">
        <v>48.92</v>
      </c>
      <c r="K444" s="58">
        <v>8155964658</v>
      </c>
    </row>
    <row r="445" spans="7:11" x14ac:dyDescent="0.3">
      <c r="G445" s="1">
        <v>41548</v>
      </c>
      <c r="H445" s="57">
        <v>51.6</v>
      </c>
      <c r="I445" s="58">
        <v>8370397200</v>
      </c>
      <c r="J445" s="57">
        <v>49.04</v>
      </c>
      <c r="K445" s="58">
        <v>8175971113</v>
      </c>
    </row>
    <row r="446" spans="7:11" x14ac:dyDescent="0.3">
      <c r="G446" s="1">
        <v>41549</v>
      </c>
      <c r="H446" s="57">
        <v>51.37</v>
      </c>
      <c r="I446" s="58">
        <v>8333087290</v>
      </c>
      <c r="J446" s="57">
        <v>49</v>
      </c>
      <c r="K446" s="58">
        <v>8169302295</v>
      </c>
    </row>
    <row r="447" spans="7:11" x14ac:dyDescent="0.3">
      <c r="G447" s="1">
        <v>41550</v>
      </c>
      <c r="H447" s="57">
        <v>51.2</v>
      </c>
      <c r="I447" s="58">
        <v>8305510400</v>
      </c>
      <c r="J447" s="57">
        <v>48.58</v>
      </c>
      <c r="K447" s="58">
        <v>8099279703</v>
      </c>
    </row>
    <row r="448" spans="7:11" x14ac:dyDescent="0.3">
      <c r="G448" s="1">
        <v>41551</v>
      </c>
      <c r="H448" s="57">
        <v>52</v>
      </c>
      <c r="I448" s="58">
        <v>8435284000</v>
      </c>
      <c r="J448" s="57">
        <v>48.88</v>
      </c>
      <c r="K448" s="58">
        <v>8149295840</v>
      </c>
    </row>
    <row r="449" spans="7:11" x14ac:dyDescent="0.3">
      <c r="G449" s="1">
        <v>41554</v>
      </c>
      <c r="H449" s="57">
        <v>51.75</v>
      </c>
      <c r="I449" s="58">
        <v>8394729750</v>
      </c>
      <c r="J449" s="57">
        <v>48.85</v>
      </c>
      <c r="K449" s="58">
        <v>8144294226</v>
      </c>
    </row>
    <row r="450" spans="7:11" x14ac:dyDescent="0.3">
      <c r="G450" s="1">
        <v>41555</v>
      </c>
      <c r="H450" s="57">
        <v>50.74</v>
      </c>
      <c r="I450" s="58">
        <v>8230890580</v>
      </c>
      <c r="J450" s="57">
        <v>48</v>
      </c>
      <c r="K450" s="58">
        <v>8002581840</v>
      </c>
    </row>
    <row r="451" spans="7:11" x14ac:dyDescent="0.3">
      <c r="G451" s="1">
        <v>41556</v>
      </c>
      <c r="H451" s="57">
        <v>50.57</v>
      </c>
      <c r="I451" s="58">
        <v>8203313690</v>
      </c>
      <c r="J451" s="57">
        <v>47.81</v>
      </c>
      <c r="K451" s="58">
        <v>7970904953</v>
      </c>
    </row>
    <row r="452" spans="7:11" x14ac:dyDescent="0.3">
      <c r="G452" s="1">
        <v>41557</v>
      </c>
      <c r="H452" s="57">
        <v>52.72</v>
      </c>
      <c r="I452" s="58">
        <v>8552080240</v>
      </c>
      <c r="J452" s="57">
        <v>49.2</v>
      </c>
      <c r="K452" s="58">
        <v>8202646386</v>
      </c>
    </row>
    <row r="453" spans="7:11" x14ac:dyDescent="0.3">
      <c r="G453" s="1">
        <v>41558</v>
      </c>
      <c r="H453" s="57">
        <v>52.83</v>
      </c>
      <c r="I453" s="58">
        <v>8569924110</v>
      </c>
      <c r="J453" s="57">
        <v>49.59</v>
      </c>
      <c r="K453" s="58">
        <v>8264144638</v>
      </c>
    </row>
    <row r="454" spans="7:11" x14ac:dyDescent="0.3">
      <c r="G454" s="1">
        <v>41561</v>
      </c>
      <c r="H454" s="57">
        <v>53.3</v>
      </c>
      <c r="I454" s="58">
        <v>8646166100</v>
      </c>
      <c r="J454" s="57">
        <v>50.55</v>
      </c>
      <c r="K454" s="58">
        <v>8424128079</v>
      </c>
    </row>
    <row r="455" spans="7:11" x14ac:dyDescent="0.3">
      <c r="G455" s="1">
        <v>41562</v>
      </c>
      <c r="H455" s="57">
        <v>52.62</v>
      </c>
      <c r="I455" s="58">
        <v>8535858540</v>
      </c>
      <c r="J455" s="57">
        <v>49.81</v>
      </c>
      <c r="K455" s="58">
        <v>8300807510</v>
      </c>
    </row>
    <row r="456" spans="7:11" x14ac:dyDescent="0.3">
      <c r="G456" s="1">
        <v>41563</v>
      </c>
      <c r="H456" s="57">
        <v>53.54</v>
      </c>
      <c r="I456" s="58">
        <v>8685098180</v>
      </c>
      <c r="J456" s="57">
        <v>50.51</v>
      </c>
      <c r="K456" s="58">
        <v>8417462103</v>
      </c>
    </row>
    <row r="457" spans="7:11" x14ac:dyDescent="0.3">
      <c r="G457" s="1">
        <v>41564</v>
      </c>
      <c r="H457" s="57">
        <v>53.52</v>
      </c>
      <c r="I457" s="58">
        <v>8681853840</v>
      </c>
      <c r="J457" s="57">
        <v>51.36</v>
      </c>
      <c r="K457" s="58">
        <v>8559114108</v>
      </c>
    </row>
    <row r="458" spans="7:11" x14ac:dyDescent="0.3">
      <c r="G458" s="1">
        <v>41565</v>
      </c>
      <c r="H458" s="57">
        <v>53.85</v>
      </c>
      <c r="I458" s="58">
        <v>8735385450</v>
      </c>
      <c r="J458" s="57">
        <v>51.82</v>
      </c>
      <c r="K458" s="58">
        <v>8635772840</v>
      </c>
    </row>
    <row r="459" spans="7:11" x14ac:dyDescent="0.3">
      <c r="G459" s="1">
        <v>41568</v>
      </c>
      <c r="H459" s="57">
        <v>53.87</v>
      </c>
      <c r="I459" s="58">
        <v>8738629790</v>
      </c>
      <c r="J459" s="57">
        <v>51.8</v>
      </c>
      <c r="K459" s="58">
        <v>8632439852</v>
      </c>
    </row>
    <row r="460" spans="7:11" x14ac:dyDescent="0.3">
      <c r="G460" s="1">
        <v>41569</v>
      </c>
      <c r="H460" s="57">
        <v>54.07</v>
      </c>
      <c r="I460" s="58">
        <v>8771073190</v>
      </c>
      <c r="J460" s="57">
        <v>52.11</v>
      </c>
      <c r="K460" s="58">
        <v>8684101171</v>
      </c>
    </row>
    <row r="461" spans="7:11" x14ac:dyDescent="0.3">
      <c r="G461" s="1">
        <v>41570</v>
      </c>
      <c r="H461" s="57">
        <v>52.21</v>
      </c>
      <c r="I461" s="58">
        <v>8469349570</v>
      </c>
      <c r="J461" s="57">
        <v>50.69</v>
      </c>
      <c r="K461" s="58">
        <v>8447458998</v>
      </c>
    </row>
    <row r="462" spans="7:11" x14ac:dyDescent="0.3">
      <c r="G462" s="1">
        <v>41571</v>
      </c>
      <c r="H462" s="57">
        <v>53</v>
      </c>
      <c r="I462" s="58">
        <v>8597501000</v>
      </c>
      <c r="J462" s="57">
        <v>51.24</v>
      </c>
      <c r="K462" s="58">
        <v>8539116178</v>
      </c>
    </row>
    <row r="463" spans="7:11" x14ac:dyDescent="0.3">
      <c r="G463" s="1">
        <v>41572</v>
      </c>
      <c r="H463" s="57">
        <v>54.77</v>
      </c>
      <c r="I463" s="58">
        <v>8884625090</v>
      </c>
      <c r="J463" s="57">
        <v>51.36</v>
      </c>
      <c r="K463" s="58">
        <v>8559114108</v>
      </c>
    </row>
    <row r="464" spans="7:11" x14ac:dyDescent="0.3">
      <c r="G464" s="1">
        <v>41575</v>
      </c>
      <c r="H464" s="57">
        <v>54.08</v>
      </c>
      <c r="I464" s="58">
        <v>8772695360</v>
      </c>
      <c r="J464" s="57">
        <v>52.06</v>
      </c>
      <c r="K464" s="58">
        <v>8675768701</v>
      </c>
    </row>
    <row r="465" spans="7:11" x14ac:dyDescent="0.3">
      <c r="G465" s="1">
        <v>41576</v>
      </c>
      <c r="H465" s="57">
        <v>54.94</v>
      </c>
      <c r="I465" s="58">
        <v>8912201980</v>
      </c>
      <c r="J465" s="57">
        <v>53.22</v>
      </c>
      <c r="K465" s="58">
        <v>8869082025</v>
      </c>
    </row>
    <row r="466" spans="7:11" x14ac:dyDescent="0.3">
      <c r="G466" s="1">
        <v>41577</v>
      </c>
      <c r="H466" s="57">
        <v>54.34</v>
      </c>
      <c r="I466" s="58">
        <v>8814871780</v>
      </c>
      <c r="J466" s="57">
        <v>52.92</v>
      </c>
      <c r="K466" s="58">
        <v>8819087200</v>
      </c>
    </row>
    <row r="467" spans="7:11" x14ac:dyDescent="0.3">
      <c r="G467" s="1">
        <v>41578</v>
      </c>
      <c r="H467" s="57">
        <v>54.27</v>
      </c>
      <c r="I467" s="58">
        <v>8803516590</v>
      </c>
      <c r="J467" s="57">
        <v>52.74</v>
      </c>
      <c r="K467" s="58">
        <v>8789090305</v>
      </c>
    </row>
    <row r="468" spans="7:11" x14ac:dyDescent="0.3">
      <c r="G468" s="1">
        <v>41579</v>
      </c>
      <c r="H468" s="57">
        <v>53.62</v>
      </c>
      <c r="I468" s="58">
        <v>8707453946</v>
      </c>
      <c r="J468" s="57">
        <v>52.17</v>
      </c>
      <c r="K468" s="58">
        <v>8694100137</v>
      </c>
    </row>
    <row r="469" spans="7:11" x14ac:dyDescent="0.3">
      <c r="G469" s="1">
        <v>41582</v>
      </c>
      <c r="H469" s="57">
        <v>53.76</v>
      </c>
      <c r="I469" s="58">
        <v>8730188812</v>
      </c>
      <c r="J469" s="57">
        <v>51.83</v>
      </c>
      <c r="K469" s="58">
        <v>8637439334</v>
      </c>
    </row>
    <row r="470" spans="7:11" x14ac:dyDescent="0.3">
      <c r="G470" s="1">
        <v>41583</v>
      </c>
      <c r="H470" s="57">
        <v>54.15</v>
      </c>
      <c r="I470" s="58">
        <v>8793521655</v>
      </c>
      <c r="J470" s="57">
        <v>51.43</v>
      </c>
      <c r="K470" s="58">
        <v>8570779567</v>
      </c>
    </row>
    <row r="471" spans="7:11" x14ac:dyDescent="0.3">
      <c r="G471" s="1">
        <v>41584</v>
      </c>
      <c r="H471" s="57">
        <v>54.08</v>
      </c>
      <c r="I471" s="58">
        <v>8782154222</v>
      </c>
      <c r="J471" s="57">
        <v>51.98</v>
      </c>
      <c r="K471" s="58">
        <v>8662436747</v>
      </c>
    </row>
    <row r="472" spans="7:11" x14ac:dyDescent="0.3">
      <c r="G472" s="1">
        <v>41585</v>
      </c>
      <c r="H472" s="57">
        <v>52.09</v>
      </c>
      <c r="I472" s="58">
        <v>8458994331</v>
      </c>
      <c r="J472" s="57">
        <v>51.34</v>
      </c>
      <c r="K472" s="58">
        <v>8555781120</v>
      </c>
    </row>
    <row r="473" spans="7:11" x14ac:dyDescent="0.3">
      <c r="G473" s="1">
        <v>41586</v>
      </c>
      <c r="H473" s="57">
        <v>52.85</v>
      </c>
      <c r="I473" s="58">
        <v>8582412179</v>
      </c>
      <c r="J473" s="57">
        <v>52.1</v>
      </c>
      <c r="K473" s="58">
        <v>8682434677</v>
      </c>
    </row>
    <row r="474" spans="7:11" x14ac:dyDescent="0.3">
      <c r="G474" s="1">
        <v>41589</v>
      </c>
      <c r="H474" s="57">
        <v>52.72</v>
      </c>
      <c r="I474" s="58">
        <v>8561301231</v>
      </c>
      <c r="J474" s="57">
        <v>50.47</v>
      </c>
      <c r="K474" s="58">
        <v>8410796126</v>
      </c>
    </row>
    <row r="475" spans="7:11" x14ac:dyDescent="0.3">
      <c r="G475" s="1">
        <v>41590</v>
      </c>
      <c r="H475" s="57">
        <v>52.37</v>
      </c>
      <c r="I475" s="58">
        <v>8504464064</v>
      </c>
      <c r="J475" s="57">
        <v>50.91</v>
      </c>
      <c r="K475" s="58">
        <v>8484121870</v>
      </c>
    </row>
    <row r="476" spans="7:11" x14ac:dyDescent="0.3">
      <c r="G476" s="1">
        <v>41591</v>
      </c>
      <c r="H476" s="57">
        <v>52.35</v>
      </c>
      <c r="I476" s="58">
        <v>8501216226</v>
      </c>
      <c r="J476" s="57">
        <v>51.4</v>
      </c>
      <c r="K476" s="58">
        <v>8565780085</v>
      </c>
    </row>
    <row r="477" spans="7:11" x14ac:dyDescent="0.3">
      <c r="G477" s="1">
        <v>41592</v>
      </c>
      <c r="H477" s="57">
        <v>52.31</v>
      </c>
      <c r="I477" s="58">
        <v>8494720550</v>
      </c>
      <c r="J477" s="57">
        <v>50.35</v>
      </c>
      <c r="K477" s="58">
        <v>8390798196</v>
      </c>
    </row>
    <row r="478" spans="7:11" x14ac:dyDescent="0.3">
      <c r="G478" s="1">
        <v>41593</v>
      </c>
      <c r="H478" s="57">
        <v>52.61</v>
      </c>
      <c r="I478" s="58">
        <v>8543438122</v>
      </c>
      <c r="J478" s="57">
        <v>51.08</v>
      </c>
      <c r="K478" s="58">
        <v>8512452271</v>
      </c>
    </row>
    <row r="479" spans="7:11" x14ac:dyDescent="0.3">
      <c r="G479" s="1">
        <v>41596</v>
      </c>
      <c r="H479" s="57">
        <v>51.52</v>
      </c>
      <c r="I479" s="58">
        <v>8366430945</v>
      </c>
      <c r="J479" s="57">
        <v>50.55</v>
      </c>
      <c r="K479" s="58">
        <v>8424128079</v>
      </c>
    </row>
    <row r="480" spans="7:11" x14ac:dyDescent="0.3">
      <c r="G480" s="1">
        <v>41597</v>
      </c>
      <c r="H480" s="57">
        <v>50.22</v>
      </c>
      <c r="I480" s="58">
        <v>8155321469</v>
      </c>
      <c r="J480" s="57">
        <v>49.86</v>
      </c>
      <c r="K480" s="58">
        <v>8309139981</v>
      </c>
    </row>
    <row r="481" spans="7:11" x14ac:dyDescent="0.3">
      <c r="G481" s="1">
        <v>41598</v>
      </c>
      <c r="H481" s="57">
        <v>49.75</v>
      </c>
      <c r="I481" s="58">
        <v>8078997273</v>
      </c>
      <c r="J481" s="57">
        <v>49.74</v>
      </c>
      <c r="K481" s="58">
        <v>8289142051</v>
      </c>
    </row>
    <row r="482" spans="7:11" x14ac:dyDescent="0.3">
      <c r="G482" s="1">
        <v>41599</v>
      </c>
      <c r="H482" s="57">
        <v>50.85</v>
      </c>
      <c r="I482" s="58">
        <v>8257628369</v>
      </c>
      <c r="J482" s="57">
        <v>50.98</v>
      </c>
      <c r="K482" s="58">
        <v>8495787329</v>
      </c>
    </row>
    <row r="483" spans="7:11" x14ac:dyDescent="0.3">
      <c r="G483" s="1">
        <v>41600</v>
      </c>
      <c r="H483" s="57">
        <v>51.58</v>
      </c>
      <c r="I483" s="58">
        <v>8376174459</v>
      </c>
      <c r="J483" s="57">
        <v>51.05</v>
      </c>
      <c r="K483" s="58">
        <v>8507452788</v>
      </c>
    </row>
    <row r="484" spans="7:11" x14ac:dyDescent="0.3">
      <c r="G484" s="1">
        <v>41603</v>
      </c>
      <c r="H484" s="57">
        <v>51.89</v>
      </c>
      <c r="I484" s="58">
        <v>8426515950</v>
      </c>
      <c r="J484" s="57">
        <v>51.02</v>
      </c>
      <c r="K484" s="58">
        <v>8502453306</v>
      </c>
    </row>
    <row r="485" spans="7:11" x14ac:dyDescent="0.3">
      <c r="G485" s="1">
        <v>41604</v>
      </c>
      <c r="H485" s="57">
        <v>52.52</v>
      </c>
      <c r="I485" s="58">
        <v>8528822850</v>
      </c>
      <c r="J485" s="57">
        <v>51.82</v>
      </c>
      <c r="K485" s="58">
        <v>8635772840</v>
      </c>
    </row>
    <row r="486" spans="7:11" x14ac:dyDescent="0.3">
      <c r="G486" s="1">
        <v>41605</v>
      </c>
      <c r="H486" s="57">
        <v>52.21</v>
      </c>
      <c r="I486" s="58">
        <v>8478481360</v>
      </c>
      <c r="J486" s="57">
        <v>51.48</v>
      </c>
      <c r="K486" s="58">
        <v>8579112038</v>
      </c>
    </row>
    <row r="487" spans="7:11" x14ac:dyDescent="0.3">
      <c r="G487" s="1">
        <v>41607</v>
      </c>
      <c r="H487" s="57">
        <v>52.11</v>
      </c>
      <c r="I487" s="58">
        <v>8462242169</v>
      </c>
      <c r="J487" s="57">
        <v>51.35</v>
      </c>
      <c r="K487" s="58">
        <v>8557447614</v>
      </c>
    </row>
    <row r="488" spans="7:11" x14ac:dyDescent="0.3">
      <c r="G488" s="1">
        <v>41610</v>
      </c>
      <c r="H488" s="57">
        <v>51.49</v>
      </c>
      <c r="I488" s="58">
        <v>8361559188</v>
      </c>
      <c r="J488" s="57">
        <v>51.17</v>
      </c>
      <c r="K488" s="58">
        <v>8527450719</v>
      </c>
    </row>
    <row r="489" spans="7:11" x14ac:dyDescent="0.3">
      <c r="G489" s="1">
        <v>41611</v>
      </c>
      <c r="H489" s="57">
        <v>52.78</v>
      </c>
      <c r="I489" s="58">
        <v>8571044745</v>
      </c>
      <c r="J489" s="57">
        <v>51.18</v>
      </c>
      <c r="K489" s="58">
        <v>8529117213</v>
      </c>
    </row>
    <row r="490" spans="7:11" x14ac:dyDescent="0.3">
      <c r="G490" s="1">
        <v>41612</v>
      </c>
      <c r="H490" s="57">
        <v>51.25</v>
      </c>
      <c r="I490" s="58">
        <v>8322585131</v>
      </c>
      <c r="J490" s="57">
        <v>49.79</v>
      </c>
      <c r="K490" s="58">
        <v>8297474522</v>
      </c>
    </row>
    <row r="491" spans="7:11" x14ac:dyDescent="0.3">
      <c r="G491" s="1">
        <v>41613</v>
      </c>
      <c r="H491" s="57">
        <v>50.85</v>
      </c>
      <c r="I491" s="58">
        <v>8257628369</v>
      </c>
      <c r="J491" s="57">
        <v>49.69</v>
      </c>
      <c r="K491" s="58">
        <v>8280809580</v>
      </c>
    </row>
    <row r="492" spans="7:11" x14ac:dyDescent="0.3">
      <c r="G492" s="1">
        <v>41614</v>
      </c>
      <c r="H492" s="57">
        <v>51.16</v>
      </c>
      <c r="I492" s="58">
        <v>8307969859</v>
      </c>
      <c r="J492" s="57">
        <v>50.37</v>
      </c>
      <c r="K492" s="58">
        <v>8394131184</v>
      </c>
    </row>
    <row r="493" spans="7:11" x14ac:dyDescent="0.3">
      <c r="G493" s="1">
        <v>41617</v>
      </c>
      <c r="H493" s="57">
        <v>51.66</v>
      </c>
      <c r="I493" s="58">
        <v>8389165812</v>
      </c>
      <c r="J493" s="57">
        <v>50.47</v>
      </c>
      <c r="K493" s="58">
        <v>8410796126</v>
      </c>
    </row>
    <row r="494" spans="7:11" x14ac:dyDescent="0.3">
      <c r="G494" s="1">
        <v>41618</v>
      </c>
      <c r="H494" s="57">
        <v>51.59</v>
      </c>
      <c r="I494" s="58">
        <v>8377798378</v>
      </c>
      <c r="J494" s="57">
        <v>50.14</v>
      </c>
      <c r="K494" s="58">
        <v>8355801818</v>
      </c>
    </row>
    <row r="495" spans="7:11" x14ac:dyDescent="0.3">
      <c r="G495" s="1">
        <v>41619</v>
      </c>
      <c r="H495" s="57">
        <v>51.25</v>
      </c>
      <c r="I495" s="58">
        <v>8322585131</v>
      </c>
      <c r="J495" s="57">
        <v>49.82</v>
      </c>
      <c r="K495" s="58">
        <v>8302474004</v>
      </c>
    </row>
    <row r="496" spans="7:11" x14ac:dyDescent="0.3">
      <c r="G496" s="1">
        <v>41620</v>
      </c>
      <c r="H496" s="57">
        <v>50.81</v>
      </c>
      <c r="I496" s="58">
        <v>8251132693</v>
      </c>
      <c r="J496" s="57">
        <v>48.98</v>
      </c>
      <c r="K496" s="58">
        <v>8162488493</v>
      </c>
    </row>
    <row r="497" spans="7:11" x14ac:dyDescent="0.3">
      <c r="G497" s="1">
        <v>41621</v>
      </c>
      <c r="H497" s="57">
        <v>51.07</v>
      </c>
      <c r="I497" s="58">
        <v>8293354588</v>
      </c>
      <c r="J497" s="57">
        <v>49.19</v>
      </c>
      <c r="K497" s="58">
        <v>8197484871</v>
      </c>
    </row>
    <row r="498" spans="7:11" x14ac:dyDescent="0.3">
      <c r="G498" s="1">
        <v>41624</v>
      </c>
      <c r="H498" s="57">
        <v>51.24</v>
      </c>
      <c r="I498" s="58">
        <v>8320961212</v>
      </c>
      <c r="J498" s="57">
        <v>49</v>
      </c>
      <c r="K498" s="58">
        <v>8165821482</v>
      </c>
    </row>
    <row r="499" spans="7:11" x14ac:dyDescent="0.3">
      <c r="G499" s="1">
        <v>41625</v>
      </c>
      <c r="H499" s="57">
        <v>52.18</v>
      </c>
      <c r="I499" s="58">
        <v>8473609602</v>
      </c>
      <c r="J499" s="57">
        <v>49.8</v>
      </c>
      <c r="K499" s="58">
        <v>8299141016</v>
      </c>
    </row>
    <row r="500" spans="7:11" x14ac:dyDescent="0.3">
      <c r="G500" s="1">
        <v>41626</v>
      </c>
      <c r="H500" s="57">
        <v>53.1</v>
      </c>
      <c r="I500" s="58">
        <v>8623010155</v>
      </c>
      <c r="J500" s="57">
        <v>50.41</v>
      </c>
      <c r="K500" s="58">
        <v>8400797161</v>
      </c>
    </row>
    <row r="501" spans="7:11" x14ac:dyDescent="0.3">
      <c r="G501" s="1">
        <v>41627</v>
      </c>
      <c r="H501" s="57">
        <v>53.02</v>
      </c>
      <c r="I501" s="58">
        <v>8610018803</v>
      </c>
      <c r="J501" s="57">
        <v>50.41</v>
      </c>
      <c r="K501" s="58">
        <v>8400797161</v>
      </c>
    </row>
    <row r="502" spans="7:11" x14ac:dyDescent="0.3">
      <c r="G502" s="1">
        <v>41628</v>
      </c>
      <c r="H502" s="57">
        <v>53.9</v>
      </c>
      <c r="I502" s="58">
        <v>8752923679</v>
      </c>
      <c r="J502" s="57">
        <v>50.75</v>
      </c>
      <c r="K502" s="58">
        <v>8457457963</v>
      </c>
    </row>
    <row r="503" spans="7:11" x14ac:dyDescent="0.3">
      <c r="G503" s="1">
        <v>41631</v>
      </c>
      <c r="H503" s="57">
        <v>54.4</v>
      </c>
      <c r="I503" s="58">
        <v>8834119632</v>
      </c>
      <c r="J503" s="57">
        <v>51.33</v>
      </c>
      <c r="K503" s="58">
        <v>8554114625</v>
      </c>
    </row>
    <row r="504" spans="7:11" x14ac:dyDescent="0.3">
      <c r="G504" s="1">
        <v>41632</v>
      </c>
      <c r="H504" s="57">
        <v>54.4</v>
      </c>
      <c r="I504" s="58">
        <v>8834119632</v>
      </c>
      <c r="J504" s="57">
        <v>51.49</v>
      </c>
      <c r="K504" s="58">
        <v>8580778532</v>
      </c>
    </row>
    <row r="505" spans="7:11" x14ac:dyDescent="0.3">
      <c r="G505" s="1">
        <v>41634</v>
      </c>
      <c r="H505" s="57">
        <v>54.32</v>
      </c>
      <c r="I505" s="58">
        <v>8821128279</v>
      </c>
      <c r="J505" s="57">
        <v>51.55</v>
      </c>
      <c r="K505" s="58">
        <v>8590777497</v>
      </c>
    </row>
    <row r="506" spans="7:11" x14ac:dyDescent="0.3">
      <c r="G506" s="1">
        <v>41635</v>
      </c>
      <c r="H506" s="57">
        <v>54.18</v>
      </c>
      <c r="I506" s="58">
        <v>8798393412</v>
      </c>
      <c r="J506" s="57">
        <v>51.5</v>
      </c>
      <c r="K506" s="58">
        <v>8582445027</v>
      </c>
    </row>
    <row r="507" spans="7:11" x14ac:dyDescent="0.3">
      <c r="G507" s="1">
        <v>41638</v>
      </c>
      <c r="H507" s="57">
        <v>54.44</v>
      </c>
      <c r="I507" s="58">
        <v>8828480360</v>
      </c>
      <c r="J507" s="57">
        <v>51.62</v>
      </c>
      <c r="K507" s="58">
        <v>8602442957</v>
      </c>
    </row>
    <row r="508" spans="7:11" x14ac:dyDescent="0.3">
      <c r="G508" s="1">
        <v>41639</v>
      </c>
      <c r="H508" s="57">
        <v>54.45</v>
      </c>
      <c r="I508" s="58">
        <v>8830102050</v>
      </c>
      <c r="J508" s="57">
        <v>51.83</v>
      </c>
      <c r="K508" s="58">
        <v>8637439334</v>
      </c>
    </row>
    <row r="509" spans="7:11" x14ac:dyDescent="0.3">
      <c r="G509" s="1">
        <v>41641</v>
      </c>
      <c r="H509" s="57">
        <v>53.95</v>
      </c>
      <c r="I509" s="58">
        <v>8749017550</v>
      </c>
      <c r="J509" s="57">
        <v>50.96</v>
      </c>
      <c r="K509" s="58">
        <v>8492454341</v>
      </c>
    </row>
    <row r="510" spans="7:11" x14ac:dyDescent="0.3">
      <c r="G510" s="1">
        <v>41642</v>
      </c>
      <c r="H510" s="57">
        <v>53.94</v>
      </c>
      <c r="I510" s="58">
        <v>8747395860</v>
      </c>
      <c r="J510" s="57">
        <v>51.03</v>
      </c>
      <c r="K510" s="58">
        <v>8504119800</v>
      </c>
    </row>
    <row r="511" spans="7:11" x14ac:dyDescent="0.3">
      <c r="G511" s="1">
        <v>41645</v>
      </c>
      <c r="H511" s="57">
        <v>53.25</v>
      </c>
      <c r="I511" s="58">
        <v>8635499250</v>
      </c>
      <c r="J511" s="57">
        <v>50.14</v>
      </c>
      <c r="K511" s="58">
        <v>8355801818</v>
      </c>
    </row>
    <row r="512" spans="7:11" x14ac:dyDescent="0.3">
      <c r="G512" s="1">
        <v>41646</v>
      </c>
      <c r="H512" s="57">
        <v>53.91</v>
      </c>
      <c r="I512" s="58">
        <v>8742530790</v>
      </c>
      <c r="J512" s="57">
        <v>50.11</v>
      </c>
      <c r="K512" s="58">
        <v>8350802335</v>
      </c>
    </row>
    <row r="513" spans="7:11" x14ac:dyDescent="0.3">
      <c r="G513" s="1">
        <v>41647</v>
      </c>
      <c r="H513" s="57">
        <v>54.18</v>
      </c>
      <c r="I513" s="58">
        <v>8786316420</v>
      </c>
      <c r="J513" s="57">
        <v>50.09</v>
      </c>
      <c r="K513" s="58">
        <v>8347469347</v>
      </c>
    </row>
    <row r="514" spans="7:11" x14ac:dyDescent="0.3">
      <c r="G514" s="1">
        <v>41648</v>
      </c>
      <c r="H514" s="57">
        <v>54.2</v>
      </c>
      <c r="I514" s="58">
        <v>8789559800</v>
      </c>
      <c r="J514" s="57">
        <v>50.24</v>
      </c>
      <c r="K514" s="58">
        <v>8372466760</v>
      </c>
    </row>
    <row r="515" spans="7:11" x14ac:dyDescent="0.3">
      <c r="G515" s="1">
        <v>41649</v>
      </c>
      <c r="H515" s="57">
        <v>54.88</v>
      </c>
      <c r="I515" s="58">
        <v>8899834720</v>
      </c>
      <c r="J515" s="57">
        <v>51.15</v>
      </c>
      <c r="K515" s="58">
        <v>8520424956</v>
      </c>
    </row>
    <row r="516" spans="7:11" x14ac:dyDescent="0.3">
      <c r="G516" s="1">
        <v>41652</v>
      </c>
      <c r="H516" s="57">
        <v>54.58</v>
      </c>
      <c r="I516" s="58">
        <v>8851184020</v>
      </c>
      <c r="J516" s="57">
        <v>50.1</v>
      </c>
      <c r="K516" s="58">
        <v>8345518872</v>
      </c>
    </row>
    <row r="517" spans="7:11" x14ac:dyDescent="0.3">
      <c r="G517" s="1">
        <v>41653</v>
      </c>
      <c r="H517" s="57">
        <v>55.89</v>
      </c>
      <c r="I517" s="58">
        <v>9063625410</v>
      </c>
      <c r="J517" s="57">
        <v>51.34</v>
      </c>
      <c r="K517" s="58">
        <v>8552074628</v>
      </c>
    </row>
    <row r="518" spans="7:11" x14ac:dyDescent="0.3">
      <c r="G518" s="1">
        <v>41654</v>
      </c>
      <c r="H518" s="57">
        <v>55.95</v>
      </c>
      <c r="I518" s="58">
        <v>9073355550</v>
      </c>
      <c r="J518" s="57">
        <v>51.36</v>
      </c>
      <c r="K518" s="58">
        <v>8555406173</v>
      </c>
    </row>
    <row r="519" spans="7:11" x14ac:dyDescent="0.3">
      <c r="G519" s="1">
        <v>41655</v>
      </c>
      <c r="H519" s="57">
        <v>54.9</v>
      </c>
      <c r="I519" s="58">
        <v>8903078100</v>
      </c>
      <c r="J519" s="57">
        <v>50.7</v>
      </c>
      <c r="K519" s="58">
        <v>8445465206</v>
      </c>
    </row>
    <row r="520" spans="7:11" x14ac:dyDescent="0.3">
      <c r="G520" s="1">
        <v>41656</v>
      </c>
      <c r="H520" s="57">
        <v>54.23</v>
      </c>
      <c r="I520" s="58">
        <v>8794424870</v>
      </c>
      <c r="J520" s="57">
        <v>50.44</v>
      </c>
      <c r="K520" s="58">
        <v>8402155128</v>
      </c>
    </row>
    <row r="521" spans="7:11" x14ac:dyDescent="0.3">
      <c r="G521" s="1">
        <v>41660</v>
      </c>
      <c r="H521" s="57">
        <v>54.45</v>
      </c>
      <c r="I521" s="58">
        <v>8830102050</v>
      </c>
      <c r="J521" s="57">
        <v>50.2</v>
      </c>
      <c r="K521" s="58">
        <v>8362176594</v>
      </c>
    </row>
    <row r="522" spans="7:11" x14ac:dyDescent="0.3">
      <c r="G522" s="1">
        <v>41661</v>
      </c>
      <c r="H522" s="57">
        <v>55.38</v>
      </c>
      <c r="I522" s="58">
        <v>8980919220</v>
      </c>
      <c r="J522" s="57">
        <v>51.18</v>
      </c>
      <c r="K522" s="58">
        <v>8525422273</v>
      </c>
    </row>
    <row r="523" spans="7:11" x14ac:dyDescent="0.3">
      <c r="G523" s="1">
        <v>41662</v>
      </c>
      <c r="H523" s="57">
        <v>54.04</v>
      </c>
      <c r="I523" s="58">
        <v>8763612760</v>
      </c>
      <c r="J523" s="57">
        <v>51.08</v>
      </c>
      <c r="K523" s="58">
        <v>8508764550</v>
      </c>
    </row>
    <row r="524" spans="7:11" x14ac:dyDescent="0.3">
      <c r="G524" s="1">
        <v>41663</v>
      </c>
      <c r="H524" s="57">
        <v>51.27</v>
      </c>
      <c r="I524" s="58">
        <v>8314404630</v>
      </c>
      <c r="J524" s="57">
        <v>49.9</v>
      </c>
      <c r="K524" s="58">
        <v>8312203427</v>
      </c>
    </row>
    <row r="525" spans="7:11" x14ac:dyDescent="0.3">
      <c r="G525" s="1">
        <v>41666</v>
      </c>
      <c r="H525" s="57">
        <v>50.96</v>
      </c>
      <c r="I525" s="58">
        <v>8264132240</v>
      </c>
      <c r="J525" s="57">
        <v>49.61</v>
      </c>
      <c r="K525" s="58">
        <v>8263896033</v>
      </c>
    </row>
    <row r="526" spans="7:11" x14ac:dyDescent="0.3">
      <c r="G526" s="1">
        <v>41667</v>
      </c>
      <c r="H526" s="57">
        <v>51.22</v>
      </c>
      <c r="I526" s="58">
        <v>8306296180</v>
      </c>
      <c r="J526" s="57">
        <v>49.53</v>
      </c>
      <c r="K526" s="58">
        <v>8250569855</v>
      </c>
    </row>
    <row r="527" spans="7:11" x14ac:dyDescent="0.3">
      <c r="G527" s="1">
        <v>41668</v>
      </c>
      <c r="H527" s="57">
        <v>51.25</v>
      </c>
      <c r="I527" s="58">
        <v>8311161250</v>
      </c>
      <c r="J527" s="57">
        <v>49.46</v>
      </c>
      <c r="K527" s="58">
        <v>8238909449</v>
      </c>
    </row>
    <row r="528" spans="7:11" x14ac:dyDescent="0.3">
      <c r="G528" s="1">
        <v>41669</v>
      </c>
      <c r="H528" s="57">
        <v>51.26</v>
      </c>
      <c r="I528" s="58">
        <v>8312782940</v>
      </c>
      <c r="J528" s="57">
        <v>49.59</v>
      </c>
      <c r="K528" s="58">
        <v>8260564488</v>
      </c>
    </row>
    <row r="529" spans="7:11" x14ac:dyDescent="0.3">
      <c r="G529" s="1">
        <v>41670</v>
      </c>
      <c r="H529" s="57">
        <v>50.61</v>
      </c>
      <c r="I529" s="58">
        <v>8214637851</v>
      </c>
      <c r="J529" s="57">
        <v>49.42</v>
      </c>
      <c r="K529" s="58">
        <v>8232246360</v>
      </c>
    </row>
    <row r="530" spans="7:11" x14ac:dyDescent="0.3">
      <c r="G530" s="1">
        <v>41673</v>
      </c>
      <c r="H530" s="57">
        <v>48.58</v>
      </c>
      <c r="I530" s="58">
        <v>7885143387</v>
      </c>
      <c r="J530" s="57">
        <v>48.02</v>
      </c>
      <c r="K530" s="58">
        <v>7999038248</v>
      </c>
    </row>
    <row r="531" spans="7:11" x14ac:dyDescent="0.3">
      <c r="G531" s="1">
        <v>41674</v>
      </c>
      <c r="H531" s="57">
        <v>49.46</v>
      </c>
      <c r="I531" s="58">
        <v>8027978426</v>
      </c>
      <c r="J531" s="57">
        <v>48.47</v>
      </c>
      <c r="K531" s="58">
        <v>8073997998</v>
      </c>
    </row>
    <row r="532" spans="7:11" x14ac:dyDescent="0.3">
      <c r="G532" s="1">
        <v>41675</v>
      </c>
      <c r="H532" s="57">
        <v>49.95</v>
      </c>
      <c r="I532" s="58">
        <v>8107511572</v>
      </c>
      <c r="J532" s="57">
        <v>48.99</v>
      </c>
      <c r="K532" s="58">
        <v>8160618154</v>
      </c>
    </row>
    <row r="533" spans="7:11" x14ac:dyDescent="0.3">
      <c r="G533" s="1">
        <v>41676</v>
      </c>
      <c r="H533" s="57">
        <v>51.05</v>
      </c>
      <c r="I533" s="58">
        <v>8286055371</v>
      </c>
      <c r="J533" s="57">
        <v>49.71</v>
      </c>
      <c r="K533" s="58">
        <v>8280553755</v>
      </c>
    </row>
    <row r="534" spans="7:11" x14ac:dyDescent="0.3">
      <c r="G534" s="1">
        <v>41677</v>
      </c>
      <c r="H534" s="57">
        <v>51.85</v>
      </c>
      <c r="I534" s="58">
        <v>8415905406</v>
      </c>
      <c r="J534" s="57">
        <v>50.04</v>
      </c>
      <c r="K534" s="58">
        <v>8335524238</v>
      </c>
    </row>
    <row r="535" spans="7:11" x14ac:dyDescent="0.3">
      <c r="G535" s="1">
        <v>41680</v>
      </c>
      <c r="H535" s="57">
        <v>51.6</v>
      </c>
      <c r="I535" s="58">
        <v>8375327270</v>
      </c>
      <c r="J535" s="57">
        <v>50.11</v>
      </c>
      <c r="K535" s="58">
        <v>8347184644</v>
      </c>
    </row>
    <row r="536" spans="7:11" x14ac:dyDescent="0.3">
      <c r="G536" s="1">
        <v>41681</v>
      </c>
      <c r="H536" s="57">
        <v>52.64</v>
      </c>
      <c r="I536" s="58">
        <v>8544132316</v>
      </c>
      <c r="J536" s="57">
        <v>51.14</v>
      </c>
      <c r="K536" s="58">
        <v>8518759184</v>
      </c>
    </row>
    <row r="537" spans="7:11" x14ac:dyDescent="0.3">
      <c r="G537" s="1">
        <v>41682</v>
      </c>
      <c r="H537" s="57">
        <v>52.67</v>
      </c>
      <c r="I537" s="58">
        <v>8549001692</v>
      </c>
      <c r="J537" s="57">
        <v>51.29</v>
      </c>
      <c r="K537" s="58">
        <v>8543745767</v>
      </c>
    </row>
    <row r="538" spans="7:11" x14ac:dyDescent="0.3">
      <c r="G538" s="1">
        <v>41683</v>
      </c>
      <c r="H538" s="57">
        <v>51.91</v>
      </c>
      <c r="I538" s="58">
        <v>8425644159</v>
      </c>
      <c r="J538" s="57">
        <v>51.81</v>
      </c>
      <c r="K538" s="58">
        <v>8630365923</v>
      </c>
    </row>
    <row r="539" spans="7:11" x14ac:dyDescent="0.3">
      <c r="G539" s="1">
        <v>41684</v>
      </c>
      <c r="H539" s="57">
        <v>52.48</v>
      </c>
      <c r="I539" s="58">
        <v>8518162309</v>
      </c>
      <c r="J539" s="57">
        <v>52.48</v>
      </c>
      <c r="K539" s="58">
        <v>8741972663</v>
      </c>
    </row>
    <row r="540" spans="7:11" x14ac:dyDescent="0.3">
      <c r="G540" s="1">
        <v>41688</v>
      </c>
      <c r="H540" s="57">
        <v>51.76</v>
      </c>
      <c r="I540" s="58">
        <v>8401297277</v>
      </c>
      <c r="J540" s="57">
        <v>51.85</v>
      </c>
      <c r="K540" s="58">
        <v>8637029012</v>
      </c>
    </row>
    <row r="541" spans="7:11" x14ac:dyDescent="0.3">
      <c r="G541" s="1">
        <v>41689</v>
      </c>
      <c r="H541" s="57">
        <v>51.99</v>
      </c>
      <c r="I541" s="58">
        <v>8438629162</v>
      </c>
      <c r="J541" s="57">
        <v>51.78</v>
      </c>
      <c r="K541" s="58">
        <v>8625368606</v>
      </c>
    </row>
    <row r="542" spans="7:11" x14ac:dyDescent="0.3">
      <c r="G542" s="1">
        <v>41690</v>
      </c>
      <c r="H542" s="57">
        <v>52.35</v>
      </c>
      <c r="I542" s="58">
        <v>8497061678</v>
      </c>
      <c r="J542" s="57">
        <v>51.98</v>
      </c>
      <c r="K542" s="58">
        <v>8658684051</v>
      </c>
    </row>
    <row r="543" spans="7:11" x14ac:dyDescent="0.3">
      <c r="G543" s="1">
        <v>41691</v>
      </c>
      <c r="H543" s="57">
        <v>52.27</v>
      </c>
      <c r="I543" s="58">
        <v>8484076674</v>
      </c>
      <c r="J543" s="57">
        <v>52.24</v>
      </c>
      <c r="K543" s="58">
        <v>8701994129</v>
      </c>
    </row>
    <row r="544" spans="7:11" x14ac:dyDescent="0.3">
      <c r="G544" s="1">
        <v>41694</v>
      </c>
      <c r="H544" s="57">
        <v>52.62</v>
      </c>
      <c r="I544" s="58">
        <v>8540886065</v>
      </c>
      <c r="J544" s="57">
        <v>52.54</v>
      </c>
      <c r="K544" s="58">
        <v>8751967296</v>
      </c>
    </row>
    <row r="545" spans="7:11" x14ac:dyDescent="0.3">
      <c r="G545" s="1">
        <v>41695</v>
      </c>
      <c r="H545" s="57">
        <v>52.56</v>
      </c>
      <c r="I545" s="58">
        <v>8531147312</v>
      </c>
      <c r="J545" s="57">
        <v>52.48</v>
      </c>
      <c r="K545" s="58">
        <v>8741972663</v>
      </c>
    </row>
    <row r="546" spans="7:11" x14ac:dyDescent="0.3">
      <c r="G546" s="1">
        <v>41696</v>
      </c>
      <c r="H546" s="57">
        <v>52.63</v>
      </c>
      <c r="I546" s="58">
        <v>8542509190</v>
      </c>
      <c r="J546" s="57">
        <v>52.45</v>
      </c>
      <c r="K546" s="58">
        <v>8736975346</v>
      </c>
    </row>
    <row r="547" spans="7:11" x14ac:dyDescent="0.3">
      <c r="G547" s="1">
        <v>41697</v>
      </c>
      <c r="H547" s="57">
        <v>51.83</v>
      </c>
      <c r="I547" s="58">
        <v>8412659155</v>
      </c>
      <c r="J547" s="57">
        <v>52.24</v>
      </c>
      <c r="K547" s="58">
        <v>8701994129</v>
      </c>
    </row>
    <row r="548" spans="7:11" x14ac:dyDescent="0.3">
      <c r="G548" s="1">
        <v>41698</v>
      </c>
      <c r="H548" s="57">
        <v>51.73</v>
      </c>
      <c r="I548" s="58">
        <v>8396427901</v>
      </c>
      <c r="J548" s="57">
        <v>52.38</v>
      </c>
      <c r="K548" s="58">
        <v>8725314940</v>
      </c>
    </row>
    <row r="549" spans="7:11" x14ac:dyDescent="0.3">
      <c r="G549" s="1">
        <v>41701</v>
      </c>
      <c r="H549" s="57">
        <v>51.12</v>
      </c>
      <c r="I549" s="58">
        <v>8297417249</v>
      </c>
      <c r="J549" s="57">
        <v>51.71</v>
      </c>
      <c r="K549" s="58">
        <v>8613708201</v>
      </c>
    </row>
    <row r="550" spans="7:11" x14ac:dyDescent="0.3">
      <c r="G550" s="1">
        <v>41702</v>
      </c>
      <c r="H550" s="57">
        <v>50.96</v>
      </c>
      <c r="I550" s="58">
        <v>8271447242</v>
      </c>
      <c r="J550" s="57">
        <v>52.44</v>
      </c>
      <c r="K550" s="58">
        <v>8735309574</v>
      </c>
    </row>
    <row r="551" spans="7:11" x14ac:dyDescent="0.3">
      <c r="G551" s="1">
        <v>41703</v>
      </c>
      <c r="H551" s="57">
        <v>52.03</v>
      </c>
      <c r="I551" s="58">
        <v>8445121664</v>
      </c>
      <c r="J551" s="57">
        <v>52.63</v>
      </c>
      <c r="K551" s="58">
        <v>8766959246</v>
      </c>
    </row>
    <row r="552" spans="7:11" x14ac:dyDescent="0.3">
      <c r="G552" s="1">
        <v>41704</v>
      </c>
      <c r="H552" s="57">
        <v>53.35</v>
      </c>
      <c r="I552" s="58">
        <v>8659374222</v>
      </c>
      <c r="J552" s="57">
        <v>53.17</v>
      </c>
      <c r="K552" s="58">
        <v>8856910946</v>
      </c>
    </row>
    <row r="553" spans="7:11" x14ac:dyDescent="0.3">
      <c r="G553" s="1">
        <v>41705</v>
      </c>
      <c r="H553" s="57">
        <v>53.35</v>
      </c>
      <c r="I553" s="58">
        <v>8659374222</v>
      </c>
      <c r="J553" s="57">
        <v>53.75</v>
      </c>
      <c r="K553" s="58">
        <v>8953525736</v>
      </c>
    </row>
    <row r="554" spans="7:11" x14ac:dyDescent="0.3">
      <c r="G554" s="1">
        <v>41708</v>
      </c>
      <c r="H554" s="57">
        <v>53.08</v>
      </c>
      <c r="I554" s="58">
        <v>8615549835</v>
      </c>
      <c r="J554" s="57">
        <v>53.18</v>
      </c>
      <c r="K554" s="58">
        <v>8858576719</v>
      </c>
    </row>
    <row r="555" spans="7:11" x14ac:dyDescent="0.3">
      <c r="G555" s="1">
        <v>41709</v>
      </c>
      <c r="H555" s="57">
        <v>52.94</v>
      </c>
      <c r="I555" s="58">
        <v>8592826079</v>
      </c>
      <c r="J555" s="57">
        <v>53.36</v>
      </c>
      <c r="K555" s="58">
        <v>8888560619</v>
      </c>
    </row>
    <row r="556" spans="7:11" x14ac:dyDescent="0.3">
      <c r="G556" s="1">
        <v>41710</v>
      </c>
      <c r="H556" s="57">
        <v>53.65</v>
      </c>
      <c r="I556" s="58">
        <v>8708067985</v>
      </c>
      <c r="J556" s="57">
        <v>54.37</v>
      </c>
      <c r="K556" s="58">
        <v>9056803614</v>
      </c>
    </row>
    <row r="557" spans="7:11" x14ac:dyDescent="0.3">
      <c r="G557" s="1">
        <v>41711</v>
      </c>
      <c r="H557" s="57">
        <v>52.93</v>
      </c>
      <c r="I557" s="58">
        <v>8591202953</v>
      </c>
      <c r="J557" s="57">
        <v>53.67</v>
      </c>
      <c r="K557" s="58">
        <v>8940199558</v>
      </c>
    </row>
    <row r="558" spans="7:11" x14ac:dyDescent="0.3">
      <c r="G558" s="1">
        <v>41712</v>
      </c>
      <c r="H558" s="57">
        <v>52.6</v>
      </c>
      <c r="I558" s="58">
        <v>8537639814</v>
      </c>
      <c r="J558" s="57">
        <v>53.77</v>
      </c>
      <c r="K558" s="58">
        <v>8956857280</v>
      </c>
    </row>
    <row r="559" spans="7:11" x14ac:dyDescent="0.3">
      <c r="G559" s="1">
        <v>41715</v>
      </c>
      <c r="H559" s="57">
        <v>53.27</v>
      </c>
      <c r="I559" s="58">
        <v>8646389218</v>
      </c>
      <c r="J559" s="57">
        <v>54.49</v>
      </c>
      <c r="K559" s="58">
        <v>9076792881</v>
      </c>
    </row>
    <row r="560" spans="7:11" x14ac:dyDescent="0.3">
      <c r="G560" s="1">
        <v>41716</v>
      </c>
      <c r="H560" s="57">
        <v>54.83</v>
      </c>
      <c r="I560" s="58">
        <v>8899596787</v>
      </c>
      <c r="J560" s="57">
        <v>55.11</v>
      </c>
      <c r="K560" s="58">
        <v>9180070759</v>
      </c>
    </row>
    <row r="561" spans="7:11" x14ac:dyDescent="0.3">
      <c r="G561" s="1">
        <v>41717</v>
      </c>
      <c r="H561" s="57">
        <v>54.49</v>
      </c>
      <c r="I561" s="58">
        <v>8844410522</v>
      </c>
      <c r="J561" s="57">
        <v>55.15</v>
      </c>
      <c r="K561" s="58">
        <v>9186733848</v>
      </c>
    </row>
    <row r="562" spans="7:11" x14ac:dyDescent="0.3">
      <c r="G562" s="1">
        <v>41718</v>
      </c>
      <c r="H562" s="57">
        <v>56.43</v>
      </c>
      <c r="I562" s="58">
        <v>9159296857</v>
      </c>
      <c r="J562" s="57">
        <v>56.23</v>
      </c>
      <c r="K562" s="58">
        <v>9366637249</v>
      </c>
    </row>
    <row r="563" spans="7:11" x14ac:dyDescent="0.3">
      <c r="G563" s="1">
        <v>41719</v>
      </c>
      <c r="H563" s="57">
        <v>56.37</v>
      </c>
      <c r="I563" s="58">
        <v>9149558105</v>
      </c>
      <c r="J563" s="57">
        <v>56.3</v>
      </c>
      <c r="K563" s="58">
        <v>9378297654</v>
      </c>
    </row>
    <row r="564" spans="7:11" x14ac:dyDescent="0.3">
      <c r="G564" s="1">
        <v>41722</v>
      </c>
      <c r="H564" s="57">
        <v>56.4</v>
      </c>
      <c r="I564" s="58">
        <v>9154427481</v>
      </c>
      <c r="J564" s="57">
        <v>55.94</v>
      </c>
      <c r="K564" s="58">
        <v>9318329854</v>
      </c>
    </row>
    <row r="565" spans="7:11" x14ac:dyDescent="0.3">
      <c r="G565" s="1">
        <v>41723</v>
      </c>
      <c r="H565" s="57">
        <v>56.59</v>
      </c>
      <c r="I565" s="58">
        <v>9185266864</v>
      </c>
      <c r="J565" s="57">
        <v>56.13</v>
      </c>
      <c r="K565" s="58">
        <v>9349979526</v>
      </c>
    </row>
    <row r="566" spans="7:11" x14ac:dyDescent="0.3">
      <c r="G566" s="1">
        <v>41724</v>
      </c>
      <c r="H566" s="57">
        <v>55.15</v>
      </c>
      <c r="I566" s="58">
        <v>8951536801</v>
      </c>
      <c r="J566" s="57">
        <v>55.47</v>
      </c>
      <c r="K566" s="58">
        <v>9240038559</v>
      </c>
    </row>
    <row r="567" spans="7:11" x14ac:dyDescent="0.3">
      <c r="G567" s="1">
        <v>41725</v>
      </c>
      <c r="H567" s="57">
        <v>54.46</v>
      </c>
      <c r="I567" s="58">
        <v>8839541146</v>
      </c>
      <c r="J567" s="57">
        <v>55.07</v>
      </c>
      <c r="K567" s="58">
        <v>9173407670</v>
      </c>
    </row>
    <row r="568" spans="7:11" x14ac:dyDescent="0.3">
      <c r="G568" s="1">
        <v>41726</v>
      </c>
      <c r="H568" s="57">
        <v>54.49</v>
      </c>
      <c r="I568" s="58">
        <v>8844410522</v>
      </c>
      <c r="J568" s="57">
        <v>55.27</v>
      </c>
      <c r="K568" s="58">
        <v>9206723115</v>
      </c>
    </row>
    <row r="569" spans="7:11" x14ac:dyDescent="0.3">
      <c r="G569" s="1">
        <v>41729</v>
      </c>
      <c r="H569" s="57">
        <v>55</v>
      </c>
      <c r="I569" s="58">
        <v>8909340000</v>
      </c>
      <c r="J569" s="57">
        <v>55.59</v>
      </c>
      <c r="K569" s="58">
        <v>9260027826</v>
      </c>
    </row>
    <row r="570" spans="7:11" x14ac:dyDescent="0.3">
      <c r="G570" s="1">
        <v>41730</v>
      </c>
      <c r="H570" s="57">
        <v>55.62</v>
      </c>
      <c r="I570" s="58">
        <v>9009772560</v>
      </c>
      <c r="J570" s="57">
        <v>56.3</v>
      </c>
      <c r="K570" s="58">
        <v>9378297654</v>
      </c>
    </row>
    <row r="571" spans="7:11" x14ac:dyDescent="0.3">
      <c r="G571" s="1">
        <v>41731</v>
      </c>
      <c r="H571" s="57">
        <v>56.97</v>
      </c>
      <c r="I571" s="58">
        <v>9228456360</v>
      </c>
      <c r="J571" s="57">
        <v>56.99</v>
      </c>
      <c r="K571" s="58">
        <v>9493235938</v>
      </c>
    </row>
    <row r="572" spans="7:11" x14ac:dyDescent="0.3">
      <c r="G572" s="1">
        <v>41732</v>
      </c>
      <c r="H572" s="57">
        <v>57.68</v>
      </c>
      <c r="I572" s="58">
        <v>9343467840</v>
      </c>
      <c r="J572" s="57">
        <v>57.26</v>
      </c>
      <c r="K572" s="58">
        <v>9538211788</v>
      </c>
    </row>
    <row r="573" spans="7:11" x14ac:dyDescent="0.3">
      <c r="G573" s="1">
        <v>41733</v>
      </c>
      <c r="H573" s="57">
        <v>56</v>
      </c>
      <c r="I573" s="58">
        <v>9071328000</v>
      </c>
      <c r="J573" s="57">
        <v>55.8</v>
      </c>
      <c r="K573" s="58">
        <v>9295009043</v>
      </c>
    </row>
    <row r="574" spans="7:11" x14ac:dyDescent="0.3">
      <c r="G574" s="1">
        <v>41736</v>
      </c>
      <c r="H574" s="57">
        <v>54.83</v>
      </c>
      <c r="I574" s="58">
        <v>8881802040</v>
      </c>
      <c r="J574" s="57">
        <v>55.32</v>
      </c>
      <c r="K574" s="58">
        <v>9215051976</v>
      </c>
    </row>
    <row r="575" spans="7:11" x14ac:dyDescent="0.3">
      <c r="G575" s="1">
        <v>41737</v>
      </c>
      <c r="H575" s="57">
        <v>54.51</v>
      </c>
      <c r="I575" s="58">
        <v>8829965880</v>
      </c>
      <c r="J575" s="57">
        <v>54.7</v>
      </c>
      <c r="K575" s="58">
        <v>9111774098</v>
      </c>
    </row>
    <row r="576" spans="7:11" x14ac:dyDescent="0.3">
      <c r="G576" s="1">
        <v>41738</v>
      </c>
      <c r="H576" s="57">
        <v>56</v>
      </c>
      <c r="I576" s="58">
        <v>9071328000</v>
      </c>
      <c r="J576" s="57">
        <v>55.37</v>
      </c>
      <c r="K576" s="58">
        <v>9223380837</v>
      </c>
    </row>
    <row r="577" spans="7:11" x14ac:dyDescent="0.3">
      <c r="G577" s="1">
        <v>41739</v>
      </c>
      <c r="H577" s="57">
        <v>53.07</v>
      </c>
      <c r="I577" s="58">
        <v>8596703160</v>
      </c>
      <c r="J577" s="57">
        <v>53.61</v>
      </c>
      <c r="K577" s="58">
        <v>8930204925</v>
      </c>
    </row>
    <row r="578" spans="7:11" x14ac:dyDescent="0.3">
      <c r="G578" s="1">
        <v>41740</v>
      </c>
      <c r="H578" s="57">
        <v>52.63</v>
      </c>
      <c r="I578" s="58">
        <v>8525428440</v>
      </c>
      <c r="J578" s="57">
        <v>52.66</v>
      </c>
      <c r="K578" s="58">
        <v>8732443764</v>
      </c>
    </row>
    <row r="579" spans="7:11" x14ac:dyDescent="0.3">
      <c r="G579" s="1">
        <v>41743</v>
      </c>
      <c r="H579" s="57">
        <v>52.64</v>
      </c>
      <c r="I579" s="58">
        <v>8527048320</v>
      </c>
      <c r="J579" s="57">
        <v>52.99</v>
      </c>
      <c r="K579" s="58">
        <v>8787166636</v>
      </c>
    </row>
    <row r="580" spans="7:11" x14ac:dyDescent="0.3">
      <c r="G580" s="1">
        <v>41744</v>
      </c>
      <c r="H580" s="57">
        <v>52.37</v>
      </c>
      <c r="I580" s="58">
        <v>8483311560</v>
      </c>
      <c r="J580" s="57">
        <v>53.18</v>
      </c>
      <c r="K580" s="58">
        <v>8818673744</v>
      </c>
    </row>
    <row r="581" spans="7:11" x14ac:dyDescent="0.3">
      <c r="G581" s="1">
        <v>41745</v>
      </c>
      <c r="H581" s="57">
        <v>52.11</v>
      </c>
      <c r="I581" s="58">
        <v>8441194680</v>
      </c>
      <c r="J581" s="57">
        <v>52.89</v>
      </c>
      <c r="K581" s="58">
        <v>8770583947</v>
      </c>
    </row>
    <row r="582" spans="7:11" x14ac:dyDescent="0.3">
      <c r="G582" s="1">
        <v>41746</v>
      </c>
      <c r="H582" s="57">
        <v>52.74</v>
      </c>
      <c r="I582" s="58">
        <v>8543247120</v>
      </c>
      <c r="J582" s="57">
        <v>53.15</v>
      </c>
      <c r="K582" s="58">
        <v>8813698937</v>
      </c>
    </row>
    <row r="583" spans="7:11" x14ac:dyDescent="0.3">
      <c r="G583" s="1">
        <v>41750</v>
      </c>
      <c r="H583" s="57">
        <v>52.77</v>
      </c>
      <c r="I583" s="58">
        <v>8548106760</v>
      </c>
      <c r="J583" s="57">
        <v>53.39</v>
      </c>
      <c r="K583" s="58">
        <v>8853497390</v>
      </c>
    </row>
    <row r="584" spans="7:11" x14ac:dyDescent="0.3">
      <c r="G584" s="1">
        <v>41751</v>
      </c>
      <c r="H584" s="57">
        <v>53.05</v>
      </c>
      <c r="I584" s="58">
        <v>8593463400</v>
      </c>
      <c r="J584" s="57">
        <v>53.67</v>
      </c>
      <c r="K584" s="58">
        <v>8899928917</v>
      </c>
    </row>
    <row r="585" spans="7:11" x14ac:dyDescent="0.3">
      <c r="G585" s="1">
        <v>41752</v>
      </c>
      <c r="H585" s="57">
        <v>52.25</v>
      </c>
      <c r="I585" s="58">
        <v>8463873000</v>
      </c>
      <c r="J585" s="57">
        <v>53.64</v>
      </c>
      <c r="K585" s="58">
        <v>8894954111</v>
      </c>
    </row>
    <row r="586" spans="7:11" x14ac:dyDescent="0.3">
      <c r="G586" s="1">
        <v>41753</v>
      </c>
      <c r="H586" s="57">
        <v>58.26</v>
      </c>
      <c r="I586" s="58">
        <v>9437420880</v>
      </c>
      <c r="J586" s="57">
        <v>54.46</v>
      </c>
      <c r="K586" s="58">
        <v>9030932157</v>
      </c>
    </row>
    <row r="587" spans="7:11" x14ac:dyDescent="0.3">
      <c r="G587" s="1">
        <v>41754</v>
      </c>
      <c r="H587" s="57">
        <v>56.37</v>
      </c>
      <c r="I587" s="58">
        <v>9131263560</v>
      </c>
      <c r="J587" s="57">
        <v>50.58</v>
      </c>
      <c r="K587" s="58">
        <v>8387523843</v>
      </c>
    </row>
    <row r="588" spans="7:11" x14ac:dyDescent="0.3">
      <c r="G588" s="1">
        <v>41757</v>
      </c>
      <c r="H588" s="57">
        <v>56.52</v>
      </c>
      <c r="I588" s="58">
        <v>9155561760</v>
      </c>
      <c r="J588" s="57">
        <v>51.01</v>
      </c>
      <c r="K588" s="58">
        <v>8458829403</v>
      </c>
    </row>
    <row r="589" spans="7:11" x14ac:dyDescent="0.3">
      <c r="G589" s="1">
        <v>41758</v>
      </c>
      <c r="H589" s="57">
        <v>56.27</v>
      </c>
      <c r="I589" s="58">
        <v>9115064760</v>
      </c>
      <c r="J589" s="57">
        <v>51.67</v>
      </c>
      <c r="K589" s="58">
        <v>8568275147</v>
      </c>
    </row>
    <row r="590" spans="7:11" x14ac:dyDescent="0.3">
      <c r="G590" s="1">
        <v>41759</v>
      </c>
      <c r="H590" s="57">
        <v>57.61</v>
      </c>
      <c r="I590" s="58">
        <v>9332128680</v>
      </c>
      <c r="J590" s="57">
        <v>51.45</v>
      </c>
      <c r="K590" s="58">
        <v>8531793233</v>
      </c>
    </row>
    <row r="591" spans="7:11" x14ac:dyDescent="0.3">
      <c r="G591" s="1">
        <v>41760</v>
      </c>
      <c r="H591" s="57">
        <v>57.2</v>
      </c>
      <c r="I591" s="58">
        <v>9265713600</v>
      </c>
      <c r="J591" s="57">
        <v>50.59</v>
      </c>
      <c r="K591" s="58">
        <v>8389182112</v>
      </c>
    </row>
    <row r="592" spans="7:11" x14ac:dyDescent="0.3">
      <c r="G592" s="1">
        <v>41761</v>
      </c>
      <c r="H592" s="57">
        <v>57.52</v>
      </c>
      <c r="I592" s="58">
        <v>9325739400</v>
      </c>
      <c r="J592" s="57">
        <v>50.81</v>
      </c>
      <c r="K592" s="58">
        <v>8425664026</v>
      </c>
    </row>
    <row r="593" spans="7:11" x14ac:dyDescent="0.3">
      <c r="G593" s="1">
        <v>41764</v>
      </c>
      <c r="H593" s="57">
        <v>57.21</v>
      </c>
      <c r="I593" s="58">
        <v>9275478982</v>
      </c>
      <c r="J593" s="57">
        <v>50.42</v>
      </c>
      <c r="K593" s="58">
        <v>8360991541</v>
      </c>
    </row>
    <row r="594" spans="7:11" x14ac:dyDescent="0.3">
      <c r="G594" s="1">
        <v>41765</v>
      </c>
      <c r="H594" s="57">
        <v>56.7</v>
      </c>
      <c r="I594" s="58">
        <v>9192792489</v>
      </c>
      <c r="J594" s="57">
        <v>50.09</v>
      </c>
      <c r="K594" s="58">
        <v>8306268669</v>
      </c>
    </row>
    <row r="595" spans="7:11" x14ac:dyDescent="0.3">
      <c r="G595" s="1">
        <v>41766</v>
      </c>
      <c r="H595" s="57">
        <v>56.86</v>
      </c>
      <c r="I595" s="58">
        <v>9218733349</v>
      </c>
      <c r="J595" s="57">
        <v>50.57</v>
      </c>
      <c r="K595" s="58">
        <v>8385865574</v>
      </c>
    </row>
    <row r="596" spans="7:11" x14ac:dyDescent="0.3">
      <c r="G596" s="1">
        <v>41767</v>
      </c>
      <c r="H596" s="57">
        <v>56.92</v>
      </c>
      <c r="I596" s="58">
        <v>9228461172</v>
      </c>
      <c r="J596" s="57">
        <v>50.32</v>
      </c>
      <c r="K596" s="58">
        <v>8344408853</v>
      </c>
    </row>
    <row r="597" spans="7:11" x14ac:dyDescent="0.3">
      <c r="G597" s="1">
        <v>41768</v>
      </c>
      <c r="H597" s="57">
        <v>57.18</v>
      </c>
      <c r="I597" s="58">
        <v>9270615071</v>
      </c>
      <c r="J597" s="57">
        <v>50.74</v>
      </c>
      <c r="K597" s="58">
        <v>8414056144</v>
      </c>
    </row>
    <row r="598" spans="7:11" x14ac:dyDescent="0.3">
      <c r="G598" s="1">
        <v>41771</v>
      </c>
      <c r="H598" s="57">
        <v>58.25</v>
      </c>
      <c r="I598" s="58">
        <v>9444094576</v>
      </c>
      <c r="J598" s="57">
        <v>51.55</v>
      </c>
      <c r="K598" s="58">
        <v>8548375921</v>
      </c>
    </row>
    <row r="599" spans="7:11" x14ac:dyDescent="0.3">
      <c r="G599" s="1">
        <v>41772</v>
      </c>
      <c r="H599" s="57">
        <v>57.24</v>
      </c>
      <c r="I599" s="58">
        <v>9280342893</v>
      </c>
      <c r="J599" s="57">
        <v>50.73</v>
      </c>
      <c r="K599" s="58">
        <v>8412397876</v>
      </c>
    </row>
    <row r="600" spans="7:11" x14ac:dyDescent="0.3">
      <c r="G600" s="1">
        <v>41773</v>
      </c>
      <c r="H600" s="57">
        <v>56.33</v>
      </c>
      <c r="I600" s="58">
        <v>9132804249</v>
      </c>
      <c r="J600" s="57">
        <v>50.64</v>
      </c>
      <c r="K600" s="58">
        <v>8397473456</v>
      </c>
    </row>
    <row r="601" spans="7:11" x14ac:dyDescent="0.3">
      <c r="G601" s="1">
        <v>41774</v>
      </c>
      <c r="H601" s="57">
        <v>55.86</v>
      </c>
      <c r="I601" s="58">
        <v>9056602970</v>
      </c>
      <c r="J601" s="57">
        <v>50.15</v>
      </c>
      <c r="K601" s="58">
        <v>8316218282</v>
      </c>
    </row>
    <row r="602" spans="7:11" x14ac:dyDescent="0.3">
      <c r="G602" s="1">
        <v>41775</v>
      </c>
      <c r="H602" s="57">
        <v>58.52</v>
      </c>
      <c r="I602" s="58">
        <v>9487869779</v>
      </c>
      <c r="J602" s="57">
        <v>50.77</v>
      </c>
      <c r="K602" s="58">
        <v>8419030951</v>
      </c>
    </row>
    <row r="603" spans="7:11" x14ac:dyDescent="0.3">
      <c r="G603" s="1">
        <v>41778</v>
      </c>
      <c r="H603" s="57">
        <v>58.95</v>
      </c>
      <c r="I603" s="58">
        <v>9557585842</v>
      </c>
      <c r="J603" s="57">
        <v>51.19</v>
      </c>
      <c r="K603" s="58">
        <v>8488678243</v>
      </c>
    </row>
    <row r="604" spans="7:11" x14ac:dyDescent="0.3">
      <c r="G604" s="1">
        <v>41779</v>
      </c>
      <c r="H604" s="57">
        <v>58.84</v>
      </c>
      <c r="I604" s="58">
        <v>9539751500</v>
      </c>
      <c r="J604" s="57">
        <v>50.83</v>
      </c>
      <c r="K604" s="58">
        <v>8428980564</v>
      </c>
    </row>
    <row r="605" spans="7:11" x14ac:dyDescent="0.3">
      <c r="G605" s="1">
        <v>41780</v>
      </c>
      <c r="H605" s="57">
        <v>59.45</v>
      </c>
      <c r="I605" s="58">
        <v>9638651031</v>
      </c>
      <c r="J605" s="57">
        <v>51.1</v>
      </c>
      <c r="K605" s="58">
        <v>8473753823</v>
      </c>
    </row>
    <row r="606" spans="7:11" x14ac:dyDescent="0.3">
      <c r="G606" s="1">
        <v>41781</v>
      </c>
      <c r="H606" s="57">
        <v>59.2</v>
      </c>
      <c r="I606" s="58">
        <v>9598118436</v>
      </c>
      <c r="J606" s="57">
        <v>51.17</v>
      </c>
      <c r="K606" s="58">
        <v>8485361705</v>
      </c>
    </row>
    <row r="607" spans="7:11" x14ac:dyDescent="0.3">
      <c r="G607" s="1">
        <v>41782</v>
      </c>
      <c r="H607" s="57">
        <v>60.61</v>
      </c>
      <c r="I607" s="58">
        <v>9826722271</v>
      </c>
      <c r="J607" s="57">
        <v>51.6</v>
      </c>
      <c r="K607" s="58">
        <v>8556667266</v>
      </c>
    </row>
    <row r="608" spans="7:11" x14ac:dyDescent="0.3">
      <c r="G608" s="1">
        <v>41786</v>
      </c>
      <c r="H608" s="57">
        <v>61.81</v>
      </c>
      <c r="I608" s="58">
        <v>10021278725</v>
      </c>
      <c r="J608" s="57">
        <v>52.45</v>
      </c>
      <c r="K608" s="58">
        <v>8697620118</v>
      </c>
    </row>
    <row r="609" spans="7:11" x14ac:dyDescent="0.3">
      <c r="G609" s="1">
        <v>41787</v>
      </c>
      <c r="H609" s="57">
        <v>61.75</v>
      </c>
      <c r="I609" s="58">
        <v>10011550903</v>
      </c>
      <c r="J609" s="57">
        <v>52.6</v>
      </c>
      <c r="K609" s="58">
        <v>8722494151</v>
      </c>
    </row>
    <row r="610" spans="7:11" x14ac:dyDescent="0.3">
      <c r="G610" s="1">
        <v>41788</v>
      </c>
      <c r="H610" s="57">
        <v>61.78</v>
      </c>
      <c r="I610" s="58">
        <v>10016414814</v>
      </c>
      <c r="J610" s="57">
        <v>52.78</v>
      </c>
      <c r="K610" s="58">
        <v>8752342990</v>
      </c>
    </row>
    <row r="611" spans="7:11" x14ac:dyDescent="0.3">
      <c r="G611" s="1">
        <v>41789</v>
      </c>
      <c r="H611" s="57">
        <v>62.04</v>
      </c>
      <c r="I611" s="58">
        <v>10058568713</v>
      </c>
      <c r="J611" s="57">
        <v>52.68</v>
      </c>
      <c r="K611" s="58">
        <v>8735760301</v>
      </c>
    </row>
    <row r="612" spans="7:11" x14ac:dyDescent="0.3">
      <c r="G612" s="1">
        <v>41792</v>
      </c>
      <c r="H612" s="57">
        <v>62.31</v>
      </c>
      <c r="I612" s="58">
        <v>10102343915</v>
      </c>
      <c r="J612" s="57">
        <v>52.73</v>
      </c>
      <c r="K612" s="58">
        <v>8744051646</v>
      </c>
    </row>
    <row r="613" spans="7:11" x14ac:dyDescent="0.3">
      <c r="G613" s="1">
        <v>41793</v>
      </c>
      <c r="H613" s="57">
        <v>64.650000000000006</v>
      </c>
      <c r="I613" s="58">
        <v>10481729002</v>
      </c>
      <c r="J613" s="57">
        <v>52.94</v>
      </c>
      <c r="K613" s="58">
        <v>8778875291</v>
      </c>
    </row>
    <row r="614" spans="7:11" x14ac:dyDescent="0.3">
      <c r="G614" s="1">
        <v>41794</v>
      </c>
      <c r="H614" s="57">
        <v>64.56</v>
      </c>
      <c r="I614" s="58">
        <v>10467137268</v>
      </c>
      <c r="J614" s="57">
        <v>53.26</v>
      </c>
      <c r="K614" s="58">
        <v>8831939895</v>
      </c>
    </row>
    <row r="615" spans="7:11" x14ac:dyDescent="0.3">
      <c r="G615" s="1">
        <v>41795</v>
      </c>
      <c r="H615" s="57">
        <v>65.02</v>
      </c>
      <c r="I615" s="58">
        <v>10541717242</v>
      </c>
      <c r="J615" s="57">
        <v>53.43</v>
      </c>
      <c r="K615" s="58">
        <v>8860130465</v>
      </c>
    </row>
    <row r="616" spans="7:11" x14ac:dyDescent="0.3">
      <c r="G616" s="1">
        <v>41796</v>
      </c>
      <c r="H616" s="57">
        <v>65</v>
      </c>
      <c r="I616" s="58">
        <v>10538474635</v>
      </c>
      <c r="J616" s="57">
        <v>53.84</v>
      </c>
      <c r="K616" s="58">
        <v>8928119488</v>
      </c>
    </row>
    <row r="617" spans="7:11" x14ac:dyDescent="0.3">
      <c r="G617" s="1">
        <v>41799</v>
      </c>
      <c r="H617" s="57">
        <v>65.040000000000006</v>
      </c>
      <c r="I617" s="58">
        <v>10544959850</v>
      </c>
      <c r="J617" s="57">
        <v>54.69</v>
      </c>
      <c r="K617" s="58">
        <v>9069072340</v>
      </c>
    </row>
    <row r="618" spans="7:11" x14ac:dyDescent="0.3">
      <c r="G618" s="1">
        <v>41800</v>
      </c>
      <c r="H618" s="57">
        <v>65.209999999999994</v>
      </c>
      <c r="I618" s="58">
        <v>10572522014</v>
      </c>
      <c r="J618" s="57">
        <v>54.76</v>
      </c>
      <c r="K618" s="58">
        <v>9080680222</v>
      </c>
    </row>
    <row r="619" spans="7:11" x14ac:dyDescent="0.3">
      <c r="G619" s="1">
        <v>41801</v>
      </c>
      <c r="H619" s="57">
        <v>65.430000000000007</v>
      </c>
      <c r="I619" s="58">
        <v>10608190697</v>
      </c>
      <c r="J619" s="57">
        <v>54.77</v>
      </c>
      <c r="K619" s="58">
        <v>9082338491</v>
      </c>
    </row>
    <row r="620" spans="7:11" x14ac:dyDescent="0.3">
      <c r="G620" s="1">
        <v>41802</v>
      </c>
      <c r="H620" s="57">
        <v>65.52</v>
      </c>
      <c r="I620" s="58">
        <v>10622782432</v>
      </c>
      <c r="J620" s="57">
        <v>54.55</v>
      </c>
      <c r="K620" s="58">
        <v>9045856576</v>
      </c>
    </row>
    <row r="621" spans="7:11" x14ac:dyDescent="0.3">
      <c r="G621" s="1">
        <v>41803</v>
      </c>
      <c r="H621" s="57">
        <v>65.7</v>
      </c>
      <c r="I621" s="58">
        <v>10651965900</v>
      </c>
      <c r="J621" s="57">
        <v>55.13</v>
      </c>
      <c r="K621" s="58">
        <v>9142036170</v>
      </c>
    </row>
    <row r="622" spans="7:11" x14ac:dyDescent="0.3">
      <c r="G622" s="1">
        <v>41806</v>
      </c>
      <c r="H622" s="57">
        <v>66.489999999999995</v>
      </c>
      <c r="I622" s="58">
        <v>10780048899</v>
      </c>
      <c r="J622" s="57">
        <v>55.23</v>
      </c>
      <c r="K622" s="58">
        <v>9158618858</v>
      </c>
    </row>
    <row r="623" spans="7:11" x14ac:dyDescent="0.3">
      <c r="G623" s="1">
        <v>41807</v>
      </c>
      <c r="H623" s="57">
        <v>66.64</v>
      </c>
      <c r="I623" s="58">
        <v>10804368456</v>
      </c>
      <c r="J623" s="57">
        <v>55.59</v>
      </c>
      <c r="K623" s="58">
        <v>9218316537</v>
      </c>
    </row>
    <row r="624" spans="7:11" x14ac:dyDescent="0.3">
      <c r="G624" s="1">
        <v>41808</v>
      </c>
      <c r="H624" s="57">
        <v>66.540000000000006</v>
      </c>
      <c r="I624" s="58">
        <v>10788155418</v>
      </c>
      <c r="J624" s="57">
        <v>55.51</v>
      </c>
      <c r="K624" s="58">
        <v>9205050386</v>
      </c>
    </row>
    <row r="625" spans="7:11" x14ac:dyDescent="0.3">
      <c r="G625" s="1">
        <v>41809</v>
      </c>
      <c r="H625" s="57">
        <v>66.09</v>
      </c>
      <c r="I625" s="58">
        <v>10715196748</v>
      </c>
      <c r="J625" s="57">
        <v>55.41</v>
      </c>
      <c r="K625" s="58">
        <v>9188467697</v>
      </c>
    </row>
    <row r="626" spans="7:11" x14ac:dyDescent="0.3">
      <c r="G626" s="1">
        <v>41810</v>
      </c>
      <c r="H626" s="57">
        <v>66.31</v>
      </c>
      <c r="I626" s="58">
        <v>10750865431</v>
      </c>
      <c r="J626" s="57">
        <v>56.28</v>
      </c>
      <c r="K626" s="58">
        <v>9332737087</v>
      </c>
    </row>
    <row r="627" spans="7:11" x14ac:dyDescent="0.3">
      <c r="G627" s="1">
        <v>41813</v>
      </c>
      <c r="H627" s="57">
        <v>67.569999999999993</v>
      </c>
      <c r="I627" s="58">
        <v>10955149709</v>
      </c>
      <c r="J627" s="57">
        <v>56.53</v>
      </c>
      <c r="K627" s="58">
        <v>9374193809</v>
      </c>
    </row>
    <row r="628" spans="7:11" x14ac:dyDescent="0.3">
      <c r="G628" s="1">
        <v>41814</v>
      </c>
      <c r="H628" s="57">
        <v>66.47</v>
      </c>
      <c r="I628" s="58">
        <v>10776806292</v>
      </c>
      <c r="J628" s="57">
        <v>55.83</v>
      </c>
      <c r="K628" s="58">
        <v>9258114989</v>
      </c>
    </row>
    <row r="629" spans="7:11" x14ac:dyDescent="0.3">
      <c r="G629" s="1">
        <v>41815</v>
      </c>
      <c r="H629" s="57">
        <v>66.58</v>
      </c>
      <c r="I629" s="58">
        <v>10794640633</v>
      </c>
      <c r="J629" s="57">
        <v>56.12</v>
      </c>
      <c r="K629" s="58">
        <v>9306204786</v>
      </c>
    </row>
    <row r="630" spans="7:11" x14ac:dyDescent="0.3">
      <c r="G630" s="1">
        <v>41816</v>
      </c>
      <c r="H630" s="57">
        <v>66.5</v>
      </c>
      <c r="I630" s="58">
        <v>10781670203</v>
      </c>
      <c r="J630" s="57">
        <v>56.25</v>
      </c>
      <c r="K630" s="58">
        <v>9327762281</v>
      </c>
    </row>
    <row r="631" spans="7:11" x14ac:dyDescent="0.3">
      <c r="G631" s="1">
        <v>41817</v>
      </c>
      <c r="H631" s="57">
        <v>66.95</v>
      </c>
      <c r="I631" s="58">
        <v>10854628874</v>
      </c>
      <c r="J631" s="57">
        <v>57.06</v>
      </c>
      <c r="K631" s="58">
        <v>9462082058</v>
      </c>
    </row>
    <row r="632" spans="7:11" x14ac:dyDescent="0.3">
      <c r="G632" s="1">
        <v>41820</v>
      </c>
      <c r="H632" s="57">
        <v>67.58</v>
      </c>
      <c r="I632" s="58">
        <v>10971613000</v>
      </c>
      <c r="J632" s="57">
        <v>58.4</v>
      </c>
      <c r="K632" s="58">
        <v>9684290084</v>
      </c>
    </row>
    <row r="633" spans="7:11" x14ac:dyDescent="0.3">
      <c r="G633" s="1">
        <v>41821</v>
      </c>
      <c r="H633" s="57">
        <v>68.62</v>
      </c>
      <c r="I633" s="58">
        <v>11140457000</v>
      </c>
      <c r="J633" s="57">
        <v>58.75</v>
      </c>
      <c r="K633" s="58">
        <v>9742329493</v>
      </c>
    </row>
    <row r="634" spans="7:11" x14ac:dyDescent="0.3">
      <c r="G634" s="1">
        <v>41822</v>
      </c>
      <c r="H634" s="57">
        <v>68.7</v>
      </c>
      <c r="I634" s="58">
        <v>11153445000</v>
      </c>
      <c r="J634" s="57">
        <v>58.88</v>
      </c>
      <c r="K634" s="58">
        <v>9763886988</v>
      </c>
    </row>
    <row r="635" spans="7:11" x14ac:dyDescent="0.3">
      <c r="G635" s="1">
        <v>41823</v>
      </c>
      <c r="H635" s="57">
        <v>69.010000000000005</v>
      </c>
      <c r="I635" s="58">
        <v>11203773500</v>
      </c>
      <c r="J635" s="57">
        <v>59.99</v>
      </c>
      <c r="K635" s="58">
        <v>9947954831</v>
      </c>
    </row>
    <row r="636" spans="7:11" x14ac:dyDescent="0.3">
      <c r="G636" s="1">
        <v>41827</v>
      </c>
      <c r="H636" s="57">
        <v>68.61</v>
      </c>
      <c r="I636" s="58">
        <v>11138833500</v>
      </c>
      <c r="J636" s="57">
        <v>59.52</v>
      </c>
      <c r="K636" s="58">
        <v>9870016195</v>
      </c>
    </row>
    <row r="637" spans="7:11" x14ac:dyDescent="0.3">
      <c r="G637" s="1">
        <v>41828</v>
      </c>
      <c r="H637" s="57">
        <v>69.67</v>
      </c>
      <c r="I637" s="58">
        <v>11310924500</v>
      </c>
      <c r="J637" s="57">
        <v>59.57</v>
      </c>
      <c r="K637" s="58">
        <v>9878307539</v>
      </c>
    </row>
    <row r="638" spans="7:11" x14ac:dyDescent="0.3">
      <c r="G638" s="1">
        <v>41829</v>
      </c>
      <c r="H638" s="57">
        <v>71.52</v>
      </c>
      <c r="I638" s="58">
        <v>11611272000</v>
      </c>
      <c r="J638" s="57">
        <v>60.19</v>
      </c>
      <c r="K638" s="58">
        <v>9981120208</v>
      </c>
    </row>
    <row r="639" spans="7:11" x14ac:dyDescent="0.3">
      <c r="G639" s="1">
        <v>41830</v>
      </c>
      <c r="H639" s="57">
        <v>71.09</v>
      </c>
      <c r="I639" s="58">
        <v>11541461500</v>
      </c>
      <c r="J639" s="57">
        <v>60.07</v>
      </c>
      <c r="K639" s="58">
        <v>9961220981</v>
      </c>
    </row>
    <row r="640" spans="7:11" x14ac:dyDescent="0.3">
      <c r="G640" s="1">
        <v>41831</v>
      </c>
      <c r="H640" s="57">
        <v>71.53</v>
      </c>
      <c r="I640" s="58">
        <v>11612895500</v>
      </c>
      <c r="J640" s="57">
        <v>59.99</v>
      </c>
      <c r="K640" s="58">
        <v>9947954831</v>
      </c>
    </row>
    <row r="641" spans="7:11" x14ac:dyDescent="0.3">
      <c r="G641" s="1">
        <v>41834</v>
      </c>
      <c r="H641" s="57">
        <v>71.63</v>
      </c>
      <c r="I641" s="58">
        <v>11629130500</v>
      </c>
      <c r="J641" s="57">
        <v>60.22</v>
      </c>
      <c r="K641" s="58">
        <v>9986095014</v>
      </c>
    </row>
    <row r="642" spans="7:11" x14ac:dyDescent="0.3">
      <c r="G642" s="1">
        <v>41835</v>
      </c>
      <c r="H642" s="57">
        <v>71.150000000000006</v>
      </c>
      <c r="I642" s="58">
        <v>11551202500</v>
      </c>
      <c r="J642" s="57">
        <v>59.68</v>
      </c>
      <c r="K642" s="58">
        <v>9896548496</v>
      </c>
    </row>
    <row r="643" spans="7:11" x14ac:dyDescent="0.3">
      <c r="G643" s="1">
        <v>41836</v>
      </c>
      <c r="H643" s="57">
        <v>71.150000000000006</v>
      </c>
      <c r="I643" s="58">
        <v>11551202500</v>
      </c>
      <c r="J643" s="57">
        <v>59.59</v>
      </c>
      <c r="K643" s="58">
        <v>9881624077</v>
      </c>
    </row>
    <row r="644" spans="7:11" x14ac:dyDescent="0.3">
      <c r="G644" s="1">
        <v>41837</v>
      </c>
      <c r="H644" s="57">
        <v>70.72</v>
      </c>
      <c r="I644" s="58">
        <v>11481392000</v>
      </c>
      <c r="J644" s="57">
        <v>59.5</v>
      </c>
      <c r="K644" s="58">
        <v>9839405044</v>
      </c>
    </row>
    <row r="645" spans="7:11" x14ac:dyDescent="0.3">
      <c r="G645" s="1">
        <v>41838</v>
      </c>
      <c r="H645" s="57">
        <v>71.7</v>
      </c>
      <c r="I645" s="58">
        <v>11640495000</v>
      </c>
      <c r="J645" s="57">
        <v>59.9</v>
      </c>
      <c r="K645" s="58">
        <v>9905552304</v>
      </c>
    </row>
    <row r="646" spans="7:11" x14ac:dyDescent="0.3">
      <c r="G646" s="1">
        <v>41841</v>
      </c>
      <c r="H646" s="57">
        <v>71.95</v>
      </c>
      <c r="I646" s="58">
        <v>11681082500</v>
      </c>
      <c r="J646" s="57">
        <v>59.99</v>
      </c>
      <c r="K646" s="58">
        <v>9920435438</v>
      </c>
    </row>
    <row r="647" spans="7:11" x14ac:dyDescent="0.3">
      <c r="G647" s="1">
        <v>41842</v>
      </c>
      <c r="H647" s="57">
        <v>71.58</v>
      </c>
      <c r="I647" s="58">
        <v>11621013000</v>
      </c>
      <c r="J647" s="57">
        <v>59.91</v>
      </c>
      <c r="K647" s="58">
        <v>9907205986</v>
      </c>
    </row>
    <row r="648" spans="7:11" x14ac:dyDescent="0.3">
      <c r="G648" s="1">
        <v>41843</v>
      </c>
      <c r="H648" s="57">
        <v>70.67</v>
      </c>
      <c r="I648" s="58">
        <v>11473274500</v>
      </c>
      <c r="J648" s="57">
        <v>58.9</v>
      </c>
      <c r="K648" s="58">
        <v>9740184152</v>
      </c>
    </row>
    <row r="649" spans="7:11" x14ac:dyDescent="0.3">
      <c r="G649" s="1">
        <v>41844</v>
      </c>
      <c r="H649" s="57">
        <v>69.900000000000006</v>
      </c>
      <c r="I649" s="58">
        <v>11348265000</v>
      </c>
      <c r="J649" s="57">
        <v>58.71</v>
      </c>
      <c r="K649" s="58">
        <v>9708764203</v>
      </c>
    </row>
    <row r="650" spans="7:11" x14ac:dyDescent="0.3">
      <c r="G650" s="1">
        <v>41845</v>
      </c>
      <c r="H650" s="57">
        <v>69.510000000000005</v>
      </c>
      <c r="I650" s="58">
        <v>11284948500</v>
      </c>
      <c r="J650" s="57">
        <v>57.57</v>
      </c>
      <c r="K650" s="58">
        <v>9520244510</v>
      </c>
    </row>
    <row r="651" spans="7:11" x14ac:dyDescent="0.3">
      <c r="G651" s="1">
        <v>41848</v>
      </c>
      <c r="H651" s="57">
        <v>69.13</v>
      </c>
      <c r="I651" s="58">
        <v>11223255500</v>
      </c>
      <c r="J651" s="57">
        <v>57.75</v>
      </c>
      <c r="K651" s="58">
        <v>9550010778</v>
      </c>
    </row>
    <row r="652" spans="7:11" x14ac:dyDescent="0.3">
      <c r="G652" s="1">
        <v>41849</v>
      </c>
      <c r="H652" s="57">
        <v>68.8</v>
      </c>
      <c r="I652" s="58">
        <v>11169680000</v>
      </c>
      <c r="J652" s="57">
        <v>57.4</v>
      </c>
      <c r="K652" s="58">
        <v>9492131924</v>
      </c>
    </row>
    <row r="653" spans="7:11" x14ac:dyDescent="0.3">
      <c r="G653" s="1">
        <v>41850</v>
      </c>
      <c r="H653" s="57">
        <v>67.89</v>
      </c>
      <c r="I653" s="58">
        <v>11021941500</v>
      </c>
      <c r="J653" s="57">
        <v>57.8</v>
      </c>
      <c r="K653" s="58">
        <v>9558279185</v>
      </c>
    </row>
    <row r="654" spans="7:11" x14ac:dyDescent="0.3">
      <c r="G654" s="1">
        <v>41851</v>
      </c>
      <c r="H654" s="57">
        <v>70</v>
      </c>
      <c r="I654" s="58">
        <v>11364500000</v>
      </c>
      <c r="J654" s="57">
        <v>57.48</v>
      </c>
      <c r="K654" s="58">
        <v>9505361376</v>
      </c>
    </row>
    <row r="655" spans="7:11" x14ac:dyDescent="0.3">
      <c r="G655" s="1">
        <v>41852</v>
      </c>
      <c r="H655" s="57">
        <v>69.989999999999995</v>
      </c>
      <c r="I655" s="58">
        <v>11362876500</v>
      </c>
      <c r="J655" s="57">
        <v>57.59</v>
      </c>
      <c r="K655" s="58">
        <v>9523551873</v>
      </c>
    </row>
    <row r="656" spans="7:11" x14ac:dyDescent="0.3">
      <c r="G656" s="1">
        <v>41855</v>
      </c>
      <c r="H656" s="57">
        <v>69.83</v>
      </c>
      <c r="I656" s="58">
        <v>11336900500</v>
      </c>
      <c r="J656" s="57">
        <v>58.02</v>
      </c>
      <c r="K656" s="58">
        <v>9594660179</v>
      </c>
    </row>
    <row r="657" spans="7:11" x14ac:dyDescent="0.3">
      <c r="G657" s="1">
        <v>41856</v>
      </c>
      <c r="H657" s="57">
        <v>69.33</v>
      </c>
      <c r="I657" s="58">
        <v>11255725500</v>
      </c>
      <c r="J657" s="57">
        <v>57.57</v>
      </c>
      <c r="K657" s="58">
        <v>9520244510</v>
      </c>
    </row>
    <row r="658" spans="7:11" x14ac:dyDescent="0.3">
      <c r="G658" s="1">
        <v>41857</v>
      </c>
      <c r="H658" s="57">
        <v>69.72</v>
      </c>
      <c r="I658" s="58">
        <v>11319042000</v>
      </c>
      <c r="J658" s="57">
        <v>57.79</v>
      </c>
      <c r="K658" s="58">
        <v>9556625504</v>
      </c>
    </row>
    <row r="659" spans="7:11" x14ac:dyDescent="0.3">
      <c r="G659" s="1">
        <v>41858</v>
      </c>
      <c r="H659" s="57">
        <v>67.69</v>
      </c>
      <c r="I659" s="58">
        <v>10989471500</v>
      </c>
      <c r="J659" s="57">
        <v>57.59</v>
      </c>
      <c r="K659" s="58">
        <v>9523551873</v>
      </c>
    </row>
    <row r="660" spans="7:11" x14ac:dyDescent="0.3">
      <c r="G660" s="1">
        <v>41859</v>
      </c>
      <c r="H660" s="57">
        <v>68.33</v>
      </c>
      <c r="I660" s="58">
        <v>11093375500</v>
      </c>
      <c r="J660" s="57">
        <v>58.16</v>
      </c>
      <c r="K660" s="58">
        <v>9617811720</v>
      </c>
    </row>
    <row r="661" spans="7:11" x14ac:dyDescent="0.3">
      <c r="G661" s="1">
        <v>41862</v>
      </c>
      <c r="H661" s="57">
        <v>69.17</v>
      </c>
      <c r="I661" s="58">
        <v>11229749500</v>
      </c>
      <c r="J661" s="57">
        <v>58.37</v>
      </c>
      <c r="K661" s="58">
        <v>9652539032</v>
      </c>
    </row>
    <row r="662" spans="7:11" x14ac:dyDescent="0.3">
      <c r="G662" s="1">
        <v>41863</v>
      </c>
      <c r="H662" s="57">
        <v>68.52</v>
      </c>
      <c r="I662" s="58">
        <v>11124222000</v>
      </c>
      <c r="J662" s="57">
        <v>58.55</v>
      </c>
      <c r="K662" s="58">
        <v>9682305299</v>
      </c>
    </row>
    <row r="663" spans="7:11" x14ac:dyDescent="0.3">
      <c r="G663" s="1">
        <v>41864</v>
      </c>
      <c r="H663" s="57">
        <v>68.81</v>
      </c>
      <c r="I663" s="58">
        <v>11171303500</v>
      </c>
      <c r="J663" s="57">
        <v>58.64</v>
      </c>
      <c r="K663" s="58">
        <v>9697188433</v>
      </c>
    </row>
    <row r="664" spans="7:11" x14ac:dyDescent="0.3">
      <c r="G664" s="1">
        <v>41865</v>
      </c>
      <c r="H664" s="57">
        <v>68.62</v>
      </c>
      <c r="I664" s="58">
        <v>11140457000</v>
      </c>
      <c r="J664" s="57">
        <v>58.72</v>
      </c>
      <c r="K664" s="58">
        <v>9710417885</v>
      </c>
    </row>
    <row r="665" spans="7:11" x14ac:dyDescent="0.3">
      <c r="G665" s="1">
        <v>41866</v>
      </c>
      <c r="H665" s="57">
        <v>69.650000000000006</v>
      </c>
      <c r="I665" s="58">
        <v>11307677500</v>
      </c>
      <c r="J665" s="57">
        <v>59.55</v>
      </c>
      <c r="K665" s="58">
        <v>9847673451</v>
      </c>
    </row>
    <row r="666" spans="7:11" x14ac:dyDescent="0.3">
      <c r="G666" s="1">
        <v>41869</v>
      </c>
      <c r="H666" s="57">
        <v>70.67</v>
      </c>
      <c r="I666" s="58">
        <v>11473274500</v>
      </c>
      <c r="J666" s="57">
        <v>59.79</v>
      </c>
      <c r="K666" s="58">
        <v>9887361808</v>
      </c>
    </row>
    <row r="667" spans="7:11" x14ac:dyDescent="0.3">
      <c r="G667" s="1">
        <v>41870</v>
      </c>
      <c r="H667" s="57">
        <v>71.11</v>
      </c>
      <c r="I667" s="58">
        <v>11544708500</v>
      </c>
      <c r="J667" s="57">
        <v>60.27</v>
      </c>
      <c r="K667" s="58">
        <v>9966738521</v>
      </c>
    </row>
    <row r="668" spans="7:11" x14ac:dyDescent="0.3">
      <c r="G668" s="1">
        <v>41871</v>
      </c>
      <c r="H668" s="57">
        <v>71.63</v>
      </c>
      <c r="I668" s="58">
        <v>11609449226</v>
      </c>
      <c r="J668" s="57">
        <v>60.06</v>
      </c>
      <c r="K668" s="58">
        <v>9932011209</v>
      </c>
    </row>
    <row r="669" spans="7:11" x14ac:dyDescent="0.3">
      <c r="G669" s="1">
        <v>41872</v>
      </c>
      <c r="H669" s="57">
        <v>72</v>
      </c>
      <c r="I669" s="58">
        <v>11669417064</v>
      </c>
      <c r="J669" s="57">
        <v>60.41</v>
      </c>
      <c r="K669" s="58">
        <v>9989890062</v>
      </c>
    </row>
    <row r="670" spans="7:11" x14ac:dyDescent="0.3">
      <c r="G670" s="1">
        <v>41873</v>
      </c>
      <c r="H670" s="57">
        <v>71.510000000000005</v>
      </c>
      <c r="I670" s="58">
        <v>11590000197</v>
      </c>
      <c r="J670" s="57">
        <v>60.28</v>
      </c>
      <c r="K670" s="58">
        <v>9968392202</v>
      </c>
    </row>
    <row r="671" spans="7:11" x14ac:dyDescent="0.3">
      <c r="G671" s="1">
        <v>41876</v>
      </c>
      <c r="H671" s="57">
        <v>71.78</v>
      </c>
      <c r="I671" s="58">
        <v>11633760511</v>
      </c>
      <c r="J671" s="57">
        <v>60.71</v>
      </c>
      <c r="K671" s="58">
        <v>10039500507</v>
      </c>
    </row>
    <row r="672" spans="7:11" x14ac:dyDescent="0.3">
      <c r="G672" s="1">
        <v>41877</v>
      </c>
      <c r="H672" s="57">
        <v>70.989999999999995</v>
      </c>
      <c r="I672" s="58">
        <v>11505721074</v>
      </c>
      <c r="J672" s="57">
        <v>61.08</v>
      </c>
      <c r="K672" s="58">
        <v>10100686724</v>
      </c>
    </row>
    <row r="673" spans="7:11" x14ac:dyDescent="0.3">
      <c r="G673" s="1">
        <v>41878</v>
      </c>
      <c r="H673" s="57">
        <v>71.27</v>
      </c>
      <c r="I673" s="58">
        <v>11551102140</v>
      </c>
      <c r="J673" s="57">
        <v>61.45</v>
      </c>
      <c r="K673" s="58">
        <v>10161872940</v>
      </c>
    </row>
    <row r="674" spans="7:11" x14ac:dyDescent="0.3">
      <c r="G674" s="1">
        <v>41879</v>
      </c>
      <c r="H674" s="57">
        <v>71.87</v>
      </c>
      <c r="I674" s="58">
        <v>11648347283</v>
      </c>
      <c r="J674" s="57">
        <v>61.37</v>
      </c>
      <c r="K674" s="58">
        <v>10148643488</v>
      </c>
    </row>
    <row r="675" spans="7:11" x14ac:dyDescent="0.3">
      <c r="G675" s="1">
        <v>41880</v>
      </c>
      <c r="H675" s="57">
        <v>71.91</v>
      </c>
      <c r="I675" s="58">
        <v>11654830292</v>
      </c>
      <c r="J675" s="57">
        <v>61.44</v>
      </c>
      <c r="K675" s="58">
        <v>10160219258</v>
      </c>
    </row>
    <row r="676" spans="7:11" x14ac:dyDescent="0.3">
      <c r="G676" s="1">
        <v>41884</v>
      </c>
      <c r="H676" s="57">
        <v>71.569999999999993</v>
      </c>
      <c r="I676" s="58">
        <v>11599724712</v>
      </c>
      <c r="J676" s="57">
        <v>62.03</v>
      </c>
      <c r="K676" s="58">
        <v>10257786468</v>
      </c>
    </row>
    <row r="677" spans="7:11" x14ac:dyDescent="0.3">
      <c r="G677" s="1">
        <v>41885</v>
      </c>
      <c r="H677" s="57">
        <v>71.900000000000006</v>
      </c>
      <c r="I677" s="58">
        <v>11653209540</v>
      </c>
      <c r="J677" s="57">
        <v>62.49</v>
      </c>
      <c r="K677" s="58">
        <v>10333855818</v>
      </c>
    </row>
    <row r="678" spans="7:11" x14ac:dyDescent="0.3">
      <c r="G678" s="1">
        <v>41886</v>
      </c>
      <c r="H678" s="57">
        <v>71.459999999999994</v>
      </c>
      <c r="I678" s="58">
        <v>11581896436</v>
      </c>
      <c r="J678" s="57">
        <v>62.39</v>
      </c>
      <c r="K678" s="58">
        <v>10317319003</v>
      </c>
    </row>
    <row r="679" spans="7:11" x14ac:dyDescent="0.3">
      <c r="G679" s="1">
        <v>41887</v>
      </c>
      <c r="H679" s="57">
        <v>71.97</v>
      </c>
      <c r="I679" s="58">
        <v>11664554806</v>
      </c>
      <c r="J679" s="57">
        <v>62.96</v>
      </c>
      <c r="K679" s="58">
        <v>10411578849</v>
      </c>
    </row>
    <row r="680" spans="7:11" x14ac:dyDescent="0.3">
      <c r="G680" s="1">
        <v>41890</v>
      </c>
      <c r="H680" s="57">
        <v>71.959999999999994</v>
      </c>
      <c r="I680" s="58">
        <v>11689267096</v>
      </c>
      <c r="J680" s="57">
        <v>63.23</v>
      </c>
      <c r="K680" s="58">
        <v>10456228250</v>
      </c>
    </row>
    <row r="681" spans="7:11" x14ac:dyDescent="0.3">
      <c r="G681" s="1">
        <v>41891</v>
      </c>
      <c r="H681" s="57">
        <v>71.81</v>
      </c>
      <c r="I681" s="58">
        <v>11664900920</v>
      </c>
      <c r="J681" s="57">
        <v>63.17</v>
      </c>
      <c r="K681" s="58">
        <v>10446306161</v>
      </c>
    </row>
    <row r="682" spans="7:11" x14ac:dyDescent="0.3">
      <c r="G682" s="1">
        <v>41892</v>
      </c>
      <c r="H682" s="57">
        <v>71.98</v>
      </c>
      <c r="I682" s="58">
        <v>11692515920</v>
      </c>
      <c r="J682" s="57">
        <v>63.25</v>
      </c>
      <c r="K682" s="58">
        <v>10459535614</v>
      </c>
    </row>
    <row r="683" spans="7:11" x14ac:dyDescent="0.3">
      <c r="G683" s="1">
        <v>41893</v>
      </c>
      <c r="H683" s="57">
        <v>72.62</v>
      </c>
      <c r="I683" s="58">
        <v>11796478273</v>
      </c>
      <c r="J683" s="57">
        <v>63.23</v>
      </c>
      <c r="K683" s="58">
        <v>10456228250</v>
      </c>
    </row>
    <row r="684" spans="7:11" x14ac:dyDescent="0.3">
      <c r="G684" s="1">
        <v>41894</v>
      </c>
      <c r="H684" s="57">
        <v>71.650000000000006</v>
      </c>
      <c r="I684" s="58">
        <v>11638910332</v>
      </c>
      <c r="J684" s="57">
        <v>62.94</v>
      </c>
      <c r="K684" s="58">
        <v>10408271486</v>
      </c>
    </row>
    <row r="685" spans="7:11" x14ac:dyDescent="0.3">
      <c r="G685" s="1">
        <v>41897</v>
      </c>
      <c r="H685" s="57">
        <v>72.13</v>
      </c>
      <c r="I685" s="58">
        <v>11716882097</v>
      </c>
      <c r="J685" s="57">
        <v>62.17</v>
      </c>
      <c r="K685" s="58">
        <v>10280938009</v>
      </c>
    </row>
    <row r="686" spans="7:11" x14ac:dyDescent="0.3">
      <c r="G686" s="1">
        <v>41898</v>
      </c>
      <c r="H686" s="57">
        <v>74.09</v>
      </c>
      <c r="I686" s="58">
        <v>12035266803</v>
      </c>
      <c r="J686" s="57">
        <v>62.94</v>
      </c>
      <c r="K686" s="58">
        <v>10375895717</v>
      </c>
    </row>
    <row r="687" spans="7:11" x14ac:dyDescent="0.3">
      <c r="G687" s="1">
        <v>41899</v>
      </c>
      <c r="H687" s="57">
        <v>75.400000000000006</v>
      </c>
      <c r="I687" s="58">
        <v>12248064745</v>
      </c>
      <c r="J687" s="57">
        <v>63.97</v>
      </c>
      <c r="K687" s="58">
        <v>10545695091</v>
      </c>
    </row>
    <row r="688" spans="7:11" x14ac:dyDescent="0.3">
      <c r="G688" s="1">
        <v>41900</v>
      </c>
      <c r="H688" s="57">
        <v>76.77</v>
      </c>
      <c r="I688" s="58">
        <v>12470609158</v>
      </c>
      <c r="J688" s="57">
        <v>65.010000000000005</v>
      </c>
      <c r="K688" s="58">
        <v>10717143002</v>
      </c>
    </row>
    <row r="689" spans="7:11" x14ac:dyDescent="0.3">
      <c r="G689" s="1">
        <v>41901</v>
      </c>
      <c r="H689" s="57">
        <v>75.95</v>
      </c>
      <c r="I689" s="58">
        <v>12337407393</v>
      </c>
      <c r="J689" s="57">
        <v>64.94</v>
      </c>
      <c r="K689" s="58">
        <v>10705603239</v>
      </c>
    </row>
    <row r="690" spans="7:11" x14ac:dyDescent="0.3">
      <c r="G690" s="1">
        <v>41904</v>
      </c>
      <c r="H690" s="57">
        <v>74.95</v>
      </c>
      <c r="I690" s="58">
        <v>12174966216</v>
      </c>
      <c r="J690" s="57">
        <v>64.39</v>
      </c>
      <c r="K690" s="58">
        <v>10614933670</v>
      </c>
    </row>
    <row r="691" spans="7:11" x14ac:dyDescent="0.3">
      <c r="G691" s="1">
        <v>41905</v>
      </c>
      <c r="H691" s="57">
        <v>74.400000000000006</v>
      </c>
      <c r="I691" s="58">
        <v>12085623568</v>
      </c>
      <c r="J691" s="57">
        <v>64.319999999999993</v>
      </c>
      <c r="K691" s="58">
        <v>10603393907</v>
      </c>
    </row>
    <row r="692" spans="7:11" x14ac:dyDescent="0.3">
      <c r="G692" s="1">
        <v>41906</v>
      </c>
      <c r="H692" s="57">
        <v>75.55</v>
      </c>
      <c r="I692" s="58">
        <v>12272430922</v>
      </c>
      <c r="J692" s="57">
        <v>64.739999999999995</v>
      </c>
      <c r="K692" s="58">
        <v>10672632487</v>
      </c>
    </row>
    <row r="693" spans="7:11" x14ac:dyDescent="0.3">
      <c r="G693" s="1">
        <v>41907</v>
      </c>
      <c r="H693" s="57">
        <v>74.680000000000007</v>
      </c>
      <c r="I693" s="58">
        <v>12131107098</v>
      </c>
      <c r="J693" s="57">
        <v>63.94</v>
      </c>
      <c r="K693" s="58">
        <v>10540749478</v>
      </c>
    </row>
    <row r="694" spans="7:11" x14ac:dyDescent="0.3">
      <c r="G694" s="1">
        <v>41908</v>
      </c>
      <c r="H694" s="57">
        <v>75.209999999999994</v>
      </c>
      <c r="I694" s="58">
        <v>12217200922</v>
      </c>
      <c r="J694" s="57">
        <v>64.37</v>
      </c>
      <c r="K694" s="58">
        <v>10611636595</v>
      </c>
    </row>
    <row r="695" spans="7:11" x14ac:dyDescent="0.3">
      <c r="G695" s="1">
        <v>41911</v>
      </c>
      <c r="H695" s="57">
        <v>75.23</v>
      </c>
      <c r="I695" s="58">
        <v>11990458320</v>
      </c>
      <c r="J695" s="57">
        <v>64.19</v>
      </c>
      <c r="K695" s="58">
        <v>10581962918</v>
      </c>
    </row>
    <row r="696" spans="7:11" x14ac:dyDescent="0.3">
      <c r="G696" s="1">
        <v>41912</v>
      </c>
      <c r="H696" s="57">
        <v>74.7</v>
      </c>
      <c r="I696" s="58">
        <v>11905984800</v>
      </c>
      <c r="J696" s="57">
        <v>63.34</v>
      </c>
      <c r="K696" s="58">
        <v>10441837221</v>
      </c>
    </row>
    <row r="697" spans="7:11" x14ac:dyDescent="0.3">
      <c r="G697" s="1">
        <v>41913</v>
      </c>
      <c r="H697" s="57">
        <v>72.66</v>
      </c>
      <c r="I697" s="58">
        <v>11580841440</v>
      </c>
      <c r="J697" s="57">
        <v>61.54</v>
      </c>
      <c r="K697" s="58">
        <v>10145100451</v>
      </c>
    </row>
    <row r="698" spans="7:11" x14ac:dyDescent="0.3">
      <c r="G698" s="1">
        <v>41914</v>
      </c>
      <c r="H698" s="57">
        <v>72.290000000000006</v>
      </c>
      <c r="I698" s="58">
        <v>11521869360</v>
      </c>
      <c r="J698" s="57">
        <v>61.63</v>
      </c>
      <c r="K698" s="58">
        <v>10159937290</v>
      </c>
    </row>
    <row r="699" spans="7:11" x14ac:dyDescent="0.3">
      <c r="G699" s="1">
        <v>41915</v>
      </c>
      <c r="H699" s="57">
        <v>72.739999999999995</v>
      </c>
      <c r="I699" s="58">
        <v>11593592160</v>
      </c>
      <c r="J699" s="57">
        <v>61.3</v>
      </c>
      <c r="K699" s="58">
        <v>10105535549</v>
      </c>
    </row>
    <row r="700" spans="7:11" x14ac:dyDescent="0.3">
      <c r="G700" s="1">
        <v>41918</v>
      </c>
      <c r="H700" s="57">
        <v>74.84</v>
      </c>
      <c r="I700" s="58">
        <v>11928298560</v>
      </c>
      <c r="J700" s="57">
        <v>61.1</v>
      </c>
      <c r="K700" s="58">
        <v>10072564797</v>
      </c>
    </row>
    <row r="701" spans="7:11" x14ac:dyDescent="0.3">
      <c r="G701" s="1">
        <v>41919</v>
      </c>
      <c r="H701" s="57">
        <v>73.16</v>
      </c>
      <c r="I701" s="58">
        <v>11660533440</v>
      </c>
      <c r="J701" s="57">
        <v>60.71</v>
      </c>
      <c r="K701" s="58">
        <v>10008271830</v>
      </c>
    </row>
    <row r="702" spans="7:11" x14ac:dyDescent="0.3">
      <c r="G702" s="1">
        <v>41920</v>
      </c>
      <c r="H702" s="57">
        <v>74.41</v>
      </c>
      <c r="I702" s="58">
        <v>11859763440</v>
      </c>
      <c r="J702" s="57">
        <v>60.97</v>
      </c>
      <c r="K702" s="58">
        <v>10051133808</v>
      </c>
    </row>
    <row r="703" spans="7:11" x14ac:dyDescent="0.3">
      <c r="G703" s="1">
        <v>41921</v>
      </c>
      <c r="H703" s="57">
        <v>72.56</v>
      </c>
      <c r="I703" s="58">
        <v>11564903040</v>
      </c>
      <c r="J703" s="57">
        <v>59.21</v>
      </c>
      <c r="K703" s="58">
        <v>9760991188</v>
      </c>
    </row>
    <row r="704" spans="7:11" x14ac:dyDescent="0.3">
      <c r="G704" s="1">
        <v>41922</v>
      </c>
      <c r="H704" s="57">
        <v>65.91</v>
      </c>
      <c r="I704" s="58">
        <v>10504999440</v>
      </c>
      <c r="J704" s="57">
        <v>54.73</v>
      </c>
      <c r="K704" s="58">
        <v>9001825115</v>
      </c>
    </row>
    <row r="705" spans="7:11" x14ac:dyDescent="0.3">
      <c r="G705" s="1">
        <v>41925</v>
      </c>
      <c r="H705" s="57">
        <v>66.040000000000006</v>
      </c>
      <c r="I705" s="58">
        <v>10525719360</v>
      </c>
      <c r="J705" s="57">
        <v>52.75</v>
      </c>
      <c r="K705" s="58">
        <v>8676160695</v>
      </c>
    </row>
    <row r="706" spans="7:11" x14ac:dyDescent="0.3">
      <c r="G706" s="1">
        <v>41926</v>
      </c>
      <c r="H706" s="57">
        <v>67.73</v>
      </c>
      <c r="I706" s="58">
        <v>10795078320</v>
      </c>
      <c r="J706" s="57">
        <v>53.4</v>
      </c>
      <c r="K706" s="58">
        <v>8783070732</v>
      </c>
    </row>
    <row r="707" spans="7:11" x14ac:dyDescent="0.3">
      <c r="G707" s="1">
        <v>41927</v>
      </c>
      <c r="H707" s="57">
        <v>69.94</v>
      </c>
      <c r="I707" s="58">
        <v>11147316960</v>
      </c>
      <c r="J707" s="57">
        <v>54.24</v>
      </c>
      <c r="K707" s="58">
        <v>8921231395</v>
      </c>
    </row>
    <row r="708" spans="7:11" x14ac:dyDescent="0.3">
      <c r="G708" s="1">
        <v>41928</v>
      </c>
      <c r="H708" s="57">
        <v>69.69</v>
      </c>
      <c r="I708" s="58">
        <v>11107470960</v>
      </c>
      <c r="J708" s="57">
        <v>54.86</v>
      </c>
      <c r="K708" s="58">
        <v>9023207122</v>
      </c>
    </row>
    <row r="709" spans="7:11" x14ac:dyDescent="0.3">
      <c r="G709" s="1">
        <v>41929</v>
      </c>
      <c r="H709" s="57">
        <v>69.19</v>
      </c>
      <c r="I709" s="58">
        <v>11027778960</v>
      </c>
      <c r="J709" s="57">
        <v>55.03</v>
      </c>
      <c r="K709" s="58">
        <v>9051168209</v>
      </c>
    </row>
    <row r="710" spans="7:11" x14ac:dyDescent="0.3">
      <c r="G710" s="1">
        <v>41932</v>
      </c>
      <c r="H710" s="57">
        <v>71.319999999999993</v>
      </c>
      <c r="I710" s="58">
        <v>11367266880</v>
      </c>
      <c r="J710" s="57">
        <v>55.93</v>
      </c>
      <c r="K710" s="58">
        <v>9199197491</v>
      </c>
    </row>
    <row r="711" spans="7:11" x14ac:dyDescent="0.3">
      <c r="G711" s="1">
        <v>41933</v>
      </c>
      <c r="H711" s="57">
        <v>73.2</v>
      </c>
      <c r="I711" s="58">
        <v>11666908800</v>
      </c>
      <c r="J711" s="57">
        <v>57.39</v>
      </c>
      <c r="K711" s="58">
        <v>9439333882</v>
      </c>
    </row>
    <row r="712" spans="7:11" x14ac:dyDescent="0.3">
      <c r="G712" s="1">
        <v>41934</v>
      </c>
      <c r="H712" s="57">
        <v>71.87</v>
      </c>
      <c r="I712" s="58">
        <v>11454928080</v>
      </c>
      <c r="J712" s="57">
        <v>56.52</v>
      </c>
      <c r="K712" s="58">
        <v>9296238909</v>
      </c>
    </row>
    <row r="713" spans="7:11" x14ac:dyDescent="0.3">
      <c r="G713" s="1">
        <v>41935</v>
      </c>
      <c r="H713" s="57">
        <v>75.64</v>
      </c>
      <c r="I713" s="58">
        <v>12055805760</v>
      </c>
      <c r="J713" s="57">
        <v>57.08</v>
      </c>
      <c r="K713" s="58">
        <v>9388346018</v>
      </c>
    </row>
    <row r="714" spans="7:11" x14ac:dyDescent="0.3">
      <c r="G714" s="1">
        <v>41936</v>
      </c>
      <c r="H714" s="57">
        <v>75.56</v>
      </c>
      <c r="I714" s="58">
        <v>12043055040</v>
      </c>
      <c r="J714" s="57">
        <v>61.02</v>
      </c>
      <c r="K714" s="58">
        <v>10036385319</v>
      </c>
    </row>
    <row r="715" spans="7:11" x14ac:dyDescent="0.3">
      <c r="G715" s="1">
        <v>41939</v>
      </c>
      <c r="H715" s="57">
        <v>75.06</v>
      </c>
      <c r="I715" s="58">
        <v>11963363040</v>
      </c>
      <c r="J715" s="57">
        <v>60.35</v>
      </c>
      <c r="K715" s="58">
        <v>9926185743</v>
      </c>
    </row>
    <row r="716" spans="7:11" x14ac:dyDescent="0.3">
      <c r="G716" s="1">
        <v>41940</v>
      </c>
      <c r="H716" s="57">
        <v>75.72</v>
      </c>
      <c r="I716" s="58">
        <v>12036487242</v>
      </c>
      <c r="J716" s="57">
        <v>61.18</v>
      </c>
      <c r="K716" s="58">
        <v>10062701636</v>
      </c>
    </row>
    <row r="717" spans="7:11" x14ac:dyDescent="0.3">
      <c r="G717" s="1">
        <v>41941</v>
      </c>
      <c r="H717" s="57">
        <v>75.8</v>
      </c>
      <c r="I717" s="58">
        <v>12049204080</v>
      </c>
      <c r="J717" s="57">
        <v>61.34</v>
      </c>
      <c r="K717" s="58">
        <v>10089017953</v>
      </c>
    </row>
    <row r="718" spans="7:11" x14ac:dyDescent="0.3">
      <c r="G718" s="1">
        <v>41942</v>
      </c>
      <c r="H718" s="57">
        <v>76.05</v>
      </c>
      <c r="I718" s="58">
        <v>12088944199</v>
      </c>
      <c r="J718" s="57">
        <v>61.39</v>
      </c>
      <c r="K718" s="58">
        <v>10097241802</v>
      </c>
    </row>
    <row r="719" spans="7:11" x14ac:dyDescent="0.3">
      <c r="G719" s="1">
        <v>41943</v>
      </c>
      <c r="H719" s="57">
        <v>77.86</v>
      </c>
      <c r="I719" s="58">
        <v>12376662661</v>
      </c>
      <c r="J719" s="57">
        <v>63.64</v>
      </c>
      <c r="K719" s="58">
        <v>10467315007</v>
      </c>
    </row>
    <row r="720" spans="7:11" x14ac:dyDescent="0.3">
      <c r="G720" s="1">
        <v>41946</v>
      </c>
      <c r="H720" s="57">
        <v>79.14</v>
      </c>
      <c r="I720" s="58">
        <v>12580132070</v>
      </c>
      <c r="J720" s="57">
        <v>64.28</v>
      </c>
      <c r="K720" s="58">
        <v>10572580274</v>
      </c>
    </row>
    <row r="721" spans="7:11" x14ac:dyDescent="0.3">
      <c r="G721" s="1">
        <v>41947</v>
      </c>
      <c r="H721" s="57">
        <v>79.34</v>
      </c>
      <c r="I721" s="58">
        <v>12611924165</v>
      </c>
      <c r="J721" s="57">
        <v>64.34</v>
      </c>
      <c r="K721" s="58">
        <v>10582448893</v>
      </c>
    </row>
    <row r="722" spans="7:11" x14ac:dyDescent="0.3">
      <c r="G722" s="1">
        <v>41948</v>
      </c>
      <c r="H722" s="57">
        <v>79.739999999999995</v>
      </c>
      <c r="I722" s="58">
        <v>12675508356</v>
      </c>
      <c r="J722" s="57">
        <v>65.349999999999994</v>
      </c>
      <c r="K722" s="58">
        <v>10748570643</v>
      </c>
    </row>
    <row r="723" spans="7:11" x14ac:dyDescent="0.3">
      <c r="G723" s="1">
        <v>41949</v>
      </c>
      <c r="H723" s="57">
        <v>79.59</v>
      </c>
      <c r="I723" s="58">
        <v>12651664284</v>
      </c>
      <c r="J723" s="57">
        <v>64.989999999999995</v>
      </c>
      <c r="K723" s="58">
        <v>10689358930</v>
      </c>
    </row>
    <row r="724" spans="7:11" x14ac:dyDescent="0.3">
      <c r="G724" s="1">
        <v>41950</v>
      </c>
      <c r="H724" s="57">
        <v>78.930000000000007</v>
      </c>
      <c r="I724" s="58">
        <v>12546750370</v>
      </c>
      <c r="J724" s="57">
        <v>64.319999999999993</v>
      </c>
      <c r="K724" s="58">
        <v>10579159353</v>
      </c>
    </row>
    <row r="725" spans="7:11" x14ac:dyDescent="0.3">
      <c r="G725" s="1">
        <v>41953</v>
      </c>
      <c r="H725" s="57">
        <v>79.92</v>
      </c>
      <c r="I725" s="58">
        <v>12704121241</v>
      </c>
      <c r="J725" s="57">
        <v>64.73</v>
      </c>
      <c r="K725" s="58">
        <v>10646594915</v>
      </c>
    </row>
    <row r="726" spans="7:11" x14ac:dyDescent="0.3">
      <c r="G726" s="1">
        <v>41954</v>
      </c>
      <c r="H726" s="57">
        <v>79.98</v>
      </c>
      <c r="I726" s="58">
        <v>12713658870</v>
      </c>
      <c r="J726" s="57">
        <v>64.47</v>
      </c>
      <c r="K726" s="58">
        <v>10603830900</v>
      </c>
    </row>
    <row r="727" spans="7:11" x14ac:dyDescent="0.3">
      <c r="G727" s="1">
        <v>41955</v>
      </c>
      <c r="H727" s="57">
        <v>78.97</v>
      </c>
      <c r="I727" s="58">
        <v>12553108789</v>
      </c>
      <c r="J727" s="57">
        <v>64.099999999999994</v>
      </c>
      <c r="K727" s="58">
        <v>10542974418</v>
      </c>
    </row>
    <row r="728" spans="7:11" x14ac:dyDescent="0.3">
      <c r="G728" s="1">
        <v>41956</v>
      </c>
      <c r="H728" s="57">
        <v>78.849999999999994</v>
      </c>
      <c r="I728" s="58">
        <v>12534033532</v>
      </c>
      <c r="J728" s="57">
        <v>63.87</v>
      </c>
      <c r="K728" s="58">
        <v>10505144712</v>
      </c>
    </row>
    <row r="729" spans="7:11" x14ac:dyDescent="0.3">
      <c r="G729" s="1">
        <v>41957</v>
      </c>
      <c r="H729" s="57">
        <v>79.81</v>
      </c>
      <c r="I729" s="58">
        <v>12686635589</v>
      </c>
      <c r="J729" s="57">
        <v>64.58</v>
      </c>
      <c r="K729" s="58">
        <v>10621923368</v>
      </c>
    </row>
    <row r="730" spans="7:11" x14ac:dyDescent="0.3">
      <c r="G730" s="1">
        <v>41960</v>
      </c>
      <c r="H730" s="57">
        <v>77.790000000000006</v>
      </c>
      <c r="I730" s="58">
        <v>12365535428</v>
      </c>
      <c r="J730" s="57">
        <v>63.53</v>
      </c>
      <c r="K730" s="58">
        <v>10449222539</v>
      </c>
    </row>
    <row r="731" spans="7:11" x14ac:dyDescent="0.3">
      <c r="G731" s="1">
        <v>41961</v>
      </c>
      <c r="H731" s="57">
        <v>79.290000000000006</v>
      </c>
      <c r="I731" s="58">
        <v>12603976142</v>
      </c>
      <c r="J731" s="57">
        <v>64.89</v>
      </c>
      <c r="K731" s="58">
        <v>10672911232</v>
      </c>
    </row>
    <row r="732" spans="7:11" x14ac:dyDescent="0.3">
      <c r="G732" s="1">
        <v>41962</v>
      </c>
      <c r="H732" s="57">
        <v>78.510000000000005</v>
      </c>
      <c r="I732" s="58">
        <v>12479986970</v>
      </c>
      <c r="J732" s="57">
        <v>65.13</v>
      </c>
      <c r="K732" s="58">
        <v>10712385707</v>
      </c>
    </row>
    <row r="733" spans="7:11" x14ac:dyDescent="0.3">
      <c r="G733" s="1">
        <v>41963</v>
      </c>
      <c r="H733" s="57">
        <v>78.64</v>
      </c>
      <c r="I733" s="58">
        <v>12500651832</v>
      </c>
      <c r="J733" s="57">
        <v>64.88</v>
      </c>
      <c r="K733" s="58">
        <v>10671266462</v>
      </c>
    </row>
    <row r="734" spans="7:11" x14ac:dyDescent="0.3">
      <c r="G734" s="1">
        <v>41964</v>
      </c>
      <c r="H734" s="57">
        <v>78.650000000000006</v>
      </c>
      <c r="I734" s="58">
        <v>12502241437</v>
      </c>
      <c r="J734" s="57">
        <v>65.540000000000006</v>
      </c>
      <c r="K734" s="58">
        <v>10779821269</v>
      </c>
    </row>
    <row r="735" spans="7:11" x14ac:dyDescent="0.3">
      <c r="G735" s="1">
        <v>41967</v>
      </c>
      <c r="H735" s="57">
        <v>79.989999999999995</v>
      </c>
      <c r="I735" s="58">
        <v>12715248475</v>
      </c>
      <c r="J735" s="57">
        <v>67.3</v>
      </c>
      <c r="K735" s="58">
        <v>11069300754</v>
      </c>
    </row>
    <row r="736" spans="7:11" x14ac:dyDescent="0.3">
      <c r="G736" s="1">
        <v>41968</v>
      </c>
      <c r="H736" s="57">
        <v>80.97</v>
      </c>
      <c r="I736" s="58">
        <v>12871029741</v>
      </c>
      <c r="J736" s="57">
        <v>67.680000000000007</v>
      </c>
      <c r="K736" s="58">
        <v>11131802006</v>
      </c>
    </row>
    <row r="737" spans="7:11" x14ac:dyDescent="0.3">
      <c r="G737" s="1">
        <v>41969</v>
      </c>
      <c r="H737" s="57">
        <v>82.19</v>
      </c>
      <c r="I737" s="58">
        <v>13064961522</v>
      </c>
      <c r="J737" s="57">
        <v>67.34</v>
      </c>
      <c r="K737" s="58">
        <v>11075879833</v>
      </c>
    </row>
    <row r="738" spans="7:11" x14ac:dyDescent="0.3">
      <c r="G738" s="1">
        <v>41971</v>
      </c>
      <c r="H738" s="57">
        <v>82.64</v>
      </c>
      <c r="I738" s="58">
        <v>13136493736</v>
      </c>
      <c r="J738" s="57">
        <v>69.44</v>
      </c>
      <c r="K738" s="58">
        <v>11421281491</v>
      </c>
    </row>
    <row r="739" spans="7:11" x14ac:dyDescent="0.3">
      <c r="G739" s="1">
        <v>41974</v>
      </c>
      <c r="H739" s="57">
        <v>81.709999999999994</v>
      </c>
      <c r="I739" s="58">
        <v>12988660493</v>
      </c>
      <c r="J739" s="57">
        <v>68.86</v>
      </c>
      <c r="K739" s="58">
        <v>11325884842</v>
      </c>
    </row>
    <row r="740" spans="7:11" x14ac:dyDescent="0.3">
      <c r="G740" s="1">
        <v>41975</v>
      </c>
      <c r="H740" s="57">
        <v>82.33</v>
      </c>
      <c r="I740" s="58">
        <v>13087215989</v>
      </c>
      <c r="J740" s="57">
        <v>68.84</v>
      </c>
      <c r="K740" s="58">
        <v>11322595303</v>
      </c>
    </row>
    <row r="741" spans="7:11" x14ac:dyDescent="0.3">
      <c r="G741" s="1">
        <v>41976</v>
      </c>
      <c r="H741" s="57">
        <v>84.2</v>
      </c>
      <c r="I741" s="58">
        <v>13384472079</v>
      </c>
      <c r="J741" s="57">
        <v>71.02</v>
      </c>
      <c r="K741" s="58">
        <v>11681155119</v>
      </c>
    </row>
    <row r="742" spans="7:11" x14ac:dyDescent="0.3">
      <c r="G742" s="1">
        <v>41977</v>
      </c>
      <c r="H742" s="57">
        <v>84.2</v>
      </c>
      <c r="I742" s="58">
        <v>13384472079</v>
      </c>
      <c r="J742" s="57">
        <v>70.33</v>
      </c>
      <c r="K742" s="58">
        <v>11567666003</v>
      </c>
    </row>
    <row r="743" spans="7:11" x14ac:dyDescent="0.3">
      <c r="G743" s="1">
        <v>41978</v>
      </c>
      <c r="H743" s="57">
        <v>84.3</v>
      </c>
      <c r="I743" s="58">
        <v>13400368126</v>
      </c>
      <c r="J743" s="57">
        <v>70.66</v>
      </c>
      <c r="K743" s="58">
        <v>11621943406</v>
      </c>
    </row>
    <row r="744" spans="7:11" x14ac:dyDescent="0.3">
      <c r="G744" s="1">
        <v>41981</v>
      </c>
      <c r="H744" s="57">
        <v>82.37</v>
      </c>
      <c r="I744" s="58">
        <v>13093574408</v>
      </c>
      <c r="J744" s="57">
        <v>69.56</v>
      </c>
      <c r="K744" s="58">
        <v>11441018728</v>
      </c>
    </row>
    <row r="745" spans="7:11" x14ac:dyDescent="0.3">
      <c r="G745" s="1">
        <v>41982</v>
      </c>
      <c r="H745" s="57">
        <v>82.28</v>
      </c>
      <c r="I745" s="58">
        <v>13079267965</v>
      </c>
      <c r="J745" s="57">
        <v>69.88</v>
      </c>
      <c r="K745" s="58">
        <v>11493651362</v>
      </c>
    </row>
    <row r="746" spans="7:11" x14ac:dyDescent="0.3">
      <c r="G746" s="1">
        <v>41983</v>
      </c>
      <c r="H746" s="57">
        <v>79.7</v>
      </c>
      <c r="I746" s="58">
        <v>12669149937</v>
      </c>
      <c r="J746" s="57">
        <v>69.13</v>
      </c>
      <c r="K746" s="58">
        <v>11370293627</v>
      </c>
    </row>
    <row r="747" spans="7:11" x14ac:dyDescent="0.3">
      <c r="G747" s="1">
        <v>41984</v>
      </c>
      <c r="H747" s="57">
        <v>79.8</v>
      </c>
      <c r="I747" s="58">
        <v>12685045984</v>
      </c>
      <c r="J747" s="57">
        <v>69.150000000000006</v>
      </c>
      <c r="K747" s="58">
        <v>11373583167</v>
      </c>
    </row>
    <row r="748" spans="7:11" x14ac:dyDescent="0.3">
      <c r="G748" s="1">
        <v>41985</v>
      </c>
      <c r="H748" s="57">
        <v>78.38</v>
      </c>
      <c r="I748" s="58">
        <v>12459322108</v>
      </c>
      <c r="J748" s="57">
        <v>68.63</v>
      </c>
      <c r="K748" s="58">
        <v>11288055137</v>
      </c>
    </row>
    <row r="749" spans="7:11" x14ac:dyDescent="0.3">
      <c r="G749" s="1">
        <v>41988</v>
      </c>
      <c r="H749" s="57">
        <v>78.33</v>
      </c>
      <c r="I749" s="58">
        <v>12451374085</v>
      </c>
      <c r="J749" s="57">
        <v>67.36</v>
      </c>
      <c r="K749" s="58">
        <v>11079169372</v>
      </c>
    </row>
    <row r="750" spans="7:11" x14ac:dyDescent="0.3">
      <c r="G750" s="1">
        <v>41989</v>
      </c>
      <c r="H750" s="57">
        <v>76.84</v>
      </c>
      <c r="I750" s="58">
        <v>12214522975</v>
      </c>
      <c r="J750" s="57">
        <v>66.72</v>
      </c>
      <c r="K750" s="58">
        <v>10973904105</v>
      </c>
    </row>
    <row r="751" spans="7:11" x14ac:dyDescent="0.3">
      <c r="G751" s="1">
        <v>41990</v>
      </c>
      <c r="H751" s="57">
        <v>78.33</v>
      </c>
      <c r="I751" s="58">
        <v>12451374085</v>
      </c>
      <c r="J751" s="57">
        <v>67.75</v>
      </c>
      <c r="K751" s="58">
        <v>11143315395</v>
      </c>
    </row>
    <row r="752" spans="7:11" x14ac:dyDescent="0.3">
      <c r="G752" s="1">
        <v>41991</v>
      </c>
      <c r="H752" s="57">
        <v>80.819999999999993</v>
      </c>
      <c r="I752" s="58">
        <v>12847185670</v>
      </c>
      <c r="J752" s="57">
        <v>69.58</v>
      </c>
      <c r="K752" s="58">
        <v>11444308268</v>
      </c>
    </row>
    <row r="753" spans="7:11" x14ac:dyDescent="0.3">
      <c r="G753" s="1">
        <v>41992</v>
      </c>
      <c r="H753" s="57">
        <v>80.5</v>
      </c>
      <c r="I753" s="58">
        <v>12796318318</v>
      </c>
      <c r="J753" s="57">
        <v>69.72</v>
      </c>
      <c r="K753" s="58">
        <v>11467335045</v>
      </c>
    </row>
    <row r="754" spans="7:11" x14ac:dyDescent="0.3">
      <c r="G754" s="1">
        <v>41995</v>
      </c>
      <c r="H754" s="57">
        <v>81.55</v>
      </c>
      <c r="I754" s="58">
        <v>12963226817</v>
      </c>
      <c r="J754" s="57">
        <v>72.16</v>
      </c>
      <c r="K754" s="58">
        <v>11868658876</v>
      </c>
    </row>
    <row r="755" spans="7:11" x14ac:dyDescent="0.3">
      <c r="G755" s="1">
        <v>41996</v>
      </c>
      <c r="H755" s="57">
        <v>81.569999999999993</v>
      </c>
      <c r="I755" s="58">
        <v>12966406027</v>
      </c>
      <c r="J755" s="57">
        <v>72.63</v>
      </c>
      <c r="K755" s="58">
        <v>11945963057</v>
      </c>
    </row>
    <row r="756" spans="7:11" x14ac:dyDescent="0.3">
      <c r="G756" s="1">
        <v>41997</v>
      </c>
      <c r="H756" s="57">
        <v>81.13</v>
      </c>
      <c r="I756" s="58">
        <v>12896463417</v>
      </c>
      <c r="J756" s="57">
        <v>72.02</v>
      </c>
      <c r="K756" s="58">
        <v>11845632099</v>
      </c>
    </row>
    <row r="757" spans="7:11" x14ac:dyDescent="0.3">
      <c r="G757" s="1">
        <v>41999</v>
      </c>
      <c r="H757" s="57">
        <v>80.959999999999994</v>
      </c>
      <c r="I757" s="58">
        <v>12869440136</v>
      </c>
      <c r="J757" s="57">
        <v>71.849999999999994</v>
      </c>
      <c r="K757" s="58">
        <v>11817671013</v>
      </c>
    </row>
    <row r="758" spans="7:11" x14ac:dyDescent="0.3">
      <c r="G758" s="1">
        <v>42002</v>
      </c>
      <c r="H758" s="57">
        <v>80.650000000000006</v>
      </c>
      <c r="I758" s="58">
        <v>12820162389</v>
      </c>
      <c r="J758" s="57">
        <v>71.64</v>
      </c>
      <c r="K758" s="58">
        <v>11783130847</v>
      </c>
    </row>
    <row r="759" spans="7:11" x14ac:dyDescent="0.3">
      <c r="G759" s="1">
        <v>42003</v>
      </c>
      <c r="H759" s="57">
        <v>79.94</v>
      </c>
      <c r="I759" s="58">
        <v>12707300451</v>
      </c>
      <c r="J759" s="57">
        <v>71.19</v>
      </c>
      <c r="K759" s="58">
        <v>11709116206</v>
      </c>
    </row>
    <row r="760" spans="7:11" x14ac:dyDescent="0.3">
      <c r="G760" s="1">
        <v>42004</v>
      </c>
      <c r="H760" s="57">
        <v>79.34</v>
      </c>
      <c r="I760" s="58">
        <v>12638385960</v>
      </c>
      <c r="J760" s="57">
        <v>70.319999999999993</v>
      </c>
      <c r="K760" s="58">
        <v>11566021233</v>
      </c>
    </row>
    <row r="761" spans="7:11" x14ac:dyDescent="0.3">
      <c r="G761" s="1">
        <v>42006</v>
      </c>
      <c r="H761" s="57">
        <v>79.45</v>
      </c>
      <c r="I761" s="58">
        <v>12655908300</v>
      </c>
      <c r="J761" s="57">
        <v>70.290000000000006</v>
      </c>
      <c r="K761" s="58">
        <v>11561086924</v>
      </c>
    </row>
    <row r="762" spans="7:11" x14ac:dyDescent="0.3">
      <c r="G762" s="1">
        <v>42009</v>
      </c>
      <c r="H762" s="57">
        <v>78.48</v>
      </c>
      <c r="I762" s="58">
        <v>12501393120</v>
      </c>
      <c r="J762" s="57">
        <v>68.72</v>
      </c>
      <c r="K762" s="58">
        <v>11302858065</v>
      </c>
    </row>
    <row r="763" spans="7:11" x14ac:dyDescent="0.3">
      <c r="G763" s="1">
        <v>42010</v>
      </c>
      <c r="H763" s="57">
        <v>77.17</v>
      </c>
      <c r="I763" s="58">
        <v>12292717980</v>
      </c>
      <c r="J763" s="57">
        <v>66.69</v>
      </c>
      <c r="K763" s="58">
        <v>10968969796</v>
      </c>
    </row>
    <row r="764" spans="7:11" x14ac:dyDescent="0.3">
      <c r="G764" s="1">
        <v>42011</v>
      </c>
      <c r="H764" s="57">
        <v>77.569999999999993</v>
      </c>
      <c r="I764" s="58">
        <v>12356435580</v>
      </c>
      <c r="J764" s="57">
        <v>67.8</v>
      </c>
      <c r="K764" s="58">
        <v>11151539244</v>
      </c>
    </row>
    <row r="765" spans="7:11" x14ac:dyDescent="0.3">
      <c r="G765" s="1">
        <v>42012</v>
      </c>
      <c r="H765" s="57">
        <v>79.58</v>
      </c>
      <c r="I765" s="58">
        <v>12676616520</v>
      </c>
      <c r="J765" s="57">
        <v>68.930000000000007</v>
      </c>
      <c r="K765" s="58">
        <v>11337398231</v>
      </c>
    </row>
    <row r="766" spans="7:11" x14ac:dyDescent="0.3">
      <c r="G766" s="1">
        <v>42013</v>
      </c>
      <c r="H766" s="57">
        <v>79.73</v>
      </c>
      <c r="I766" s="58">
        <v>12700510620</v>
      </c>
      <c r="J766" s="57">
        <v>69.17</v>
      </c>
      <c r="K766" s="58">
        <v>11251533208</v>
      </c>
    </row>
    <row r="767" spans="7:11" x14ac:dyDescent="0.3">
      <c r="G767" s="1">
        <v>42016</v>
      </c>
      <c r="H767" s="57">
        <v>77.31</v>
      </c>
      <c r="I767" s="58">
        <v>12315019140</v>
      </c>
      <c r="J767" s="57">
        <v>67.09</v>
      </c>
      <c r="K767" s="58">
        <v>10913190153</v>
      </c>
    </row>
    <row r="768" spans="7:11" x14ac:dyDescent="0.3">
      <c r="G768" s="1">
        <v>42017</v>
      </c>
      <c r="H768" s="57">
        <v>76.56</v>
      </c>
      <c r="I768" s="58">
        <v>12195548640</v>
      </c>
      <c r="J768" s="57">
        <v>65.989999999999995</v>
      </c>
      <c r="K768" s="58">
        <v>10734258730</v>
      </c>
    </row>
    <row r="769" spans="7:11" x14ac:dyDescent="0.3">
      <c r="G769" s="1">
        <v>42018</v>
      </c>
      <c r="H769" s="57">
        <v>76.05</v>
      </c>
      <c r="I769" s="58">
        <v>12114308700</v>
      </c>
      <c r="J769" s="57">
        <v>65.55</v>
      </c>
      <c r="K769" s="58">
        <v>10662686161</v>
      </c>
    </row>
    <row r="770" spans="7:11" x14ac:dyDescent="0.3">
      <c r="G770" s="1">
        <v>42019</v>
      </c>
      <c r="H770" s="57">
        <v>76.680000000000007</v>
      </c>
      <c r="I770" s="58">
        <v>12214663920</v>
      </c>
      <c r="J770" s="57">
        <v>66.87</v>
      </c>
      <c r="K770" s="58">
        <v>10877403869</v>
      </c>
    </row>
    <row r="771" spans="7:11" x14ac:dyDescent="0.3">
      <c r="G771" s="1">
        <v>42020</v>
      </c>
      <c r="H771" s="57">
        <v>77.58</v>
      </c>
      <c r="I771" s="58">
        <v>12358028520</v>
      </c>
      <c r="J771" s="57">
        <v>67.84</v>
      </c>
      <c r="K771" s="58">
        <v>11035188851</v>
      </c>
    </row>
    <row r="772" spans="7:11" x14ac:dyDescent="0.3">
      <c r="G772" s="1">
        <v>42024</v>
      </c>
      <c r="H772" s="57">
        <v>78.5</v>
      </c>
      <c r="I772" s="58">
        <v>12504579000</v>
      </c>
      <c r="J772" s="57">
        <v>68.91</v>
      </c>
      <c r="K772" s="58">
        <v>11209240326</v>
      </c>
    </row>
    <row r="773" spans="7:11" x14ac:dyDescent="0.3">
      <c r="G773" s="1">
        <v>42025</v>
      </c>
      <c r="H773" s="57">
        <v>80.040000000000006</v>
      </c>
      <c r="I773" s="58">
        <v>12749891760</v>
      </c>
      <c r="J773" s="57">
        <v>69.41</v>
      </c>
      <c r="K773" s="58">
        <v>11290572791</v>
      </c>
    </row>
    <row r="774" spans="7:11" x14ac:dyDescent="0.3">
      <c r="G774" s="1">
        <v>42026</v>
      </c>
      <c r="H774" s="57">
        <v>80.86</v>
      </c>
      <c r="I774" s="58">
        <v>12880512840</v>
      </c>
      <c r="J774" s="57">
        <v>70.95</v>
      </c>
      <c r="K774" s="58">
        <v>11541076783</v>
      </c>
    </row>
    <row r="775" spans="7:11" x14ac:dyDescent="0.3">
      <c r="G775" s="1">
        <v>42027</v>
      </c>
      <c r="H775" s="57">
        <v>80.42</v>
      </c>
      <c r="I775" s="58">
        <v>12810423480</v>
      </c>
      <c r="J775" s="57">
        <v>65.239999999999995</v>
      </c>
      <c r="K775" s="58">
        <v>10612260033</v>
      </c>
    </row>
    <row r="776" spans="7:11" x14ac:dyDescent="0.3">
      <c r="G776" s="1">
        <v>42030</v>
      </c>
      <c r="H776" s="57">
        <v>81.180000000000007</v>
      </c>
      <c r="I776" s="58">
        <v>12931486920</v>
      </c>
      <c r="J776" s="57">
        <v>65.44</v>
      </c>
      <c r="K776" s="58">
        <v>10644793019</v>
      </c>
    </row>
    <row r="777" spans="7:11" x14ac:dyDescent="0.3">
      <c r="G777" s="1">
        <v>42031</v>
      </c>
      <c r="H777" s="57">
        <v>80.150000000000006</v>
      </c>
      <c r="I777" s="58">
        <v>12767414100</v>
      </c>
      <c r="J777" s="57">
        <v>63.34</v>
      </c>
      <c r="K777" s="58">
        <v>10303196666</v>
      </c>
    </row>
    <row r="778" spans="7:11" x14ac:dyDescent="0.3">
      <c r="G778" s="1">
        <v>42032</v>
      </c>
      <c r="H778" s="57">
        <v>79.72</v>
      </c>
      <c r="I778" s="58">
        <v>12700680129</v>
      </c>
      <c r="J778" s="57">
        <v>62.76</v>
      </c>
      <c r="K778" s="58">
        <v>10208851006</v>
      </c>
    </row>
    <row r="779" spans="7:11" x14ac:dyDescent="0.3">
      <c r="G779" s="1">
        <v>42033</v>
      </c>
      <c r="H779" s="57">
        <v>79.87</v>
      </c>
      <c r="I779" s="58">
        <v>12724577545</v>
      </c>
      <c r="J779" s="57">
        <v>63.39</v>
      </c>
      <c r="K779" s="58">
        <v>10311329912</v>
      </c>
    </row>
    <row r="780" spans="7:11" x14ac:dyDescent="0.3">
      <c r="G780" s="1">
        <v>42034</v>
      </c>
      <c r="H780" s="57">
        <v>76.44</v>
      </c>
      <c r="I780" s="58">
        <v>12178123295</v>
      </c>
      <c r="J780" s="57">
        <v>61.47</v>
      </c>
      <c r="K780" s="58">
        <v>9999013247</v>
      </c>
    </row>
    <row r="781" spans="7:11" x14ac:dyDescent="0.3">
      <c r="G781" s="1">
        <v>42037</v>
      </c>
      <c r="H781" s="57">
        <v>76.66</v>
      </c>
      <c r="I781" s="58">
        <v>12213172839</v>
      </c>
      <c r="J781" s="57">
        <v>61.87</v>
      </c>
      <c r="K781" s="58">
        <v>10064079219</v>
      </c>
    </row>
    <row r="782" spans="7:11" x14ac:dyDescent="0.3">
      <c r="G782" s="1">
        <v>42038</v>
      </c>
      <c r="H782" s="57">
        <v>77.63</v>
      </c>
      <c r="I782" s="58">
        <v>12367709464</v>
      </c>
      <c r="J782" s="57">
        <v>63.47</v>
      </c>
      <c r="K782" s="58">
        <v>10324343107</v>
      </c>
    </row>
    <row r="783" spans="7:11" x14ac:dyDescent="0.3">
      <c r="G783" s="1">
        <v>42039</v>
      </c>
      <c r="H783" s="57">
        <v>77.44</v>
      </c>
      <c r="I783" s="58">
        <v>12337439403</v>
      </c>
      <c r="J783" s="57">
        <v>63.16</v>
      </c>
      <c r="K783" s="58">
        <v>10273916978</v>
      </c>
    </row>
    <row r="784" spans="7:11" x14ac:dyDescent="0.3">
      <c r="G784" s="1">
        <v>42040</v>
      </c>
      <c r="H784" s="57">
        <v>78.03</v>
      </c>
      <c r="I784" s="58">
        <v>12431435907</v>
      </c>
      <c r="J784" s="57">
        <v>63.27</v>
      </c>
      <c r="K784" s="58">
        <v>10291810121</v>
      </c>
    </row>
    <row r="785" spans="7:11" x14ac:dyDescent="0.3">
      <c r="G785" s="1">
        <v>42041</v>
      </c>
      <c r="H785" s="57">
        <v>78.14</v>
      </c>
      <c r="I785" s="58">
        <v>12448960679</v>
      </c>
      <c r="J785" s="57">
        <v>62.61</v>
      </c>
      <c r="K785" s="58">
        <v>10184451267</v>
      </c>
    </row>
    <row r="786" spans="7:11" x14ac:dyDescent="0.3">
      <c r="G786" s="1">
        <v>42044</v>
      </c>
      <c r="H786" s="57">
        <v>77.680000000000007</v>
      </c>
      <c r="I786" s="58">
        <v>12375675269</v>
      </c>
      <c r="J786" s="57">
        <v>62.21</v>
      </c>
      <c r="K786" s="58">
        <v>10119385295</v>
      </c>
    </row>
    <row r="787" spans="7:11" x14ac:dyDescent="0.3">
      <c r="G787" s="1">
        <v>42045</v>
      </c>
      <c r="H787" s="57">
        <v>80.58</v>
      </c>
      <c r="I787" s="58">
        <v>12837691982</v>
      </c>
      <c r="J787" s="57">
        <v>63.81</v>
      </c>
      <c r="K787" s="58">
        <v>10379649183</v>
      </c>
    </row>
    <row r="788" spans="7:11" x14ac:dyDescent="0.3">
      <c r="G788" s="1">
        <v>42046</v>
      </c>
      <c r="H788" s="57">
        <v>80.599999999999994</v>
      </c>
      <c r="I788" s="58">
        <v>12840878304</v>
      </c>
      <c r="J788" s="57">
        <v>63.96</v>
      </c>
      <c r="K788" s="58">
        <v>10404048922</v>
      </c>
    </row>
    <row r="789" spans="7:11" x14ac:dyDescent="0.3">
      <c r="G789" s="1">
        <v>42047</v>
      </c>
      <c r="H789" s="57">
        <v>81.11</v>
      </c>
      <c r="I789" s="58">
        <v>12922129519</v>
      </c>
      <c r="J789" s="57">
        <v>63.87</v>
      </c>
      <c r="K789" s="58">
        <v>10389409079</v>
      </c>
    </row>
    <row r="790" spans="7:11" x14ac:dyDescent="0.3">
      <c r="G790" s="1">
        <v>42048</v>
      </c>
      <c r="H790" s="57">
        <v>82.21</v>
      </c>
      <c r="I790" s="58">
        <v>13097377238</v>
      </c>
      <c r="J790" s="57">
        <v>63.64</v>
      </c>
      <c r="K790" s="58">
        <v>10351996145</v>
      </c>
    </row>
    <row r="791" spans="7:11" x14ac:dyDescent="0.3">
      <c r="G791" s="1">
        <v>42052</v>
      </c>
      <c r="H791" s="57">
        <v>81.91</v>
      </c>
      <c r="I791" s="58">
        <v>13049582406</v>
      </c>
      <c r="J791" s="57">
        <v>63.93</v>
      </c>
      <c r="K791" s="58">
        <v>10399168974</v>
      </c>
    </row>
    <row r="792" spans="7:11" x14ac:dyDescent="0.3">
      <c r="G792" s="1">
        <v>42053</v>
      </c>
      <c r="H792" s="57">
        <v>81.92</v>
      </c>
      <c r="I792" s="58">
        <v>13051175567</v>
      </c>
      <c r="J792" s="57">
        <v>64.290000000000006</v>
      </c>
      <c r="K792" s="58">
        <v>10457728349</v>
      </c>
    </row>
    <row r="793" spans="7:11" x14ac:dyDescent="0.3">
      <c r="G793" s="1">
        <v>42054</v>
      </c>
      <c r="H793" s="57">
        <v>83.07</v>
      </c>
      <c r="I793" s="58">
        <v>13234389091</v>
      </c>
      <c r="J793" s="57">
        <v>64.66</v>
      </c>
      <c r="K793" s="58">
        <v>10517914373</v>
      </c>
    </row>
    <row r="794" spans="7:11" x14ac:dyDescent="0.3">
      <c r="G794" s="1">
        <v>42055</v>
      </c>
      <c r="H794" s="57">
        <v>83.84</v>
      </c>
      <c r="I794" s="58">
        <v>13357062494</v>
      </c>
      <c r="J794" s="57">
        <v>64.97</v>
      </c>
      <c r="K794" s="58">
        <v>10568340502</v>
      </c>
    </row>
    <row r="795" spans="7:11" x14ac:dyDescent="0.3">
      <c r="G795" s="1">
        <v>42058</v>
      </c>
      <c r="H795" s="57">
        <v>83.18</v>
      </c>
      <c r="I795" s="58">
        <v>13251913863</v>
      </c>
      <c r="J795" s="57">
        <v>64.48</v>
      </c>
      <c r="K795" s="58">
        <v>10488634686</v>
      </c>
    </row>
    <row r="796" spans="7:11" x14ac:dyDescent="0.3">
      <c r="G796" s="1">
        <v>42059</v>
      </c>
      <c r="H796" s="57">
        <v>84.23</v>
      </c>
      <c r="I796" s="58">
        <v>13419195776</v>
      </c>
      <c r="J796" s="57">
        <v>66.28</v>
      </c>
      <c r="K796" s="58">
        <v>10781431560</v>
      </c>
    </row>
    <row r="797" spans="7:11" x14ac:dyDescent="0.3">
      <c r="G797" s="1">
        <v>42060</v>
      </c>
      <c r="H797" s="57">
        <v>83.53</v>
      </c>
      <c r="I797" s="58">
        <v>13307674501</v>
      </c>
      <c r="J797" s="57">
        <v>65.88</v>
      </c>
      <c r="K797" s="58">
        <v>10716365588</v>
      </c>
    </row>
    <row r="798" spans="7:11" x14ac:dyDescent="0.3">
      <c r="G798" s="1">
        <v>42061</v>
      </c>
      <c r="H798" s="57">
        <v>83.38</v>
      </c>
      <c r="I798" s="58">
        <v>13283777085</v>
      </c>
      <c r="J798" s="57">
        <v>65.510000000000005</v>
      </c>
      <c r="K798" s="58">
        <v>10656179564</v>
      </c>
    </row>
    <row r="799" spans="7:11" x14ac:dyDescent="0.3">
      <c r="G799" s="1">
        <v>42062</v>
      </c>
      <c r="H799" s="57">
        <v>82.46</v>
      </c>
      <c r="I799" s="58">
        <v>13137206265</v>
      </c>
      <c r="J799" s="57">
        <v>64.959999999999994</v>
      </c>
      <c r="K799" s="58">
        <v>10566713852</v>
      </c>
    </row>
    <row r="800" spans="7:11" x14ac:dyDescent="0.3">
      <c r="G800" s="1">
        <v>42065</v>
      </c>
      <c r="H800" s="57">
        <v>84.48</v>
      </c>
      <c r="I800" s="58">
        <v>13459024803</v>
      </c>
      <c r="J800" s="57">
        <v>65.7</v>
      </c>
      <c r="K800" s="58">
        <v>10687085901</v>
      </c>
    </row>
    <row r="801" spans="7:11" x14ac:dyDescent="0.3">
      <c r="G801" s="1">
        <v>42066</v>
      </c>
      <c r="H801" s="57">
        <v>81.790000000000006</v>
      </c>
      <c r="I801" s="58">
        <v>13030464473</v>
      </c>
      <c r="J801" s="57">
        <v>63.9</v>
      </c>
      <c r="K801" s="58">
        <v>10394289027</v>
      </c>
    </row>
    <row r="802" spans="7:11" x14ac:dyDescent="0.3">
      <c r="G802" s="1">
        <v>42067</v>
      </c>
      <c r="H802" s="57">
        <v>80.87</v>
      </c>
      <c r="I802" s="58">
        <v>12883893653</v>
      </c>
      <c r="J802" s="57">
        <v>63.15</v>
      </c>
      <c r="K802" s="58">
        <v>10272290329</v>
      </c>
    </row>
    <row r="803" spans="7:11" x14ac:dyDescent="0.3">
      <c r="G803" s="1">
        <v>42068</v>
      </c>
      <c r="H803" s="57">
        <v>80.77</v>
      </c>
      <c r="I803" s="58">
        <v>12867962043</v>
      </c>
      <c r="J803" s="57">
        <v>62.23</v>
      </c>
      <c r="K803" s="58">
        <v>10122638593</v>
      </c>
    </row>
    <row r="804" spans="7:11" x14ac:dyDescent="0.3">
      <c r="G804" s="1">
        <v>42069</v>
      </c>
      <c r="H804" s="57">
        <v>80.17</v>
      </c>
      <c r="I804" s="58">
        <v>12772372378</v>
      </c>
      <c r="J804" s="57">
        <v>61.06</v>
      </c>
      <c r="K804" s="58">
        <v>9932320625</v>
      </c>
    </row>
    <row r="805" spans="7:11" x14ac:dyDescent="0.3">
      <c r="G805" s="1">
        <v>42072</v>
      </c>
      <c r="H805" s="57">
        <v>80.78</v>
      </c>
      <c r="I805" s="58">
        <v>12869555204</v>
      </c>
      <c r="J805" s="57">
        <v>61.37</v>
      </c>
      <c r="K805" s="58">
        <v>9982746754</v>
      </c>
    </row>
    <row r="806" spans="7:11" x14ac:dyDescent="0.3">
      <c r="G806" s="1">
        <v>42073</v>
      </c>
      <c r="H806" s="57">
        <v>77.959999999999994</v>
      </c>
      <c r="I806" s="58">
        <v>12420283779</v>
      </c>
      <c r="J806" s="57">
        <v>60.15</v>
      </c>
      <c r="K806" s="58">
        <v>9784295539</v>
      </c>
    </row>
    <row r="807" spans="7:11" x14ac:dyDescent="0.3">
      <c r="G807" s="1">
        <v>42074</v>
      </c>
      <c r="H807" s="57">
        <v>78.27</v>
      </c>
      <c r="I807" s="58">
        <v>12469671773</v>
      </c>
      <c r="J807" s="57">
        <v>60.28</v>
      </c>
      <c r="K807" s="58">
        <v>9805441980</v>
      </c>
    </row>
    <row r="808" spans="7:11" x14ac:dyDescent="0.3">
      <c r="G808" s="1">
        <v>42075</v>
      </c>
      <c r="H808" s="57">
        <v>77.72</v>
      </c>
      <c r="I808" s="58">
        <v>12382047913</v>
      </c>
      <c r="J808" s="57">
        <v>60.41</v>
      </c>
      <c r="K808" s="58">
        <v>9826588421</v>
      </c>
    </row>
    <row r="809" spans="7:11" x14ac:dyDescent="0.3">
      <c r="G809" s="1">
        <v>42076</v>
      </c>
      <c r="H809" s="57">
        <v>78.709999999999994</v>
      </c>
      <c r="I809" s="58">
        <v>12539770860</v>
      </c>
      <c r="J809" s="57">
        <v>60.71</v>
      </c>
      <c r="K809" s="58">
        <v>9875387900</v>
      </c>
    </row>
    <row r="810" spans="7:11" x14ac:dyDescent="0.3">
      <c r="G810" s="1">
        <v>42079</v>
      </c>
      <c r="H810" s="57">
        <v>79.89</v>
      </c>
      <c r="I810" s="58">
        <v>12727763868</v>
      </c>
      <c r="J810" s="57">
        <v>61.92</v>
      </c>
      <c r="K810" s="58">
        <v>10072212465</v>
      </c>
    </row>
    <row r="811" spans="7:11" x14ac:dyDescent="0.3">
      <c r="G811" s="1">
        <v>42080</v>
      </c>
      <c r="H811" s="57">
        <v>78.98</v>
      </c>
      <c r="I811" s="58">
        <v>12582786209</v>
      </c>
      <c r="J811" s="57">
        <v>61.38</v>
      </c>
      <c r="K811" s="58">
        <v>9984373403</v>
      </c>
    </row>
    <row r="812" spans="7:11" x14ac:dyDescent="0.3">
      <c r="G812" s="1">
        <v>42081</v>
      </c>
      <c r="H812" s="57">
        <v>77.489999999999995</v>
      </c>
      <c r="I812" s="58">
        <v>12345405208</v>
      </c>
      <c r="J812" s="57">
        <v>61.79</v>
      </c>
      <c r="K812" s="58">
        <v>10051066024</v>
      </c>
    </row>
    <row r="813" spans="7:11" x14ac:dyDescent="0.3">
      <c r="G813" s="1">
        <v>42082</v>
      </c>
      <c r="H813" s="57">
        <v>78.95</v>
      </c>
      <c r="I813" s="58">
        <v>12578006726</v>
      </c>
      <c r="J813" s="57">
        <v>62.23</v>
      </c>
      <c r="K813" s="58">
        <v>10122638593</v>
      </c>
    </row>
    <row r="814" spans="7:11" x14ac:dyDescent="0.3">
      <c r="G814" s="1">
        <v>42083</v>
      </c>
      <c r="H814" s="57">
        <v>79.23</v>
      </c>
      <c r="I814" s="58">
        <v>12622615236</v>
      </c>
      <c r="J814" s="57">
        <v>63.54</v>
      </c>
      <c r="K814" s="58">
        <v>10335729652</v>
      </c>
    </row>
    <row r="815" spans="7:11" x14ac:dyDescent="0.3">
      <c r="G815" s="1">
        <v>42086</v>
      </c>
      <c r="H815" s="57">
        <v>78.430000000000007</v>
      </c>
      <c r="I815" s="58">
        <v>12495162350</v>
      </c>
      <c r="J815" s="57">
        <v>63.27</v>
      </c>
      <c r="K815" s="58">
        <v>10291810121</v>
      </c>
    </row>
    <row r="816" spans="7:11" x14ac:dyDescent="0.3">
      <c r="G816" s="1">
        <v>42087</v>
      </c>
      <c r="H816" s="57">
        <v>78.760000000000005</v>
      </c>
      <c r="I816" s="58">
        <v>12547736666</v>
      </c>
      <c r="J816" s="57">
        <v>62.97</v>
      </c>
      <c r="K816" s="58">
        <v>10243010642</v>
      </c>
    </row>
    <row r="817" spans="7:11" x14ac:dyDescent="0.3">
      <c r="G817" s="1">
        <v>42088</v>
      </c>
      <c r="H817" s="57">
        <v>72.75</v>
      </c>
      <c r="I817" s="58">
        <v>11590246857</v>
      </c>
      <c r="J817" s="57">
        <v>59.37</v>
      </c>
      <c r="K817" s="58">
        <v>9657416894</v>
      </c>
    </row>
    <row r="818" spans="7:11" x14ac:dyDescent="0.3">
      <c r="G818" s="1">
        <v>42089</v>
      </c>
      <c r="H818" s="57">
        <v>71.150000000000006</v>
      </c>
      <c r="I818" s="58">
        <v>11335341084</v>
      </c>
      <c r="J818" s="57">
        <v>58.43</v>
      </c>
      <c r="K818" s="58">
        <v>9504511859</v>
      </c>
    </row>
    <row r="819" spans="7:11" x14ac:dyDescent="0.3">
      <c r="G819" s="1">
        <v>42090</v>
      </c>
      <c r="H819" s="57">
        <v>72.040000000000006</v>
      </c>
      <c r="I819" s="58">
        <v>11477132420</v>
      </c>
      <c r="J819" s="57">
        <v>59</v>
      </c>
      <c r="K819" s="58">
        <v>9597230870</v>
      </c>
    </row>
    <row r="820" spans="7:11" x14ac:dyDescent="0.3">
      <c r="G820" s="1">
        <v>42093</v>
      </c>
      <c r="H820" s="57">
        <v>72.19</v>
      </c>
      <c r="I820" s="58">
        <v>11441032150</v>
      </c>
      <c r="J820" s="57">
        <v>59.41</v>
      </c>
      <c r="K820" s="58">
        <v>9663923491</v>
      </c>
    </row>
    <row r="821" spans="7:11" x14ac:dyDescent="0.3">
      <c r="G821" s="1">
        <v>42094</v>
      </c>
      <c r="H821" s="57">
        <v>70.239999999999995</v>
      </c>
      <c r="I821" s="58">
        <v>11131986400</v>
      </c>
      <c r="J821" s="57">
        <v>58.29</v>
      </c>
      <c r="K821" s="58">
        <v>9481738769</v>
      </c>
    </row>
    <row r="822" spans="7:11" x14ac:dyDescent="0.3">
      <c r="G822" s="1">
        <v>42095</v>
      </c>
      <c r="H822" s="57">
        <v>70.260000000000005</v>
      </c>
      <c r="I822" s="58">
        <v>11135156100</v>
      </c>
      <c r="J822" s="57">
        <v>57.75</v>
      </c>
      <c r="K822" s="58">
        <v>9393899707</v>
      </c>
    </row>
    <row r="823" spans="7:11" x14ac:dyDescent="0.3">
      <c r="G823" s="1">
        <v>42096</v>
      </c>
      <c r="H823" s="57">
        <v>70.75</v>
      </c>
      <c r="I823" s="58">
        <v>11212813750</v>
      </c>
      <c r="J823" s="57">
        <v>58.09</v>
      </c>
      <c r="K823" s="58">
        <v>9449205783</v>
      </c>
    </row>
    <row r="824" spans="7:11" x14ac:dyDescent="0.3">
      <c r="G824" s="1">
        <v>42100</v>
      </c>
      <c r="H824" s="57">
        <v>72.349999999999994</v>
      </c>
      <c r="I824" s="58">
        <v>11466389750</v>
      </c>
      <c r="J824" s="57">
        <v>58.14</v>
      </c>
      <c r="K824" s="58">
        <v>9457339030</v>
      </c>
    </row>
    <row r="825" spans="7:11" x14ac:dyDescent="0.3">
      <c r="G825" s="1">
        <v>42101</v>
      </c>
      <c r="H825" s="57">
        <v>71.17</v>
      </c>
      <c r="I825" s="58">
        <v>11279377450</v>
      </c>
      <c r="J825" s="57">
        <v>57.76</v>
      </c>
      <c r="K825" s="58">
        <v>9395526356</v>
      </c>
    </row>
    <row r="826" spans="7:11" x14ac:dyDescent="0.3">
      <c r="G826" s="1">
        <v>42102</v>
      </c>
      <c r="H826" s="57">
        <v>72.83</v>
      </c>
      <c r="I826" s="58">
        <v>11542462550</v>
      </c>
      <c r="J826" s="57">
        <v>58.05</v>
      </c>
      <c r="K826" s="58">
        <v>9442699186</v>
      </c>
    </row>
    <row r="827" spans="7:11" x14ac:dyDescent="0.3">
      <c r="G827" s="1">
        <v>42103</v>
      </c>
      <c r="H827" s="57">
        <v>73.16</v>
      </c>
      <c r="I827" s="58">
        <v>11594762600</v>
      </c>
      <c r="J827" s="57">
        <v>58.94</v>
      </c>
      <c r="K827" s="58">
        <v>9587470974</v>
      </c>
    </row>
    <row r="828" spans="7:11" x14ac:dyDescent="0.3">
      <c r="G828" s="1">
        <v>42104</v>
      </c>
      <c r="H828" s="57">
        <v>73.099999999999994</v>
      </c>
      <c r="I828" s="58">
        <v>11585253500</v>
      </c>
      <c r="J828" s="57">
        <v>59.12</v>
      </c>
      <c r="K828" s="58">
        <v>9454532771</v>
      </c>
    </row>
    <row r="829" spans="7:11" x14ac:dyDescent="0.3">
      <c r="G829" s="1">
        <v>42107</v>
      </c>
      <c r="H829" s="57">
        <v>72.7</v>
      </c>
      <c r="I829" s="58">
        <v>11521859500</v>
      </c>
      <c r="J829" s="57">
        <v>59</v>
      </c>
      <c r="K829" s="58">
        <v>9435342245</v>
      </c>
    </row>
    <row r="830" spans="7:11" x14ac:dyDescent="0.3">
      <c r="G830" s="1">
        <v>42108</v>
      </c>
      <c r="H830" s="57">
        <v>72</v>
      </c>
      <c r="I830" s="58">
        <v>11410920000</v>
      </c>
      <c r="J830" s="57">
        <v>59.36</v>
      </c>
      <c r="K830" s="58">
        <v>9492913824</v>
      </c>
    </row>
    <row r="831" spans="7:11" x14ac:dyDescent="0.3">
      <c r="G831" s="1">
        <v>42109</v>
      </c>
      <c r="H831" s="57">
        <v>72.42</v>
      </c>
      <c r="I831" s="58">
        <v>11477483700</v>
      </c>
      <c r="J831" s="57">
        <v>60.04</v>
      </c>
      <c r="K831" s="58">
        <v>9601660142</v>
      </c>
    </row>
    <row r="832" spans="7:11" x14ac:dyDescent="0.3">
      <c r="G832" s="1">
        <v>42110</v>
      </c>
      <c r="H832" s="57">
        <v>71.790000000000006</v>
      </c>
      <c r="I832" s="58">
        <v>11377638150</v>
      </c>
      <c r="J832" s="57">
        <v>59.33</v>
      </c>
      <c r="K832" s="58">
        <v>9488116193</v>
      </c>
    </row>
    <row r="833" spans="7:11" x14ac:dyDescent="0.3">
      <c r="G833" s="1">
        <v>42111</v>
      </c>
      <c r="H833" s="57">
        <v>70.66</v>
      </c>
      <c r="I833" s="58">
        <v>11198550100</v>
      </c>
      <c r="J833" s="57">
        <v>58</v>
      </c>
      <c r="K833" s="58">
        <v>9275421190</v>
      </c>
    </row>
    <row r="834" spans="7:11" x14ac:dyDescent="0.3">
      <c r="G834" s="1">
        <v>42114</v>
      </c>
      <c r="H834" s="57">
        <v>71.989999999999995</v>
      </c>
      <c r="I834" s="58">
        <v>11409335150</v>
      </c>
      <c r="J834" s="57">
        <v>58.56</v>
      </c>
      <c r="K834" s="58">
        <v>9364976980</v>
      </c>
    </row>
    <row r="835" spans="7:11" x14ac:dyDescent="0.3">
      <c r="G835" s="1">
        <v>42115</v>
      </c>
      <c r="H835" s="57">
        <v>77.84</v>
      </c>
      <c r="I835" s="58">
        <v>12336472400</v>
      </c>
      <c r="J835" s="57">
        <v>59.34</v>
      </c>
      <c r="K835" s="58">
        <v>9489715403</v>
      </c>
    </row>
    <row r="836" spans="7:11" x14ac:dyDescent="0.3">
      <c r="G836" s="1">
        <v>42116</v>
      </c>
      <c r="H836" s="57">
        <v>78.36</v>
      </c>
      <c r="I836" s="58">
        <v>12418884600</v>
      </c>
      <c r="J836" s="57">
        <v>60.3</v>
      </c>
      <c r="K836" s="58">
        <v>9643239616</v>
      </c>
    </row>
    <row r="837" spans="7:11" x14ac:dyDescent="0.3">
      <c r="G837" s="1">
        <v>42117</v>
      </c>
      <c r="H837" s="57">
        <v>77.08</v>
      </c>
      <c r="I837" s="58">
        <v>12216023800</v>
      </c>
      <c r="J837" s="57">
        <v>59.85</v>
      </c>
      <c r="K837" s="58">
        <v>9571275141</v>
      </c>
    </row>
    <row r="838" spans="7:11" x14ac:dyDescent="0.3">
      <c r="G838" s="1">
        <v>42118</v>
      </c>
      <c r="H838" s="57">
        <v>76.7</v>
      </c>
      <c r="I838" s="58">
        <v>12155799500</v>
      </c>
      <c r="J838" s="57">
        <v>58.89</v>
      </c>
      <c r="K838" s="58">
        <v>9417750928</v>
      </c>
    </row>
    <row r="839" spans="7:11" x14ac:dyDescent="0.3">
      <c r="G839" s="1">
        <v>42121</v>
      </c>
      <c r="H839" s="57">
        <v>76.33</v>
      </c>
      <c r="I839" s="58">
        <v>12084974118</v>
      </c>
      <c r="J839" s="57">
        <v>59.48</v>
      </c>
      <c r="K839" s="58">
        <v>9512104351</v>
      </c>
    </row>
    <row r="840" spans="7:11" x14ac:dyDescent="0.3">
      <c r="G840" s="1">
        <v>42122</v>
      </c>
      <c r="H840" s="57">
        <v>76.39</v>
      </c>
      <c r="I840" s="58">
        <v>12094473639</v>
      </c>
      <c r="J840" s="57">
        <v>59.77</v>
      </c>
      <c r="K840" s="58">
        <v>9558481457</v>
      </c>
    </row>
    <row r="841" spans="7:11" x14ac:dyDescent="0.3">
      <c r="G841" s="1">
        <v>42123</v>
      </c>
      <c r="H841" s="57">
        <v>76.38</v>
      </c>
      <c r="I841" s="58">
        <v>12092890385</v>
      </c>
      <c r="J841" s="57">
        <v>59.26</v>
      </c>
      <c r="K841" s="58">
        <v>9476921719</v>
      </c>
    </row>
    <row r="842" spans="7:11" x14ac:dyDescent="0.3">
      <c r="G842" s="1">
        <v>42124</v>
      </c>
      <c r="H842" s="57">
        <v>75.58</v>
      </c>
      <c r="I842" s="58">
        <v>11966230104</v>
      </c>
      <c r="J842" s="57">
        <v>58.8</v>
      </c>
      <c r="K842" s="58">
        <v>9403358034</v>
      </c>
    </row>
    <row r="843" spans="7:11" x14ac:dyDescent="0.3">
      <c r="G843" s="1">
        <v>42125</v>
      </c>
      <c r="H843" s="57">
        <v>77.23</v>
      </c>
      <c r="I843" s="58">
        <v>12227466934</v>
      </c>
      <c r="J843" s="57">
        <v>60.09</v>
      </c>
      <c r="K843" s="58">
        <v>9609656194</v>
      </c>
    </row>
    <row r="844" spans="7:11" x14ac:dyDescent="0.3">
      <c r="G844" s="1">
        <v>42128</v>
      </c>
      <c r="H844" s="57">
        <v>76.89</v>
      </c>
      <c r="I844" s="58">
        <v>12173636315</v>
      </c>
      <c r="J844" s="57">
        <v>60.29</v>
      </c>
      <c r="K844" s="58">
        <v>9641640405</v>
      </c>
    </row>
    <row r="845" spans="7:11" x14ac:dyDescent="0.3">
      <c r="G845" s="1">
        <v>42129</v>
      </c>
      <c r="H845" s="57">
        <v>75.599999999999994</v>
      </c>
      <c r="I845" s="58">
        <v>11969396611</v>
      </c>
      <c r="J845" s="57">
        <v>58.49</v>
      </c>
      <c r="K845" s="58">
        <v>9353782506</v>
      </c>
    </row>
    <row r="846" spans="7:11" x14ac:dyDescent="0.3">
      <c r="G846" s="1">
        <v>42130</v>
      </c>
      <c r="H846" s="57">
        <v>75.2</v>
      </c>
      <c r="I846" s="58">
        <v>11906066470</v>
      </c>
      <c r="J846" s="57">
        <v>58.26</v>
      </c>
      <c r="K846" s="58">
        <v>9317000664</v>
      </c>
    </row>
    <row r="847" spans="7:11" x14ac:dyDescent="0.3">
      <c r="G847" s="1">
        <v>42131</v>
      </c>
      <c r="H847" s="57">
        <v>75.45</v>
      </c>
      <c r="I847" s="58">
        <v>11945647808</v>
      </c>
      <c r="J847" s="57">
        <v>58.86</v>
      </c>
      <c r="K847" s="58">
        <v>9412953297</v>
      </c>
    </row>
    <row r="848" spans="7:11" x14ac:dyDescent="0.3">
      <c r="G848" s="1">
        <v>42132</v>
      </c>
      <c r="H848" s="57">
        <v>77.02</v>
      </c>
      <c r="I848" s="58">
        <v>12194218611</v>
      </c>
      <c r="J848" s="57">
        <v>59.8</v>
      </c>
      <c r="K848" s="58">
        <v>9563279089</v>
      </c>
    </row>
    <row r="849" spans="7:11" x14ac:dyDescent="0.3">
      <c r="G849" s="1">
        <v>42135</v>
      </c>
      <c r="H849" s="57">
        <v>78.11</v>
      </c>
      <c r="I849" s="58">
        <v>12366793244</v>
      </c>
      <c r="J849" s="57">
        <v>59.61</v>
      </c>
      <c r="K849" s="58">
        <v>9532894088</v>
      </c>
    </row>
    <row r="850" spans="7:11" x14ac:dyDescent="0.3">
      <c r="G850" s="1">
        <v>42136</v>
      </c>
      <c r="H850" s="57">
        <v>76.8</v>
      </c>
      <c r="I850" s="58">
        <v>12159387033</v>
      </c>
      <c r="J850" s="57">
        <v>58.73</v>
      </c>
      <c r="K850" s="58">
        <v>9392163560</v>
      </c>
    </row>
    <row r="851" spans="7:11" x14ac:dyDescent="0.3">
      <c r="G851" s="1">
        <v>42137</v>
      </c>
      <c r="H851" s="57">
        <v>77.239999999999995</v>
      </c>
      <c r="I851" s="58">
        <v>12229050188</v>
      </c>
      <c r="J851" s="57">
        <v>58.88</v>
      </c>
      <c r="K851" s="58">
        <v>9416151718</v>
      </c>
    </row>
    <row r="852" spans="7:11" x14ac:dyDescent="0.3">
      <c r="G852" s="1">
        <v>42138</v>
      </c>
      <c r="H852" s="57">
        <v>78.25</v>
      </c>
      <c r="I852" s="58">
        <v>12388958794</v>
      </c>
      <c r="J852" s="57">
        <v>59.35</v>
      </c>
      <c r="K852" s="58">
        <v>9491314614</v>
      </c>
    </row>
    <row r="853" spans="7:11" x14ac:dyDescent="0.3">
      <c r="G853" s="1">
        <v>42139</v>
      </c>
      <c r="H853" s="57">
        <v>78.73</v>
      </c>
      <c r="I853" s="58">
        <v>12464954962</v>
      </c>
      <c r="J853" s="57">
        <v>59.91</v>
      </c>
      <c r="K853" s="58">
        <v>9580870405</v>
      </c>
    </row>
    <row r="854" spans="7:11" x14ac:dyDescent="0.3">
      <c r="G854" s="1">
        <v>42142</v>
      </c>
      <c r="H854" s="57">
        <v>79.459999999999994</v>
      </c>
      <c r="I854" s="58">
        <v>12580532469</v>
      </c>
      <c r="J854" s="57">
        <v>59.73</v>
      </c>
      <c r="K854" s="58">
        <v>9552084615</v>
      </c>
    </row>
    <row r="855" spans="7:11" x14ac:dyDescent="0.3">
      <c r="G855" s="1">
        <v>42143</v>
      </c>
      <c r="H855" s="57">
        <v>80.78</v>
      </c>
      <c r="I855" s="58">
        <v>12789521934</v>
      </c>
      <c r="J855" s="57">
        <v>59.08</v>
      </c>
      <c r="K855" s="58">
        <v>9448135929</v>
      </c>
    </row>
    <row r="856" spans="7:11" x14ac:dyDescent="0.3">
      <c r="G856" s="1">
        <v>42144</v>
      </c>
      <c r="H856" s="57">
        <v>80.36</v>
      </c>
      <c r="I856" s="58">
        <v>12723025286</v>
      </c>
      <c r="J856" s="57">
        <v>59.08</v>
      </c>
      <c r="K856" s="58">
        <v>9448135929</v>
      </c>
    </row>
    <row r="857" spans="7:11" x14ac:dyDescent="0.3">
      <c r="G857" s="1">
        <v>42145</v>
      </c>
      <c r="H857" s="57">
        <v>81.23</v>
      </c>
      <c r="I857" s="58">
        <v>12860768342</v>
      </c>
      <c r="J857" s="57">
        <v>59.16</v>
      </c>
      <c r="K857" s="58">
        <v>9460929613</v>
      </c>
    </row>
    <row r="858" spans="7:11" x14ac:dyDescent="0.3">
      <c r="G858" s="1">
        <v>42146</v>
      </c>
      <c r="H858" s="57">
        <v>81.08</v>
      </c>
      <c r="I858" s="58">
        <v>12837019540</v>
      </c>
      <c r="J858" s="57">
        <v>59.12</v>
      </c>
      <c r="K858" s="58">
        <v>9454532771</v>
      </c>
    </row>
    <row r="859" spans="7:11" x14ac:dyDescent="0.3">
      <c r="G859" s="1">
        <v>42150</v>
      </c>
      <c r="H859" s="57">
        <v>80.41</v>
      </c>
      <c r="I859" s="58">
        <v>12730941554</v>
      </c>
      <c r="J859" s="57">
        <v>58.25</v>
      </c>
      <c r="K859" s="58">
        <v>9315401453</v>
      </c>
    </row>
    <row r="860" spans="7:11" x14ac:dyDescent="0.3">
      <c r="G860" s="1">
        <v>42151</v>
      </c>
      <c r="H860" s="57">
        <v>82.66</v>
      </c>
      <c r="I860" s="58">
        <v>13087173596</v>
      </c>
      <c r="J860" s="57">
        <v>59.98</v>
      </c>
      <c r="K860" s="58">
        <v>9592064878</v>
      </c>
    </row>
    <row r="861" spans="7:11" x14ac:dyDescent="0.3">
      <c r="G861" s="1">
        <v>42152</v>
      </c>
      <c r="H861" s="57">
        <v>82.38</v>
      </c>
      <c r="I861" s="58">
        <v>13042842497</v>
      </c>
      <c r="J861" s="57">
        <v>60.27</v>
      </c>
      <c r="K861" s="58">
        <v>9638441984</v>
      </c>
    </row>
    <row r="862" spans="7:11" x14ac:dyDescent="0.3">
      <c r="G862" s="1">
        <v>42153</v>
      </c>
      <c r="H862" s="57">
        <v>82.25</v>
      </c>
      <c r="I862" s="58">
        <v>13022260202</v>
      </c>
      <c r="J862" s="57">
        <v>59.66</v>
      </c>
      <c r="K862" s="58">
        <v>9540890141</v>
      </c>
    </row>
    <row r="863" spans="7:11" x14ac:dyDescent="0.3">
      <c r="G863" s="1">
        <v>42156</v>
      </c>
      <c r="H863" s="57">
        <v>83.39</v>
      </c>
      <c r="I863" s="58">
        <v>13202751103</v>
      </c>
      <c r="J863" s="57">
        <v>59.79</v>
      </c>
      <c r="K863" s="58">
        <v>9561679878</v>
      </c>
    </row>
    <row r="864" spans="7:11" x14ac:dyDescent="0.3">
      <c r="G864" s="1">
        <v>42157</v>
      </c>
      <c r="H864" s="57">
        <v>83.28</v>
      </c>
      <c r="I864" s="58">
        <v>13185335314</v>
      </c>
      <c r="J864" s="57">
        <v>59.35</v>
      </c>
      <c r="K864" s="58">
        <v>9491314614</v>
      </c>
    </row>
    <row r="865" spans="7:11" x14ac:dyDescent="0.3">
      <c r="G865" s="1">
        <v>42158</v>
      </c>
      <c r="H865" s="57">
        <v>83.52</v>
      </c>
      <c r="I865" s="58">
        <v>13223333399</v>
      </c>
      <c r="J865" s="57">
        <v>58.64</v>
      </c>
      <c r="K865" s="58">
        <v>9377770665</v>
      </c>
    </row>
    <row r="866" spans="7:11" x14ac:dyDescent="0.3">
      <c r="G866" s="1">
        <v>42159</v>
      </c>
      <c r="H866" s="57">
        <v>82.97</v>
      </c>
      <c r="I866" s="58">
        <v>13136254455</v>
      </c>
      <c r="J866" s="57">
        <v>57.25</v>
      </c>
      <c r="K866" s="58">
        <v>9155480398</v>
      </c>
    </row>
    <row r="867" spans="7:11" x14ac:dyDescent="0.3">
      <c r="G867" s="1">
        <v>42160</v>
      </c>
      <c r="H867" s="57">
        <v>83.44</v>
      </c>
      <c r="I867" s="58">
        <v>13210667370</v>
      </c>
      <c r="J867" s="57">
        <v>56.97</v>
      </c>
      <c r="K867" s="58">
        <v>9110702503</v>
      </c>
    </row>
    <row r="868" spans="7:11" x14ac:dyDescent="0.3">
      <c r="G868" s="1">
        <v>42163</v>
      </c>
      <c r="H868" s="57">
        <v>82.25</v>
      </c>
      <c r="I868" s="58">
        <v>13022260202</v>
      </c>
      <c r="J868" s="57">
        <v>55.97</v>
      </c>
      <c r="K868" s="58">
        <v>8950781448</v>
      </c>
    </row>
    <row r="869" spans="7:11" x14ac:dyDescent="0.3">
      <c r="G869" s="1">
        <v>42164</v>
      </c>
      <c r="H869" s="57">
        <v>81.98</v>
      </c>
      <c r="I869" s="58">
        <v>12979512356</v>
      </c>
      <c r="J869" s="57">
        <v>55.65</v>
      </c>
      <c r="K869" s="58">
        <v>8899606710</v>
      </c>
    </row>
    <row r="870" spans="7:11" x14ac:dyDescent="0.3">
      <c r="G870" s="1">
        <v>42165</v>
      </c>
      <c r="H870" s="57">
        <v>82.64</v>
      </c>
      <c r="I870" s="58">
        <v>13084007089</v>
      </c>
      <c r="J870" s="57">
        <v>56.16</v>
      </c>
      <c r="K870" s="58">
        <v>8981166448</v>
      </c>
    </row>
    <row r="871" spans="7:11" x14ac:dyDescent="0.3">
      <c r="G871" s="1">
        <v>42166</v>
      </c>
      <c r="H871" s="57">
        <v>82.54</v>
      </c>
      <c r="I871" s="58">
        <v>13068174554</v>
      </c>
      <c r="J871" s="57">
        <v>56.48</v>
      </c>
      <c r="K871" s="58">
        <v>9032341186</v>
      </c>
    </row>
    <row r="872" spans="7:11" x14ac:dyDescent="0.3">
      <c r="G872" s="1">
        <v>42167</v>
      </c>
      <c r="H872" s="57">
        <v>81.459999999999994</v>
      </c>
      <c r="I872" s="58">
        <v>12897183173</v>
      </c>
      <c r="J872" s="57">
        <v>55.89</v>
      </c>
      <c r="K872" s="58">
        <v>8937987763</v>
      </c>
    </row>
    <row r="873" spans="7:11" x14ac:dyDescent="0.3">
      <c r="G873" s="1">
        <v>42170</v>
      </c>
      <c r="H873" s="57">
        <v>81.260000000000005</v>
      </c>
      <c r="I873" s="58">
        <v>12865518103</v>
      </c>
      <c r="J873" s="57">
        <v>56.43</v>
      </c>
      <c r="K873" s="58">
        <v>9024345133</v>
      </c>
    </row>
    <row r="874" spans="7:11" x14ac:dyDescent="0.3">
      <c r="G874" s="1">
        <v>42171</v>
      </c>
      <c r="H874" s="57">
        <v>82.55</v>
      </c>
      <c r="I874" s="58">
        <v>13069757807</v>
      </c>
      <c r="J874" s="57">
        <v>57.2</v>
      </c>
      <c r="K874" s="58">
        <v>9147484346</v>
      </c>
    </row>
    <row r="875" spans="7:11" x14ac:dyDescent="0.3">
      <c r="G875" s="1">
        <v>42172</v>
      </c>
      <c r="H875" s="57">
        <v>82.25</v>
      </c>
      <c r="I875" s="58">
        <v>13022260202</v>
      </c>
      <c r="J875" s="57">
        <v>57.13</v>
      </c>
      <c r="K875" s="58">
        <v>9136289872</v>
      </c>
    </row>
    <row r="876" spans="7:11" x14ac:dyDescent="0.3">
      <c r="G876" s="1">
        <v>42173</v>
      </c>
      <c r="H876" s="57">
        <v>83.87</v>
      </c>
      <c r="I876" s="58">
        <v>13278747272</v>
      </c>
      <c r="J876" s="57">
        <v>58.21</v>
      </c>
      <c r="K876" s="58">
        <v>9309004611</v>
      </c>
    </row>
    <row r="877" spans="7:11" x14ac:dyDescent="0.3">
      <c r="G877" s="1">
        <v>42174</v>
      </c>
      <c r="H877" s="57">
        <v>83.23</v>
      </c>
      <c r="I877" s="58">
        <v>13177419046</v>
      </c>
      <c r="J877" s="57">
        <v>57.99</v>
      </c>
      <c r="K877" s="58">
        <v>9273821979</v>
      </c>
    </row>
    <row r="878" spans="7:11" x14ac:dyDescent="0.3">
      <c r="G878" s="1">
        <v>42177</v>
      </c>
      <c r="H878" s="57">
        <v>83.67</v>
      </c>
      <c r="I878" s="58">
        <v>13247082201</v>
      </c>
      <c r="J878" s="57">
        <v>58.21</v>
      </c>
      <c r="K878" s="58">
        <v>9309004611</v>
      </c>
    </row>
    <row r="879" spans="7:11" x14ac:dyDescent="0.3">
      <c r="G879" s="1">
        <v>42178</v>
      </c>
      <c r="H879" s="57">
        <v>83.78</v>
      </c>
      <c r="I879" s="58">
        <v>13264497990</v>
      </c>
      <c r="J879" s="57">
        <v>57.28</v>
      </c>
      <c r="K879" s="58">
        <v>9160278030</v>
      </c>
    </row>
    <row r="880" spans="7:11" x14ac:dyDescent="0.3">
      <c r="G880" s="1">
        <v>42179</v>
      </c>
      <c r="H880" s="57">
        <v>83.21</v>
      </c>
      <c r="I880" s="58">
        <v>13174252539</v>
      </c>
      <c r="J880" s="57">
        <v>57.21</v>
      </c>
      <c r="K880" s="58">
        <v>9149083556</v>
      </c>
    </row>
    <row r="881" spans="7:11" x14ac:dyDescent="0.3">
      <c r="G881" s="1">
        <v>42180</v>
      </c>
      <c r="H881" s="57">
        <v>83.73</v>
      </c>
      <c r="I881" s="58">
        <v>13256581722</v>
      </c>
      <c r="J881" s="57">
        <v>57.34</v>
      </c>
      <c r="K881" s="58">
        <v>9169873293</v>
      </c>
    </row>
    <row r="882" spans="7:11" x14ac:dyDescent="0.3">
      <c r="G882" s="1">
        <v>42181</v>
      </c>
      <c r="H882" s="57">
        <v>82.86</v>
      </c>
      <c r="I882" s="58">
        <v>13118838666</v>
      </c>
      <c r="J882" s="57">
        <v>57.15</v>
      </c>
      <c r="K882" s="58">
        <v>9139488293</v>
      </c>
    </row>
    <row r="883" spans="7:11" x14ac:dyDescent="0.3">
      <c r="G883" s="1">
        <v>42184</v>
      </c>
      <c r="H883" s="57">
        <v>80.2</v>
      </c>
      <c r="I883" s="58">
        <v>12697693230</v>
      </c>
      <c r="J883" s="57">
        <v>55.76</v>
      </c>
      <c r="K883" s="58">
        <v>8917198026</v>
      </c>
    </row>
    <row r="884" spans="7:11" x14ac:dyDescent="0.3">
      <c r="G884" s="1">
        <v>42185</v>
      </c>
      <c r="H884" s="57">
        <v>81.349999999999994</v>
      </c>
      <c r="I884" s="58">
        <v>12879767385</v>
      </c>
      <c r="J884" s="57">
        <v>56.21</v>
      </c>
      <c r="K884" s="58">
        <v>8989162501</v>
      </c>
    </row>
    <row r="885" spans="7:11" x14ac:dyDescent="0.3">
      <c r="G885" s="1">
        <v>42186</v>
      </c>
      <c r="H885" s="57">
        <v>82.27</v>
      </c>
      <c r="I885" s="58">
        <v>13025426709</v>
      </c>
      <c r="J885" s="57">
        <v>56.79</v>
      </c>
      <c r="K885" s="58">
        <v>9081916713</v>
      </c>
    </row>
    <row r="886" spans="7:11" x14ac:dyDescent="0.3">
      <c r="G886" s="1">
        <v>42187</v>
      </c>
      <c r="H886" s="57">
        <v>83.23</v>
      </c>
      <c r="I886" s="58">
        <v>13177419046</v>
      </c>
      <c r="J886" s="57">
        <v>57.26</v>
      </c>
      <c r="K886" s="58">
        <v>9157079609</v>
      </c>
    </row>
    <row r="887" spans="7:11" x14ac:dyDescent="0.3">
      <c r="G887" s="1">
        <v>42191</v>
      </c>
      <c r="H887" s="57">
        <v>81.14</v>
      </c>
      <c r="I887" s="58">
        <v>12846519061</v>
      </c>
      <c r="J887" s="57">
        <v>56.18</v>
      </c>
      <c r="K887" s="58">
        <v>8984364869</v>
      </c>
    </row>
    <row r="888" spans="7:11" x14ac:dyDescent="0.3">
      <c r="G888" s="1">
        <v>42192</v>
      </c>
      <c r="H888" s="57">
        <v>80.16</v>
      </c>
      <c r="I888" s="58">
        <v>12691360216</v>
      </c>
      <c r="J888" s="57">
        <v>56.1</v>
      </c>
      <c r="K888" s="58">
        <v>8971571185</v>
      </c>
    </row>
    <row r="889" spans="7:11" x14ac:dyDescent="0.3">
      <c r="G889" s="1">
        <v>42193</v>
      </c>
      <c r="H889" s="57">
        <v>77.95</v>
      </c>
      <c r="I889" s="58">
        <v>12341461188</v>
      </c>
      <c r="J889" s="57">
        <v>54.8</v>
      </c>
      <c r="K889" s="58">
        <v>8763673814</v>
      </c>
    </row>
    <row r="890" spans="7:11" x14ac:dyDescent="0.3">
      <c r="G890" s="1">
        <v>42194</v>
      </c>
      <c r="H890" s="57">
        <v>77.63</v>
      </c>
      <c r="I890" s="58">
        <v>12290797075</v>
      </c>
      <c r="J890" s="57">
        <v>54.73</v>
      </c>
      <c r="K890" s="58">
        <v>8752479340</v>
      </c>
    </row>
    <row r="891" spans="7:11" x14ac:dyDescent="0.3">
      <c r="G891" s="1">
        <v>42195</v>
      </c>
      <c r="H891" s="57">
        <v>78.53</v>
      </c>
      <c r="I891" s="58">
        <v>12433289892</v>
      </c>
      <c r="J891" s="57">
        <v>55.11</v>
      </c>
      <c r="K891" s="58">
        <v>8813249341</v>
      </c>
    </row>
    <row r="892" spans="7:11" x14ac:dyDescent="0.3">
      <c r="G892" s="1">
        <v>42198</v>
      </c>
      <c r="H892" s="57">
        <v>79.27</v>
      </c>
      <c r="I892" s="58">
        <v>12550450653</v>
      </c>
      <c r="J892" s="57">
        <v>56.32</v>
      </c>
      <c r="K892" s="58">
        <v>9006753817</v>
      </c>
    </row>
    <row r="893" spans="7:11" x14ac:dyDescent="0.3">
      <c r="G893" s="1">
        <v>42199</v>
      </c>
      <c r="H893" s="57">
        <v>79.849999999999994</v>
      </c>
      <c r="I893" s="58">
        <v>12642279357</v>
      </c>
      <c r="J893" s="57">
        <v>55.63</v>
      </c>
      <c r="K893" s="58">
        <v>8896408289</v>
      </c>
    </row>
    <row r="894" spans="7:11" x14ac:dyDescent="0.3">
      <c r="G894" s="1">
        <v>42200</v>
      </c>
      <c r="H894" s="57">
        <v>79.489999999999995</v>
      </c>
      <c r="I894" s="58">
        <v>12585282230</v>
      </c>
      <c r="J894" s="57">
        <v>54.76</v>
      </c>
      <c r="K894" s="58">
        <v>8757276971</v>
      </c>
    </row>
    <row r="895" spans="7:11" x14ac:dyDescent="0.3">
      <c r="G895" s="1">
        <v>42201</v>
      </c>
      <c r="H895" s="57">
        <v>77.349999999999994</v>
      </c>
      <c r="I895" s="58">
        <v>12246465977</v>
      </c>
      <c r="J895" s="57">
        <v>52.58</v>
      </c>
      <c r="K895" s="58">
        <v>8408649071</v>
      </c>
    </row>
    <row r="896" spans="7:11" x14ac:dyDescent="0.3">
      <c r="G896" s="1">
        <v>42202</v>
      </c>
      <c r="H896" s="57">
        <v>77.260000000000005</v>
      </c>
      <c r="I896" s="58">
        <v>12232216695</v>
      </c>
      <c r="J896" s="57">
        <v>51.93</v>
      </c>
      <c r="K896" s="58">
        <v>8180578494</v>
      </c>
    </row>
    <row r="897" spans="7:11" x14ac:dyDescent="0.3">
      <c r="G897" s="1">
        <v>42205</v>
      </c>
      <c r="H897" s="57">
        <v>77.08</v>
      </c>
      <c r="I897" s="58">
        <v>12203718132</v>
      </c>
      <c r="J897" s="57">
        <v>52.1</v>
      </c>
      <c r="K897" s="58">
        <v>8207358743</v>
      </c>
    </row>
    <row r="898" spans="7:11" x14ac:dyDescent="0.3">
      <c r="G898" s="1">
        <v>42206</v>
      </c>
      <c r="H898" s="57">
        <v>77.37</v>
      </c>
      <c r="I898" s="58">
        <v>12249632484</v>
      </c>
      <c r="J898" s="57">
        <v>51.82</v>
      </c>
      <c r="K898" s="58">
        <v>8163250097</v>
      </c>
    </row>
    <row r="899" spans="7:11" x14ac:dyDescent="0.3">
      <c r="G899" s="1">
        <v>42207</v>
      </c>
      <c r="H899" s="57">
        <v>76.48</v>
      </c>
      <c r="I899" s="58">
        <v>12108722920</v>
      </c>
      <c r="J899" s="57">
        <v>51.67</v>
      </c>
      <c r="K899" s="58">
        <v>8139620466</v>
      </c>
    </row>
    <row r="900" spans="7:11" x14ac:dyDescent="0.3">
      <c r="G900" s="1">
        <v>42208</v>
      </c>
      <c r="H900" s="57">
        <v>77.02</v>
      </c>
      <c r="I900" s="58">
        <v>12194218611</v>
      </c>
      <c r="J900" s="57">
        <v>52.84</v>
      </c>
      <c r="K900" s="58">
        <v>8323931593</v>
      </c>
    </row>
    <row r="901" spans="7:11" x14ac:dyDescent="0.3">
      <c r="G901" s="1">
        <v>42209</v>
      </c>
      <c r="H901" s="57">
        <v>75.45</v>
      </c>
      <c r="I901" s="58">
        <v>11945647808</v>
      </c>
      <c r="J901" s="57">
        <v>51.25</v>
      </c>
      <c r="K901" s="58">
        <v>8073457497</v>
      </c>
    </row>
    <row r="902" spans="7:11" x14ac:dyDescent="0.3">
      <c r="G902" s="1">
        <v>42212</v>
      </c>
      <c r="H902" s="57">
        <v>75.45</v>
      </c>
      <c r="I902" s="58">
        <v>11945647808</v>
      </c>
      <c r="J902" s="57">
        <v>51.04</v>
      </c>
      <c r="K902" s="58">
        <v>8040376013</v>
      </c>
    </row>
    <row r="903" spans="7:11" x14ac:dyDescent="0.3">
      <c r="G903" s="1">
        <v>42213</v>
      </c>
      <c r="H903" s="57">
        <v>77.75</v>
      </c>
      <c r="I903" s="58">
        <v>12309796118</v>
      </c>
      <c r="J903" s="57">
        <v>51.92</v>
      </c>
      <c r="K903" s="58">
        <v>8179003185</v>
      </c>
    </row>
    <row r="904" spans="7:11" x14ac:dyDescent="0.3">
      <c r="G904" s="1">
        <v>42214</v>
      </c>
      <c r="H904" s="57">
        <v>77.67</v>
      </c>
      <c r="I904" s="58">
        <v>12297130089</v>
      </c>
      <c r="J904" s="57">
        <v>51.74</v>
      </c>
      <c r="K904" s="58">
        <v>8150647627</v>
      </c>
    </row>
    <row r="905" spans="7:11" x14ac:dyDescent="0.3">
      <c r="G905" s="1">
        <v>42215</v>
      </c>
      <c r="H905" s="57">
        <v>78.569999999999993</v>
      </c>
      <c r="I905" s="58">
        <v>12439622906</v>
      </c>
      <c r="J905" s="57">
        <v>52.06</v>
      </c>
      <c r="K905" s="58">
        <v>8201057508</v>
      </c>
    </row>
    <row r="906" spans="7:11" x14ac:dyDescent="0.3">
      <c r="G906" s="1">
        <v>42216</v>
      </c>
      <c r="H906" s="57">
        <v>76.87</v>
      </c>
      <c r="I906" s="58">
        <v>12170469808</v>
      </c>
      <c r="J906" s="57">
        <v>53.05</v>
      </c>
      <c r="K906" s="58">
        <v>8357013077</v>
      </c>
    </row>
    <row r="907" spans="7:11" x14ac:dyDescent="0.3">
      <c r="G907" s="1">
        <v>42219</v>
      </c>
      <c r="H907" s="57">
        <v>75.739999999999995</v>
      </c>
      <c r="I907" s="58">
        <v>11991562160</v>
      </c>
      <c r="J907" s="57">
        <v>52.54</v>
      </c>
      <c r="K907" s="58">
        <v>8276672330</v>
      </c>
    </row>
    <row r="908" spans="7:11" x14ac:dyDescent="0.3">
      <c r="G908" s="1">
        <v>42220</v>
      </c>
      <c r="H908" s="57">
        <v>73.09</v>
      </c>
      <c r="I908" s="58">
        <v>11571999977</v>
      </c>
      <c r="J908" s="57">
        <v>51.85</v>
      </c>
      <c r="K908" s="58">
        <v>8167976024</v>
      </c>
    </row>
    <row r="909" spans="7:11" x14ac:dyDescent="0.3">
      <c r="G909" s="1">
        <v>42221</v>
      </c>
      <c r="H909" s="57">
        <v>74.05</v>
      </c>
      <c r="I909" s="58">
        <v>11713745572</v>
      </c>
      <c r="J909" s="57">
        <v>52.64</v>
      </c>
      <c r="K909" s="58">
        <v>8292425417</v>
      </c>
    </row>
    <row r="910" spans="7:11" x14ac:dyDescent="0.3">
      <c r="G910" s="1">
        <v>42222</v>
      </c>
      <c r="H910" s="57">
        <v>72.52</v>
      </c>
      <c r="I910" s="58">
        <v>11471719499</v>
      </c>
      <c r="J910" s="57">
        <v>51.95</v>
      </c>
      <c r="K910" s="58">
        <v>8183729112</v>
      </c>
    </row>
    <row r="911" spans="7:11" x14ac:dyDescent="0.3">
      <c r="G911" s="1">
        <v>42223</v>
      </c>
      <c r="H911" s="57">
        <v>72.42</v>
      </c>
      <c r="I911" s="58">
        <v>11455900801</v>
      </c>
      <c r="J911" s="57">
        <v>52.35</v>
      </c>
      <c r="K911" s="58">
        <v>8246741463</v>
      </c>
    </row>
    <row r="912" spans="7:11" x14ac:dyDescent="0.3">
      <c r="G912" s="1">
        <v>42226</v>
      </c>
      <c r="H912" s="57">
        <v>74.87</v>
      </c>
      <c r="I912" s="58">
        <v>11843458893</v>
      </c>
      <c r="J912" s="57">
        <v>54.15</v>
      </c>
      <c r="K912" s="58">
        <v>8530297043</v>
      </c>
    </row>
    <row r="913" spans="7:11" x14ac:dyDescent="0.3">
      <c r="G913" s="1">
        <v>42227</v>
      </c>
      <c r="H913" s="57">
        <v>73</v>
      </c>
      <c r="I913" s="58">
        <v>11547649248</v>
      </c>
      <c r="J913" s="57">
        <v>53.01</v>
      </c>
      <c r="K913" s="58">
        <v>8350711842</v>
      </c>
    </row>
    <row r="914" spans="7:11" x14ac:dyDescent="0.3">
      <c r="G914" s="1">
        <v>42228</v>
      </c>
      <c r="H914" s="57">
        <v>72.61</v>
      </c>
      <c r="I914" s="58">
        <v>11485956327</v>
      </c>
      <c r="J914" s="57">
        <v>53.28</v>
      </c>
      <c r="K914" s="58">
        <v>8393245179</v>
      </c>
    </row>
    <row r="915" spans="7:11" x14ac:dyDescent="0.3">
      <c r="G915" s="1">
        <v>42229</v>
      </c>
      <c r="H915" s="57">
        <v>72.010000000000005</v>
      </c>
      <c r="I915" s="58">
        <v>11391044141</v>
      </c>
      <c r="J915" s="57">
        <v>51.52</v>
      </c>
      <c r="K915" s="58">
        <v>8115990834</v>
      </c>
    </row>
    <row r="916" spans="7:11" x14ac:dyDescent="0.3">
      <c r="G916" s="1">
        <v>42230</v>
      </c>
      <c r="H916" s="57">
        <v>72.709999999999994</v>
      </c>
      <c r="I916" s="58">
        <v>11501775024</v>
      </c>
      <c r="J916" s="57">
        <v>51.2</v>
      </c>
      <c r="K916" s="58">
        <v>8065580953</v>
      </c>
    </row>
    <row r="917" spans="7:11" x14ac:dyDescent="0.3">
      <c r="G917" s="1">
        <v>42233</v>
      </c>
      <c r="H917" s="57">
        <v>74.39</v>
      </c>
      <c r="I917" s="58">
        <v>11767529144</v>
      </c>
      <c r="J917" s="57">
        <v>51.83</v>
      </c>
      <c r="K917" s="58">
        <v>8164825406</v>
      </c>
    </row>
    <row r="918" spans="7:11" x14ac:dyDescent="0.3">
      <c r="G918" s="1">
        <v>42234</v>
      </c>
      <c r="H918" s="57">
        <v>72.27</v>
      </c>
      <c r="I918" s="58">
        <v>11432172755</v>
      </c>
      <c r="J918" s="57">
        <v>50.19</v>
      </c>
      <c r="K918" s="58">
        <v>7906474766</v>
      </c>
    </row>
    <row r="919" spans="7:11" x14ac:dyDescent="0.3">
      <c r="G919" s="1">
        <v>42235</v>
      </c>
      <c r="H919" s="57">
        <v>72.41</v>
      </c>
      <c r="I919" s="58">
        <v>11454318932</v>
      </c>
      <c r="J919" s="57">
        <v>50.01</v>
      </c>
      <c r="K919" s="58">
        <v>7878119208</v>
      </c>
    </row>
    <row r="920" spans="7:11" x14ac:dyDescent="0.3">
      <c r="G920" s="1">
        <v>42236</v>
      </c>
      <c r="H920" s="57">
        <v>71.02</v>
      </c>
      <c r="I920" s="58">
        <v>11234439035</v>
      </c>
      <c r="J920" s="57">
        <v>48.44</v>
      </c>
      <c r="K920" s="58">
        <v>7630795730</v>
      </c>
    </row>
    <row r="921" spans="7:11" x14ac:dyDescent="0.3">
      <c r="G921" s="1">
        <v>42237</v>
      </c>
      <c r="H921" s="57">
        <v>69.75</v>
      </c>
      <c r="I921" s="58">
        <v>11033541576</v>
      </c>
      <c r="J921" s="57">
        <v>47.7</v>
      </c>
      <c r="K921" s="58">
        <v>7514222880</v>
      </c>
    </row>
    <row r="922" spans="7:11" x14ac:dyDescent="0.3">
      <c r="G922" s="1">
        <v>42240</v>
      </c>
      <c r="H922" s="57">
        <v>67.319999999999993</v>
      </c>
      <c r="I922" s="58">
        <v>10649147224</v>
      </c>
      <c r="J922" s="57">
        <v>46.97</v>
      </c>
      <c r="K922" s="58">
        <v>7399225339</v>
      </c>
    </row>
    <row r="923" spans="7:11" x14ac:dyDescent="0.3">
      <c r="G923" s="1">
        <v>42241</v>
      </c>
      <c r="H923" s="57">
        <v>67.400000000000006</v>
      </c>
      <c r="I923" s="58">
        <v>10661802182</v>
      </c>
      <c r="J923" s="57">
        <v>46.32</v>
      </c>
      <c r="K923" s="58">
        <v>7296830268</v>
      </c>
    </row>
    <row r="924" spans="7:11" x14ac:dyDescent="0.3">
      <c r="G924" s="1">
        <v>42242</v>
      </c>
      <c r="H924" s="57">
        <v>70.75</v>
      </c>
      <c r="I924" s="58">
        <v>11191728552</v>
      </c>
      <c r="J924" s="57">
        <v>48.11</v>
      </c>
      <c r="K924" s="58">
        <v>7578810540</v>
      </c>
    </row>
    <row r="925" spans="7:11" x14ac:dyDescent="0.3">
      <c r="G925" s="1">
        <v>42243</v>
      </c>
      <c r="H925" s="57">
        <v>73.11</v>
      </c>
      <c r="I925" s="58">
        <v>11565049815</v>
      </c>
      <c r="J925" s="57">
        <v>49.59</v>
      </c>
      <c r="K925" s="58">
        <v>7811956240</v>
      </c>
    </row>
    <row r="926" spans="7:11" x14ac:dyDescent="0.3">
      <c r="G926" s="1">
        <v>42244</v>
      </c>
      <c r="H926" s="57">
        <v>72.92</v>
      </c>
      <c r="I926" s="58">
        <v>11534994289</v>
      </c>
      <c r="J926" s="57">
        <v>49.89</v>
      </c>
      <c r="K926" s="58">
        <v>7859215503</v>
      </c>
    </row>
    <row r="927" spans="7:11" x14ac:dyDescent="0.3">
      <c r="G927" s="1">
        <v>42247</v>
      </c>
      <c r="H927" s="57">
        <v>72.77</v>
      </c>
      <c r="I927" s="58">
        <v>11511266243</v>
      </c>
      <c r="J927" s="57">
        <v>50.11</v>
      </c>
      <c r="K927" s="58">
        <v>7893872296</v>
      </c>
    </row>
    <row r="928" spans="7:11" x14ac:dyDescent="0.3">
      <c r="G928" s="1">
        <v>42248</v>
      </c>
      <c r="H928" s="57">
        <v>69.56</v>
      </c>
      <c r="I928" s="58">
        <v>11003486050</v>
      </c>
      <c r="J928" s="57">
        <v>48.03</v>
      </c>
      <c r="K928" s="58">
        <v>7566208070</v>
      </c>
    </row>
    <row r="929" spans="7:11" x14ac:dyDescent="0.3">
      <c r="G929" s="1">
        <v>42249</v>
      </c>
      <c r="H929" s="57">
        <v>71.099999999999994</v>
      </c>
      <c r="I929" s="58">
        <v>11247093993</v>
      </c>
      <c r="J929" s="57">
        <v>48.66</v>
      </c>
      <c r="K929" s="58">
        <v>7665452523</v>
      </c>
    </row>
    <row r="930" spans="7:11" x14ac:dyDescent="0.3">
      <c r="G930" s="1">
        <v>42250</v>
      </c>
      <c r="H930" s="57">
        <v>71.75</v>
      </c>
      <c r="I930" s="58">
        <v>11349915528</v>
      </c>
      <c r="J930" s="57">
        <v>48.83</v>
      </c>
      <c r="K930" s="58">
        <v>7692232772</v>
      </c>
    </row>
    <row r="931" spans="7:11" x14ac:dyDescent="0.3">
      <c r="G931" s="1">
        <v>42251</v>
      </c>
      <c r="H931" s="57">
        <v>69.75</v>
      </c>
      <c r="I931" s="58">
        <v>11033541576</v>
      </c>
      <c r="J931" s="57">
        <v>47.54</v>
      </c>
      <c r="K931" s="58">
        <v>7489017940</v>
      </c>
    </row>
    <row r="932" spans="7:11" x14ac:dyDescent="0.3">
      <c r="G932" s="1">
        <v>42255</v>
      </c>
      <c r="H932" s="57">
        <v>72.63</v>
      </c>
      <c r="I932" s="58">
        <v>11511768788</v>
      </c>
      <c r="J932" s="57">
        <v>49.8</v>
      </c>
      <c r="K932" s="58">
        <v>7845037724</v>
      </c>
    </row>
    <row r="933" spans="7:11" x14ac:dyDescent="0.3">
      <c r="G933" s="1">
        <v>42256</v>
      </c>
      <c r="H933" s="57">
        <v>70.59</v>
      </c>
      <c r="I933" s="58">
        <v>11188431209</v>
      </c>
      <c r="J933" s="57">
        <v>49.35</v>
      </c>
      <c r="K933" s="58">
        <v>7774148829</v>
      </c>
    </row>
    <row r="934" spans="7:11" x14ac:dyDescent="0.3">
      <c r="G934" s="1">
        <v>42257</v>
      </c>
      <c r="H934" s="57">
        <v>71.900000000000006</v>
      </c>
      <c r="I934" s="58">
        <v>11396064654</v>
      </c>
      <c r="J934" s="57">
        <v>51.48</v>
      </c>
      <c r="K934" s="58">
        <v>8109689599</v>
      </c>
    </row>
    <row r="935" spans="7:11" x14ac:dyDescent="0.3">
      <c r="G935" s="1">
        <v>42258</v>
      </c>
      <c r="H935" s="57">
        <v>71.83</v>
      </c>
      <c r="I935" s="58">
        <v>11384969737</v>
      </c>
      <c r="J935" s="57">
        <v>51.21</v>
      </c>
      <c r="K935" s="58">
        <v>8067156262</v>
      </c>
    </row>
    <row r="936" spans="7:11" x14ac:dyDescent="0.3">
      <c r="G936" s="1">
        <v>42261</v>
      </c>
      <c r="H936" s="57">
        <v>72.5</v>
      </c>
      <c r="I936" s="58">
        <v>11491163942</v>
      </c>
      <c r="J936" s="57">
        <v>52.18</v>
      </c>
      <c r="K936" s="58">
        <v>8219961214</v>
      </c>
    </row>
    <row r="937" spans="7:11" x14ac:dyDescent="0.3">
      <c r="G937" s="1">
        <v>42262</v>
      </c>
      <c r="H937" s="57">
        <v>74.02</v>
      </c>
      <c r="I937" s="58">
        <v>11732082138</v>
      </c>
      <c r="J937" s="57">
        <v>52.58</v>
      </c>
      <c r="K937" s="58">
        <v>8233732658</v>
      </c>
    </row>
    <row r="938" spans="7:11" x14ac:dyDescent="0.3">
      <c r="G938" s="1">
        <v>42263</v>
      </c>
      <c r="H938" s="57">
        <v>74.760000000000005</v>
      </c>
      <c r="I938" s="58">
        <v>11849371259</v>
      </c>
      <c r="J938" s="57">
        <v>53.19</v>
      </c>
      <c r="K938" s="58">
        <v>8329255231</v>
      </c>
    </row>
    <row r="939" spans="7:11" x14ac:dyDescent="0.3">
      <c r="G939" s="1">
        <v>42264</v>
      </c>
      <c r="H939" s="57">
        <v>72.64</v>
      </c>
      <c r="I939" s="58">
        <v>11513353776</v>
      </c>
      <c r="J939" s="57">
        <v>51.31</v>
      </c>
      <c r="K939" s="58">
        <v>8034857791</v>
      </c>
    </row>
    <row r="940" spans="7:11" x14ac:dyDescent="0.3">
      <c r="G940" s="1">
        <v>42265</v>
      </c>
      <c r="H940" s="57">
        <v>71.22</v>
      </c>
      <c r="I940" s="58">
        <v>11288285461</v>
      </c>
      <c r="J940" s="57">
        <v>50.42</v>
      </c>
      <c r="K940" s="58">
        <v>7895488790</v>
      </c>
    </row>
    <row r="941" spans="7:11" x14ac:dyDescent="0.3">
      <c r="G941" s="1">
        <v>42268</v>
      </c>
      <c r="H941" s="57">
        <v>68.069999999999993</v>
      </c>
      <c r="I941" s="58">
        <v>10789014200</v>
      </c>
      <c r="J941" s="57">
        <v>49.2</v>
      </c>
      <c r="K941" s="58">
        <v>7704443643</v>
      </c>
    </row>
    <row r="942" spans="7:11" x14ac:dyDescent="0.3">
      <c r="G942" s="1">
        <v>42269</v>
      </c>
      <c r="H942" s="57">
        <v>65.64</v>
      </c>
      <c r="I942" s="58">
        <v>10403862085</v>
      </c>
      <c r="J942" s="57">
        <v>49.4</v>
      </c>
      <c r="K942" s="58">
        <v>7735762520</v>
      </c>
    </row>
    <row r="943" spans="7:11" x14ac:dyDescent="0.3">
      <c r="G943" s="1">
        <v>42270</v>
      </c>
      <c r="H943" s="57">
        <v>63.69</v>
      </c>
      <c r="I943" s="58">
        <v>10094789399</v>
      </c>
      <c r="J943" s="57">
        <v>47.88</v>
      </c>
      <c r="K943" s="58">
        <v>7497739058</v>
      </c>
    </row>
    <row r="944" spans="7:11" x14ac:dyDescent="0.3">
      <c r="G944" s="1">
        <v>42271</v>
      </c>
      <c r="H944" s="57">
        <v>63.39</v>
      </c>
      <c r="I944" s="58">
        <v>10047239756</v>
      </c>
      <c r="J944" s="57">
        <v>48.2</v>
      </c>
      <c r="K944" s="58">
        <v>7547849260</v>
      </c>
    </row>
    <row r="945" spans="7:11" x14ac:dyDescent="0.3">
      <c r="G945" s="1">
        <v>42272</v>
      </c>
      <c r="H945" s="57">
        <v>63.08</v>
      </c>
      <c r="I945" s="58">
        <v>9998105124</v>
      </c>
      <c r="J945" s="57">
        <v>48.61</v>
      </c>
      <c r="K945" s="58">
        <v>7612052957</v>
      </c>
    </row>
    <row r="946" spans="7:11" x14ac:dyDescent="0.3">
      <c r="G946" s="1">
        <v>42275</v>
      </c>
      <c r="H946" s="57">
        <v>61.77</v>
      </c>
      <c r="I946" s="58">
        <v>9765898770</v>
      </c>
      <c r="J946" s="57">
        <v>48.49</v>
      </c>
      <c r="K946" s="58">
        <v>7593261631</v>
      </c>
    </row>
    <row r="947" spans="7:11" x14ac:dyDescent="0.3">
      <c r="G947" s="1">
        <v>42276</v>
      </c>
      <c r="H947" s="57">
        <v>62.86</v>
      </c>
      <c r="I947" s="58">
        <v>9938228860</v>
      </c>
      <c r="J947" s="57">
        <v>48.18</v>
      </c>
      <c r="K947" s="58">
        <v>7544717372</v>
      </c>
    </row>
    <row r="948" spans="7:11" x14ac:dyDescent="0.3">
      <c r="G948" s="1">
        <v>42277</v>
      </c>
      <c r="H948" s="57">
        <v>65.33</v>
      </c>
      <c r="I948" s="58">
        <v>10328738330</v>
      </c>
      <c r="J948" s="57">
        <v>50</v>
      </c>
      <c r="K948" s="58">
        <v>7829719150</v>
      </c>
    </row>
    <row r="949" spans="7:11" x14ac:dyDescent="0.3">
      <c r="G949" s="1">
        <v>42278</v>
      </c>
      <c r="H949" s="57">
        <v>64.44</v>
      </c>
      <c r="I949" s="58">
        <v>10188028440</v>
      </c>
      <c r="J949" s="57">
        <v>49.6</v>
      </c>
      <c r="K949" s="58">
        <v>7767081396</v>
      </c>
    </row>
    <row r="950" spans="7:11" x14ac:dyDescent="0.3">
      <c r="G950" s="1">
        <v>42279</v>
      </c>
      <c r="H950" s="57">
        <v>65.680000000000007</v>
      </c>
      <c r="I950" s="58">
        <v>10384073680</v>
      </c>
      <c r="J950" s="57">
        <v>50.43</v>
      </c>
      <c r="K950" s="58">
        <v>7897054734</v>
      </c>
    </row>
    <row r="951" spans="7:11" x14ac:dyDescent="0.3">
      <c r="G951" s="1">
        <v>42282</v>
      </c>
      <c r="H951" s="57">
        <v>65.42</v>
      </c>
      <c r="I951" s="58">
        <v>10342967420</v>
      </c>
      <c r="J951" s="57">
        <v>51.73</v>
      </c>
      <c r="K951" s="58">
        <v>8100627432</v>
      </c>
    </row>
    <row r="952" spans="7:11" x14ac:dyDescent="0.3">
      <c r="G952" s="1">
        <v>42283</v>
      </c>
      <c r="H952" s="57">
        <v>65.25</v>
      </c>
      <c r="I952" s="58">
        <v>10316090250</v>
      </c>
      <c r="J952" s="57">
        <v>52.47</v>
      </c>
      <c r="K952" s="58">
        <v>8216507276</v>
      </c>
    </row>
    <row r="953" spans="7:11" x14ac:dyDescent="0.3">
      <c r="G953" s="1">
        <v>42284</v>
      </c>
      <c r="H953" s="57">
        <v>66.56</v>
      </c>
      <c r="I953" s="58">
        <v>10523202560</v>
      </c>
      <c r="J953" s="57">
        <v>52.67</v>
      </c>
      <c r="K953" s="58">
        <v>8247826152</v>
      </c>
    </row>
    <row r="954" spans="7:11" x14ac:dyDescent="0.3">
      <c r="G954" s="1">
        <v>42285</v>
      </c>
      <c r="H954" s="57">
        <v>67.31</v>
      </c>
      <c r="I954" s="58">
        <v>10641778310</v>
      </c>
      <c r="J954" s="57">
        <v>53.29</v>
      </c>
      <c r="K954" s="58">
        <v>8344914670</v>
      </c>
    </row>
    <row r="955" spans="7:11" x14ac:dyDescent="0.3">
      <c r="G955" s="1">
        <v>42286</v>
      </c>
      <c r="H955" s="57">
        <v>66.47</v>
      </c>
      <c r="I955" s="58">
        <v>10508973470</v>
      </c>
      <c r="J955" s="57">
        <v>53.19</v>
      </c>
      <c r="K955" s="58">
        <v>8294751463</v>
      </c>
    </row>
    <row r="956" spans="7:11" x14ac:dyDescent="0.3">
      <c r="G956" s="1">
        <v>42289</v>
      </c>
      <c r="H956" s="57">
        <v>66.48</v>
      </c>
      <c r="I956" s="58">
        <v>10510554480</v>
      </c>
      <c r="J956" s="57">
        <v>52.82</v>
      </c>
      <c r="K956" s="58">
        <v>8237051557</v>
      </c>
    </row>
    <row r="957" spans="7:11" x14ac:dyDescent="0.3">
      <c r="G957" s="1">
        <v>42290</v>
      </c>
      <c r="H957" s="57">
        <v>64.63</v>
      </c>
      <c r="I957" s="58">
        <v>10218067630</v>
      </c>
      <c r="J957" s="57">
        <v>51.59</v>
      </c>
      <c r="K957" s="58">
        <v>8045238353</v>
      </c>
    </row>
    <row r="958" spans="7:11" x14ac:dyDescent="0.3">
      <c r="G958" s="1">
        <v>42291</v>
      </c>
      <c r="H958" s="57">
        <v>67.290000000000006</v>
      </c>
      <c r="I958" s="58">
        <v>10638616290</v>
      </c>
      <c r="J958" s="57">
        <v>52.59</v>
      </c>
      <c r="K958" s="58">
        <v>8201184047</v>
      </c>
    </row>
    <row r="959" spans="7:11" x14ac:dyDescent="0.3">
      <c r="G959" s="1">
        <v>42292</v>
      </c>
      <c r="H959" s="57">
        <v>67.459999999999994</v>
      </c>
      <c r="I959" s="58">
        <v>10665493460</v>
      </c>
      <c r="J959" s="57">
        <v>52.65</v>
      </c>
      <c r="K959" s="58">
        <v>8210540789</v>
      </c>
    </row>
    <row r="960" spans="7:11" x14ac:dyDescent="0.3">
      <c r="G960" s="1">
        <v>42293</v>
      </c>
      <c r="H960" s="57">
        <v>68.28</v>
      </c>
      <c r="I960" s="58">
        <v>10795136280</v>
      </c>
      <c r="J960" s="57">
        <v>52.97</v>
      </c>
      <c r="K960" s="58">
        <v>8260443411</v>
      </c>
    </row>
    <row r="961" spans="7:11" x14ac:dyDescent="0.3">
      <c r="G961" s="1">
        <v>42296</v>
      </c>
      <c r="H961" s="57">
        <v>67.64</v>
      </c>
      <c r="I961" s="58">
        <v>10693951640</v>
      </c>
      <c r="J961" s="57">
        <v>53.12</v>
      </c>
      <c r="K961" s="58">
        <v>8283835265</v>
      </c>
    </row>
    <row r="962" spans="7:11" x14ac:dyDescent="0.3">
      <c r="G962" s="1">
        <v>42297</v>
      </c>
      <c r="H962" s="57">
        <v>70.03</v>
      </c>
      <c r="I962" s="58">
        <v>11071813030</v>
      </c>
      <c r="J962" s="57">
        <v>53.86</v>
      </c>
      <c r="K962" s="58">
        <v>8399235078</v>
      </c>
    </row>
    <row r="963" spans="7:11" x14ac:dyDescent="0.3">
      <c r="G963" s="1">
        <v>42298</v>
      </c>
      <c r="H963" s="57">
        <v>70.790000000000006</v>
      </c>
      <c r="I963" s="58">
        <v>11191969790</v>
      </c>
      <c r="J963" s="57">
        <v>63.98</v>
      </c>
      <c r="K963" s="58">
        <v>9977405502</v>
      </c>
    </row>
    <row r="964" spans="7:11" x14ac:dyDescent="0.3">
      <c r="G964" s="1">
        <v>42299</v>
      </c>
      <c r="H964" s="57">
        <v>72.61</v>
      </c>
      <c r="I964" s="58">
        <v>11479713610</v>
      </c>
      <c r="J964" s="57">
        <v>64.900000000000006</v>
      </c>
      <c r="K964" s="58">
        <v>10120875540</v>
      </c>
    </row>
    <row r="965" spans="7:11" x14ac:dyDescent="0.3">
      <c r="G965" s="1">
        <v>42300</v>
      </c>
      <c r="H965" s="57">
        <v>74.569999999999993</v>
      </c>
      <c r="I965" s="58">
        <v>11811328203</v>
      </c>
      <c r="J965" s="57">
        <v>65.349999999999994</v>
      </c>
      <c r="K965" s="58">
        <v>10191051102</v>
      </c>
    </row>
    <row r="966" spans="7:11" x14ac:dyDescent="0.3">
      <c r="G966" s="1">
        <v>42303</v>
      </c>
      <c r="H966" s="57">
        <v>75.069999999999993</v>
      </c>
      <c r="I966" s="58">
        <v>11890524449</v>
      </c>
      <c r="J966" s="57">
        <v>65.290000000000006</v>
      </c>
      <c r="K966" s="58">
        <v>10181694361</v>
      </c>
    </row>
    <row r="967" spans="7:11" x14ac:dyDescent="0.3">
      <c r="G967" s="1">
        <v>42304</v>
      </c>
      <c r="H967" s="57">
        <v>75.099999999999994</v>
      </c>
      <c r="I967" s="58">
        <v>11895276224</v>
      </c>
      <c r="J967" s="57">
        <v>65.34</v>
      </c>
      <c r="K967" s="58">
        <v>10189491645</v>
      </c>
    </row>
    <row r="968" spans="7:11" x14ac:dyDescent="0.3">
      <c r="G968" s="1">
        <v>42305</v>
      </c>
      <c r="H968" s="57">
        <v>75.739999999999995</v>
      </c>
      <c r="I968" s="58">
        <v>11996647419</v>
      </c>
      <c r="J968" s="57">
        <v>65.81</v>
      </c>
      <c r="K968" s="58">
        <v>10262786122</v>
      </c>
    </row>
    <row r="969" spans="7:11" x14ac:dyDescent="0.3">
      <c r="G969" s="1">
        <v>42306</v>
      </c>
      <c r="H969" s="57">
        <v>75.84</v>
      </c>
      <c r="I969" s="58">
        <v>12012486669</v>
      </c>
      <c r="J969" s="57">
        <v>66.319999999999993</v>
      </c>
      <c r="K969" s="58">
        <v>10342318426</v>
      </c>
    </row>
    <row r="970" spans="7:11" x14ac:dyDescent="0.3">
      <c r="G970" s="1">
        <v>42307</v>
      </c>
      <c r="H970" s="57">
        <v>76.59</v>
      </c>
      <c r="I970" s="58">
        <v>12131281038</v>
      </c>
      <c r="J970" s="57">
        <v>67.12</v>
      </c>
      <c r="K970" s="58">
        <v>10467074981</v>
      </c>
    </row>
    <row r="971" spans="7:11" x14ac:dyDescent="0.3">
      <c r="G971" s="1">
        <v>42310</v>
      </c>
      <c r="H971" s="57">
        <v>76.599999999999994</v>
      </c>
      <c r="I971" s="58">
        <v>12132864963</v>
      </c>
      <c r="J971" s="57">
        <v>66.55</v>
      </c>
      <c r="K971" s="58">
        <v>10378185935</v>
      </c>
    </row>
    <row r="972" spans="7:11" x14ac:dyDescent="0.3">
      <c r="G972" s="1">
        <v>42311</v>
      </c>
      <c r="H972" s="57">
        <v>76.34</v>
      </c>
      <c r="I972" s="58">
        <v>12091682915</v>
      </c>
      <c r="J972" s="57">
        <v>66.5</v>
      </c>
      <c r="K972" s="58">
        <v>10370388651</v>
      </c>
    </row>
    <row r="973" spans="7:11" x14ac:dyDescent="0.3">
      <c r="G973" s="1">
        <v>42312</v>
      </c>
      <c r="H973" s="57">
        <v>77.010000000000005</v>
      </c>
      <c r="I973" s="58">
        <v>12197805885</v>
      </c>
      <c r="J973" s="57">
        <v>66.83</v>
      </c>
      <c r="K973" s="58">
        <v>10421850730</v>
      </c>
    </row>
    <row r="974" spans="7:11" x14ac:dyDescent="0.3">
      <c r="G974" s="1">
        <v>42313</v>
      </c>
      <c r="H974" s="57">
        <v>77.069999999999993</v>
      </c>
      <c r="I974" s="58">
        <v>12207309435</v>
      </c>
      <c r="J974" s="57">
        <v>67</v>
      </c>
      <c r="K974" s="58">
        <v>10448361498</v>
      </c>
    </row>
    <row r="975" spans="7:11" x14ac:dyDescent="0.3">
      <c r="G975" s="1">
        <v>42314</v>
      </c>
      <c r="H975" s="57">
        <v>76.900000000000006</v>
      </c>
      <c r="I975" s="58">
        <v>12180382711</v>
      </c>
      <c r="J975" s="57">
        <v>66.849999999999994</v>
      </c>
      <c r="K975" s="58">
        <v>10424969643</v>
      </c>
    </row>
    <row r="976" spans="7:11" x14ac:dyDescent="0.3">
      <c r="G976" s="1">
        <v>42317</v>
      </c>
      <c r="H976" s="57">
        <v>77</v>
      </c>
      <c r="I976" s="58">
        <v>12196221961</v>
      </c>
      <c r="J976" s="57">
        <v>66.92</v>
      </c>
      <c r="K976" s="58">
        <v>10435885842</v>
      </c>
    </row>
    <row r="977" spans="7:11" x14ac:dyDescent="0.3">
      <c r="G977" s="1">
        <v>42318</v>
      </c>
      <c r="H977" s="57">
        <v>76.42</v>
      </c>
      <c r="I977" s="58">
        <v>12104354315</v>
      </c>
      <c r="J977" s="57">
        <v>66.760000000000005</v>
      </c>
      <c r="K977" s="58">
        <v>10410934531</v>
      </c>
    </row>
    <row r="978" spans="7:11" x14ac:dyDescent="0.3">
      <c r="G978" s="1">
        <v>42319</v>
      </c>
      <c r="H978" s="57">
        <v>76.819999999999993</v>
      </c>
      <c r="I978" s="58">
        <v>12167711312</v>
      </c>
      <c r="J978" s="57">
        <v>66.900000000000006</v>
      </c>
      <c r="K978" s="58">
        <v>10432766928</v>
      </c>
    </row>
    <row r="979" spans="7:11" x14ac:dyDescent="0.3">
      <c r="G979" s="1">
        <v>42320</v>
      </c>
      <c r="H979" s="57">
        <v>75.44</v>
      </c>
      <c r="I979" s="58">
        <v>11949129671</v>
      </c>
      <c r="J979" s="57">
        <v>65.86</v>
      </c>
      <c r="K979" s="58">
        <v>10270583406</v>
      </c>
    </row>
    <row r="980" spans="7:11" x14ac:dyDescent="0.3">
      <c r="G980" s="1">
        <v>42321</v>
      </c>
      <c r="H980" s="57">
        <v>75.569999999999993</v>
      </c>
      <c r="I980" s="58">
        <v>11969720696</v>
      </c>
      <c r="J980" s="57">
        <v>65.680000000000007</v>
      </c>
      <c r="K980" s="58">
        <v>10242513181</v>
      </c>
    </row>
    <row r="981" spans="7:11" x14ac:dyDescent="0.3">
      <c r="G981" s="1">
        <v>42324</v>
      </c>
      <c r="H981" s="57">
        <v>77.41</v>
      </c>
      <c r="I981" s="58">
        <v>12261162883</v>
      </c>
      <c r="J981" s="57">
        <v>66.349999999999994</v>
      </c>
      <c r="K981" s="58">
        <v>10346996796</v>
      </c>
    </row>
    <row r="982" spans="7:11" x14ac:dyDescent="0.3">
      <c r="G982" s="1">
        <v>42325</v>
      </c>
      <c r="H982" s="57">
        <v>77.760000000000005</v>
      </c>
      <c r="I982" s="58">
        <v>12316600255</v>
      </c>
      <c r="J982" s="57">
        <v>66.69</v>
      </c>
      <c r="K982" s="58">
        <v>10400018332</v>
      </c>
    </row>
    <row r="983" spans="7:11" x14ac:dyDescent="0.3">
      <c r="G983" s="1">
        <v>42326</v>
      </c>
      <c r="H983" s="57">
        <v>78.430000000000007</v>
      </c>
      <c r="I983" s="58">
        <v>12422723225</v>
      </c>
      <c r="J983" s="57">
        <v>67.099999999999994</v>
      </c>
      <c r="K983" s="58">
        <v>10463956067</v>
      </c>
    </row>
    <row r="984" spans="7:11" x14ac:dyDescent="0.3">
      <c r="G984" s="1">
        <v>42327</v>
      </c>
      <c r="H984" s="57">
        <v>77.92</v>
      </c>
      <c r="I984" s="58">
        <v>12341943054</v>
      </c>
      <c r="J984" s="57">
        <v>66.900000000000006</v>
      </c>
      <c r="K984" s="58">
        <v>10432766928</v>
      </c>
    </row>
    <row r="985" spans="7:11" x14ac:dyDescent="0.3">
      <c r="G985" s="1">
        <v>42328</v>
      </c>
      <c r="H985" s="57">
        <v>78.38</v>
      </c>
      <c r="I985" s="58">
        <v>12414803601</v>
      </c>
      <c r="J985" s="57">
        <v>67.02</v>
      </c>
      <c r="K985" s="58">
        <v>10451480411</v>
      </c>
    </row>
    <row r="986" spans="7:11" x14ac:dyDescent="0.3">
      <c r="G986" s="1">
        <v>42331</v>
      </c>
      <c r="H986" s="57">
        <v>76.989999999999995</v>
      </c>
      <c r="I986" s="58">
        <v>12194638036</v>
      </c>
      <c r="J986" s="57">
        <v>66.66</v>
      </c>
      <c r="K986" s="58">
        <v>10395339962</v>
      </c>
    </row>
    <row r="987" spans="7:11" x14ac:dyDescent="0.3">
      <c r="G987" s="1">
        <v>42332</v>
      </c>
      <c r="H987" s="57">
        <v>77.290000000000006</v>
      </c>
      <c r="I987" s="58">
        <v>12242155783</v>
      </c>
      <c r="J987" s="57">
        <v>66.459999999999994</v>
      </c>
      <c r="K987" s="58">
        <v>10364150823</v>
      </c>
    </row>
    <row r="988" spans="7:11" x14ac:dyDescent="0.3">
      <c r="G988" s="1">
        <v>42333</v>
      </c>
      <c r="H988" s="57">
        <v>77.28</v>
      </c>
      <c r="I988" s="58">
        <v>12240571859</v>
      </c>
      <c r="J988" s="57">
        <v>66.37</v>
      </c>
      <c r="K988" s="58">
        <v>10350115710</v>
      </c>
    </row>
    <row r="989" spans="7:11" x14ac:dyDescent="0.3">
      <c r="G989" s="1">
        <v>42335</v>
      </c>
      <c r="H989" s="57">
        <v>77.63</v>
      </c>
      <c r="I989" s="58">
        <v>12296009231</v>
      </c>
      <c r="J989" s="57">
        <v>66.540000000000006</v>
      </c>
      <c r="K989" s="58">
        <v>10376626478</v>
      </c>
    </row>
    <row r="990" spans="7:11" x14ac:dyDescent="0.3">
      <c r="G990" s="1">
        <v>42338</v>
      </c>
      <c r="H990" s="57">
        <v>78.2</v>
      </c>
      <c r="I990" s="58">
        <v>12386292952</v>
      </c>
      <c r="J990" s="57">
        <v>66.47</v>
      </c>
      <c r="K990" s="58">
        <v>10365710280</v>
      </c>
    </row>
    <row r="991" spans="7:11" x14ac:dyDescent="0.3">
      <c r="G991" s="1">
        <v>42339</v>
      </c>
      <c r="H991" s="57">
        <v>79.59</v>
      </c>
      <c r="I991" s="58">
        <v>12606458517</v>
      </c>
      <c r="J991" s="57">
        <v>67.900000000000006</v>
      </c>
      <c r="K991" s="58">
        <v>10588712622</v>
      </c>
    </row>
    <row r="992" spans="7:11" x14ac:dyDescent="0.3">
      <c r="G992" s="1">
        <v>42340</v>
      </c>
      <c r="H992" s="57">
        <v>78.650000000000006</v>
      </c>
      <c r="I992" s="58">
        <v>12457569574</v>
      </c>
      <c r="J992" s="57">
        <v>67.72</v>
      </c>
      <c r="K992" s="58">
        <v>10560642397</v>
      </c>
    </row>
    <row r="993" spans="7:11" x14ac:dyDescent="0.3">
      <c r="G993" s="1">
        <v>42341</v>
      </c>
      <c r="H993" s="57">
        <v>76.44</v>
      </c>
      <c r="I993" s="58">
        <v>12107522164</v>
      </c>
      <c r="J993" s="57">
        <v>66.61</v>
      </c>
      <c r="K993" s="58">
        <v>10387542677</v>
      </c>
    </row>
    <row r="994" spans="7:11" x14ac:dyDescent="0.3">
      <c r="G994" s="1">
        <v>42342</v>
      </c>
      <c r="H994" s="57">
        <v>77.680000000000007</v>
      </c>
      <c r="I994" s="58">
        <v>12303928856</v>
      </c>
      <c r="J994" s="57">
        <v>67.569999999999993</v>
      </c>
      <c r="K994" s="58">
        <v>10537250543</v>
      </c>
    </row>
    <row r="995" spans="7:11" x14ac:dyDescent="0.3">
      <c r="G995" s="1">
        <v>42345</v>
      </c>
      <c r="H995" s="57">
        <v>77.89</v>
      </c>
      <c r="I995" s="58">
        <v>12337191279</v>
      </c>
      <c r="J995" s="57">
        <v>67.48</v>
      </c>
      <c r="K995" s="58">
        <v>10523215431</v>
      </c>
    </row>
    <row r="996" spans="7:11" x14ac:dyDescent="0.3">
      <c r="G996" s="1">
        <v>42346</v>
      </c>
      <c r="H996" s="57">
        <v>80.400000000000006</v>
      </c>
      <c r="I996" s="58">
        <v>12734756437</v>
      </c>
      <c r="J996" s="57">
        <v>68.73</v>
      </c>
      <c r="K996" s="58">
        <v>10718147548</v>
      </c>
    </row>
    <row r="997" spans="7:11" x14ac:dyDescent="0.3">
      <c r="G997" s="1">
        <v>42347</v>
      </c>
      <c r="H997" s="57">
        <v>78.319999999999993</v>
      </c>
      <c r="I997" s="58">
        <v>12405300051</v>
      </c>
      <c r="J997" s="57">
        <v>67.58</v>
      </c>
      <c r="K997" s="58">
        <v>10538810000</v>
      </c>
    </row>
    <row r="998" spans="7:11" x14ac:dyDescent="0.3">
      <c r="G998" s="1">
        <v>42348</v>
      </c>
      <c r="H998" s="57">
        <v>80.03</v>
      </c>
      <c r="I998" s="58">
        <v>12676151214</v>
      </c>
      <c r="J998" s="57">
        <v>68.489999999999995</v>
      </c>
      <c r="K998" s="58">
        <v>10680720582</v>
      </c>
    </row>
    <row r="999" spans="7:11" x14ac:dyDescent="0.3">
      <c r="G999" s="1">
        <v>42349</v>
      </c>
      <c r="H999" s="57">
        <v>78.89</v>
      </c>
      <c r="I999" s="58">
        <v>12495583772</v>
      </c>
      <c r="J999" s="57">
        <v>67.87</v>
      </c>
      <c r="K999" s="58">
        <v>10584034251</v>
      </c>
    </row>
    <row r="1000" spans="7:11" x14ac:dyDescent="0.3">
      <c r="G1000" s="1">
        <v>42352</v>
      </c>
      <c r="H1000" s="57">
        <v>77.56</v>
      </c>
      <c r="I1000" s="58">
        <v>12284921757</v>
      </c>
      <c r="J1000" s="57">
        <v>67.63</v>
      </c>
      <c r="K1000" s="58">
        <v>10546607285</v>
      </c>
    </row>
    <row r="1001" spans="7:11" x14ac:dyDescent="0.3">
      <c r="G1001" s="1">
        <v>42353</v>
      </c>
      <c r="H1001" s="57">
        <v>79.930000000000007</v>
      </c>
      <c r="I1001" s="58">
        <v>12660311965</v>
      </c>
      <c r="J1001" s="57">
        <v>68.88</v>
      </c>
      <c r="K1001" s="58">
        <v>10741539402</v>
      </c>
    </row>
    <row r="1002" spans="7:11" x14ac:dyDescent="0.3">
      <c r="G1002" s="1">
        <v>42354</v>
      </c>
      <c r="H1002" s="57">
        <v>80.25</v>
      </c>
      <c r="I1002" s="58">
        <v>12710997563</v>
      </c>
      <c r="J1002" s="57">
        <v>69.08</v>
      </c>
      <c r="K1002" s="58">
        <v>10772728541</v>
      </c>
    </row>
    <row r="1003" spans="7:11" x14ac:dyDescent="0.3">
      <c r="G1003" s="1">
        <v>42355</v>
      </c>
      <c r="H1003" s="57">
        <v>78.7</v>
      </c>
      <c r="I1003" s="58">
        <v>12465489199</v>
      </c>
      <c r="J1003" s="57">
        <v>68.05</v>
      </c>
      <c r="K1003" s="58">
        <v>10612104476</v>
      </c>
    </row>
    <row r="1004" spans="7:11" x14ac:dyDescent="0.3">
      <c r="G1004" s="1">
        <v>42356</v>
      </c>
      <c r="H1004" s="57">
        <v>77.040000000000006</v>
      </c>
      <c r="I1004" s="58">
        <v>12202557660</v>
      </c>
      <c r="J1004" s="57">
        <v>66.86</v>
      </c>
      <c r="K1004" s="58">
        <v>10426529100</v>
      </c>
    </row>
    <row r="1005" spans="7:11" x14ac:dyDescent="0.3">
      <c r="G1005" s="1">
        <v>42359</v>
      </c>
      <c r="H1005" s="57">
        <v>78.75</v>
      </c>
      <c r="I1005" s="58">
        <v>12473408823</v>
      </c>
      <c r="J1005" s="57">
        <v>68.37</v>
      </c>
      <c r="K1005" s="58">
        <v>10662007098</v>
      </c>
    </row>
    <row r="1006" spans="7:11" x14ac:dyDescent="0.3">
      <c r="G1006" s="1">
        <v>42360</v>
      </c>
      <c r="H1006" s="57">
        <v>80.19</v>
      </c>
      <c r="I1006" s="58">
        <v>12701494013</v>
      </c>
      <c r="J1006" s="57">
        <v>69.08</v>
      </c>
      <c r="K1006" s="58">
        <v>10772728541</v>
      </c>
    </row>
    <row r="1007" spans="7:11" x14ac:dyDescent="0.3">
      <c r="G1007" s="1">
        <v>42361</v>
      </c>
      <c r="H1007" s="57">
        <v>80.42</v>
      </c>
      <c r="I1007" s="58">
        <v>12737924287</v>
      </c>
      <c r="J1007" s="57">
        <v>69.25</v>
      </c>
      <c r="K1007" s="58">
        <v>10799239309</v>
      </c>
    </row>
    <row r="1008" spans="7:11" x14ac:dyDescent="0.3">
      <c r="G1008" s="1">
        <v>42362</v>
      </c>
      <c r="H1008" s="57">
        <v>80.39</v>
      </c>
      <c r="I1008" s="58">
        <v>12733172512</v>
      </c>
      <c r="J1008" s="57">
        <v>69.510000000000005</v>
      </c>
      <c r="K1008" s="58">
        <v>10839785189</v>
      </c>
    </row>
    <row r="1009" spans="7:11" x14ac:dyDescent="0.3">
      <c r="G1009" s="1">
        <v>42366</v>
      </c>
      <c r="H1009" s="57">
        <v>80.03</v>
      </c>
      <c r="I1009" s="58">
        <v>12676151214</v>
      </c>
      <c r="J1009" s="57">
        <v>69.400000000000006</v>
      </c>
      <c r="K1009" s="58">
        <v>10822631163</v>
      </c>
    </row>
    <row r="1010" spans="7:11" x14ac:dyDescent="0.3">
      <c r="G1010" s="1">
        <v>42367</v>
      </c>
      <c r="H1010" s="57">
        <v>80.75</v>
      </c>
      <c r="I1010" s="58">
        <v>12790193809</v>
      </c>
      <c r="J1010" s="57">
        <v>69.900000000000006</v>
      </c>
      <c r="K1010" s="58">
        <v>10900604010</v>
      </c>
    </row>
    <row r="1011" spans="7:11" x14ac:dyDescent="0.3">
      <c r="G1011" s="1">
        <v>42368</v>
      </c>
      <c r="H1011" s="57">
        <v>80.17</v>
      </c>
      <c r="I1011" s="58">
        <v>12698326163</v>
      </c>
      <c r="J1011" s="57">
        <v>69.69</v>
      </c>
      <c r="K1011" s="58">
        <v>10867855414</v>
      </c>
    </row>
    <row r="1012" spans="7:11" x14ac:dyDescent="0.3">
      <c r="G1012" s="1">
        <v>42369</v>
      </c>
      <c r="H1012" s="57">
        <v>79.42</v>
      </c>
      <c r="I1012" s="58">
        <v>12579531794</v>
      </c>
      <c r="J1012" s="57">
        <v>69.349999999999994</v>
      </c>
      <c r="K1012" s="58">
        <v>10814833878</v>
      </c>
    </row>
    <row r="1013" spans="7:11" x14ac:dyDescent="0.3">
      <c r="G1013" s="1">
        <v>42373</v>
      </c>
      <c r="H1013" s="57">
        <v>77.73</v>
      </c>
      <c r="I1013" s="58">
        <v>12311848480</v>
      </c>
      <c r="J1013" s="57">
        <v>68.69</v>
      </c>
      <c r="K1013" s="58">
        <v>10711909720</v>
      </c>
    </row>
    <row r="1014" spans="7:11" x14ac:dyDescent="0.3">
      <c r="G1014" s="1">
        <v>42374</v>
      </c>
      <c r="H1014" s="57">
        <v>78.150000000000006</v>
      </c>
      <c r="I1014" s="58">
        <v>12378373327</v>
      </c>
      <c r="J1014" s="57">
        <v>68.739999999999995</v>
      </c>
      <c r="K1014" s="58">
        <v>10719707005</v>
      </c>
    </row>
    <row r="1015" spans="7:11" x14ac:dyDescent="0.3">
      <c r="G1015" s="1">
        <v>42375</v>
      </c>
      <c r="H1015" s="57">
        <v>73.56</v>
      </c>
      <c r="I1015" s="58">
        <v>11651351785</v>
      </c>
      <c r="J1015" s="57">
        <v>66.58</v>
      </c>
      <c r="K1015" s="58">
        <v>10382864306</v>
      </c>
    </row>
    <row r="1016" spans="7:11" x14ac:dyDescent="0.3">
      <c r="G1016" s="1">
        <v>42376</v>
      </c>
      <c r="H1016" s="57">
        <v>71.709999999999994</v>
      </c>
      <c r="I1016" s="58">
        <v>11393530119</v>
      </c>
      <c r="J1016" s="57">
        <v>65.94</v>
      </c>
      <c r="K1016" s="58">
        <v>10283059062</v>
      </c>
    </row>
    <row r="1017" spans="7:11" x14ac:dyDescent="0.3">
      <c r="G1017" s="1">
        <v>42377</v>
      </c>
      <c r="H1017" s="57">
        <v>70.48</v>
      </c>
      <c r="I1017" s="58">
        <v>11198103512</v>
      </c>
      <c r="J1017" s="57">
        <v>65.239999999999995</v>
      </c>
      <c r="K1017" s="58">
        <v>10173897076</v>
      </c>
    </row>
    <row r="1018" spans="7:11" x14ac:dyDescent="0.3">
      <c r="G1018" s="1">
        <v>42380</v>
      </c>
      <c r="H1018" s="57">
        <v>70.95</v>
      </c>
      <c r="I1018" s="58">
        <v>11272778719</v>
      </c>
      <c r="J1018" s="57">
        <v>65.510000000000005</v>
      </c>
      <c r="K1018" s="58">
        <v>10216002413</v>
      </c>
    </row>
    <row r="1019" spans="7:11" x14ac:dyDescent="0.3">
      <c r="G1019" s="1">
        <v>42381</v>
      </c>
      <c r="H1019" s="57">
        <v>71.44</v>
      </c>
      <c r="I1019" s="58">
        <v>11350631596</v>
      </c>
      <c r="J1019" s="57">
        <v>65.75</v>
      </c>
      <c r="K1019" s="58">
        <v>10253429380</v>
      </c>
    </row>
    <row r="1020" spans="7:11" x14ac:dyDescent="0.3">
      <c r="G1020" s="1">
        <v>42382</v>
      </c>
      <c r="H1020" s="57">
        <v>69.08</v>
      </c>
      <c r="I1020" s="58">
        <v>10975666722</v>
      </c>
      <c r="J1020" s="57">
        <v>64.78</v>
      </c>
      <c r="K1020" s="58">
        <v>10102162057</v>
      </c>
    </row>
    <row r="1021" spans="7:11" x14ac:dyDescent="0.3">
      <c r="G1021" s="1">
        <v>42383</v>
      </c>
      <c r="H1021" s="57">
        <v>71.95</v>
      </c>
      <c r="I1021" s="58">
        <v>11431662140</v>
      </c>
      <c r="J1021" s="57">
        <v>66.66</v>
      </c>
      <c r="K1021" s="58">
        <v>10395339962</v>
      </c>
    </row>
    <row r="1022" spans="7:11" x14ac:dyDescent="0.3">
      <c r="G1022" s="1">
        <v>42384</v>
      </c>
      <c r="H1022" s="57">
        <v>67.959999999999994</v>
      </c>
      <c r="I1022" s="58">
        <v>10797717291</v>
      </c>
      <c r="J1022" s="57">
        <v>64.55</v>
      </c>
      <c r="K1022" s="58">
        <v>10048152512</v>
      </c>
    </row>
    <row r="1023" spans="7:11" x14ac:dyDescent="0.3">
      <c r="G1023" s="1">
        <v>42388</v>
      </c>
      <c r="H1023" s="57">
        <v>67.459999999999994</v>
      </c>
      <c r="I1023" s="58">
        <v>10718275580</v>
      </c>
      <c r="J1023" s="57">
        <v>64.319999999999993</v>
      </c>
      <c r="K1023" s="58">
        <v>10012349644</v>
      </c>
    </row>
    <row r="1024" spans="7:11" x14ac:dyDescent="0.3">
      <c r="G1024" s="1">
        <v>42389</v>
      </c>
      <c r="H1024" s="57">
        <v>69.569999999999993</v>
      </c>
      <c r="I1024" s="58">
        <v>11053519598</v>
      </c>
      <c r="J1024" s="57">
        <v>65.06</v>
      </c>
      <c r="K1024" s="58">
        <v>10127541478</v>
      </c>
    </row>
    <row r="1025" spans="7:11" x14ac:dyDescent="0.3">
      <c r="G1025" s="1">
        <v>42390</v>
      </c>
      <c r="H1025" s="57">
        <v>68.12</v>
      </c>
      <c r="I1025" s="58">
        <v>10823138638</v>
      </c>
      <c r="J1025" s="57">
        <v>64.63</v>
      </c>
      <c r="K1025" s="58">
        <v>10060605683</v>
      </c>
    </row>
    <row r="1026" spans="7:11" x14ac:dyDescent="0.3">
      <c r="G1026" s="1">
        <v>42391</v>
      </c>
      <c r="H1026" s="57">
        <v>68.72</v>
      </c>
      <c r="I1026" s="58">
        <v>10918468691</v>
      </c>
      <c r="J1026" s="57">
        <v>65.09</v>
      </c>
      <c r="K1026" s="58">
        <v>10132211417</v>
      </c>
    </row>
    <row r="1027" spans="7:11" x14ac:dyDescent="0.3">
      <c r="G1027" s="1">
        <v>42394</v>
      </c>
      <c r="H1027" s="57">
        <v>68</v>
      </c>
      <c r="I1027" s="58">
        <v>10804072628</v>
      </c>
      <c r="J1027" s="57">
        <v>64.650000000000006</v>
      </c>
      <c r="K1027" s="58">
        <v>10063718976</v>
      </c>
    </row>
    <row r="1028" spans="7:11" x14ac:dyDescent="0.3">
      <c r="G1028" s="1">
        <v>42395</v>
      </c>
      <c r="H1028" s="57">
        <v>68.739999999999995</v>
      </c>
      <c r="I1028" s="58">
        <v>10921646359</v>
      </c>
      <c r="J1028" s="57">
        <v>65.14</v>
      </c>
      <c r="K1028" s="58">
        <v>10139994649</v>
      </c>
    </row>
    <row r="1029" spans="7:11" x14ac:dyDescent="0.3">
      <c r="G1029" s="1">
        <v>42396</v>
      </c>
      <c r="H1029" s="57">
        <v>67.5</v>
      </c>
      <c r="I1029" s="58">
        <v>10724630917</v>
      </c>
      <c r="J1029" s="57">
        <v>64.430000000000007</v>
      </c>
      <c r="K1029" s="58">
        <v>10029472755</v>
      </c>
    </row>
    <row r="1030" spans="7:11" x14ac:dyDescent="0.3">
      <c r="G1030" s="1">
        <v>42397</v>
      </c>
      <c r="H1030" s="57">
        <v>69.45</v>
      </c>
      <c r="I1030" s="58">
        <v>11034453588</v>
      </c>
      <c r="J1030" s="57">
        <v>65.45</v>
      </c>
      <c r="K1030" s="58">
        <v>10188250688</v>
      </c>
    </row>
    <row r="1031" spans="7:11" x14ac:dyDescent="0.3">
      <c r="G1031" s="1">
        <v>42398</v>
      </c>
      <c r="H1031" s="57">
        <v>71.790000000000006</v>
      </c>
      <c r="I1031" s="58">
        <v>11406995091</v>
      </c>
      <c r="J1031" s="57">
        <v>66.989999999999995</v>
      </c>
      <c r="K1031" s="58">
        <v>10427974233</v>
      </c>
    </row>
    <row r="1032" spans="7:11" x14ac:dyDescent="0.3">
      <c r="G1032" s="1">
        <v>42401</v>
      </c>
      <c r="H1032" s="57">
        <v>72.62</v>
      </c>
      <c r="I1032" s="58">
        <v>11538877051</v>
      </c>
      <c r="J1032" s="57">
        <v>67.12</v>
      </c>
      <c r="K1032" s="58">
        <v>10448210636</v>
      </c>
    </row>
    <row r="1033" spans="7:11" x14ac:dyDescent="0.3">
      <c r="G1033" s="1">
        <v>42402</v>
      </c>
      <c r="H1033" s="57">
        <v>70.55</v>
      </c>
      <c r="I1033" s="58">
        <v>11209966620</v>
      </c>
      <c r="J1033" s="57">
        <v>66.16</v>
      </c>
      <c r="K1033" s="58">
        <v>10298772582</v>
      </c>
    </row>
    <row r="1034" spans="7:11" x14ac:dyDescent="0.3">
      <c r="G1034" s="1">
        <v>42403</v>
      </c>
      <c r="H1034" s="57">
        <v>71.41</v>
      </c>
      <c r="I1034" s="58">
        <v>11346615398</v>
      </c>
      <c r="J1034" s="57">
        <v>66.8</v>
      </c>
      <c r="K1034" s="58">
        <v>10398397952</v>
      </c>
    </row>
    <row r="1035" spans="7:11" x14ac:dyDescent="0.3">
      <c r="G1035" s="1">
        <v>42404</v>
      </c>
      <c r="H1035" s="57">
        <v>71.47</v>
      </c>
      <c r="I1035" s="58">
        <v>11356149034</v>
      </c>
      <c r="J1035" s="57">
        <v>66.88</v>
      </c>
      <c r="K1035" s="58">
        <v>10410851123</v>
      </c>
    </row>
    <row r="1036" spans="7:11" x14ac:dyDescent="0.3">
      <c r="G1036" s="1">
        <v>42405</v>
      </c>
      <c r="H1036" s="57">
        <v>68.97</v>
      </c>
      <c r="I1036" s="58">
        <v>10958914214</v>
      </c>
      <c r="J1036" s="57">
        <v>65.510000000000005</v>
      </c>
      <c r="K1036" s="58">
        <v>10197590566</v>
      </c>
    </row>
    <row r="1037" spans="7:11" x14ac:dyDescent="0.3">
      <c r="G1037" s="1">
        <v>42408</v>
      </c>
      <c r="H1037" s="57">
        <v>66.08</v>
      </c>
      <c r="I1037" s="58">
        <v>10499710762</v>
      </c>
      <c r="J1037" s="57">
        <v>64.14</v>
      </c>
      <c r="K1037" s="58">
        <v>9984330009</v>
      </c>
    </row>
    <row r="1038" spans="7:11" x14ac:dyDescent="0.3">
      <c r="G1038" s="1">
        <v>42409</v>
      </c>
      <c r="H1038" s="57">
        <v>65.58</v>
      </c>
      <c r="I1038" s="58">
        <v>10420263798</v>
      </c>
      <c r="J1038" s="57">
        <v>63.96</v>
      </c>
      <c r="K1038" s="58">
        <v>9956310374</v>
      </c>
    </row>
    <row r="1039" spans="7:11" x14ac:dyDescent="0.3">
      <c r="G1039" s="1">
        <v>42410</v>
      </c>
      <c r="H1039" s="57">
        <v>65.48</v>
      </c>
      <c r="I1039" s="58">
        <v>10404374405</v>
      </c>
      <c r="J1039" s="57">
        <v>64.13</v>
      </c>
      <c r="K1039" s="58">
        <v>9982773363</v>
      </c>
    </row>
    <row r="1040" spans="7:11" x14ac:dyDescent="0.3">
      <c r="G1040" s="1">
        <v>42411</v>
      </c>
      <c r="H1040" s="57">
        <v>64.209999999999994</v>
      </c>
      <c r="I1040" s="58">
        <v>10202579116</v>
      </c>
      <c r="J1040" s="57">
        <v>62.88</v>
      </c>
      <c r="K1040" s="58">
        <v>9788192563</v>
      </c>
    </row>
    <row r="1041" spans="7:11" x14ac:dyDescent="0.3">
      <c r="G1041" s="1">
        <v>42412</v>
      </c>
      <c r="H1041" s="57">
        <v>66.05</v>
      </c>
      <c r="I1041" s="58">
        <v>10494943944</v>
      </c>
      <c r="J1041" s="57">
        <v>63.79</v>
      </c>
      <c r="K1041" s="58">
        <v>9929847385</v>
      </c>
    </row>
    <row r="1042" spans="7:11" x14ac:dyDescent="0.3">
      <c r="G1042" s="1">
        <v>42416</v>
      </c>
      <c r="H1042" s="57">
        <v>67.58</v>
      </c>
      <c r="I1042" s="58">
        <v>10738051654</v>
      </c>
      <c r="J1042" s="57">
        <v>64.739999999999995</v>
      </c>
      <c r="K1042" s="58">
        <v>10077728793</v>
      </c>
    </row>
    <row r="1043" spans="7:11" x14ac:dyDescent="0.3">
      <c r="G1043" s="1">
        <v>42417</v>
      </c>
      <c r="H1043" s="57">
        <v>69.25</v>
      </c>
      <c r="I1043" s="58">
        <v>11003404514</v>
      </c>
      <c r="J1043" s="57">
        <v>65.569999999999993</v>
      </c>
      <c r="K1043" s="58">
        <v>10206930444</v>
      </c>
    </row>
    <row r="1044" spans="7:11" x14ac:dyDescent="0.3">
      <c r="G1044" s="1">
        <v>42418</v>
      </c>
      <c r="H1044" s="57">
        <v>67.77</v>
      </c>
      <c r="I1044" s="58">
        <v>10768241500</v>
      </c>
      <c r="J1044" s="57">
        <v>64.849999999999994</v>
      </c>
      <c r="K1044" s="58">
        <v>10094851904</v>
      </c>
    </row>
    <row r="1045" spans="7:11" x14ac:dyDescent="0.3">
      <c r="G1045" s="1">
        <v>42419</v>
      </c>
      <c r="H1045" s="57">
        <v>69.77</v>
      </c>
      <c r="I1045" s="58">
        <v>11086029356</v>
      </c>
      <c r="J1045" s="57">
        <v>65.69</v>
      </c>
      <c r="K1045" s="58">
        <v>10225610201</v>
      </c>
    </row>
    <row r="1046" spans="7:11" x14ac:dyDescent="0.3">
      <c r="G1046" s="1">
        <v>42422</v>
      </c>
      <c r="H1046" s="57">
        <v>70.34</v>
      </c>
      <c r="I1046" s="58">
        <v>11176598895</v>
      </c>
      <c r="J1046" s="57">
        <v>66.14</v>
      </c>
      <c r="K1046" s="58">
        <v>10295659289</v>
      </c>
    </row>
    <row r="1047" spans="7:11" x14ac:dyDescent="0.3">
      <c r="G1047" s="1">
        <v>42423</v>
      </c>
      <c r="H1047" s="57">
        <v>69.23</v>
      </c>
      <c r="I1047" s="58">
        <v>11000226635</v>
      </c>
      <c r="J1047" s="57">
        <v>65.680000000000007</v>
      </c>
      <c r="K1047" s="58">
        <v>10224053555</v>
      </c>
    </row>
    <row r="1048" spans="7:11" x14ac:dyDescent="0.3">
      <c r="G1048" s="1">
        <v>42424</v>
      </c>
      <c r="H1048" s="57">
        <v>70.48</v>
      </c>
      <c r="I1048" s="58">
        <v>11198844045</v>
      </c>
      <c r="J1048" s="57">
        <v>66.34</v>
      </c>
      <c r="K1048" s="58">
        <v>10326792217</v>
      </c>
    </row>
    <row r="1049" spans="7:11" x14ac:dyDescent="0.3">
      <c r="G1049" s="1">
        <v>42425</v>
      </c>
      <c r="H1049" s="57">
        <v>72.430000000000007</v>
      </c>
      <c r="I1049" s="58">
        <v>11508687205</v>
      </c>
      <c r="J1049" s="57">
        <v>67.45</v>
      </c>
      <c r="K1049" s="58">
        <v>10499579968</v>
      </c>
    </row>
    <row r="1050" spans="7:11" x14ac:dyDescent="0.3">
      <c r="G1050" s="1">
        <v>42426</v>
      </c>
      <c r="H1050" s="57">
        <v>73.81</v>
      </c>
      <c r="I1050" s="58">
        <v>11727960825</v>
      </c>
      <c r="J1050" s="57">
        <v>67.97</v>
      </c>
      <c r="K1050" s="58">
        <v>10580525580</v>
      </c>
    </row>
    <row r="1051" spans="7:11" x14ac:dyDescent="0.3">
      <c r="G1051" s="1">
        <v>42429</v>
      </c>
      <c r="H1051" s="57">
        <v>73.3</v>
      </c>
      <c r="I1051" s="58">
        <v>11646924922</v>
      </c>
      <c r="J1051" s="57">
        <v>67.739999999999995</v>
      </c>
      <c r="K1051" s="58">
        <v>10544722713</v>
      </c>
    </row>
    <row r="1052" spans="7:11" x14ac:dyDescent="0.3">
      <c r="G1052" s="1">
        <v>42430</v>
      </c>
      <c r="H1052" s="57">
        <v>75.569999999999993</v>
      </c>
      <c r="I1052" s="58">
        <v>12007614138</v>
      </c>
      <c r="J1052" s="57">
        <v>68.98</v>
      </c>
      <c r="K1052" s="58">
        <v>10737746867</v>
      </c>
    </row>
    <row r="1053" spans="7:11" x14ac:dyDescent="0.3">
      <c r="G1053" s="1">
        <v>42431</v>
      </c>
      <c r="H1053" s="57">
        <v>74.55</v>
      </c>
      <c r="I1053" s="58">
        <v>11845542332</v>
      </c>
      <c r="J1053" s="57">
        <v>68.42</v>
      </c>
      <c r="K1053" s="58">
        <v>10650574668</v>
      </c>
    </row>
    <row r="1054" spans="7:11" x14ac:dyDescent="0.3">
      <c r="G1054" s="1">
        <v>42432</v>
      </c>
      <c r="H1054" s="57">
        <v>74.87</v>
      </c>
      <c r="I1054" s="58">
        <v>11896388389</v>
      </c>
      <c r="J1054" s="57">
        <v>68.7</v>
      </c>
      <c r="K1054" s="58">
        <v>10694160768</v>
      </c>
    </row>
    <row r="1055" spans="7:11" x14ac:dyDescent="0.3">
      <c r="G1055" s="1">
        <v>42433</v>
      </c>
      <c r="H1055" s="57">
        <v>74.33</v>
      </c>
      <c r="I1055" s="58">
        <v>11810585668</v>
      </c>
      <c r="J1055" s="57">
        <v>68.31</v>
      </c>
      <c r="K1055" s="58">
        <v>10633451558</v>
      </c>
    </row>
    <row r="1056" spans="7:11" x14ac:dyDescent="0.3">
      <c r="G1056" s="1">
        <v>42436</v>
      </c>
      <c r="H1056" s="57">
        <v>75.040000000000006</v>
      </c>
      <c r="I1056" s="58">
        <v>11923400357</v>
      </c>
      <c r="J1056" s="57">
        <v>68.84</v>
      </c>
      <c r="K1056" s="58">
        <v>10715953817</v>
      </c>
    </row>
    <row r="1057" spans="7:11" x14ac:dyDescent="0.3">
      <c r="G1057" s="1">
        <v>42437</v>
      </c>
      <c r="H1057" s="57">
        <v>73.34</v>
      </c>
      <c r="I1057" s="58">
        <v>11653280679</v>
      </c>
      <c r="J1057" s="57">
        <v>67.73</v>
      </c>
      <c r="K1057" s="58">
        <v>10543166067</v>
      </c>
    </row>
    <row r="1058" spans="7:11" x14ac:dyDescent="0.3">
      <c r="G1058" s="1">
        <v>42438</v>
      </c>
      <c r="H1058" s="57">
        <v>73.81</v>
      </c>
      <c r="I1058" s="58">
        <v>11727960825</v>
      </c>
      <c r="J1058" s="57">
        <v>68.06</v>
      </c>
      <c r="K1058" s="58">
        <v>10594535398</v>
      </c>
    </row>
    <row r="1059" spans="7:11" x14ac:dyDescent="0.3">
      <c r="G1059" s="1">
        <v>42439</v>
      </c>
      <c r="H1059" s="57">
        <v>75.23</v>
      </c>
      <c r="I1059" s="58">
        <v>11953590203</v>
      </c>
      <c r="J1059" s="57">
        <v>68.7</v>
      </c>
      <c r="K1059" s="58">
        <v>10694160768</v>
      </c>
    </row>
    <row r="1060" spans="7:11" x14ac:dyDescent="0.3">
      <c r="G1060" s="1">
        <v>42440</v>
      </c>
      <c r="H1060" s="57">
        <v>76.17</v>
      </c>
      <c r="I1060" s="58">
        <v>12102950495</v>
      </c>
      <c r="J1060" s="57">
        <v>69.22</v>
      </c>
      <c r="K1060" s="58">
        <v>10775106380</v>
      </c>
    </row>
    <row r="1061" spans="7:11" x14ac:dyDescent="0.3">
      <c r="G1061" s="1">
        <v>42443</v>
      </c>
      <c r="H1061" s="57">
        <v>76.92</v>
      </c>
      <c r="I1061" s="58">
        <v>12222120941</v>
      </c>
      <c r="J1061" s="57">
        <v>69.56</v>
      </c>
      <c r="K1061" s="58">
        <v>10828032358</v>
      </c>
    </row>
    <row r="1062" spans="7:11" x14ac:dyDescent="0.3">
      <c r="G1062" s="1">
        <v>42444</v>
      </c>
      <c r="H1062" s="57">
        <v>77.16</v>
      </c>
      <c r="I1062" s="58">
        <v>12260255484</v>
      </c>
      <c r="J1062" s="57">
        <v>69.680000000000007</v>
      </c>
      <c r="K1062" s="58">
        <v>10846712115</v>
      </c>
    </row>
    <row r="1063" spans="7:11" x14ac:dyDescent="0.3">
      <c r="G1063" s="1">
        <v>42445</v>
      </c>
      <c r="H1063" s="57">
        <v>77.81</v>
      </c>
      <c r="I1063" s="58">
        <v>12363536537</v>
      </c>
      <c r="J1063" s="57">
        <v>70.150000000000006</v>
      </c>
      <c r="K1063" s="58">
        <v>10919874496</v>
      </c>
    </row>
    <row r="1064" spans="7:11" x14ac:dyDescent="0.3">
      <c r="G1064" s="1">
        <v>42446</v>
      </c>
      <c r="H1064" s="57">
        <v>79.260000000000005</v>
      </c>
      <c r="I1064" s="58">
        <v>12593932733</v>
      </c>
      <c r="J1064" s="57">
        <v>70.86</v>
      </c>
      <c r="K1064" s="58">
        <v>11030396390</v>
      </c>
    </row>
    <row r="1065" spans="7:11" x14ac:dyDescent="0.3">
      <c r="G1065" s="1">
        <v>42447</v>
      </c>
      <c r="H1065" s="57">
        <v>79.42</v>
      </c>
      <c r="I1065" s="58">
        <v>12619355761</v>
      </c>
      <c r="J1065" s="57">
        <v>71.180000000000007</v>
      </c>
      <c r="K1065" s="58">
        <v>11080209075</v>
      </c>
    </row>
    <row r="1066" spans="7:11" x14ac:dyDescent="0.3">
      <c r="G1066" s="1">
        <v>42450</v>
      </c>
      <c r="H1066" s="57">
        <v>79.760000000000005</v>
      </c>
      <c r="I1066" s="58">
        <v>12673379697</v>
      </c>
      <c r="J1066" s="57">
        <v>71.260000000000005</v>
      </c>
      <c r="K1066" s="58">
        <v>11092662246</v>
      </c>
    </row>
    <row r="1067" spans="7:11" x14ac:dyDescent="0.3">
      <c r="G1067" s="1">
        <v>42451</v>
      </c>
      <c r="H1067" s="57">
        <v>80.180000000000007</v>
      </c>
      <c r="I1067" s="58">
        <v>12740115147</v>
      </c>
      <c r="J1067" s="57">
        <v>71.44</v>
      </c>
      <c r="K1067" s="58">
        <v>11120681881</v>
      </c>
    </row>
    <row r="1068" spans="7:11" x14ac:dyDescent="0.3">
      <c r="G1068" s="1">
        <v>42452</v>
      </c>
      <c r="H1068" s="57">
        <v>79.36</v>
      </c>
      <c r="I1068" s="58">
        <v>12609822126</v>
      </c>
      <c r="J1068" s="57">
        <v>71</v>
      </c>
      <c r="K1068" s="58">
        <v>11052189440</v>
      </c>
    </row>
    <row r="1069" spans="7:11" x14ac:dyDescent="0.3">
      <c r="G1069" s="1">
        <v>42453</v>
      </c>
      <c r="H1069" s="57">
        <v>78.88</v>
      </c>
      <c r="I1069" s="58">
        <v>12533553040</v>
      </c>
      <c r="J1069" s="57">
        <v>70.8</v>
      </c>
      <c r="K1069" s="58">
        <v>11021056512</v>
      </c>
    </row>
    <row r="1070" spans="7:11" x14ac:dyDescent="0.3">
      <c r="G1070" s="1">
        <v>42457</v>
      </c>
      <c r="H1070" s="57">
        <v>79.13</v>
      </c>
      <c r="I1070" s="58">
        <v>12573276522</v>
      </c>
      <c r="J1070" s="57">
        <v>70.86</v>
      </c>
      <c r="K1070" s="58">
        <v>11030396390</v>
      </c>
    </row>
    <row r="1071" spans="7:11" x14ac:dyDescent="0.3">
      <c r="G1071" s="1">
        <v>42458</v>
      </c>
      <c r="H1071" s="57">
        <v>81.94</v>
      </c>
      <c r="I1071" s="58">
        <v>13019768460</v>
      </c>
      <c r="J1071" s="57">
        <v>72.36</v>
      </c>
      <c r="K1071" s="58">
        <v>11263893350</v>
      </c>
    </row>
    <row r="1072" spans="7:11" x14ac:dyDescent="0.3">
      <c r="G1072" s="1">
        <v>42459</v>
      </c>
      <c r="H1072" s="57">
        <v>82.19</v>
      </c>
      <c r="I1072" s="58">
        <v>13059491942</v>
      </c>
      <c r="J1072" s="57">
        <v>72.56</v>
      </c>
      <c r="K1072" s="58">
        <v>11295026278</v>
      </c>
    </row>
    <row r="1073" spans="7:11" x14ac:dyDescent="0.3">
      <c r="G1073" s="1">
        <v>42460</v>
      </c>
      <c r="H1073" s="57">
        <v>82.6</v>
      </c>
      <c r="I1073" s="58">
        <v>13124638452</v>
      </c>
      <c r="J1073" s="57">
        <v>72.81</v>
      </c>
      <c r="K1073" s="58">
        <v>11333942438</v>
      </c>
    </row>
    <row r="1074" spans="7:11" x14ac:dyDescent="0.3">
      <c r="G1074" s="1">
        <v>42461</v>
      </c>
      <c r="H1074" s="57">
        <v>82.93</v>
      </c>
      <c r="I1074" s="58">
        <v>13177073449</v>
      </c>
      <c r="J1074" s="57">
        <v>73.05</v>
      </c>
      <c r="K1074" s="58">
        <v>11371301952</v>
      </c>
    </row>
    <row r="1075" spans="7:11" x14ac:dyDescent="0.3">
      <c r="G1075" s="1">
        <v>42464</v>
      </c>
      <c r="H1075" s="57">
        <v>82.76</v>
      </c>
      <c r="I1075" s="58">
        <v>13150061481</v>
      </c>
      <c r="J1075" s="57">
        <v>72.83</v>
      </c>
      <c r="K1075" s="58">
        <v>11337055731</v>
      </c>
    </row>
    <row r="1076" spans="7:11" x14ac:dyDescent="0.3">
      <c r="G1076" s="1">
        <v>42465</v>
      </c>
      <c r="H1076" s="57">
        <v>81.69</v>
      </c>
      <c r="I1076" s="58">
        <v>12980044978</v>
      </c>
      <c r="J1076" s="57">
        <v>72.37</v>
      </c>
      <c r="K1076" s="58">
        <v>11265449996</v>
      </c>
    </row>
    <row r="1077" spans="7:11" x14ac:dyDescent="0.3">
      <c r="G1077" s="1">
        <v>42466</v>
      </c>
      <c r="H1077" s="57">
        <v>82.62</v>
      </c>
      <c r="I1077" s="58">
        <v>13127816331</v>
      </c>
      <c r="J1077" s="57">
        <v>72.739999999999995</v>
      </c>
      <c r="K1077" s="58">
        <v>11323045913</v>
      </c>
    </row>
    <row r="1078" spans="7:11" x14ac:dyDescent="0.3">
      <c r="G1078" s="1">
        <v>42467</v>
      </c>
      <c r="H1078" s="57">
        <v>81.22</v>
      </c>
      <c r="I1078" s="58">
        <v>12905364832</v>
      </c>
      <c r="J1078" s="57">
        <v>72.11</v>
      </c>
      <c r="K1078" s="58">
        <v>11224977190</v>
      </c>
    </row>
    <row r="1079" spans="7:11" x14ac:dyDescent="0.3">
      <c r="G1079" s="1">
        <v>42468</v>
      </c>
      <c r="H1079" s="57">
        <v>81.12</v>
      </c>
      <c r="I1079" s="58">
        <v>12889475439</v>
      </c>
      <c r="J1079" s="57">
        <v>72.069999999999993</v>
      </c>
      <c r="K1079" s="58">
        <v>11218750604</v>
      </c>
    </row>
    <row r="1080" spans="7:11" x14ac:dyDescent="0.3">
      <c r="G1080" s="1">
        <v>42471</v>
      </c>
      <c r="H1080" s="57">
        <v>81.38</v>
      </c>
      <c r="I1080" s="58">
        <v>12930787860</v>
      </c>
      <c r="J1080" s="57">
        <v>72.17</v>
      </c>
      <c r="K1080" s="58">
        <v>11234317068</v>
      </c>
    </row>
    <row r="1081" spans="7:11" x14ac:dyDescent="0.3">
      <c r="G1081" s="1">
        <v>42472</v>
      </c>
      <c r="H1081" s="57">
        <v>81.400000000000006</v>
      </c>
      <c r="I1081" s="58">
        <v>12991248303</v>
      </c>
      <c r="J1081" s="57">
        <v>72.150000000000006</v>
      </c>
      <c r="K1081" s="58">
        <v>11231203776</v>
      </c>
    </row>
    <row r="1082" spans="7:11" x14ac:dyDescent="0.3">
      <c r="G1082" s="1">
        <v>42473</v>
      </c>
      <c r="H1082" s="57">
        <v>82.81</v>
      </c>
      <c r="I1082" s="58">
        <v>13216280982</v>
      </c>
      <c r="J1082" s="57">
        <v>72.900000000000006</v>
      </c>
      <c r="K1082" s="58">
        <v>11347952256</v>
      </c>
    </row>
    <row r="1083" spans="7:11" x14ac:dyDescent="0.3">
      <c r="G1083" s="1">
        <v>42474</v>
      </c>
      <c r="H1083" s="57">
        <v>81.61</v>
      </c>
      <c r="I1083" s="58">
        <v>13024763808</v>
      </c>
      <c r="J1083" s="57">
        <v>72.489999999999995</v>
      </c>
      <c r="K1083" s="58">
        <v>11284129753</v>
      </c>
    </row>
    <row r="1084" spans="7:11" x14ac:dyDescent="0.3">
      <c r="G1084" s="1">
        <v>42475</v>
      </c>
      <c r="H1084" s="57">
        <v>81.64</v>
      </c>
      <c r="I1084" s="58">
        <v>13029551737</v>
      </c>
      <c r="J1084" s="57">
        <v>72.53</v>
      </c>
      <c r="K1084" s="58">
        <v>11293529454</v>
      </c>
    </row>
    <row r="1085" spans="7:11" x14ac:dyDescent="0.3">
      <c r="G1085" s="1">
        <v>42478</v>
      </c>
      <c r="H1085" s="57">
        <v>82.06</v>
      </c>
      <c r="I1085" s="58">
        <v>13096582748</v>
      </c>
      <c r="J1085" s="57">
        <v>72.75</v>
      </c>
      <c r="K1085" s="58">
        <v>11327785299</v>
      </c>
    </row>
    <row r="1086" spans="7:11" x14ac:dyDescent="0.3">
      <c r="G1086" s="1">
        <v>42479</v>
      </c>
      <c r="H1086" s="57">
        <v>82.77</v>
      </c>
      <c r="I1086" s="58">
        <v>13209897076</v>
      </c>
      <c r="J1086" s="57">
        <v>73.12</v>
      </c>
      <c r="K1086" s="58">
        <v>11385397403</v>
      </c>
    </row>
    <row r="1087" spans="7:11" x14ac:dyDescent="0.3">
      <c r="G1087" s="1">
        <v>42480</v>
      </c>
      <c r="H1087" s="57">
        <v>82.67</v>
      </c>
      <c r="I1087" s="58">
        <v>13193937312</v>
      </c>
      <c r="J1087" s="57">
        <v>72.97</v>
      </c>
      <c r="K1087" s="58">
        <v>11362041145</v>
      </c>
    </row>
    <row r="1088" spans="7:11" x14ac:dyDescent="0.3">
      <c r="G1088" s="1">
        <v>42481</v>
      </c>
      <c r="H1088" s="57">
        <v>80.819999999999993</v>
      </c>
      <c r="I1088" s="58">
        <v>12898681668</v>
      </c>
      <c r="J1088" s="57">
        <v>71.989999999999995</v>
      </c>
      <c r="K1088" s="58">
        <v>11209446924</v>
      </c>
    </row>
    <row r="1089" spans="7:11" x14ac:dyDescent="0.3">
      <c r="G1089" s="1">
        <v>42482</v>
      </c>
      <c r="H1089" s="57">
        <v>80.650000000000006</v>
      </c>
      <c r="I1089" s="58">
        <v>12871550069</v>
      </c>
      <c r="J1089" s="57">
        <v>71.900000000000006</v>
      </c>
      <c r="K1089" s="58">
        <v>11195433169</v>
      </c>
    </row>
    <row r="1090" spans="7:11" x14ac:dyDescent="0.3">
      <c r="G1090" s="1">
        <v>42485</v>
      </c>
      <c r="H1090" s="57">
        <v>80.22</v>
      </c>
      <c r="I1090" s="58">
        <v>12802923081</v>
      </c>
      <c r="J1090" s="57">
        <v>71.59</v>
      </c>
      <c r="K1090" s="58">
        <v>11147163568</v>
      </c>
    </row>
    <row r="1091" spans="7:11" x14ac:dyDescent="0.3">
      <c r="G1091" s="1">
        <v>42486</v>
      </c>
      <c r="H1091" s="57">
        <v>80.25</v>
      </c>
      <c r="I1091" s="58">
        <v>12807711011</v>
      </c>
      <c r="J1091" s="57">
        <v>71.84</v>
      </c>
      <c r="K1091" s="58">
        <v>11186090665</v>
      </c>
    </row>
    <row r="1092" spans="7:11" x14ac:dyDescent="0.3">
      <c r="G1092" s="1">
        <v>42487</v>
      </c>
      <c r="H1092" s="57">
        <v>80.97</v>
      </c>
      <c r="I1092" s="58">
        <v>12922621315</v>
      </c>
      <c r="J1092" s="57">
        <v>72.23</v>
      </c>
      <c r="K1092" s="58">
        <v>11246816937</v>
      </c>
    </row>
    <row r="1093" spans="7:11" x14ac:dyDescent="0.3">
      <c r="G1093" s="1">
        <v>42488</v>
      </c>
      <c r="H1093" s="57">
        <v>78.16</v>
      </c>
      <c r="I1093" s="58">
        <v>12474151933</v>
      </c>
      <c r="J1093" s="57">
        <v>70.819999999999993</v>
      </c>
      <c r="K1093" s="58">
        <v>11027268108</v>
      </c>
    </row>
    <row r="1094" spans="7:11" x14ac:dyDescent="0.3">
      <c r="G1094" s="1">
        <v>42489</v>
      </c>
      <c r="H1094" s="57">
        <v>76.400000000000006</v>
      </c>
      <c r="I1094" s="58">
        <v>12193260078</v>
      </c>
      <c r="J1094" s="57">
        <v>69.94</v>
      </c>
      <c r="K1094" s="58">
        <v>10890244726</v>
      </c>
    </row>
    <row r="1095" spans="7:11" x14ac:dyDescent="0.3">
      <c r="G1095" s="1">
        <v>42492</v>
      </c>
      <c r="H1095" s="57">
        <v>76.59</v>
      </c>
      <c r="I1095" s="58">
        <v>12223583630</v>
      </c>
      <c r="J1095" s="57">
        <v>70.069999999999993</v>
      </c>
      <c r="K1095" s="58">
        <v>10910486817</v>
      </c>
    </row>
    <row r="1096" spans="7:11" x14ac:dyDescent="0.3">
      <c r="G1096" s="1">
        <v>42493</v>
      </c>
      <c r="H1096" s="57">
        <v>75.73</v>
      </c>
      <c r="I1096" s="58">
        <v>12086329655</v>
      </c>
      <c r="J1096" s="57">
        <v>69.63</v>
      </c>
      <c r="K1096" s="58">
        <v>10841975126</v>
      </c>
    </row>
    <row r="1097" spans="7:11" x14ac:dyDescent="0.3">
      <c r="G1097" s="1">
        <v>42494</v>
      </c>
      <c r="H1097" s="57">
        <v>74.900000000000006</v>
      </c>
      <c r="I1097" s="58">
        <v>11953863610</v>
      </c>
      <c r="J1097" s="57">
        <v>69.099999999999994</v>
      </c>
      <c r="K1097" s="58">
        <v>10759449679</v>
      </c>
    </row>
    <row r="1098" spans="7:11" x14ac:dyDescent="0.3">
      <c r="G1098" s="1">
        <v>42495</v>
      </c>
      <c r="H1098" s="57">
        <v>75.05</v>
      </c>
      <c r="I1098" s="58">
        <v>11977803257</v>
      </c>
      <c r="J1098" s="57">
        <v>69.39</v>
      </c>
      <c r="K1098" s="58">
        <v>10804605112</v>
      </c>
    </row>
    <row r="1099" spans="7:11" x14ac:dyDescent="0.3">
      <c r="G1099" s="1">
        <v>42496</v>
      </c>
      <c r="H1099" s="57">
        <v>74.94</v>
      </c>
      <c r="I1099" s="58">
        <v>11960247516</v>
      </c>
      <c r="J1099" s="57">
        <v>69.36</v>
      </c>
      <c r="K1099" s="58">
        <v>10799933861</v>
      </c>
    </row>
    <row r="1100" spans="7:11" x14ac:dyDescent="0.3">
      <c r="G1100" s="1">
        <v>42499</v>
      </c>
      <c r="H1100" s="57">
        <v>74.64</v>
      </c>
      <c r="I1100" s="58">
        <v>11912368222</v>
      </c>
      <c r="J1100" s="57">
        <v>69.14</v>
      </c>
      <c r="K1100" s="58">
        <v>10765678015</v>
      </c>
    </row>
    <row r="1101" spans="7:11" x14ac:dyDescent="0.3">
      <c r="G1101" s="1">
        <v>42500</v>
      </c>
      <c r="H1101" s="57">
        <v>75.95</v>
      </c>
      <c r="I1101" s="58">
        <v>12121441137</v>
      </c>
      <c r="J1101" s="57">
        <v>69.849999999999994</v>
      </c>
      <c r="K1101" s="58">
        <v>10876230971</v>
      </c>
    </row>
    <row r="1102" spans="7:11" x14ac:dyDescent="0.3">
      <c r="G1102" s="1">
        <v>42501</v>
      </c>
      <c r="H1102" s="57">
        <v>75.61</v>
      </c>
      <c r="I1102" s="58">
        <v>12067177938</v>
      </c>
      <c r="J1102" s="57">
        <v>69.7</v>
      </c>
      <c r="K1102" s="58">
        <v>10852874713</v>
      </c>
    </row>
    <row r="1103" spans="7:11" x14ac:dyDescent="0.3">
      <c r="G1103" s="1">
        <v>42502</v>
      </c>
      <c r="H1103" s="57">
        <v>74.900000000000006</v>
      </c>
      <c r="I1103" s="58">
        <v>11953863610</v>
      </c>
      <c r="J1103" s="57">
        <v>68.819999999999993</v>
      </c>
      <c r="K1103" s="58">
        <v>10715851330</v>
      </c>
    </row>
    <row r="1104" spans="7:11" x14ac:dyDescent="0.3">
      <c r="G1104" s="1">
        <v>42503</v>
      </c>
      <c r="H1104" s="57">
        <v>74.34</v>
      </c>
      <c r="I1104" s="58">
        <v>11864488929</v>
      </c>
      <c r="J1104" s="57">
        <v>68.599999999999994</v>
      </c>
      <c r="K1104" s="58">
        <v>10681595485</v>
      </c>
    </row>
    <row r="1105" spans="7:11" x14ac:dyDescent="0.3">
      <c r="G1105" s="1">
        <v>42506</v>
      </c>
      <c r="H1105" s="57">
        <v>73.459999999999994</v>
      </c>
      <c r="I1105" s="58">
        <v>11724043001</v>
      </c>
      <c r="J1105" s="57">
        <v>67.900000000000006</v>
      </c>
      <c r="K1105" s="58">
        <v>10572599613</v>
      </c>
    </row>
    <row r="1106" spans="7:11" x14ac:dyDescent="0.3">
      <c r="G1106" s="1">
        <v>42507</v>
      </c>
      <c r="H1106" s="57">
        <v>73.14</v>
      </c>
      <c r="I1106" s="58">
        <v>11672971755</v>
      </c>
      <c r="J1106" s="57">
        <v>67.77</v>
      </c>
      <c r="K1106" s="58">
        <v>10552357522</v>
      </c>
    </row>
    <row r="1107" spans="7:11" x14ac:dyDescent="0.3">
      <c r="G1107" s="1">
        <v>42508</v>
      </c>
      <c r="H1107" s="57">
        <v>73.97</v>
      </c>
      <c r="I1107" s="58">
        <v>11805437800</v>
      </c>
      <c r="J1107" s="57">
        <v>68.209999999999994</v>
      </c>
      <c r="K1107" s="58">
        <v>10620869213</v>
      </c>
    </row>
    <row r="1108" spans="7:11" x14ac:dyDescent="0.3">
      <c r="G1108" s="1">
        <v>42509</v>
      </c>
      <c r="H1108" s="57">
        <v>73.319999999999993</v>
      </c>
      <c r="I1108" s="58">
        <v>11701699331</v>
      </c>
      <c r="J1108" s="57">
        <v>67.88</v>
      </c>
      <c r="K1108" s="58">
        <v>10569485445</v>
      </c>
    </row>
    <row r="1109" spans="7:11" x14ac:dyDescent="0.3">
      <c r="G1109" s="1">
        <v>42510</v>
      </c>
      <c r="H1109" s="57">
        <v>76.680000000000007</v>
      </c>
      <c r="I1109" s="58">
        <v>12237947418</v>
      </c>
      <c r="J1109" s="57">
        <v>69.59</v>
      </c>
      <c r="K1109" s="58">
        <v>10835746790</v>
      </c>
    </row>
    <row r="1110" spans="7:11" x14ac:dyDescent="0.3">
      <c r="G1110" s="1">
        <v>42513</v>
      </c>
      <c r="H1110" s="57">
        <v>76.819999999999993</v>
      </c>
      <c r="I1110" s="58">
        <v>12260291088</v>
      </c>
      <c r="J1110" s="57">
        <v>69.75</v>
      </c>
      <c r="K1110" s="58">
        <v>10860660132</v>
      </c>
    </row>
    <row r="1111" spans="7:11" x14ac:dyDescent="0.3">
      <c r="G1111" s="1">
        <v>42514</v>
      </c>
      <c r="H1111" s="57">
        <v>79.27</v>
      </c>
      <c r="I1111" s="58">
        <v>12651305319</v>
      </c>
      <c r="J1111" s="57">
        <v>70.989999999999995</v>
      </c>
      <c r="K1111" s="58">
        <v>11053738535</v>
      </c>
    </row>
    <row r="1112" spans="7:11" x14ac:dyDescent="0.3">
      <c r="G1112" s="1">
        <v>42515</v>
      </c>
      <c r="H1112" s="57">
        <v>80.62</v>
      </c>
      <c r="I1112" s="58">
        <v>12866762139</v>
      </c>
      <c r="J1112" s="57">
        <v>71.73</v>
      </c>
      <c r="K1112" s="58">
        <v>11168962742</v>
      </c>
    </row>
    <row r="1113" spans="7:11" x14ac:dyDescent="0.3">
      <c r="G1113" s="1">
        <v>42516</v>
      </c>
      <c r="H1113" s="57">
        <v>81.02</v>
      </c>
      <c r="I1113" s="58">
        <v>12930601197</v>
      </c>
      <c r="J1113" s="57">
        <v>71.92</v>
      </c>
      <c r="K1113" s="58">
        <v>11198547336</v>
      </c>
    </row>
    <row r="1114" spans="7:11" x14ac:dyDescent="0.3">
      <c r="G1114" s="1">
        <v>42517</v>
      </c>
      <c r="H1114" s="57">
        <v>82.97</v>
      </c>
      <c r="I1114" s="58">
        <v>13241816605</v>
      </c>
      <c r="J1114" s="57">
        <v>72.989999999999995</v>
      </c>
      <c r="K1114" s="58">
        <v>11365155313</v>
      </c>
    </row>
    <row r="1115" spans="7:11" x14ac:dyDescent="0.3">
      <c r="G1115" s="1">
        <v>42521</v>
      </c>
      <c r="H1115" s="57">
        <v>82.81</v>
      </c>
      <c r="I1115" s="58">
        <v>13216280982</v>
      </c>
      <c r="J1115" s="57">
        <v>72.930000000000007</v>
      </c>
      <c r="K1115" s="58">
        <v>11355812809</v>
      </c>
    </row>
    <row r="1116" spans="7:11" x14ac:dyDescent="0.3">
      <c r="G1116" s="1">
        <v>42522</v>
      </c>
      <c r="H1116" s="57">
        <v>83.13</v>
      </c>
      <c r="I1116" s="58">
        <v>13267352228</v>
      </c>
      <c r="J1116" s="57">
        <v>73.13</v>
      </c>
      <c r="K1116" s="58">
        <v>11386954487</v>
      </c>
    </row>
    <row r="1117" spans="7:11" x14ac:dyDescent="0.3">
      <c r="G1117" s="1">
        <v>42523</v>
      </c>
      <c r="H1117" s="57">
        <v>83.63</v>
      </c>
      <c r="I1117" s="58">
        <v>13347151051</v>
      </c>
      <c r="J1117" s="57">
        <v>73.27</v>
      </c>
      <c r="K1117" s="58">
        <v>11408753662</v>
      </c>
    </row>
    <row r="1118" spans="7:11" x14ac:dyDescent="0.3">
      <c r="G1118" s="1">
        <v>42524</v>
      </c>
      <c r="H1118" s="57">
        <v>83.1</v>
      </c>
      <c r="I1118" s="58">
        <v>13262564299</v>
      </c>
      <c r="J1118" s="57">
        <v>73.099999999999994</v>
      </c>
      <c r="K1118" s="58">
        <v>11382283235</v>
      </c>
    </row>
    <row r="1119" spans="7:11" x14ac:dyDescent="0.3">
      <c r="G1119" s="1">
        <v>42527</v>
      </c>
      <c r="H1119" s="57">
        <v>82.32</v>
      </c>
      <c r="I1119" s="58">
        <v>13138078136</v>
      </c>
      <c r="J1119" s="57">
        <v>72.739999999999995</v>
      </c>
      <c r="K1119" s="58">
        <v>11326228215</v>
      </c>
    </row>
    <row r="1120" spans="7:11" x14ac:dyDescent="0.3">
      <c r="G1120" s="1">
        <v>42528</v>
      </c>
      <c r="H1120" s="57">
        <v>82.97</v>
      </c>
      <c r="I1120" s="58">
        <v>13241816605</v>
      </c>
      <c r="J1120" s="57">
        <v>72.959999999999994</v>
      </c>
      <c r="K1120" s="58">
        <v>11360484061</v>
      </c>
    </row>
    <row r="1121" spans="7:11" x14ac:dyDescent="0.3">
      <c r="G1121" s="1">
        <v>42529</v>
      </c>
      <c r="H1121" s="57">
        <v>83.39</v>
      </c>
      <c r="I1121" s="58">
        <v>13308847616</v>
      </c>
      <c r="J1121" s="57">
        <v>73.180000000000007</v>
      </c>
      <c r="K1121" s="58">
        <v>11394739907</v>
      </c>
    </row>
    <row r="1122" spans="7:11" x14ac:dyDescent="0.3">
      <c r="G1122" s="1">
        <v>42530</v>
      </c>
      <c r="H1122" s="57">
        <v>83.63</v>
      </c>
      <c r="I1122" s="58">
        <v>13347151051</v>
      </c>
      <c r="J1122" s="57">
        <v>73.41</v>
      </c>
      <c r="K1122" s="58">
        <v>11430552836</v>
      </c>
    </row>
    <row r="1123" spans="7:11" x14ac:dyDescent="0.3">
      <c r="G1123" s="1">
        <v>42531</v>
      </c>
      <c r="H1123" s="57">
        <v>82.37</v>
      </c>
      <c r="I1123" s="58">
        <v>13146058018</v>
      </c>
      <c r="J1123" s="57">
        <v>72.67</v>
      </c>
      <c r="K1123" s="58">
        <v>11315328628</v>
      </c>
    </row>
    <row r="1124" spans="7:11" x14ac:dyDescent="0.3">
      <c r="G1124" s="1">
        <v>42534</v>
      </c>
      <c r="H1124" s="57">
        <v>81.98</v>
      </c>
      <c r="I1124" s="58">
        <v>13083814937</v>
      </c>
      <c r="J1124" s="57">
        <v>72.510000000000005</v>
      </c>
      <c r="K1124" s="58">
        <v>11290415286</v>
      </c>
    </row>
    <row r="1125" spans="7:11" x14ac:dyDescent="0.3">
      <c r="G1125" s="1">
        <v>42535</v>
      </c>
      <c r="H1125" s="57">
        <v>81.97</v>
      </c>
      <c r="I1125" s="58">
        <v>13082218960</v>
      </c>
      <c r="J1125" s="57">
        <v>72.63</v>
      </c>
      <c r="K1125" s="58">
        <v>11309100293</v>
      </c>
    </row>
    <row r="1126" spans="7:11" x14ac:dyDescent="0.3">
      <c r="G1126" s="1">
        <v>42536</v>
      </c>
      <c r="H1126" s="57">
        <v>82.48</v>
      </c>
      <c r="I1126" s="58">
        <v>13163613759</v>
      </c>
      <c r="J1126" s="57">
        <v>72.91</v>
      </c>
      <c r="K1126" s="58">
        <v>11352698641</v>
      </c>
    </row>
    <row r="1127" spans="7:11" x14ac:dyDescent="0.3">
      <c r="G1127" s="1">
        <v>42537</v>
      </c>
      <c r="H1127" s="57">
        <v>82.67</v>
      </c>
      <c r="I1127" s="58">
        <v>13193937312</v>
      </c>
      <c r="J1127" s="57">
        <v>72.790000000000006</v>
      </c>
      <c r="K1127" s="58">
        <v>11334013635</v>
      </c>
    </row>
    <row r="1128" spans="7:11" x14ac:dyDescent="0.3">
      <c r="G1128" s="1">
        <v>42538</v>
      </c>
      <c r="H1128" s="57">
        <v>82.89</v>
      </c>
      <c r="I1128" s="58">
        <v>13229048794</v>
      </c>
      <c r="J1128" s="57">
        <v>73.03</v>
      </c>
      <c r="K1128" s="58">
        <v>11371383648</v>
      </c>
    </row>
    <row r="1129" spans="7:11" x14ac:dyDescent="0.3">
      <c r="G1129" s="1">
        <v>42541</v>
      </c>
      <c r="H1129" s="57">
        <v>84.28</v>
      </c>
      <c r="I1129" s="58">
        <v>13450889520</v>
      </c>
      <c r="J1129" s="57">
        <v>73.650000000000006</v>
      </c>
      <c r="K1129" s="58">
        <v>11467922849</v>
      </c>
    </row>
    <row r="1130" spans="7:11" x14ac:dyDescent="0.3">
      <c r="G1130" s="1">
        <v>42542</v>
      </c>
      <c r="H1130" s="57">
        <v>84.66</v>
      </c>
      <c r="I1130" s="58">
        <v>13511536625</v>
      </c>
      <c r="J1130" s="57">
        <v>73.86</v>
      </c>
      <c r="K1130" s="58">
        <v>11500621611</v>
      </c>
    </row>
    <row r="1131" spans="7:11" x14ac:dyDescent="0.3">
      <c r="G1131" s="1">
        <v>42543</v>
      </c>
      <c r="H1131" s="57">
        <v>85.65</v>
      </c>
      <c r="I1131" s="58">
        <v>13669538294</v>
      </c>
      <c r="J1131" s="57">
        <v>74.3</v>
      </c>
      <c r="K1131" s="58">
        <v>11569133302</v>
      </c>
    </row>
    <row r="1132" spans="7:11" x14ac:dyDescent="0.3">
      <c r="G1132" s="1">
        <v>42544</v>
      </c>
      <c r="H1132" s="57">
        <v>87.18</v>
      </c>
      <c r="I1132" s="58">
        <v>13913722691</v>
      </c>
      <c r="J1132" s="57">
        <v>74.849999999999994</v>
      </c>
      <c r="K1132" s="58">
        <v>11654772916</v>
      </c>
    </row>
    <row r="1133" spans="7:11" x14ac:dyDescent="0.3">
      <c r="G1133" s="1">
        <v>42545</v>
      </c>
      <c r="H1133" s="57">
        <v>82.28</v>
      </c>
      <c r="I1133" s="58">
        <v>13131694230</v>
      </c>
      <c r="J1133" s="57">
        <v>72.55</v>
      </c>
      <c r="K1133" s="58">
        <v>11296643621</v>
      </c>
    </row>
    <row r="1134" spans="7:11" x14ac:dyDescent="0.3">
      <c r="G1134" s="1">
        <v>42548</v>
      </c>
      <c r="H1134" s="57">
        <v>79.959999999999994</v>
      </c>
      <c r="I1134" s="58">
        <v>12761427694</v>
      </c>
      <c r="J1134" s="57">
        <v>71.27</v>
      </c>
      <c r="K1134" s="58">
        <v>11097336884</v>
      </c>
    </row>
    <row r="1135" spans="7:11" x14ac:dyDescent="0.3">
      <c r="G1135" s="1">
        <v>42549</v>
      </c>
      <c r="H1135" s="57">
        <v>81.67</v>
      </c>
      <c r="I1135" s="58">
        <v>13034339667</v>
      </c>
      <c r="J1135" s="57">
        <v>71.989999999999995</v>
      </c>
      <c r="K1135" s="58">
        <v>11209446924</v>
      </c>
    </row>
    <row r="1136" spans="7:11" x14ac:dyDescent="0.3">
      <c r="G1136" s="1">
        <v>42550</v>
      </c>
      <c r="H1136" s="57">
        <v>82.2</v>
      </c>
      <c r="I1136" s="58">
        <v>13118926419</v>
      </c>
      <c r="J1136" s="57">
        <v>72.08</v>
      </c>
      <c r="K1136" s="58">
        <v>11223460679</v>
      </c>
    </row>
    <row r="1137" spans="7:11" x14ac:dyDescent="0.3">
      <c r="G1137" s="1">
        <v>42551</v>
      </c>
      <c r="H1137" s="57">
        <v>84.06</v>
      </c>
      <c r="I1137" s="58">
        <v>13415778038</v>
      </c>
      <c r="J1137" s="57">
        <v>73.25</v>
      </c>
      <c r="K1137" s="58">
        <v>11405639494</v>
      </c>
    </row>
    <row r="1138" spans="7:11" x14ac:dyDescent="0.3">
      <c r="G1138" s="1">
        <v>42552</v>
      </c>
      <c r="H1138" s="57">
        <v>82.98</v>
      </c>
      <c r="I1138" s="58">
        <v>13243412582</v>
      </c>
      <c r="J1138" s="57">
        <v>72.5</v>
      </c>
      <c r="K1138" s="58">
        <v>11288858202</v>
      </c>
    </row>
    <row r="1139" spans="7:11" x14ac:dyDescent="0.3">
      <c r="G1139" s="1">
        <v>42556</v>
      </c>
      <c r="H1139" s="57">
        <v>81.89</v>
      </c>
      <c r="I1139" s="58">
        <v>13069451149</v>
      </c>
      <c r="J1139" s="57">
        <v>72.11</v>
      </c>
      <c r="K1139" s="58">
        <v>11228131930</v>
      </c>
    </row>
    <row r="1140" spans="7:11" x14ac:dyDescent="0.3">
      <c r="G1140" s="1">
        <v>42557</v>
      </c>
      <c r="H1140" s="57">
        <v>81.96</v>
      </c>
      <c r="I1140" s="58">
        <v>13080622984</v>
      </c>
      <c r="J1140" s="57">
        <v>72.260000000000005</v>
      </c>
      <c r="K1140" s="58">
        <v>11251488189</v>
      </c>
    </row>
    <row r="1141" spans="7:11" x14ac:dyDescent="0.3">
      <c r="G1141" s="1">
        <v>42558</v>
      </c>
      <c r="H1141" s="57">
        <v>82.04</v>
      </c>
      <c r="I1141" s="58">
        <v>13093390795</v>
      </c>
      <c r="J1141" s="57">
        <v>72.239999999999995</v>
      </c>
      <c r="K1141" s="58">
        <v>11248374021</v>
      </c>
    </row>
    <row r="1142" spans="7:11" x14ac:dyDescent="0.3">
      <c r="G1142" s="1">
        <v>42559</v>
      </c>
      <c r="H1142" s="57">
        <v>84.88</v>
      </c>
      <c r="I1142" s="58">
        <v>13546648107</v>
      </c>
      <c r="J1142" s="57">
        <v>73.75</v>
      </c>
      <c r="K1142" s="58">
        <v>11483493688</v>
      </c>
    </row>
    <row r="1143" spans="7:11" x14ac:dyDescent="0.3">
      <c r="G1143" s="1">
        <v>42562</v>
      </c>
      <c r="H1143" s="57">
        <v>86.33</v>
      </c>
      <c r="I1143" s="58">
        <v>13778064692</v>
      </c>
      <c r="J1143" s="57">
        <v>74.38</v>
      </c>
      <c r="K1143" s="58">
        <v>11581589973</v>
      </c>
    </row>
    <row r="1144" spans="7:11" x14ac:dyDescent="0.3">
      <c r="G1144" s="1">
        <v>42563</v>
      </c>
      <c r="H1144" s="57">
        <v>88.24</v>
      </c>
      <c r="I1144" s="58">
        <v>14082896194</v>
      </c>
      <c r="J1144" s="57">
        <v>75.34</v>
      </c>
      <c r="K1144" s="58">
        <v>11731070027</v>
      </c>
    </row>
    <row r="1145" spans="7:11" x14ac:dyDescent="0.3">
      <c r="G1145" s="1">
        <v>42564</v>
      </c>
      <c r="H1145" s="57">
        <v>88.62</v>
      </c>
      <c r="I1145" s="58">
        <v>14143543299</v>
      </c>
      <c r="J1145" s="57">
        <v>75.55</v>
      </c>
      <c r="K1145" s="58">
        <v>11763768788</v>
      </c>
    </row>
    <row r="1146" spans="7:11" x14ac:dyDescent="0.3">
      <c r="G1146" s="1">
        <v>42565</v>
      </c>
      <c r="H1146" s="57">
        <v>87.88</v>
      </c>
      <c r="I1146" s="58">
        <v>14025441042</v>
      </c>
      <c r="J1146" s="57">
        <v>75.22</v>
      </c>
      <c r="K1146" s="58">
        <v>11712385020</v>
      </c>
    </row>
    <row r="1147" spans="7:11" x14ac:dyDescent="0.3">
      <c r="G1147" s="1">
        <v>42566</v>
      </c>
      <c r="H1147" s="57">
        <v>88.55</v>
      </c>
      <c r="I1147" s="58">
        <v>14132371464</v>
      </c>
      <c r="J1147" s="57">
        <v>75.13</v>
      </c>
      <c r="K1147" s="58">
        <v>11719904575</v>
      </c>
    </row>
    <row r="1148" spans="7:11" x14ac:dyDescent="0.3">
      <c r="G1148" s="1">
        <v>42569</v>
      </c>
      <c r="H1148" s="57">
        <v>89.33</v>
      </c>
      <c r="I1148" s="58">
        <v>14256857627</v>
      </c>
      <c r="J1148" s="57">
        <v>75.930000000000007</v>
      </c>
      <c r="K1148" s="58">
        <v>11844700577</v>
      </c>
    </row>
    <row r="1149" spans="7:11" x14ac:dyDescent="0.3">
      <c r="G1149" s="1">
        <v>42570</v>
      </c>
      <c r="H1149" s="57">
        <v>89.5</v>
      </c>
      <c r="I1149" s="58">
        <v>14283989227</v>
      </c>
      <c r="J1149" s="57">
        <v>75.95</v>
      </c>
      <c r="K1149" s="58">
        <v>11847820477</v>
      </c>
    </row>
    <row r="1150" spans="7:11" x14ac:dyDescent="0.3">
      <c r="G1150" s="1">
        <v>42571</v>
      </c>
      <c r="H1150" s="57">
        <v>91.21</v>
      </c>
      <c r="I1150" s="58">
        <v>14556901200</v>
      </c>
      <c r="J1150" s="57">
        <v>76.67</v>
      </c>
      <c r="K1150" s="58">
        <v>11960136880</v>
      </c>
    </row>
    <row r="1151" spans="7:11" x14ac:dyDescent="0.3">
      <c r="G1151" s="1">
        <v>42572</v>
      </c>
      <c r="H1151" s="57">
        <v>89.32</v>
      </c>
      <c r="I1151" s="58">
        <v>14255261651</v>
      </c>
      <c r="J1151" s="57">
        <v>75.739999999999995</v>
      </c>
      <c r="K1151" s="58">
        <v>11815061527</v>
      </c>
    </row>
    <row r="1152" spans="7:11" x14ac:dyDescent="0.3">
      <c r="G1152" s="1">
        <v>42573</v>
      </c>
      <c r="H1152" s="57">
        <v>90.05</v>
      </c>
      <c r="I1152" s="58">
        <v>14371767932</v>
      </c>
      <c r="J1152" s="57">
        <v>76.06</v>
      </c>
      <c r="K1152" s="58">
        <v>11864979928</v>
      </c>
    </row>
    <row r="1153" spans="7:11" x14ac:dyDescent="0.3">
      <c r="G1153" s="1">
        <v>42576</v>
      </c>
      <c r="H1153" s="57">
        <v>90.64</v>
      </c>
      <c r="I1153" s="58">
        <v>14465930542</v>
      </c>
      <c r="J1153" s="57">
        <v>76.489999999999995</v>
      </c>
      <c r="K1153" s="58">
        <v>11932057779</v>
      </c>
    </row>
    <row r="1154" spans="7:11" x14ac:dyDescent="0.3">
      <c r="G1154" s="1">
        <v>42577</v>
      </c>
      <c r="H1154" s="57">
        <v>91.6</v>
      </c>
      <c r="I1154" s="58">
        <v>14619144282</v>
      </c>
      <c r="J1154" s="57">
        <v>76.989999999999995</v>
      </c>
      <c r="K1154" s="58">
        <v>12010055280</v>
      </c>
    </row>
    <row r="1155" spans="7:11" x14ac:dyDescent="0.3">
      <c r="G1155" s="1">
        <v>42578</v>
      </c>
      <c r="H1155" s="57">
        <v>91.96</v>
      </c>
      <c r="I1155" s="58">
        <v>14676599434</v>
      </c>
      <c r="J1155" s="57">
        <v>77</v>
      </c>
      <c r="K1155" s="58">
        <v>12011615231</v>
      </c>
    </row>
    <row r="1156" spans="7:11" x14ac:dyDescent="0.3">
      <c r="G1156" s="1">
        <v>42579</v>
      </c>
      <c r="H1156" s="57">
        <v>93.08</v>
      </c>
      <c r="I1156" s="58">
        <v>14855348796</v>
      </c>
      <c r="J1156" s="57">
        <v>77.45</v>
      </c>
      <c r="K1156" s="58">
        <v>12081812982</v>
      </c>
    </row>
    <row r="1157" spans="7:11" x14ac:dyDescent="0.3">
      <c r="G1157" s="1">
        <v>42580</v>
      </c>
      <c r="H1157" s="57">
        <v>89.77</v>
      </c>
      <c r="I1157" s="58">
        <v>14327080591</v>
      </c>
      <c r="J1157" s="57">
        <v>75.709999999999994</v>
      </c>
      <c r="K1157" s="58">
        <v>11810381677</v>
      </c>
    </row>
    <row r="1158" spans="7:11" x14ac:dyDescent="0.3">
      <c r="G1158" s="1">
        <v>42583</v>
      </c>
      <c r="H1158" s="57">
        <v>90.79</v>
      </c>
      <c r="I1158" s="58">
        <v>14489870189</v>
      </c>
      <c r="J1158" s="57">
        <v>76.58</v>
      </c>
      <c r="K1158" s="58">
        <v>11946097329</v>
      </c>
    </row>
    <row r="1159" spans="7:11" x14ac:dyDescent="0.3">
      <c r="G1159" s="1">
        <v>42584</v>
      </c>
      <c r="H1159" s="57">
        <v>89.73</v>
      </c>
      <c r="I1159" s="58">
        <v>14320696685</v>
      </c>
      <c r="J1159" s="57">
        <v>75.72</v>
      </c>
      <c r="K1159" s="58">
        <v>11811941627</v>
      </c>
    </row>
    <row r="1160" spans="7:11" x14ac:dyDescent="0.3">
      <c r="G1160" s="1">
        <v>42585</v>
      </c>
      <c r="H1160" s="57">
        <v>90.79</v>
      </c>
      <c r="I1160" s="58">
        <v>14489870189</v>
      </c>
      <c r="J1160" s="57">
        <v>76.09</v>
      </c>
      <c r="K1160" s="58">
        <v>11869659778</v>
      </c>
    </row>
    <row r="1161" spans="7:11" x14ac:dyDescent="0.3">
      <c r="G1161" s="1">
        <v>42586</v>
      </c>
      <c r="H1161" s="57">
        <v>91.93</v>
      </c>
      <c r="I1161" s="58">
        <v>14671811504</v>
      </c>
      <c r="J1161" s="57">
        <v>76.8</v>
      </c>
      <c r="K1161" s="58">
        <v>11980416230</v>
      </c>
    </row>
    <row r="1162" spans="7:11" x14ac:dyDescent="0.3">
      <c r="G1162" s="1">
        <v>42587</v>
      </c>
      <c r="H1162" s="57">
        <v>93.25</v>
      </c>
      <c r="I1162" s="58">
        <v>14882480396</v>
      </c>
      <c r="J1162" s="57">
        <v>77.63</v>
      </c>
      <c r="K1162" s="58">
        <v>12109892082</v>
      </c>
    </row>
    <row r="1163" spans="7:11" x14ac:dyDescent="0.3">
      <c r="G1163" s="1">
        <v>42590</v>
      </c>
      <c r="H1163" s="57">
        <v>92.72</v>
      </c>
      <c r="I1163" s="58">
        <v>14797893644</v>
      </c>
      <c r="J1163" s="57">
        <v>77.02</v>
      </c>
      <c r="K1163" s="58">
        <v>12014735131</v>
      </c>
    </row>
    <row r="1164" spans="7:11" x14ac:dyDescent="0.3">
      <c r="G1164" s="1">
        <v>42591</v>
      </c>
      <c r="H1164" s="57">
        <v>93.29</v>
      </c>
      <c r="I1164" s="58">
        <v>14888864302</v>
      </c>
      <c r="J1164" s="57">
        <v>77.41</v>
      </c>
      <c r="K1164" s="58">
        <v>12075573182</v>
      </c>
    </row>
    <row r="1165" spans="7:11" x14ac:dyDescent="0.3">
      <c r="G1165" s="1">
        <v>42592</v>
      </c>
      <c r="H1165" s="57">
        <v>89.11</v>
      </c>
      <c r="I1165" s="58">
        <v>14280769401</v>
      </c>
      <c r="J1165" s="57">
        <v>69.47</v>
      </c>
      <c r="K1165" s="58">
        <v>10836972858</v>
      </c>
    </row>
    <row r="1166" spans="7:11" x14ac:dyDescent="0.3">
      <c r="G1166" s="1">
        <v>42593</v>
      </c>
      <c r="H1166" s="57">
        <v>88.89</v>
      </c>
      <c r="I1166" s="58">
        <v>14245512200</v>
      </c>
      <c r="J1166" s="57">
        <v>67.510000000000005</v>
      </c>
      <c r="K1166" s="58">
        <v>10531222652</v>
      </c>
    </row>
    <row r="1167" spans="7:11" x14ac:dyDescent="0.3">
      <c r="G1167" s="1">
        <v>42594</v>
      </c>
      <c r="H1167" s="57">
        <v>89.18</v>
      </c>
      <c r="I1167" s="58">
        <v>14291987602</v>
      </c>
      <c r="J1167" s="57">
        <v>68.28</v>
      </c>
      <c r="K1167" s="58">
        <v>10651338804</v>
      </c>
    </row>
    <row r="1168" spans="7:11" x14ac:dyDescent="0.3">
      <c r="G1168" s="1">
        <v>42597</v>
      </c>
      <c r="H1168" s="57">
        <v>90.74</v>
      </c>
      <c r="I1168" s="58">
        <v>14541993216</v>
      </c>
      <c r="J1168" s="57">
        <v>69.44</v>
      </c>
      <c r="K1168" s="58">
        <v>10832293008</v>
      </c>
    </row>
    <row r="1169" spans="7:11" x14ac:dyDescent="0.3">
      <c r="G1169" s="1">
        <v>42598</v>
      </c>
      <c r="H1169" s="57">
        <v>89.86</v>
      </c>
      <c r="I1169" s="58">
        <v>14400964408</v>
      </c>
      <c r="J1169" s="57">
        <v>69.19</v>
      </c>
      <c r="K1169" s="58">
        <v>10793294257</v>
      </c>
    </row>
    <row r="1170" spans="7:11" x14ac:dyDescent="0.3">
      <c r="G1170" s="1">
        <v>42599</v>
      </c>
      <c r="H1170" s="57">
        <v>90.21</v>
      </c>
      <c r="I1170" s="58">
        <v>14457055411</v>
      </c>
      <c r="J1170" s="57">
        <v>69.64</v>
      </c>
      <c r="K1170" s="58">
        <v>10863492008</v>
      </c>
    </row>
    <row r="1171" spans="7:11" x14ac:dyDescent="0.3">
      <c r="G1171" s="1">
        <v>42600</v>
      </c>
      <c r="H1171" s="57">
        <v>90.93</v>
      </c>
      <c r="I1171" s="58">
        <v>14572442618</v>
      </c>
      <c r="J1171" s="57">
        <v>69.73</v>
      </c>
      <c r="K1171" s="58">
        <v>10877531559</v>
      </c>
    </row>
    <row r="1172" spans="7:11" x14ac:dyDescent="0.3">
      <c r="G1172" s="1">
        <v>42601</v>
      </c>
      <c r="H1172" s="57">
        <v>93.19</v>
      </c>
      <c r="I1172" s="58">
        <v>14934630238</v>
      </c>
      <c r="J1172" s="57">
        <v>70.95</v>
      </c>
      <c r="K1172" s="58">
        <v>11067845462</v>
      </c>
    </row>
    <row r="1173" spans="7:11" x14ac:dyDescent="0.3">
      <c r="G1173" s="1">
        <v>42604</v>
      </c>
      <c r="H1173" s="57">
        <v>93.2</v>
      </c>
      <c r="I1173" s="58">
        <v>14936232838</v>
      </c>
      <c r="J1173" s="57">
        <v>70.52</v>
      </c>
      <c r="K1173" s="58">
        <v>11000767611</v>
      </c>
    </row>
    <row r="1174" spans="7:11" x14ac:dyDescent="0.3">
      <c r="G1174" s="1">
        <v>42605</v>
      </c>
      <c r="H1174" s="57">
        <v>93.88</v>
      </c>
      <c r="I1174" s="58">
        <v>15045209644</v>
      </c>
      <c r="J1174" s="57">
        <v>68.05</v>
      </c>
      <c r="K1174" s="58">
        <v>10615459954</v>
      </c>
    </row>
    <row r="1175" spans="7:11" x14ac:dyDescent="0.3">
      <c r="G1175" s="1">
        <v>42606</v>
      </c>
      <c r="H1175" s="57">
        <v>92.69</v>
      </c>
      <c r="I1175" s="58">
        <v>14854500234</v>
      </c>
      <c r="J1175" s="57">
        <v>67.17</v>
      </c>
      <c r="K1175" s="58">
        <v>10478184351</v>
      </c>
    </row>
    <row r="1176" spans="7:11" x14ac:dyDescent="0.3">
      <c r="G1176" s="1">
        <v>42607</v>
      </c>
      <c r="H1176" s="57">
        <v>93.44</v>
      </c>
      <c r="I1176" s="58">
        <v>14974695240</v>
      </c>
      <c r="J1176" s="57">
        <v>67.3</v>
      </c>
      <c r="K1176" s="58">
        <v>10498463701</v>
      </c>
    </row>
    <row r="1177" spans="7:11" x14ac:dyDescent="0.3">
      <c r="G1177" s="1">
        <v>42608</v>
      </c>
      <c r="H1177" s="57">
        <v>93.81</v>
      </c>
      <c r="I1177" s="58">
        <v>15033991444</v>
      </c>
      <c r="J1177" s="57">
        <v>67.52</v>
      </c>
      <c r="K1177" s="58">
        <v>10532782602</v>
      </c>
    </row>
    <row r="1178" spans="7:11" x14ac:dyDescent="0.3">
      <c r="G1178" s="1">
        <v>42611</v>
      </c>
      <c r="H1178" s="57">
        <v>94.34</v>
      </c>
      <c r="I1178" s="58">
        <v>15118929249</v>
      </c>
      <c r="J1178" s="57">
        <v>68.73</v>
      </c>
      <c r="K1178" s="58">
        <v>10721536556</v>
      </c>
    </row>
    <row r="1179" spans="7:11" x14ac:dyDescent="0.3">
      <c r="G1179" s="1">
        <v>42612</v>
      </c>
      <c r="H1179" s="57">
        <v>92.98</v>
      </c>
      <c r="I1179" s="58">
        <v>14900975636</v>
      </c>
      <c r="J1179" s="57">
        <v>68.36</v>
      </c>
      <c r="K1179" s="58">
        <v>10663818405</v>
      </c>
    </row>
    <row r="1180" spans="7:11" x14ac:dyDescent="0.3">
      <c r="G1180" s="1">
        <v>42613</v>
      </c>
      <c r="H1180" s="57">
        <v>93.32</v>
      </c>
      <c r="I1180" s="58">
        <v>14955464039</v>
      </c>
      <c r="J1180" s="57">
        <v>69.260000000000005</v>
      </c>
      <c r="K1180" s="58">
        <v>10804213907</v>
      </c>
    </row>
    <row r="1181" spans="7:11" x14ac:dyDescent="0.3">
      <c r="G1181" s="1">
        <v>42614</v>
      </c>
      <c r="H1181" s="57">
        <v>94.63</v>
      </c>
      <c r="I1181" s="58">
        <v>15165404651</v>
      </c>
      <c r="J1181" s="57">
        <v>70.739999999999995</v>
      </c>
      <c r="K1181" s="58">
        <v>11035086512</v>
      </c>
    </row>
    <row r="1182" spans="7:11" x14ac:dyDescent="0.3">
      <c r="G1182" s="1">
        <v>42615</v>
      </c>
      <c r="H1182" s="57">
        <v>94.36</v>
      </c>
      <c r="I1182" s="58">
        <v>15122134449</v>
      </c>
      <c r="J1182" s="57">
        <v>70.2</v>
      </c>
      <c r="K1182" s="58">
        <v>10950849210</v>
      </c>
    </row>
    <row r="1183" spans="7:11" x14ac:dyDescent="0.3">
      <c r="G1183" s="1">
        <v>42619</v>
      </c>
      <c r="H1183" s="57">
        <v>93.7</v>
      </c>
      <c r="I1183" s="58">
        <v>15016362843</v>
      </c>
      <c r="J1183" s="57">
        <v>70.540000000000006</v>
      </c>
      <c r="K1183" s="58">
        <v>11003887511</v>
      </c>
    </row>
    <row r="1184" spans="7:11" x14ac:dyDescent="0.3">
      <c r="G1184" s="1">
        <v>42620</v>
      </c>
      <c r="H1184" s="57">
        <v>94.04</v>
      </c>
      <c r="I1184" s="58">
        <v>15070851246</v>
      </c>
      <c r="J1184" s="57">
        <v>70.8</v>
      </c>
      <c r="K1184" s="58">
        <v>11044446212</v>
      </c>
    </row>
    <row r="1185" spans="7:11" x14ac:dyDescent="0.3">
      <c r="G1185" s="1">
        <v>42621</v>
      </c>
      <c r="H1185" s="57">
        <v>93.57</v>
      </c>
      <c r="I1185" s="58">
        <v>14995529042</v>
      </c>
      <c r="J1185" s="57">
        <v>70.459999999999994</v>
      </c>
      <c r="K1185" s="58">
        <v>10991407911</v>
      </c>
    </row>
    <row r="1186" spans="7:11" x14ac:dyDescent="0.3">
      <c r="G1186" s="1">
        <v>42622</v>
      </c>
      <c r="H1186" s="57">
        <v>91.18</v>
      </c>
      <c r="I1186" s="58">
        <v>14612507620</v>
      </c>
      <c r="J1186" s="57">
        <v>69.430000000000007</v>
      </c>
      <c r="K1186" s="58">
        <v>10830733058</v>
      </c>
    </row>
    <row r="1187" spans="7:11" x14ac:dyDescent="0.3">
      <c r="G1187" s="1">
        <v>42625</v>
      </c>
      <c r="H1187" s="57">
        <v>93.27</v>
      </c>
      <c r="I1187" s="58">
        <v>14947451039</v>
      </c>
      <c r="J1187" s="57">
        <v>70.62</v>
      </c>
      <c r="K1187" s="58">
        <v>11016367111</v>
      </c>
    </row>
    <row r="1188" spans="7:11" x14ac:dyDescent="0.3">
      <c r="G1188" s="1">
        <v>42626</v>
      </c>
      <c r="H1188" s="57">
        <v>91.54</v>
      </c>
      <c r="I1188" s="58">
        <v>14762145189</v>
      </c>
      <c r="J1188" s="57">
        <v>69.03</v>
      </c>
      <c r="K1188" s="58">
        <v>10768335057</v>
      </c>
    </row>
    <row r="1189" spans="7:11" x14ac:dyDescent="0.3">
      <c r="G1189" s="1">
        <v>42627</v>
      </c>
      <c r="H1189" s="57">
        <v>91.57</v>
      </c>
      <c r="I1189" s="58">
        <v>14766983122</v>
      </c>
      <c r="J1189" s="57">
        <v>68.900000000000006</v>
      </c>
      <c r="K1189" s="58">
        <v>10770360634</v>
      </c>
    </row>
    <row r="1190" spans="7:11" x14ac:dyDescent="0.3">
      <c r="G1190" s="1">
        <v>42628</v>
      </c>
      <c r="H1190" s="57">
        <v>93.36</v>
      </c>
      <c r="I1190" s="58">
        <v>15055646437</v>
      </c>
      <c r="J1190" s="57">
        <v>70.260000000000005</v>
      </c>
      <c r="K1190" s="58">
        <v>10982954110</v>
      </c>
    </row>
    <row r="1191" spans="7:11" x14ac:dyDescent="0.3">
      <c r="G1191" s="1">
        <v>42629</v>
      </c>
      <c r="H1191" s="57">
        <v>92.96</v>
      </c>
      <c r="I1191" s="58">
        <v>14991140669</v>
      </c>
      <c r="J1191" s="57">
        <v>70.23</v>
      </c>
      <c r="K1191" s="58">
        <v>10978264548</v>
      </c>
    </row>
    <row r="1192" spans="7:11" x14ac:dyDescent="0.3">
      <c r="G1192" s="1">
        <v>42632</v>
      </c>
      <c r="H1192" s="57">
        <v>92.15</v>
      </c>
      <c r="I1192" s="58">
        <v>14860516487</v>
      </c>
      <c r="J1192" s="57">
        <v>69.69</v>
      </c>
      <c r="K1192" s="58">
        <v>10893852433</v>
      </c>
    </row>
    <row r="1193" spans="7:11" x14ac:dyDescent="0.3">
      <c r="G1193" s="1">
        <v>42633</v>
      </c>
      <c r="H1193" s="57">
        <v>91.98</v>
      </c>
      <c r="I1193" s="58">
        <v>14833101535</v>
      </c>
      <c r="J1193" s="57">
        <v>69.180000000000007</v>
      </c>
      <c r="K1193" s="58">
        <v>10814129879</v>
      </c>
    </row>
    <row r="1194" spans="7:11" x14ac:dyDescent="0.3">
      <c r="G1194" s="1">
        <v>42634</v>
      </c>
      <c r="H1194" s="57">
        <v>93.29</v>
      </c>
      <c r="I1194" s="58">
        <v>15044357928</v>
      </c>
      <c r="J1194" s="57">
        <v>69.790000000000006</v>
      </c>
      <c r="K1194" s="58">
        <v>10909484306</v>
      </c>
    </row>
    <row r="1195" spans="7:11" x14ac:dyDescent="0.3">
      <c r="G1195" s="1">
        <v>42635</v>
      </c>
      <c r="H1195" s="57">
        <v>92.69</v>
      </c>
      <c r="I1195" s="58">
        <v>14947599275</v>
      </c>
      <c r="J1195" s="57">
        <v>69.510000000000005</v>
      </c>
      <c r="K1195" s="58">
        <v>10865715061</v>
      </c>
    </row>
    <row r="1196" spans="7:11" x14ac:dyDescent="0.3">
      <c r="G1196" s="1">
        <v>42636</v>
      </c>
      <c r="H1196" s="57">
        <v>91.78</v>
      </c>
      <c r="I1196" s="58">
        <v>14800848651</v>
      </c>
      <c r="J1196" s="57">
        <v>69.319999999999993</v>
      </c>
      <c r="K1196" s="58">
        <v>10836014502</v>
      </c>
    </row>
    <row r="1197" spans="7:11" x14ac:dyDescent="0.3">
      <c r="G1197" s="1">
        <v>42639</v>
      </c>
      <c r="H1197" s="57">
        <v>91.41</v>
      </c>
      <c r="I1197" s="58">
        <v>14741180815</v>
      </c>
      <c r="J1197" s="57">
        <v>69</v>
      </c>
      <c r="K1197" s="58">
        <v>10785992508</v>
      </c>
    </row>
    <row r="1198" spans="7:11" x14ac:dyDescent="0.3">
      <c r="G1198" s="1">
        <v>42640</v>
      </c>
      <c r="H1198" s="57">
        <v>92.51</v>
      </c>
      <c r="I1198" s="58">
        <v>14918571679</v>
      </c>
      <c r="J1198" s="57">
        <v>70</v>
      </c>
      <c r="K1198" s="58">
        <v>10942311240</v>
      </c>
    </row>
    <row r="1199" spans="7:11" x14ac:dyDescent="0.3">
      <c r="G1199" s="1">
        <v>42641</v>
      </c>
      <c r="H1199" s="57">
        <v>92.94</v>
      </c>
      <c r="I1199" s="58">
        <v>14987915380</v>
      </c>
      <c r="J1199" s="57">
        <v>69.849999999999994</v>
      </c>
      <c r="K1199" s="58">
        <v>10918863430</v>
      </c>
    </row>
    <row r="1200" spans="7:11" x14ac:dyDescent="0.3">
      <c r="G1200" s="1">
        <v>42642</v>
      </c>
      <c r="H1200" s="57">
        <v>93.23</v>
      </c>
      <c r="I1200" s="58">
        <v>15034682063</v>
      </c>
      <c r="J1200" s="57">
        <v>68.77</v>
      </c>
      <c r="K1200" s="58">
        <v>10750039199</v>
      </c>
    </row>
    <row r="1201" spans="7:11" x14ac:dyDescent="0.3">
      <c r="G1201" s="1">
        <v>42643</v>
      </c>
      <c r="H1201" s="57">
        <v>94.71</v>
      </c>
      <c r="I1201" s="58">
        <v>15273353407</v>
      </c>
      <c r="J1201" s="57">
        <v>69.709999999999994</v>
      </c>
      <c r="K1201" s="58">
        <v>10896978807</v>
      </c>
    </row>
    <row r="1202" spans="7:11" x14ac:dyDescent="0.3">
      <c r="G1202" s="1">
        <v>42646</v>
      </c>
      <c r="H1202" s="57">
        <v>94.59</v>
      </c>
      <c r="I1202" s="58">
        <v>15254001676</v>
      </c>
      <c r="J1202" s="57">
        <v>70.41</v>
      </c>
      <c r="K1202" s="58">
        <v>11006401920</v>
      </c>
    </row>
    <row r="1203" spans="7:11" x14ac:dyDescent="0.3">
      <c r="G1203" s="1">
        <v>42647</v>
      </c>
      <c r="H1203" s="57">
        <v>94.83</v>
      </c>
      <c r="I1203" s="58">
        <v>15292705138</v>
      </c>
      <c r="J1203" s="57">
        <v>70.3</v>
      </c>
      <c r="K1203" s="58">
        <v>10989206859</v>
      </c>
    </row>
    <row r="1204" spans="7:11" x14ac:dyDescent="0.3">
      <c r="G1204" s="1">
        <v>42648</v>
      </c>
      <c r="H1204" s="57">
        <v>96.17</v>
      </c>
      <c r="I1204" s="58">
        <v>15508799463</v>
      </c>
      <c r="J1204" s="57">
        <v>71.209999999999994</v>
      </c>
      <c r="K1204" s="58">
        <v>11131456905</v>
      </c>
    </row>
    <row r="1205" spans="7:11" x14ac:dyDescent="0.3">
      <c r="G1205" s="1">
        <v>42649</v>
      </c>
      <c r="H1205" s="57">
        <v>100.19</v>
      </c>
      <c r="I1205" s="58">
        <v>16157082440</v>
      </c>
      <c r="J1205" s="57">
        <v>71.790000000000006</v>
      </c>
      <c r="K1205" s="58">
        <v>11222121770</v>
      </c>
    </row>
    <row r="1206" spans="7:11" x14ac:dyDescent="0.3">
      <c r="G1206" s="1">
        <v>42650</v>
      </c>
      <c r="H1206" s="57">
        <v>100.35</v>
      </c>
      <c r="I1206" s="58">
        <v>16182884747</v>
      </c>
      <c r="J1206" s="57">
        <v>72.67</v>
      </c>
      <c r="K1206" s="58">
        <v>11359682254</v>
      </c>
    </row>
    <row r="1207" spans="7:11" x14ac:dyDescent="0.3">
      <c r="G1207" s="1">
        <v>42653</v>
      </c>
      <c r="H1207" s="57">
        <v>102.15</v>
      </c>
      <c r="I1207" s="58">
        <v>16473160707</v>
      </c>
      <c r="J1207" s="57">
        <v>73.540000000000006</v>
      </c>
      <c r="K1207" s="58">
        <v>11495679551</v>
      </c>
    </row>
    <row r="1208" spans="7:11" x14ac:dyDescent="0.3">
      <c r="G1208" s="1">
        <v>42654</v>
      </c>
      <c r="H1208" s="57">
        <v>99.59</v>
      </c>
      <c r="I1208" s="58">
        <v>16060323786</v>
      </c>
      <c r="J1208" s="57">
        <v>72.39</v>
      </c>
      <c r="K1208" s="58">
        <v>11315913009</v>
      </c>
    </row>
    <row r="1209" spans="7:11" x14ac:dyDescent="0.3">
      <c r="G1209" s="1">
        <v>42655</v>
      </c>
      <c r="H1209" s="57">
        <v>98.68</v>
      </c>
      <c r="I1209" s="58">
        <v>15913573162</v>
      </c>
      <c r="J1209" s="57">
        <v>72.099999999999994</v>
      </c>
      <c r="K1209" s="58">
        <v>11270580577</v>
      </c>
    </row>
    <row r="1210" spans="7:11" x14ac:dyDescent="0.3">
      <c r="G1210" s="1">
        <v>42656</v>
      </c>
      <c r="H1210" s="57">
        <v>97.73</v>
      </c>
      <c r="I1210" s="58">
        <v>15760371962</v>
      </c>
      <c r="J1210" s="57">
        <v>71.34</v>
      </c>
      <c r="K1210" s="58">
        <v>11151778340</v>
      </c>
    </row>
    <row r="1211" spans="7:11" x14ac:dyDescent="0.3">
      <c r="G1211" s="1">
        <v>42657</v>
      </c>
      <c r="H1211" s="57">
        <v>98.22</v>
      </c>
      <c r="I1211" s="58">
        <v>15839391528</v>
      </c>
      <c r="J1211" s="57">
        <v>71.97</v>
      </c>
      <c r="K1211" s="58">
        <v>11250259142</v>
      </c>
    </row>
    <row r="1212" spans="7:11" x14ac:dyDescent="0.3">
      <c r="G1212" s="1">
        <v>42660</v>
      </c>
      <c r="H1212" s="57">
        <v>98.06</v>
      </c>
      <c r="I1212" s="58">
        <v>15813589221</v>
      </c>
      <c r="J1212" s="57">
        <v>71.989999999999995</v>
      </c>
      <c r="K1212" s="58">
        <v>11253385516</v>
      </c>
    </row>
    <row r="1213" spans="7:11" x14ac:dyDescent="0.3">
      <c r="G1213" s="1">
        <v>42661</v>
      </c>
      <c r="H1213" s="57">
        <v>99.47</v>
      </c>
      <c r="I1213" s="58">
        <v>16040972056</v>
      </c>
      <c r="J1213" s="57">
        <v>72.09</v>
      </c>
      <c r="K1213" s="58">
        <v>11269017389</v>
      </c>
    </row>
    <row r="1214" spans="7:11" x14ac:dyDescent="0.3">
      <c r="G1214" s="1">
        <v>42662</v>
      </c>
      <c r="H1214" s="57">
        <v>99.72</v>
      </c>
      <c r="I1214" s="58">
        <v>16081288161</v>
      </c>
      <c r="J1214" s="57">
        <v>71.94</v>
      </c>
      <c r="K1214" s="58">
        <v>11245569580</v>
      </c>
    </row>
    <row r="1215" spans="7:11" x14ac:dyDescent="0.3">
      <c r="G1215" s="1">
        <v>42663</v>
      </c>
      <c r="H1215" s="57">
        <v>96.94</v>
      </c>
      <c r="I1215" s="58">
        <v>15784736225</v>
      </c>
      <c r="J1215" s="57">
        <v>71.989999999999995</v>
      </c>
      <c r="K1215" s="58">
        <v>11253385516</v>
      </c>
    </row>
    <row r="1216" spans="7:11" x14ac:dyDescent="0.3">
      <c r="G1216" s="1">
        <v>42664</v>
      </c>
      <c r="H1216" s="57">
        <v>97.61</v>
      </c>
      <c r="I1216" s="58">
        <v>15893832297</v>
      </c>
      <c r="J1216" s="57">
        <v>73.64</v>
      </c>
      <c r="K1216" s="58">
        <v>11511311424</v>
      </c>
    </row>
    <row r="1217" spans="7:11" x14ac:dyDescent="0.3">
      <c r="G1217" s="1">
        <v>42667</v>
      </c>
      <c r="H1217" s="57">
        <v>98.98</v>
      </c>
      <c r="I1217" s="58">
        <v>16116909341</v>
      </c>
      <c r="J1217" s="57">
        <v>74.56</v>
      </c>
      <c r="K1217" s="58">
        <v>11655124657</v>
      </c>
    </row>
    <row r="1218" spans="7:11" x14ac:dyDescent="0.3">
      <c r="G1218" s="1">
        <v>42668</v>
      </c>
      <c r="H1218" s="57">
        <v>98.08</v>
      </c>
      <c r="I1218" s="58">
        <v>15970362378</v>
      </c>
      <c r="J1218" s="57">
        <v>74.900000000000006</v>
      </c>
      <c r="K1218" s="58">
        <v>11708273026</v>
      </c>
    </row>
    <row r="1219" spans="7:11" x14ac:dyDescent="0.3">
      <c r="G1219" s="1">
        <v>42669</v>
      </c>
      <c r="H1219" s="57">
        <v>97.87</v>
      </c>
      <c r="I1219" s="58">
        <v>15936168087</v>
      </c>
      <c r="J1219" s="57">
        <v>75.290000000000006</v>
      </c>
      <c r="K1219" s="58">
        <v>11769237332</v>
      </c>
    </row>
    <row r="1220" spans="7:11" x14ac:dyDescent="0.3">
      <c r="G1220" s="1">
        <v>42670</v>
      </c>
      <c r="H1220" s="57">
        <v>96.7</v>
      </c>
      <c r="I1220" s="58">
        <v>15745657035</v>
      </c>
      <c r="J1220" s="57">
        <v>74.72</v>
      </c>
      <c r="K1220" s="58">
        <v>11680135655</v>
      </c>
    </row>
    <row r="1221" spans="7:11" x14ac:dyDescent="0.3">
      <c r="G1221" s="1">
        <v>42671</v>
      </c>
      <c r="H1221" s="57">
        <v>96.21</v>
      </c>
      <c r="I1221" s="58">
        <v>15665870355</v>
      </c>
      <c r="J1221" s="57">
        <v>74.66</v>
      </c>
      <c r="K1221" s="58">
        <v>11670756531</v>
      </c>
    </row>
    <row r="1222" spans="7:11" x14ac:dyDescent="0.3">
      <c r="G1222" s="1">
        <v>42674</v>
      </c>
      <c r="H1222" s="57">
        <v>96.86</v>
      </c>
      <c r="I1222" s="58">
        <v>15771709828</v>
      </c>
      <c r="J1222" s="57">
        <v>75.11</v>
      </c>
      <c r="K1222" s="58">
        <v>11741099960</v>
      </c>
    </row>
    <row r="1223" spans="7:11" x14ac:dyDescent="0.3">
      <c r="G1223" s="1">
        <v>42675</v>
      </c>
      <c r="H1223" s="57">
        <v>96.05</v>
      </c>
      <c r="I1223" s="58">
        <v>15639817561</v>
      </c>
      <c r="J1223" s="57">
        <v>73.900000000000006</v>
      </c>
      <c r="K1223" s="58">
        <v>11551954294</v>
      </c>
    </row>
    <row r="1224" spans="7:11" x14ac:dyDescent="0.3">
      <c r="G1224" s="1">
        <v>42676</v>
      </c>
      <c r="H1224" s="57">
        <v>95.85</v>
      </c>
      <c r="I1224" s="58">
        <v>15607251570</v>
      </c>
      <c r="J1224" s="57">
        <v>74.73</v>
      </c>
      <c r="K1224" s="58">
        <v>11681698842</v>
      </c>
    </row>
    <row r="1225" spans="7:11" x14ac:dyDescent="0.3">
      <c r="G1225" s="1">
        <v>42677</v>
      </c>
      <c r="H1225" s="57">
        <v>95.24</v>
      </c>
      <c r="I1225" s="58">
        <v>15507925295</v>
      </c>
      <c r="J1225" s="57">
        <v>74.680000000000007</v>
      </c>
      <c r="K1225" s="58">
        <v>11673882905</v>
      </c>
    </row>
    <row r="1226" spans="7:11" x14ac:dyDescent="0.3">
      <c r="G1226" s="1">
        <v>42678</v>
      </c>
      <c r="H1226" s="57">
        <v>95</v>
      </c>
      <c r="I1226" s="58">
        <v>15468846105</v>
      </c>
      <c r="J1226" s="57">
        <v>74.52</v>
      </c>
      <c r="K1226" s="58">
        <v>11648871908</v>
      </c>
    </row>
    <row r="1227" spans="7:11" x14ac:dyDescent="0.3">
      <c r="G1227" s="1">
        <v>42681</v>
      </c>
      <c r="H1227" s="57">
        <v>98.51</v>
      </c>
      <c r="I1227" s="58">
        <v>16040379261</v>
      </c>
      <c r="J1227" s="57">
        <v>75.540000000000006</v>
      </c>
      <c r="K1227" s="58">
        <v>11808317015</v>
      </c>
    </row>
    <row r="1228" spans="7:11" x14ac:dyDescent="0.3">
      <c r="G1228" s="1">
        <v>42682</v>
      </c>
      <c r="H1228" s="57">
        <v>99.12</v>
      </c>
      <c r="I1228" s="58">
        <v>16139705536</v>
      </c>
      <c r="J1228" s="57">
        <v>75.53</v>
      </c>
      <c r="K1228" s="58">
        <v>11806753827</v>
      </c>
    </row>
    <row r="1229" spans="7:11" x14ac:dyDescent="0.3">
      <c r="G1229" s="1">
        <v>42683</v>
      </c>
      <c r="H1229" s="57">
        <v>98.01</v>
      </c>
      <c r="I1229" s="58">
        <v>15958964281</v>
      </c>
      <c r="J1229" s="57">
        <v>75.489999999999995</v>
      </c>
      <c r="K1229" s="58">
        <v>11800501078</v>
      </c>
    </row>
    <row r="1230" spans="7:11" x14ac:dyDescent="0.3">
      <c r="G1230" s="1">
        <v>42684</v>
      </c>
      <c r="H1230" s="57">
        <v>95.97</v>
      </c>
      <c r="I1230" s="58">
        <v>15626791165</v>
      </c>
      <c r="J1230" s="57">
        <v>74.510000000000005</v>
      </c>
      <c r="K1230" s="58">
        <v>11647308721</v>
      </c>
    </row>
    <row r="1231" spans="7:11" x14ac:dyDescent="0.3">
      <c r="G1231" s="1">
        <v>42685</v>
      </c>
      <c r="H1231" s="57">
        <v>97.49</v>
      </c>
      <c r="I1231" s="58">
        <v>15874292702</v>
      </c>
      <c r="J1231" s="57">
        <v>75.459999999999994</v>
      </c>
      <c r="K1231" s="58">
        <v>11795811516</v>
      </c>
    </row>
    <row r="1232" spans="7:11" x14ac:dyDescent="0.3">
      <c r="G1232" s="1">
        <v>42688</v>
      </c>
      <c r="H1232" s="57">
        <v>98.51</v>
      </c>
      <c r="I1232" s="58">
        <v>16040379261</v>
      </c>
      <c r="J1232" s="57">
        <v>75.48</v>
      </c>
      <c r="K1232" s="58">
        <v>11798937891</v>
      </c>
    </row>
    <row r="1233" spans="7:11" x14ac:dyDescent="0.3">
      <c r="G1233" s="1">
        <v>42689</v>
      </c>
      <c r="H1233" s="57">
        <v>101.12</v>
      </c>
      <c r="I1233" s="58">
        <v>16465365454</v>
      </c>
      <c r="J1233" s="57">
        <v>77.75</v>
      </c>
      <c r="K1233" s="58">
        <v>12153781413</v>
      </c>
    </row>
    <row r="1234" spans="7:11" x14ac:dyDescent="0.3">
      <c r="G1234" s="1">
        <v>42690</v>
      </c>
      <c r="H1234" s="57">
        <v>101.24</v>
      </c>
      <c r="I1234" s="58">
        <v>16484905049</v>
      </c>
      <c r="J1234" s="57">
        <v>77.7</v>
      </c>
      <c r="K1234" s="58">
        <v>12145965476</v>
      </c>
    </row>
    <row r="1235" spans="7:11" x14ac:dyDescent="0.3">
      <c r="G1235" s="1">
        <v>42691</v>
      </c>
      <c r="H1235" s="57">
        <v>103.8</v>
      </c>
      <c r="I1235" s="58">
        <v>16901749744</v>
      </c>
      <c r="J1235" s="57">
        <v>79.05</v>
      </c>
      <c r="K1235" s="58">
        <v>12356995764</v>
      </c>
    </row>
    <row r="1236" spans="7:11" x14ac:dyDescent="0.3">
      <c r="G1236" s="1">
        <v>42692</v>
      </c>
      <c r="H1236" s="57">
        <v>104.71</v>
      </c>
      <c r="I1236" s="58">
        <v>17049925006</v>
      </c>
      <c r="J1236" s="57">
        <v>80.040000000000006</v>
      </c>
      <c r="K1236" s="58">
        <v>12511751309</v>
      </c>
    </row>
    <row r="1237" spans="7:11" x14ac:dyDescent="0.3">
      <c r="G1237" s="1">
        <v>42695</v>
      </c>
      <c r="H1237" s="57">
        <v>106.24</v>
      </c>
      <c r="I1237" s="58">
        <v>17299054844</v>
      </c>
      <c r="J1237" s="57">
        <v>80.959999999999994</v>
      </c>
      <c r="K1237" s="58">
        <v>12655564542</v>
      </c>
    </row>
    <row r="1238" spans="7:11" x14ac:dyDescent="0.3">
      <c r="G1238" s="1">
        <v>42696</v>
      </c>
      <c r="H1238" s="57">
        <v>106.71</v>
      </c>
      <c r="I1238" s="58">
        <v>17375584924</v>
      </c>
      <c r="J1238" s="57">
        <v>83.04</v>
      </c>
      <c r="K1238" s="58">
        <v>12980707505</v>
      </c>
    </row>
    <row r="1239" spans="7:11" x14ac:dyDescent="0.3">
      <c r="G1239" s="1">
        <v>42697</v>
      </c>
      <c r="H1239" s="57">
        <v>106.95</v>
      </c>
      <c r="I1239" s="58">
        <v>17414664115</v>
      </c>
      <c r="J1239" s="57">
        <v>81.83</v>
      </c>
      <c r="K1239" s="58">
        <v>12791561839</v>
      </c>
    </row>
    <row r="1240" spans="7:11" x14ac:dyDescent="0.3">
      <c r="G1240" s="1">
        <v>42699</v>
      </c>
      <c r="H1240" s="57">
        <v>107.54</v>
      </c>
      <c r="I1240" s="58">
        <v>17510733790</v>
      </c>
      <c r="J1240" s="57">
        <v>82.27</v>
      </c>
      <c r="K1240" s="58">
        <v>12860342081</v>
      </c>
    </row>
    <row r="1241" spans="7:11" x14ac:dyDescent="0.3">
      <c r="G1241" s="1">
        <v>42702</v>
      </c>
      <c r="H1241" s="57">
        <v>106.77</v>
      </c>
      <c r="I1241" s="58">
        <v>17385354722</v>
      </c>
      <c r="J1241" s="57">
        <v>82.51</v>
      </c>
      <c r="K1241" s="58">
        <v>12897858577</v>
      </c>
    </row>
    <row r="1242" spans="7:11" x14ac:dyDescent="0.3">
      <c r="G1242" s="1">
        <v>42703</v>
      </c>
      <c r="H1242" s="57">
        <v>107.57</v>
      </c>
      <c r="I1242" s="58">
        <v>17515618689</v>
      </c>
      <c r="J1242" s="57">
        <v>81.680000000000007</v>
      </c>
      <c r="K1242" s="58">
        <v>12768114029</v>
      </c>
    </row>
    <row r="1243" spans="7:11" x14ac:dyDescent="0.3">
      <c r="G1243" s="1">
        <v>42704</v>
      </c>
      <c r="H1243" s="57">
        <v>106.02</v>
      </c>
      <c r="I1243" s="58">
        <v>17263232253</v>
      </c>
      <c r="J1243" s="57">
        <v>79.84</v>
      </c>
      <c r="K1243" s="58">
        <v>12480487562</v>
      </c>
    </row>
    <row r="1244" spans="7:11" x14ac:dyDescent="0.3">
      <c r="G1244" s="1">
        <v>42705</v>
      </c>
      <c r="H1244" s="57">
        <v>98.58</v>
      </c>
      <c r="I1244" s="58">
        <v>16051777358</v>
      </c>
      <c r="J1244" s="57">
        <v>75.930000000000007</v>
      </c>
      <c r="K1244" s="58">
        <v>11869281320</v>
      </c>
    </row>
    <row r="1245" spans="7:11" x14ac:dyDescent="0.3">
      <c r="G1245" s="1">
        <v>42706</v>
      </c>
      <c r="H1245" s="57">
        <v>100.49</v>
      </c>
      <c r="I1245" s="58">
        <v>16362782579</v>
      </c>
      <c r="J1245" s="57">
        <v>76.260000000000005</v>
      </c>
      <c r="K1245" s="58">
        <v>11920866502</v>
      </c>
    </row>
    <row r="1246" spans="7:11" x14ac:dyDescent="0.3">
      <c r="G1246" s="1">
        <v>42709</v>
      </c>
      <c r="H1246" s="57">
        <v>102.4</v>
      </c>
      <c r="I1246" s="58">
        <v>16673787801</v>
      </c>
      <c r="J1246" s="57">
        <v>77.03</v>
      </c>
      <c r="K1246" s="58">
        <v>12041231925</v>
      </c>
    </row>
    <row r="1247" spans="7:11" x14ac:dyDescent="0.3">
      <c r="G1247" s="1">
        <v>42710</v>
      </c>
      <c r="H1247" s="57">
        <v>103.05</v>
      </c>
      <c r="I1247" s="58">
        <v>16779627274</v>
      </c>
      <c r="J1247" s="57">
        <v>78.12</v>
      </c>
      <c r="K1247" s="58">
        <v>12211619343</v>
      </c>
    </row>
    <row r="1248" spans="7:11" x14ac:dyDescent="0.3">
      <c r="G1248" s="1">
        <v>42711</v>
      </c>
      <c r="H1248" s="57">
        <v>106.55</v>
      </c>
      <c r="I1248" s="58">
        <v>17349532131</v>
      </c>
      <c r="J1248" s="57">
        <v>79.260000000000005</v>
      </c>
      <c r="K1248" s="58">
        <v>12389822698</v>
      </c>
    </row>
    <row r="1249" spans="7:11" x14ac:dyDescent="0.3">
      <c r="G1249" s="1">
        <v>42712</v>
      </c>
      <c r="H1249" s="57">
        <v>107.15</v>
      </c>
      <c r="I1249" s="58">
        <v>17447230106</v>
      </c>
      <c r="J1249" s="57">
        <v>78.849999999999994</v>
      </c>
      <c r="K1249" s="58">
        <v>12325732018</v>
      </c>
    </row>
    <row r="1250" spans="7:11" x14ac:dyDescent="0.3">
      <c r="G1250" s="1">
        <v>42713</v>
      </c>
      <c r="H1250" s="57">
        <v>104.09</v>
      </c>
      <c r="I1250" s="58">
        <v>16948970432</v>
      </c>
      <c r="J1250" s="57">
        <v>77.209999999999994</v>
      </c>
      <c r="K1250" s="58">
        <v>12069369297</v>
      </c>
    </row>
    <row r="1251" spans="7:11" x14ac:dyDescent="0.3">
      <c r="G1251" s="1">
        <v>42716</v>
      </c>
      <c r="H1251" s="57">
        <v>103.63</v>
      </c>
      <c r="I1251" s="58">
        <v>16874068651</v>
      </c>
      <c r="J1251" s="57">
        <v>77.319999999999993</v>
      </c>
      <c r="K1251" s="58">
        <v>12086564358</v>
      </c>
    </row>
    <row r="1252" spans="7:11" x14ac:dyDescent="0.3">
      <c r="G1252" s="1">
        <v>42717</v>
      </c>
      <c r="H1252" s="57">
        <v>104.06</v>
      </c>
      <c r="I1252" s="58">
        <v>16944085533</v>
      </c>
      <c r="J1252" s="57">
        <v>77.97</v>
      </c>
      <c r="K1252" s="58">
        <v>12188171534</v>
      </c>
    </row>
    <row r="1253" spans="7:11" x14ac:dyDescent="0.3">
      <c r="G1253" s="1">
        <v>42718</v>
      </c>
      <c r="H1253" s="57">
        <v>104.44</v>
      </c>
      <c r="I1253" s="58">
        <v>17005960917</v>
      </c>
      <c r="J1253" s="57">
        <v>77.81</v>
      </c>
      <c r="K1253" s="58">
        <v>12163160536</v>
      </c>
    </row>
    <row r="1254" spans="7:11" x14ac:dyDescent="0.3">
      <c r="G1254" s="1">
        <v>42719</v>
      </c>
      <c r="H1254" s="57">
        <v>106.12</v>
      </c>
      <c r="I1254" s="58">
        <v>17279515249</v>
      </c>
      <c r="J1254" s="57">
        <v>79.36</v>
      </c>
      <c r="K1254" s="58">
        <v>12405454571</v>
      </c>
    </row>
    <row r="1255" spans="7:11" x14ac:dyDescent="0.3">
      <c r="G1255" s="1">
        <v>42720</v>
      </c>
      <c r="H1255" s="57">
        <v>104.45</v>
      </c>
      <c r="I1255" s="58">
        <v>17007589217</v>
      </c>
      <c r="J1255" s="57">
        <v>78.19</v>
      </c>
      <c r="K1255" s="58">
        <v>12222561655</v>
      </c>
    </row>
    <row r="1256" spans="7:11" x14ac:dyDescent="0.3">
      <c r="G1256" s="1">
        <v>42723</v>
      </c>
      <c r="H1256" s="57">
        <v>106.99</v>
      </c>
      <c r="I1256" s="58">
        <v>17421177313</v>
      </c>
      <c r="J1256" s="57">
        <v>79.37</v>
      </c>
      <c r="K1256" s="58">
        <v>12407017758</v>
      </c>
    </row>
    <row r="1257" spans="7:11" x14ac:dyDescent="0.3">
      <c r="G1257" s="1">
        <v>42724</v>
      </c>
      <c r="H1257" s="57">
        <v>106.85</v>
      </c>
      <c r="I1257" s="58">
        <v>17398381119</v>
      </c>
      <c r="J1257" s="57">
        <v>78.88</v>
      </c>
      <c r="K1257" s="58">
        <v>12330421580</v>
      </c>
    </row>
    <row r="1258" spans="7:11" x14ac:dyDescent="0.3">
      <c r="G1258" s="1">
        <v>42725</v>
      </c>
      <c r="H1258" s="57">
        <v>106.48</v>
      </c>
      <c r="I1258" s="58">
        <v>17338134034</v>
      </c>
      <c r="J1258" s="57">
        <v>78.98</v>
      </c>
      <c r="K1258" s="58">
        <v>12346053453</v>
      </c>
    </row>
    <row r="1259" spans="7:11" x14ac:dyDescent="0.3">
      <c r="G1259" s="1">
        <v>42726</v>
      </c>
      <c r="H1259" s="57">
        <v>107.69</v>
      </c>
      <c r="I1259" s="58">
        <v>17535158284</v>
      </c>
      <c r="J1259" s="57">
        <v>79.150000000000006</v>
      </c>
      <c r="K1259" s="58">
        <v>12372627637</v>
      </c>
    </row>
    <row r="1260" spans="7:11" x14ac:dyDescent="0.3">
      <c r="G1260" s="1">
        <v>42727</v>
      </c>
      <c r="H1260" s="57">
        <v>108.06</v>
      </c>
      <c r="I1260" s="58">
        <v>17595405369</v>
      </c>
      <c r="J1260" s="57">
        <v>79.12</v>
      </c>
      <c r="K1260" s="58">
        <v>12367938075</v>
      </c>
    </row>
    <row r="1261" spans="7:11" x14ac:dyDescent="0.3">
      <c r="G1261" s="1">
        <v>42731</v>
      </c>
      <c r="H1261" s="57">
        <v>109.03</v>
      </c>
      <c r="I1261" s="58">
        <v>17753350429</v>
      </c>
      <c r="J1261" s="57">
        <v>80.02</v>
      </c>
      <c r="K1261" s="58">
        <v>12508624934</v>
      </c>
    </row>
    <row r="1262" spans="7:11" x14ac:dyDescent="0.3">
      <c r="G1262" s="1">
        <v>42732</v>
      </c>
      <c r="H1262" s="57">
        <v>107.57</v>
      </c>
      <c r="I1262" s="58">
        <v>17515618689</v>
      </c>
      <c r="J1262" s="57">
        <v>79.760000000000005</v>
      </c>
      <c r="K1262" s="58">
        <v>12467982064</v>
      </c>
    </row>
    <row r="1263" spans="7:11" x14ac:dyDescent="0.3">
      <c r="G1263" s="1">
        <v>42733</v>
      </c>
      <c r="H1263" s="57">
        <v>107.15</v>
      </c>
      <c r="I1263" s="58">
        <v>17447230106</v>
      </c>
      <c r="J1263" s="57">
        <v>79.290000000000006</v>
      </c>
      <c r="K1263" s="58">
        <v>12394512260</v>
      </c>
    </row>
    <row r="1264" spans="7:11" x14ac:dyDescent="0.3">
      <c r="G1264" s="1">
        <v>42734</v>
      </c>
      <c r="H1264" s="57">
        <v>105.73</v>
      </c>
      <c r="I1264" s="58">
        <v>17216011565</v>
      </c>
      <c r="J1264" s="57">
        <v>78.680000000000007</v>
      </c>
      <c r="K1264" s="58">
        <v>12299157833</v>
      </c>
    </row>
    <row r="1265" spans="7:11" x14ac:dyDescent="0.3">
      <c r="G1265" s="1">
        <v>42738</v>
      </c>
      <c r="H1265" s="57">
        <v>107.26</v>
      </c>
      <c r="I1265" s="58">
        <v>17465141402</v>
      </c>
      <c r="J1265" s="57">
        <v>79.41</v>
      </c>
      <c r="K1265" s="58">
        <v>12413270508</v>
      </c>
    </row>
    <row r="1266" spans="7:11" x14ac:dyDescent="0.3">
      <c r="G1266" s="1">
        <v>42739</v>
      </c>
      <c r="H1266" s="57">
        <v>107.32</v>
      </c>
      <c r="I1266" s="58">
        <v>17474911199</v>
      </c>
      <c r="J1266" s="57">
        <v>79.13</v>
      </c>
      <c r="K1266" s="58">
        <v>12369501263</v>
      </c>
    </row>
    <row r="1267" spans="7:11" x14ac:dyDescent="0.3">
      <c r="G1267" s="1">
        <v>42740</v>
      </c>
      <c r="H1267" s="57">
        <v>107.08</v>
      </c>
      <c r="I1267" s="58">
        <v>17435832009</v>
      </c>
      <c r="J1267" s="57">
        <v>78.42</v>
      </c>
      <c r="K1267" s="58">
        <v>12258514963</v>
      </c>
    </row>
    <row r="1268" spans="7:11" x14ac:dyDescent="0.3">
      <c r="G1268" s="1">
        <v>42741</v>
      </c>
      <c r="H1268" s="57">
        <v>107.6</v>
      </c>
      <c r="I1268" s="58">
        <v>17520503588</v>
      </c>
      <c r="J1268" s="57">
        <v>79.13</v>
      </c>
      <c r="K1268" s="58">
        <v>12369501263</v>
      </c>
    </row>
    <row r="1269" spans="7:11" x14ac:dyDescent="0.3">
      <c r="G1269" s="1">
        <v>42744</v>
      </c>
      <c r="H1269" s="57">
        <v>108.86</v>
      </c>
      <c r="I1269" s="58">
        <v>17725669336</v>
      </c>
      <c r="J1269" s="57">
        <v>79.59</v>
      </c>
      <c r="K1269" s="58">
        <v>12441407879</v>
      </c>
    </row>
    <row r="1270" spans="7:11" x14ac:dyDescent="0.3">
      <c r="G1270" s="1">
        <v>42745</v>
      </c>
      <c r="H1270" s="57">
        <v>108.47</v>
      </c>
      <c r="I1270" s="58">
        <v>17662165652</v>
      </c>
      <c r="J1270" s="57">
        <v>79.33</v>
      </c>
      <c r="K1270" s="58">
        <v>12400765009</v>
      </c>
    </row>
    <row r="1271" spans="7:11" x14ac:dyDescent="0.3">
      <c r="G1271" s="1">
        <v>42746</v>
      </c>
      <c r="H1271" s="57">
        <v>108.99</v>
      </c>
      <c r="I1271" s="58">
        <v>17746837231</v>
      </c>
      <c r="J1271" s="57">
        <v>80.27</v>
      </c>
      <c r="K1271" s="58">
        <v>12547704617</v>
      </c>
    </row>
    <row r="1272" spans="7:11" x14ac:dyDescent="0.3">
      <c r="G1272" s="1">
        <v>42747</v>
      </c>
      <c r="H1272" s="57">
        <v>108.17</v>
      </c>
      <c r="I1272" s="58">
        <v>17613316665</v>
      </c>
      <c r="J1272" s="57">
        <v>80.099999999999994</v>
      </c>
      <c r="K1272" s="58">
        <v>12521130433</v>
      </c>
    </row>
    <row r="1273" spans="7:11" x14ac:dyDescent="0.3">
      <c r="G1273" s="1">
        <v>42748</v>
      </c>
      <c r="H1273" s="57">
        <v>110.54</v>
      </c>
      <c r="I1273" s="58">
        <v>17999223667</v>
      </c>
      <c r="J1273" s="57">
        <v>81.44</v>
      </c>
      <c r="K1273" s="58">
        <v>12730597534</v>
      </c>
    </row>
    <row r="1274" spans="7:11" x14ac:dyDescent="0.3">
      <c r="G1274" s="1">
        <v>42752</v>
      </c>
      <c r="H1274" s="57">
        <v>109.1</v>
      </c>
      <c r="I1274" s="58">
        <v>17764748526</v>
      </c>
      <c r="J1274" s="57">
        <v>80</v>
      </c>
      <c r="K1274" s="58">
        <v>12538345600</v>
      </c>
    </row>
    <row r="1275" spans="7:11" x14ac:dyDescent="0.3">
      <c r="G1275" s="1">
        <v>42753</v>
      </c>
      <c r="H1275" s="57">
        <v>111.24</v>
      </c>
      <c r="I1275" s="58">
        <v>18113204639</v>
      </c>
      <c r="J1275" s="57">
        <v>81.63</v>
      </c>
      <c r="K1275" s="58">
        <v>12793814391</v>
      </c>
    </row>
    <row r="1276" spans="7:11" x14ac:dyDescent="0.3">
      <c r="G1276" s="1">
        <v>42754</v>
      </c>
      <c r="H1276" s="57">
        <v>110.84</v>
      </c>
      <c r="I1276" s="58">
        <v>18048072655</v>
      </c>
      <c r="J1276" s="57">
        <v>81.150000000000006</v>
      </c>
      <c r="K1276" s="58">
        <v>12718584318</v>
      </c>
    </row>
    <row r="1277" spans="7:11" x14ac:dyDescent="0.3">
      <c r="G1277" s="1">
        <v>42755</v>
      </c>
      <c r="H1277" s="57">
        <v>112.35</v>
      </c>
      <c r="I1277" s="58">
        <v>18293945893</v>
      </c>
      <c r="J1277" s="57">
        <v>81.56</v>
      </c>
      <c r="K1277" s="58">
        <v>12782843339</v>
      </c>
    </row>
    <row r="1278" spans="7:11" x14ac:dyDescent="0.3">
      <c r="G1278" s="1">
        <v>42758</v>
      </c>
      <c r="H1278" s="57">
        <v>112.77</v>
      </c>
      <c r="I1278" s="58">
        <v>18362334476</v>
      </c>
      <c r="J1278" s="57">
        <v>82.1</v>
      </c>
      <c r="K1278" s="58">
        <v>12867477172</v>
      </c>
    </row>
    <row r="1279" spans="7:11" x14ac:dyDescent="0.3">
      <c r="G1279" s="1">
        <v>42759</v>
      </c>
      <c r="H1279" s="57">
        <v>114.64</v>
      </c>
      <c r="I1279" s="58">
        <v>18666826499</v>
      </c>
      <c r="J1279" s="57">
        <v>82.8</v>
      </c>
      <c r="K1279" s="58">
        <v>12977187696</v>
      </c>
    </row>
    <row r="1280" spans="7:11" x14ac:dyDescent="0.3">
      <c r="G1280" s="1">
        <v>42760</v>
      </c>
      <c r="H1280" s="57">
        <v>116.92</v>
      </c>
      <c r="I1280" s="58">
        <v>19038078806</v>
      </c>
      <c r="J1280" s="57">
        <v>84.67</v>
      </c>
      <c r="K1280" s="58">
        <v>13270271524</v>
      </c>
    </row>
    <row r="1281" spans="7:11" x14ac:dyDescent="0.3">
      <c r="G1281" s="1">
        <v>42761</v>
      </c>
      <c r="H1281" s="57">
        <v>114.33</v>
      </c>
      <c r="I1281" s="58">
        <v>18617940914</v>
      </c>
      <c r="J1281" s="57">
        <v>83.25</v>
      </c>
      <c r="K1281" s="58">
        <v>13047715890</v>
      </c>
    </row>
    <row r="1282" spans="7:11" x14ac:dyDescent="0.3">
      <c r="G1282" s="1">
        <v>42762</v>
      </c>
      <c r="H1282" s="57">
        <v>118.24</v>
      </c>
      <c r="I1282" s="58">
        <v>19254660489</v>
      </c>
      <c r="J1282" s="57">
        <v>86.16</v>
      </c>
      <c r="K1282" s="58">
        <v>13503798211</v>
      </c>
    </row>
    <row r="1283" spans="7:11" x14ac:dyDescent="0.3">
      <c r="G1283" s="1">
        <v>42765</v>
      </c>
      <c r="H1283" s="57">
        <v>116</v>
      </c>
      <c r="I1283" s="58">
        <v>18889890196</v>
      </c>
      <c r="J1283" s="57">
        <v>86.25</v>
      </c>
      <c r="K1283" s="58">
        <v>13517903850</v>
      </c>
    </row>
    <row r="1284" spans="7:11" x14ac:dyDescent="0.3">
      <c r="G1284" s="1">
        <v>42766</v>
      </c>
      <c r="H1284" s="57">
        <v>114.86</v>
      </c>
      <c r="I1284" s="58">
        <v>18704248171</v>
      </c>
      <c r="J1284" s="57">
        <v>85.11</v>
      </c>
      <c r="K1284" s="58">
        <v>13339232425</v>
      </c>
    </row>
    <row r="1285" spans="7:11" x14ac:dyDescent="0.3">
      <c r="G1285" s="1">
        <v>42767</v>
      </c>
      <c r="H1285" s="57">
        <v>117.74</v>
      </c>
      <c r="I1285" s="58">
        <v>19173238548</v>
      </c>
      <c r="J1285" s="57">
        <v>86.04</v>
      </c>
      <c r="K1285" s="58">
        <v>13484990692</v>
      </c>
    </row>
    <row r="1286" spans="7:11" x14ac:dyDescent="0.3">
      <c r="G1286" s="1">
        <v>42768</v>
      </c>
      <c r="H1286" s="57">
        <v>117.23</v>
      </c>
      <c r="I1286" s="58">
        <v>19090188169</v>
      </c>
      <c r="J1286" s="57">
        <v>87.36</v>
      </c>
      <c r="K1286" s="58">
        <v>13691873395</v>
      </c>
    </row>
    <row r="1287" spans="7:11" x14ac:dyDescent="0.3">
      <c r="G1287" s="1">
        <v>42769</v>
      </c>
      <c r="H1287" s="57">
        <v>117.65</v>
      </c>
      <c r="I1287" s="58">
        <v>19158582599</v>
      </c>
      <c r="J1287" s="57">
        <v>87.59</v>
      </c>
      <c r="K1287" s="58">
        <v>13727921138</v>
      </c>
    </row>
    <row r="1288" spans="7:11" x14ac:dyDescent="0.3">
      <c r="G1288" s="1">
        <v>42772</v>
      </c>
      <c r="H1288" s="57">
        <v>117.16</v>
      </c>
      <c r="I1288" s="58">
        <v>19078789097</v>
      </c>
      <c r="J1288" s="57">
        <v>87</v>
      </c>
      <c r="K1288" s="58">
        <v>13635450840</v>
      </c>
    </row>
    <row r="1289" spans="7:11" x14ac:dyDescent="0.3">
      <c r="G1289" s="1">
        <v>42773</v>
      </c>
      <c r="H1289" s="57">
        <v>117</v>
      </c>
      <c r="I1289" s="58">
        <v>19052734077</v>
      </c>
      <c r="J1289" s="57">
        <v>87.66</v>
      </c>
      <c r="K1289" s="58">
        <v>13738892191</v>
      </c>
    </row>
    <row r="1290" spans="7:11" x14ac:dyDescent="0.3">
      <c r="G1290" s="1">
        <v>42774</v>
      </c>
      <c r="H1290" s="57">
        <v>115.87</v>
      </c>
      <c r="I1290" s="58">
        <v>18868720491</v>
      </c>
      <c r="J1290" s="57">
        <v>86.87</v>
      </c>
      <c r="K1290" s="58">
        <v>13615076028</v>
      </c>
    </row>
    <row r="1291" spans="7:11" x14ac:dyDescent="0.3">
      <c r="G1291" s="1">
        <v>42775</v>
      </c>
      <c r="H1291" s="57">
        <v>116</v>
      </c>
      <c r="I1291" s="58">
        <v>18889890196</v>
      </c>
      <c r="J1291" s="57">
        <v>86.74</v>
      </c>
      <c r="K1291" s="58">
        <v>13594701216</v>
      </c>
    </row>
    <row r="1292" spans="7:11" x14ac:dyDescent="0.3">
      <c r="G1292" s="1">
        <v>42776</v>
      </c>
      <c r="H1292" s="57">
        <v>115.99</v>
      </c>
      <c r="I1292" s="58">
        <v>18888261757</v>
      </c>
      <c r="J1292" s="57">
        <v>86.64</v>
      </c>
      <c r="K1292" s="58">
        <v>13579028284</v>
      </c>
    </row>
    <row r="1293" spans="7:11" x14ac:dyDescent="0.3">
      <c r="G1293" s="1">
        <v>42779</v>
      </c>
      <c r="H1293" s="57">
        <v>116.26</v>
      </c>
      <c r="I1293" s="58">
        <v>18932229605</v>
      </c>
      <c r="J1293" s="57">
        <v>87.22</v>
      </c>
      <c r="K1293" s="58">
        <v>13669931290</v>
      </c>
    </row>
    <row r="1294" spans="7:11" x14ac:dyDescent="0.3">
      <c r="G1294" s="1">
        <v>42780</v>
      </c>
      <c r="H1294" s="57">
        <v>115.63</v>
      </c>
      <c r="I1294" s="58">
        <v>18829637960</v>
      </c>
      <c r="J1294" s="57">
        <v>86.99</v>
      </c>
      <c r="K1294" s="58">
        <v>13633883546</v>
      </c>
    </row>
    <row r="1295" spans="7:11" x14ac:dyDescent="0.3">
      <c r="G1295" s="1">
        <v>42781</v>
      </c>
      <c r="H1295" s="57">
        <v>116.23</v>
      </c>
      <c r="I1295" s="58">
        <v>18927344288</v>
      </c>
      <c r="J1295" s="57">
        <v>87.68</v>
      </c>
      <c r="K1295" s="58">
        <v>13742026777</v>
      </c>
    </row>
    <row r="1296" spans="7:11" x14ac:dyDescent="0.3">
      <c r="G1296" s="1">
        <v>42782</v>
      </c>
      <c r="H1296" s="57">
        <v>114.57</v>
      </c>
      <c r="I1296" s="58">
        <v>18657023446</v>
      </c>
      <c r="J1296" s="57">
        <v>88.53</v>
      </c>
      <c r="K1296" s="58">
        <v>13875246699</v>
      </c>
    </row>
    <row r="1297" spans="7:11" x14ac:dyDescent="0.3">
      <c r="G1297" s="1">
        <v>42783</v>
      </c>
      <c r="H1297" s="57">
        <v>114.9</v>
      </c>
      <c r="I1297" s="58">
        <v>18710761926</v>
      </c>
      <c r="J1297" s="57">
        <v>88.46</v>
      </c>
      <c r="K1297" s="58">
        <v>13864275647</v>
      </c>
    </row>
    <row r="1298" spans="7:11" x14ac:dyDescent="0.3">
      <c r="G1298" s="1">
        <v>42787</v>
      </c>
      <c r="H1298" s="57">
        <v>117.82</v>
      </c>
      <c r="I1298" s="58">
        <v>19186266059</v>
      </c>
      <c r="J1298" s="57">
        <v>90.45</v>
      </c>
      <c r="K1298" s="58">
        <v>14176166994</v>
      </c>
    </row>
    <row r="1299" spans="7:11" x14ac:dyDescent="0.3">
      <c r="G1299" s="1">
        <v>42788</v>
      </c>
      <c r="H1299" s="57">
        <v>118.58</v>
      </c>
      <c r="I1299" s="58">
        <v>19310027408</v>
      </c>
      <c r="J1299" s="57">
        <v>90.27</v>
      </c>
      <c r="K1299" s="58">
        <v>14147955716</v>
      </c>
    </row>
    <row r="1300" spans="7:11" x14ac:dyDescent="0.3">
      <c r="G1300" s="1">
        <v>42789</v>
      </c>
      <c r="H1300" s="57">
        <v>117.73</v>
      </c>
      <c r="I1300" s="58">
        <v>19171610110</v>
      </c>
      <c r="J1300" s="57">
        <v>89.9</v>
      </c>
      <c r="K1300" s="58">
        <v>14089965868</v>
      </c>
    </row>
    <row r="1301" spans="7:11" x14ac:dyDescent="0.3">
      <c r="G1301" s="1">
        <v>42790</v>
      </c>
      <c r="H1301" s="57">
        <v>118.79</v>
      </c>
      <c r="I1301" s="58">
        <v>19344224623</v>
      </c>
      <c r="J1301" s="57">
        <v>90.29</v>
      </c>
      <c r="K1301" s="58">
        <v>14151090302</v>
      </c>
    </row>
    <row r="1302" spans="7:11" x14ac:dyDescent="0.3">
      <c r="G1302" s="1">
        <v>42793</v>
      </c>
      <c r="H1302" s="57">
        <v>119.29</v>
      </c>
      <c r="I1302" s="58">
        <v>19425646564</v>
      </c>
      <c r="J1302" s="57">
        <v>90.22</v>
      </c>
      <c r="K1302" s="58">
        <v>14140119250</v>
      </c>
    </row>
    <row r="1303" spans="7:11" x14ac:dyDescent="0.3">
      <c r="G1303" s="1">
        <v>42794</v>
      </c>
      <c r="H1303" s="57">
        <v>118.54</v>
      </c>
      <c r="I1303" s="58">
        <v>19303513653</v>
      </c>
      <c r="J1303" s="57">
        <v>90.12</v>
      </c>
      <c r="K1303" s="58">
        <v>14124446318</v>
      </c>
    </row>
    <row r="1304" spans="7:11" x14ac:dyDescent="0.3">
      <c r="G1304" s="1">
        <v>42795</v>
      </c>
      <c r="H1304" s="57">
        <v>119.67</v>
      </c>
      <c r="I1304" s="58">
        <v>19487527239</v>
      </c>
      <c r="J1304" s="57">
        <v>91.44</v>
      </c>
      <c r="K1304" s="58">
        <v>14331329020</v>
      </c>
    </row>
    <row r="1305" spans="7:11" x14ac:dyDescent="0.3">
      <c r="G1305" s="1">
        <v>42796</v>
      </c>
      <c r="H1305" s="57">
        <v>118.48</v>
      </c>
      <c r="I1305" s="58">
        <v>19293743020</v>
      </c>
      <c r="J1305" s="57">
        <v>90.73</v>
      </c>
      <c r="K1305" s="58">
        <v>14220051203</v>
      </c>
    </row>
    <row r="1306" spans="7:11" x14ac:dyDescent="0.3">
      <c r="G1306" s="1">
        <v>42797</v>
      </c>
      <c r="H1306" s="57">
        <v>118.62</v>
      </c>
      <c r="I1306" s="58">
        <v>19316541164</v>
      </c>
      <c r="J1306" s="57">
        <v>90.42</v>
      </c>
      <c r="K1306" s="58">
        <v>14171465114</v>
      </c>
    </row>
    <row r="1307" spans="7:11" x14ac:dyDescent="0.3">
      <c r="G1307" s="1">
        <v>42800</v>
      </c>
      <c r="H1307" s="57">
        <v>118.36</v>
      </c>
      <c r="I1307" s="58">
        <v>19274201755</v>
      </c>
      <c r="J1307" s="57">
        <v>90.82</v>
      </c>
      <c r="K1307" s="58">
        <v>14234156842</v>
      </c>
    </row>
    <row r="1308" spans="7:11" x14ac:dyDescent="0.3">
      <c r="G1308" s="1">
        <v>42801</v>
      </c>
      <c r="H1308" s="57">
        <v>117.43</v>
      </c>
      <c r="I1308" s="58">
        <v>19122756945</v>
      </c>
      <c r="J1308" s="57">
        <v>91.04</v>
      </c>
      <c r="K1308" s="58">
        <v>14268637292</v>
      </c>
    </row>
    <row r="1309" spans="7:11" x14ac:dyDescent="0.3">
      <c r="G1309" s="1">
        <v>42802</v>
      </c>
      <c r="H1309" s="57">
        <v>117.73</v>
      </c>
      <c r="I1309" s="58">
        <v>19171610110</v>
      </c>
      <c r="J1309" s="57">
        <v>91.55</v>
      </c>
      <c r="K1309" s="58">
        <v>14348569246</v>
      </c>
    </row>
    <row r="1310" spans="7:11" x14ac:dyDescent="0.3">
      <c r="G1310" s="1">
        <v>42803</v>
      </c>
      <c r="H1310" s="57">
        <v>117.55</v>
      </c>
      <c r="I1310" s="58">
        <v>19142298211</v>
      </c>
      <c r="J1310" s="57">
        <v>91.79</v>
      </c>
      <c r="K1310" s="58">
        <v>14386184282</v>
      </c>
    </row>
    <row r="1311" spans="7:11" x14ac:dyDescent="0.3">
      <c r="G1311" s="1">
        <v>42804</v>
      </c>
      <c r="H1311" s="57">
        <v>120.6</v>
      </c>
      <c r="I1311" s="58">
        <v>19638972048</v>
      </c>
      <c r="J1311" s="57">
        <v>93.2</v>
      </c>
      <c r="K1311" s="58">
        <v>14607172624</v>
      </c>
    </row>
    <row r="1312" spans="7:11" x14ac:dyDescent="0.3">
      <c r="G1312" s="1">
        <v>42807</v>
      </c>
      <c r="H1312" s="57">
        <v>122.4</v>
      </c>
      <c r="I1312" s="58">
        <v>19932091034</v>
      </c>
      <c r="J1312" s="57">
        <v>92.86</v>
      </c>
      <c r="K1312" s="58">
        <v>14553884655</v>
      </c>
    </row>
    <row r="1313" spans="7:11" x14ac:dyDescent="0.3">
      <c r="G1313" s="1">
        <v>42808</v>
      </c>
      <c r="H1313" s="57">
        <v>122.35</v>
      </c>
      <c r="I1313" s="58">
        <v>19923948840</v>
      </c>
      <c r="J1313" s="57">
        <v>92.87</v>
      </c>
      <c r="K1313" s="58">
        <v>14555451948</v>
      </c>
    </row>
    <row r="1314" spans="7:11" x14ac:dyDescent="0.3">
      <c r="G1314" s="1">
        <v>42809</v>
      </c>
      <c r="H1314" s="57">
        <v>124.17</v>
      </c>
      <c r="I1314" s="58">
        <v>20220324703</v>
      </c>
      <c r="J1314" s="57">
        <v>93.61</v>
      </c>
      <c r="K1314" s="58">
        <v>14671431645</v>
      </c>
    </row>
    <row r="1315" spans="7:11" x14ac:dyDescent="0.3">
      <c r="G1315" s="1">
        <v>42810</v>
      </c>
      <c r="H1315" s="57">
        <v>125.97</v>
      </c>
      <c r="I1315" s="58">
        <v>20513443689</v>
      </c>
      <c r="J1315" s="57">
        <v>94.2</v>
      </c>
      <c r="K1315" s="58">
        <v>14763901944</v>
      </c>
    </row>
    <row r="1316" spans="7:11" x14ac:dyDescent="0.3">
      <c r="G1316" s="1">
        <v>42811</v>
      </c>
      <c r="H1316" s="57">
        <v>126.48</v>
      </c>
      <c r="I1316" s="58">
        <v>20596494068</v>
      </c>
      <c r="J1316" s="57">
        <v>94.69</v>
      </c>
      <c r="K1316" s="58">
        <v>14840699310</v>
      </c>
    </row>
    <row r="1317" spans="7:11" x14ac:dyDescent="0.3">
      <c r="G1317" s="1">
        <v>42814</v>
      </c>
      <c r="H1317" s="57">
        <v>126.86</v>
      </c>
      <c r="I1317" s="58">
        <v>20658374743</v>
      </c>
      <c r="J1317" s="57">
        <v>95.12</v>
      </c>
      <c r="K1317" s="58">
        <v>14908092918</v>
      </c>
    </row>
    <row r="1318" spans="7:11" x14ac:dyDescent="0.3">
      <c r="G1318" s="1">
        <v>42815</v>
      </c>
      <c r="H1318" s="57">
        <v>124.27</v>
      </c>
      <c r="I1318" s="58">
        <v>20236609091</v>
      </c>
      <c r="J1318" s="57">
        <v>94.19</v>
      </c>
      <c r="K1318" s="58">
        <v>14762334650</v>
      </c>
    </row>
    <row r="1319" spans="7:11" x14ac:dyDescent="0.3">
      <c r="G1319" s="1">
        <v>42816</v>
      </c>
      <c r="H1319" s="57">
        <v>125.4</v>
      </c>
      <c r="I1319" s="58">
        <v>20420622677</v>
      </c>
      <c r="J1319" s="57">
        <v>95.57</v>
      </c>
      <c r="K1319" s="58">
        <v>14978621112</v>
      </c>
    </row>
    <row r="1320" spans="7:11" x14ac:dyDescent="0.3">
      <c r="G1320" s="1">
        <v>42817</v>
      </c>
      <c r="H1320" s="57">
        <v>125.35</v>
      </c>
      <c r="I1320" s="58">
        <v>20412480483</v>
      </c>
      <c r="J1320" s="57">
        <v>95.23</v>
      </c>
      <c r="K1320" s="58">
        <v>14925333143</v>
      </c>
    </row>
    <row r="1321" spans="7:11" x14ac:dyDescent="0.3">
      <c r="G1321" s="1">
        <v>42818</v>
      </c>
      <c r="H1321" s="57">
        <v>127.47</v>
      </c>
      <c r="I1321" s="58">
        <v>20757709511</v>
      </c>
      <c r="J1321" s="57">
        <v>95.72</v>
      </c>
      <c r="K1321" s="58">
        <v>15002130510</v>
      </c>
    </row>
    <row r="1322" spans="7:11" x14ac:dyDescent="0.3">
      <c r="G1322" s="1">
        <v>42821</v>
      </c>
      <c r="H1322" s="57">
        <v>127.8</v>
      </c>
      <c r="I1322" s="58">
        <v>20811447991</v>
      </c>
      <c r="J1322" s="57">
        <v>95.8</v>
      </c>
      <c r="K1322" s="58">
        <v>15014668856</v>
      </c>
    </row>
    <row r="1323" spans="7:11" x14ac:dyDescent="0.3">
      <c r="G1323" s="1">
        <v>42822</v>
      </c>
      <c r="H1323" s="57">
        <v>127.75</v>
      </c>
      <c r="I1323" s="58">
        <v>20803305797</v>
      </c>
      <c r="J1323" s="57">
        <v>95.65</v>
      </c>
      <c r="K1323" s="58">
        <v>14991159458</v>
      </c>
    </row>
    <row r="1324" spans="7:11" x14ac:dyDescent="0.3">
      <c r="G1324" s="1">
        <v>42823</v>
      </c>
      <c r="H1324" s="57">
        <v>127.88</v>
      </c>
      <c r="I1324" s="58">
        <v>20824475502</v>
      </c>
      <c r="J1324" s="57">
        <v>95.45</v>
      </c>
      <c r="K1324" s="58">
        <v>14959813594</v>
      </c>
    </row>
    <row r="1325" spans="7:11" x14ac:dyDescent="0.3">
      <c r="G1325" s="1">
        <v>42824</v>
      </c>
      <c r="H1325" s="57">
        <v>128.69999999999999</v>
      </c>
      <c r="I1325" s="58">
        <v>20958007484</v>
      </c>
      <c r="J1325" s="57">
        <v>95.64</v>
      </c>
      <c r="K1325" s="58">
        <v>14989592164</v>
      </c>
    </row>
    <row r="1326" spans="7:11" x14ac:dyDescent="0.3">
      <c r="G1326" s="1">
        <v>42825</v>
      </c>
      <c r="H1326" s="57">
        <v>128.36000000000001</v>
      </c>
      <c r="I1326" s="58">
        <v>20902640565</v>
      </c>
      <c r="J1326" s="57">
        <v>95.07</v>
      </c>
      <c r="K1326" s="58">
        <v>14900256452</v>
      </c>
    </row>
    <row r="1327" spans="7:11" x14ac:dyDescent="0.3">
      <c r="G1327" s="1">
        <v>42828</v>
      </c>
      <c r="H1327" s="57">
        <v>128.41999999999999</v>
      </c>
      <c r="I1327" s="58">
        <v>20912411198</v>
      </c>
      <c r="J1327" s="57">
        <v>95.97</v>
      </c>
      <c r="K1327" s="58">
        <v>15041312840</v>
      </c>
    </row>
    <row r="1328" spans="7:11" x14ac:dyDescent="0.3">
      <c r="G1328" s="1">
        <v>42829</v>
      </c>
      <c r="H1328" s="57">
        <v>128.88999999999999</v>
      </c>
      <c r="I1328" s="58">
        <v>20988947822</v>
      </c>
      <c r="J1328" s="57">
        <v>96.46</v>
      </c>
      <c r="K1328" s="58">
        <v>15118110207</v>
      </c>
    </row>
    <row r="1329" spans="7:11" x14ac:dyDescent="0.3">
      <c r="G1329" s="1">
        <v>42830</v>
      </c>
      <c r="H1329" s="57">
        <v>127.77</v>
      </c>
      <c r="I1329" s="58">
        <v>20806562675</v>
      </c>
      <c r="J1329" s="57">
        <v>95.73</v>
      </c>
      <c r="K1329" s="58">
        <v>15003697803</v>
      </c>
    </row>
    <row r="1330" spans="7:11" x14ac:dyDescent="0.3">
      <c r="G1330" s="1">
        <v>42831</v>
      </c>
      <c r="H1330" s="57">
        <v>128.86000000000001</v>
      </c>
      <c r="I1330" s="58">
        <v>20984062505</v>
      </c>
      <c r="J1330" s="57">
        <v>96.17</v>
      </c>
      <c r="K1330" s="58">
        <v>15072658704</v>
      </c>
    </row>
    <row r="1331" spans="7:11" x14ac:dyDescent="0.3">
      <c r="G1331" s="1">
        <v>42832</v>
      </c>
      <c r="H1331" s="57">
        <v>129.30000000000001</v>
      </c>
      <c r="I1331" s="58">
        <v>21055713813</v>
      </c>
      <c r="J1331" s="57">
        <v>96.54</v>
      </c>
      <c r="K1331" s="58">
        <v>15130648552</v>
      </c>
    </row>
    <row r="1332" spans="7:11" x14ac:dyDescent="0.3">
      <c r="G1332" s="1">
        <v>42835</v>
      </c>
      <c r="H1332" s="57">
        <v>128.80000000000001</v>
      </c>
      <c r="I1332" s="58">
        <v>20974291872</v>
      </c>
      <c r="J1332" s="57">
        <v>96.33</v>
      </c>
      <c r="K1332" s="58">
        <v>15097735395</v>
      </c>
    </row>
    <row r="1333" spans="7:11" x14ac:dyDescent="0.3">
      <c r="G1333" s="1">
        <v>42836</v>
      </c>
      <c r="H1333" s="57">
        <v>127.23</v>
      </c>
      <c r="I1333" s="58">
        <v>20718626979</v>
      </c>
      <c r="J1333" s="57">
        <v>95.5</v>
      </c>
      <c r="K1333" s="58">
        <v>14967650060</v>
      </c>
    </row>
    <row r="1334" spans="7:11" x14ac:dyDescent="0.3">
      <c r="G1334" s="1">
        <v>42837</v>
      </c>
      <c r="H1334" s="57">
        <v>126.16</v>
      </c>
      <c r="I1334" s="58">
        <v>20544384026</v>
      </c>
      <c r="J1334" s="57">
        <v>95.21</v>
      </c>
      <c r="K1334" s="58">
        <v>14922198557</v>
      </c>
    </row>
    <row r="1335" spans="7:11" x14ac:dyDescent="0.3">
      <c r="G1335" s="1">
        <v>42838</v>
      </c>
      <c r="H1335" s="57">
        <v>125.17</v>
      </c>
      <c r="I1335" s="58">
        <v>20383168584</v>
      </c>
      <c r="J1335" s="57">
        <v>95.33</v>
      </c>
      <c r="K1335" s="58">
        <v>14941006075</v>
      </c>
    </row>
    <row r="1336" spans="7:11" x14ac:dyDescent="0.3">
      <c r="G1336" s="1">
        <v>42842</v>
      </c>
      <c r="H1336" s="57">
        <v>127.33</v>
      </c>
      <c r="I1336" s="58">
        <v>20734911367</v>
      </c>
      <c r="J1336" s="57">
        <v>95.5</v>
      </c>
      <c r="K1336" s="58">
        <v>14970830496</v>
      </c>
    </row>
    <row r="1337" spans="7:11" x14ac:dyDescent="0.3">
      <c r="G1337" s="1">
        <v>42843</v>
      </c>
      <c r="H1337" s="57">
        <v>127.43</v>
      </c>
      <c r="I1337" s="58">
        <v>20751195755</v>
      </c>
      <c r="J1337" s="57">
        <v>94.6</v>
      </c>
      <c r="K1337" s="58">
        <v>14829744135</v>
      </c>
    </row>
    <row r="1338" spans="7:11" x14ac:dyDescent="0.3">
      <c r="G1338" s="1">
        <v>42844</v>
      </c>
      <c r="H1338" s="57">
        <v>136.16999999999999</v>
      </c>
      <c r="I1338" s="58">
        <v>22174451275</v>
      </c>
      <c r="J1338" s="57">
        <v>97.59</v>
      </c>
      <c r="K1338" s="58">
        <v>15298464378</v>
      </c>
    </row>
    <row r="1339" spans="7:11" x14ac:dyDescent="0.3">
      <c r="G1339" s="1">
        <v>42845</v>
      </c>
      <c r="H1339" s="57">
        <v>139.36000000000001</v>
      </c>
      <c r="I1339" s="58">
        <v>22480423596</v>
      </c>
      <c r="J1339" s="57">
        <v>98.51</v>
      </c>
      <c r="K1339" s="58">
        <v>15442685991</v>
      </c>
    </row>
    <row r="1340" spans="7:11" x14ac:dyDescent="0.3">
      <c r="G1340" s="1">
        <v>42846</v>
      </c>
      <c r="H1340" s="57">
        <v>139.97999999999999</v>
      </c>
      <c r="I1340" s="58">
        <v>22580436962</v>
      </c>
      <c r="J1340" s="57">
        <v>98.37</v>
      </c>
      <c r="K1340" s="58">
        <v>15420739224</v>
      </c>
    </row>
    <row r="1341" spans="7:11" x14ac:dyDescent="0.3">
      <c r="G1341" s="1">
        <v>42849</v>
      </c>
      <c r="H1341" s="57">
        <v>142.51</v>
      </c>
      <c r="I1341" s="58">
        <v>22988556018</v>
      </c>
      <c r="J1341" s="57">
        <v>100.83</v>
      </c>
      <c r="K1341" s="58">
        <v>15806375277</v>
      </c>
    </row>
    <row r="1342" spans="7:11" x14ac:dyDescent="0.3">
      <c r="G1342" s="1">
        <v>42850</v>
      </c>
      <c r="H1342" s="57">
        <v>145.76</v>
      </c>
      <c r="I1342" s="58">
        <v>23512819628</v>
      </c>
      <c r="J1342" s="57">
        <v>101.71</v>
      </c>
      <c r="K1342" s="58">
        <v>15944326385</v>
      </c>
    </row>
    <row r="1343" spans="7:11" x14ac:dyDescent="0.3">
      <c r="G1343" s="1">
        <v>42851</v>
      </c>
      <c r="H1343" s="57">
        <v>145.51</v>
      </c>
      <c r="I1343" s="58">
        <v>23472491658</v>
      </c>
      <c r="J1343" s="57">
        <v>100.8</v>
      </c>
      <c r="K1343" s="58">
        <v>15801672398</v>
      </c>
    </row>
    <row r="1344" spans="7:11" x14ac:dyDescent="0.3">
      <c r="G1344" s="1">
        <v>42852</v>
      </c>
      <c r="H1344" s="57">
        <v>147</v>
      </c>
      <c r="I1344" s="58">
        <v>23712846360</v>
      </c>
      <c r="J1344" s="57">
        <v>103.59</v>
      </c>
      <c r="K1344" s="58">
        <v>16239040116</v>
      </c>
    </row>
    <row r="1345" spans="7:11" x14ac:dyDescent="0.3">
      <c r="G1345" s="1">
        <v>42853</v>
      </c>
      <c r="H1345" s="57">
        <v>144.85</v>
      </c>
      <c r="I1345" s="58">
        <v>23366025818</v>
      </c>
      <c r="J1345" s="57">
        <v>98.22</v>
      </c>
      <c r="K1345" s="58">
        <v>15397224831</v>
      </c>
    </row>
    <row r="1346" spans="7:11" x14ac:dyDescent="0.3">
      <c r="G1346" s="1">
        <v>42856</v>
      </c>
      <c r="H1346" s="57">
        <v>149.22</v>
      </c>
      <c r="I1346" s="58">
        <v>24070958733</v>
      </c>
      <c r="J1346" s="57">
        <v>99.17</v>
      </c>
      <c r="K1346" s="58">
        <v>15546149322</v>
      </c>
    </row>
    <row r="1347" spans="7:11" x14ac:dyDescent="0.3">
      <c r="G1347" s="1">
        <v>42857</v>
      </c>
      <c r="H1347" s="57">
        <v>149.32</v>
      </c>
      <c r="I1347" s="58">
        <v>24087089921</v>
      </c>
      <c r="J1347" s="57">
        <v>99.72</v>
      </c>
      <c r="K1347" s="58">
        <v>15632368765</v>
      </c>
    </row>
    <row r="1348" spans="7:11" x14ac:dyDescent="0.3">
      <c r="G1348" s="1">
        <v>42858</v>
      </c>
      <c r="H1348" s="57">
        <v>150.08000000000001</v>
      </c>
      <c r="I1348" s="58">
        <v>24209686950</v>
      </c>
      <c r="J1348" s="57">
        <v>99.45</v>
      </c>
      <c r="K1348" s="58">
        <v>15590042857</v>
      </c>
    </row>
    <row r="1349" spans="7:11" x14ac:dyDescent="0.3">
      <c r="G1349" s="1">
        <v>42859</v>
      </c>
      <c r="H1349" s="57">
        <v>150.61000000000001</v>
      </c>
      <c r="I1349" s="58">
        <v>24295182246</v>
      </c>
      <c r="J1349" s="57">
        <v>100.81</v>
      </c>
      <c r="K1349" s="58">
        <v>15803240024</v>
      </c>
    </row>
    <row r="1350" spans="7:11" x14ac:dyDescent="0.3">
      <c r="G1350" s="1">
        <v>42860</v>
      </c>
      <c r="H1350" s="57">
        <v>150.31</v>
      </c>
      <c r="I1350" s="58">
        <v>24246788682</v>
      </c>
      <c r="J1350" s="57">
        <v>100.94</v>
      </c>
      <c r="K1350" s="58">
        <v>15823619165</v>
      </c>
    </row>
    <row r="1351" spans="7:11" x14ac:dyDescent="0.3">
      <c r="G1351" s="1">
        <v>42863</v>
      </c>
      <c r="H1351" s="57">
        <v>149.12</v>
      </c>
      <c r="I1351" s="58">
        <v>24054827545</v>
      </c>
      <c r="J1351" s="57">
        <v>100.5</v>
      </c>
      <c r="K1351" s="58">
        <v>15754643611</v>
      </c>
    </row>
    <row r="1352" spans="7:11" x14ac:dyDescent="0.3">
      <c r="G1352" s="1">
        <v>42864</v>
      </c>
      <c r="H1352" s="57">
        <v>150.54</v>
      </c>
      <c r="I1352" s="58">
        <v>24283890415</v>
      </c>
      <c r="J1352" s="57">
        <v>100.81</v>
      </c>
      <c r="K1352" s="58">
        <v>15803240024</v>
      </c>
    </row>
    <row r="1353" spans="7:11" x14ac:dyDescent="0.3">
      <c r="G1353" s="1">
        <v>42865</v>
      </c>
      <c r="H1353" s="57">
        <v>149.15</v>
      </c>
      <c r="I1353" s="58">
        <v>24059666902</v>
      </c>
      <c r="J1353" s="57">
        <v>100.76</v>
      </c>
      <c r="K1353" s="58">
        <v>15795401893</v>
      </c>
    </row>
    <row r="1354" spans="7:11" x14ac:dyDescent="0.3">
      <c r="G1354" s="1">
        <v>42866</v>
      </c>
      <c r="H1354" s="57">
        <v>149.91999999999999</v>
      </c>
      <c r="I1354" s="58">
        <v>24183877049</v>
      </c>
      <c r="J1354" s="57">
        <v>100.26</v>
      </c>
      <c r="K1354" s="58">
        <v>15717020581</v>
      </c>
    </row>
    <row r="1355" spans="7:11" x14ac:dyDescent="0.3">
      <c r="G1355" s="1">
        <v>42867</v>
      </c>
      <c r="H1355" s="57">
        <v>149.58000000000001</v>
      </c>
      <c r="I1355" s="58">
        <v>24129031010</v>
      </c>
      <c r="J1355" s="57">
        <v>100.04</v>
      </c>
      <c r="K1355" s="58">
        <v>15682532804</v>
      </c>
    </row>
    <row r="1356" spans="7:11" x14ac:dyDescent="0.3">
      <c r="G1356" s="1">
        <v>42870</v>
      </c>
      <c r="H1356" s="57">
        <v>151.27000000000001</v>
      </c>
      <c r="I1356" s="58">
        <v>24401648087</v>
      </c>
      <c r="J1356" s="57">
        <v>101.25</v>
      </c>
      <c r="K1356" s="58">
        <v>15872215578</v>
      </c>
    </row>
    <row r="1357" spans="7:11" x14ac:dyDescent="0.3">
      <c r="G1357" s="1">
        <v>42871</v>
      </c>
      <c r="H1357" s="57">
        <v>152.56</v>
      </c>
      <c r="I1357" s="58">
        <v>24609740412</v>
      </c>
      <c r="J1357" s="57">
        <v>102.33</v>
      </c>
      <c r="K1357" s="58">
        <v>16041519211</v>
      </c>
    </row>
    <row r="1358" spans="7:11" x14ac:dyDescent="0.3">
      <c r="G1358" s="1">
        <v>42872</v>
      </c>
      <c r="H1358" s="57">
        <v>147.27000000000001</v>
      </c>
      <c r="I1358" s="58">
        <v>23756400567</v>
      </c>
      <c r="J1358" s="57">
        <v>99.88</v>
      </c>
      <c r="K1358" s="58">
        <v>15657450785</v>
      </c>
    </row>
    <row r="1359" spans="7:11" x14ac:dyDescent="0.3">
      <c r="G1359" s="1">
        <v>42873</v>
      </c>
      <c r="H1359" s="57">
        <v>149.81</v>
      </c>
      <c r="I1359" s="58">
        <v>24166132742</v>
      </c>
      <c r="J1359" s="57">
        <v>100.85</v>
      </c>
      <c r="K1359" s="58">
        <v>15809510529</v>
      </c>
    </row>
    <row r="1360" spans="7:11" x14ac:dyDescent="0.3">
      <c r="G1360" s="1">
        <v>42874</v>
      </c>
      <c r="H1360" s="57">
        <v>152.4</v>
      </c>
      <c r="I1360" s="58">
        <v>24583930512</v>
      </c>
      <c r="J1360" s="57">
        <v>101.78</v>
      </c>
      <c r="K1360" s="58">
        <v>15955299768</v>
      </c>
    </row>
    <row r="1361" spans="7:11" x14ac:dyDescent="0.3">
      <c r="G1361" s="1">
        <v>42877</v>
      </c>
      <c r="H1361" s="57">
        <v>152.91</v>
      </c>
      <c r="I1361" s="58">
        <v>24666199570</v>
      </c>
      <c r="J1361" s="57">
        <v>102.71</v>
      </c>
      <c r="K1361" s="58">
        <v>16101089008</v>
      </c>
    </row>
    <row r="1362" spans="7:11" x14ac:dyDescent="0.3">
      <c r="G1362" s="1">
        <v>42878</v>
      </c>
      <c r="H1362" s="57">
        <v>153.43</v>
      </c>
      <c r="I1362" s="58">
        <v>24750081748</v>
      </c>
      <c r="J1362" s="57">
        <v>102.49</v>
      </c>
      <c r="K1362" s="58">
        <v>16066601231</v>
      </c>
    </row>
    <row r="1363" spans="7:11" x14ac:dyDescent="0.3">
      <c r="G1363" s="1">
        <v>42879</v>
      </c>
      <c r="H1363" s="57">
        <v>152.88</v>
      </c>
      <c r="I1363" s="58">
        <v>24661360214</v>
      </c>
      <c r="J1363" s="57">
        <v>103.28</v>
      </c>
      <c r="K1363" s="58">
        <v>16190443703</v>
      </c>
    </row>
    <row r="1364" spans="7:11" x14ac:dyDescent="0.3">
      <c r="G1364" s="1">
        <v>42880</v>
      </c>
      <c r="H1364" s="57">
        <v>153.9</v>
      </c>
      <c r="I1364" s="58">
        <v>24825898332</v>
      </c>
      <c r="J1364" s="57">
        <v>104.85</v>
      </c>
      <c r="K1364" s="58">
        <v>16436561021</v>
      </c>
    </row>
    <row r="1365" spans="7:11" x14ac:dyDescent="0.3">
      <c r="G1365" s="1">
        <v>42881</v>
      </c>
      <c r="H1365" s="57">
        <v>155.12</v>
      </c>
      <c r="I1365" s="58">
        <v>25022698825</v>
      </c>
      <c r="J1365" s="57">
        <v>104.74</v>
      </c>
      <c r="K1365" s="58">
        <v>16419317133</v>
      </c>
    </row>
    <row r="1366" spans="7:11" x14ac:dyDescent="0.3">
      <c r="G1366" s="1">
        <v>42885</v>
      </c>
      <c r="H1366" s="57">
        <v>156.87</v>
      </c>
      <c r="I1366" s="58">
        <v>25304994615</v>
      </c>
      <c r="J1366" s="57">
        <v>104.54</v>
      </c>
      <c r="K1366" s="58">
        <v>16387964608</v>
      </c>
    </row>
    <row r="1367" spans="7:11" x14ac:dyDescent="0.3">
      <c r="G1367" s="1">
        <v>42886</v>
      </c>
      <c r="H1367" s="57">
        <v>155.16999999999999</v>
      </c>
      <c r="I1367" s="58">
        <v>25030764419</v>
      </c>
      <c r="J1367" s="57">
        <v>104</v>
      </c>
      <c r="K1367" s="58">
        <v>16303312792</v>
      </c>
    </row>
    <row r="1368" spans="7:11" x14ac:dyDescent="0.3">
      <c r="G1368" s="1">
        <v>42887</v>
      </c>
      <c r="H1368" s="57">
        <v>156.44</v>
      </c>
      <c r="I1368" s="58">
        <v>25235630507</v>
      </c>
      <c r="J1368" s="57">
        <v>104.75</v>
      </c>
      <c r="K1368" s="58">
        <v>16420884759</v>
      </c>
    </row>
    <row r="1369" spans="7:11" x14ac:dyDescent="0.3">
      <c r="G1369" s="1">
        <v>42888</v>
      </c>
      <c r="H1369" s="57">
        <v>158.74</v>
      </c>
      <c r="I1369" s="58">
        <v>25606647831</v>
      </c>
      <c r="J1369" s="57">
        <v>105.88</v>
      </c>
      <c r="K1369" s="58">
        <v>16598026523</v>
      </c>
    </row>
    <row r="1370" spans="7:11" x14ac:dyDescent="0.3">
      <c r="G1370" s="1">
        <v>42891</v>
      </c>
      <c r="H1370" s="57">
        <v>160.29</v>
      </c>
      <c r="I1370" s="58">
        <v>25856681245</v>
      </c>
      <c r="J1370" s="57">
        <v>106.4</v>
      </c>
      <c r="K1370" s="58">
        <v>16679543087</v>
      </c>
    </row>
    <row r="1371" spans="7:11" x14ac:dyDescent="0.3">
      <c r="G1371" s="1">
        <v>42892</v>
      </c>
      <c r="H1371" s="57">
        <v>161.01</v>
      </c>
      <c r="I1371" s="58">
        <v>25972825798</v>
      </c>
      <c r="J1371" s="57">
        <v>107.8</v>
      </c>
      <c r="K1371" s="58">
        <v>16899010759</v>
      </c>
    </row>
    <row r="1372" spans="7:11" x14ac:dyDescent="0.3">
      <c r="G1372" s="1">
        <v>42893</v>
      </c>
      <c r="H1372" s="57">
        <v>162.30000000000001</v>
      </c>
      <c r="I1372" s="58">
        <v>26180918124</v>
      </c>
      <c r="J1372" s="57">
        <v>108.67</v>
      </c>
      <c r="K1372" s="58">
        <v>17035394241</v>
      </c>
    </row>
    <row r="1373" spans="7:11" x14ac:dyDescent="0.3">
      <c r="G1373" s="1">
        <v>42894</v>
      </c>
      <c r="H1373" s="57">
        <v>164.97</v>
      </c>
      <c r="I1373" s="58">
        <v>26611620843</v>
      </c>
      <c r="J1373" s="57">
        <v>108.93</v>
      </c>
      <c r="K1373" s="58">
        <v>17076152523</v>
      </c>
    </row>
    <row r="1374" spans="7:11" x14ac:dyDescent="0.3">
      <c r="G1374" s="1">
        <v>42895</v>
      </c>
      <c r="H1374" s="57">
        <v>157.78</v>
      </c>
      <c r="I1374" s="58">
        <v>25451788426</v>
      </c>
      <c r="J1374" s="57">
        <v>101.98</v>
      </c>
      <c r="K1374" s="58">
        <v>15986652293</v>
      </c>
    </row>
    <row r="1375" spans="7:11" x14ac:dyDescent="0.3">
      <c r="G1375" s="1">
        <v>42898</v>
      </c>
      <c r="H1375" s="57">
        <v>154.51</v>
      </c>
      <c r="I1375" s="58">
        <v>24924298578</v>
      </c>
      <c r="J1375" s="57">
        <v>101.14</v>
      </c>
      <c r="K1375" s="58">
        <v>15854971690</v>
      </c>
    </row>
    <row r="1376" spans="7:11" x14ac:dyDescent="0.3">
      <c r="G1376" s="1">
        <v>42899</v>
      </c>
      <c r="H1376" s="57">
        <v>155.12</v>
      </c>
      <c r="I1376" s="58">
        <v>25022698825</v>
      </c>
      <c r="J1376" s="57">
        <v>101.42</v>
      </c>
      <c r="K1376" s="58">
        <v>15898865224</v>
      </c>
    </row>
    <row r="1377" spans="7:11" x14ac:dyDescent="0.3">
      <c r="G1377" s="1">
        <v>42900</v>
      </c>
      <c r="H1377" s="57">
        <v>152.75</v>
      </c>
      <c r="I1377" s="58">
        <v>24640389670</v>
      </c>
      <c r="J1377" s="57">
        <v>98.55</v>
      </c>
      <c r="K1377" s="58">
        <v>15448956496</v>
      </c>
    </row>
    <row r="1378" spans="7:11" x14ac:dyDescent="0.3">
      <c r="G1378" s="1">
        <v>42901</v>
      </c>
      <c r="H1378" s="57">
        <v>148.47999999999999</v>
      </c>
      <c r="I1378" s="58">
        <v>23951587942</v>
      </c>
      <c r="J1378" s="57">
        <v>97.07</v>
      </c>
      <c r="K1378" s="58">
        <v>15216947814</v>
      </c>
    </row>
    <row r="1379" spans="7:11" x14ac:dyDescent="0.3">
      <c r="G1379" s="1">
        <v>42902</v>
      </c>
      <c r="H1379" s="57">
        <v>148.21</v>
      </c>
      <c r="I1379" s="58">
        <v>23908033734</v>
      </c>
      <c r="J1379" s="57">
        <v>97.7</v>
      </c>
      <c r="K1379" s="58">
        <v>15315708267</v>
      </c>
    </row>
    <row r="1380" spans="7:11" x14ac:dyDescent="0.3">
      <c r="G1380" s="1">
        <v>42905</v>
      </c>
      <c r="H1380" s="57">
        <v>151</v>
      </c>
      <c r="I1380" s="58">
        <v>24358093880</v>
      </c>
      <c r="J1380" s="57">
        <v>101.02</v>
      </c>
      <c r="K1380" s="58">
        <v>15836160175</v>
      </c>
    </row>
    <row r="1381" spans="7:11" x14ac:dyDescent="0.3">
      <c r="G1381" s="1">
        <v>42906</v>
      </c>
      <c r="H1381" s="57">
        <v>150.11000000000001</v>
      </c>
      <c r="I1381" s="58">
        <v>24214526306</v>
      </c>
      <c r="J1381" s="57">
        <v>97.58</v>
      </c>
      <c r="K1381" s="58">
        <v>15296896752</v>
      </c>
    </row>
    <row r="1382" spans="7:11" x14ac:dyDescent="0.3">
      <c r="G1382" s="1">
        <v>42907</v>
      </c>
      <c r="H1382" s="57">
        <v>150.91999999999999</v>
      </c>
      <c r="I1382" s="58">
        <v>24345188929</v>
      </c>
      <c r="J1382" s="57">
        <v>98.01</v>
      </c>
      <c r="K1382" s="58">
        <v>15364304680</v>
      </c>
    </row>
    <row r="1383" spans="7:11" x14ac:dyDescent="0.3">
      <c r="G1383" s="1">
        <v>42908</v>
      </c>
      <c r="H1383" s="57">
        <v>150.04</v>
      </c>
      <c r="I1383" s="58">
        <v>24203234475</v>
      </c>
      <c r="J1383" s="57">
        <v>96.67</v>
      </c>
      <c r="K1383" s="58">
        <v>15154242765</v>
      </c>
    </row>
    <row r="1384" spans="7:11" x14ac:dyDescent="0.3">
      <c r="G1384" s="1">
        <v>42909</v>
      </c>
      <c r="H1384" s="57">
        <v>151.78</v>
      </c>
      <c r="I1384" s="58">
        <v>24483917146</v>
      </c>
      <c r="J1384" s="57">
        <v>97.95</v>
      </c>
      <c r="K1384" s="58">
        <v>15354898922</v>
      </c>
    </row>
    <row r="1385" spans="7:11" x14ac:dyDescent="0.3">
      <c r="G1385" s="1">
        <v>42912</v>
      </c>
      <c r="H1385" s="57">
        <v>148.99</v>
      </c>
      <c r="I1385" s="58">
        <v>24033857001</v>
      </c>
      <c r="J1385" s="57">
        <v>96.02</v>
      </c>
      <c r="K1385" s="58">
        <v>15052347060</v>
      </c>
    </row>
    <row r="1386" spans="7:11" x14ac:dyDescent="0.3">
      <c r="G1386" s="1">
        <v>42913</v>
      </c>
      <c r="H1386" s="57">
        <v>144.62</v>
      </c>
      <c r="I1386" s="58">
        <v>23328924085</v>
      </c>
      <c r="J1386" s="57">
        <v>93.87</v>
      </c>
      <c r="K1386" s="58">
        <v>14715307421</v>
      </c>
    </row>
    <row r="1387" spans="7:11" x14ac:dyDescent="0.3">
      <c r="G1387" s="1">
        <v>42914</v>
      </c>
      <c r="H1387" s="57">
        <v>147.83000000000001</v>
      </c>
      <c r="I1387" s="58">
        <v>23846735220</v>
      </c>
      <c r="J1387" s="57">
        <v>95.74</v>
      </c>
      <c r="K1387" s="58">
        <v>15008453526</v>
      </c>
    </row>
    <row r="1388" spans="7:11" x14ac:dyDescent="0.3">
      <c r="G1388" s="1">
        <v>42915</v>
      </c>
      <c r="H1388" s="57">
        <v>142.35</v>
      </c>
      <c r="I1388" s="58">
        <v>22962746118</v>
      </c>
      <c r="J1388" s="57">
        <v>92.51</v>
      </c>
      <c r="K1388" s="58">
        <v>14502110253</v>
      </c>
    </row>
    <row r="1389" spans="7:11" x14ac:dyDescent="0.3">
      <c r="G1389" s="1">
        <v>42916</v>
      </c>
      <c r="H1389" s="57">
        <v>141.43</v>
      </c>
      <c r="I1389" s="58">
        <v>22814339188</v>
      </c>
      <c r="J1389" s="57">
        <v>91.51</v>
      </c>
      <c r="K1389" s="58">
        <v>14345347630</v>
      </c>
    </row>
    <row r="1390" spans="7:11" x14ac:dyDescent="0.3">
      <c r="G1390" s="1">
        <v>42919</v>
      </c>
      <c r="H1390" s="57">
        <v>139.29</v>
      </c>
      <c r="I1390" s="58">
        <v>22469131765</v>
      </c>
      <c r="J1390" s="57">
        <v>91.55</v>
      </c>
      <c r="K1390" s="58">
        <v>14351618135</v>
      </c>
    </row>
    <row r="1391" spans="7:11" x14ac:dyDescent="0.3">
      <c r="G1391" s="1">
        <v>42921</v>
      </c>
      <c r="H1391" s="57">
        <v>142.53</v>
      </c>
      <c r="I1391" s="58">
        <v>22991782256</v>
      </c>
      <c r="J1391" s="57">
        <v>92.29</v>
      </c>
      <c r="K1391" s="58">
        <v>14467622476</v>
      </c>
    </row>
    <row r="1392" spans="7:11" x14ac:dyDescent="0.3">
      <c r="G1392" s="1">
        <v>42922</v>
      </c>
      <c r="H1392" s="57">
        <v>143.88999999999999</v>
      </c>
      <c r="I1392" s="58">
        <v>23211166413</v>
      </c>
      <c r="J1392" s="57">
        <v>92.48</v>
      </c>
      <c r="K1392" s="58">
        <v>14497407375</v>
      </c>
    </row>
    <row r="1393" spans="7:11" x14ac:dyDescent="0.3">
      <c r="G1393" s="1">
        <v>42923</v>
      </c>
      <c r="H1393" s="57">
        <v>148.13</v>
      </c>
      <c r="I1393" s="58">
        <v>23895128784</v>
      </c>
      <c r="J1393" s="57">
        <v>94.57</v>
      </c>
      <c r="K1393" s="58">
        <v>14825041257</v>
      </c>
    </row>
    <row r="1394" spans="7:11" x14ac:dyDescent="0.3">
      <c r="G1394" s="1">
        <v>42926</v>
      </c>
      <c r="H1394" s="57">
        <v>150.84</v>
      </c>
      <c r="I1394" s="58">
        <v>24332283979</v>
      </c>
      <c r="J1394" s="57">
        <v>95.63</v>
      </c>
      <c r="K1394" s="58">
        <v>14991209637</v>
      </c>
    </row>
    <row r="1395" spans="7:11" x14ac:dyDescent="0.3">
      <c r="G1395" s="1">
        <v>42927</v>
      </c>
      <c r="H1395" s="57">
        <v>153.72</v>
      </c>
      <c r="I1395" s="58">
        <v>24796862193</v>
      </c>
      <c r="J1395" s="57">
        <v>96.93</v>
      </c>
      <c r="K1395" s="58">
        <v>15195001047</v>
      </c>
    </row>
    <row r="1396" spans="7:11" x14ac:dyDescent="0.3">
      <c r="G1396" s="1">
        <v>42928</v>
      </c>
      <c r="H1396" s="57">
        <v>154.58000000000001</v>
      </c>
      <c r="I1396" s="58">
        <v>24935590410</v>
      </c>
      <c r="J1396" s="57">
        <v>97.7</v>
      </c>
      <c r="K1396" s="58">
        <v>15315708267</v>
      </c>
    </row>
    <row r="1397" spans="7:11" x14ac:dyDescent="0.3">
      <c r="G1397" s="1">
        <v>42929</v>
      </c>
      <c r="H1397" s="57">
        <v>154.94</v>
      </c>
      <c r="I1397" s="58">
        <v>24993662687</v>
      </c>
      <c r="J1397" s="57">
        <v>97.6</v>
      </c>
      <c r="K1397" s="58">
        <v>15300032004</v>
      </c>
    </row>
    <row r="1398" spans="7:11" x14ac:dyDescent="0.3">
      <c r="G1398" s="1">
        <v>42930</v>
      </c>
      <c r="H1398" s="57">
        <v>157.30000000000001</v>
      </c>
      <c r="I1398" s="58">
        <v>25374358724</v>
      </c>
      <c r="J1398" s="57">
        <v>99.64</v>
      </c>
      <c r="K1398" s="58">
        <v>15627579448</v>
      </c>
    </row>
    <row r="1399" spans="7:11" x14ac:dyDescent="0.3">
      <c r="G1399" s="1">
        <v>42933</v>
      </c>
      <c r="H1399" s="57">
        <v>156.97999999999999</v>
      </c>
      <c r="I1399" s="58">
        <v>25322738922</v>
      </c>
      <c r="J1399" s="57">
        <v>99.13</v>
      </c>
      <c r="K1399" s="58">
        <v>15547590834</v>
      </c>
    </row>
    <row r="1400" spans="7:11" x14ac:dyDescent="0.3">
      <c r="G1400" s="1">
        <v>42934</v>
      </c>
      <c r="H1400" s="57">
        <v>159.35</v>
      </c>
      <c r="I1400" s="58">
        <v>25705048078</v>
      </c>
      <c r="J1400" s="57">
        <v>99.83</v>
      </c>
      <c r="K1400" s="58">
        <v>15657379128</v>
      </c>
    </row>
    <row r="1401" spans="7:11" x14ac:dyDescent="0.3">
      <c r="G1401" s="1">
        <v>42935</v>
      </c>
      <c r="H1401" s="57">
        <v>164.23</v>
      </c>
      <c r="I1401" s="58">
        <v>26492250052</v>
      </c>
      <c r="J1401" s="57">
        <v>101.39</v>
      </c>
      <c r="K1401" s="58">
        <v>15902050183</v>
      </c>
    </row>
    <row r="1402" spans="7:11" x14ac:dyDescent="0.3">
      <c r="G1402" s="1">
        <v>42936</v>
      </c>
      <c r="H1402" s="57">
        <v>164.8</v>
      </c>
      <c r="I1402" s="58">
        <v>26584197824</v>
      </c>
      <c r="J1402" s="57">
        <v>101.7</v>
      </c>
      <c r="K1402" s="58">
        <v>15950670714</v>
      </c>
    </row>
    <row r="1403" spans="7:11" x14ac:dyDescent="0.3">
      <c r="G1403" s="1">
        <v>42937</v>
      </c>
      <c r="H1403" s="57">
        <v>163.53</v>
      </c>
      <c r="I1403" s="58">
        <v>26379331736</v>
      </c>
      <c r="J1403" s="57">
        <v>99.89</v>
      </c>
      <c r="K1403" s="58">
        <v>15666789553</v>
      </c>
    </row>
    <row r="1404" spans="7:11" x14ac:dyDescent="0.3">
      <c r="G1404" s="1">
        <v>42940</v>
      </c>
      <c r="H1404" s="57">
        <v>164.12</v>
      </c>
      <c r="I1404" s="58">
        <v>26474505745</v>
      </c>
      <c r="J1404" s="57">
        <v>100.21</v>
      </c>
      <c r="K1404" s="58">
        <v>15716978488</v>
      </c>
    </row>
    <row r="1405" spans="7:11" x14ac:dyDescent="0.3">
      <c r="G1405" s="1">
        <v>42941</v>
      </c>
      <c r="H1405" s="57">
        <v>164.46</v>
      </c>
      <c r="I1405" s="58">
        <v>26529351784</v>
      </c>
      <c r="J1405" s="57">
        <v>99.12</v>
      </c>
      <c r="K1405" s="58">
        <v>15546022430</v>
      </c>
    </row>
    <row r="1406" spans="7:11" x14ac:dyDescent="0.3">
      <c r="G1406" s="1">
        <v>42942</v>
      </c>
      <c r="H1406" s="57">
        <v>168.34</v>
      </c>
      <c r="I1406" s="58">
        <v>27155241879</v>
      </c>
      <c r="J1406" s="57">
        <v>100.86</v>
      </c>
      <c r="K1406" s="58">
        <v>15818924761</v>
      </c>
    </row>
    <row r="1407" spans="7:11" x14ac:dyDescent="0.3">
      <c r="G1407" s="1">
        <v>42943</v>
      </c>
      <c r="H1407" s="57">
        <v>164.76</v>
      </c>
      <c r="I1407" s="58">
        <v>26577745348</v>
      </c>
      <c r="J1407" s="57">
        <v>99.93</v>
      </c>
      <c r="K1407" s="58">
        <v>15673063170</v>
      </c>
    </row>
    <row r="1408" spans="7:11" x14ac:dyDescent="0.3">
      <c r="G1408" s="1">
        <v>42944</v>
      </c>
      <c r="H1408" s="57">
        <v>161.6</v>
      </c>
      <c r="I1408" s="58">
        <v>26067999808</v>
      </c>
      <c r="J1408" s="57">
        <v>94.4</v>
      </c>
      <c r="K1408" s="58">
        <v>14805735648</v>
      </c>
    </row>
    <row r="1409" spans="7:11" x14ac:dyDescent="0.3">
      <c r="G1409" s="1">
        <v>42947</v>
      </c>
      <c r="H1409" s="57">
        <v>159.46</v>
      </c>
      <c r="I1409" s="58">
        <v>25722792384</v>
      </c>
      <c r="J1409" s="57">
        <v>92.63</v>
      </c>
      <c r="K1409" s="58">
        <v>14528128104</v>
      </c>
    </row>
    <row r="1410" spans="7:11" x14ac:dyDescent="0.3">
      <c r="G1410" s="1">
        <v>42948</v>
      </c>
      <c r="H1410" s="57">
        <v>157.46</v>
      </c>
      <c r="I1410" s="58">
        <v>25400168624</v>
      </c>
      <c r="J1410" s="57">
        <v>92.63</v>
      </c>
      <c r="K1410" s="58">
        <v>14528128104</v>
      </c>
    </row>
    <row r="1411" spans="7:11" x14ac:dyDescent="0.3">
      <c r="G1411" s="1">
        <v>42949</v>
      </c>
      <c r="H1411" s="57">
        <v>151.55000000000001</v>
      </c>
      <c r="I1411" s="58">
        <v>24446815414</v>
      </c>
      <c r="J1411" s="57">
        <v>90.01</v>
      </c>
      <c r="K1411" s="58">
        <v>14117206204</v>
      </c>
    </row>
    <row r="1412" spans="7:11" x14ac:dyDescent="0.3">
      <c r="G1412" s="1">
        <v>42950</v>
      </c>
      <c r="H1412" s="57">
        <v>148.9</v>
      </c>
      <c r="I1412" s="58">
        <v>24019338932</v>
      </c>
      <c r="J1412" s="57">
        <v>88.96</v>
      </c>
      <c r="K1412" s="58">
        <v>13952523763</v>
      </c>
    </row>
    <row r="1413" spans="7:11" x14ac:dyDescent="0.3">
      <c r="G1413" s="1">
        <v>42951</v>
      </c>
      <c r="H1413" s="57">
        <v>150.05000000000001</v>
      </c>
      <c r="I1413" s="58">
        <v>24204847594</v>
      </c>
      <c r="J1413" s="57">
        <v>88.83</v>
      </c>
      <c r="K1413" s="58">
        <v>13932134508</v>
      </c>
    </row>
    <row r="1414" spans="7:11" x14ac:dyDescent="0.3">
      <c r="G1414" s="1">
        <v>42954</v>
      </c>
      <c r="H1414" s="57">
        <v>155.84</v>
      </c>
      <c r="I1414" s="58">
        <v>25138843379</v>
      </c>
      <c r="J1414" s="57">
        <v>92.01</v>
      </c>
      <c r="K1414" s="58">
        <v>14430887044</v>
      </c>
    </row>
    <row r="1415" spans="7:11" x14ac:dyDescent="0.3">
      <c r="G1415" s="1">
        <v>42955</v>
      </c>
      <c r="H1415" s="57">
        <v>155.75</v>
      </c>
      <c r="I1415" s="58">
        <v>25124325310</v>
      </c>
      <c r="J1415" s="57">
        <v>90.68</v>
      </c>
      <c r="K1415" s="58">
        <v>14222289285</v>
      </c>
    </row>
    <row r="1416" spans="7:11" x14ac:dyDescent="0.3">
      <c r="G1416" s="1">
        <v>42956</v>
      </c>
      <c r="H1416" s="57">
        <v>155.19999999999999</v>
      </c>
      <c r="I1416" s="58">
        <v>25035603776</v>
      </c>
      <c r="J1416" s="57">
        <v>91.48</v>
      </c>
      <c r="K1416" s="58">
        <v>14347761621</v>
      </c>
    </row>
    <row r="1417" spans="7:11" x14ac:dyDescent="0.3">
      <c r="G1417" s="1">
        <v>42957</v>
      </c>
      <c r="H1417" s="57">
        <v>149.44</v>
      </c>
      <c r="I1417" s="58">
        <v>24277228275</v>
      </c>
      <c r="J1417" s="57">
        <v>88.14</v>
      </c>
      <c r="K1417" s="58">
        <v>13823914618</v>
      </c>
    </row>
    <row r="1418" spans="7:11" x14ac:dyDescent="0.3">
      <c r="G1418" s="1">
        <v>42958</v>
      </c>
      <c r="H1418" s="57">
        <v>154.26</v>
      </c>
      <c r="I1418" s="58">
        <v>25060259862</v>
      </c>
      <c r="J1418" s="57">
        <v>90.34</v>
      </c>
      <c r="K1418" s="58">
        <v>14168963542</v>
      </c>
    </row>
    <row r="1419" spans="7:11" x14ac:dyDescent="0.3">
      <c r="G1419" s="1">
        <v>42961</v>
      </c>
      <c r="H1419" s="57">
        <v>158.55000000000001</v>
      </c>
      <c r="I1419" s="58">
        <v>25757190465</v>
      </c>
      <c r="J1419" s="57">
        <v>91.5</v>
      </c>
      <c r="K1419" s="58">
        <v>14350898430</v>
      </c>
    </row>
    <row r="1420" spans="7:11" x14ac:dyDescent="0.3">
      <c r="G1420" s="1">
        <v>42962</v>
      </c>
      <c r="H1420" s="57">
        <v>160.21</v>
      </c>
      <c r="I1420" s="58">
        <v>26026865244</v>
      </c>
      <c r="J1420" s="57">
        <v>91.02</v>
      </c>
      <c r="K1420" s="58">
        <v>14275615028</v>
      </c>
    </row>
    <row r="1421" spans="7:11" x14ac:dyDescent="0.3">
      <c r="G1421" s="1">
        <v>42963</v>
      </c>
      <c r="H1421" s="57">
        <v>163.22</v>
      </c>
      <c r="I1421" s="58">
        <v>26515853848</v>
      </c>
      <c r="J1421" s="57">
        <v>91.88</v>
      </c>
      <c r="K1421" s="58">
        <v>14410497789</v>
      </c>
    </row>
    <row r="1422" spans="7:11" x14ac:dyDescent="0.3">
      <c r="G1422" s="1">
        <v>42964</v>
      </c>
      <c r="H1422" s="57">
        <v>158.46</v>
      </c>
      <c r="I1422" s="58">
        <v>25742569543</v>
      </c>
      <c r="J1422" s="57">
        <v>89.77</v>
      </c>
      <c r="K1422" s="58">
        <v>14079564503</v>
      </c>
    </row>
    <row r="1423" spans="7:11" x14ac:dyDescent="0.3">
      <c r="G1423" s="1">
        <v>42965</v>
      </c>
      <c r="H1423" s="57">
        <v>160.49</v>
      </c>
      <c r="I1423" s="58">
        <v>26072352556</v>
      </c>
      <c r="J1423" s="57">
        <v>90.26</v>
      </c>
      <c r="K1423" s="58">
        <v>14156416309</v>
      </c>
    </row>
    <row r="1424" spans="7:11" x14ac:dyDescent="0.3">
      <c r="G1424" s="1">
        <v>42968</v>
      </c>
      <c r="H1424" s="57">
        <v>158.4</v>
      </c>
      <c r="I1424" s="58">
        <v>25732822262</v>
      </c>
      <c r="J1424" s="57">
        <v>89.01</v>
      </c>
      <c r="K1424" s="58">
        <v>13960365784</v>
      </c>
    </row>
    <row r="1425" spans="7:11" x14ac:dyDescent="0.3">
      <c r="G1425" s="1">
        <v>42969</v>
      </c>
      <c r="H1425" s="57">
        <v>163.81</v>
      </c>
      <c r="I1425" s="58">
        <v>26611702113</v>
      </c>
      <c r="J1425" s="57">
        <v>91.7</v>
      </c>
      <c r="K1425" s="58">
        <v>14382266514</v>
      </c>
    </row>
    <row r="1426" spans="7:11" x14ac:dyDescent="0.3">
      <c r="G1426" s="1">
        <v>42970</v>
      </c>
      <c r="H1426" s="57">
        <v>161.69999999999999</v>
      </c>
      <c r="I1426" s="58">
        <v>26268922726</v>
      </c>
      <c r="J1426" s="57">
        <v>91.45</v>
      </c>
      <c r="K1426" s="58">
        <v>14343056409</v>
      </c>
    </row>
    <row r="1427" spans="7:11" x14ac:dyDescent="0.3">
      <c r="G1427" s="1">
        <v>42971</v>
      </c>
      <c r="H1427" s="57">
        <v>158.82</v>
      </c>
      <c r="I1427" s="58">
        <v>25801053230</v>
      </c>
      <c r="J1427" s="57">
        <v>90.3</v>
      </c>
      <c r="K1427" s="58">
        <v>14162689926</v>
      </c>
    </row>
    <row r="1428" spans="7:11" x14ac:dyDescent="0.3">
      <c r="G1428" s="1">
        <v>42972</v>
      </c>
      <c r="H1428" s="57">
        <v>157.86000000000001</v>
      </c>
      <c r="I1428" s="58">
        <v>25645096731</v>
      </c>
      <c r="J1428" s="57">
        <v>90.48</v>
      </c>
      <c r="K1428" s="58">
        <v>14190921201</v>
      </c>
    </row>
    <row r="1429" spans="7:11" x14ac:dyDescent="0.3">
      <c r="G1429" s="1">
        <v>42975</v>
      </c>
      <c r="H1429" s="57">
        <v>160.66999999999999</v>
      </c>
      <c r="I1429" s="58">
        <v>26101594399</v>
      </c>
      <c r="J1429" s="57">
        <v>91.54</v>
      </c>
      <c r="K1429" s="58">
        <v>14357172046</v>
      </c>
    </row>
    <row r="1430" spans="7:11" x14ac:dyDescent="0.3">
      <c r="G1430" s="1">
        <v>42976</v>
      </c>
      <c r="H1430" s="57">
        <v>162.32</v>
      </c>
      <c r="I1430" s="58">
        <v>26369644631</v>
      </c>
      <c r="J1430" s="57">
        <v>92.39</v>
      </c>
      <c r="K1430" s="58">
        <v>14490486403</v>
      </c>
    </row>
    <row r="1431" spans="7:11" x14ac:dyDescent="0.3">
      <c r="G1431" s="1">
        <v>42977</v>
      </c>
      <c r="H1431" s="57">
        <v>164.99</v>
      </c>
      <c r="I1431" s="58">
        <v>26803398643</v>
      </c>
      <c r="J1431" s="57">
        <v>93.53</v>
      </c>
      <c r="K1431" s="58">
        <v>14669284482</v>
      </c>
    </row>
    <row r="1432" spans="7:11" x14ac:dyDescent="0.3">
      <c r="G1432" s="1">
        <v>42978</v>
      </c>
      <c r="H1432" s="57">
        <v>165.98</v>
      </c>
      <c r="I1432" s="58">
        <v>26964228782</v>
      </c>
      <c r="J1432" s="57">
        <v>93.69</v>
      </c>
      <c r="K1432" s="58">
        <v>14694378949</v>
      </c>
    </row>
    <row r="1433" spans="7:11" x14ac:dyDescent="0.3">
      <c r="G1433" s="1">
        <v>42979</v>
      </c>
      <c r="H1433" s="57">
        <v>166.86</v>
      </c>
      <c r="I1433" s="58">
        <v>27107188905</v>
      </c>
      <c r="J1433" s="57">
        <v>94.08</v>
      </c>
      <c r="K1433" s="58">
        <v>14755546713</v>
      </c>
    </row>
    <row r="1434" spans="7:11" x14ac:dyDescent="0.3">
      <c r="G1434" s="1">
        <v>42983</v>
      </c>
      <c r="H1434" s="57">
        <v>164.1</v>
      </c>
      <c r="I1434" s="58">
        <v>26658813972</v>
      </c>
      <c r="J1434" s="57">
        <v>93.66</v>
      </c>
      <c r="K1434" s="58">
        <v>14689673737</v>
      </c>
    </row>
    <row r="1435" spans="7:11" x14ac:dyDescent="0.3">
      <c r="G1435" s="1">
        <v>42984</v>
      </c>
      <c r="H1435" s="57">
        <v>165.01</v>
      </c>
      <c r="I1435" s="58">
        <v>26806647736</v>
      </c>
      <c r="J1435" s="57">
        <v>94.5</v>
      </c>
      <c r="K1435" s="58">
        <v>14821419690</v>
      </c>
    </row>
    <row r="1436" spans="7:11" x14ac:dyDescent="0.3">
      <c r="G1436" s="1">
        <v>42985</v>
      </c>
      <c r="H1436" s="57">
        <v>168.59</v>
      </c>
      <c r="I1436" s="58">
        <v>27388235512</v>
      </c>
      <c r="J1436" s="57">
        <v>95.32</v>
      </c>
      <c r="K1436" s="58">
        <v>14950028834</v>
      </c>
    </row>
    <row r="1437" spans="7:11" x14ac:dyDescent="0.3">
      <c r="G1437" s="1">
        <v>42986</v>
      </c>
      <c r="H1437" s="57">
        <v>165.75</v>
      </c>
      <c r="I1437" s="58">
        <v>26926864204</v>
      </c>
      <c r="J1437" s="57">
        <v>94.35</v>
      </c>
      <c r="K1437" s="58">
        <v>14797893627</v>
      </c>
    </row>
    <row r="1438" spans="7:11" x14ac:dyDescent="0.3">
      <c r="G1438" s="1">
        <v>42989</v>
      </c>
      <c r="H1438" s="57">
        <v>169.96</v>
      </c>
      <c r="I1438" s="58">
        <v>27617905649</v>
      </c>
      <c r="J1438" s="57">
        <v>97.17</v>
      </c>
      <c r="K1438" s="58">
        <v>15240183611</v>
      </c>
    </row>
    <row r="1439" spans="7:11" x14ac:dyDescent="0.3">
      <c r="G1439" s="1">
        <v>42990</v>
      </c>
      <c r="H1439" s="57">
        <v>171.67</v>
      </c>
      <c r="I1439" s="58">
        <v>27895774670</v>
      </c>
      <c r="J1439" s="57">
        <v>97.95</v>
      </c>
      <c r="K1439" s="58">
        <v>15362519139</v>
      </c>
    </row>
    <row r="1440" spans="7:11" x14ac:dyDescent="0.3">
      <c r="G1440" s="1">
        <v>42991</v>
      </c>
      <c r="H1440" s="57">
        <v>171.52</v>
      </c>
      <c r="I1440" s="58">
        <v>27871400194</v>
      </c>
      <c r="J1440" s="57">
        <v>96.74</v>
      </c>
      <c r="K1440" s="58">
        <v>15178224002</v>
      </c>
    </row>
    <row r="1441" spans="7:11" x14ac:dyDescent="0.3">
      <c r="G1441" s="1">
        <v>42992</v>
      </c>
      <c r="H1441" s="57">
        <v>172.58</v>
      </c>
      <c r="I1441" s="58">
        <v>28043646487</v>
      </c>
      <c r="J1441" s="57">
        <v>97.46</v>
      </c>
      <c r="K1441" s="58">
        <v>15291189904</v>
      </c>
    </row>
    <row r="1442" spans="7:11" x14ac:dyDescent="0.3">
      <c r="G1442" s="1">
        <v>42993</v>
      </c>
      <c r="H1442" s="57">
        <v>172.99</v>
      </c>
      <c r="I1442" s="58">
        <v>28110270053</v>
      </c>
      <c r="J1442" s="57">
        <v>98.64</v>
      </c>
      <c r="K1442" s="58">
        <v>15476328464</v>
      </c>
    </row>
    <row r="1443" spans="7:11" x14ac:dyDescent="0.3">
      <c r="G1443" s="1">
        <v>42996</v>
      </c>
      <c r="H1443" s="57">
        <v>177.31</v>
      </c>
      <c r="I1443" s="58">
        <v>28812254946</v>
      </c>
      <c r="J1443" s="57">
        <v>100.91</v>
      </c>
      <c r="K1443" s="58">
        <v>15832484847</v>
      </c>
    </row>
    <row r="1444" spans="7:11" x14ac:dyDescent="0.3">
      <c r="G1444" s="1">
        <v>42997</v>
      </c>
      <c r="H1444" s="57">
        <v>177.12</v>
      </c>
      <c r="I1444" s="58">
        <v>28781380611</v>
      </c>
      <c r="J1444" s="57">
        <v>102.01</v>
      </c>
      <c r="K1444" s="58">
        <v>16005071640</v>
      </c>
    </row>
    <row r="1445" spans="7:11" x14ac:dyDescent="0.3">
      <c r="G1445" s="1">
        <v>42998</v>
      </c>
      <c r="H1445" s="57">
        <v>173.02</v>
      </c>
      <c r="I1445" s="58">
        <v>28115144949</v>
      </c>
      <c r="J1445" s="57">
        <v>99.66</v>
      </c>
      <c r="K1445" s="58">
        <v>15636363491</v>
      </c>
    </row>
    <row r="1446" spans="7:11" x14ac:dyDescent="0.3">
      <c r="G1446" s="1">
        <v>42999</v>
      </c>
      <c r="H1446" s="57">
        <v>172.28</v>
      </c>
      <c r="I1446" s="58">
        <v>27994897536</v>
      </c>
      <c r="J1446" s="57">
        <v>99.52</v>
      </c>
      <c r="K1446" s="58">
        <v>15614397899</v>
      </c>
    </row>
    <row r="1447" spans="7:11" x14ac:dyDescent="0.3">
      <c r="G1447" s="1">
        <v>43000</v>
      </c>
      <c r="H1447" s="57">
        <v>176.73</v>
      </c>
      <c r="I1447" s="58">
        <v>28718006975</v>
      </c>
      <c r="J1447" s="57">
        <v>100.59</v>
      </c>
      <c r="K1447" s="58">
        <v>15782277780</v>
      </c>
    </row>
    <row r="1448" spans="7:11" x14ac:dyDescent="0.3">
      <c r="G1448" s="1">
        <v>43003</v>
      </c>
      <c r="H1448" s="57">
        <v>170.17</v>
      </c>
      <c r="I1448" s="58">
        <v>27652029915</v>
      </c>
      <c r="J1448" s="57">
        <v>99.01</v>
      </c>
      <c r="K1448" s="58">
        <v>15534380385</v>
      </c>
    </row>
    <row r="1449" spans="7:11" x14ac:dyDescent="0.3">
      <c r="G1449" s="1">
        <v>43004</v>
      </c>
      <c r="H1449" s="57">
        <v>169.44</v>
      </c>
      <c r="I1449" s="58">
        <v>27533407468</v>
      </c>
      <c r="J1449" s="57">
        <v>99.17</v>
      </c>
      <c r="K1449" s="58">
        <v>15559483919</v>
      </c>
    </row>
    <row r="1450" spans="7:11" x14ac:dyDescent="0.3">
      <c r="G1450" s="1">
        <v>43005</v>
      </c>
      <c r="H1450" s="57">
        <v>179.39</v>
      </c>
      <c r="I1450" s="58">
        <v>29150247673</v>
      </c>
      <c r="J1450" s="57">
        <v>104.17</v>
      </c>
      <c r="K1450" s="58">
        <v>16343969344</v>
      </c>
    </row>
    <row r="1451" spans="7:11" x14ac:dyDescent="0.3">
      <c r="G1451" s="1">
        <v>43006</v>
      </c>
      <c r="H1451" s="57">
        <v>181.82</v>
      </c>
      <c r="I1451" s="58">
        <v>29545114175</v>
      </c>
      <c r="J1451" s="57">
        <v>104.92</v>
      </c>
      <c r="K1451" s="58">
        <v>16461642158</v>
      </c>
    </row>
    <row r="1452" spans="7:11" x14ac:dyDescent="0.3">
      <c r="G1452" s="1">
        <v>43007</v>
      </c>
      <c r="H1452" s="57">
        <v>185.04</v>
      </c>
      <c r="I1452" s="58">
        <v>30068352915</v>
      </c>
      <c r="J1452" s="57">
        <v>106</v>
      </c>
      <c r="K1452" s="58">
        <v>16631091010</v>
      </c>
    </row>
    <row r="1453" spans="7:11" x14ac:dyDescent="0.3">
      <c r="G1453" s="1">
        <v>43010</v>
      </c>
      <c r="H1453" s="57">
        <v>185.95</v>
      </c>
      <c r="I1453" s="58">
        <v>30216224732</v>
      </c>
      <c r="J1453" s="57">
        <v>104.95</v>
      </c>
      <c r="K1453" s="58">
        <v>16466349070</v>
      </c>
    </row>
    <row r="1454" spans="7:11" x14ac:dyDescent="0.3">
      <c r="G1454" s="1">
        <v>43011</v>
      </c>
      <c r="H1454" s="57">
        <v>184.87</v>
      </c>
      <c r="I1454" s="58">
        <v>30040728509</v>
      </c>
      <c r="J1454" s="57">
        <v>102.84</v>
      </c>
      <c r="K1454" s="58">
        <v>16135296221</v>
      </c>
    </row>
    <row r="1455" spans="7:11" x14ac:dyDescent="0.3">
      <c r="G1455" s="1">
        <v>43012</v>
      </c>
      <c r="H1455" s="57">
        <v>185.02</v>
      </c>
      <c r="I1455" s="58">
        <v>30065102985</v>
      </c>
      <c r="J1455" s="57">
        <v>103</v>
      </c>
      <c r="K1455" s="58">
        <v>16160399755</v>
      </c>
    </row>
    <row r="1456" spans="7:11" x14ac:dyDescent="0.3">
      <c r="G1456" s="1">
        <v>43013</v>
      </c>
      <c r="H1456" s="57">
        <v>182.82</v>
      </c>
      <c r="I1456" s="58">
        <v>29707610678</v>
      </c>
      <c r="J1456" s="57">
        <v>101.67</v>
      </c>
      <c r="K1456" s="58">
        <v>15951726631</v>
      </c>
    </row>
    <row r="1457" spans="7:11" x14ac:dyDescent="0.3">
      <c r="G1457" s="1">
        <v>43014</v>
      </c>
      <c r="H1457" s="57">
        <v>184.83</v>
      </c>
      <c r="I1457" s="58">
        <v>30034228649</v>
      </c>
      <c r="J1457" s="57">
        <v>102.47</v>
      </c>
      <c r="K1457" s="58">
        <v>16077244299</v>
      </c>
    </row>
    <row r="1458" spans="7:11" x14ac:dyDescent="0.3">
      <c r="G1458" s="1">
        <v>43017</v>
      </c>
      <c r="H1458" s="57">
        <v>184.66</v>
      </c>
      <c r="I1458" s="58">
        <v>30006604243</v>
      </c>
      <c r="J1458" s="57">
        <v>103.95</v>
      </c>
      <c r="K1458" s="58">
        <v>16309451985</v>
      </c>
    </row>
    <row r="1459" spans="7:11" x14ac:dyDescent="0.3">
      <c r="G1459" s="1">
        <v>43018</v>
      </c>
      <c r="H1459" s="57">
        <v>184.9</v>
      </c>
      <c r="I1459" s="58">
        <v>30045603404</v>
      </c>
      <c r="J1459" s="57">
        <v>104.45</v>
      </c>
      <c r="K1459" s="58">
        <v>16387900528</v>
      </c>
    </row>
    <row r="1460" spans="7:11" x14ac:dyDescent="0.3">
      <c r="G1460" s="1">
        <v>43019</v>
      </c>
      <c r="H1460" s="57">
        <v>186.18</v>
      </c>
      <c r="I1460" s="58">
        <v>30253598928</v>
      </c>
      <c r="J1460" s="57">
        <v>104.59</v>
      </c>
      <c r="K1460" s="58">
        <v>16409866120</v>
      </c>
    </row>
    <row r="1461" spans="7:11" x14ac:dyDescent="0.3">
      <c r="G1461" s="1">
        <v>43020</v>
      </c>
      <c r="H1461" s="57">
        <v>186.99</v>
      </c>
      <c r="I1461" s="58">
        <v>30385221095</v>
      </c>
      <c r="J1461" s="57">
        <v>104.82</v>
      </c>
      <c r="K1461" s="58">
        <v>16445952449</v>
      </c>
    </row>
    <row r="1462" spans="7:11" x14ac:dyDescent="0.3">
      <c r="G1462" s="1">
        <v>43021</v>
      </c>
      <c r="H1462" s="57">
        <v>189.9</v>
      </c>
      <c r="I1462" s="58">
        <v>30858085919</v>
      </c>
      <c r="J1462" s="57">
        <v>105.3</v>
      </c>
      <c r="K1462" s="58">
        <v>16501342185</v>
      </c>
    </row>
    <row r="1463" spans="7:11" x14ac:dyDescent="0.3">
      <c r="G1463" s="1">
        <v>43024</v>
      </c>
      <c r="H1463" s="57">
        <v>192.36</v>
      </c>
      <c r="I1463" s="58">
        <v>31257827317</v>
      </c>
      <c r="J1463" s="57">
        <v>107.33</v>
      </c>
      <c r="K1463" s="58">
        <v>16819459228</v>
      </c>
    </row>
    <row r="1464" spans="7:11" x14ac:dyDescent="0.3">
      <c r="G1464" s="1">
        <v>43025</v>
      </c>
      <c r="H1464" s="57">
        <v>194.55</v>
      </c>
      <c r="I1464" s="58">
        <v>31613694658</v>
      </c>
      <c r="J1464" s="57">
        <v>108.01</v>
      </c>
      <c r="K1464" s="58">
        <v>16926020603</v>
      </c>
    </row>
    <row r="1465" spans="7:11" x14ac:dyDescent="0.3">
      <c r="G1465" s="1">
        <v>43026</v>
      </c>
      <c r="H1465" s="57">
        <v>200.49</v>
      </c>
      <c r="I1465" s="58">
        <v>32578923886</v>
      </c>
      <c r="J1465" s="57">
        <v>108.09</v>
      </c>
      <c r="K1465" s="58">
        <v>16938557235</v>
      </c>
    </row>
    <row r="1466" spans="7:11" x14ac:dyDescent="0.3">
      <c r="G1466" s="1">
        <v>43027</v>
      </c>
      <c r="H1466" s="57">
        <v>200.98</v>
      </c>
      <c r="I1466" s="58">
        <v>32547956923</v>
      </c>
      <c r="J1466" s="57">
        <v>108.05</v>
      </c>
      <c r="K1466" s="58">
        <v>16932288919</v>
      </c>
    </row>
    <row r="1467" spans="7:11" x14ac:dyDescent="0.3">
      <c r="G1467" s="1">
        <v>43028</v>
      </c>
      <c r="H1467" s="57">
        <v>205.34</v>
      </c>
      <c r="I1467" s="58">
        <v>33254042564</v>
      </c>
      <c r="J1467" s="57">
        <v>108.34</v>
      </c>
      <c r="K1467" s="58">
        <v>16977734211</v>
      </c>
    </row>
    <row r="1468" spans="7:11" x14ac:dyDescent="0.3">
      <c r="G1468" s="1">
        <v>43031</v>
      </c>
      <c r="H1468" s="57">
        <v>205.89</v>
      </c>
      <c r="I1468" s="58">
        <v>33343113000</v>
      </c>
      <c r="J1468" s="57">
        <v>107.8</v>
      </c>
      <c r="K1468" s="58">
        <v>16893111943</v>
      </c>
    </row>
    <row r="1469" spans="7:11" x14ac:dyDescent="0.3">
      <c r="G1469" s="1">
        <v>43032</v>
      </c>
      <c r="H1469" s="57">
        <v>205.84</v>
      </c>
      <c r="I1469" s="58">
        <v>33335015688</v>
      </c>
      <c r="J1469" s="57">
        <v>107.69</v>
      </c>
      <c r="K1469" s="58">
        <v>16875874074</v>
      </c>
    </row>
    <row r="1470" spans="7:11" x14ac:dyDescent="0.3">
      <c r="G1470" s="1">
        <v>43033</v>
      </c>
      <c r="H1470" s="57">
        <v>203.07</v>
      </c>
      <c r="I1470" s="58">
        <v>32886424581</v>
      </c>
      <c r="J1470" s="57">
        <v>106.71</v>
      </c>
      <c r="K1470" s="58">
        <v>16722300329</v>
      </c>
    </row>
    <row r="1471" spans="7:11" x14ac:dyDescent="0.3">
      <c r="G1471" s="1">
        <v>43034</v>
      </c>
      <c r="H1471" s="57">
        <v>206.78</v>
      </c>
      <c r="I1471" s="58">
        <v>33487245161</v>
      </c>
      <c r="J1471" s="57">
        <v>108.85</v>
      </c>
      <c r="K1471" s="58">
        <v>17057655241</v>
      </c>
    </row>
    <row r="1472" spans="7:11" x14ac:dyDescent="0.3">
      <c r="G1472" s="1">
        <v>43035</v>
      </c>
      <c r="H1472" s="57">
        <v>208</v>
      </c>
      <c r="I1472" s="58">
        <v>33684819584</v>
      </c>
      <c r="J1472" s="57">
        <v>108.07</v>
      </c>
      <c r="K1472" s="58">
        <v>16935423077</v>
      </c>
    </row>
    <row r="1473" spans="7:11" x14ac:dyDescent="0.3">
      <c r="G1473" s="1">
        <v>43038</v>
      </c>
      <c r="H1473" s="57">
        <v>206.2</v>
      </c>
      <c r="I1473" s="58">
        <v>33393316337</v>
      </c>
      <c r="J1473" s="57">
        <v>107.35</v>
      </c>
      <c r="K1473" s="58">
        <v>16822593387</v>
      </c>
    </row>
    <row r="1474" spans="7:11" x14ac:dyDescent="0.3">
      <c r="G1474" s="1">
        <v>43039</v>
      </c>
      <c r="H1474" s="57">
        <v>208.57</v>
      </c>
      <c r="I1474" s="58">
        <v>33777128945</v>
      </c>
      <c r="J1474" s="57">
        <v>108.89</v>
      </c>
      <c r="K1474" s="58">
        <v>17063923557</v>
      </c>
    </row>
    <row r="1475" spans="7:11" x14ac:dyDescent="0.3">
      <c r="G1475" s="1">
        <v>43040</v>
      </c>
      <c r="H1475" s="57">
        <v>202.92</v>
      </c>
      <c r="I1475" s="58">
        <v>32862132644</v>
      </c>
      <c r="J1475" s="57">
        <v>105.15</v>
      </c>
      <c r="K1475" s="58">
        <v>16497728487</v>
      </c>
    </row>
    <row r="1476" spans="7:11" x14ac:dyDescent="0.3">
      <c r="G1476" s="1">
        <v>43041</v>
      </c>
      <c r="H1476" s="57">
        <v>206.82</v>
      </c>
      <c r="I1476" s="58">
        <v>33493723011</v>
      </c>
      <c r="J1476" s="57">
        <v>106.38</v>
      </c>
      <c r="K1476" s="58">
        <v>16690711902</v>
      </c>
    </row>
    <row r="1477" spans="7:11" x14ac:dyDescent="0.3">
      <c r="G1477" s="1">
        <v>43042</v>
      </c>
      <c r="H1477" s="57">
        <v>207.07</v>
      </c>
      <c r="I1477" s="58">
        <v>33534209573</v>
      </c>
      <c r="J1477" s="57">
        <v>106.3</v>
      </c>
      <c r="K1477" s="58">
        <v>16678160135</v>
      </c>
    </row>
    <row r="1478" spans="7:11" x14ac:dyDescent="0.3">
      <c r="G1478" s="1">
        <v>43045</v>
      </c>
      <c r="H1478" s="57">
        <v>206.67</v>
      </c>
      <c r="I1478" s="58">
        <v>33469431074</v>
      </c>
      <c r="J1478" s="57">
        <v>105.51</v>
      </c>
      <c r="K1478" s="58">
        <v>16554211438</v>
      </c>
    </row>
    <row r="1479" spans="7:11" x14ac:dyDescent="0.3">
      <c r="G1479" s="1">
        <v>43046</v>
      </c>
      <c r="H1479" s="57">
        <v>209.19</v>
      </c>
      <c r="I1479" s="58">
        <v>33877535619</v>
      </c>
      <c r="J1479" s="57">
        <v>107.5</v>
      </c>
      <c r="K1479" s="58">
        <v>16866436637</v>
      </c>
    </row>
    <row r="1480" spans="7:11" x14ac:dyDescent="0.3">
      <c r="G1480" s="1">
        <v>43047</v>
      </c>
      <c r="H1480" s="57">
        <v>211.24</v>
      </c>
      <c r="I1480" s="58">
        <v>34209525427</v>
      </c>
      <c r="J1480" s="57">
        <v>107.08</v>
      </c>
      <c r="K1480" s="58">
        <v>16800539861</v>
      </c>
    </row>
    <row r="1481" spans="7:11" x14ac:dyDescent="0.3">
      <c r="G1481" s="1">
        <v>43048</v>
      </c>
      <c r="H1481" s="57">
        <v>206.29</v>
      </c>
      <c r="I1481" s="58">
        <v>33407891499</v>
      </c>
      <c r="J1481" s="57">
        <v>102.4</v>
      </c>
      <c r="K1481" s="58">
        <v>16066261504</v>
      </c>
    </row>
    <row r="1482" spans="7:11" x14ac:dyDescent="0.3">
      <c r="G1482" s="1">
        <v>43049</v>
      </c>
      <c r="H1482" s="57">
        <v>207.39</v>
      </c>
      <c r="I1482" s="58">
        <v>33586032372</v>
      </c>
      <c r="J1482" s="57">
        <v>102.44</v>
      </c>
      <c r="K1482" s="58">
        <v>16072537387</v>
      </c>
    </row>
    <row r="1483" spans="7:11" x14ac:dyDescent="0.3">
      <c r="G1483" s="1">
        <v>43052</v>
      </c>
      <c r="H1483" s="57">
        <v>209.23</v>
      </c>
      <c r="I1483" s="58">
        <v>33884013469</v>
      </c>
      <c r="J1483" s="57">
        <v>101.93</v>
      </c>
      <c r="K1483" s="58">
        <v>15992519874</v>
      </c>
    </row>
    <row r="1484" spans="7:11" x14ac:dyDescent="0.3">
      <c r="G1484" s="1">
        <v>43053</v>
      </c>
      <c r="H1484" s="57">
        <v>208.64</v>
      </c>
      <c r="I1484" s="58">
        <v>33788465182</v>
      </c>
      <c r="J1484" s="57">
        <v>102.15</v>
      </c>
      <c r="K1484" s="58">
        <v>16027037232</v>
      </c>
    </row>
    <row r="1485" spans="7:11" x14ac:dyDescent="0.3">
      <c r="G1485" s="1">
        <v>43054</v>
      </c>
      <c r="H1485" s="57">
        <v>207.86</v>
      </c>
      <c r="I1485" s="58">
        <v>33662147109</v>
      </c>
      <c r="J1485" s="57">
        <v>102.95</v>
      </c>
      <c r="K1485" s="58">
        <v>16152554900</v>
      </c>
    </row>
    <row r="1486" spans="7:11" x14ac:dyDescent="0.3">
      <c r="G1486" s="1">
        <v>43055</v>
      </c>
      <c r="H1486" s="57">
        <v>213.22</v>
      </c>
      <c r="I1486" s="58">
        <v>34530178998</v>
      </c>
      <c r="J1486" s="57">
        <v>104.77</v>
      </c>
      <c r="K1486" s="58">
        <v>16438107595</v>
      </c>
    </row>
    <row r="1487" spans="7:11" x14ac:dyDescent="0.3">
      <c r="G1487" s="1">
        <v>43056</v>
      </c>
      <c r="H1487" s="57">
        <v>210.47</v>
      </c>
      <c r="I1487" s="58">
        <v>34084826816</v>
      </c>
      <c r="J1487" s="57">
        <v>101.65</v>
      </c>
      <c r="K1487" s="58">
        <v>15948588690</v>
      </c>
    </row>
    <row r="1488" spans="7:11" x14ac:dyDescent="0.3">
      <c r="G1488" s="1">
        <v>43059</v>
      </c>
      <c r="H1488" s="57">
        <v>215.1</v>
      </c>
      <c r="I1488" s="58">
        <v>34834637944</v>
      </c>
      <c r="J1488" s="57">
        <v>102.51</v>
      </c>
      <c r="K1488" s="58">
        <v>16083520183</v>
      </c>
    </row>
    <row r="1489" spans="7:11" x14ac:dyDescent="0.3">
      <c r="G1489" s="1">
        <v>43060</v>
      </c>
      <c r="H1489" s="57">
        <v>218.91</v>
      </c>
      <c r="I1489" s="58">
        <v>35451653149</v>
      </c>
      <c r="J1489" s="57">
        <v>104.73</v>
      </c>
      <c r="K1489" s="58">
        <v>16431831712</v>
      </c>
    </row>
    <row r="1490" spans="7:11" x14ac:dyDescent="0.3">
      <c r="G1490" s="1">
        <v>43061</v>
      </c>
      <c r="H1490" s="57">
        <v>215.17</v>
      </c>
      <c r="I1490" s="58">
        <v>34845974182</v>
      </c>
      <c r="J1490" s="57">
        <v>104.47</v>
      </c>
      <c r="K1490" s="58">
        <v>16391038469</v>
      </c>
    </row>
    <row r="1491" spans="7:11" x14ac:dyDescent="0.3">
      <c r="G1491" s="1">
        <v>43063</v>
      </c>
      <c r="H1491" s="57">
        <v>216.83</v>
      </c>
      <c r="I1491" s="58">
        <v>35114804953</v>
      </c>
      <c r="J1491" s="57">
        <v>105.04</v>
      </c>
      <c r="K1491" s="58">
        <v>16480469808</v>
      </c>
    </row>
    <row r="1492" spans="7:11" x14ac:dyDescent="0.3">
      <c r="G1492" s="1">
        <v>43066</v>
      </c>
      <c r="H1492" s="57">
        <v>210.93</v>
      </c>
      <c r="I1492" s="58">
        <v>34159322090</v>
      </c>
      <c r="J1492" s="57">
        <v>104.39</v>
      </c>
      <c r="K1492" s="58">
        <v>16378486703</v>
      </c>
    </row>
    <row r="1493" spans="7:11" x14ac:dyDescent="0.3">
      <c r="G1493" s="1">
        <v>43067</v>
      </c>
      <c r="H1493" s="57">
        <v>213.14</v>
      </c>
      <c r="I1493" s="58">
        <v>34517223298</v>
      </c>
      <c r="J1493" s="57">
        <v>107.16</v>
      </c>
      <c r="K1493" s="58">
        <v>16813091628</v>
      </c>
    </row>
    <row r="1494" spans="7:11" x14ac:dyDescent="0.3">
      <c r="G1494" s="1">
        <v>43068</v>
      </c>
      <c r="H1494" s="57">
        <v>194.64</v>
      </c>
      <c r="I1494" s="58">
        <v>31521217710</v>
      </c>
      <c r="J1494" s="57">
        <v>100.35</v>
      </c>
      <c r="K1494" s="58">
        <v>15744622479</v>
      </c>
    </row>
    <row r="1495" spans="7:11" x14ac:dyDescent="0.3">
      <c r="G1495" s="1">
        <v>43069</v>
      </c>
      <c r="H1495" s="57">
        <v>192.33</v>
      </c>
      <c r="I1495" s="58">
        <v>31147121877</v>
      </c>
      <c r="J1495" s="57">
        <v>102.24</v>
      </c>
      <c r="K1495" s="58">
        <v>16041157970</v>
      </c>
    </row>
    <row r="1496" spans="7:11" x14ac:dyDescent="0.3">
      <c r="G1496" s="1">
        <v>43070</v>
      </c>
      <c r="H1496" s="57">
        <v>187.81</v>
      </c>
      <c r="I1496" s="58">
        <v>30415124836</v>
      </c>
      <c r="J1496" s="57">
        <v>103.87</v>
      </c>
      <c r="K1496" s="58">
        <v>16296900218</v>
      </c>
    </row>
    <row r="1497" spans="7:11" x14ac:dyDescent="0.3">
      <c r="G1497" s="1">
        <v>43073</v>
      </c>
      <c r="H1497" s="57">
        <v>180.74</v>
      </c>
      <c r="I1497" s="58">
        <v>29270164863</v>
      </c>
      <c r="J1497" s="57">
        <v>100.88</v>
      </c>
      <c r="K1497" s="58">
        <v>15827777934</v>
      </c>
    </row>
    <row r="1498" spans="7:11" x14ac:dyDescent="0.3">
      <c r="G1498" s="1">
        <v>43074</v>
      </c>
      <c r="H1498" s="57">
        <v>180.53</v>
      </c>
      <c r="I1498" s="58">
        <v>29236156151</v>
      </c>
      <c r="J1498" s="57">
        <v>102.64</v>
      </c>
      <c r="K1498" s="58">
        <v>16103916804</v>
      </c>
    </row>
    <row r="1499" spans="7:11" x14ac:dyDescent="0.3">
      <c r="G1499" s="1">
        <v>43075</v>
      </c>
      <c r="H1499" s="57">
        <v>184.23</v>
      </c>
      <c r="I1499" s="58">
        <v>29835357269</v>
      </c>
      <c r="J1499" s="57">
        <v>102.74</v>
      </c>
      <c r="K1499" s="58">
        <v>16119606512</v>
      </c>
    </row>
    <row r="1500" spans="7:11" x14ac:dyDescent="0.3">
      <c r="G1500" s="1">
        <v>43076</v>
      </c>
      <c r="H1500" s="57">
        <v>189.16</v>
      </c>
      <c r="I1500" s="58">
        <v>30633752271</v>
      </c>
      <c r="J1500" s="57">
        <v>104.58</v>
      </c>
      <c r="K1500" s="58">
        <v>16408297149</v>
      </c>
    </row>
    <row r="1501" spans="7:11" x14ac:dyDescent="0.3">
      <c r="G1501" s="1">
        <v>43077</v>
      </c>
      <c r="H1501" s="57">
        <v>186.46</v>
      </c>
      <c r="I1501" s="58">
        <v>30196497402</v>
      </c>
      <c r="J1501" s="57">
        <v>103.98</v>
      </c>
      <c r="K1501" s="58">
        <v>16314158898</v>
      </c>
    </row>
    <row r="1502" spans="7:11" x14ac:dyDescent="0.3">
      <c r="G1502" s="1">
        <v>43080</v>
      </c>
      <c r="H1502" s="57">
        <v>185.56</v>
      </c>
      <c r="I1502" s="58">
        <v>30050745778</v>
      </c>
      <c r="J1502" s="57">
        <v>103.85</v>
      </c>
      <c r="K1502" s="58">
        <v>16293762277</v>
      </c>
    </row>
    <row r="1503" spans="7:11" x14ac:dyDescent="0.3">
      <c r="G1503" s="1">
        <v>43081</v>
      </c>
      <c r="H1503" s="57">
        <v>181.57</v>
      </c>
      <c r="I1503" s="58">
        <v>29404580249</v>
      </c>
      <c r="J1503" s="57">
        <v>103.06</v>
      </c>
      <c r="K1503" s="58">
        <v>16169813580</v>
      </c>
    </row>
    <row r="1504" spans="7:11" x14ac:dyDescent="0.3">
      <c r="G1504" s="1">
        <v>43082</v>
      </c>
      <c r="H1504" s="57">
        <v>181.31</v>
      </c>
      <c r="I1504" s="58">
        <v>29362474224</v>
      </c>
      <c r="J1504" s="57">
        <v>103.87</v>
      </c>
      <c r="K1504" s="58">
        <v>16296900218</v>
      </c>
    </row>
    <row r="1505" spans="7:11" x14ac:dyDescent="0.3">
      <c r="G1505" s="1">
        <v>43083</v>
      </c>
      <c r="H1505" s="57">
        <v>182.1</v>
      </c>
      <c r="I1505" s="58">
        <v>29490411760</v>
      </c>
      <c r="J1505" s="57">
        <v>104.42</v>
      </c>
      <c r="K1505" s="58">
        <v>16383193615</v>
      </c>
    </row>
    <row r="1506" spans="7:11" x14ac:dyDescent="0.3">
      <c r="G1506" s="1">
        <v>43084</v>
      </c>
      <c r="H1506" s="57">
        <v>186.32</v>
      </c>
      <c r="I1506" s="58">
        <v>30173824927</v>
      </c>
      <c r="J1506" s="57">
        <v>105.63</v>
      </c>
      <c r="K1506" s="58">
        <v>16573039088</v>
      </c>
    </row>
    <row r="1507" spans="7:11" x14ac:dyDescent="0.3">
      <c r="G1507" s="1">
        <v>43087</v>
      </c>
      <c r="H1507" s="57">
        <v>189.07</v>
      </c>
      <c r="I1507" s="58">
        <v>30619177109</v>
      </c>
      <c r="J1507" s="57">
        <v>111.22</v>
      </c>
      <c r="K1507" s="58">
        <v>17450093793</v>
      </c>
    </row>
    <row r="1508" spans="7:11" x14ac:dyDescent="0.3">
      <c r="G1508" s="1">
        <v>43088</v>
      </c>
      <c r="H1508" s="57">
        <v>186.11</v>
      </c>
      <c r="I1508" s="58">
        <v>30139816215</v>
      </c>
      <c r="J1508" s="57">
        <v>111.62</v>
      </c>
      <c r="K1508" s="58">
        <v>17512852627</v>
      </c>
    </row>
    <row r="1509" spans="7:11" x14ac:dyDescent="0.3">
      <c r="G1509" s="1">
        <v>43089</v>
      </c>
      <c r="H1509" s="57">
        <v>188.83</v>
      </c>
      <c r="I1509" s="58">
        <v>30580310009</v>
      </c>
      <c r="J1509" s="57">
        <v>112.45</v>
      </c>
      <c r="K1509" s="58">
        <v>17643077208</v>
      </c>
    </row>
    <row r="1510" spans="7:11" x14ac:dyDescent="0.3">
      <c r="G1510" s="1">
        <v>43090</v>
      </c>
      <c r="H1510" s="57">
        <v>185.64</v>
      </c>
      <c r="I1510" s="58">
        <v>30063701478</v>
      </c>
      <c r="J1510" s="57">
        <v>108.62</v>
      </c>
      <c r="K1510" s="58">
        <v>17042161372</v>
      </c>
    </row>
    <row r="1511" spans="7:11" x14ac:dyDescent="0.3">
      <c r="G1511" s="1">
        <v>43091</v>
      </c>
      <c r="H1511" s="57">
        <v>186.69</v>
      </c>
      <c r="I1511" s="58">
        <v>30233745039</v>
      </c>
      <c r="J1511" s="57">
        <v>109.32</v>
      </c>
      <c r="K1511" s="58">
        <v>17151989332</v>
      </c>
    </row>
    <row r="1512" spans="7:11" x14ac:dyDescent="0.3">
      <c r="G1512" s="1">
        <v>43095</v>
      </c>
      <c r="H1512" s="57">
        <v>184.31</v>
      </c>
      <c r="I1512" s="58">
        <v>29848312968</v>
      </c>
      <c r="J1512" s="57">
        <v>107.65</v>
      </c>
      <c r="K1512" s="58">
        <v>16889971200</v>
      </c>
    </row>
    <row r="1513" spans="7:11" x14ac:dyDescent="0.3">
      <c r="G1513" s="1">
        <v>43096</v>
      </c>
      <c r="H1513" s="57">
        <v>185.37</v>
      </c>
      <c r="I1513" s="58">
        <v>30019975991</v>
      </c>
      <c r="J1513" s="57">
        <v>107.28</v>
      </c>
      <c r="K1513" s="58">
        <v>16831919278</v>
      </c>
    </row>
    <row r="1514" spans="7:11" x14ac:dyDescent="0.3">
      <c r="G1514" s="1">
        <v>43097</v>
      </c>
      <c r="H1514" s="57">
        <v>185.54</v>
      </c>
      <c r="I1514" s="58">
        <v>30047506853</v>
      </c>
      <c r="J1514" s="57">
        <v>107.85</v>
      </c>
      <c r="K1514" s="58">
        <v>16921350617</v>
      </c>
    </row>
    <row r="1515" spans="7:11" x14ac:dyDescent="0.3">
      <c r="G1515" s="1">
        <v>43098</v>
      </c>
      <c r="H1515" s="57">
        <v>184.07</v>
      </c>
      <c r="I1515" s="58">
        <v>29809445869</v>
      </c>
      <c r="J1515" s="57">
        <v>105.07</v>
      </c>
      <c r="K1515" s="58">
        <v>16485176720</v>
      </c>
    </row>
    <row r="1516" spans="7:11" x14ac:dyDescent="0.3">
      <c r="G1516" s="1">
        <v>43102</v>
      </c>
      <c r="H1516" s="57">
        <v>189.28</v>
      </c>
      <c r="I1516" s="58">
        <v>30653185821</v>
      </c>
      <c r="J1516" s="57">
        <v>106.13</v>
      </c>
      <c r="K1516" s="58">
        <v>16651487631</v>
      </c>
    </row>
    <row r="1517" spans="7:11" x14ac:dyDescent="0.3">
      <c r="G1517" s="1">
        <v>43103</v>
      </c>
      <c r="H1517" s="57">
        <v>192.5</v>
      </c>
      <c r="I1517" s="58">
        <v>31174652740</v>
      </c>
      <c r="J1517" s="57">
        <v>107.37</v>
      </c>
      <c r="K1517" s="58">
        <v>16846040016</v>
      </c>
    </row>
    <row r="1518" spans="7:11" x14ac:dyDescent="0.3">
      <c r="G1518" s="1">
        <v>43104</v>
      </c>
      <c r="H1518" s="57">
        <v>193.38</v>
      </c>
      <c r="I1518" s="58">
        <v>31317165438</v>
      </c>
      <c r="J1518" s="57">
        <v>107.56</v>
      </c>
      <c r="K1518" s="58">
        <v>16875850462</v>
      </c>
    </row>
    <row r="1519" spans="7:11" x14ac:dyDescent="0.3">
      <c r="G1519" s="1">
        <v>43105</v>
      </c>
      <c r="H1519" s="57">
        <v>196.4</v>
      </c>
      <c r="I1519" s="58">
        <v>31806243107</v>
      </c>
      <c r="J1519" s="57">
        <v>109.86</v>
      </c>
      <c r="K1519" s="58">
        <v>17236713758</v>
      </c>
    </row>
    <row r="1520" spans="7:11" x14ac:dyDescent="0.3">
      <c r="G1520" s="1">
        <v>43108</v>
      </c>
      <c r="H1520" s="57">
        <v>197.88</v>
      </c>
      <c r="I1520" s="58">
        <v>32045923554</v>
      </c>
      <c r="J1520" s="57">
        <v>110.16</v>
      </c>
      <c r="K1520" s="58">
        <v>17283782883</v>
      </c>
    </row>
    <row r="1521" spans="7:11" x14ac:dyDescent="0.3">
      <c r="G1521" s="1">
        <v>43109</v>
      </c>
      <c r="H1521" s="57">
        <v>197.57</v>
      </c>
      <c r="I1521" s="58">
        <v>31995720217</v>
      </c>
      <c r="J1521" s="57">
        <v>109.2</v>
      </c>
      <c r="K1521" s="58">
        <v>17133161682</v>
      </c>
    </row>
    <row r="1522" spans="7:11" x14ac:dyDescent="0.3">
      <c r="G1522" s="1">
        <v>43110</v>
      </c>
      <c r="H1522" s="57">
        <v>191.66</v>
      </c>
      <c r="I1522" s="58">
        <v>31038617891</v>
      </c>
      <c r="J1522" s="57">
        <v>106.28</v>
      </c>
      <c r="K1522" s="58">
        <v>16675022193</v>
      </c>
    </row>
    <row r="1523" spans="7:11" x14ac:dyDescent="0.3">
      <c r="G1523" s="1">
        <v>43111</v>
      </c>
      <c r="H1523" s="57">
        <v>189.12</v>
      </c>
      <c r="I1523" s="58">
        <v>30627274421</v>
      </c>
      <c r="J1523" s="57">
        <v>106.24</v>
      </c>
      <c r="K1523" s="58">
        <v>16668746310</v>
      </c>
    </row>
    <row r="1524" spans="7:11" x14ac:dyDescent="0.3">
      <c r="G1524" s="1">
        <v>43112</v>
      </c>
      <c r="H1524" s="57">
        <v>188.51</v>
      </c>
      <c r="I1524" s="58">
        <v>30528487210</v>
      </c>
      <c r="J1524" s="57">
        <v>107.29</v>
      </c>
      <c r="K1524" s="58">
        <v>16803773211</v>
      </c>
    </row>
    <row r="1525" spans="7:11" x14ac:dyDescent="0.3">
      <c r="G1525" s="1">
        <v>43116</v>
      </c>
      <c r="H1525" s="57">
        <v>190.39</v>
      </c>
      <c r="I1525" s="58">
        <v>30832946156</v>
      </c>
      <c r="J1525" s="57">
        <v>107.66</v>
      </c>
      <c r="K1525" s="58">
        <v>16861722657</v>
      </c>
    </row>
    <row r="1526" spans="7:11" x14ac:dyDescent="0.3">
      <c r="G1526" s="1">
        <v>43117</v>
      </c>
      <c r="H1526" s="57">
        <v>205.08</v>
      </c>
      <c r="I1526" s="58">
        <v>33211936539</v>
      </c>
      <c r="J1526" s="57">
        <v>113.49</v>
      </c>
      <c r="K1526" s="58">
        <v>17774817986</v>
      </c>
    </row>
    <row r="1527" spans="7:11" x14ac:dyDescent="0.3">
      <c r="G1527" s="1">
        <v>43118</v>
      </c>
      <c r="H1527" s="57">
        <v>205.45</v>
      </c>
      <c r="I1527" s="58">
        <v>33271856651</v>
      </c>
      <c r="J1527" s="57">
        <v>114.65</v>
      </c>
      <c r="K1527" s="58">
        <v>17956497331</v>
      </c>
    </row>
    <row r="1528" spans="7:11" x14ac:dyDescent="0.3">
      <c r="G1528" s="1">
        <v>43119</v>
      </c>
      <c r="H1528" s="57">
        <v>207.53</v>
      </c>
      <c r="I1528" s="58">
        <v>33608704847</v>
      </c>
      <c r="J1528" s="57">
        <v>115.02</v>
      </c>
      <c r="K1528" s="58">
        <v>18014446777</v>
      </c>
    </row>
    <row r="1529" spans="7:11" x14ac:dyDescent="0.3">
      <c r="G1529" s="1">
        <v>43122</v>
      </c>
      <c r="H1529" s="57">
        <v>209.19</v>
      </c>
      <c r="I1529" s="58">
        <v>33877535619</v>
      </c>
      <c r="J1529" s="57">
        <v>114.59</v>
      </c>
      <c r="K1529" s="58">
        <v>17947100123</v>
      </c>
    </row>
    <row r="1530" spans="7:11" x14ac:dyDescent="0.3">
      <c r="G1530" s="1">
        <v>43123</v>
      </c>
      <c r="H1530" s="57">
        <v>215.07</v>
      </c>
      <c r="I1530" s="58">
        <v>34829779557</v>
      </c>
      <c r="J1530" s="57">
        <v>116.01</v>
      </c>
      <c r="K1530" s="58">
        <v>18169500701</v>
      </c>
    </row>
    <row r="1531" spans="7:11" x14ac:dyDescent="0.3">
      <c r="G1531" s="1">
        <v>43124</v>
      </c>
      <c r="H1531" s="57">
        <v>209.73</v>
      </c>
      <c r="I1531" s="58">
        <v>33964986593</v>
      </c>
      <c r="J1531" s="57">
        <v>114.93</v>
      </c>
      <c r="K1531" s="58">
        <v>18000350966</v>
      </c>
    </row>
    <row r="1532" spans="7:11" x14ac:dyDescent="0.3">
      <c r="G1532" s="1">
        <v>43125</v>
      </c>
      <c r="H1532" s="57">
        <v>199.25</v>
      </c>
      <c r="I1532" s="58">
        <v>32468282437</v>
      </c>
      <c r="J1532" s="57">
        <v>113.09</v>
      </c>
      <c r="K1532" s="58">
        <v>17712169936</v>
      </c>
    </row>
    <row r="1533" spans="7:11" x14ac:dyDescent="0.3">
      <c r="G1533" s="1">
        <v>43126</v>
      </c>
      <c r="H1533" s="57">
        <v>202.57</v>
      </c>
      <c r="I1533" s="58">
        <v>33009284683</v>
      </c>
      <c r="J1533" s="57">
        <v>113.44</v>
      </c>
      <c r="K1533" s="58">
        <v>17766986980</v>
      </c>
    </row>
    <row r="1534" spans="7:11" x14ac:dyDescent="0.3">
      <c r="G1534" s="1">
        <v>43129</v>
      </c>
      <c r="H1534" s="57">
        <v>195.97</v>
      </c>
      <c r="I1534" s="58">
        <v>31933798289</v>
      </c>
      <c r="J1534" s="57">
        <v>112.13</v>
      </c>
      <c r="K1534" s="58">
        <v>17561814616</v>
      </c>
    </row>
    <row r="1535" spans="7:11" x14ac:dyDescent="0.3">
      <c r="G1535" s="1">
        <v>43130</v>
      </c>
      <c r="H1535" s="57">
        <v>191.08</v>
      </c>
      <c r="I1535" s="58">
        <v>31136960642</v>
      </c>
      <c r="J1535" s="57">
        <v>109.41</v>
      </c>
      <c r="K1535" s="58">
        <v>17135807876</v>
      </c>
    </row>
    <row r="1536" spans="7:11" x14ac:dyDescent="0.3">
      <c r="G1536" s="1">
        <v>43131</v>
      </c>
      <c r="H1536" s="57">
        <v>191.52</v>
      </c>
      <c r="I1536" s="58">
        <v>31208659735</v>
      </c>
      <c r="J1536" s="57">
        <v>109.8</v>
      </c>
      <c r="K1536" s="58">
        <v>17196889725</v>
      </c>
    </row>
    <row r="1537" spans="7:11" x14ac:dyDescent="0.3">
      <c r="G1537" s="1">
        <v>43132</v>
      </c>
      <c r="H1537" s="57">
        <v>189.11</v>
      </c>
      <c r="I1537" s="58">
        <v>30815944249</v>
      </c>
      <c r="J1537" s="57">
        <v>111.15</v>
      </c>
      <c r="K1537" s="58">
        <v>17408326893</v>
      </c>
    </row>
    <row r="1538" spans="7:11" x14ac:dyDescent="0.3">
      <c r="G1538" s="1">
        <v>43133</v>
      </c>
      <c r="H1538" s="57">
        <v>179.06</v>
      </c>
      <c r="I1538" s="58">
        <v>29178271785</v>
      </c>
      <c r="J1538" s="57">
        <v>106.52</v>
      </c>
      <c r="K1538" s="58">
        <v>16683175715</v>
      </c>
    </row>
    <row r="1539" spans="7:11" x14ac:dyDescent="0.3">
      <c r="G1539" s="1">
        <v>43136</v>
      </c>
      <c r="H1539" s="57">
        <v>170.35</v>
      </c>
      <c r="I1539" s="58">
        <v>27758955649</v>
      </c>
      <c r="J1539" s="57">
        <v>101.2</v>
      </c>
      <c r="K1539" s="58">
        <v>15849956650</v>
      </c>
    </row>
    <row r="1540" spans="7:11" x14ac:dyDescent="0.3">
      <c r="G1540" s="1">
        <v>43137</v>
      </c>
      <c r="H1540" s="57">
        <v>178.34</v>
      </c>
      <c r="I1540" s="58">
        <v>29060945996</v>
      </c>
      <c r="J1540" s="57">
        <v>105.23</v>
      </c>
      <c r="K1540" s="58">
        <v>16481135753</v>
      </c>
    </row>
    <row r="1541" spans="7:11" x14ac:dyDescent="0.3">
      <c r="G1541" s="1">
        <v>43138</v>
      </c>
      <c r="H1541" s="57">
        <v>171.63</v>
      </c>
      <c r="I1541" s="58">
        <v>27967534828</v>
      </c>
      <c r="J1541" s="57">
        <v>102.66</v>
      </c>
      <c r="K1541" s="58">
        <v>16078622032</v>
      </c>
    </row>
    <row r="1542" spans="7:11" x14ac:dyDescent="0.3">
      <c r="G1542" s="1">
        <v>43139</v>
      </c>
      <c r="H1542" s="57">
        <v>162.22999999999999</v>
      </c>
      <c r="I1542" s="58">
        <v>26435781479</v>
      </c>
      <c r="J1542" s="57">
        <v>98.54</v>
      </c>
      <c r="K1542" s="58">
        <v>15433347117</v>
      </c>
    </row>
    <row r="1543" spans="7:11" x14ac:dyDescent="0.3">
      <c r="G1543" s="1">
        <v>43140</v>
      </c>
      <c r="H1543" s="57">
        <v>165.87</v>
      </c>
      <c r="I1543" s="58">
        <v>27028928521</v>
      </c>
      <c r="J1543" s="57">
        <v>100.9</v>
      </c>
      <c r="K1543" s="58">
        <v>15802970612</v>
      </c>
    </row>
    <row r="1544" spans="7:11" x14ac:dyDescent="0.3">
      <c r="G1544" s="1">
        <v>43143</v>
      </c>
      <c r="H1544" s="57">
        <v>172.95</v>
      </c>
      <c r="I1544" s="58">
        <v>28182632107</v>
      </c>
      <c r="J1544" s="57">
        <v>103.91</v>
      </c>
      <c r="K1544" s="58">
        <v>16274397188</v>
      </c>
    </row>
    <row r="1545" spans="7:11" x14ac:dyDescent="0.3">
      <c r="G1545" s="1">
        <v>43144</v>
      </c>
      <c r="H1545" s="57">
        <v>172.56</v>
      </c>
      <c r="I1545" s="58">
        <v>28119080639</v>
      </c>
      <c r="J1545" s="57">
        <v>104.21</v>
      </c>
      <c r="K1545" s="58">
        <v>16321383226</v>
      </c>
    </row>
    <row r="1546" spans="7:11" x14ac:dyDescent="0.3">
      <c r="G1546" s="1">
        <v>43145</v>
      </c>
      <c r="H1546" s="57">
        <v>183.01</v>
      </c>
      <c r="I1546" s="58">
        <v>29821934096</v>
      </c>
      <c r="J1546" s="57">
        <v>107.47</v>
      </c>
      <c r="K1546" s="58">
        <v>16831964833</v>
      </c>
    </row>
    <row r="1547" spans="7:11" x14ac:dyDescent="0.3">
      <c r="G1547" s="1">
        <v>43146</v>
      </c>
      <c r="H1547" s="57">
        <v>185.71</v>
      </c>
      <c r="I1547" s="58">
        <v>30261905803</v>
      </c>
      <c r="J1547" s="57">
        <v>108.87</v>
      </c>
      <c r="K1547" s="58">
        <v>17051233008</v>
      </c>
    </row>
    <row r="1548" spans="7:11" x14ac:dyDescent="0.3">
      <c r="G1548" s="1">
        <v>43147</v>
      </c>
      <c r="H1548" s="57">
        <v>187.91</v>
      </c>
      <c r="I1548" s="58">
        <v>30620401268</v>
      </c>
      <c r="J1548" s="57">
        <v>107.52</v>
      </c>
      <c r="K1548" s="58">
        <v>16839795840</v>
      </c>
    </row>
    <row r="1549" spans="7:11" x14ac:dyDescent="0.3">
      <c r="G1549" s="1">
        <v>43151</v>
      </c>
      <c r="H1549" s="57">
        <v>193.44</v>
      </c>
      <c r="I1549" s="58">
        <v>31521528504</v>
      </c>
      <c r="J1549" s="57">
        <v>110.55</v>
      </c>
      <c r="K1549" s="58">
        <v>17314354818</v>
      </c>
    </row>
    <row r="1550" spans="7:11" x14ac:dyDescent="0.3">
      <c r="G1550" s="1">
        <v>43152</v>
      </c>
      <c r="H1550" s="57">
        <v>189.23</v>
      </c>
      <c r="I1550" s="58">
        <v>30835498547</v>
      </c>
      <c r="J1550" s="57">
        <v>109.67</v>
      </c>
      <c r="K1550" s="58">
        <v>17176529108</v>
      </c>
    </row>
    <row r="1551" spans="7:11" x14ac:dyDescent="0.3">
      <c r="G1551" s="1">
        <v>43153</v>
      </c>
      <c r="H1551" s="57">
        <v>188.36</v>
      </c>
      <c r="I1551" s="58">
        <v>30693729886</v>
      </c>
      <c r="J1551" s="57">
        <v>108.91</v>
      </c>
      <c r="K1551" s="58">
        <v>17057497813</v>
      </c>
    </row>
    <row r="1552" spans="7:11" x14ac:dyDescent="0.3">
      <c r="G1552" s="1">
        <v>43154</v>
      </c>
      <c r="H1552" s="57">
        <v>193.1</v>
      </c>
      <c r="I1552" s="58">
        <v>31466124660</v>
      </c>
      <c r="J1552" s="57">
        <v>110.47</v>
      </c>
      <c r="K1552" s="58">
        <v>17301825208</v>
      </c>
    </row>
    <row r="1553" spans="7:11" x14ac:dyDescent="0.3">
      <c r="G1553" s="1">
        <v>43157</v>
      </c>
      <c r="H1553" s="57">
        <v>198.43</v>
      </c>
      <c r="I1553" s="58">
        <v>32334661400</v>
      </c>
      <c r="J1553" s="57">
        <v>114.67</v>
      </c>
      <c r="K1553" s="58">
        <v>17959629733</v>
      </c>
    </row>
    <row r="1554" spans="7:11" x14ac:dyDescent="0.3">
      <c r="G1554" s="1">
        <v>43158</v>
      </c>
      <c r="H1554" s="57">
        <v>193.47</v>
      </c>
      <c r="I1554" s="58">
        <v>31526417079</v>
      </c>
      <c r="J1554" s="57">
        <v>113.46</v>
      </c>
      <c r="K1554" s="58">
        <v>17770119382</v>
      </c>
    </row>
    <row r="1555" spans="7:11" x14ac:dyDescent="0.3">
      <c r="G1555" s="1">
        <v>43159</v>
      </c>
      <c r="H1555" s="57">
        <v>191.86</v>
      </c>
      <c r="I1555" s="58">
        <v>31264063580</v>
      </c>
      <c r="J1555" s="57">
        <v>113.31</v>
      </c>
      <c r="K1555" s="58">
        <v>17746626363</v>
      </c>
    </row>
    <row r="1556" spans="7:11" x14ac:dyDescent="0.3">
      <c r="G1556" s="1">
        <v>43160</v>
      </c>
      <c r="H1556" s="57">
        <v>190.07</v>
      </c>
      <c r="I1556" s="58">
        <v>30972378633</v>
      </c>
      <c r="J1556" s="57">
        <v>111.21</v>
      </c>
      <c r="K1556" s="58">
        <v>17417724101</v>
      </c>
    </row>
    <row r="1557" spans="7:11" x14ac:dyDescent="0.3">
      <c r="G1557" s="1">
        <v>43161</v>
      </c>
      <c r="H1557" s="57">
        <v>194.53</v>
      </c>
      <c r="I1557" s="58">
        <v>31699146712</v>
      </c>
      <c r="J1557" s="57">
        <v>113.01</v>
      </c>
      <c r="K1557" s="58">
        <v>17699640326</v>
      </c>
    </row>
    <row r="1558" spans="7:11" x14ac:dyDescent="0.3">
      <c r="G1558" s="1">
        <v>43164</v>
      </c>
      <c r="H1558" s="57">
        <v>198.7</v>
      </c>
      <c r="I1558" s="58">
        <v>32378658570</v>
      </c>
      <c r="J1558" s="57">
        <v>113.83</v>
      </c>
      <c r="K1558" s="58">
        <v>17828068828</v>
      </c>
    </row>
    <row r="1559" spans="7:11" x14ac:dyDescent="0.3">
      <c r="G1559" s="1">
        <v>43165</v>
      </c>
      <c r="H1559" s="57">
        <v>207.94</v>
      </c>
      <c r="I1559" s="58">
        <v>33884339522</v>
      </c>
      <c r="J1559" s="57">
        <v>116.07</v>
      </c>
      <c r="K1559" s="58">
        <v>18178897908</v>
      </c>
    </row>
    <row r="1560" spans="7:11" x14ac:dyDescent="0.3">
      <c r="G1560" s="1">
        <v>43166</v>
      </c>
      <c r="H1560" s="57">
        <v>211.74</v>
      </c>
      <c r="I1560" s="58">
        <v>34503558962</v>
      </c>
      <c r="J1560" s="57">
        <v>117.45</v>
      </c>
      <c r="K1560" s="58">
        <v>18395033681</v>
      </c>
    </row>
    <row r="1561" spans="7:11" x14ac:dyDescent="0.3">
      <c r="G1561" s="1">
        <v>43167</v>
      </c>
      <c r="H1561" s="57">
        <v>212.74</v>
      </c>
      <c r="I1561" s="58">
        <v>34666511446</v>
      </c>
      <c r="J1561" s="57">
        <v>117</v>
      </c>
      <c r="K1561" s="58">
        <v>18324554625</v>
      </c>
    </row>
    <row r="1562" spans="7:11" x14ac:dyDescent="0.3">
      <c r="G1562" s="1">
        <v>43168</v>
      </c>
      <c r="H1562" s="57">
        <v>224.95</v>
      </c>
      <c r="I1562" s="58">
        <v>36656161275</v>
      </c>
      <c r="J1562" s="57">
        <v>121.15</v>
      </c>
      <c r="K1562" s="58">
        <v>18974528143</v>
      </c>
    </row>
    <row r="1563" spans="7:11" x14ac:dyDescent="0.3">
      <c r="G1563" s="1">
        <v>43171</v>
      </c>
      <c r="H1563" s="57">
        <v>228.65</v>
      </c>
      <c r="I1563" s="58">
        <v>37259085466</v>
      </c>
      <c r="J1563" s="57">
        <v>122.39</v>
      </c>
      <c r="K1563" s="58">
        <v>19168737098</v>
      </c>
    </row>
    <row r="1564" spans="7:11" x14ac:dyDescent="0.3">
      <c r="G1564" s="1">
        <v>43172</v>
      </c>
      <c r="H1564" s="57">
        <v>223.97</v>
      </c>
      <c r="I1564" s="58">
        <v>36496467841</v>
      </c>
      <c r="J1564" s="57">
        <v>120.48</v>
      </c>
      <c r="K1564" s="58">
        <v>18869592660</v>
      </c>
    </row>
    <row r="1565" spans="7:11" x14ac:dyDescent="0.3">
      <c r="G1565" s="1">
        <v>43173</v>
      </c>
      <c r="H1565" s="57">
        <v>222.64</v>
      </c>
      <c r="I1565" s="58">
        <v>36279741037</v>
      </c>
      <c r="J1565" s="57">
        <v>120.44</v>
      </c>
      <c r="K1565" s="58">
        <v>18863327855</v>
      </c>
    </row>
    <row r="1566" spans="7:11" x14ac:dyDescent="0.3">
      <c r="G1566" s="1">
        <v>43174</v>
      </c>
      <c r="H1566" s="57">
        <v>223.08</v>
      </c>
      <c r="I1566" s="58">
        <v>36351440130</v>
      </c>
      <c r="J1566" s="57">
        <v>120.81</v>
      </c>
      <c r="K1566" s="58">
        <v>18921277301</v>
      </c>
    </row>
    <row r="1567" spans="7:11" x14ac:dyDescent="0.3">
      <c r="G1567" s="1">
        <v>43175</v>
      </c>
      <c r="H1567" s="57">
        <v>221.92</v>
      </c>
      <c r="I1567" s="58">
        <v>36162415249</v>
      </c>
      <c r="J1567" s="57">
        <v>120.62</v>
      </c>
      <c r="K1567" s="58">
        <v>18891519477</v>
      </c>
    </row>
    <row r="1568" spans="7:11" x14ac:dyDescent="0.3">
      <c r="G1568" s="1">
        <v>43178</v>
      </c>
      <c r="H1568" s="57">
        <v>217.58</v>
      </c>
      <c r="I1568" s="58">
        <v>35455201468</v>
      </c>
      <c r="J1568" s="57">
        <v>115.98</v>
      </c>
      <c r="K1568" s="58">
        <v>18164802097</v>
      </c>
    </row>
    <row r="1569" spans="7:11" x14ac:dyDescent="0.3">
      <c r="G1569" s="1">
        <v>43179</v>
      </c>
      <c r="H1569" s="57">
        <v>219.13</v>
      </c>
      <c r="I1569" s="58">
        <v>35707777818</v>
      </c>
      <c r="J1569" s="57">
        <v>117.19</v>
      </c>
      <c r="K1569" s="58">
        <v>18354312448</v>
      </c>
    </row>
    <row r="1570" spans="7:11" x14ac:dyDescent="0.3">
      <c r="G1570" s="1">
        <v>43180</v>
      </c>
      <c r="H1570" s="57">
        <v>224.28</v>
      </c>
      <c r="I1570" s="58">
        <v>36546983111</v>
      </c>
      <c r="J1570" s="57">
        <v>118.06</v>
      </c>
      <c r="K1570" s="58">
        <v>18490571957</v>
      </c>
    </row>
    <row r="1571" spans="7:11" x14ac:dyDescent="0.3">
      <c r="G1571" s="1">
        <v>43181</v>
      </c>
      <c r="H1571" s="57">
        <v>214.82</v>
      </c>
      <c r="I1571" s="58">
        <v>35005452612</v>
      </c>
      <c r="J1571" s="57">
        <v>112.92</v>
      </c>
      <c r="K1571" s="58">
        <v>17685544515</v>
      </c>
    </row>
    <row r="1572" spans="7:11" x14ac:dyDescent="0.3">
      <c r="G1572" s="1">
        <v>43182</v>
      </c>
      <c r="H1572" s="57">
        <v>202.63</v>
      </c>
      <c r="I1572" s="58">
        <v>33019061832</v>
      </c>
      <c r="J1572" s="57">
        <v>108.18</v>
      </c>
      <c r="K1572" s="58">
        <v>16943165122</v>
      </c>
    </row>
    <row r="1573" spans="7:11" x14ac:dyDescent="0.3">
      <c r="G1573" s="1">
        <v>43185</v>
      </c>
      <c r="H1573" s="57">
        <v>214.96</v>
      </c>
      <c r="I1573" s="58">
        <v>35028265960</v>
      </c>
      <c r="J1573" s="57">
        <v>113.36</v>
      </c>
      <c r="K1573" s="58">
        <v>17754457370</v>
      </c>
    </row>
    <row r="1574" spans="7:11" x14ac:dyDescent="0.3">
      <c r="G1574" s="1">
        <v>43186</v>
      </c>
      <c r="H1574" s="57">
        <v>202.62</v>
      </c>
      <c r="I1574" s="58">
        <v>33017432308</v>
      </c>
      <c r="J1574" s="57">
        <v>107.81</v>
      </c>
      <c r="K1574" s="58">
        <v>16885215676</v>
      </c>
    </row>
    <row r="1575" spans="7:11" x14ac:dyDescent="0.3">
      <c r="G1575" s="1">
        <v>43187</v>
      </c>
      <c r="H1575" s="57">
        <v>196.21</v>
      </c>
      <c r="I1575" s="58">
        <v>31972906885</v>
      </c>
      <c r="J1575" s="57">
        <v>106.57</v>
      </c>
      <c r="K1575" s="58">
        <v>16691006721</v>
      </c>
    </row>
    <row r="1576" spans="7:11" x14ac:dyDescent="0.3">
      <c r="G1576" s="1">
        <v>43188</v>
      </c>
      <c r="H1576" s="57">
        <v>203.16</v>
      </c>
      <c r="I1576" s="58">
        <v>33105426649</v>
      </c>
      <c r="J1576" s="57">
        <v>109.01</v>
      </c>
      <c r="K1576" s="58">
        <v>17073159826</v>
      </c>
    </row>
    <row r="1577" spans="7:11" x14ac:dyDescent="0.3">
      <c r="G1577" s="1">
        <v>43192</v>
      </c>
      <c r="H1577" s="57">
        <v>193.87</v>
      </c>
      <c r="I1577" s="58">
        <v>31591598073</v>
      </c>
      <c r="J1577" s="57">
        <v>105.33</v>
      </c>
      <c r="K1577" s="58">
        <v>16496797766</v>
      </c>
    </row>
    <row r="1578" spans="7:11" x14ac:dyDescent="0.3">
      <c r="G1578" s="1">
        <v>43193</v>
      </c>
      <c r="H1578" s="57">
        <v>197.97</v>
      </c>
      <c r="I1578" s="58">
        <v>32259703257</v>
      </c>
      <c r="J1578" s="57">
        <v>107.57</v>
      </c>
      <c r="K1578" s="58">
        <v>16847626846</v>
      </c>
    </row>
    <row r="1579" spans="7:11" x14ac:dyDescent="0.3">
      <c r="G1579" s="1">
        <v>43194</v>
      </c>
      <c r="H1579" s="57">
        <v>201.67</v>
      </c>
      <c r="I1579" s="58">
        <v>32862627448</v>
      </c>
      <c r="J1579" s="57">
        <v>109.25</v>
      </c>
      <c r="K1579" s="58">
        <v>17110748656</v>
      </c>
    </row>
    <row r="1580" spans="7:11" x14ac:dyDescent="0.3">
      <c r="G1580" s="1">
        <v>43195</v>
      </c>
      <c r="H1580" s="57">
        <v>195.02</v>
      </c>
      <c r="I1580" s="58">
        <v>31778993429</v>
      </c>
      <c r="J1580" s="57">
        <v>108.71</v>
      </c>
      <c r="K1580" s="58">
        <v>17026173788</v>
      </c>
    </row>
    <row r="1581" spans="7:11" x14ac:dyDescent="0.3">
      <c r="G1581" s="1">
        <v>43196</v>
      </c>
      <c r="H1581" s="57">
        <v>190.65</v>
      </c>
      <c r="I1581" s="58">
        <v>31066891074</v>
      </c>
      <c r="J1581" s="57">
        <v>104.07</v>
      </c>
      <c r="K1581" s="58">
        <v>16299456408</v>
      </c>
    </row>
    <row r="1582" spans="7:11" x14ac:dyDescent="0.3">
      <c r="G1582" s="1">
        <v>43199</v>
      </c>
      <c r="H1582" s="57">
        <v>193.12</v>
      </c>
      <c r="I1582" s="58">
        <v>31469383710</v>
      </c>
      <c r="J1582" s="57">
        <v>103.79</v>
      </c>
      <c r="K1582" s="58">
        <v>16255602773</v>
      </c>
    </row>
    <row r="1583" spans="7:11" x14ac:dyDescent="0.3">
      <c r="G1583" s="1">
        <v>43200</v>
      </c>
      <c r="H1583" s="57">
        <v>200.17</v>
      </c>
      <c r="I1583" s="58">
        <v>32618198722</v>
      </c>
      <c r="J1583" s="57">
        <v>108.57</v>
      </c>
      <c r="K1583" s="58">
        <v>17004246971</v>
      </c>
    </row>
    <row r="1584" spans="7:11" x14ac:dyDescent="0.3">
      <c r="G1584" s="1">
        <v>43201</v>
      </c>
      <c r="H1584" s="57">
        <v>200.86</v>
      </c>
      <c r="I1584" s="58">
        <v>32730635936</v>
      </c>
      <c r="J1584" s="57">
        <v>106.64</v>
      </c>
      <c r="K1584" s="58">
        <v>16701970130</v>
      </c>
    </row>
    <row r="1585" spans="7:11" x14ac:dyDescent="0.3">
      <c r="G1585" s="1">
        <v>43202</v>
      </c>
      <c r="H1585" s="57">
        <v>206.02</v>
      </c>
      <c r="I1585" s="58">
        <v>33571470753</v>
      </c>
      <c r="J1585" s="57">
        <v>109.12</v>
      </c>
      <c r="K1585" s="58">
        <v>17090388040</v>
      </c>
    </row>
    <row r="1586" spans="7:11" x14ac:dyDescent="0.3">
      <c r="G1586" s="1">
        <v>43203</v>
      </c>
      <c r="H1586" s="57">
        <v>203.74</v>
      </c>
      <c r="I1586" s="58">
        <v>33199939090</v>
      </c>
      <c r="J1586" s="57">
        <v>107.59</v>
      </c>
      <c r="K1586" s="58">
        <v>16770277409</v>
      </c>
    </row>
    <row r="1587" spans="7:11" x14ac:dyDescent="0.3">
      <c r="G1587" s="1">
        <v>43206</v>
      </c>
      <c r="H1587" s="57">
        <v>203.55</v>
      </c>
      <c r="I1587" s="58">
        <v>33168978118</v>
      </c>
      <c r="J1587" s="57">
        <v>108.85</v>
      </c>
      <c r="K1587" s="58">
        <v>16966676234</v>
      </c>
    </row>
    <row r="1588" spans="7:11" x14ac:dyDescent="0.3">
      <c r="G1588" s="1">
        <v>43207</v>
      </c>
      <c r="H1588" s="57">
        <v>212.33</v>
      </c>
      <c r="I1588" s="58">
        <v>34599700927</v>
      </c>
      <c r="J1588" s="57">
        <v>110.62</v>
      </c>
      <c r="K1588" s="58">
        <v>17242569821</v>
      </c>
    </row>
    <row r="1589" spans="7:11" x14ac:dyDescent="0.3">
      <c r="G1589" s="1">
        <v>43208</v>
      </c>
      <c r="H1589" s="57">
        <v>203.77</v>
      </c>
      <c r="I1589" s="58">
        <v>33204827664</v>
      </c>
      <c r="J1589" s="57">
        <v>108.24</v>
      </c>
      <c r="K1589" s="58">
        <v>16871594263</v>
      </c>
    </row>
    <row r="1590" spans="7:11" x14ac:dyDescent="0.3">
      <c r="G1590" s="1">
        <v>43209</v>
      </c>
      <c r="H1590" s="57">
        <v>190.39</v>
      </c>
      <c r="I1590" s="58">
        <v>31232566579</v>
      </c>
      <c r="J1590" s="57">
        <v>102.29</v>
      </c>
      <c r="K1590" s="58">
        <v>15944155370</v>
      </c>
    </row>
    <row r="1591" spans="7:11" x14ac:dyDescent="0.3">
      <c r="G1591" s="1">
        <v>43210</v>
      </c>
      <c r="H1591" s="57">
        <v>191.91</v>
      </c>
      <c r="I1591" s="58">
        <v>31481915291</v>
      </c>
      <c r="J1591" s="57">
        <v>101.48</v>
      </c>
      <c r="K1591" s="58">
        <v>15817898982</v>
      </c>
    </row>
    <row r="1592" spans="7:11" x14ac:dyDescent="0.3">
      <c r="G1592" s="1">
        <v>43213</v>
      </c>
      <c r="H1592" s="57">
        <v>191.86</v>
      </c>
      <c r="I1592" s="58">
        <v>31473713031</v>
      </c>
      <c r="J1592" s="57">
        <v>101</v>
      </c>
      <c r="K1592" s="58">
        <v>15743080383</v>
      </c>
    </row>
    <row r="1593" spans="7:11" x14ac:dyDescent="0.3">
      <c r="G1593" s="1">
        <v>43214</v>
      </c>
      <c r="H1593" s="57">
        <v>185.82</v>
      </c>
      <c r="I1593" s="58">
        <v>30482879993</v>
      </c>
      <c r="J1593" s="57">
        <v>99.56</v>
      </c>
      <c r="K1593" s="58">
        <v>15518624583</v>
      </c>
    </row>
    <row r="1594" spans="7:11" x14ac:dyDescent="0.3">
      <c r="G1594" s="1">
        <v>43215</v>
      </c>
      <c r="H1594" s="57">
        <v>186.67</v>
      </c>
      <c r="I1594" s="58">
        <v>30622318417</v>
      </c>
      <c r="J1594" s="57">
        <v>98.65</v>
      </c>
      <c r="K1594" s="58">
        <v>15376780987</v>
      </c>
    </row>
    <row r="1595" spans="7:11" x14ac:dyDescent="0.3">
      <c r="G1595" s="1">
        <v>43216</v>
      </c>
      <c r="H1595" s="57">
        <v>190.4</v>
      </c>
      <c r="I1595" s="58">
        <v>31234207032</v>
      </c>
      <c r="J1595" s="57">
        <v>100.83</v>
      </c>
      <c r="K1595" s="58">
        <v>15716582128</v>
      </c>
    </row>
    <row r="1596" spans="7:11" x14ac:dyDescent="0.3">
      <c r="G1596" s="1">
        <v>43217</v>
      </c>
      <c r="H1596" s="57">
        <v>187.26</v>
      </c>
      <c r="I1596" s="58">
        <v>30719105088</v>
      </c>
      <c r="J1596" s="57">
        <v>102.18</v>
      </c>
      <c r="K1596" s="58">
        <v>15927009440</v>
      </c>
    </row>
    <row r="1597" spans="7:11" x14ac:dyDescent="0.3">
      <c r="G1597" s="1">
        <v>43220</v>
      </c>
      <c r="H1597" s="57">
        <v>185.06</v>
      </c>
      <c r="I1597" s="58">
        <v>30358205637</v>
      </c>
      <c r="J1597" s="57">
        <v>101.74</v>
      </c>
      <c r="K1597" s="58">
        <v>15858425724</v>
      </c>
    </row>
    <row r="1598" spans="7:11" x14ac:dyDescent="0.3">
      <c r="G1598" s="1">
        <v>43221</v>
      </c>
      <c r="H1598" s="57">
        <v>190.39</v>
      </c>
      <c r="I1598" s="58">
        <v>31232566579</v>
      </c>
      <c r="J1598" s="57">
        <v>102.33</v>
      </c>
      <c r="K1598" s="58">
        <v>15950390253</v>
      </c>
    </row>
    <row r="1599" spans="7:11" x14ac:dyDescent="0.3">
      <c r="G1599" s="1">
        <v>43222</v>
      </c>
      <c r="H1599" s="57">
        <v>189.52</v>
      </c>
      <c r="I1599" s="58">
        <v>31089847251</v>
      </c>
      <c r="J1599" s="57">
        <v>102.17</v>
      </c>
      <c r="K1599" s="58">
        <v>15925450720</v>
      </c>
    </row>
    <row r="1600" spans="7:11" x14ac:dyDescent="0.3">
      <c r="G1600" s="1">
        <v>43223</v>
      </c>
      <c r="H1600" s="57">
        <v>189.43</v>
      </c>
      <c r="I1600" s="58">
        <v>31075083183</v>
      </c>
      <c r="J1600" s="57">
        <v>102.99</v>
      </c>
      <c r="K1600" s="58">
        <v>16053265828</v>
      </c>
    </row>
    <row r="1601" spans="7:11" x14ac:dyDescent="0.3">
      <c r="G1601" s="1">
        <v>43224</v>
      </c>
      <c r="H1601" s="57">
        <v>195.47</v>
      </c>
      <c r="I1601" s="58">
        <v>32065916221</v>
      </c>
      <c r="J1601" s="57">
        <v>106.66</v>
      </c>
      <c r="K1601" s="58">
        <v>16625316372</v>
      </c>
    </row>
    <row r="1602" spans="7:11" x14ac:dyDescent="0.3">
      <c r="G1602" s="1">
        <v>43227</v>
      </c>
      <c r="H1602" s="57">
        <v>193.48</v>
      </c>
      <c r="I1602" s="58">
        <v>31739466263</v>
      </c>
      <c r="J1602" s="57">
        <v>106.71</v>
      </c>
      <c r="K1602" s="58">
        <v>16633109976</v>
      </c>
    </row>
    <row r="1603" spans="7:11" x14ac:dyDescent="0.3">
      <c r="G1603" s="1">
        <v>43228</v>
      </c>
      <c r="H1603" s="57">
        <v>194.86</v>
      </c>
      <c r="I1603" s="58">
        <v>31965848646</v>
      </c>
      <c r="J1603" s="57">
        <v>106.9</v>
      </c>
      <c r="K1603" s="58">
        <v>16662725672</v>
      </c>
    </row>
    <row r="1604" spans="7:11" x14ac:dyDescent="0.3">
      <c r="G1604" s="1">
        <v>43229</v>
      </c>
      <c r="H1604" s="57">
        <v>199.72</v>
      </c>
      <c r="I1604" s="58">
        <v>32763108342</v>
      </c>
      <c r="J1604" s="57">
        <v>109.17</v>
      </c>
      <c r="K1604" s="58">
        <v>17016555301</v>
      </c>
    </row>
    <row r="1605" spans="7:11" x14ac:dyDescent="0.3">
      <c r="G1605" s="1">
        <v>43230</v>
      </c>
      <c r="H1605" s="57">
        <v>204.01</v>
      </c>
      <c r="I1605" s="58">
        <v>33466862272</v>
      </c>
      <c r="J1605" s="57">
        <v>111.06</v>
      </c>
      <c r="K1605" s="58">
        <v>17311153537</v>
      </c>
    </row>
    <row r="1606" spans="7:11" x14ac:dyDescent="0.3">
      <c r="G1606" s="1">
        <v>43231</v>
      </c>
      <c r="H1606" s="57">
        <v>201.55</v>
      </c>
      <c r="I1606" s="58">
        <v>33063311067</v>
      </c>
      <c r="J1606" s="57">
        <v>111.07</v>
      </c>
      <c r="K1606" s="58">
        <v>17312712258</v>
      </c>
    </row>
    <row r="1607" spans="7:11" x14ac:dyDescent="0.3">
      <c r="G1607" s="1">
        <v>43234</v>
      </c>
      <c r="H1607" s="57">
        <v>204.03</v>
      </c>
      <c r="I1607" s="58">
        <v>33470143176</v>
      </c>
      <c r="J1607" s="57">
        <v>112.73</v>
      </c>
      <c r="K1607" s="58">
        <v>17571459916</v>
      </c>
    </row>
    <row r="1608" spans="7:11" x14ac:dyDescent="0.3">
      <c r="G1608" s="1">
        <v>43235</v>
      </c>
      <c r="H1608" s="57">
        <v>202.19</v>
      </c>
      <c r="I1608" s="58">
        <v>33168299998</v>
      </c>
      <c r="J1608" s="57">
        <v>111.33</v>
      </c>
      <c r="K1608" s="58">
        <v>17353239000</v>
      </c>
    </row>
    <row r="1609" spans="7:11" x14ac:dyDescent="0.3">
      <c r="G1609" s="1">
        <v>43236</v>
      </c>
      <c r="H1609" s="57">
        <v>206.91</v>
      </c>
      <c r="I1609" s="58">
        <v>33942593366</v>
      </c>
      <c r="J1609" s="57">
        <v>113.67</v>
      </c>
      <c r="K1609" s="58">
        <v>17717979674</v>
      </c>
    </row>
    <row r="1610" spans="7:11" x14ac:dyDescent="0.3">
      <c r="G1610" s="1">
        <v>43237</v>
      </c>
      <c r="H1610" s="57">
        <v>203.33</v>
      </c>
      <c r="I1610" s="58">
        <v>33355311532</v>
      </c>
      <c r="J1610" s="57">
        <v>113.24</v>
      </c>
      <c r="K1610" s="58">
        <v>17650954678</v>
      </c>
    </row>
    <row r="1611" spans="7:11" x14ac:dyDescent="0.3">
      <c r="G1611" s="1">
        <v>43238</v>
      </c>
      <c r="H1611" s="57">
        <v>195.49</v>
      </c>
      <c r="I1611" s="58">
        <v>32069197125</v>
      </c>
      <c r="J1611" s="57">
        <v>109.39</v>
      </c>
      <c r="K1611" s="58">
        <v>17050847159</v>
      </c>
    </row>
    <row r="1612" spans="7:11" x14ac:dyDescent="0.3">
      <c r="G1612" s="1">
        <v>43241</v>
      </c>
      <c r="H1612" s="57">
        <v>199.87</v>
      </c>
      <c r="I1612" s="58">
        <v>32787715123</v>
      </c>
      <c r="J1612" s="57">
        <v>111.44</v>
      </c>
      <c r="K1612" s="58">
        <v>17370384929</v>
      </c>
    </row>
    <row r="1613" spans="7:11" x14ac:dyDescent="0.3">
      <c r="G1613" s="1">
        <v>43242</v>
      </c>
      <c r="H1613" s="57">
        <v>202.98</v>
      </c>
      <c r="I1613" s="58">
        <v>33297895710</v>
      </c>
      <c r="J1613" s="57">
        <v>113.62</v>
      </c>
      <c r="K1613" s="58">
        <v>17710186070</v>
      </c>
    </row>
    <row r="1614" spans="7:11" x14ac:dyDescent="0.3">
      <c r="G1614" s="1">
        <v>43243</v>
      </c>
      <c r="H1614" s="57">
        <v>203.31</v>
      </c>
      <c r="I1614" s="58">
        <v>33352030628</v>
      </c>
      <c r="J1614" s="57">
        <v>113.3</v>
      </c>
      <c r="K1614" s="58">
        <v>17660307003</v>
      </c>
    </row>
    <row r="1615" spans="7:11" x14ac:dyDescent="0.3">
      <c r="G1615" s="1">
        <v>43244</v>
      </c>
      <c r="H1615" s="57">
        <v>204.37</v>
      </c>
      <c r="I1615" s="58">
        <v>33525918545</v>
      </c>
      <c r="J1615" s="57">
        <v>113.53</v>
      </c>
      <c r="K1615" s="58">
        <v>17696157582</v>
      </c>
    </row>
    <row r="1616" spans="7:11" x14ac:dyDescent="0.3">
      <c r="G1616" s="1">
        <v>43245</v>
      </c>
      <c r="H1616" s="57">
        <v>202.03</v>
      </c>
      <c r="I1616" s="58">
        <v>33142052766</v>
      </c>
      <c r="J1616" s="57">
        <v>114.32</v>
      </c>
      <c r="K1616" s="58">
        <v>17819296528</v>
      </c>
    </row>
    <row r="1617" spans="7:11" x14ac:dyDescent="0.3">
      <c r="G1617" s="1">
        <v>43249</v>
      </c>
      <c r="H1617" s="57">
        <v>200.28</v>
      </c>
      <c r="I1617" s="58">
        <v>32854973657</v>
      </c>
      <c r="J1617" s="57">
        <v>113.65</v>
      </c>
      <c r="K1617" s="58">
        <v>17714862232</v>
      </c>
    </row>
    <row r="1618" spans="7:11" x14ac:dyDescent="0.3">
      <c r="G1618" s="1">
        <v>43250</v>
      </c>
      <c r="H1618" s="57">
        <v>201.83</v>
      </c>
      <c r="I1618" s="58">
        <v>33109243725</v>
      </c>
      <c r="J1618" s="57">
        <v>114.01</v>
      </c>
      <c r="K1618" s="58">
        <v>17770976182</v>
      </c>
    </row>
    <row r="1619" spans="7:11" x14ac:dyDescent="0.3">
      <c r="G1619" s="1">
        <v>43251</v>
      </c>
      <c r="H1619" s="57">
        <v>198.18</v>
      </c>
      <c r="I1619" s="58">
        <v>32510478726</v>
      </c>
      <c r="J1619" s="57">
        <v>113.23</v>
      </c>
      <c r="K1619" s="58">
        <v>17649395958</v>
      </c>
    </row>
    <row r="1620" spans="7:11" x14ac:dyDescent="0.3">
      <c r="G1620" s="1">
        <v>43252</v>
      </c>
      <c r="H1620" s="57">
        <v>202.68</v>
      </c>
      <c r="I1620" s="58">
        <v>33248682149</v>
      </c>
      <c r="J1620" s="57">
        <v>115.84</v>
      </c>
      <c r="K1620" s="58">
        <v>18056222094</v>
      </c>
    </row>
    <row r="1621" spans="7:11" x14ac:dyDescent="0.3">
      <c r="G1621" s="1">
        <v>43255</v>
      </c>
      <c r="H1621" s="57">
        <v>204.59</v>
      </c>
      <c r="I1621" s="58">
        <v>33562008490</v>
      </c>
      <c r="J1621" s="57">
        <v>116.24</v>
      </c>
      <c r="K1621" s="58">
        <v>18118570927</v>
      </c>
    </row>
    <row r="1622" spans="7:11" x14ac:dyDescent="0.3">
      <c r="G1622" s="1">
        <v>43256</v>
      </c>
      <c r="H1622" s="57">
        <v>201.84</v>
      </c>
      <c r="I1622" s="58">
        <v>33110884177</v>
      </c>
      <c r="J1622" s="57">
        <v>118.13</v>
      </c>
      <c r="K1622" s="58">
        <v>18413169164</v>
      </c>
    </row>
    <row r="1623" spans="7:11" x14ac:dyDescent="0.3">
      <c r="G1623" s="1">
        <v>43257</v>
      </c>
      <c r="H1623" s="57">
        <v>199.61</v>
      </c>
      <c r="I1623" s="58">
        <v>32745063370</v>
      </c>
      <c r="J1623" s="57">
        <v>117.43</v>
      </c>
      <c r="K1623" s="58">
        <v>18304058706</v>
      </c>
    </row>
    <row r="1624" spans="7:11" x14ac:dyDescent="0.3">
      <c r="G1624" s="1">
        <v>43258</v>
      </c>
      <c r="H1624" s="57">
        <v>188.83</v>
      </c>
      <c r="I1624" s="58">
        <v>30976656060</v>
      </c>
      <c r="J1624" s="57">
        <v>115.93</v>
      </c>
      <c r="K1624" s="58">
        <v>18070250582</v>
      </c>
    </row>
    <row r="1625" spans="7:11" x14ac:dyDescent="0.3">
      <c r="G1625" s="1">
        <v>43259</v>
      </c>
      <c r="H1625" s="57">
        <v>188.03</v>
      </c>
      <c r="I1625" s="58">
        <v>30845419896</v>
      </c>
      <c r="J1625" s="57">
        <v>114.2</v>
      </c>
      <c r="K1625" s="58">
        <v>17800591878</v>
      </c>
    </row>
    <row r="1626" spans="7:11" x14ac:dyDescent="0.3">
      <c r="G1626" s="1">
        <v>43262</v>
      </c>
      <c r="H1626" s="57">
        <v>183.71</v>
      </c>
      <c r="I1626" s="58">
        <v>30136744610</v>
      </c>
      <c r="J1626" s="57">
        <v>112.47</v>
      </c>
      <c r="K1626" s="58">
        <v>17530933175</v>
      </c>
    </row>
    <row r="1627" spans="7:11" x14ac:dyDescent="0.3">
      <c r="G1627" s="1">
        <v>43263</v>
      </c>
      <c r="H1627" s="57">
        <v>186.93</v>
      </c>
      <c r="I1627" s="58">
        <v>30664970170</v>
      </c>
      <c r="J1627" s="57">
        <v>113.59</v>
      </c>
      <c r="K1627" s="58">
        <v>17705509907</v>
      </c>
    </row>
    <row r="1628" spans="7:11" x14ac:dyDescent="0.3">
      <c r="G1628" s="1">
        <v>43264</v>
      </c>
      <c r="H1628" s="57">
        <v>184.59</v>
      </c>
      <c r="I1628" s="58">
        <v>30281104390</v>
      </c>
      <c r="J1628" s="57">
        <v>112.96</v>
      </c>
      <c r="K1628" s="58">
        <v>17607310495</v>
      </c>
    </row>
    <row r="1629" spans="7:11" x14ac:dyDescent="0.3">
      <c r="G1629" s="1">
        <v>43265</v>
      </c>
      <c r="H1629" s="57">
        <v>181.17</v>
      </c>
      <c r="I1629" s="58">
        <v>29720069789</v>
      </c>
      <c r="J1629" s="57">
        <v>113.13</v>
      </c>
      <c r="K1629" s="58">
        <v>17633808749</v>
      </c>
    </row>
    <row r="1630" spans="7:11" x14ac:dyDescent="0.3">
      <c r="G1630" s="1">
        <v>43266</v>
      </c>
      <c r="H1630" s="57">
        <v>178.41</v>
      </c>
      <c r="I1630" s="58">
        <v>29267305024</v>
      </c>
      <c r="J1630" s="57">
        <v>112.84</v>
      </c>
      <c r="K1630" s="58">
        <v>17588605845</v>
      </c>
    </row>
    <row r="1631" spans="7:11" x14ac:dyDescent="0.3">
      <c r="G1631" s="1">
        <v>43269</v>
      </c>
      <c r="H1631" s="57">
        <v>174.2</v>
      </c>
      <c r="I1631" s="58">
        <v>28576674711</v>
      </c>
      <c r="J1631" s="57">
        <v>112.05</v>
      </c>
      <c r="K1631" s="58">
        <v>17465466900</v>
      </c>
    </row>
    <row r="1632" spans="7:11" x14ac:dyDescent="0.3">
      <c r="G1632" s="1">
        <v>43270</v>
      </c>
      <c r="H1632" s="57">
        <v>173.35</v>
      </c>
      <c r="I1632" s="58">
        <v>28437236286</v>
      </c>
      <c r="J1632" s="57">
        <v>110.58</v>
      </c>
      <c r="K1632" s="58">
        <v>17236334938</v>
      </c>
    </row>
    <row r="1633" spans="7:11" x14ac:dyDescent="0.3">
      <c r="G1633" s="1">
        <v>43271</v>
      </c>
      <c r="H1633" s="57">
        <v>174.54</v>
      </c>
      <c r="I1633" s="58">
        <v>28632450080</v>
      </c>
      <c r="J1633" s="57">
        <v>109.77</v>
      </c>
      <c r="K1633" s="58">
        <v>17110078550</v>
      </c>
    </row>
    <row r="1634" spans="7:11" x14ac:dyDescent="0.3">
      <c r="G1634" s="1">
        <v>43272</v>
      </c>
      <c r="H1634" s="57">
        <v>176.05</v>
      </c>
      <c r="I1634" s="58">
        <v>28880158340</v>
      </c>
      <c r="J1634" s="57">
        <v>110.31</v>
      </c>
      <c r="K1634" s="58">
        <v>17194249475</v>
      </c>
    </row>
    <row r="1635" spans="7:11" x14ac:dyDescent="0.3">
      <c r="G1635" s="1">
        <v>43273</v>
      </c>
      <c r="H1635" s="57">
        <v>174.7</v>
      </c>
      <c r="I1635" s="58">
        <v>28658697313</v>
      </c>
      <c r="J1635" s="57">
        <v>106.56</v>
      </c>
      <c r="K1635" s="58">
        <v>16609729164</v>
      </c>
    </row>
    <row r="1636" spans="7:11" x14ac:dyDescent="0.3">
      <c r="G1636" s="1">
        <v>43276</v>
      </c>
      <c r="H1636" s="57">
        <v>171.01</v>
      </c>
      <c r="I1636" s="58">
        <v>28053370507</v>
      </c>
      <c r="J1636" s="57">
        <v>104.14</v>
      </c>
      <c r="K1636" s="58">
        <v>16232518723</v>
      </c>
    </row>
    <row r="1637" spans="7:11" x14ac:dyDescent="0.3">
      <c r="G1637" s="1">
        <v>43277</v>
      </c>
      <c r="H1637" s="57">
        <v>173.93</v>
      </c>
      <c r="I1637" s="58">
        <v>28532382505</v>
      </c>
      <c r="J1637" s="57">
        <v>104.59</v>
      </c>
      <c r="K1637" s="58">
        <v>16302661160</v>
      </c>
    </row>
    <row r="1638" spans="7:11" x14ac:dyDescent="0.3">
      <c r="G1638" s="1">
        <v>43278</v>
      </c>
      <c r="H1638" s="57">
        <v>169.8</v>
      </c>
      <c r="I1638" s="58">
        <v>27854875809</v>
      </c>
      <c r="J1638" s="57">
        <v>100.64</v>
      </c>
      <c r="K1638" s="58">
        <v>15686966433</v>
      </c>
    </row>
    <row r="1639" spans="7:11" x14ac:dyDescent="0.3">
      <c r="G1639" s="1">
        <v>43279</v>
      </c>
      <c r="H1639" s="57">
        <v>170.87</v>
      </c>
      <c r="I1639" s="58">
        <v>28030404178</v>
      </c>
      <c r="J1639" s="57">
        <v>101.81</v>
      </c>
      <c r="K1639" s="58">
        <v>15869336770</v>
      </c>
    </row>
    <row r="1640" spans="7:11" x14ac:dyDescent="0.3">
      <c r="G1640" s="1">
        <v>43280</v>
      </c>
      <c r="H1640" s="57">
        <v>172.85</v>
      </c>
      <c r="I1640" s="58">
        <v>28355213684</v>
      </c>
      <c r="J1640" s="57">
        <v>102.53</v>
      </c>
      <c r="K1640" s="58">
        <v>15981564669</v>
      </c>
    </row>
    <row r="1641" spans="7:11" x14ac:dyDescent="0.3">
      <c r="G1641" s="1">
        <v>43283</v>
      </c>
      <c r="H1641" s="57">
        <v>173.05</v>
      </c>
      <c r="I1641" s="58">
        <v>28388022725</v>
      </c>
      <c r="J1641" s="57">
        <v>103.8</v>
      </c>
      <c r="K1641" s="58">
        <v>16179522215</v>
      </c>
    </row>
    <row r="1642" spans="7:11" x14ac:dyDescent="0.3">
      <c r="G1642" s="1">
        <v>43284</v>
      </c>
      <c r="H1642" s="57">
        <v>167.25</v>
      </c>
      <c r="I1642" s="58">
        <v>27436560536</v>
      </c>
      <c r="J1642" s="57">
        <v>101.6</v>
      </c>
      <c r="K1642" s="58">
        <v>15836603632</v>
      </c>
    </row>
    <row r="1643" spans="7:11" x14ac:dyDescent="0.3">
      <c r="G1643" s="1">
        <v>43286</v>
      </c>
      <c r="H1643" s="57">
        <v>171.82</v>
      </c>
      <c r="I1643" s="58">
        <v>28186247123</v>
      </c>
      <c r="J1643" s="57">
        <v>103.43</v>
      </c>
      <c r="K1643" s="58">
        <v>16121849544</v>
      </c>
    </row>
    <row r="1644" spans="7:11" x14ac:dyDescent="0.3">
      <c r="G1644" s="1">
        <v>43287</v>
      </c>
      <c r="H1644" s="57">
        <v>173.86</v>
      </c>
      <c r="I1644" s="58">
        <v>28520899341</v>
      </c>
      <c r="J1644" s="57">
        <v>104.87</v>
      </c>
      <c r="K1644" s="58">
        <v>16346305344</v>
      </c>
    </row>
    <row r="1645" spans="7:11" x14ac:dyDescent="0.3">
      <c r="G1645" s="1">
        <v>43290</v>
      </c>
      <c r="H1645" s="57">
        <v>177.02</v>
      </c>
      <c r="I1645" s="58">
        <v>29039282189</v>
      </c>
      <c r="J1645" s="57">
        <v>105.96</v>
      </c>
      <c r="K1645" s="58">
        <v>16516205914</v>
      </c>
    </row>
    <row r="1646" spans="7:11" x14ac:dyDescent="0.3">
      <c r="G1646" s="1">
        <v>43291</v>
      </c>
      <c r="H1646" s="57">
        <v>176.4</v>
      </c>
      <c r="I1646" s="58">
        <v>28937574162</v>
      </c>
      <c r="J1646" s="57">
        <v>106.06</v>
      </c>
      <c r="K1646" s="58">
        <v>16531793122</v>
      </c>
    </row>
    <row r="1647" spans="7:11" x14ac:dyDescent="0.3">
      <c r="G1647" s="1">
        <v>43292</v>
      </c>
      <c r="H1647" s="57">
        <v>169.26</v>
      </c>
      <c r="I1647" s="58">
        <v>27766291398</v>
      </c>
      <c r="J1647" s="57">
        <v>103.26</v>
      </c>
      <c r="K1647" s="58">
        <v>16095351290</v>
      </c>
    </row>
    <row r="1648" spans="7:11" x14ac:dyDescent="0.3">
      <c r="G1648" s="1">
        <v>43293</v>
      </c>
      <c r="H1648" s="57">
        <v>171.32</v>
      </c>
      <c r="I1648" s="58">
        <v>28104224520</v>
      </c>
      <c r="J1648" s="57">
        <v>104.55</v>
      </c>
      <c r="K1648" s="58">
        <v>16296426277</v>
      </c>
    </row>
    <row r="1649" spans="7:11" x14ac:dyDescent="0.3">
      <c r="G1649" s="1">
        <v>43294</v>
      </c>
      <c r="H1649" s="57">
        <v>171.79</v>
      </c>
      <c r="I1649" s="58">
        <v>28181325766</v>
      </c>
      <c r="J1649" s="57">
        <v>104.86</v>
      </c>
      <c r="K1649" s="58">
        <v>16371425628</v>
      </c>
    </row>
    <row r="1650" spans="7:11" x14ac:dyDescent="0.3">
      <c r="G1650" s="1">
        <v>43297</v>
      </c>
      <c r="H1650" s="57">
        <v>171.79</v>
      </c>
      <c r="I1650" s="58">
        <v>28181325766</v>
      </c>
      <c r="J1650" s="57">
        <v>104.16</v>
      </c>
      <c r="K1650" s="58">
        <v>16262137073</v>
      </c>
    </row>
    <row r="1651" spans="7:11" x14ac:dyDescent="0.3">
      <c r="G1651" s="1">
        <v>43298</v>
      </c>
      <c r="H1651" s="57">
        <v>177.24</v>
      </c>
      <c r="I1651" s="58">
        <v>29075372134</v>
      </c>
      <c r="J1651" s="57">
        <v>105.89</v>
      </c>
      <c r="K1651" s="58">
        <v>16532235932</v>
      </c>
    </row>
    <row r="1652" spans="7:11" x14ac:dyDescent="0.3">
      <c r="G1652" s="1">
        <v>43299</v>
      </c>
      <c r="H1652" s="57">
        <v>181.32</v>
      </c>
      <c r="I1652" s="58">
        <v>29744676570</v>
      </c>
      <c r="J1652" s="57">
        <v>110.23</v>
      </c>
      <c r="K1652" s="58">
        <v>17209824976</v>
      </c>
    </row>
    <row r="1653" spans="7:11" x14ac:dyDescent="0.3">
      <c r="G1653" s="1">
        <v>43300</v>
      </c>
      <c r="H1653" s="57">
        <v>178.23</v>
      </c>
      <c r="I1653" s="58">
        <v>29237776887</v>
      </c>
      <c r="J1653" s="57">
        <v>108.49</v>
      </c>
      <c r="K1653" s="58">
        <v>16938164852</v>
      </c>
    </row>
    <row r="1654" spans="7:11" x14ac:dyDescent="0.3">
      <c r="G1654" s="1">
        <v>43301</v>
      </c>
      <c r="H1654" s="57">
        <v>177.81</v>
      </c>
      <c r="I1654" s="58">
        <v>29168877901</v>
      </c>
      <c r="J1654" s="57">
        <v>106.92</v>
      </c>
      <c r="K1654" s="58">
        <v>16693046235</v>
      </c>
    </row>
    <row r="1655" spans="7:11" x14ac:dyDescent="0.3">
      <c r="G1655" s="1">
        <v>43304</v>
      </c>
      <c r="H1655" s="57">
        <v>174.84</v>
      </c>
      <c r="I1655" s="58">
        <v>28681663642</v>
      </c>
      <c r="J1655" s="57">
        <v>106.94</v>
      </c>
      <c r="K1655" s="58">
        <v>16696168765</v>
      </c>
    </row>
    <row r="1656" spans="7:11" x14ac:dyDescent="0.3">
      <c r="G1656" s="1">
        <v>43305</v>
      </c>
      <c r="H1656" s="57">
        <v>173.39</v>
      </c>
      <c r="I1656" s="58">
        <v>28443798094</v>
      </c>
      <c r="J1656" s="57">
        <v>103.95</v>
      </c>
      <c r="K1656" s="58">
        <v>16229350506</v>
      </c>
    </row>
    <row r="1657" spans="7:11" x14ac:dyDescent="0.3">
      <c r="G1657" s="1">
        <v>43306</v>
      </c>
      <c r="H1657" s="57">
        <v>172.8</v>
      </c>
      <c r="I1657" s="58">
        <v>28347011424</v>
      </c>
      <c r="J1657" s="57">
        <v>104.44</v>
      </c>
      <c r="K1657" s="58">
        <v>16305852495</v>
      </c>
    </row>
    <row r="1658" spans="7:11" x14ac:dyDescent="0.3">
      <c r="G1658" s="1">
        <v>43307</v>
      </c>
      <c r="H1658" s="57">
        <v>177.26</v>
      </c>
      <c r="I1658" s="58">
        <v>29078653038</v>
      </c>
      <c r="J1658" s="57">
        <v>105.23</v>
      </c>
      <c r="K1658" s="58">
        <v>16429192436</v>
      </c>
    </row>
    <row r="1659" spans="7:11" x14ac:dyDescent="0.3">
      <c r="G1659" s="1">
        <v>43308</v>
      </c>
      <c r="H1659" s="57">
        <v>190.02</v>
      </c>
      <c r="I1659" s="58">
        <v>31171869854</v>
      </c>
      <c r="J1659" s="57">
        <v>107.57</v>
      </c>
      <c r="K1659" s="58">
        <v>16794528465</v>
      </c>
    </row>
    <row r="1660" spans="7:11" x14ac:dyDescent="0.3">
      <c r="G1660" s="1">
        <v>43311</v>
      </c>
      <c r="H1660" s="57">
        <v>187.84</v>
      </c>
      <c r="I1660" s="58">
        <v>30814251307</v>
      </c>
      <c r="J1660" s="57">
        <v>106.3</v>
      </c>
      <c r="K1660" s="58">
        <v>16596247800</v>
      </c>
    </row>
    <row r="1661" spans="7:11" x14ac:dyDescent="0.3">
      <c r="G1661" s="1">
        <v>43312</v>
      </c>
      <c r="H1661" s="57">
        <v>190.64</v>
      </c>
      <c r="I1661" s="58">
        <v>31273577881</v>
      </c>
      <c r="J1661" s="57">
        <v>117.42</v>
      </c>
      <c r="K1661" s="58">
        <v>18332374569</v>
      </c>
    </row>
    <row r="1662" spans="7:11" x14ac:dyDescent="0.3">
      <c r="G1662" s="1">
        <v>43313</v>
      </c>
      <c r="H1662" s="57">
        <v>186.29</v>
      </c>
      <c r="I1662" s="58">
        <v>30559981239</v>
      </c>
      <c r="J1662" s="57">
        <v>116.71</v>
      </c>
      <c r="K1662" s="58">
        <v>18221524748</v>
      </c>
    </row>
    <row r="1663" spans="7:11" x14ac:dyDescent="0.3">
      <c r="G1663" s="1">
        <v>43314</v>
      </c>
      <c r="H1663" s="57">
        <v>187.1</v>
      </c>
      <c r="I1663" s="58">
        <v>30692857855</v>
      </c>
      <c r="J1663" s="57">
        <v>118.47</v>
      </c>
      <c r="K1663" s="58">
        <v>18496307402</v>
      </c>
    </row>
    <row r="1664" spans="7:11" x14ac:dyDescent="0.3">
      <c r="G1664" s="1">
        <v>43315</v>
      </c>
      <c r="H1664" s="57">
        <v>187.29</v>
      </c>
      <c r="I1664" s="58">
        <v>30724026444</v>
      </c>
      <c r="J1664" s="57">
        <v>119.59</v>
      </c>
      <c r="K1664" s="58">
        <v>18671169091</v>
      </c>
    </row>
    <row r="1665" spans="7:11" x14ac:dyDescent="0.3">
      <c r="G1665" s="1">
        <v>43318</v>
      </c>
      <c r="H1665" s="57">
        <v>188.31</v>
      </c>
      <c r="I1665" s="58">
        <v>30891352553</v>
      </c>
      <c r="J1665" s="57">
        <v>118.27</v>
      </c>
      <c r="K1665" s="58">
        <v>18465082101</v>
      </c>
    </row>
    <row r="1666" spans="7:11" x14ac:dyDescent="0.3">
      <c r="G1666" s="1">
        <v>43319</v>
      </c>
      <c r="H1666" s="57">
        <v>185.91</v>
      </c>
      <c r="I1666" s="58">
        <v>30497644061</v>
      </c>
      <c r="J1666" s="57">
        <v>118.16</v>
      </c>
      <c r="K1666" s="58">
        <v>18447908185</v>
      </c>
    </row>
    <row r="1667" spans="7:11" x14ac:dyDescent="0.3">
      <c r="G1667" s="1">
        <v>43320</v>
      </c>
      <c r="H1667" s="57">
        <v>190.02</v>
      </c>
      <c r="I1667" s="58">
        <v>31171869854</v>
      </c>
      <c r="J1667" s="57">
        <v>118.17</v>
      </c>
      <c r="K1667" s="58">
        <v>18449469450</v>
      </c>
    </row>
    <row r="1668" spans="7:11" x14ac:dyDescent="0.3">
      <c r="G1668" s="1">
        <v>43321</v>
      </c>
      <c r="H1668" s="57">
        <v>184.49</v>
      </c>
      <c r="I1668" s="58">
        <v>29071931248</v>
      </c>
      <c r="J1668" s="57">
        <v>116.77</v>
      </c>
      <c r="K1668" s="58">
        <v>18230892339</v>
      </c>
    </row>
    <row r="1669" spans="7:11" x14ac:dyDescent="0.3">
      <c r="G1669" s="1">
        <v>43322</v>
      </c>
      <c r="H1669" s="57">
        <v>178.1</v>
      </c>
      <c r="I1669" s="58">
        <v>28064995150</v>
      </c>
      <c r="J1669" s="57">
        <v>114.23</v>
      </c>
      <c r="K1669" s="58">
        <v>17834331008</v>
      </c>
    </row>
    <row r="1670" spans="7:11" x14ac:dyDescent="0.3">
      <c r="G1670" s="1">
        <v>43325</v>
      </c>
      <c r="H1670" s="57">
        <v>178.15</v>
      </c>
      <c r="I1670" s="58">
        <v>28072874149</v>
      </c>
      <c r="J1670" s="57">
        <v>116.15</v>
      </c>
      <c r="K1670" s="58">
        <v>18134093904</v>
      </c>
    </row>
    <row r="1671" spans="7:11" x14ac:dyDescent="0.3">
      <c r="G1671" s="1">
        <v>43326</v>
      </c>
      <c r="H1671" s="57">
        <v>176.69</v>
      </c>
      <c r="I1671" s="58">
        <v>27842807372</v>
      </c>
      <c r="J1671" s="57">
        <v>115.32</v>
      </c>
      <c r="K1671" s="58">
        <v>18004508902</v>
      </c>
    </row>
    <row r="1672" spans="7:11" x14ac:dyDescent="0.3">
      <c r="G1672" s="1">
        <v>43327</v>
      </c>
      <c r="H1672" s="57">
        <v>172.83</v>
      </c>
      <c r="I1672" s="58">
        <v>27234548634</v>
      </c>
      <c r="J1672" s="57">
        <v>112.75</v>
      </c>
      <c r="K1672" s="58">
        <v>17603263777</v>
      </c>
    </row>
    <row r="1673" spans="7:11" x14ac:dyDescent="0.3">
      <c r="G1673" s="1">
        <v>43328</v>
      </c>
      <c r="H1673" s="57">
        <v>174.29</v>
      </c>
      <c r="I1673" s="58">
        <v>27464615411</v>
      </c>
      <c r="J1673" s="57">
        <v>112.24</v>
      </c>
      <c r="K1673" s="58">
        <v>17523639257</v>
      </c>
    </row>
    <row r="1674" spans="7:11" x14ac:dyDescent="0.3">
      <c r="G1674" s="1">
        <v>43329</v>
      </c>
      <c r="H1674" s="57">
        <v>169.91</v>
      </c>
      <c r="I1674" s="58">
        <v>26774415081</v>
      </c>
      <c r="J1674" s="57">
        <v>112.4</v>
      </c>
      <c r="K1674" s="58">
        <v>17548619499</v>
      </c>
    </row>
    <row r="1675" spans="7:11" x14ac:dyDescent="0.3">
      <c r="G1675" s="1">
        <v>43332</v>
      </c>
      <c r="H1675" s="57">
        <v>171.28</v>
      </c>
      <c r="I1675" s="58">
        <v>26990299659</v>
      </c>
      <c r="J1675" s="57">
        <v>110.93</v>
      </c>
      <c r="K1675" s="58">
        <v>17319113532</v>
      </c>
    </row>
    <row r="1676" spans="7:11" x14ac:dyDescent="0.3">
      <c r="G1676" s="1">
        <v>43333</v>
      </c>
      <c r="H1676" s="57">
        <v>174.39</v>
      </c>
      <c r="I1676" s="58">
        <v>27480373409</v>
      </c>
      <c r="J1676" s="57">
        <v>113.29</v>
      </c>
      <c r="K1676" s="58">
        <v>17687572091</v>
      </c>
    </row>
    <row r="1677" spans="7:11" x14ac:dyDescent="0.3">
      <c r="G1677" s="1">
        <v>43334</v>
      </c>
      <c r="H1677" s="57">
        <v>173.08</v>
      </c>
      <c r="I1677" s="58">
        <v>27273943630</v>
      </c>
      <c r="J1677" s="57">
        <v>114.01</v>
      </c>
      <c r="K1677" s="58">
        <v>17799983177</v>
      </c>
    </row>
    <row r="1678" spans="7:11" x14ac:dyDescent="0.3">
      <c r="G1678" s="1">
        <v>43335</v>
      </c>
      <c r="H1678" s="57">
        <v>172.77</v>
      </c>
      <c r="I1678" s="58">
        <v>27225093835</v>
      </c>
      <c r="J1678" s="57">
        <v>113.93</v>
      </c>
      <c r="K1678" s="58">
        <v>17787493056</v>
      </c>
    </row>
    <row r="1679" spans="7:11" x14ac:dyDescent="0.3">
      <c r="G1679" s="1">
        <v>43336</v>
      </c>
      <c r="H1679" s="57">
        <v>172.46</v>
      </c>
      <c r="I1679" s="58">
        <v>27176244040</v>
      </c>
      <c r="J1679" s="57">
        <v>115.44</v>
      </c>
      <c r="K1679" s="58">
        <v>18023244083</v>
      </c>
    </row>
    <row r="1680" spans="7:11" x14ac:dyDescent="0.3">
      <c r="G1680" s="1">
        <v>43339</v>
      </c>
      <c r="H1680" s="57">
        <v>176.21</v>
      </c>
      <c r="I1680" s="58">
        <v>27767168980</v>
      </c>
      <c r="J1680" s="57">
        <v>117.48</v>
      </c>
      <c r="K1680" s="58">
        <v>18341742159</v>
      </c>
    </row>
    <row r="1681" spans="7:11" x14ac:dyDescent="0.3">
      <c r="G1681" s="1">
        <v>43340</v>
      </c>
      <c r="H1681" s="57">
        <v>174.14</v>
      </c>
      <c r="I1681" s="58">
        <v>27440978413</v>
      </c>
      <c r="J1681" s="57">
        <v>117.36</v>
      </c>
      <c r="K1681" s="58">
        <v>18323006978</v>
      </c>
    </row>
    <row r="1682" spans="7:11" x14ac:dyDescent="0.3">
      <c r="G1682" s="1">
        <v>43341</v>
      </c>
      <c r="H1682" s="57">
        <v>172.62</v>
      </c>
      <c r="I1682" s="58">
        <v>27201456838</v>
      </c>
      <c r="J1682" s="57">
        <v>116.73</v>
      </c>
      <c r="K1682" s="58">
        <v>18224647278</v>
      </c>
    </row>
    <row r="1683" spans="7:11" x14ac:dyDescent="0.3">
      <c r="G1683" s="1">
        <v>43342</v>
      </c>
      <c r="H1683" s="57">
        <v>172.47</v>
      </c>
      <c r="I1683" s="58">
        <v>27177819840</v>
      </c>
      <c r="J1683" s="57">
        <v>116.75</v>
      </c>
      <c r="K1683" s="58">
        <v>18227769809</v>
      </c>
    </row>
    <row r="1684" spans="7:11" x14ac:dyDescent="0.3">
      <c r="G1684" s="1">
        <v>43343</v>
      </c>
      <c r="H1684" s="57">
        <v>173.09</v>
      </c>
      <c r="I1684" s="58">
        <v>27275519430</v>
      </c>
      <c r="J1684" s="57">
        <v>116.21</v>
      </c>
      <c r="K1684" s="58">
        <v>18143461494</v>
      </c>
    </row>
    <row r="1685" spans="7:11" x14ac:dyDescent="0.3">
      <c r="G1685" s="1">
        <v>43347</v>
      </c>
      <c r="H1685" s="57">
        <v>171.96</v>
      </c>
      <c r="I1685" s="58">
        <v>27097454048</v>
      </c>
      <c r="J1685" s="57">
        <v>118.19</v>
      </c>
      <c r="K1685" s="58">
        <v>18452591980</v>
      </c>
    </row>
    <row r="1686" spans="7:11" x14ac:dyDescent="0.3">
      <c r="G1686" s="1">
        <v>43348</v>
      </c>
      <c r="H1686" s="57">
        <v>172.04</v>
      </c>
      <c r="I1686" s="58">
        <v>27110060447</v>
      </c>
      <c r="J1686" s="57">
        <v>118.83</v>
      </c>
      <c r="K1686" s="58">
        <v>18552512945</v>
      </c>
    </row>
    <row r="1687" spans="7:11" x14ac:dyDescent="0.3">
      <c r="G1687" s="1">
        <v>43349</v>
      </c>
      <c r="H1687" s="57">
        <v>160.05000000000001</v>
      </c>
      <c r="I1687" s="58">
        <v>25220676439</v>
      </c>
      <c r="J1687" s="57">
        <v>107.28</v>
      </c>
      <c r="K1687" s="58">
        <v>16749251778</v>
      </c>
    </row>
    <row r="1688" spans="7:11" x14ac:dyDescent="0.3">
      <c r="G1688" s="1">
        <v>43350</v>
      </c>
      <c r="H1688" s="57">
        <v>159.58000000000001</v>
      </c>
      <c r="I1688" s="58">
        <v>24301934246</v>
      </c>
      <c r="J1688" s="57">
        <v>104.18</v>
      </c>
      <c r="K1688" s="58">
        <v>16265259603</v>
      </c>
    </row>
    <row r="1689" spans="7:11" x14ac:dyDescent="0.3">
      <c r="G1689" s="1">
        <v>43353</v>
      </c>
      <c r="H1689" s="57">
        <v>159.46</v>
      </c>
      <c r="I1689" s="58">
        <v>24283659825</v>
      </c>
      <c r="J1689" s="57">
        <v>105.69</v>
      </c>
      <c r="K1689" s="58">
        <v>16501010630</v>
      </c>
    </row>
    <row r="1690" spans="7:11" x14ac:dyDescent="0.3">
      <c r="G1690" s="1">
        <v>43354</v>
      </c>
      <c r="H1690" s="57">
        <v>155.4</v>
      </c>
      <c r="I1690" s="58">
        <v>23665375246</v>
      </c>
      <c r="J1690" s="57">
        <v>105.62</v>
      </c>
      <c r="K1690" s="58">
        <v>16490081774</v>
      </c>
    </row>
    <row r="1691" spans="7:11" x14ac:dyDescent="0.3">
      <c r="G1691" s="1">
        <v>43355</v>
      </c>
      <c r="H1691" s="57">
        <v>150.37</v>
      </c>
      <c r="I1691" s="58">
        <v>22899372431</v>
      </c>
      <c r="J1691" s="57">
        <v>102.9</v>
      </c>
      <c r="K1691" s="58">
        <v>16065417673</v>
      </c>
    </row>
    <row r="1692" spans="7:11" x14ac:dyDescent="0.3">
      <c r="G1692" s="1">
        <v>43356</v>
      </c>
      <c r="H1692" s="57">
        <v>153.12</v>
      </c>
      <c r="I1692" s="58">
        <v>23318161247</v>
      </c>
      <c r="J1692" s="57">
        <v>104.16</v>
      </c>
      <c r="K1692" s="58">
        <v>16127614954</v>
      </c>
    </row>
    <row r="1693" spans="7:11" x14ac:dyDescent="0.3">
      <c r="G1693" s="1">
        <v>43357</v>
      </c>
      <c r="H1693" s="57">
        <v>153.46</v>
      </c>
      <c r="I1693" s="58">
        <v>23369938773</v>
      </c>
      <c r="J1693" s="57">
        <v>104.47</v>
      </c>
      <c r="K1693" s="58">
        <v>16175613808</v>
      </c>
    </row>
    <row r="1694" spans="7:11" x14ac:dyDescent="0.3">
      <c r="G1694" s="1">
        <v>43360</v>
      </c>
      <c r="H1694" s="57">
        <v>152.1</v>
      </c>
      <c r="I1694" s="58">
        <v>23162828668</v>
      </c>
      <c r="J1694" s="57">
        <v>103.27</v>
      </c>
      <c r="K1694" s="58">
        <v>15989811792</v>
      </c>
    </row>
    <row r="1695" spans="7:11" x14ac:dyDescent="0.3">
      <c r="G1695" s="1">
        <v>43361</v>
      </c>
      <c r="H1695" s="57">
        <v>153.65</v>
      </c>
      <c r="I1695" s="58">
        <v>23398873273</v>
      </c>
      <c r="J1695" s="57">
        <v>103.59</v>
      </c>
      <c r="K1695" s="58">
        <v>16039358996</v>
      </c>
    </row>
    <row r="1696" spans="7:11" x14ac:dyDescent="0.3">
      <c r="G1696" s="1">
        <v>43362</v>
      </c>
      <c r="H1696" s="57">
        <v>153.19</v>
      </c>
      <c r="I1696" s="58">
        <v>23328821325</v>
      </c>
      <c r="J1696" s="57">
        <v>102.45</v>
      </c>
      <c r="K1696" s="58">
        <v>15862847081</v>
      </c>
    </row>
    <row r="1697" spans="7:11" x14ac:dyDescent="0.3">
      <c r="G1697" s="1">
        <v>43363</v>
      </c>
      <c r="H1697" s="57">
        <v>155.28</v>
      </c>
      <c r="I1697" s="58">
        <v>23647100825</v>
      </c>
      <c r="J1697" s="57">
        <v>103.92</v>
      </c>
      <c r="K1697" s="58">
        <v>16090454550</v>
      </c>
    </row>
    <row r="1698" spans="7:11" x14ac:dyDescent="0.3">
      <c r="G1698" s="1">
        <v>43364</v>
      </c>
      <c r="H1698" s="57">
        <v>155.68</v>
      </c>
      <c r="I1698" s="58">
        <v>23708015562</v>
      </c>
      <c r="J1698" s="57">
        <v>104.52</v>
      </c>
      <c r="K1698" s="58">
        <v>16183355558</v>
      </c>
    </row>
    <row r="1699" spans="7:11" x14ac:dyDescent="0.3">
      <c r="G1699" s="1">
        <v>43367</v>
      </c>
      <c r="H1699" s="57">
        <v>154.74</v>
      </c>
      <c r="I1699" s="58">
        <v>23564865931</v>
      </c>
      <c r="J1699" s="57">
        <v>104.38</v>
      </c>
      <c r="K1699" s="58">
        <v>16161678656</v>
      </c>
    </row>
    <row r="1700" spans="7:11" x14ac:dyDescent="0.3">
      <c r="G1700" s="1">
        <v>43368</v>
      </c>
      <c r="H1700" s="57">
        <v>151.29</v>
      </c>
      <c r="I1700" s="58">
        <v>23039476326</v>
      </c>
      <c r="J1700" s="57">
        <v>102.36</v>
      </c>
      <c r="K1700" s="58">
        <v>15848911930</v>
      </c>
    </row>
    <row r="1701" spans="7:11" x14ac:dyDescent="0.3">
      <c r="G1701" s="1">
        <v>43369</v>
      </c>
      <c r="H1701" s="57">
        <v>148.81</v>
      </c>
      <c r="I1701" s="58">
        <v>22661804958</v>
      </c>
      <c r="J1701" s="57">
        <v>100.58</v>
      </c>
      <c r="K1701" s="58">
        <v>15573305607</v>
      </c>
    </row>
    <row r="1702" spans="7:11" x14ac:dyDescent="0.3">
      <c r="G1702" s="1">
        <v>43370</v>
      </c>
      <c r="H1702" s="57">
        <v>150.57</v>
      </c>
      <c r="I1702" s="58">
        <v>22929829799</v>
      </c>
      <c r="J1702" s="57">
        <v>100.91</v>
      </c>
      <c r="K1702" s="58">
        <v>15624401161</v>
      </c>
    </row>
    <row r="1703" spans="7:11" x14ac:dyDescent="0.3">
      <c r="G1703" s="1">
        <v>43371</v>
      </c>
      <c r="H1703" s="57">
        <v>151.69999999999999</v>
      </c>
      <c r="I1703" s="58">
        <v>23101913931</v>
      </c>
      <c r="J1703" s="57">
        <v>101.71</v>
      </c>
      <c r="K1703" s="58">
        <v>15748269172</v>
      </c>
    </row>
    <row r="1704" spans="7:11" x14ac:dyDescent="0.3">
      <c r="G1704" s="1">
        <v>43374</v>
      </c>
      <c r="H1704" s="57">
        <v>150.24</v>
      </c>
      <c r="I1704" s="58">
        <v>22879575142</v>
      </c>
      <c r="J1704" s="57">
        <v>100.76</v>
      </c>
      <c r="K1704" s="58">
        <v>15601175909</v>
      </c>
    </row>
    <row r="1705" spans="7:11" x14ac:dyDescent="0.3">
      <c r="G1705" s="1">
        <v>43375</v>
      </c>
      <c r="H1705" s="57">
        <v>151.08000000000001</v>
      </c>
      <c r="I1705" s="58">
        <v>23007496089</v>
      </c>
      <c r="J1705" s="57">
        <v>100.97</v>
      </c>
      <c r="K1705" s="58">
        <v>15633691262</v>
      </c>
    </row>
    <row r="1706" spans="7:11" x14ac:dyDescent="0.3">
      <c r="G1706" s="1">
        <v>43376</v>
      </c>
      <c r="H1706" s="57">
        <v>152.16999999999999</v>
      </c>
      <c r="I1706" s="58">
        <v>23173488747</v>
      </c>
      <c r="J1706" s="57">
        <v>102.81</v>
      </c>
      <c r="K1706" s="58">
        <v>15918587686</v>
      </c>
    </row>
    <row r="1707" spans="7:11" x14ac:dyDescent="0.3">
      <c r="G1707" s="1">
        <v>43377</v>
      </c>
      <c r="H1707" s="57">
        <v>149.01</v>
      </c>
      <c r="I1707" s="58">
        <v>22692262326</v>
      </c>
      <c r="J1707" s="57">
        <v>101.35</v>
      </c>
      <c r="K1707" s="58">
        <v>15692528567</v>
      </c>
    </row>
    <row r="1708" spans="7:11" x14ac:dyDescent="0.3">
      <c r="G1708" s="1">
        <v>43378</v>
      </c>
      <c r="H1708" s="57">
        <v>147.9</v>
      </c>
      <c r="I1708" s="58">
        <v>22523223931</v>
      </c>
      <c r="J1708" s="57">
        <v>99.34</v>
      </c>
      <c r="K1708" s="58">
        <v>15381310191</v>
      </c>
    </row>
    <row r="1709" spans="7:11" x14ac:dyDescent="0.3">
      <c r="G1709" s="1">
        <v>43381</v>
      </c>
      <c r="H1709" s="57">
        <v>146.08000000000001</v>
      </c>
      <c r="I1709" s="58">
        <v>22246061879</v>
      </c>
      <c r="J1709" s="57">
        <v>99.22</v>
      </c>
      <c r="K1709" s="58">
        <v>15362729989</v>
      </c>
    </row>
    <row r="1710" spans="7:11" x14ac:dyDescent="0.3">
      <c r="G1710" s="1">
        <v>43382</v>
      </c>
      <c r="H1710" s="57">
        <v>144.47</v>
      </c>
      <c r="I1710" s="58">
        <v>22000880063</v>
      </c>
      <c r="J1710" s="57">
        <v>99.15</v>
      </c>
      <c r="K1710" s="58">
        <v>15351891538</v>
      </c>
    </row>
    <row r="1711" spans="7:11" x14ac:dyDescent="0.3">
      <c r="G1711" s="1">
        <v>43383</v>
      </c>
      <c r="H1711" s="57">
        <v>139.78</v>
      </c>
      <c r="I1711" s="58">
        <v>21286654774</v>
      </c>
      <c r="J1711" s="57">
        <v>93.85</v>
      </c>
      <c r="K1711" s="58">
        <v>14531265970</v>
      </c>
    </row>
    <row r="1712" spans="7:11" x14ac:dyDescent="0.3">
      <c r="G1712" s="1">
        <v>43384</v>
      </c>
      <c r="H1712" s="57">
        <v>137.62</v>
      </c>
      <c r="I1712" s="58">
        <v>20957715196</v>
      </c>
      <c r="J1712" s="57">
        <v>91.77</v>
      </c>
      <c r="K1712" s="58">
        <v>14209209143</v>
      </c>
    </row>
    <row r="1713" spans="7:11" x14ac:dyDescent="0.3">
      <c r="G1713" s="1">
        <v>43385</v>
      </c>
      <c r="H1713" s="57">
        <v>143.61000000000001</v>
      </c>
      <c r="I1713" s="58">
        <v>21869913379</v>
      </c>
      <c r="J1713" s="57">
        <v>93.19</v>
      </c>
      <c r="K1713" s="58">
        <v>14429074861</v>
      </c>
    </row>
    <row r="1714" spans="7:11" x14ac:dyDescent="0.3">
      <c r="G1714" s="1">
        <v>43388</v>
      </c>
      <c r="H1714" s="57">
        <v>142.51</v>
      </c>
      <c r="I1714" s="58">
        <v>21702397853</v>
      </c>
      <c r="J1714" s="57">
        <v>91.09</v>
      </c>
      <c r="K1714" s="58">
        <v>14103921334</v>
      </c>
    </row>
    <row r="1715" spans="7:11" x14ac:dyDescent="0.3">
      <c r="G1715" s="1">
        <v>43389</v>
      </c>
      <c r="H1715" s="57">
        <v>145.27000000000001</v>
      </c>
      <c r="I1715" s="58">
        <v>22122709537</v>
      </c>
      <c r="J1715" s="57">
        <v>92.96</v>
      </c>
      <c r="K1715" s="58">
        <v>14393462808</v>
      </c>
    </row>
    <row r="1716" spans="7:11" x14ac:dyDescent="0.3">
      <c r="G1716" s="1">
        <v>43390</v>
      </c>
      <c r="H1716" s="57">
        <v>147.18</v>
      </c>
      <c r="I1716" s="58">
        <v>22413577405</v>
      </c>
      <c r="J1716" s="57">
        <v>93.82</v>
      </c>
      <c r="K1716" s="58">
        <v>14526620919</v>
      </c>
    </row>
    <row r="1717" spans="7:11" x14ac:dyDescent="0.3">
      <c r="G1717" s="1">
        <v>43391</v>
      </c>
      <c r="H1717" s="57">
        <v>145.09</v>
      </c>
      <c r="I1717" s="58">
        <v>22095297905</v>
      </c>
      <c r="J1717" s="57">
        <v>91.34</v>
      </c>
      <c r="K1717" s="58">
        <v>14142630087</v>
      </c>
    </row>
    <row r="1718" spans="7:11" x14ac:dyDescent="0.3">
      <c r="G1718" s="1">
        <v>43392</v>
      </c>
      <c r="H1718" s="57">
        <v>145.19999999999999</v>
      </c>
      <c r="I1718" s="58">
        <v>22112049458</v>
      </c>
      <c r="J1718" s="57">
        <v>90.81</v>
      </c>
      <c r="K1718" s="58">
        <v>13900768901</v>
      </c>
    </row>
    <row r="1719" spans="7:11" x14ac:dyDescent="0.3">
      <c r="G1719" s="1">
        <v>43395</v>
      </c>
      <c r="H1719" s="57">
        <v>144.27000000000001</v>
      </c>
      <c r="I1719" s="58">
        <v>22388223421</v>
      </c>
      <c r="J1719" s="57">
        <v>90.28</v>
      </c>
      <c r="K1719" s="58">
        <v>13819638986</v>
      </c>
    </row>
    <row r="1720" spans="7:11" x14ac:dyDescent="0.3">
      <c r="G1720" s="1">
        <v>43396</v>
      </c>
      <c r="H1720" s="57">
        <v>146.38999999999999</v>
      </c>
      <c r="I1720" s="58">
        <v>22717210970</v>
      </c>
      <c r="J1720" s="57">
        <v>90.49</v>
      </c>
      <c r="K1720" s="58">
        <v>13851784801</v>
      </c>
    </row>
    <row r="1721" spans="7:11" x14ac:dyDescent="0.3">
      <c r="G1721" s="1">
        <v>43397</v>
      </c>
      <c r="H1721" s="57">
        <v>139.31</v>
      </c>
      <c r="I1721" s="58">
        <v>21618516703</v>
      </c>
      <c r="J1721" s="57">
        <v>86</v>
      </c>
      <c r="K1721" s="58">
        <v>13164476660</v>
      </c>
    </row>
    <row r="1722" spans="7:11" x14ac:dyDescent="0.3">
      <c r="G1722" s="1">
        <v>43398</v>
      </c>
      <c r="H1722" s="57">
        <v>142.56</v>
      </c>
      <c r="I1722" s="58">
        <v>22122860823</v>
      </c>
      <c r="J1722" s="57">
        <v>89.03</v>
      </c>
      <c r="K1722" s="58">
        <v>13628294849</v>
      </c>
    </row>
    <row r="1723" spans="7:11" x14ac:dyDescent="0.3">
      <c r="G1723" s="1">
        <v>43399</v>
      </c>
      <c r="H1723" s="57">
        <v>139.1</v>
      </c>
      <c r="I1723" s="58">
        <v>21585928314</v>
      </c>
      <c r="J1723" s="57">
        <v>87.21</v>
      </c>
      <c r="K1723" s="58">
        <v>13349697785</v>
      </c>
    </row>
    <row r="1724" spans="7:11" x14ac:dyDescent="0.3">
      <c r="G1724" s="1">
        <v>43402</v>
      </c>
      <c r="H1724" s="57">
        <v>135.78</v>
      </c>
      <c r="I1724" s="58">
        <v>21070721398</v>
      </c>
      <c r="J1724" s="57">
        <v>85.13</v>
      </c>
      <c r="K1724" s="58">
        <v>13031301140</v>
      </c>
    </row>
    <row r="1725" spans="7:11" x14ac:dyDescent="0.3">
      <c r="G1725" s="1">
        <v>43403</v>
      </c>
      <c r="H1725" s="57">
        <v>139.27000000000001</v>
      </c>
      <c r="I1725" s="58">
        <v>21612309391</v>
      </c>
      <c r="J1725" s="57">
        <v>91.6</v>
      </c>
      <c r="K1725" s="58">
        <v>14021698396</v>
      </c>
    </row>
    <row r="1726" spans="7:11" x14ac:dyDescent="0.3">
      <c r="G1726" s="1">
        <v>43404</v>
      </c>
      <c r="H1726" s="57">
        <v>141.72999999999999</v>
      </c>
      <c r="I1726" s="58">
        <v>21994059094</v>
      </c>
      <c r="J1726" s="57">
        <v>91.54</v>
      </c>
      <c r="K1726" s="58">
        <v>14012513877</v>
      </c>
    </row>
    <row r="1727" spans="7:11" x14ac:dyDescent="0.3">
      <c r="G1727" s="1">
        <v>43405</v>
      </c>
      <c r="H1727" s="57">
        <v>151.86000000000001</v>
      </c>
      <c r="I1727" s="58">
        <v>23566060919</v>
      </c>
      <c r="J1727" s="57">
        <v>94.92</v>
      </c>
      <c r="K1727" s="58">
        <v>14529908425</v>
      </c>
    </row>
    <row r="1728" spans="7:11" x14ac:dyDescent="0.3">
      <c r="G1728" s="1">
        <v>43406</v>
      </c>
      <c r="H1728" s="57">
        <v>151.51</v>
      </c>
      <c r="I1728" s="58">
        <v>23511746937</v>
      </c>
      <c r="J1728" s="57">
        <v>93.29</v>
      </c>
      <c r="K1728" s="58">
        <v>14280395669</v>
      </c>
    </row>
    <row r="1729" spans="7:11" x14ac:dyDescent="0.3">
      <c r="G1729" s="1">
        <v>43409</v>
      </c>
      <c r="H1729" s="57">
        <v>147.61000000000001</v>
      </c>
      <c r="I1729" s="58">
        <v>22906533993</v>
      </c>
      <c r="J1729" s="57">
        <v>92.51</v>
      </c>
      <c r="K1729" s="58">
        <v>14160996928</v>
      </c>
    </row>
    <row r="1730" spans="7:11" x14ac:dyDescent="0.3">
      <c r="G1730" s="1">
        <v>43410</v>
      </c>
      <c r="H1730" s="57">
        <v>152.07</v>
      </c>
      <c r="I1730" s="58">
        <v>23598649308</v>
      </c>
      <c r="J1730" s="57">
        <v>95.05</v>
      </c>
      <c r="K1730" s="58">
        <v>14549808215</v>
      </c>
    </row>
    <row r="1731" spans="7:11" x14ac:dyDescent="0.3">
      <c r="G1731" s="1">
        <v>43411</v>
      </c>
      <c r="H1731" s="57">
        <v>151.69</v>
      </c>
      <c r="I1731" s="58">
        <v>23539679842</v>
      </c>
      <c r="J1731" s="57">
        <v>96.51</v>
      </c>
      <c r="K1731" s="58">
        <v>14773298168</v>
      </c>
    </row>
    <row r="1732" spans="7:11" x14ac:dyDescent="0.3">
      <c r="G1732" s="1">
        <v>43412</v>
      </c>
      <c r="H1732" s="57">
        <v>151.68</v>
      </c>
      <c r="I1732" s="58">
        <v>23538128014</v>
      </c>
      <c r="J1732" s="57">
        <v>97.05</v>
      </c>
      <c r="K1732" s="58">
        <v>14855958835</v>
      </c>
    </row>
    <row r="1733" spans="7:11" x14ac:dyDescent="0.3">
      <c r="G1733" s="1">
        <v>43413</v>
      </c>
      <c r="H1733" s="57">
        <v>147.85</v>
      </c>
      <c r="I1733" s="58">
        <v>22943777867</v>
      </c>
      <c r="J1733" s="57">
        <v>95.28</v>
      </c>
      <c r="K1733" s="58">
        <v>14585015536</v>
      </c>
    </row>
    <row r="1734" spans="7:11" x14ac:dyDescent="0.3">
      <c r="G1734" s="1">
        <v>43416</v>
      </c>
      <c r="H1734" s="57">
        <v>142.91</v>
      </c>
      <c r="I1734" s="58">
        <v>22177174805</v>
      </c>
      <c r="J1734" s="57">
        <v>92.29</v>
      </c>
      <c r="K1734" s="58">
        <v>14127320359</v>
      </c>
    </row>
    <row r="1735" spans="7:11" x14ac:dyDescent="0.3">
      <c r="G1735" s="1">
        <v>43417</v>
      </c>
      <c r="H1735" s="57">
        <v>143.94999999999999</v>
      </c>
      <c r="I1735" s="58">
        <v>22338564923</v>
      </c>
      <c r="J1735" s="57">
        <v>93.42</v>
      </c>
      <c r="K1735" s="58">
        <v>14300295460</v>
      </c>
    </row>
    <row r="1736" spans="7:11" x14ac:dyDescent="0.3">
      <c r="G1736" s="1">
        <v>43418</v>
      </c>
      <c r="H1736" s="57">
        <v>142.74</v>
      </c>
      <c r="I1736" s="58">
        <v>22150793728</v>
      </c>
      <c r="J1736" s="57">
        <v>92.32</v>
      </c>
      <c r="K1736" s="58">
        <v>14131912619</v>
      </c>
    </row>
    <row r="1737" spans="7:11" x14ac:dyDescent="0.3">
      <c r="G1737" s="1">
        <v>43419</v>
      </c>
      <c r="H1737" s="57">
        <v>146.4</v>
      </c>
      <c r="I1737" s="58">
        <v>22718762798</v>
      </c>
      <c r="J1737" s="57">
        <v>94.44</v>
      </c>
      <c r="K1737" s="58">
        <v>14456432276</v>
      </c>
    </row>
    <row r="1738" spans="7:11" x14ac:dyDescent="0.3">
      <c r="G1738" s="1">
        <v>43420</v>
      </c>
      <c r="H1738" s="57">
        <v>148</v>
      </c>
      <c r="I1738" s="58">
        <v>22967055288</v>
      </c>
      <c r="J1738" s="57">
        <v>96.9</v>
      </c>
      <c r="K1738" s="58">
        <v>14832997539</v>
      </c>
    </row>
    <row r="1739" spans="7:11" x14ac:dyDescent="0.3">
      <c r="G1739" s="1">
        <v>43423</v>
      </c>
      <c r="H1739" s="57">
        <v>143.74</v>
      </c>
      <c r="I1739" s="58">
        <v>22305976534</v>
      </c>
      <c r="J1739" s="57">
        <v>92.33</v>
      </c>
      <c r="K1739" s="58">
        <v>14133443372</v>
      </c>
    </row>
    <row r="1740" spans="7:11" x14ac:dyDescent="0.3">
      <c r="G1740" s="1">
        <v>43424</v>
      </c>
      <c r="H1740" s="57">
        <v>143.44999999999999</v>
      </c>
      <c r="I1740" s="58">
        <v>22260973520</v>
      </c>
      <c r="J1740" s="57">
        <v>94.48</v>
      </c>
      <c r="K1740" s="58">
        <v>14462555288</v>
      </c>
    </row>
    <row r="1741" spans="7:11" x14ac:dyDescent="0.3">
      <c r="G1741" s="1">
        <v>43425</v>
      </c>
      <c r="H1741" s="57">
        <v>144.52000000000001</v>
      </c>
      <c r="I1741" s="58">
        <v>22427019123</v>
      </c>
      <c r="J1741" s="57">
        <v>94.74</v>
      </c>
      <c r="K1741" s="58">
        <v>14502354869</v>
      </c>
    </row>
    <row r="1742" spans="7:11" x14ac:dyDescent="0.3">
      <c r="G1742" s="1">
        <v>43427</v>
      </c>
      <c r="H1742" s="57">
        <v>143.94</v>
      </c>
      <c r="I1742" s="58">
        <v>22337013095</v>
      </c>
      <c r="J1742" s="57">
        <v>94.31</v>
      </c>
      <c r="K1742" s="58">
        <v>14436532486</v>
      </c>
    </row>
    <row r="1743" spans="7:11" x14ac:dyDescent="0.3">
      <c r="G1743" s="1">
        <v>43430</v>
      </c>
      <c r="H1743" s="57">
        <v>146.80000000000001</v>
      </c>
      <c r="I1743" s="58">
        <v>22780835920</v>
      </c>
      <c r="J1743" s="57">
        <v>95.83</v>
      </c>
      <c r="K1743" s="58">
        <v>14669206957</v>
      </c>
    </row>
    <row r="1744" spans="7:11" x14ac:dyDescent="0.3">
      <c r="G1744" s="1">
        <v>43431</v>
      </c>
      <c r="H1744" s="57">
        <v>146.83000000000001</v>
      </c>
      <c r="I1744" s="58">
        <v>22785491404</v>
      </c>
      <c r="J1744" s="57">
        <v>96.33</v>
      </c>
      <c r="K1744" s="58">
        <v>14745744612</v>
      </c>
    </row>
    <row r="1745" spans="7:11" x14ac:dyDescent="0.3">
      <c r="G1745" s="1">
        <v>43432</v>
      </c>
      <c r="H1745" s="57">
        <v>153.84</v>
      </c>
      <c r="I1745" s="58">
        <v>23873322875</v>
      </c>
      <c r="J1745" s="57">
        <v>98.73</v>
      </c>
      <c r="K1745" s="58">
        <v>15113125356</v>
      </c>
    </row>
    <row r="1746" spans="7:11" x14ac:dyDescent="0.3">
      <c r="G1746" s="1">
        <v>43433</v>
      </c>
      <c r="H1746" s="57">
        <v>152.75</v>
      </c>
      <c r="I1746" s="58">
        <v>23704173616</v>
      </c>
      <c r="J1746" s="57">
        <v>96.69</v>
      </c>
      <c r="K1746" s="58">
        <v>14800851723</v>
      </c>
    </row>
    <row r="1747" spans="7:11" x14ac:dyDescent="0.3">
      <c r="G1747" s="1">
        <v>43434</v>
      </c>
      <c r="H1747" s="57">
        <v>156.96</v>
      </c>
      <c r="I1747" s="58">
        <v>24357493229</v>
      </c>
      <c r="J1747" s="57">
        <v>98.56</v>
      </c>
      <c r="K1747" s="58">
        <v>15087102553</v>
      </c>
    </row>
    <row r="1748" spans="7:11" x14ac:dyDescent="0.3">
      <c r="G1748" s="1">
        <v>43437</v>
      </c>
      <c r="H1748" s="57">
        <v>161.02000000000001</v>
      </c>
      <c r="I1748" s="58">
        <v>24987535422</v>
      </c>
      <c r="J1748" s="57">
        <v>101.15</v>
      </c>
      <c r="K1748" s="58">
        <v>15483567606</v>
      </c>
    </row>
    <row r="1749" spans="7:11" x14ac:dyDescent="0.3">
      <c r="G1749" s="1">
        <v>43438</v>
      </c>
      <c r="H1749" s="57">
        <v>149.69</v>
      </c>
      <c r="I1749" s="58">
        <v>23229314230</v>
      </c>
      <c r="J1749" s="57">
        <v>95.92</v>
      </c>
      <c r="K1749" s="58">
        <v>14682983735</v>
      </c>
    </row>
    <row r="1750" spans="7:11" x14ac:dyDescent="0.3">
      <c r="G1750" s="1">
        <v>43440</v>
      </c>
      <c r="H1750" s="57">
        <v>145.72999999999999</v>
      </c>
      <c r="I1750" s="58">
        <v>22614790318</v>
      </c>
      <c r="J1750" s="57">
        <v>95.56</v>
      </c>
      <c r="K1750" s="58">
        <v>14627876623</v>
      </c>
    </row>
    <row r="1751" spans="7:11" x14ac:dyDescent="0.3">
      <c r="G1751" s="1">
        <v>43441</v>
      </c>
      <c r="H1751" s="57">
        <v>138.03</v>
      </c>
      <c r="I1751" s="58">
        <v>21419882712</v>
      </c>
      <c r="J1751" s="57">
        <v>92.19</v>
      </c>
      <c r="K1751" s="58">
        <v>14112012828</v>
      </c>
    </row>
    <row r="1752" spans="7:11" x14ac:dyDescent="0.3">
      <c r="G1752" s="1">
        <v>43444</v>
      </c>
      <c r="H1752" s="57">
        <v>137.82</v>
      </c>
      <c r="I1752" s="58">
        <v>21387294322</v>
      </c>
      <c r="J1752" s="57">
        <v>92.28</v>
      </c>
      <c r="K1752" s="58">
        <v>14125789606</v>
      </c>
    </row>
    <row r="1753" spans="7:11" x14ac:dyDescent="0.3">
      <c r="G1753" s="1">
        <v>43445</v>
      </c>
      <c r="H1753" s="57">
        <v>138.29</v>
      </c>
      <c r="I1753" s="58">
        <v>21460230241</v>
      </c>
      <c r="J1753" s="57">
        <v>92.73</v>
      </c>
      <c r="K1753" s="58">
        <v>14194673496</v>
      </c>
    </row>
    <row r="1754" spans="7:11" x14ac:dyDescent="0.3">
      <c r="G1754" s="1">
        <v>43446</v>
      </c>
      <c r="H1754" s="57">
        <v>138.44999999999999</v>
      </c>
      <c r="I1754" s="58">
        <v>21485059490</v>
      </c>
      <c r="J1754" s="57">
        <v>93.54</v>
      </c>
      <c r="K1754" s="58">
        <v>14318664497</v>
      </c>
    </row>
    <row r="1755" spans="7:11" x14ac:dyDescent="0.3">
      <c r="G1755" s="1">
        <v>43447</v>
      </c>
      <c r="H1755" s="57">
        <v>138.76</v>
      </c>
      <c r="I1755" s="58">
        <v>21533166160</v>
      </c>
      <c r="J1755" s="57">
        <v>92.68</v>
      </c>
      <c r="K1755" s="58">
        <v>14187019730</v>
      </c>
    </row>
    <row r="1756" spans="7:11" x14ac:dyDescent="0.3">
      <c r="G1756" s="1">
        <v>43448</v>
      </c>
      <c r="H1756" s="57">
        <v>135.37</v>
      </c>
      <c r="I1756" s="58">
        <v>21007096448</v>
      </c>
      <c r="J1756" s="57">
        <v>89.51</v>
      </c>
      <c r="K1756" s="58">
        <v>13701770998</v>
      </c>
    </row>
    <row r="1757" spans="7:11" x14ac:dyDescent="0.3">
      <c r="G1757" s="1">
        <v>43451</v>
      </c>
      <c r="H1757" s="57">
        <v>135.68</v>
      </c>
      <c r="I1757" s="58">
        <v>21055203118</v>
      </c>
      <c r="J1757" s="57">
        <v>88.94</v>
      </c>
      <c r="K1757" s="58">
        <v>13614518071</v>
      </c>
    </row>
    <row r="1758" spans="7:11" x14ac:dyDescent="0.3">
      <c r="G1758" s="1">
        <v>43452</v>
      </c>
      <c r="H1758" s="57">
        <v>137.93</v>
      </c>
      <c r="I1758" s="58">
        <v>21404364431</v>
      </c>
      <c r="J1758" s="57">
        <v>90.02</v>
      </c>
      <c r="K1758" s="58">
        <v>13779839406</v>
      </c>
    </row>
    <row r="1759" spans="7:11" x14ac:dyDescent="0.3">
      <c r="G1759" s="1">
        <v>43453</v>
      </c>
      <c r="H1759" s="57">
        <v>131.12</v>
      </c>
      <c r="I1759" s="58">
        <v>20347569522</v>
      </c>
      <c r="J1759" s="57">
        <v>86.94</v>
      </c>
      <c r="K1759" s="58">
        <v>13308367451</v>
      </c>
    </row>
    <row r="1760" spans="7:11" x14ac:dyDescent="0.3">
      <c r="G1760" s="1">
        <v>43454</v>
      </c>
      <c r="H1760" s="57">
        <v>128.31</v>
      </c>
      <c r="I1760" s="58">
        <v>19911505837</v>
      </c>
      <c r="J1760" s="57">
        <v>85.9</v>
      </c>
      <c r="K1760" s="58">
        <v>13149169129</v>
      </c>
    </row>
    <row r="1761" spans="7:11" x14ac:dyDescent="0.3">
      <c r="G1761" s="1">
        <v>43455</v>
      </c>
      <c r="H1761" s="57">
        <v>127.16</v>
      </c>
      <c r="I1761" s="58">
        <v>19733045610</v>
      </c>
      <c r="J1761" s="57">
        <v>85.67</v>
      </c>
      <c r="K1761" s="58">
        <v>13113961807</v>
      </c>
    </row>
    <row r="1762" spans="7:11" x14ac:dyDescent="0.3">
      <c r="G1762" s="1">
        <v>43458</v>
      </c>
      <c r="H1762" s="57">
        <v>123.28</v>
      </c>
      <c r="I1762" s="58">
        <v>19130936323</v>
      </c>
      <c r="J1762" s="57">
        <v>81.23</v>
      </c>
      <c r="K1762" s="58">
        <v>12434307431</v>
      </c>
    </row>
    <row r="1763" spans="7:11" x14ac:dyDescent="0.3">
      <c r="G1763" s="1">
        <v>43460</v>
      </c>
      <c r="H1763" s="57">
        <v>130.84</v>
      </c>
      <c r="I1763" s="58">
        <v>20304118337</v>
      </c>
      <c r="J1763" s="57">
        <v>86.05</v>
      </c>
      <c r="K1763" s="58">
        <v>13172130425</v>
      </c>
    </row>
    <row r="1764" spans="7:11" x14ac:dyDescent="0.3">
      <c r="G1764" s="1">
        <v>43461</v>
      </c>
      <c r="H1764" s="57">
        <v>133.28</v>
      </c>
      <c r="I1764" s="58">
        <v>20682764383</v>
      </c>
      <c r="J1764" s="57">
        <v>88.3</v>
      </c>
      <c r="K1764" s="58">
        <v>13516549873</v>
      </c>
    </row>
    <row r="1765" spans="7:11" x14ac:dyDescent="0.3">
      <c r="G1765" s="1">
        <v>43462</v>
      </c>
      <c r="H1765" s="57">
        <v>135.41999999999999</v>
      </c>
      <c r="I1765" s="58">
        <v>21014855588</v>
      </c>
      <c r="J1765" s="57">
        <v>88.63</v>
      </c>
      <c r="K1765" s="58">
        <v>13567064725</v>
      </c>
    </row>
    <row r="1766" spans="7:11" x14ac:dyDescent="0.3">
      <c r="G1766" s="1">
        <v>43465</v>
      </c>
      <c r="H1766" s="57">
        <v>136.16999999999999</v>
      </c>
      <c r="I1766" s="58">
        <v>21131242693</v>
      </c>
      <c r="J1766" s="57">
        <v>89.49</v>
      </c>
      <c r="K1766" s="58">
        <v>13698709491</v>
      </c>
    </row>
    <row r="1767" spans="7:11" x14ac:dyDescent="0.3">
      <c r="G1767" s="1">
        <v>43467</v>
      </c>
      <c r="H1767" s="57">
        <v>138.30000000000001</v>
      </c>
      <c r="I1767" s="58">
        <v>21461782069</v>
      </c>
      <c r="J1767" s="57">
        <v>90.91</v>
      </c>
      <c r="K1767" s="58">
        <v>13916076432</v>
      </c>
    </row>
    <row r="1768" spans="7:11" x14ac:dyDescent="0.3">
      <c r="G1768" s="1">
        <v>43468</v>
      </c>
      <c r="H1768" s="57">
        <v>131.63</v>
      </c>
      <c r="I1768" s="58">
        <v>20426712753</v>
      </c>
      <c r="J1768" s="57">
        <v>85.81</v>
      </c>
      <c r="K1768" s="58">
        <v>13135392351</v>
      </c>
    </row>
    <row r="1769" spans="7:11" x14ac:dyDescent="0.3">
      <c r="G1769" s="1">
        <v>43469</v>
      </c>
      <c r="H1769" s="57">
        <v>138.06</v>
      </c>
      <c r="I1769" s="58">
        <v>21424538196</v>
      </c>
      <c r="J1769" s="57">
        <v>91.3</v>
      </c>
      <c r="K1769" s="58">
        <v>13975775803</v>
      </c>
    </row>
    <row r="1770" spans="7:11" x14ac:dyDescent="0.3">
      <c r="G1770" s="1">
        <v>43472</v>
      </c>
      <c r="H1770" s="57">
        <v>139.29</v>
      </c>
      <c r="I1770" s="58">
        <v>21615413047</v>
      </c>
      <c r="J1770" s="57">
        <v>92.6</v>
      </c>
      <c r="K1770" s="58">
        <v>14174773706</v>
      </c>
    </row>
    <row r="1771" spans="7:11" x14ac:dyDescent="0.3">
      <c r="G1771" s="1">
        <v>43473</v>
      </c>
      <c r="H1771" s="57">
        <v>136.93</v>
      </c>
      <c r="I1771" s="58">
        <v>21249181625</v>
      </c>
      <c r="J1771" s="57">
        <v>91.13</v>
      </c>
      <c r="K1771" s="58">
        <v>13949753000</v>
      </c>
    </row>
    <row r="1772" spans="7:11" x14ac:dyDescent="0.3">
      <c r="G1772" s="1">
        <v>43474</v>
      </c>
      <c r="H1772" s="57">
        <v>144</v>
      </c>
      <c r="I1772" s="58">
        <v>22346324064</v>
      </c>
      <c r="J1772" s="57">
        <v>93.48</v>
      </c>
      <c r="K1772" s="58">
        <v>14309479978</v>
      </c>
    </row>
    <row r="1773" spans="7:11" x14ac:dyDescent="0.3">
      <c r="G1773" s="1">
        <v>43475</v>
      </c>
      <c r="H1773" s="57">
        <v>144.57</v>
      </c>
      <c r="I1773" s="58">
        <v>22434778263</v>
      </c>
      <c r="J1773" s="57">
        <v>93.71</v>
      </c>
      <c r="K1773" s="58">
        <v>14344687300</v>
      </c>
    </row>
    <row r="1774" spans="7:11" x14ac:dyDescent="0.3">
      <c r="G1774" s="1">
        <v>43476</v>
      </c>
      <c r="H1774" s="57">
        <v>144.11000000000001</v>
      </c>
      <c r="I1774" s="58">
        <v>22363394172</v>
      </c>
      <c r="J1774" s="57">
        <v>94.03</v>
      </c>
      <c r="K1774" s="58">
        <v>14393671399</v>
      </c>
    </row>
    <row r="1775" spans="7:11" x14ac:dyDescent="0.3">
      <c r="G1775" s="1">
        <v>43479</v>
      </c>
      <c r="H1775" s="57">
        <v>140.43</v>
      </c>
      <c r="I1775" s="58">
        <v>21792321446</v>
      </c>
      <c r="J1775" s="57">
        <v>92.43</v>
      </c>
      <c r="K1775" s="58">
        <v>14148750903</v>
      </c>
    </row>
    <row r="1776" spans="7:11" x14ac:dyDescent="0.3">
      <c r="G1776" s="1">
        <v>43480</v>
      </c>
      <c r="H1776" s="57">
        <v>140</v>
      </c>
      <c r="I1776" s="58">
        <v>21725592840</v>
      </c>
      <c r="J1776" s="57">
        <v>92.52</v>
      </c>
      <c r="K1776" s="58">
        <v>14162527681</v>
      </c>
    </row>
    <row r="1777" spans="7:11" x14ac:dyDescent="0.3">
      <c r="G1777" s="1">
        <v>43481</v>
      </c>
      <c r="H1777" s="57">
        <v>138.75</v>
      </c>
      <c r="I1777" s="58">
        <v>21531614332</v>
      </c>
      <c r="J1777" s="57">
        <v>90.96</v>
      </c>
      <c r="K1777" s="58">
        <v>13923730197</v>
      </c>
    </row>
    <row r="1778" spans="7:11" x14ac:dyDescent="0.3">
      <c r="G1778" s="1">
        <v>43482</v>
      </c>
      <c r="H1778" s="57">
        <v>141.76</v>
      </c>
      <c r="I1778" s="58">
        <v>21998714578</v>
      </c>
      <c r="J1778" s="57">
        <v>92.92</v>
      </c>
      <c r="K1778" s="58">
        <v>14223757805</v>
      </c>
    </row>
    <row r="1779" spans="7:11" x14ac:dyDescent="0.3">
      <c r="G1779" s="1">
        <v>43483</v>
      </c>
      <c r="H1779" s="57">
        <v>147.55000000000001</v>
      </c>
      <c r="I1779" s="58">
        <v>22897223025</v>
      </c>
      <c r="J1779" s="57">
        <v>95.73</v>
      </c>
      <c r="K1779" s="58">
        <v>14490074571</v>
      </c>
    </row>
    <row r="1780" spans="7:11" x14ac:dyDescent="0.3">
      <c r="G1780" s="1">
        <v>43487</v>
      </c>
      <c r="H1780" s="57">
        <v>139.88999999999999</v>
      </c>
      <c r="I1780" s="58">
        <v>21708522731</v>
      </c>
      <c r="J1780" s="57">
        <v>93.21</v>
      </c>
      <c r="K1780" s="58">
        <v>14108637321</v>
      </c>
    </row>
    <row r="1781" spans="7:11" x14ac:dyDescent="0.3">
      <c r="G1781" s="1">
        <v>43488</v>
      </c>
      <c r="H1781" s="57">
        <v>139.33000000000001</v>
      </c>
      <c r="I1781" s="58">
        <v>21621620359</v>
      </c>
      <c r="J1781" s="57">
        <v>91.85</v>
      </c>
      <c r="K1781" s="58">
        <v>13902782297</v>
      </c>
    </row>
    <row r="1782" spans="7:11" x14ac:dyDescent="0.3">
      <c r="G1782" s="1">
        <v>43489</v>
      </c>
      <c r="H1782" s="57">
        <v>161.19999999999999</v>
      </c>
      <c r="I1782" s="58">
        <v>25015468327</v>
      </c>
      <c r="J1782" s="57">
        <v>98.29</v>
      </c>
      <c r="K1782" s="58">
        <v>14877566380</v>
      </c>
    </row>
    <row r="1783" spans="7:11" x14ac:dyDescent="0.3">
      <c r="G1783" s="1">
        <v>43490</v>
      </c>
      <c r="H1783" s="57">
        <v>165.49</v>
      </c>
      <c r="I1783" s="58">
        <v>25681202564</v>
      </c>
      <c r="J1783" s="57">
        <v>101.39</v>
      </c>
      <c r="K1783" s="58">
        <v>15346794743</v>
      </c>
    </row>
    <row r="1784" spans="7:11" x14ac:dyDescent="0.3">
      <c r="G1784" s="1">
        <v>43493</v>
      </c>
      <c r="H1784" s="57">
        <v>166.06</v>
      </c>
      <c r="I1784" s="58">
        <v>25339668971</v>
      </c>
      <c r="J1784" s="57">
        <v>101.68</v>
      </c>
      <c r="K1784" s="58">
        <v>15390690299</v>
      </c>
    </row>
    <row r="1785" spans="7:11" x14ac:dyDescent="0.3">
      <c r="G1785" s="1">
        <v>43494</v>
      </c>
      <c r="H1785" s="57">
        <v>164.99</v>
      </c>
      <c r="I1785" s="58">
        <v>25176393975</v>
      </c>
      <c r="J1785" s="57">
        <v>100.99</v>
      </c>
      <c r="K1785" s="58">
        <v>15286249148</v>
      </c>
    </row>
    <row r="1786" spans="7:11" x14ac:dyDescent="0.3">
      <c r="G1786" s="1">
        <v>43495</v>
      </c>
      <c r="H1786" s="57">
        <v>170.93</v>
      </c>
      <c r="I1786" s="58">
        <v>26082799092</v>
      </c>
      <c r="J1786" s="57">
        <v>105.98</v>
      </c>
      <c r="K1786" s="58">
        <v>16041555448</v>
      </c>
    </row>
    <row r="1787" spans="7:11" x14ac:dyDescent="0.3">
      <c r="G1787" s="1">
        <v>43496</v>
      </c>
      <c r="H1787" s="57">
        <v>169.58</v>
      </c>
      <c r="I1787" s="58">
        <v>25876797929</v>
      </c>
      <c r="J1787" s="57">
        <v>106.57</v>
      </c>
      <c r="K1787" s="58">
        <v>16130860201</v>
      </c>
    </row>
    <row r="1788" spans="7:11" x14ac:dyDescent="0.3">
      <c r="G1788" s="1">
        <v>43497</v>
      </c>
      <c r="H1788" s="57">
        <v>172.77</v>
      </c>
      <c r="I1788" s="58">
        <v>26363571047</v>
      </c>
      <c r="J1788" s="57">
        <v>106.96</v>
      </c>
      <c r="K1788" s="58">
        <v>16189892156</v>
      </c>
    </row>
    <row r="1789" spans="7:11" x14ac:dyDescent="0.3">
      <c r="G1789" s="1">
        <v>43500</v>
      </c>
      <c r="H1789" s="57">
        <v>173.16</v>
      </c>
      <c r="I1789" s="58">
        <v>26423082494</v>
      </c>
      <c r="J1789" s="57">
        <v>107.03</v>
      </c>
      <c r="K1789" s="58">
        <v>16200487635</v>
      </c>
    </row>
    <row r="1790" spans="7:11" x14ac:dyDescent="0.3">
      <c r="G1790" s="1">
        <v>43501</v>
      </c>
      <c r="H1790" s="57">
        <v>173.69</v>
      </c>
      <c r="I1790" s="58">
        <v>26503957025</v>
      </c>
      <c r="J1790" s="57">
        <v>106.78</v>
      </c>
      <c r="K1790" s="58">
        <v>16162646638</v>
      </c>
    </row>
    <row r="1791" spans="7:11" x14ac:dyDescent="0.3">
      <c r="G1791" s="1">
        <v>43502</v>
      </c>
      <c r="H1791" s="57">
        <v>177.1</v>
      </c>
      <c r="I1791" s="58">
        <v>27024300703</v>
      </c>
      <c r="J1791" s="57">
        <v>107.82</v>
      </c>
      <c r="K1791" s="58">
        <v>16320065186</v>
      </c>
    </row>
    <row r="1792" spans="7:11" x14ac:dyDescent="0.3">
      <c r="G1792" s="1">
        <v>43503</v>
      </c>
      <c r="H1792" s="57">
        <v>175.72</v>
      </c>
      <c r="I1792" s="58">
        <v>26813721736</v>
      </c>
      <c r="J1792" s="57">
        <v>105.48</v>
      </c>
      <c r="K1792" s="58">
        <v>15965873454</v>
      </c>
    </row>
    <row r="1793" spans="7:11" x14ac:dyDescent="0.3">
      <c r="G1793" s="1">
        <v>43504</v>
      </c>
      <c r="H1793" s="57">
        <v>175.3</v>
      </c>
      <c r="I1793" s="58">
        <v>26749632486</v>
      </c>
      <c r="J1793" s="57">
        <v>105.6</v>
      </c>
      <c r="K1793" s="58">
        <v>15984037132</v>
      </c>
    </row>
    <row r="1794" spans="7:11" x14ac:dyDescent="0.3">
      <c r="G1794" s="1">
        <v>43507</v>
      </c>
      <c r="H1794" s="57">
        <v>175.92</v>
      </c>
      <c r="I1794" s="58">
        <v>26844240427</v>
      </c>
      <c r="J1794" s="57">
        <v>105.62</v>
      </c>
      <c r="K1794" s="58">
        <v>15987064412</v>
      </c>
    </row>
    <row r="1795" spans="7:11" x14ac:dyDescent="0.3">
      <c r="G1795" s="1">
        <v>43508</v>
      </c>
      <c r="H1795" s="57">
        <v>179.25</v>
      </c>
      <c r="I1795" s="58">
        <v>27352376629</v>
      </c>
      <c r="J1795" s="57">
        <v>107.2</v>
      </c>
      <c r="K1795" s="58">
        <v>16226219513</v>
      </c>
    </row>
    <row r="1796" spans="7:11" x14ac:dyDescent="0.3">
      <c r="G1796" s="1">
        <v>43509</v>
      </c>
      <c r="H1796" s="57">
        <v>181.01</v>
      </c>
      <c r="I1796" s="58">
        <v>27620941108</v>
      </c>
      <c r="J1796" s="57">
        <v>107.88</v>
      </c>
      <c r="K1796" s="58">
        <v>16329147025</v>
      </c>
    </row>
    <row r="1797" spans="7:11" x14ac:dyDescent="0.3">
      <c r="G1797" s="1">
        <v>43510</v>
      </c>
      <c r="H1797" s="57">
        <v>181.33</v>
      </c>
      <c r="I1797" s="58">
        <v>27669771013</v>
      </c>
      <c r="J1797" s="57">
        <v>107.14</v>
      </c>
      <c r="K1797" s="58">
        <v>16217137674</v>
      </c>
    </row>
    <row r="1798" spans="7:11" x14ac:dyDescent="0.3">
      <c r="G1798" s="1">
        <v>43511</v>
      </c>
      <c r="H1798" s="57">
        <v>181.09</v>
      </c>
      <c r="I1798" s="58">
        <v>27633148584</v>
      </c>
      <c r="J1798" s="57">
        <v>108.19</v>
      </c>
      <c r="K1798" s="58">
        <v>16376069861</v>
      </c>
    </row>
    <row r="1799" spans="7:11" x14ac:dyDescent="0.3">
      <c r="G1799" s="1">
        <v>43515</v>
      </c>
      <c r="H1799" s="57">
        <v>180.31</v>
      </c>
      <c r="I1799" s="58">
        <v>27514125690</v>
      </c>
      <c r="J1799" s="57">
        <v>108.26</v>
      </c>
      <c r="K1799" s="58">
        <v>16386665340</v>
      </c>
    </row>
    <row r="1800" spans="7:11" x14ac:dyDescent="0.3">
      <c r="G1800" s="1">
        <v>43516</v>
      </c>
      <c r="H1800" s="57">
        <v>182.21</v>
      </c>
      <c r="I1800" s="58">
        <v>27804053253</v>
      </c>
      <c r="J1800" s="57">
        <v>112.87</v>
      </c>
      <c r="K1800" s="58">
        <v>17084453325</v>
      </c>
    </row>
    <row r="1801" spans="7:11" x14ac:dyDescent="0.3">
      <c r="G1801" s="1">
        <v>43517</v>
      </c>
      <c r="H1801" s="57">
        <v>178.82</v>
      </c>
      <c r="I1801" s="58">
        <v>27286761444</v>
      </c>
      <c r="J1801" s="57">
        <v>112.99</v>
      </c>
      <c r="K1801" s="58">
        <v>17102617004</v>
      </c>
    </row>
    <row r="1802" spans="7:11" x14ac:dyDescent="0.3">
      <c r="G1802" s="1">
        <v>43518</v>
      </c>
      <c r="H1802" s="57">
        <v>179.22</v>
      </c>
      <c r="I1802" s="58">
        <v>27347798825</v>
      </c>
      <c r="J1802" s="57">
        <v>114.49</v>
      </c>
      <c r="K1802" s="58">
        <v>17329662986</v>
      </c>
    </row>
    <row r="1803" spans="7:11" x14ac:dyDescent="0.3">
      <c r="G1803" s="1">
        <v>43521</v>
      </c>
      <c r="H1803" s="57">
        <v>179.6</v>
      </c>
      <c r="I1803" s="58">
        <v>27405784338</v>
      </c>
      <c r="J1803" s="57">
        <v>115.76</v>
      </c>
      <c r="K1803" s="58">
        <v>17521895250</v>
      </c>
    </row>
    <row r="1804" spans="7:11" x14ac:dyDescent="0.3">
      <c r="G1804" s="1">
        <v>43522</v>
      </c>
      <c r="H1804" s="57">
        <v>178.56</v>
      </c>
      <c r="I1804" s="58">
        <v>27247087146</v>
      </c>
      <c r="J1804" s="57">
        <v>116.12</v>
      </c>
      <c r="K1804" s="58">
        <v>17576386286</v>
      </c>
    </row>
    <row r="1805" spans="7:11" x14ac:dyDescent="0.3">
      <c r="G1805" s="1">
        <v>43523</v>
      </c>
      <c r="H1805" s="57">
        <v>177.2</v>
      </c>
      <c r="I1805" s="58">
        <v>27039560048</v>
      </c>
      <c r="J1805" s="57">
        <v>114.9</v>
      </c>
      <c r="K1805" s="58">
        <v>17391722221</v>
      </c>
    </row>
    <row r="1806" spans="7:11" x14ac:dyDescent="0.3">
      <c r="G1806" s="1">
        <v>43524</v>
      </c>
      <c r="H1806" s="57">
        <v>176.09</v>
      </c>
      <c r="I1806" s="58">
        <v>26870181314</v>
      </c>
      <c r="J1806" s="57">
        <v>115.49</v>
      </c>
      <c r="K1806" s="58">
        <v>17481026974</v>
      </c>
    </row>
    <row r="1807" spans="7:11" x14ac:dyDescent="0.3">
      <c r="G1807" s="1">
        <v>43525</v>
      </c>
      <c r="H1807" s="57">
        <v>176.75</v>
      </c>
      <c r="I1807" s="58">
        <v>26970892994</v>
      </c>
      <c r="J1807" s="57">
        <v>115.78</v>
      </c>
      <c r="K1807" s="58">
        <v>17524922530</v>
      </c>
    </row>
    <row r="1808" spans="7:11" x14ac:dyDescent="0.3">
      <c r="G1808" s="1">
        <v>43528</v>
      </c>
      <c r="H1808" s="57">
        <v>177.77</v>
      </c>
      <c r="I1808" s="58">
        <v>27126538317</v>
      </c>
      <c r="J1808" s="57">
        <v>116.71</v>
      </c>
      <c r="K1808" s="58">
        <v>17665691039</v>
      </c>
    </row>
    <row r="1809" spans="7:11" x14ac:dyDescent="0.3">
      <c r="G1809" s="1">
        <v>43529</v>
      </c>
      <c r="H1809" s="57">
        <v>173.54</v>
      </c>
      <c r="I1809" s="58">
        <v>26481068007</v>
      </c>
      <c r="J1809" s="57">
        <v>115.24</v>
      </c>
      <c r="K1809" s="58">
        <v>17443185977</v>
      </c>
    </row>
    <row r="1810" spans="7:11" x14ac:dyDescent="0.3">
      <c r="G1810" s="1">
        <v>43530</v>
      </c>
      <c r="H1810" s="57">
        <v>169.19</v>
      </c>
      <c r="I1810" s="58">
        <v>25817286482</v>
      </c>
      <c r="J1810" s="57">
        <v>114.5</v>
      </c>
      <c r="K1810" s="58">
        <v>17331176626</v>
      </c>
    </row>
    <row r="1811" spans="7:11" x14ac:dyDescent="0.3">
      <c r="G1811" s="1">
        <v>43531</v>
      </c>
      <c r="H1811" s="57">
        <v>167.16</v>
      </c>
      <c r="I1811" s="58">
        <v>25507521770</v>
      </c>
      <c r="J1811" s="57">
        <v>114.63</v>
      </c>
      <c r="K1811" s="58">
        <v>17350853944</v>
      </c>
    </row>
    <row r="1812" spans="7:11" x14ac:dyDescent="0.3">
      <c r="G1812" s="1">
        <v>43532</v>
      </c>
      <c r="H1812" s="57">
        <v>168.83</v>
      </c>
      <c r="I1812" s="58">
        <v>25762352838</v>
      </c>
      <c r="J1812" s="57">
        <v>113.95</v>
      </c>
      <c r="K1812" s="58">
        <v>17247926432</v>
      </c>
    </row>
    <row r="1813" spans="7:11" x14ac:dyDescent="0.3">
      <c r="G1813" s="1">
        <v>43535</v>
      </c>
      <c r="H1813" s="57">
        <v>172.01</v>
      </c>
      <c r="I1813" s="58">
        <v>26247600022</v>
      </c>
      <c r="J1813" s="57">
        <v>116.93</v>
      </c>
      <c r="K1813" s="58">
        <v>17698991116</v>
      </c>
    </row>
    <row r="1814" spans="7:11" x14ac:dyDescent="0.3">
      <c r="G1814" s="1">
        <v>43536</v>
      </c>
      <c r="H1814" s="57">
        <v>172.06</v>
      </c>
      <c r="I1814" s="58">
        <v>26255229695</v>
      </c>
      <c r="J1814" s="57">
        <v>116.67</v>
      </c>
      <c r="K1814" s="58">
        <v>17659636479</v>
      </c>
    </row>
    <row r="1815" spans="7:11" x14ac:dyDescent="0.3">
      <c r="G1815" s="1">
        <v>43537</v>
      </c>
      <c r="H1815" s="57">
        <v>170.41</v>
      </c>
      <c r="I1815" s="58">
        <v>26003450496</v>
      </c>
      <c r="J1815" s="57">
        <v>116.88</v>
      </c>
      <c r="K1815" s="58">
        <v>17691422917</v>
      </c>
    </row>
    <row r="1816" spans="7:11" x14ac:dyDescent="0.3">
      <c r="G1816" s="1">
        <v>43538</v>
      </c>
      <c r="H1816" s="57">
        <v>176.53</v>
      </c>
      <c r="I1816" s="58">
        <v>26937322434</v>
      </c>
      <c r="J1816" s="57">
        <v>117.19</v>
      </c>
      <c r="K1816" s="58">
        <v>17738345753</v>
      </c>
    </row>
    <row r="1817" spans="7:11" x14ac:dyDescent="0.3">
      <c r="G1817" s="1">
        <v>43539</v>
      </c>
      <c r="H1817" s="57">
        <v>182.39</v>
      </c>
      <c r="I1817" s="58">
        <v>27831520075</v>
      </c>
      <c r="J1817" s="57">
        <v>119.62</v>
      </c>
      <c r="K1817" s="58">
        <v>18106160244</v>
      </c>
    </row>
    <row r="1818" spans="7:11" x14ac:dyDescent="0.3">
      <c r="G1818" s="1">
        <v>43542</v>
      </c>
      <c r="H1818" s="57">
        <v>180.2</v>
      </c>
      <c r="I1818" s="58">
        <v>27497340410</v>
      </c>
      <c r="J1818" s="57">
        <v>119.88</v>
      </c>
      <c r="K1818" s="58">
        <v>18145514881</v>
      </c>
    </row>
    <row r="1819" spans="7:11" x14ac:dyDescent="0.3">
      <c r="G1819" s="1">
        <v>43543</v>
      </c>
      <c r="H1819" s="57">
        <v>179.35</v>
      </c>
      <c r="I1819" s="58">
        <v>27367635974</v>
      </c>
      <c r="J1819" s="57">
        <v>120.16</v>
      </c>
      <c r="K1819" s="58">
        <v>18187896798</v>
      </c>
    </row>
    <row r="1820" spans="7:11" x14ac:dyDescent="0.3">
      <c r="G1820" s="1">
        <v>43544</v>
      </c>
      <c r="H1820" s="57">
        <v>175.74</v>
      </c>
      <c r="I1820" s="58">
        <v>26816773605</v>
      </c>
      <c r="J1820" s="57">
        <v>119.93</v>
      </c>
      <c r="K1820" s="58">
        <v>18153083080</v>
      </c>
    </row>
    <row r="1821" spans="7:11" x14ac:dyDescent="0.3">
      <c r="G1821" s="1">
        <v>43545</v>
      </c>
      <c r="H1821" s="57">
        <v>183.8</v>
      </c>
      <c r="I1821" s="58">
        <v>28046676845</v>
      </c>
      <c r="J1821" s="57">
        <v>123.8</v>
      </c>
      <c r="K1821" s="58">
        <v>18738861714</v>
      </c>
    </row>
    <row r="1822" spans="7:11" x14ac:dyDescent="0.3">
      <c r="G1822" s="1">
        <v>43546</v>
      </c>
      <c r="H1822" s="57">
        <v>179.45</v>
      </c>
      <c r="I1822" s="58">
        <v>27382895320</v>
      </c>
      <c r="J1822" s="57">
        <v>120.53</v>
      </c>
      <c r="K1822" s="58">
        <v>18243901473</v>
      </c>
    </row>
    <row r="1823" spans="7:11" x14ac:dyDescent="0.3">
      <c r="G1823" s="1">
        <v>43549</v>
      </c>
      <c r="H1823" s="57">
        <v>179.09</v>
      </c>
      <c r="I1823" s="58">
        <v>27327961676</v>
      </c>
      <c r="J1823" s="57">
        <v>119.4</v>
      </c>
      <c r="K1823" s="58">
        <v>18072860167</v>
      </c>
    </row>
    <row r="1824" spans="7:11" x14ac:dyDescent="0.3">
      <c r="G1824" s="1">
        <v>43550</v>
      </c>
      <c r="H1824" s="57">
        <v>180.05</v>
      </c>
      <c r="I1824" s="58">
        <v>27474451392</v>
      </c>
      <c r="J1824" s="57">
        <v>120.04</v>
      </c>
      <c r="K1824" s="58">
        <v>18169733119</v>
      </c>
    </row>
    <row r="1825" spans="7:11" x14ac:dyDescent="0.3">
      <c r="G1825" s="1">
        <v>43551</v>
      </c>
      <c r="H1825" s="57">
        <v>177.64</v>
      </c>
      <c r="I1825" s="58">
        <v>27106701168</v>
      </c>
      <c r="J1825" s="57">
        <v>118.1</v>
      </c>
      <c r="K1825" s="58">
        <v>17876086982</v>
      </c>
    </row>
    <row r="1826" spans="7:11" x14ac:dyDescent="0.3">
      <c r="G1826" s="1">
        <v>43552</v>
      </c>
      <c r="H1826" s="57">
        <v>175.68</v>
      </c>
      <c r="I1826" s="58">
        <v>26807617998</v>
      </c>
      <c r="J1826" s="57">
        <v>117.47</v>
      </c>
      <c r="K1826" s="58">
        <v>17780727670</v>
      </c>
    </row>
    <row r="1827" spans="7:11" x14ac:dyDescent="0.3">
      <c r="G1827" s="1">
        <v>43553</v>
      </c>
      <c r="H1827" s="57">
        <v>179.01</v>
      </c>
      <c r="I1827" s="58">
        <v>27315754200</v>
      </c>
      <c r="J1827" s="57">
        <v>119.41</v>
      </c>
      <c r="K1827" s="58">
        <v>18074373807</v>
      </c>
    </row>
    <row r="1828" spans="7:11" x14ac:dyDescent="0.3">
      <c r="G1828" s="1">
        <v>43556</v>
      </c>
      <c r="H1828" s="57">
        <v>184.7</v>
      </c>
      <c r="I1828" s="58">
        <v>28184010953</v>
      </c>
      <c r="J1828" s="57">
        <v>122.16</v>
      </c>
      <c r="K1828" s="58">
        <v>18490624774</v>
      </c>
    </row>
    <row r="1829" spans="7:11" x14ac:dyDescent="0.3">
      <c r="G1829" s="1">
        <v>43557</v>
      </c>
      <c r="H1829" s="57">
        <v>184.26</v>
      </c>
      <c r="I1829" s="58">
        <v>28116869834</v>
      </c>
      <c r="J1829" s="57">
        <v>121.95</v>
      </c>
      <c r="K1829" s="58">
        <v>18458838336</v>
      </c>
    </row>
    <row r="1830" spans="7:11" x14ac:dyDescent="0.3">
      <c r="G1830" s="1">
        <v>43558</v>
      </c>
      <c r="H1830" s="57">
        <v>191.54</v>
      </c>
      <c r="I1830" s="58">
        <v>29227750179</v>
      </c>
      <c r="J1830" s="57">
        <v>124.07</v>
      </c>
      <c r="K1830" s="58">
        <v>18779729991</v>
      </c>
    </row>
    <row r="1831" spans="7:11" x14ac:dyDescent="0.3">
      <c r="G1831" s="1">
        <v>43559</v>
      </c>
      <c r="H1831" s="57">
        <v>191.03</v>
      </c>
      <c r="I1831" s="58">
        <v>29149927517</v>
      </c>
      <c r="J1831" s="57">
        <v>123.99</v>
      </c>
      <c r="K1831" s="58">
        <v>18767620872</v>
      </c>
    </row>
    <row r="1832" spans="7:11" x14ac:dyDescent="0.3">
      <c r="G1832" s="1">
        <v>43560</v>
      </c>
      <c r="H1832" s="57">
        <v>195.15</v>
      </c>
      <c r="I1832" s="58">
        <v>29778612548</v>
      </c>
      <c r="J1832" s="57">
        <v>124.34</v>
      </c>
      <c r="K1832" s="58">
        <v>18820598267</v>
      </c>
    </row>
    <row r="1833" spans="7:11" x14ac:dyDescent="0.3">
      <c r="G1833" s="1">
        <v>43563</v>
      </c>
      <c r="H1833" s="57">
        <v>193.58</v>
      </c>
      <c r="I1833" s="58">
        <v>29539040825</v>
      </c>
      <c r="J1833" s="57">
        <v>124.72</v>
      </c>
      <c r="K1833" s="58">
        <v>18878116583</v>
      </c>
    </row>
    <row r="1834" spans="7:11" x14ac:dyDescent="0.3">
      <c r="G1834" s="1">
        <v>43564</v>
      </c>
      <c r="H1834" s="57">
        <v>190.46</v>
      </c>
      <c r="I1834" s="58">
        <v>29062949248</v>
      </c>
      <c r="J1834" s="57">
        <v>122.13</v>
      </c>
      <c r="K1834" s="58">
        <v>18486083854</v>
      </c>
    </row>
    <row r="1835" spans="7:11" x14ac:dyDescent="0.3">
      <c r="G1835" s="1">
        <v>43565</v>
      </c>
      <c r="H1835" s="57">
        <v>190.84</v>
      </c>
      <c r="I1835" s="58">
        <v>29120934761</v>
      </c>
      <c r="J1835" s="57">
        <v>123.34</v>
      </c>
      <c r="K1835" s="58">
        <v>18669234279</v>
      </c>
    </row>
    <row r="1836" spans="7:11" x14ac:dyDescent="0.3">
      <c r="G1836" s="1">
        <v>43566</v>
      </c>
      <c r="H1836" s="57">
        <v>191.31</v>
      </c>
      <c r="I1836" s="58">
        <v>29192653684</v>
      </c>
      <c r="J1836" s="57">
        <v>122.91</v>
      </c>
      <c r="K1836" s="58">
        <v>18604147765</v>
      </c>
    </row>
    <row r="1837" spans="7:11" x14ac:dyDescent="0.3">
      <c r="G1837" s="1">
        <v>43567</v>
      </c>
      <c r="H1837" s="57">
        <v>194.08</v>
      </c>
      <c r="I1837" s="58">
        <v>29615337552</v>
      </c>
      <c r="J1837" s="57">
        <v>123.43</v>
      </c>
      <c r="K1837" s="58">
        <v>18682857038</v>
      </c>
    </row>
    <row r="1838" spans="7:11" x14ac:dyDescent="0.3">
      <c r="G1838" s="1">
        <v>43570</v>
      </c>
      <c r="H1838" s="57">
        <v>192.81</v>
      </c>
      <c r="I1838" s="58">
        <v>29421543865</v>
      </c>
      <c r="J1838" s="57">
        <v>122.25</v>
      </c>
      <c r="K1838" s="58">
        <v>18504247533</v>
      </c>
    </row>
    <row r="1839" spans="7:11" x14ac:dyDescent="0.3">
      <c r="G1839" s="1">
        <v>43571</v>
      </c>
      <c r="H1839" s="57">
        <v>194.62</v>
      </c>
      <c r="I1839" s="58">
        <v>29697738017</v>
      </c>
      <c r="J1839" s="57">
        <v>124.35</v>
      </c>
      <c r="K1839" s="58">
        <v>18822111907</v>
      </c>
    </row>
    <row r="1840" spans="7:11" x14ac:dyDescent="0.3">
      <c r="G1840" s="1">
        <v>43572</v>
      </c>
      <c r="H1840" s="57">
        <v>196.29</v>
      </c>
      <c r="I1840" s="58">
        <v>29952569085</v>
      </c>
      <c r="J1840" s="57">
        <v>123.72</v>
      </c>
      <c r="K1840" s="58">
        <v>18726752595</v>
      </c>
    </row>
    <row r="1841" spans="7:11" x14ac:dyDescent="0.3">
      <c r="G1841" s="1">
        <v>43573</v>
      </c>
      <c r="H1841" s="57">
        <v>194.77</v>
      </c>
      <c r="I1841" s="58">
        <v>29720627035</v>
      </c>
      <c r="J1841" s="57">
        <v>124.2</v>
      </c>
      <c r="K1841" s="58">
        <v>18799407309</v>
      </c>
    </row>
    <row r="1842" spans="7:11" x14ac:dyDescent="0.3">
      <c r="G1842" s="1">
        <v>43577</v>
      </c>
      <c r="H1842" s="57">
        <v>195.22</v>
      </c>
      <c r="I1842" s="58">
        <v>29789294089</v>
      </c>
      <c r="J1842" s="57">
        <v>123.07</v>
      </c>
      <c r="K1842" s="58">
        <v>19890605644</v>
      </c>
    </row>
    <row r="1843" spans="7:11" x14ac:dyDescent="0.3">
      <c r="G1843" s="1">
        <v>43578</v>
      </c>
      <c r="H1843" s="57">
        <v>194.78</v>
      </c>
      <c r="I1843" s="58">
        <v>29722152970</v>
      </c>
      <c r="J1843" s="57">
        <v>123.16</v>
      </c>
      <c r="K1843" s="58">
        <v>19905151467</v>
      </c>
    </row>
    <row r="1844" spans="7:11" x14ac:dyDescent="0.3">
      <c r="G1844" s="1">
        <v>43579</v>
      </c>
      <c r="H1844" s="57">
        <v>195.44</v>
      </c>
      <c r="I1844" s="58">
        <v>29822864649</v>
      </c>
      <c r="J1844" s="57">
        <v>125.64</v>
      </c>
      <c r="K1844" s="58">
        <v>20305969717</v>
      </c>
    </row>
    <row r="1845" spans="7:11" x14ac:dyDescent="0.3">
      <c r="G1845" s="1">
        <v>43580</v>
      </c>
      <c r="H1845" s="57">
        <v>205.08</v>
      </c>
      <c r="I1845" s="58">
        <v>31293865546</v>
      </c>
      <c r="J1845" s="57">
        <v>125.41</v>
      </c>
      <c r="K1845" s="58">
        <v>20268797057</v>
      </c>
    </row>
    <row r="1846" spans="7:11" x14ac:dyDescent="0.3">
      <c r="G1846" s="1">
        <v>43581</v>
      </c>
      <c r="H1846" s="57">
        <v>206.39</v>
      </c>
      <c r="I1846" s="58">
        <v>30943336320</v>
      </c>
      <c r="J1846" s="57">
        <v>125.79</v>
      </c>
      <c r="K1846" s="58">
        <v>20330212756</v>
      </c>
    </row>
    <row r="1847" spans="7:11" x14ac:dyDescent="0.3">
      <c r="G1847" s="1">
        <v>43584</v>
      </c>
      <c r="H1847" s="57">
        <v>206.12</v>
      </c>
      <c r="I1847" s="58">
        <v>30902856157</v>
      </c>
      <c r="J1847" s="57">
        <v>126.05</v>
      </c>
      <c r="K1847" s="58">
        <v>20372234025</v>
      </c>
    </row>
    <row r="1848" spans="7:11" x14ac:dyDescent="0.3">
      <c r="G1848" s="1">
        <v>43585</v>
      </c>
      <c r="H1848" s="57">
        <v>207.43</v>
      </c>
      <c r="I1848" s="58">
        <v>31099259910</v>
      </c>
      <c r="J1848" s="57">
        <v>127.48</v>
      </c>
      <c r="K1848" s="58">
        <v>20603350999</v>
      </c>
    </row>
    <row r="1849" spans="7:11" x14ac:dyDescent="0.3">
      <c r="G1849" s="1">
        <v>43586</v>
      </c>
      <c r="H1849" s="57">
        <v>203.96</v>
      </c>
      <c r="I1849" s="58">
        <v>30579014854</v>
      </c>
      <c r="J1849" s="57">
        <v>125.96</v>
      </c>
      <c r="K1849" s="58">
        <v>20357688201</v>
      </c>
    </row>
    <row r="1850" spans="7:11" x14ac:dyDescent="0.3">
      <c r="G1850" s="1">
        <v>43587</v>
      </c>
      <c r="H1850" s="57">
        <v>206.84</v>
      </c>
      <c r="I1850" s="58">
        <v>31010803258</v>
      </c>
      <c r="J1850" s="57">
        <v>128.16999999999999</v>
      </c>
      <c r="K1850" s="58">
        <v>20714868980</v>
      </c>
    </row>
    <row r="1851" spans="7:11" x14ac:dyDescent="0.3">
      <c r="G1851" s="1">
        <v>43588</v>
      </c>
      <c r="H1851" s="57">
        <v>207.78</v>
      </c>
      <c r="I1851" s="58">
        <v>31151734195</v>
      </c>
      <c r="J1851" s="57">
        <v>128.47</v>
      </c>
      <c r="K1851" s="58">
        <v>20763355059</v>
      </c>
    </row>
    <row r="1852" spans="7:11" x14ac:dyDescent="0.3">
      <c r="G1852" s="1">
        <v>43591</v>
      </c>
      <c r="H1852" s="57">
        <v>204.54</v>
      </c>
      <c r="I1852" s="58">
        <v>30665972241</v>
      </c>
      <c r="J1852" s="57">
        <v>124.61</v>
      </c>
      <c r="K1852" s="58">
        <v>20139500847</v>
      </c>
    </row>
    <row r="1853" spans="7:11" x14ac:dyDescent="0.3">
      <c r="G1853" s="1">
        <v>43592</v>
      </c>
      <c r="H1853" s="57">
        <v>199.94</v>
      </c>
      <c r="I1853" s="58">
        <v>29976310208</v>
      </c>
      <c r="J1853" s="57">
        <v>116.96</v>
      </c>
      <c r="K1853" s="58">
        <v>18903105843</v>
      </c>
    </row>
    <row r="1854" spans="7:11" x14ac:dyDescent="0.3">
      <c r="G1854" s="1">
        <v>43593</v>
      </c>
      <c r="H1854" s="57">
        <v>199.71</v>
      </c>
      <c r="I1854" s="58">
        <v>29941827106</v>
      </c>
      <c r="J1854" s="57">
        <v>114.55</v>
      </c>
      <c r="K1854" s="58">
        <v>18513601012</v>
      </c>
    </row>
    <row r="1855" spans="7:11" x14ac:dyDescent="0.3">
      <c r="G1855" s="1">
        <v>43594</v>
      </c>
      <c r="H1855" s="57">
        <v>198.63</v>
      </c>
      <c r="I1855" s="58">
        <v>29779906455</v>
      </c>
      <c r="J1855" s="57">
        <v>114.13</v>
      </c>
      <c r="K1855" s="58">
        <v>18445720502</v>
      </c>
    </row>
    <row r="1856" spans="7:11" x14ac:dyDescent="0.3">
      <c r="G1856" s="1">
        <v>43595</v>
      </c>
      <c r="H1856" s="57">
        <v>197.9</v>
      </c>
      <c r="I1856" s="58">
        <v>29670460089</v>
      </c>
      <c r="J1856" s="57">
        <v>114.02</v>
      </c>
      <c r="K1856" s="58">
        <v>18427942273</v>
      </c>
    </row>
    <row r="1857" spans="7:11" x14ac:dyDescent="0.3">
      <c r="G1857" s="1">
        <v>43598</v>
      </c>
      <c r="H1857" s="57">
        <v>188.3</v>
      </c>
      <c r="I1857" s="58">
        <v>28231165410</v>
      </c>
      <c r="J1857" s="57">
        <v>108.83</v>
      </c>
      <c r="K1857" s="58">
        <v>17589133113</v>
      </c>
    </row>
    <row r="1858" spans="7:11" x14ac:dyDescent="0.3">
      <c r="G1858" s="1">
        <v>43599</v>
      </c>
      <c r="H1858" s="57">
        <v>192.44</v>
      </c>
      <c r="I1858" s="58">
        <v>28851861240</v>
      </c>
      <c r="J1858" s="57">
        <v>109.57</v>
      </c>
      <c r="K1858" s="58">
        <v>17708732107</v>
      </c>
    </row>
    <row r="1859" spans="7:11" x14ac:dyDescent="0.3">
      <c r="G1859" s="1">
        <v>43600</v>
      </c>
      <c r="H1859" s="57">
        <v>195.48</v>
      </c>
      <c r="I1859" s="58">
        <v>29307637888</v>
      </c>
      <c r="J1859" s="57">
        <v>110.35</v>
      </c>
      <c r="K1859" s="58">
        <v>17834795911</v>
      </c>
    </row>
    <row r="1860" spans="7:11" x14ac:dyDescent="0.3">
      <c r="G1860" s="1">
        <v>43601</v>
      </c>
      <c r="H1860" s="57">
        <v>194.46</v>
      </c>
      <c r="I1860" s="58">
        <v>29154712829</v>
      </c>
      <c r="J1860" s="57">
        <v>108.78</v>
      </c>
      <c r="K1860" s="58">
        <v>17581052100</v>
      </c>
    </row>
    <row r="1861" spans="7:11" x14ac:dyDescent="0.3">
      <c r="G1861" s="1">
        <v>43602</v>
      </c>
      <c r="H1861" s="57">
        <v>194.16</v>
      </c>
      <c r="I1861" s="58">
        <v>29109734870</v>
      </c>
      <c r="J1861" s="57">
        <v>108.6</v>
      </c>
      <c r="K1861" s="58">
        <v>17551960453</v>
      </c>
    </row>
    <row r="1862" spans="7:11" x14ac:dyDescent="0.3">
      <c r="G1862" s="1">
        <v>43605</v>
      </c>
      <c r="H1862" s="57">
        <v>183.67</v>
      </c>
      <c r="I1862" s="58">
        <v>27537005581</v>
      </c>
      <c r="J1862" s="57">
        <v>105.61</v>
      </c>
      <c r="K1862" s="58">
        <v>17068715869</v>
      </c>
    </row>
    <row r="1863" spans="7:11" x14ac:dyDescent="0.3">
      <c r="G1863" s="1">
        <v>43606</v>
      </c>
      <c r="H1863" s="57">
        <v>186.91</v>
      </c>
      <c r="I1863" s="58">
        <v>28022767535</v>
      </c>
      <c r="J1863" s="57">
        <v>106.83</v>
      </c>
      <c r="K1863" s="58">
        <v>17265892589</v>
      </c>
    </row>
    <row r="1864" spans="7:11" x14ac:dyDescent="0.3">
      <c r="G1864" s="1">
        <v>43607</v>
      </c>
      <c r="H1864" s="57">
        <v>187.18</v>
      </c>
      <c r="I1864" s="58">
        <v>28063247698</v>
      </c>
      <c r="J1864" s="57">
        <v>105.89</v>
      </c>
      <c r="K1864" s="58">
        <v>17113969543</v>
      </c>
    </row>
    <row r="1865" spans="7:11" x14ac:dyDescent="0.3">
      <c r="G1865" s="1">
        <v>43608</v>
      </c>
      <c r="H1865" s="57">
        <v>185.45</v>
      </c>
      <c r="I1865" s="58">
        <v>27803874803</v>
      </c>
      <c r="J1865" s="57">
        <v>104.53</v>
      </c>
      <c r="K1865" s="58">
        <v>16894165986</v>
      </c>
    </row>
    <row r="1866" spans="7:11" x14ac:dyDescent="0.3">
      <c r="G1866" s="1">
        <v>43609</v>
      </c>
      <c r="H1866" s="57">
        <v>181.9</v>
      </c>
      <c r="I1866" s="58">
        <v>27271635625</v>
      </c>
      <c r="J1866" s="57">
        <v>103.81</v>
      </c>
      <c r="K1866" s="58">
        <v>16777799398</v>
      </c>
    </row>
    <row r="1867" spans="7:11" x14ac:dyDescent="0.3">
      <c r="G1867" s="1">
        <v>43613</v>
      </c>
      <c r="H1867" s="57">
        <v>178.92</v>
      </c>
      <c r="I1867" s="58">
        <v>26824854568</v>
      </c>
      <c r="J1867" s="57">
        <v>102.74</v>
      </c>
      <c r="K1867" s="58">
        <v>16604865717</v>
      </c>
    </row>
    <row r="1868" spans="7:11" x14ac:dyDescent="0.3">
      <c r="G1868" s="1">
        <v>43614</v>
      </c>
      <c r="H1868" s="57">
        <v>177.6</v>
      </c>
      <c r="I1868" s="58">
        <v>26626951550</v>
      </c>
      <c r="J1868" s="57">
        <v>103.39</v>
      </c>
      <c r="K1868" s="58">
        <v>16709918888</v>
      </c>
    </row>
    <row r="1869" spans="7:11" x14ac:dyDescent="0.3">
      <c r="G1869" s="1">
        <v>43615</v>
      </c>
      <c r="H1869" s="57">
        <v>178.62</v>
      </c>
      <c r="I1869" s="58">
        <v>26779876609</v>
      </c>
      <c r="J1869" s="57">
        <v>104.5</v>
      </c>
      <c r="K1869" s="58">
        <v>16889317379</v>
      </c>
    </row>
    <row r="1870" spans="7:11" x14ac:dyDescent="0.3">
      <c r="G1870" s="1">
        <v>43616</v>
      </c>
      <c r="H1870" s="57">
        <v>174.61</v>
      </c>
      <c r="I1870" s="58">
        <v>26178671228</v>
      </c>
      <c r="J1870" s="57">
        <v>103.07</v>
      </c>
      <c r="K1870" s="58">
        <v>16658200404</v>
      </c>
    </row>
    <row r="1871" spans="7:11" x14ac:dyDescent="0.3">
      <c r="G1871" s="1">
        <v>43619</v>
      </c>
      <c r="H1871" s="57">
        <v>172.43</v>
      </c>
      <c r="I1871" s="58">
        <v>25851831395</v>
      </c>
      <c r="J1871" s="57">
        <v>101.78</v>
      </c>
      <c r="K1871" s="58">
        <v>16449710266</v>
      </c>
    </row>
    <row r="1872" spans="7:11" x14ac:dyDescent="0.3">
      <c r="G1872" s="1">
        <v>43620</v>
      </c>
      <c r="H1872" s="57">
        <v>180.42</v>
      </c>
      <c r="I1872" s="58">
        <v>27049744362</v>
      </c>
      <c r="J1872" s="57">
        <v>105.32</v>
      </c>
      <c r="K1872" s="58">
        <v>17021845993</v>
      </c>
    </row>
    <row r="1873" spans="7:11" x14ac:dyDescent="0.3">
      <c r="G1873" s="1">
        <v>43621</v>
      </c>
      <c r="H1873" s="57">
        <v>182.32</v>
      </c>
      <c r="I1873" s="58">
        <v>27334604767</v>
      </c>
      <c r="J1873" s="57">
        <v>106.31</v>
      </c>
      <c r="K1873" s="58">
        <v>17181850053</v>
      </c>
    </row>
    <row r="1874" spans="7:11" x14ac:dyDescent="0.3">
      <c r="G1874" s="1">
        <v>43622</v>
      </c>
      <c r="H1874" s="57">
        <v>184.64</v>
      </c>
      <c r="I1874" s="58">
        <v>27682434314</v>
      </c>
      <c r="J1874" s="57">
        <v>107.86</v>
      </c>
      <c r="K1874" s="58">
        <v>17432361459</v>
      </c>
    </row>
    <row r="1875" spans="7:11" x14ac:dyDescent="0.3">
      <c r="G1875" s="1">
        <v>43623</v>
      </c>
      <c r="H1875" s="57">
        <v>186.68</v>
      </c>
      <c r="I1875" s="58">
        <v>27988284433</v>
      </c>
      <c r="J1875" s="57">
        <v>109.42</v>
      </c>
      <c r="K1875" s="58">
        <v>17684489068</v>
      </c>
    </row>
    <row r="1876" spans="7:11" x14ac:dyDescent="0.3">
      <c r="G1876" s="1">
        <v>43626</v>
      </c>
      <c r="H1876" s="57">
        <v>191.17</v>
      </c>
      <c r="I1876" s="58">
        <v>28661454548</v>
      </c>
      <c r="J1876" s="57">
        <v>113.46</v>
      </c>
      <c r="K1876" s="58">
        <v>18337434926</v>
      </c>
    </row>
    <row r="1877" spans="7:11" x14ac:dyDescent="0.3">
      <c r="G1877" s="1">
        <v>43627</v>
      </c>
      <c r="H1877" s="57">
        <v>189.92</v>
      </c>
      <c r="I1877" s="58">
        <v>28474046387</v>
      </c>
      <c r="J1877" s="57">
        <v>114.23</v>
      </c>
      <c r="K1877" s="58">
        <v>18461882528</v>
      </c>
    </row>
    <row r="1878" spans="7:11" x14ac:dyDescent="0.3">
      <c r="G1878" s="1">
        <v>43628</v>
      </c>
      <c r="H1878" s="57">
        <v>179.88</v>
      </c>
      <c r="I1878" s="58">
        <v>26968784036</v>
      </c>
      <c r="J1878" s="57">
        <v>110.1</v>
      </c>
      <c r="K1878" s="58">
        <v>17794390846</v>
      </c>
    </row>
    <row r="1879" spans="7:11" x14ac:dyDescent="0.3">
      <c r="G1879" s="1">
        <v>43629</v>
      </c>
      <c r="H1879" s="57">
        <v>180.19</v>
      </c>
      <c r="I1879" s="58">
        <v>27015261260</v>
      </c>
      <c r="J1879" s="57">
        <v>110.94</v>
      </c>
      <c r="K1879" s="58">
        <v>17930151866</v>
      </c>
    </row>
    <row r="1880" spans="7:11" x14ac:dyDescent="0.3">
      <c r="G1880" s="1">
        <v>43630</v>
      </c>
      <c r="H1880" s="57">
        <v>176.8</v>
      </c>
      <c r="I1880" s="58">
        <v>26507010327</v>
      </c>
      <c r="J1880" s="57">
        <v>109.7</v>
      </c>
      <c r="K1880" s="58">
        <v>17729742741</v>
      </c>
    </row>
    <row r="1881" spans="7:11" x14ac:dyDescent="0.3">
      <c r="G1881" s="1">
        <v>43633</v>
      </c>
      <c r="H1881" s="57">
        <v>172.51</v>
      </c>
      <c r="I1881" s="58">
        <v>25863825517</v>
      </c>
      <c r="J1881" s="57">
        <v>107.93</v>
      </c>
      <c r="K1881" s="58">
        <v>17443674877</v>
      </c>
    </row>
    <row r="1882" spans="7:11" x14ac:dyDescent="0.3">
      <c r="G1882" s="1">
        <v>43634</v>
      </c>
      <c r="H1882" s="57">
        <v>180.44</v>
      </c>
      <c r="I1882" s="58">
        <v>27052742892</v>
      </c>
      <c r="J1882" s="57">
        <v>111.61</v>
      </c>
      <c r="K1882" s="58">
        <v>18038437441</v>
      </c>
    </row>
    <row r="1883" spans="7:11" x14ac:dyDescent="0.3">
      <c r="G1883" s="1">
        <v>43635</v>
      </c>
      <c r="H1883" s="57">
        <v>181.42</v>
      </c>
      <c r="I1883" s="58">
        <v>27199670891</v>
      </c>
      <c r="J1883" s="57">
        <v>112.26</v>
      </c>
      <c r="K1883" s="58">
        <v>18143490612</v>
      </c>
    </row>
    <row r="1884" spans="7:11" x14ac:dyDescent="0.3">
      <c r="G1884" s="1">
        <v>43636</v>
      </c>
      <c r="H1884" s="57">
        <v>183.96</v>
      </c>
      <c r="I1884" s="58">
        <v>27580484274</v>
      </c>
      <c r="J1884" s="57">
        <v>113.79</v>
      </c>
      <c r="K1884" s="58">
        <v>18390769612</v>
      </c>
    </row>
    <row r="1885" spans="7:11" x14ac:dyDescent="0.3">
      <c r="G1885" s="1">
        <v>43637</v>
      </c>
      <c r="H1885" s="57">
        <v>183.03</v>
      </c>
      <c r="I1885" s="58">
        <v>27441052602</v>
      </c>
      <c r="J1885" s="57">
        <v>113.93</v>
      </c>
      <c r="K1885" s="58">
        <v>18413396449</v>
      </c>
    </row>
    <row r="1886" spans="7:11" x14ac:dyDescent="0.3">
      <c r="G1886" s="1">
        <v>43640</v>
      </c>
      <c r="H1886" s="57">
        <v>181.27</v>
      </c>
      <c r="I1886" s="58">
        <v>27177181911</v>
      </c>
      <c r="J1886" s="57">
        <v>113.22</v>
      </c>
      <c r="K1886" s="58">
        <v>18298646063</v>
      </c>
    </row>
    <row r="1887" spans="7:11" x14ac:dyDescent="0.3">
      <c r="G1887" s="1">
        <v>43641</v>
      </c>
      <c r="H1887" s="57">
        <v>175.82</v>
      </c>
      <c r="I1887" s="58">
        <v>26360082328</v>
      </c>
      <c r="J1887" s="57">
        <v>113.07</v>
      </c>
      <c r="K1887" s="58">
        <v>18274403024</v>
      </c>
    </row>
    <row r="1888" spans="7:11" x14ac:dyDescent="0.3">
      <c r="G1888" s="1">
        <v>43642</v>
      </c>
      <c r="H1888" s="57">
        <v>181.28</v>
      </c>
      <c r="I1888" s="58">
        <v>27178681177</v>
      </c>
      <c r="J1888" s="57">
        <v>116.85</v>
      </c>
      <c r="K1888" s="58">
        <v>18885327614</v>
      </c>
    </row>
    <row r="1889" spans="7:11" x14ac:dyDescent="0.3">
      <c r="G1889" s="1">
        <v>43643</v>
      </c>
      <c r="H1889" s="57">
        <v>186.13</v>
      </c>
      <c r="I1889" s="58">
        <v>27905824842</v>
      </c>
      <c r="J1889" s="57">
        <v>117.74</v>
      </c>
      <c r="K1889" s="58">
        <v>19029169647</v>
      </c>
    </row>
    <row r="1890" spans="7:11" x14ac:dyDescent="0.3">
      <c r="G1890" s="1">
        <v>43644</v>
      </c>
      <c r="H1890" s="57">
        <v>187.84</v>
      </c>
      <c r="I1890" s="58">
        <v>28162199207</v>
      </c>
      <c r="J1890" s="57">
        <v>118.2</v>
      </c>
      <c r="K1890" s="58">
        <v>19103514968</v>
      </c>
    </row>
    <row r="1891" spans="7:11" x14ac:dyDescent="0.3">
      <c r="G1891" s="1">
        <v>43647</v>
      </c>
      <c r="H1891" s="57">
        <v>191.34</v>
      </c>
      <c r="I1891" s="58">
        <v>28686942058</v>
      </c>
      <c r="J1891" s="57">
        <v>121.72</v>
      </c>
      <c r="K1891" s="58">
        <v>19672418290</v>
      </c>
    </row>
    <row r="1892" spans="7:11" x14ac:dyDescent="0.3">
      <c r="G1892" s="1">
        <v>43648</v>
      </c>
      <c r="H1892" s="57">
        <v>187.19</v>
      </c>
      <c r="I1892" s="58">
        <v>28064746963</v>
      </c>
      <c r="J1892" s="57">
        <v>119.63</v>
      </c>
      <c r="K1892" s="58">
        <v>19334631943</v>
      </c>
    </row>
    <row r="1893" spans="7:11" x14ac:dyDescent="0.3">
      <c r="G1893" s="1">
        <v>43649</v>
      </c>
      <c r="H1893" s="57">
        <v>184.86</v>
      </c>
      <c r="I1893" s="58">
        <v>27715418150</v>
      </c>
      <c r="J1893" s="57">
        <v>119.06</v>
      </c>
      <c r="K1893" s="58">
        <v>19242508393</v>
      </c>
    </row>
    <row r="1894" spans="7:11" x14ac:dyDescent="0.3">
      <c r="G1894" s="1">
        <v>43651</v>
      </c>
      <c r="H1894" s="57">
        <v>183.64</v>
      </c>
      <c r="I1894" s="58">
        <v>27532507785</v>
      </c>
      <c r="J1894" s="57">
        <v>117.9</v>
      </c>
      <c r="K1894" s="58">
        <v>19055028889</v>
      </c>
    </row>
    <row r="1895" spans="7:11" x14ac:dyDescent="0.3">
      <c r="G1895" s="1">
        <v>43654</v>
      </c>
      <c r="H1895" s="57">
        <v>181.4</v>
      </c>
      <c r="I1895" s="58">
        <v>27196672360</v>
      </c>
      <c r="J1895" s="57">
        <v>117.35</v>
      </c>
      <c r="K1895" s="58">
        <v>18966137745</v>
      </c>
    </row>
    <row r="1896" spans="7:11" x14ac:dyDescent="0.3">
      <c r="G1896" s="1">
        <v>43655</v>
      </c>
      <c r="H1896" s="57">
        <v>183.08</v>
      </c>
      <c r="I1896" s="58">
        <v>27448548929</v>
      </c>
      <c r="J1896" s="57">
        <v>117.78</v>
      </c>
      <c r="K1896" s="58">
        <v>19035634458</v>
      </c>
    </row>
    <row r="1897" spans="7:11" x14ac:dyDescent="0.3">
      <c r="G1897" s="1">
        <v>43656</v>
      </c>
      <c r="H1897" s="57">
        <v>184.22</v>
      </c>
      <c r="I1897" s="58">
        <v>27619465172</v>
      </c>
      <c r="J1897" s="57">
        <v>119.61</v>
      </c>
      <c r="K1897" s="58">
        <v>19331399537</v>
      </c>
    </row>
    <row r="1898" spans="7:11" x14ac:dyDescent="0.3">
      <c r="G1898" s="1">
        <v>43657</v>
      </c>
      <c r="H1898" s="57">
        <v>184.89</v>
      </c>
      <c r="I1898" s="58">
        <v>27719915946</v>
      </c>
      <c r="J1898" s="57">
        <v>120.06</v>
      </c>
      <c r="K1898" s="58">
        <v>19404128655</v>
      </c>
    </row>
    <row r="1899" spans="7:11" x14ac:dyDescent="0.3">
      <c r="G1899" s="1">
        <v>43658</v>
      </c>
      <c r="H1899" s="57">
        <v>191.24</v>
      </c>
      <c r="I1899" s="58">
        <v>28671949405</v>
      </c>
      <c r="J1899" s="57">
        <v>122.92</v>
      </c>
      <c r="K1899" s="58">
        <v>19866362605</v>
      </c>
    </row>
    <row r="1900" spans="7:11" x14ac:dyDescent="0.3">
      <c r="G1900" s="1">
        <v>43661</v>
      </c>
      <c r="H1900" s="57">
        <v>192.75</v>
      </c>
      <c r="I1900" s="58">
        <v>28898338464</v>
      </c>
      <c r="J1900" s="57">
        <v>123.54</v>
      </c>
      <c r="K1900" s="58">
        <v>19966567167</v>
      </c>
    </row>
    <row r="1901" spans="7:11" x14ac:dyDescent="0.3">
      <c r="G1901" s="1">
        <v>43662</v>
      </c>
      <c r="H1901" s="57">
        <v>189.81</v>
      </c>
      <c r="I1901" s="58">
        <v>28457554469</v>
      </c>
      <c r="J1901" s="57">
        <v>122.5</v>
      </c>
      <c r="K1901" s="58">
        <v>19798482095</v>
      </c>
    </row>
    <row r="1902" spans="7:11" x14ac:dyDescent="0.3">
      <c r="G1902" s="1">
        <v>43663</v>
      </c>
      <c r="H1902" s="57">
        <v>191.72</v>
      </c>
      <c r="I1902" s="58">
        <v>28743914139</v>
      </c>
      <c r="J1902" s="57">
        <v>125.49</v>
      </c>
      <c r="K1902" s="58">
        <v>20281726678</v>
      </c>
    </row>
    <row r="1903" spans="7:11" x14ac:dyDescent="0.3">
      <c r="G1903" s="1">
        <v>43664</v>
      </c>
      <c r="H1903" s="57">
        <v>198.23</v>
      </c>
      <c r="I1903" s="58">
        <v>29719935843</v>
      </c>
      <c r="J1903" s="57">
        <v>133.41</v>
      </c>
      <c r="K1903" s="58">
        <v>21561759153</v>
      </c>
    </row>
    <row r="1904" spans="7:11" x14ac:dyDescent="0.3">
      <c r="G1904" s="1">
        <v>43665</v>
      </c>
      <c r="H1904" s="57">
        <v>198.47</v>
      </c>
      <c r="I1904" s="58">
        <v>29755918210</v>
      </c>
      <c r="J1904" s="57">
        <v>131.96</v>
      </c>
      <c r="K1904" s="58">
        <v>21015415162</v>
      </c>
    </row>
    <row r="1905" spans="7:11" x14ac:dyDescent="0.3">
      <c r="G1905" s="1">
        <v>43668</v>
      </c>
      <c r="H1905" s="57">
        <v>207.21</v>
      </c>
      <c r="I1905" s="58">
        <v>31066276074</v>
      </c>
      <c r="J1905" s="57">
        <v>137.15</v>
      </c>
      <c r="K1905" s="58">
        <v>21841953542</v>
      </c>
    </row>
    <row r="1906" spans="7:11" x14ac:dyDescent="0.3">
      <c r="G1906" s="1">
        <v>43669</v>
      </c>
      <c r="H1906" s="57">
        <v>209.76</v>
      </c>
      <c r="I1906" s="58">
        <v>31448588723</v>
      </c>
      <c r="J1906" s="57">
        <v>140.16999999999999</v>
      </c>
      <c r="K1906" s="58">
        <v>22322906511</v>
      </c>
    </row>
    <row r="1907" spans="7:11" x14ac:dyDescent="0.3">
      <c r="G1907" s="1">
        <v>43670</v>
      </c>
      <c r="H1907" s="57">
        <v>216.98</v>
      </c>
      <c r="I1907" s="58">
        <v>32531058262</v>
      </c>
      <c r="J1907" s="57">
        <v>142.65</v>
      </c>
      <c r="K1907" s="58">
        <v>22717861267</v>
      </c>
    </row>
    <row r="1908" spans="7:11" x14ac:dyDescent="0.3">
      <c r="G1908" s="1">
        <v>43671</v>
      </c>
      <c r="H1908" s="57">
        <v>210.75</v>
      </c>
      <c r="I1908" s="58">
        <v>31597015986</v>
      </c>
      <c r="J1908" s="57">
        <v>139.69999999999999</v>
      </c>
      <c r="K1908" s="58">
        <v>22248056215</v>
      </c>
    </row>
    <row r="1909" spans="7:11" x14ac:dyDescent="0.3">
      <c r="G1909" s="1">
        <v>43672</v>
      </c>
      <c r="H1909" s="57">
        <v>210.75</v>
      </c>
      <c r="I1909" s="58">
        <v>31597015986</v>
      </c>
      <c r="J1909" s="57">
        <v>139.44999999999999</v>
      </c>
      <c r="K1909" s="58">
        <v>22208242227</v>
      </c>
    </row>
    <row r="1910" spans="7:11" x14ac:dyDescent="0.3">
      <c r="G1910" s="1">
        <v>43675</v>
      </c>
      <c r="H1910" s="57">
        <v>210.82</v>
      </c>
      <c r="I1910" s="58">
        <v>31607510843</v>
      </c>
      <c r="J1910" s="57">
        <v>139.51</v>
      </c>
      <c r="K1910" s="58">
        <v>22217797584</v>
      </c>
    </row>
    <row r="1911" spans="7:11" x14ac:dyDescent="0.3">
      <c r="G1911" s="1">
        <v>43676</v>
      </c>
      <c r="H1911" s="57">
        <v>211.32</v>
      </c>
      <c r="I1911" s="58">
        <v>31682474108</v>
      </c>
      <c r="J1911" s="57">
        <v>140</v>
      </c>
      <c r="K1911" s="58">
        <v>22295833000</v>
      </c>
    </row>
    <row r="1912" spans="7:11" x14ac:dyDescent="0.3">
      <c r="G1912" s="1">
        <v>43677</v>
      </c>
      <c r="H1912" s="57">
        <v>208.61</v>
      </c>
      <c r="I1912" s="58">
        <v>31276173214</v>
      </c>
      <c r="J1912" s="57">
        <v>136.32</v>
      </c>
      <c r="K1912" s="58">
        <v>21709771104</v>
      </c>
    </row>
    <row r="1913" spans="7:11" x14ac:dyDescent="0.3">
      <c r="G1913" s="1">
        <v>43678</v>
      </c>
      <c r="H1913" s="57">
        <v>205.76</v>
      </c>
      <c r="I1913" s="58">
        <v>30848882607</v>
      </c>
      <c r="J1913" s="57">
        <v>136.77000000000001</v>
      </c>
      <c r="K1913" s="58">
        <v>21781436281</v>
      </c>
    </row>
    <row r="1914" spans="7:11" x14ac:dyDescent="0.3">
      <c r="G1914" s="1">
        <v>43679</v>
      </c>
      <c r="H1914" s="57">
        <v>204.09</v>
      </c>
      <c r="I1914" s="58">
        <v>30598505303</v>
      </c>
      <c r="J1914" s="57">
        <v>133.24</v>
      </c>
      <c r="K1914" s="58">
        <v>21219262778</v>
      </c>
    </row>
    <row r="1915" spans="7:11" x14ac:dyDescent="0.3">
      <c r="G1915" s="1">
        <v>43682</v>
      </c>
      <c r="H1915" s="57">
        <v>193.53</v>
      </c>
      <c r="I1915" s="58">
        <v>29015281157</v>
      </c>
      <c r="J1915" s="57">
        <v>126.46</v>
      </c>
      <c r="K1915" s="58">
        <v>20139507437</v>
      </c>
    </row>
    <row r="1916" spans="7:11" x14ac:dyDescent="0.3">
      <c r="G1916" s="1">
        <v>43683</v>
      </c>
      <c r="H1916" s="57">
        <v>194.52</v>
      </c>
      <c r="I1916" s="58">
        <v>29163708421</v>
      </c>
      <c r="J1916" s="57">
        <v>135.63999999999999</v>
      </c>
      <c r="K1916" s="58">
        <v>21601477058</v>
      </c>
    </row>
    <row r="1917" spans="7:11" x14ac:dyDescent="0.3">
      <c r="G1917" s="1">
        <v>43684</v>
      </c>
      <c r="H1917" s="57">
        <v>196.43</v>
      </c>
      <c r="I1917" s="58">
        <v>29450068091</v>
      </c>
      <c r="J1917" s="57">
        <v>134.13999999999999</v>
      </c>
      <c r="K1917" s="58">
        <v>21362593133</v>
      </c>
    </row>
    <row r="1918" spans="7:11" x14ac:dyDescent="0.3">
      <c r="G1918" s="1">
        <v>43685</v>
      </c>
      <c r="H1918" s="57">
        <v>201.48</v>
      </c>
      <c r="I1918" s="58">
        <v>30207197062</v>
      </c>
      <c r="J1918" s="57">
        <v>137.33000000000001</v>
      </c>
      <c r="K1918" s="58">
        <v>21870619613</v>
      </c>
    </row>
    <row r="1919" spans="7:11" x14ac:dyDescent="0.3">
      <c r="G1919" s="1">
        <v>43686</v>
      </c>
      <c r="H1919" s="57">
        <v>195.32</v>
      </c>
      <c r="I1919" s="58">
        <v>29283649644</v>
      </c>
      <c r="J1919" s="57">
        <v>136.09</v>
      </c>
      <c r="K1919" s="58">
        <v>21673142235</v>
      </c>
    </row>
    <row r="1920" spans="7:11" x14ac:dyDescent="0.3">
      <c r="G1920" s="1">
        <v>43689</v>
      </c>
      <c r="H1920" s="57">
        <v>196.31</v>
      </c>
      <c r="I1920" s="58">
        <v>29432076907</v>
      </c>
      <c r="J1920" s="57">
        <v>134.19999999999999</v>
      </c>
      <c r="K1920" s="58">
        <v>21372148490</v>
      </c>
    </row>
    <row r="1921" spans="7:11" x14ac:dyDescent="0.3">
      <c r="G1921" s="1">
        <v>43690</v>
      </c>
      <c r="H1921" s="57">
        <v>205.69</v>
      </c>
      <c r="I1921" s="58">
        <v>30838387750</v>
      </c>
      <c r="J1921" s="57">
        <v>135.22</v>
      </c>
      <c r="K1921" s="58">
        <v>21534589559</v>
      </c>
    </row>
    <row r="1922" spans="7:11" x14ac:dyDescent="0.3">
      <c r="G1922" s="1">
        <v>43691</v>
      </c>
      <c r="H1922" s="57">
        <v>198.5</v>
      </c>
      <c r="I1922" s="58">
        <v>29760416006</v>
      </c>
      <c r="J1922" s="57">
        <v>131.11000000000001</v>
      </c>
      <c r="K1922" s="58">
        <v>20880047604</v>
      </c>
    </row>
    <row r="1923" spans="7:11" x14ac:dyDescent="0.3">
      <c r="G1923" s="1">
        <v>43692</v>
      </c>
      <c r="H1923" s="57">
        <v>198.93</v>
      </c>
      <c r="I1923" s="58">
        <v>28751949292</v>
      </c>
      <c r="J1923" s="57">
        <v>132.04</v>
      </c>
      <c r="K1923" s="58">
        <v>21028155638</v>
      </c>
    </row>
    <row r="1924" spans="7:11" x14ac:dyDescent="0.3">
      <c r="G1924" s="1">
        <v>43693</v>
      </c>
      <c r="H1924" s="57">
        <v>205.11</v>
      </c>
      <c r="I1924" s="58">
        <v>29645163219</v>
      </c>
      <c r="J1924" s="57">
        <v>136.12</v>
      </c>
      <c r="K1924" s="58">
        <v>21677919914</v>
      </c>
    </row>
    <row r="1925" spans="7:11" x14ac:dyDescent="0.3">
      <c r="G1925" s="1">
        <v>43696</v>
      </c>
      <c r="H1925" s="57">
        <v>208.05</v>
      </c>
      <c r="I1925" s="58">
        <v>30070090233</v>
      </c>
      <c r="J1925" s="57">
        <v>140.36000000000001</v>
      </c>
      <c r="K1925" s="58">
        <v>22353165142</v>
      </c>
    </row>
    <row r="1926" spans="7:11" x14ac:dyDescent="0.3">
      <c r="G1926" s="1">
        <v>43697</v>
      </c>
      <c r="H1926" s="57">
        <v>206.76</v>
      </c>
      <c r="I1926" s="58">
        <v>29883642666</v>
      </c>
      <c r="J1926" s="57">
        <v>140.37</v>
      </c>
      <c r="K1926" s="58">
        <v>22354757701</v>
      </c>
    </row>
    <row r="1927" spans="7:11" x14ac:dyDescent="0.3">
      <c r="G1927" s="1">
        <v>43698</v>
      </c>
      <c r="H1927" s="57">
        <v>207.99</v>
      </c>
      <c r="I1927" s="58">
        <v>30061418254</v>
      </c>
      <c r="J1927" s="57">
        <v>141.9</v>
      </c>
      <c r="K1927" s="58">
        <v>22598419305</v>
      </c>
    </row>
    <row r="1928" spans="7:11" x14ac:dyDescent="0.3">
      <c r="G1928" s="1">
        <v>43699</v>
      </c>
      <c r="H1928" s="57">
        <v>210.46</v>
      </c>
      <c r="I1928" s="58">
        <v>30418414759</v>
      </c>
      <c r="J1928" s="57">
        <v>143.57</v>
      </c>
      <c r="K1928" s="58">
        <v>22864376741</v>
      </c>
    </row>
    <row r="1929" spans="7:11" x14ac:dyDescent="0.3">
      <c r="G1929" s="1">
        <v>43700</v>
      </c>
      <c r="H1929" s="57">
        <v>200.39</v>
      </c>
      <c r="I1929" s="58">
        <v>28962967469</v>
      </c>
      <c r="J1929" s="57">
        <v>139.16</v>
      </c>
      <c r="K1929" s="58">
        <v>22162058002</v>
      </c>
    </row>
    <row r="1930" spans="7:11" x14ac:dyDescent="0.3">
      <c r="G1930" s="1">
        <v>43703</v>
      </c>
      <c r="H1930" s="57">
        <v>201.34</v>
      </c>
      <c r="I1930" s="58">
        <v>29100273817</v>
      </c>
      <c r="J1930" s="57">
        <v>141.29</v>
      </c>
      <c r="K1930" s="58">
        <v>22501273175</v>
      </c>
    </row>
    <row r="1931" spans="7:11" x14ac:dyDescent="0.3">
      <c r="G1931" s="1">
        <v>43704</v>
      </c>
      <c r="H1931" s="57">
        <v>199.77</v>
      </c>
      <c r="I1931" s="58">
        <v>28873357010</v>
      </c>
      <c r="J1931" s="57">
        <v>142.41999999999999</v>
      </c>
      <c r="K1931" s="58">
        <v>22681232399</v>
      </c>
    </row>
    <row r="1932" spans="7:11" x14ac:dyDescent="0.3">
      <c r="G1932" s="1">
        <v>43705</v>
      </c>
      <c r="H1932" s="57">
        <v>203.28</v>
      </c>
      <c r="I1932" s="58">
        <v>29380667833</v>
      </c>
      <c r="J1932" s="57">
        <v>143.56</v>
      </c>
      <c r="K1932" s="58">
        <v>22862784182</v>
      </c>
    </row>
    <row r="1933" spans="7:11" x14ac:dyDescent="0.3">
      <c r="G1933" s="1">
        <v>43706</v>
      </c>
      <c r="H1933" s="57">
        <v>207.66</v>
      </c>
      <c r="I1933" s="58">
        <v>30013722364</v>
      </c>
      <c r="J1933" s="57">
        <v>146.37</v>
      </c>
      <c r="K1933" s="58">
        <v>23310293401</v>
      </c>
    </row>
    <row r="1934" spans="7:11" x14ac:dyDescent="0.3">
      <c r="G1934" s="1">
        <v>43707</v>
      </c>
      <c r="H1934" s="57">
        <v>210.51</v>
      </c>
      <c r="I1934" s="58">
        <v>30425641408</v>
      </c>
      <c r="J1934" s="57">
        <v>147.9</v>
      </c>
      <c r="K1934" s="58">
        <v>23553955005</v>
      </c>
    </row>
    <row r="1935" spans="7:11" x14ac:dyDescent="0.3">
      <c r="G1935" s="1">
        <v>43711</v>
      </c>
      <c r="H1935" s="57">
        <v>212.94</v>
      </c>
      <c r="I1935" s="58">
        <v>30776856594</v>
      </c>
      <c r="J1935" s="57">
        <v>149.93</v>
      </c>
      <c r="K1935" s="58">
        <v>23877244583</v>
      </c>
    </row>
    <row r="1936" spans="7:11" x14ac:dyDescent="0.3">
      <c r="G1936" s="1">
        <v>43712</v>
      </c>
      <c r="H1936" s="57">
        <v>221.6</v>
      </c>
      <c r="I1936" s="58">
        <v>32028512356</v>
      </c>
      <c r="J1936" s="57">
        <v>150.65</v>
      </c>
      <c r="K1936" s="58">
        <v>23991908867</v>
      </c>
    </row>
    <row r="1937" spans="7:11" x14ac:dyDescent="0.3">
      <c r="G1937" s="1">
        <v>43713</v>
      </c>
      <c r="H1937" s="57">
        <v>226.74</v>
      </c>
      <c r="I1937" s="58">
        <v>32771411966</v>
      </c>
      <c r="J1937" s="57">
        <v>151</v>
      </c>
      <c r="K1937" s="58">
        <v>24047648450</v>
      </c>
    </row>
    <row r="1938" spans="7:11" x14ac:dyDescent="0.3">
      <c r="G1938" s="1">
        <v>43714</v>
      </c>
      <c r="H1938" s="57">
        <v>227.92</v>
      </c>
      <c r="I1938" s="58">
        <v>33010575536</v>
      </c>
      <c r="J1938" s="57">
        <v>150.97999999999999</v>
      </c>
      <c r="K1938" s="58">
        <v>24044463331</v>
      </c>
    </row>
    <row r="1939" spans="7:11" x14ac:dyDescent="0.3">
      <c r="G1939" s="1">
        <v>43717</v>
      </c>
      <c r="H1939" s="57">
        <v>230.34</v>
      </c>
      <c r="I1939" s="58">
        <v>33361073925</v>
      </c>
      <c r="J1939" s="57">
        <v>150.51</v>
      </c>
      <c r="K1939" s="58">
        <v>23850236630</v>
      </c>
    </row>
    <row r="1940" spans="7:11" x14ac:dyDescent="0.3">
      <c r="G1940" s="1">
        <v>43718</v>
      </c>
      <c r="H1940" s="57">
        <v>231.94</v>
      </c>
      <c r="I1940" s="58">
        <v>33592808397</v>
      </c>
      <c r="J1940" s="57">
        <v>148.75</v>
      </c>
      <c r="K1940" s="58">
        <v>23571342095</v>
      </c>
    </row>
    <row r="1941" spans="7:11" x14ac:dyDescent="0.3">
      <c r="G1941" s="1">
        <v>43719</v>
      </c>
      <c r="H1941" s="57">
        <v>234.01</v>
      </c>
      <c r="I1941" s="58">
        <v>33892614870</v>
      </c>
      <c r="J1941" s="57">
        <v>150.65</v>
      </c>
      <c r="K1941" s="58">
        <v>23872421422</v>
      </c>
    </row>
    <row r="1942" spans="7:11" x14ac:dyDescent="0.3">
      <c r="G1942" s="1">
        <v>43720</v>
      </c>
      <c r="H1942" s="57">
        <v>234.87</v>
      </c>
      <c r="I1942" s="58">
        <v>34017172149</v>
      </c>
      <c r="J1942" s="57">
        <v>149.61000000000001</v>
      </c>
      <c r="K1942" s="58">
        <v>23707620106</v>
      </c>
    </row>
    <row r="1943" spans="7:11" x14ac:dyDescent="0.3">
      <c r="G1943" s="1">
        <v>43721</v>
      </c>
      <c r="H1943" s="57">
        <v>235.56</v>
      </c>
      <c r="I1943" s="58">
        <v>34117107640</v>
      </c>
      <c r="J1943" s="57">
        <v>150.32</v>
      </c>
      <c r="K1943" s="58">
        <v>23820128697</v>
      </c>
    </row>
    <row r="1944" spans="7:11" x14ac:dyDescent="0.3">
      <c r="G1944" s="1">
        <v>43724</v>
      </c>
      <c r="H1944" s="57">
        <v>234.94</v>
      </c>
      <c r="I1944" s="58">
        <v>34027310532</v>
      </c>
      <c r="J1944" s="57">
        <v>151.19</v>
      </c>
      <c r="K1944" s="58">
        <v>23957991336</v>
      </c>
    </row>
    <row r="1945" spans="7:11" x14ac:dyDescent="0.3">
      <c r="G1945" s="1">
        <v>43725</v>
      </c>
      <c r="H1945" s="57">
        <v>236.78</v>
      </c>
      <c r="I1945" s="58">
        <v>34293805175</v>
      </c>
      <c r="J1945" s="57">
        <v>152.6</v>
      </c>
      <c r="K1945" s="58">
        <v>24181423890</v>
      </c>
    </row>
    <row r="1946" spans="7:11" x14ac:dyDescent="0.3">
      <c r="G1946" s="1">
        <v>43726</v>
      </c>
      <c r="H1946" s="57">
        <v>237.64</v>
      </c>
      <c r="I1946" s="58">
        <v>34418362453</v>
      </c>
      <c r="J1946" s="57">
        <v>157.97999999999999</v>
      </c>
      <c r="K1946" s="58">
        <v>25033953775</v>
      </c>
    </row>
    <row r="1947" spans="7:11" x14ac:dyDescent="0.3">
      <c r="G1947" s="1">
        <v>43727</v>
      </c>
      <c r="H1947" s="57">
        <v>236.86</v>
      </c>
      <c r="I1947" s="58">
        <v>34305391898</v>
      </c>
      <c r="J1947" s="57">
        <v>157.22</v>
      </c>
      <c r="K1947" s="58">
        <v>24913522044</v>
      </c>
    </row>
    <row r="1948" spans="7:11" x14ac:dyDescent="0.3">
      <c r="G1948" s="1">
        <v>43728</v>
      </c>
      <c r="H1948" s="57">
        <v>235.31</v>
      </c>
      <c r="I1948" s="58">
        <v>34080899128</v>
      </c>
      <c r="J1948" s="57">
        <v>155.5</v>
      </c>
      <c r="K1948" s="58">
        <v>24640966022</v>
      </c>
    </row>
    <row r="1949" spans="7:11" x14ac:dyDescent="0.3">
      <c r="G1949" s="1">
        <v>43731</v>
      </c>
      <c r="H1949" s="57">
        <v>238.24</v>
      </c>
      <c r="I1949" s="58">
        <v>34505262880</v>
      </c>
      <c r="J1949" s="57">
        <v>157.58000000000001</v>
      </c>
      <c r="K1949" s="58">
        <v>24970568654</v>
      </c>
    </row>
    <row r="1950" spans="7:11" x14ac:dyDescent="0.3">
      <c r="G1950" s="1">
        <v>43732</v>
      </c>
      <c r="H1950" s="57">
        <v>235.86</v>
      </c>
      <c r="I1950" s="58">
        <v>34160557853</v>
      </c>
      <c r="J1950" s="57">
        <v>156.5</v>
      </c>
      <c r="K1950" s="58">
        <v>24799428826</v>
      </c>
    </row>
    <row r="1951" spans="7:11" x14ac:dyDescent="0.3">
      <c r="G1951" s="1">
        <v>43733</v>
      </c>
      <c r="H1951" s="57">
        <v>241.6</v>
      </c>
      <c r="I1951" s="58">
        <v>34991905272</v>
      </c>
      <c r="J1951" s="57">
        <v>160.59</v>
      </c>
      <c r="K1951" s="58">
        <v>25447541694</v>
      </c>
    </row>
    <row r="1952" spans="7:11" x14ac:dyDescent="0.3">
      <c r="G1952" s="1">
        <v>43734</v>
      </c>
      <c r="H1952" s="57">
        <v>242.83</v>
      </c>
      <c r="I1952" s="58">
        <v>35170051147</v>
      </c>
      <c r="J1952" s="57">
        <v>161.94999999999999</v>
      </c>
      <c r="K1952" s="58">
        <v>25663051107</v>
      </c>
    </row>
    <row r="1953" spans="7:11" x14ac:dyDescent="0.3">
      <c r="G1953" s="1">
        <v>43735</v>
      </c>
      <c r="H1953" s="57">
        <v>230.08</v>
      </c>
      <c r="I1953" s="58">
        <v>33323417073</v>
      </c>
      <c r="J1953" s="57">
        <v>158.47999999999999</v>
      </c>
      <c r="K1953" s="58">
        <v>25113185177</v>
      </c>
    </row>
    <row r="1954" spans="7:11" x14ac:dyDescent="0.3">
      <c r="G1954" s="1">
        <v>43738</v>
      </c>
      <c r="H1954" s="57">
        <v>231.11</v>
      </c>
      <c r="I1954" s="58">
        <v>33472596139</v>
      </c>
      <c r="J1954" s="57">
        <v>159.44999999999999</v>
      </c>
      <c r="K1954" s="58">
        <v>25266894097</v>
      </c>
    </row>
    <row r="1955" spans="7:11" x14ac:dyDescent="0.3">
      <c r="G1955" s="1">
        <v>43739</v>
      </c>
      <c r="H1955" s="57">
        <v>230.39</v>
      </c>
      <c r="I1955" s="58">
        <v>33368315627</v>
      </c>
      <c r="J1955" s="57">
        <v>158.29</v>
      </c>
      <c r="K1955" s="58">
        <v>25083077245</v>
      </c>
    </row>
    <row r="1956" spans="7:11" x14ac:dyDescent="0.3">
      <c r="G1956" s="1">
        <v>43740</v>
      </c>
      <c r="H1956" s="57">
        <v>228</v>
      </c>
      <c r="I1956" s="58">
        <v>33022162260</v>
      </c>
      <c r="J1956" s="57">
        <v>155.05000000000001</v>
      </c>
      <c r="K1956" s="58">
        <v>24569657760</v>
      </c>
    </row>
    <row r="1957" spans="7:11" x14ac:dyDescent="0.3">
      <c r="G1957" s="1">
        <v>43741</v>
      </c>
      <c r="H1957" s="57">
        <v>229.05</v>
      </c>
      <c r="I1957" s="58">
        <v>33174238007</v>
      </c>
      <c r="J1957" s="57">
        <v>156.96</v>
      </c>
      <c r="K1957" s="58">
        <v>24872321715</v>
      </c>
    </row>
    <row r="1958" spans="7:11" x14ac:dyDescent="0.3">
      <c r="G1958" s="1">
        <v>43742</v>
      </c>
      <c r="H1958" s="57">
        <v>233.27</v>
      </c>
      <c r="I1958" s="58">
        <v>33785437677</v>
      </c>
      <c r="J1958" s="57">
        <v>161.11000000000001</v>
      </c>
      <c r="K1958" s="58">
        <v>25529942352</v>
      </c>
    </row>
    <row r="1959" spans="7:11" x14ac:dyDescent="0.3">
      <c r="G1959" s="1">
        <v>43745</v>
      </c>
      <c r="H1959" s="57">
        <v>232.14</v>
      </c>
      <c r="I1959" s="58">
        <v>33621775206</v>
      </c>
      <c r="J1959" s="57">
        <v>161.05000000000001</v>
      </c>
      <c r="K1959" s="58">
        <v>25520434584</v>
      </c>
    </row>
    <row r="1960" spans="7:11" x14ac:dyDescent="0.3">
      <c r="G1960" s="1">
        <v>43746</v>
      </c>
      <c r="H1960" s="57">
        <v>227.7</v>
      </c>
      <c r="I1960" s="58">
        <v>32978712046</v>
      </c>
      <c r="J1960" s="57">
        <v>154.52000000000001</v>
      </c>
      <c r="K1960" s="58">
        <v>24485672474</v>
      </c>
    </row>
    <row r="1961" spans="7:11" x14ac:dyDescent="0.3">
      <c r="G1961" s="1">
        <v>43747</v>
      </c>
      <c r="H1961" s="57">
        <v>233.13</v>
      </c>
      <c r="I1961" s="58">
        <v>33765160910</v>
      </c>
      <c r="J1961" s="57">
        <v>157.47999999999999</v>
      </c>
      <c r="K1961" s="58">
        <v>24954722373</v>
      </c>
    </row>
    <row r="1962" spans="7:11" x14ac:dyDescent="0.3">
      <c r="G1962" s="1">
        <v>43748</v>
      </c>
      <c r="H1962" s="57">
        <v>234.62</v>
      </c>
      <c r="I1962" s="58">
        <v>33980963637</v>
      </c>
      <c r="J1962" s="57">
        <v>157.4</v>
      </c>
      <c r="K1962" s="58">
        <v>24942045349</v>
      </c>
    </row>
    <row r="1963" spans="7:11" x14ac:dyDescent="0.3">
      <c r="G1963" s="1">
        <v>43749</v>
      </c>
      <c r="H1963" s="57">
        <v>237.09</v>
      </c>
      <c r="I1963" s="58">
        <v>34338703729</v>
      </c>
      <c r="J1963" s="57">
        <v>160.22</v>
      </c>
      <c r="K1963" s="58">
        <v>25388910456</v>
      </c>
    </row>
    <row r="1964" spans="7:11" x14ac:dyDescent="0.3">
      <c r="G1964" s="1">
        <v>43752</v>
      </c>
      <c r="H1964" s="57">
        <v>236.28</v>
      </c>
      <c r="I1964" s="58">
        <v>34221388152</v>
      </c>
      <c r="J1964" s="57">
        <v>159</v>
      </c>
      <c r="K1964" s="58">
        <v>25195585836</v>
      </c>
    </row>
    <row r="1965" spans="7:11" x14ac:dyDescent="0.3">
      <c r="G1965" s="1">
        <v>43753</v>
      </c>
      <c r="H1965" s="57">
        <v>242.05</v>
      </c>
      <c r="I1965" s="58">
        <v>35057080592</v>
      </c>
      <c r="J1965" s="57">
        <v>162.56</v>
      </c>
      <c r="K1965" s="58">
        <v>25759713418</v>
      </c>
    </row>
    <row r="1966" spans="7:11" x14ac:dyDescent="0.3">
      <c r="G1966" s="1">
        <v>43754</v>
      </c>
      <c r="H1966" s="57">
        <v>234.76</v>
      </c>
      <c r="I1966" s="58">
        <v>34001240404</v>
      </c>
      <c r="J1966" s="57">
        <v>159.63999999999999</v>
      </c>
      <c r="K1966" s="58">
        <v>25297002030</v>
      </c>
    </row>
    <row r="1967" spans="7:11" x14ac:dyDescent="0.3">
      <c r="G1967" s="1">
        <v>43755</v>
      </c>
      <c r="H1967" s="57">
        <v>236.1</v>
      </c>
      <c r="I1967" s="58">
        <v>34195318024</v>
      </c>
      <c r="J1967" s="57">
        <v>161.51</v>
      </c>
      <c r="K1967" s="58">
        <v>25593327474</v>
      </c>
    </row>
    <row r="1968" spans="7:11" x14ac:dyDescent="0.3">
      <c r="G1968" s="1">
        <v>43756</v>
      </c>
      <c r="H1968" s="57">
        <v>233.7</v>
      </c>
      <c r="I1968" s="58">
        <v>33847716316</v>
      </c>
      <c r="J1968" s="57">
        <v>159.69</v>
      </c>
      <c r="K1968" s="58">
        <v>25198202906</v>
      </c>
    </row>
    <row r="1969" spans="7:11" x14ac:dyDescent="0.3">
      <c r="G1969" s="1">
        <v>43759</v>
      </c>
      <c r="H1969" s="57">
        <v>238.46</v>
      </c>
      <c r="I1969" s="58">
        <v>34537126370</v>
      </c>
      <c r="J1969" s="57">
        <v>164</v>
      </c>
      <c r="K1969" s="58">
        <v>25878297180</v>
      </c>
    </row>
    <row r="1970" spans="7:11" x14ac:dyDescent="0.3">
      <c r="G1970" s="1">
        <v>43760</v>
      </c>
      <c r="H1970" s="57">
        <v>234.91</v>
      </c>
      <c r="I1970" s="58">
        <v>34022965510</v>
      </c>
      <c r="J1970" s="57">
        <v>162.82</v>
      </c>
      <c r="K1970" s="58">
        <v>25692099675</v>
      </c>
    </row>
    <row r="1971" spans="7:11" x14ac:dyDescent="0.3">
      <c r="G1971" s="1">
        <v>43761</v>
      </c>
      <c r="H1971" s="57">
        <v>233.18</v>
      </c>
      <c r="I1971" s="58">
        <v>33772402613</v>
      </c>
      <c r="J1971" s="57">
        <v>158.72</v>
      </c>
      <c r="K1971" s="58">
        <v>25045142246</v>
      </c>
    </row>
    <row r="1972" spans="7:11" x14ac:dyDescent="0.3">
      <c r="G1972" s="1">
        <v>43762</v>
      </c>
      <c r="H1972" s="57">
        <v>265.60000000000002</v>
      </c>
      <c r="I1972" s="58">
        <v>38467922352</v>
      </c>
      <c r="J1972" s="57">
        <v>168.74</v>
      </c>
      <c r="K1972" s="58">
        <v>26626243086</v>
      </c>
    </row>
    <row r="1973" spans="7:11" x14ac:dyDescent="0.3">
      <c r="G1973" s="1">
        <v>43763</v>
      </c>
      <c r="H1973" s="57">
        <v>270.05</v>
      </c>
      <c r="I1973" s="58">
        <v>39178553704</v>
      </c>
      <c r="J1973" s="57">
        <v>169.94</v>
      </c>
      <c r="K1973" s="58">
        <v>26815596480</v>
      </c>
    </row>
    <row r="1974" spans="7:11" x14ac:dyDescent="0.3">
      <c r="G1974" s="1">
        <v>43766</v>
      </c>
      <c r="H1974" s="57">
        <v>281.25</v>
      </c>
      <c r="I1974" s="58">
        <v>40803437250</v>
      </c>
      <c r="J1974" s="57">
        <v>174.78</v>
      </c>
      <c r="K1974" s="58">
        <v>27579321836</v>
      </c>
    </row>
    <row r="1975" spans="7:11" x14ac:dyDescent="0.3">
      <c r="G1975" s="1">
        <v>43767</v>
      </c>
      <c r="H1975" s="57">
        <v>276.49</v>
      </c>
      <c r="I1975" s="58">
        <v>40112861743</v>
      </c>
      <c r="J1975" s="57">
        <v>170.28</v>
      </c>
      <c r="K1975" s="58">
        <v>26869246608</v>
      </c>
    </row>
    <row r="1976" spans="7:11" x14ac:dyDescent="0.3">
      <c r="G1976" s="1">
        <v>43768</v>
      </c>
      <c r="H1976" s="57">
        <v>277.56</v>
      </c>
      <c r="I1976" s="58">
        <v>40268096153</v>
      </c>
      <c r="J1976" s="57">
        <v>172.96</v>
      </c>
      <c r="K1976" s="58">
        <v>27292135855</v>
      </c>
    </row>
    <row r="1977" spans="7:11" x14ac:dyDescent="0.3">
      <c r="G1977" s="1">
        <v>43769</v>
      </c>
      <c r="H1977" s="57">
        <v>271.04000000000002</v>
      </c>
      <c r="I1977" s="58">
        <v>39322181803</v>
      </c>
      <c r="J1977" s="57">
        <v>169.04</v>
      </c>
      <c r="K1977" s="58">
        <v>26673581434</v>
      </c>
    </row>
    <row r="1978" spans="7:11" x14ac:dyDescent="0.3">
      <c r="G1978" s="1">
        <v>43770</v>
      </c>
      <c r="H1978" s="57">
        <v>278.26</v>
      </c>
      <c r="I1978" s="58">
        <v>40369651374</v>
      </c>
      <c r="J1978" s="57">
        <v>172.42</v>
      </c>
      <c r="K1978" s="58">
        <v>27206926827</v>
      </c>
    </row>
    <row r="1979" spans="7:11" x14ac:dyDescent="0.3">
      <c r="G1979" s="1">
        <v>43773</v>
      </c>
      <c r="H1979" s="57">
        <v>278.10000000000002</v>
      </c>
      <c r="I1979" s="58">
        <v>40346438752</v>
      </c>
      <c r="J1979" s="57">
        <v>174.02</v>
      </c>
      <c r="K1979" s="58">
        <v>27459398019</v>
      </c>
    </row>
    <row r="1980" spans="7:11" x14ac:dyDescent="0.3">
      <c r="G1980" s="1">
        <v>43774</v>
      </c>
      <c r="H1980" s="57">
        <v>277.95</v>
      </c>
      <c r="I1980" s="58">
        <v>40324676919</v>
      </c>
      <c r="J1980" s="57">
        <v>171.98</v>
      </c>
      <c r="K1980" s="58">
        <v>27137497250</v>
      </c>
    </row>
    <row r="1981" spans="7:11" x14ac:dyDescent="0.3">
      <c r="G1981" s="1">
        <v>43775</v>
      </c>
      <c r="H1981" s="57">
        <v>275.51</v>
      </c>
      <c r="I1981" s="58">
        <v>39970684432</v>
      </c>
      <c r="J1981" s="57">
        <v>172.52</v>
      </c>
      <c r="K1981" s="58">
        <v>27222706277</v>
      </c>
    </row>
    <row r="1982" spans="7:11" x14ac:dyDescent="0.3">
      <c r="G1982" s="1">
        <v>43776</v>
      </c>
      <c r="H1982" s="57">
        <v>274.11</v>
      </c>
      <c r="I1982" s="58">
        <v>39767573989</v>
      </c>
      <c r="J1982" s="57">
        <v>171.95</v>
      </c>
      <c r="K1982" s="58">
        <v>27132763415</v>
      </c>
    </row>
    <row r="1983" spans="7:11" x14ac:dyDescent="0.3">
      <c r="G1983" s="1">
        <v>43777</v>
      </c>
      <c r="H1983" s="57">
        <v>272.68</v>
      </c>
      <c r="I1983" s="58">
        <v>39560111179</v>
      </c>
      <c r="J1983" s="57">
        <v>174.21</v>
      </c>
      <c r="K1983" s="58">
        <v>27489378973</v>
      </c>
    </row>
    <row r="1984" spans="7:11" x14ac:dyDescent="0.3">
      <c r="G1984" s="1">
        <v>43780</v>
      </c>
      <c r="H1984" s="57">
        <v>271.26</v>
      </c>
      <c r="I1984" s="58">
        <v>39354099158</v>
      </c>
      <c r="J1984" s="57">
        <v>174.43</v>
      </c>
      <c r="K1984" s="58">
        <v>27524093762</v>
      </c>
    </row>
    <row r="1985" spans="7:11" x14ac:dyDescent="0.3">
      <c r="G1985" s="1">
        <v>43781</v>
      </c>
      <c r="H1985" s="57">
        <v>270.01</v>
      </c>
      <c r="I1985" s="58">
        <v>39172750548</v>
      </c>
      <c r="J1985" s="57">
        <v>174.42</v>
      </c>
      <c r="K1985" s="58">
        <v>27522515817</v>
      </c>
    </row>
    <row r="1986" spans="7:11" x14ac:dyDescent="0.3">
      <c r="G1986" s="1">
        <v>43782</v>
      </c>
      <c r="H1986" s="57">
        <v>272.45999999999998</v>
      </c>
      <c r="I1986" s="58">
        <v>39528193824</v>
      </c>
      <c r="J1986" s="57">
        <v>176.35</v>
      </c>
      <c r="K1986" s="58">
        <v>27827059193</v>
      </c>
    </row>
    <row r="1987" spans="7:11" x14ac:dyDescent="0.3">
      <c r="G1987" s="1">
        <v>43783</v>
      </c>
      <c r="H1987" s="57">
        <v>275.08999999999997</v>
      </c>
      <c r="I1987" s="58">
        <v>39909751299</v>
      </c>
      <c r="J1987" s="57">
        <v>176.6</v>
      </c>
      <c r="K1987" s="58">
        <v>27866507817</v>
      </c>
    </row>
    <row r="1988" spans="7:11" x14ac:dyDescent="0.3">
      <c r="G1988" s="1">
        <v>43784</v>
      </c>
      <c r="H1988" s="57">
        <v>283.68</v>
      </c>
      <c r="I1988" s="58">
        <v>41155978947</v>
      </c>
      <c r="J1988" s="57">
        <v>177.86</v>
      </c>
      <c r="K1988" s="58">
        <v>28065328880</v>
      </c>
    </row>
    <row r="1989" spans="7:11" x14ac:dyDescent="0.3">
      <c r="G1989" s="1">
        <v>43787</v>
      </c>
      <c r="H1989" s="57">
        <v>282.7</v>
      </c>
      <c r="I1989" s="58">
        <v>41013801637</v>
      </c>
      <c r="J1989" s="57">
        <v>177</v>
      </c>
      <c r="K1989" s="58">
        <v>27929625615</v>
      </c>
    </row>
    <row r="1990" spans="7:11" x14ac:dyDescent="0.3">
      <c r="G1990" s="1">
        <v>43788</v>
      </c>
      <c r="H1990" s="57">
        <v>276.76</v>
      </c>
      <c r="I1990" s="58">
        <v>40152033042</v>
      </c>
      <c r="J1990" s="57">
        <v>175.99</v>
      </c>
      <c r="K1990" s="58">
        <v>27770253175</v>
      </c>
    </row>
    <row r="1991" spans="7:11" x14ac:dyDescent="0.3">
      <c r="G1991" s="1">
        <v>43789</v>
      </c>
      <c r="H1991" s="57">
        <v>274.13</v>
      </c>
      <c r="I1991" s="58">
        <v>39770475567</v>
      </c>
      <c r="J1991" s="57">
        <v>173.67</v>
      </c>
      <c r="K1991" s="58">
        <v>27404169946</v>
      </c>
    </row>
    <row r="1992" spans="7:11" x14ac:dyDescent="0.3">
      <c r="G1992" s="1">
        <v>43790</v>
      </c>
      <c r="H1992" s="57">
        <v>263.89999999999998</v>
      </c>
      <c r="I1992" s="58">
        <v>38286318543</v>
      </c>
      <c r="J1992" s="57">
        <v>161.59</v>
      </c>
      <c r="K1992" s="58">
        <v>25498012447</v>
      </c>
    </row>
    <row r="1993" spans="7:11" x14ac:dyDescent="0.3">
      <c r="G1993" s="1">
        <v>43791</v>
      </c>
      <c r="H1993" s="57">
        <v>261.98</v>
      </c>
      <c r="I1993" s="58">
        <v>38007767078</v>
      </c>
      <c r="J1993" s="57">
        <v>158.49</v>
      </c>
      <c r="K1993" s="58">
        <v>25008849512</v>
      </c>
    </row>
    <row r="1994" spans="7:11" x14ac:dyDescent="0.3">
      <c r="G1994" s="1">
        <v>43794</v>
      </c>
      <c r="H1994" s="57">
        <v>269.01</v>
      </c>
      <c r="I1994" s="58">
        <v>39027671660</v>
      </c>
      <c r="J1994" s="57">
        <v>163.35</v>
      </c>
      <c r="K1994" s="58">
        <v>25775730758</v>
      </c>
    </row>
    <row r="1995" spans="7:11" x14ac:dyDescent="0.3">
      <c r="G1995" s="1">
        <v>43795</v>
      </c>
      <c r="H1995" s="57">
        <v>269.56</v>
      </c>
      <c r="I1995" s="58">
        <v>39107465049</v>
      </c>
      <c r="J1995" s="57">
        <v>162.13</v>
      </c>
      <c r="K1995" s="58">
        <v>25583221474</v>
      </c>
    </row>
    <row r="1996" spans="7:11" x14ac:dyDescent="0.3">
      <c r="G1996" s="1">
        <v>43796</v>
      </c>
      <c r="H1996" s="57">
        <v>270.94</v>
      </c>
      <c r="I1996" s="58">
        <v>39307673914</v>
      </c>
      <c r="J1996" s="57">
        <v>165.65</v>
      </c>
      <c r="K1996" s="58">
        <v>26138658096</v>
      </c>
    </row>
    <row r="1997" spans="7:11" x14ac:dyDescent="0.3">
      <c r="G1997" s="1">
        <v>43798</v>
      </c>
      <c r="H1997" s="57">
        <v>266.83</v>
      </c>
      <c r="I1997" s="58">
        <v>38711399685</v>
      </c>
      <c r="J1997" s="57">
        <v>163.86</v>
      </c>
      <c r="K1997" s="58">
        <v>25856205950</v>
      </c>
    </row>
    <row r="1998" spans="7:11" x14ac:dyDescent="0.3">
      <c r="G1998" s="1">
        <v>43801</v>
      </c>
      <c r="H1998" s="57">
        <v>262.94</v>
      </c>
      <c r="I1998" s="58">
        <v>38147042810</v>
      </c>
      <c r="J1998" s="57">
        <v>161.06</v>
      </c>
      <c r="K1998" s="58">
        <v>25414381364</v>
      </c>
    </row>
    <row r="1999" spans="7:11" x14ac:dyDescent="0.3">
      <c r="G1999" s="1">
        <v>43802</v>
      </c>
      <c r="H1999" s="57">
        <v>257.83999999999997</v>
      </c>
      <c r="I1999" s="58">
        <v>37407140481</v>
      </c>
      <c r="J1999" s="57">
        <v>156.38</v>
      </c>
      <c r="K1999" s="58">
        <v>24675903128</v>
      </c>
    </row>
    <row r="2000" spans="7:11" x14ac:dyDescent="0.3">
      <c r="G2000" s="1">
        <v>43803</v>
      </c>
      <c r="H2000" s="57">
        <v>262.87</v>
      </c>
      <c r="I2000" s="58">
        <v>38136887288</v>
      </c>
      <c r="J2000" s="57">
        <v>160.26</v>
      </c>
      <c r="K2000" s="58">
        <v>25288145768</v>
      </c>
    </row>
    <row r="2001" spans="7:11" x14ac:dyDescent="0.3">
      <c r="G2001" s="1">
        <v>43804</v>
      </c>
      <c r="H2001" s="57">
        <v>264.82</v>
      </c>
      <c r="I2001" s="58">
        <v>38419791120</v>
      </c>
      <c r="J2001" s="57">
        <v>161.5</v>
      </c>
      <c r="K2001" s="58">
        <v>25483810942</v>
      </c>
    </row>
    <row r="2002" spans="7:11" x14ac:dyDescent="0.3">
      <c r="G2002" s="1">
        <v>43805</v>
      </c>
      <c r="H2002" s="57">
        <v>269.86</v>
      </c>
      <c r="I2002" s="58">
        <v>39150988715</v>
      </c>
      <c r="J2002" s="57">
        <v>162.88999999999999</v>
      </c>
      <c r="K2002" s="58">
        <v>25703145290</v>
      </c>
    </row>
    <row r="2003" spans="7:11" x14ac:dyDescent="0.3">
      <c r="G2003" s="1">
        <v>43808</v>
      </c>
      <c r="H2003" s="57">
        <v>268.02</v>
      </c>
      <c r="I2003" s="58">
        <v>38884043561</v>
      </c>
      <c r="J2003" s="57">
        <v>160.88</v>
      </c>
      <c r="K2003" s="58">
        <v>25385978355</v>
      </c>
    </row>
    <row r="2004" spans="7:11" x14ac:dyDescent="0.3">
      <c r="G2004" s="1">
        <v>43809</v>
      </c>
      <c r="H2004" s="57">
        <v>268.99</v>
      </c>
      <c r="I2004" s="58">
        <v>39024770083</v>
      </c>
      <c r="J2004" s="57">
        <v>162.37</v>
      </c>
      <c r="K2004" s="58">
        <v>25621092153</v>
      </c>
    </row>
    <row r="2005" spans="7:11" x14ac:dyDescent="0.3">
      <c r="G2005" s="1">
        <v>43810</v>
      </c>
      <c r="H2005" s="57">
        <v>275.39999999999998</v>
      </c>
      <c r="I2005" s="58">
        <v>39954725755</v>
      </c>
      <c r="J2005" s="57">
        <v>167.12</v>
      </c>
      <c r="K2005" s="58">
        <v>26370616004</v>
      </c>
    </row>
    <row r="2006" spans="7:11" x14ac:dyDescent="0.3">
      <c r="G2006" s="1">
        <v>43811</v>
      </c>
      <c r="H2006" s="57">
        <v>284.7</v>
      </c>
      <c r="I2006" s="58">
        <v>41303959413</v>
      </c>
      <c r="J2006" s="57">
        <v>171.46</v>
      </c>
      <c r="K2006" s="58">
        <v>27055444112</v>
      </c>
    </row>
    <row r="2007" spans="7:11" x14ac:dyDescent="0.3">
      <c r="G2007" s="1">
        <v>43812</v>
      </c>
      <c r="H2007" s="57">
        <v>281.95</v>
      </c>
      <c r="I2007" s="58">
        <v>40904992471</v>
      </c>
      <c r="J2007" s="57">
        <v>171.24</v>
      </c>
      <c r="K2007" s="58">
        <v>27020729323</v>
      </c>
    </row>
    <row r="2008" spans="7:11" x14ac:dyDescent="0.3">
      <c r="G2008" s="1">
        <v>43815</v>
      </c>
      <c r="H2008" s="57">
        <v>284.25</v>
      </c>
      <c r="I2008" s="58">
        <v>41238673914</v>
      </c>
      <c r="J2008" s="57">
        <v>172.06</v>
      </c>
      <c r="K2008" s="58">
        <v>27150120809</v>
      </c>
    </row>
    <row r="2009" spans="7:11" x14ac:dyDescent="0.3">
      <c r="G2009" s="1">
        <v>43816</v>
      </c>
      <c r="H2009" s="57">
        <v>290.57</v>
      </c>
      <c r="I2009" s="58">
        <v>42155572486</v>
      </c>
      <c r="J2009" s="57">
        <v>175.96</v>
      </c>
      <c r="K2009" s="58">
        <v>27765519340</v>
      </c>
    </row>
    <row r="2010" spans="7:11" x14ac:dyDescent="0.3">
      <c r="G2010" s="1">
        <v>43817</v>
      </c>
      <c r="H2010" s="57">
        <v>288.02</v>
      </c>
      <c r="I2010" s="58">
        <v>41785621321</v>
      </c>
      <c r="J2010" s="57">
        <v>175.26</v>
      </c>
      <c r="K2010" s="58">
        <v>27655063193</v>
      </c>
    </row>
    <row r="2011" spans="7:11" x14ac:dyDescent="0.3">
      <c r="G2011" s="1">
        <v>43818</v>
      </c>
      <c r="H2011" s="57">
        <v>293.29000000000002</v>
      </c>
      <c r="I2011" s="58">
        <v>42550187061</v>
      </c>
      <c r="J2011" s="57">
        <v>175.46</v>
      </c>
      <c r="K2011" s="58">
        <v>27686622092</v>
      </c>
    </row>
    <row r="2012" spans="7:11" x14ac:dyDescent="0.3">
      <c r="G2012" s="1">
        <v>43819</v>
      </c>
      <c r="H2012" s="57">
        <v>297.41000000000003</v>
      </c>
      <c r="I2012" s="58">
        <v>43147912080</v>
      </c>
      <c r="J2012" s="57">
        <v>177.47</v>
      </c>
      <c r="K2012" s="58">
        <v>28003789027</v>
      </c>
    </row>
    <row r="2013" spans="7:11" x14ac:dyDescent="0.3">
      <c r="G2013" s="1">
        <v>43822</v>
      </c>
      <c r="H2013" s="57">
        <v>294.45</v>
      </c>
      <c r="I2013" s="58">
        <v>42718478571</v>
      </c>
      <c r="J2013" s="57">
        <v>177.11</v>
      </c>
      <c r="K2013" s="58">
        <v>27946983009</v>
      </c>
    </row>
    <row r="2014" spans="7:11" x14ac:dyDescent="0.3">
      <c r="G2014" s="1">
        <v>43823</v>
      </c>
      <c r="H2014" s="57">
        <v>294.48</v>
      </c>
      <c r="I2014" s="58">
        <v>42722830938</v>
      </c>
      <c r="J2014" s="57">
        <v>178.11</v>
      </c>
      <c r="K2014" s="58">
        <v>28104777504</v>
      </c>
    </row>
    <row r="2015" spans="7:11" x14ac:dyDescent="0.3">
      <c r="G2015" s="1">
        <v>43825</v>
      </c>
      <c r="H2015" s="57">
        <v>294.92</v>
      </c>
      <c r="I2015" s="58">
        <v>42786665648</v>
      </c>
      <c r="J2015" s="57">
        <v>178.75</v>
      </c>
      <c r="K2015" s="58">
        <v>28205765981</v>
      </c>
    </row>
    <row r="2016" spans="7:11" x14ac:dyDescent="0.3">
      <c r="G2016" s="1">
        <v>43826</v>
      </c>
      <c r="H2016" s="57">
        <v>293.7</v>
      </c>
      <c r="I2016" s="58">
        <v>42609669405</v>
      </c>
      <c r="J2016" s="57">
        <v>178.52</v>
      </c>
      <c r="K2016" s="58">
        <v>28169473247</v>
      </c>
    </row>
    <row r="2017" spans="7:11" x14ac:dyDescent="0.3">
      <c r="G2017" s="1">
        <v>43829</v>
      </c>
      <c r="H2017" s="57">
        <v>292.54000000000002</v>
      </c>
      <c r="I2017" s="58">
        <v>42441377895</v>
      </c>
      <c r="J2017" s="57">
        <v>178.37</v>
      </c>
      <c r="K2017" s="58">
        <v>28145804073</v>
      </c>
    </row>
    <row r="2018" spans="7:11" x14ac:dyDescent="0.3">
      <c r="G2018" s="1">
        <v>43830</v>
      </c>
      <c r="H2018" s="57">
        <v>292.39999999999998</v>
      </c>
      <c r="I2018" s="58">
        <v>42421066851</v>
      </c>
      <c r="J2018" s="57">
        <v>178.17</v>
      </c>
      <c r="K2018" s="58">
        <v>28114245174</v>
      </c>
    </row>
    <row r="2019" spans="7:11" x14ac:dyDescent="0.3">
      <c r="G2019" s="1">
        <v>43832</v>
      </c>
      <c r="H2019" s="57">
        <v>297.89</v>
      </c>
      <c r="I2019" s="58">
        <v>43217549946</v>
      </c>
      <c r="J2019" s="57">
        <v>182.57</v>
      </c>
      <c r="K2019" s="58">
        <v>28808540952</v>
      </c>
    </row>
    <row r="2020" spans="7:11" x14ac:dyDescent="0.3">
      <c r="G2020" s="1">
        <v>43833</v>
      </c>
      <c r="H2020" s="57">
        <v>294.69</v>
      </c>
      <c r="I2020" s="58">
        <v>42753297504</v>
      </c>
      <c r="J2020" s="57">
        <v>179.08</v>
      </c>
      <c r="K2020" s="58">
        <v>28257838164</v>
      </c>
    </row>
    <row r="2021" spans="7:11" x14ac:dyDescent="0.3">
      <c r="G2021" s="1">
        <v>43836</v>
      </c>
      <c r="H2021" s="57">
        <v>289.19</v>
      </c>
      <c r="I2021" s="58">
        <v>41955363620</v>
      </c>
      <c r="J2021" s="57">
        <v>175.05</v>
      </c>
      <c r="K2021" s="58">
        <v>27621926349</v>
      </c>
    </row>
    <row r="2022" spans="7:11" x14ac:dyDescent="0.3">
      <c r="G2022" s="1">
        <v>43837</v>
      </c>
      <c r="H2022" s="57">
        <v>296.24</v>
      </c>
      <c r="I2022" s="58">
        <v>42978169781</v>
      </c>
      <c r="J2022" s="57">
        <v>176.44</v>
      </c>
      <c r="K2022" s="58">
        <v>27841260697</v>
      </c>
    </row>
    <row r="2023" spans="7:11" x14ac:dyDescent="0.3">
      <c r="G2023" s="1">
        <v>43838</v>
      </c>
      <c r="H2023" s="57">
        <v>299.97000000000003</v>
      </c>
      <c r="I2023" s="58">
        <v>43519314033</v>
      </c>
      <c r="J2023" s="57">
        <v>176.67</v>
      </c>
      <c r="K2023" s="58">
        <v>27877553431</v>
      </c>
    </row>
    <row r="2024" spans="7:11" x14ac:dyDescent="0.3">
      <c r="G2024" s="1">
        <v>43839</v>
      </c>
      <c r="H2024" s="57">
        <v>297.93</v>
      </c>
      <c r="I2024" s="58">
        <v>43223353101</v>
      </c>
      <c r="J2024" s="57">
        <v>175.49</v>
      </c>
      <c r="K2024" s="58">
        <v>27691355927</v>
      </c>
    </row>
    <row r="2025" spans="7:11" x14ac:dyDescent="0.3">
      <c r="G2025" s="1">
        <v>43840</v>
      </c>
      <c r="H2025" s="57">
        <v>294.33999999999997</v>
      </c>
      <c r="I2025" s="58">
        <v>42702519893</v>
      </c>
      <c r="J2025" s="57">
        <v>173.01</v>
      </c>
      <c r="K2025" s="58">
        <v>27300025579</v>
      </c>
    </row>
    <row r="2026" spans="7:11" x14ac:dyDescent="0.3">
      <c r="G2026" s="1">
        <v>43843</v>
      </c>
      <c r="H2026" s="57">
        <v>297.29000000000002</v>
      </c>
      <c r="I2026" s="58">
        <v>43130502613</v>
      </c>
      <c r="J2026" s="57">
        <v>175.1</v>
      </c>
      <c r="K2026" s="58">
        <v>27629816074</v>
      </c>
    </row>
    <row r="2027" spans="7:11" x14ac:dyDescent="0.3">
      <c r="G2027" s="1">
        <v>43844</v>
      </c>
      <c r="H2027" s="57">
        <v>300.76</v>
      </c>
      <c r="I2027" s="58">
        <v>43633926354</v>
      </c>
      <c r="J2027" s="57">
        <v>177.48</v>
      </c>
      <c r="K2027" s="58">
        <v>28005366972</v>
      </c>
    </row>
    <row r="2028" spans="7:11" x14ac:dyDescent="0.3">
      <c r="G2028" s="1">
        <v>43845</v>
      </c>
      <c r="H2028" s="57">
        <v>298.33999999999997</v>
      </c>
      <c r="I2028" s="58">
        <v>43282835445</v>
      </c>
      <c r="J2028" s="57">
        <v>177.92</v>
      </c>
      <c r="K2028" s="58">
        <v>28074796550</v>
      </c>
    </row>
    <row r="2029" spans="7:11" x14ac:dyDescent="0.3">
      <c r="G2029" s="1">
        <v>43846</v>
      </c>
      <c r="H2029" s="57">
        <v>305.95</v>
      </c>
      <c r="I2029" s="58">
        <v>44386885783</v>
      </c>
      <c r="J2029" s="57">
        <v>180.91</v>
      </c>
      <c r="K2029" s="58">
        <v>28546602090</v>
      </c>
    </row>
    <row r="2030" spans="7:11" x14ac:dyDescent="0.3">
      <c r="G2030" s="1">
        <v>43847</v>
      </c>
      <c r="H2030" s="57">
        <v>308</v>
      </c>
      <c r="I2030" s="58">
        <v>44684297504</v>
      </c>
      <c r="J2030" s="57">
        <v>178.73</v>
      </c>
      <c r="K2030" s="58">
        <v>28019894948</v>
      </c>
    </row>
    <row r="2031" spans="7:11" x14ac:dyDescent="0.3">
      <c r="G2031" s="1">
        <v>43851</v>
      </c>
      <c r="H2031" s="57">
        <v>308.68</v>
      </c>
      <c r="I2031" s="58">
        <v>44782951147</v>
      </c>
      <c r="J2031" s="57">
        <v>178.81</v>
      </c>
      <c r="K2031" s="58">
        <v>28032436724</v>
      </c>
    </row>
    <row r="2032" spans="7:11" x14ac:dyDescent="0.3">
      <c r="G2032" s="1">
        <v>43852</v>
      </c>
      <c r="H2032" s="57">
        <v>311.33999999999997</v>
      </c>
      <c r="I2032" s="58">
        <v>45168860989</v>
      </c>
      <c r="J2032" s="57">
        <v>180.13</v>
      </c>
      <c r="K2032" s="58">
        <v>28239376025</v>
      </c>
    </row>
    <row r="2033" spans="7:11" x14ac:dyDescent="0.3">
      <c r="G2033" s="1">
        <v>43853</v>
      </c>
      <c r="H2033" s="57">
        <v>312.42</v>
      </c>
      <c r="I2033" s="58">
        <v>45325546188</v>
      </c>
      <c r="J2033" s="57">
        <v>182.55</v>
      </c>
      <c r="K2033" s="58">
        <v>28618764744</v>
      </c>
    </row>
    <row r="2034" spans="7:11" x14ac:dyDescent="0.3">
      <c r="G2034" s="1">
        <v>43854</v>
      </c>
      <c r="H2034" s="57">
        <v>306.54000000000002</v>
      </c>
      <c r="I2034" s="58">
        <v>44472482327</v>
      </c>
      <c r="J2034" s="57">
        <v>179.4</v>
      </c>
      <c r="K2034" s="58">
        <v>28124932321</v>
      </c>
    </row>
    <row r="2035" spans="7:11" x14ac:dyDescent="0.3">
      <c r="G2035" s="1">
        <v>43857</v>
      </c>
      <c r="H2035" s="57">
        <v>293.79000000000002</v>
      </c>
      <c r="I2035" s="58">
        <v>42622726505</v>
      </c>
      <c r="J2035" s="57">
        <v>170.31</v>
      </c>
      <c r="K2035" s="58">
        <v>26699873041</v>
      </c>
    </row>
    <row r="2036" spans="7:11" x14ac:dyDescent="0.3">
      <c r="G2036" s="1">
        <v>43858</v>
      </c>
      <c r="H2036" s="57">
        <v>301.69</v>
      </c>
      <c r="I2036" s="58">
        <v>43768849720</v>
      </c>
      <c r="J2036" s="57">
        <v>175.93</v>
      </c>
      <c r="K2036" s="58">
        <v>27580932794</v>
      </c>
    </row>
    <row r="2037" spans="7:11" x14ac:dyDescent="0.3">
      <c r="G2037" s="1">
        <v>43859</v>
      </c>
      <c r="H2037" s="57">
        <v>298.22000000000003</v>
      </c>
      <c r="I2037" s="58">
        <v>43265425979</v>
      </c>
      <c r="J2037" s="57">
        <v>171.72</v>
      </c>
      <c r="K2037" s="58">
        <v>26920921840</v>
      </c>
    </row>
    <row r="2038" spans="7:11" x14ac:dyDescent="0.3">
      <c r="G2038" s="1">
        <v>43860</v>
      </c>
      <c r="H2038" s="57">
        <v>310.95</v>
      </c>
      <c r="I2038" s="58">
        <v>45112280223</v>
      </c>
      <c r="J2038" s="57">
        <v>172.92</v>
      </c>
      <c r="K2038" s="58">
        <v>27109048478</v>
      </c>
    </row>
    <row r="2039" spans="7:11" x14ac:dyDescent="0.3">
      <c r="G2039" s="1">
        <v>43861</v>
      </c>
      <c r="H2039" s="57">
        <v>298.20999999999998</v>
      </c>
      <c r="I2039" s="58">
        <v>43404009238</v>
      </c>
      <c r="J2039" s="57">
        <v>165.74</v>
      </c>
      <c r="K2039" s="58">
        <v>25983424096</v>
      </c>
    </row>
    <row r="2040" spans="7:11" x14ac:dyDescent="0.3">
      <c r="G2040" s="1">
        <v>43864</v>
      </c>
      <c r="H2040" s="57">
        <v>308.44</v>
      </c>
      <c r="I2040" s="58">
        <v>44892970086</v>
      </c>
      <c r="J2040" s="57">
        <v>169.93</v>
      </c>
      <c r="K2040" s="58">
        <v>26640299606</v>
      </c>
    </row>
    <row r="2041" spans="7:11" x14ac:dyDescent="0.3">
      <c r="G2041" s="1">
        <v>43865</v>
      </c>
      <c r="H2041" s="57">
        <v>325.39999999999998</v>
      </c>
      <c r="I2041" s="58">
        <v>47361472138</v>
      </c>
      <c r="J2041" s="57">
        <v>178.8</v>
      </c>
      <c r="K2041" s="58">
        <v>28030869002</v>
      </c>
    </row>
    <row r="2042" spans="7:11" x14ac:dyDescent="0.3">
      <c r="G2042" s="1">
        <v>43866</v>
      </c>
      <c r="H2042" s="57">
        <v>325.62</v>
      </c>
      <c r="I2042" s="58">
        <v>47393492801</v>
      </c>
      <c r="J2042" s="57">
        <v>171.28</v>
      </c>
      <c r="K2042" s="58">
        <v>26851942073</v>
      </c>
    </row>
    <row r="2043" spans="7:11" x14ac:dyDescent="0.3">
      <c r="G2043" s="1">
        <v>43867</v>
      </c>
      <c r="H2043" s="57">
        <v>323.52</v>
      </c>
      <c r="I2043" s="58">
        <v>47087841014</v>
      </c>
      <c r="J2043" s="57">
        <v>171.74</v>
      </c>
      <c r="K2043" s="58">
        <v>26924057284</v>
      </c>
    </row>
    <row r="2044" spans="7:11" x14ac:dyDescent="0.3">
      <c r="G2044" s="1">
        <v>43868</v>
      </c>
      <c r="H2044" s="57">
        <v>315.39999999999998</v>
      </c>
      <c r="I2044" s="58">
        <v>45905987438</v>
      </c>
      <c r="J2044" s="57">
        <v>165.1</v>
      </c>
      <c r="K2044" s="58">
        <v>25883089889</v>
      </c>
    </row>
    <row r="2045" spans="7:11" x14ac:dyDescent="0.3">
      <c r="G2045" s="1">
        <v>43871</v>
      </c>
      <c r="H2045" s="57">
        <v>319.83</v>
      </c>
      <c r="I2045" s="58">
        <v>46550767160</v>
      </c>
      <c r="J2045" s="57">
        <v>168.92</v>
      </c>
      <c r="K2045" s="58">
        <v>26481959686</v>
      </c>
    </row>
    <row r="2046" spans="7:11" x14ac:dyDescent="0.3">
      <c r="G2046" s="1">
        <v>43872</v>
      </c>
      <c r="H2046" s="57">
        <v>325.67</v>
      </c>
      <c r="I2046" s="58">
        <v>47400770224</v>
      </c>
      <c r="J2046" s="57">
        <v>173.04</v>
      </c>
      <c r="K2046" s="58">
        <v>27127861141</v>
      </c>
    </row>
    <row r="2047" spans="7:11" x14ac:dyDescent="0.3">
      <c r="G2047" s="1">
        <v>43873</v>
      </c>
      <c r="H2047" s="57">
        <v>334.62</v>
      </c>
      <c r="I2047" s="58">
        <v>48703429031</v>
      </c>
      <c r="J2047" s="57">
        <v>175.97</v>
      </c>
      <c r="K2047" s="58">
        <v>27587203682</v>
      </c>
    </row>
    <row r="2048" spans="7:11" x14ac:dyDescent="0.3">
      <c r="G2048" s="1">
        <v>43874</v>
      </c>
      <c r="H2048" s="57">
        <v>341.58</v>
      </c>
      <c r="I2048" s="58">
        <v>49716446382</v>
      </c>
      <c r="J2048" s="57">
        <v>178.72</v>
      </c>
      <c r="K2048" s="58">
        <v>28018327226</v>
      </c>
    </row>
    <row r="2049" spans="7:11" x14ac:dyDescent="0.3">
      <c r="G2049" s="1">
        <v>43875</v>
      </c>
      <c r="H2049" s="57">
        <v>339.3</v>
      </c>
      <c r="I2049" s="58">
        <v>49384595871</v>
      </c>
      <c r="J2049" s="57">
        <v>176.28</v>
      </c>
      <c r="K2049" s="58">
        <v>27635803063</v>
      </c>
    </row>
    <row r="2050" spans="7:11" x14ac:dyDescent="0.3">
      <c r="G2050" s="1">
        <v>43879</v>
      </c>
      <c r="H2050" s="57">
        <v>325.33999999999997</v>
      </c>
      <c r="I2050" s="58">
        <v>47352739229</v>
      </c>
      <c r="J2050" s="57">
        <v>169.23</v>
      </c>
      <c r="K2050" s="58">
        <v>26530559067</v>
      </c>
    </row>
    <row r="2051" spans="7:11" x14ac:dyDescent="0.3">
      <c r="G2051" s="1">
        <v>43880</v>
      </c>
      <c r="H2051" s="57">
        <v>333.85</v>
      </c>
      <c r="I2051" s="58">
        <v>48591356709</v>
      </c>
      <c r="J2051" s="57">
        <v>172.98</v>
      </c>
      <c r="K2051" s="58">
        <v>27118454810</v>
      </c>
    </row>
    <row r="2052" spans="7:11" x14ac:dyDescent="0.3">
      <c r="G2052" s="1">
        <v>43881</v>
      </c>
      <c r="H2052" s="57">
        <v>328.49</v>
      </c>
      <c r="I2052" s="58">
        <v>47811216910</v>
      </c>
      <c r="J2052" s="57">
        <v>167.3</v>
      </c>
      <c r="K2052" s="58">
        <v>26227988725</v>
      </c>
    </row>
    <row r="2053" spans="7:11" x14ac:dyDescent="0.3">
      <c r="G2053" s="1">
        <v>43882</v>
      </c>
      <c r="H2053" s="57">
        <v>316.8</v>
      </c>
      <c r="I2053" s="58">
        <v>46109755296</v>
      </c>
      <c r="J2053" s="57">
        <v>161.12</v>
      </c>
      <c r="K2053" s="58">
        <v>25259136541</v>
      </c>
    </row>
    <row r="2054" spans="7:11" x14ac:dyDescent="0.3">
      <c r="G2054" s="1">
        <v>43885</v>
      </c>
      <c r="H2054" s="57">
        <v>300.45999999999998</v>
      </c>
      <c r="I2054" s="58">
        <v>43731493296</v>
      </c>
      <c r="J2054" s="57">
        <v>153.72999999999999</v>
      </c>
      <c r="K2054" s="58">
        <v>24100589998</v>
      </c>
    </row>
    <row r="2055" spans="7:11" x14ac:dyDescent="0.3">
      <c r="G2055" s="1">
        <v>43886</v>
      </c>
      <c r="H2055" s="57">
        <v>292.22000000000003</v>
      </c>
      <c r="I2055" s="58">
        <v>42532173903</v>
      </c>
      <c r="J2055" s="57">
        <v>147.41</v>
      </c>
      <c r="K2055" s="58">
        <v>23109789707</v>
      </c>
    </row>
    <row r="2056" spans="7:11" x14ac:dyDescent="0.3">
      <c r="G2056" s="1">
        <v>43887</v>
      </c>
      <c r="H2056" s="57">
        <v>296.60000000000002</v>
      </c>
      <c r="I2056" s="58">
        <v>43169676202</v>
      </c>
      <c r="J2056" s="57">
        <v>147.27000000000001</v>
      </c>
      <c r="K2056" s="58">
        <v>23087841599</v>
      </c>
    </row>
    <row r="2057" spans="7:11" x14ac:dyDescent="0.3">
      <c r="G2057" s="1">
        <v>43888</v>
      </c>
      <c r="H2057" s="57">
        <v>285.7</v>
      </c>
      <c r="I2057" s="58">
        <v>41583197879</v>
      </c>
      <c r="J2057" s="57">
        <v>147.99</v>
      </c>
      <c r="K2057" s="58">
        <v>23200717582</v>
      </c>
    </row>
    <row r="2058" spans="7:11" x14ac:dyDescent="0.3">
      <c r="G2058" s="1">
        <v>43889</v>
      </c>
      <c r="H2058" s="57">
        <v>293.43</v>
      </c>
      <c r="I2058" s="58">
        <v>42708287552</v>
      </c>
      <c r="J2058" s="57">
        <v>153.71</v>
      </c>
      <c r="K2058" s="58">
        <v>24097454554</v>
      </c>
    </row>
    <row r="2059" spans="7:11" x14ac:dyDescent="0.3">
      <c r="G2059" s="1">
        <v>43892</v>
      </c>
      <c r="H2059" s="57">
        <v>300.33</v>
      </c>
      <c r="I2059" s="58">
        <v>43712571995</v>
      </c>
      <c r="J2059" s="57">
        <v>158.74</v>
      </c>
      <c r="K2059" s="58">
        <v>24886018710</v>
      </c>
    </row>
    <row r="2060" spans="7:11" x14ac:dyDescent="0.3">
      <c r="G2060" s="1">
        <v>43893</v>
      </c>
      <c r="H2060" s="57">
        <v>291.45999999999998</v>
      </c>
      <c r="I2060" s="58">
        <v>42421557066</v>
      </c>
      <c r="J2060" s="57">
        <v>153.81</v>
      </c>
      <c r="K2060" s="58">
        <v>24113131774</v>
      </c>
    </row>
    <row r="2061" spans="7:11" x14ac:dyDescent="0.3">
      <c r="G2061" s="1">
        <v>43894</v>
      </c>
      <c r="H2061" s="57">
        <v>306.24</v>
      </c>
      <c r="I2061" s="58">
        <v>44572763452</v>
      </c>
      <c r="J2061" s="57">
        <v>160.71</v>
      </c>
      <c r="K2061" s="58">
        <v>25194859940</v>
      </c>
    </row>
    <row r="2062" spans="7:11" x14ac:dyDescent="0.3">
      <c r="G2062" s="1">
        <v>43895</v>
      </c>
      <c r="H2062" s="57">
        <v>299.13</v>
      </c>
      <c r="I2062" s="58">
        <v>43537913831</v>
      </c>
      <c r="J2062" s="57">
        <v>156.69</v>
      </c>
      <c r="K2062" s="58">
        <v>24564635704</v>
      </c>
    </row>
    <row r="2063" spans="7:11" x14ac:dyDescent="0.3">
      <c r="G2063" s="1">
        <v>43896</v>
      </c>
      <c r="H2063" s="57">
        <v>294.41000000000003</v>
      </c>
      <c r="I2063" s="58">
        <v>42850925052</v>
      </c>
      <c r="J2063" s="57">
        <v>155.68</v>
      </c>
      <c r="K2063" s="58">
        <v>24406295784</v>
      </c>
    </row>
    <row r="2064" spans="7:11" x14ac:dyDescent="0.3">
      <c r="G2064" s="1">
        <v>43899</v>
      </c>
      <c r="H2064" s="57">
        <v>267.60000000000002</v>
      </c>
      <c r="I2064" s="58">
        <v>38948770572</v>
      </c>
      <c r="J2064" s="57">
        <v>144.91999999999999</v>
      </c>
      <c r="K2064" s="58">
        <v>22719426934</v>
      </c>
    </row>
    <row r="2065" spans="7:11" x14ac:dyDescent="0.3">
      <c r="G2065" s="1">
        <v>43900</v>
      </c>
      <c r="H2065" s="57">
        <v>287.57</v>
      </c>
      <c r="I2065" s="58">
        <v>41855373517</v>
      </c>
      <c r="J2065" s="57">
        <v>154.57</v>
      </c>
      <c r="K2065" s="58">
        <v>24232278644</v>
      </c>
    </row>
    <row r="2066" spans="7:11" x14ac:dyDescent="0.3">
      <c r="G2066" s="1">
        <v>43901</v>
      </c>
      <c r="H2066" s="57">
        <v>276.63</v>
      </c>
      <c r="I2066" s="58">
        <v>40263073256</v>
      </c>
      <c r="J2066" s="57">
        <v>144.91999999999999</v>
      </c>
      <c r="K2066" s="58">
        <v>22719426934</v>
      </c>
    </row>
    <row r="2067" spans="7:11" x14ac:dyDescent="0.3">
      <c r="G2067" s="1">
        <v>43902</v>
      </c>
      <c r="H2067" s="57">
        <v>237.85</v>
      </c>
      <c r="I2067" s="58">
        <v>34618703589</v>
      </c>
      <c r="J2067" s="57">
        <v>125.36</v>
      </c>
      <c r="K2067" s="58">
        <v>19652962741</v>
      </c>
    </row>
    <row r="2068" spans="7:11" x14ac:dyDescent="0.3">
      <c r="G2068" s="1">
        <v>43903</v>
      </c>
      <c r="H2068" s="57">
        <v>261.77999999999997</v>
      </c>
      <c r="I2068" s="58">
        <v>38101678476</v>
      </c>
      <c r="J2068" s="57">
        <v>145.37</v>
      </c>
      <c r="K2068" s="58">
        <v>22789974423</v>
      </c>
    </row>
    <row r="2069" spans="7:11" x14ac:dyDescent="0.3">
      <c r="G2069" s="1">
        <v>43906</v>
      </c>
      <c r="H2069" s="57">
        <v>213.54</v>
      </c>
      <c r="I2069" s="58">
        <v>31080420283</v>
      </c>
      <c r="J2069" s="57">
        <v>129.5</v>
      </c>
      <c r="K2069" s="58">
        <v>20301999641</v>
      </c>
    </row>
    <row r="2070" spans="7:11" x14ac:dyDescent="0.3">
      <c r="G2070" s="1">
        <v>43907</v>
      </c>
      <c r="H2070" s="57">
        <v>229.3</v>
      </c>
      <c r="I2070" s="58">
        <v>33374264171</v>
      </c>
      <c r="J2070" s="57">
        <v>149.63</v>
      </c>
      <c r="K2070" s="58">
        <v>23457823986</v>
      </c>
    </row>
    <row r="2071" spans="7:11" x14ac:dyDescent="0.3">
      <c r="G2071" s="1">
        <v>43908</v>
      </c>
      <c r="H2071" s="57">
        <v>194.14</v>
      </c>
      <c r="I2071" s="58">
        <v>28256779965</v>
      </c>
      <c r="J2071" s="57">
        <v>132.02000000000001</v>
      </c>
      <c r="K2071" s="58">
        <v>20697065579</v>
      </c>
    </row>
    <row r="2072" spans="7:11" x14ac:dyDescent="0.3">
      <c r="G2072" s="1">
        <v>43909</v>
      </c>
      <c r="H2072" s="57">
        <v>195.01</v>
      </c>
      <c r="I2072" s="58">
        <v>28383407134</v>
      </c>
      <c r="J2072" s="57">
        <v>127.36</v>
      </c>
      <c r="K2072" s="58">
        <v>19966507137</v>
      </c>
    </row>
    <row r="2073" spans="7:11" x14ac:dyDescent="0.3">
      <c r="G2073" s="1">
        <v>43910</v>
      </c>
      <c r="H2073" s="57">
        <v>187.89</v>
      </c>
      <c r="I2073" s="58">
        <v>27347102028</v>
      </c>
      <c r="J2073" s="57">
        <v>114.02</v>
      </c>
      <c r="K2073" s="58">
        <v>17875166015</v>
      </c>
    </row>
    <row r="2074" spans="7:11" x14ac:dyDescent="0.3">
      <c r="G2074" s="1">
        <v>43913</v>
      </c>
      <c r="H2074" s="57">
        <v>192.85</v>
      </c>
      <c r="I2074" s="58">
        <v>28069022439</v>
      </c>
      <c r="J2074" s="57">
        <v>116.36</v>
      </c>
      <c r="K2074" s="58">
        <v>18242012959</v>
      </c>
    </row>
    <row r="2075" spans="7:11" x14ac:dyDescent="0.3">
      <c r="G2075" s="1">
        <v>43914</v>
      </c>
      <c r="H2075" s="57">
        <v>230.64</v>
      </c>
      <c r="I2075" s="58">
        <v>33569299120</v>
      </c>
      <c r="J2075" s="57">
        <v>136.36000000000001</v>
      </c>
      <c r="K2075" s="58">
        <v>21377456919</v>
      </c>
    </row>
    <row r="2076" spans="7:11" x14ac:dyDescent="0.3">
      <c r="G2076" s="1">
        <v>43915</v>
      </c>
      <c r="H2076" s="57">
        <v>233.55</v>
      </c>
      <c r="I2076" s="58">
        <v>33992845168</v>
      </c>
      <c r="J2076" s="57">
        <v>137.47</v>
      </c>
      <c r="K2076" s="58">
        <v>21551474059</v>
      </c>
    </row>
    <row r="2077" spans="7:11" x14ac:dyDescent="0.3">
      <c r="G2077" s="1">
        <v>43916</v>
      </c>
      <c r="H2077" s="57">
        <v>260.33999999999997</v>
      </c>
      <c r="I2077" s="58">
        <v>37892088679</v>
      </c>
      <c r="J2077" s="57">
        <v>149.76</v>
      </c>
      <c r="K2077" s="58">
        <v>23478204372</v>
      </c>
    </row>
    <row r="2078" spans="7:11" x14ac:dyDescent="0.3">
      <c r="G2078" s="1">
        <v>43917</v>
      </c>
      <c r="H2078" s="57">
        <v>241.22</v>
      </c>
      <c r="I2078" s="58">
        <v>35109201933</v>
      </c>
      <c r="J2078" s="57">
        <v>142.24</v>
      </c>
      <c r="K2078" s="58">
        <v>22299277443</v>
      </c>
    </row>
    <row r="2079" spans="7:11" x14ac:dyDescent="0.3">
      <c r="G2079" s="1">
        <v>43920</v>
      </c>
      <c r="H2079" s="57">
        <v>255.3</v>
      </c>
      <c r="I2079" s="58">
        <v>37158524391</v>
      </c>
      <c r="J2079" s="57">
        <v>149.52000000000001</v>
      </c>
      <c r="K2079" s="58">
        <v>23440579044</v>
      </c>
    </row>
    <row r="2080" spans="7:11" x14ac:dyDescent="0.3">
      <c r="G2080" s="1">
        <v>43921</v>
      </c>
      <c r="H2080" s="57">
        <v>240</v>
      </c>
      <c r="I2080" s="58">
        <v>34931632800</v>
      </c>
      <c r="J2080" s="57">
        <v>143.74</v>
      </c>
      <c r="K2080" s="58">
        <v>22534435740</v>
      </c>
    </row>
    <row r="2081" spans="7:11" x14ac:dyDescent="0.3">
      <c r="G2081" s="1">
        <v>43922</v>
      </c>
      <c r="H2081" s="57">
        <v>223.33</v>
      </c>
      <c r="I2081" s="58">
        <v>32505339805</v>
      </c>
      <c r="J2081" s="57">
        <v>131.61000000000001</v>
      </c>
      <c r="K2081" s="58">
        <v>20632788978</v>
      </c>
    </row>
    <row r="2082" spans="7:11" x14ac:dyDescent="0.3">
      <c r="G2082" s="1">
        <v>43923</v>
      </c>
      <c r="H2082" s="57">
        <v>220.57</v>
      </c>
      <c r="I2082" s="58">
        <v>32103626027</v>
      </c>
      <c r="J2082" s="57">
        <v>132.44</v>
      </c>
      <c r="K2082" s="58">
        <v>20762909903</v>
      </c>
    </row>
    <row r="2083" spans="7:11" x14ac:dyDescent="0.3">
      <c r="G2083" s="1">
        <v>43924</v>
      </c>
      <c r="H2083" s="57">
        <v>218.15</v>
      </c>
      <c r="I2083" s="58">
        <v>31751398730</v>
      </c>
      <c r="J2083" s="57">
        <v>127.94</v>
      </c>
      <c r="K2083" s="58">
        <v>20057435012</v>
      </c>
    </row>
    <row r="2084" spans="7:11" x14ac:dyDescent="0.3">
      <c r="G2084" s="1">
        <v>43927</v>
      </c>
      <c r="H2084" s="57">
        <v>250.75</v>
      </c>
      <c r="I2084" s="58">
        <v>36496278852</v>
      </c>
      <c r="J2084" s="57">
        <v>148.5</v>
      </c>
      <c r="K2084" s="58">
        <v>23280671403</v>
      </c>
    </row>
    <row r="2085" spans="7:11" x14ac:dyDescent="0.3">
      <c r="G2085" s="1">
        <v>43928</v>
      </c>
      <c r="H2085" s="57">
        <v>256.22000000000003</v>
      </c>
      <c r="I2085" s="58">
        <v>37292428983</v>
      </c>
      <c r="J2085" s="57">
        <v>147.27000000000001</v>
      </c>
      <c r="K2085" s="58">
        <v>23087841599</v>
      </c>
    </row>
    <row r="2086" spans="7:11" x14ac:dyDescent="0.3">
      <c r="G2086" s="1">
        <v>43929</v>
      </c>
      <c r="H2086" s="57">
        <v>266.75</v>
      </c>
      <c r="I2086" s="58">
        <v>38825054372</v>
      </c>
      <c r="J2086" s="57">
        <v>152.37</v>
      </c>
      <c r="K2086" s="58">
        <v>23887379809</v>
      </c>
    </row>
    <row r="2087" spans="7:11" x14ac:dyDescent="0.3">
      <c r="G2087" s="1">
        <v>43930</v>
      </c>
      <c r="H2087" s="57">
        <v>258.27999999999997</v>
      </c>
      <c r="I2087" s="58">
        <v>37592258831</v>
      </c>
      <c r="J2087" s="57">
        <v>150.12</v>
      </c>
      <c r="K2087" s="58">
        <v>23534642363</v>
      </c>
    </row>
    <row r="2088" spans="7:11" x14ac:dyDescent="0.3">
      <c r="G2088" s="1">
        <v>43934</v>
      </c>
      <c r="H2088" s="57">
        <v>258.77999999999997</v>
      </c>
      <c r="I2088" s="58">
        <v>37665033066</v>
      </c>
      <c r="J2088" s="57">
        <v>152.09</v>
      </c>
      <c r="K2088" s="58">
        <v>23843483593</v>
      </c>
    </row>
    <row r="2089" spans="7:11" x14ac:dyDescent="0.3">
      <c r="G2089" s="1">
        <v>43935</v>
      </c>
      <c r="H2089" s="57">
        <v>272.51</v>
      </c>
      <c r="I2089" s="58">
        <v>39663413559</v>
      </c>
      <c r="J2089" s="57">
        <v>161.72999999999999</v>
      </c>
      <c r="K2089" s="58">
        <v>25354767582</v>
      </c>
    </row>
    <row r="2090" spans="7:11" x14ac:dyDescent="0.3">
      <c r="G2090" s="1">
        <v>43936</v>
      </c>
      <c r="H2090" s="57">
        <v>262.81</v>
      </c>
      <c r="I2090" s="58">
        <v>38251593400</v>
      </c>
      <c r="J2090" s="57">
        <v>153.22</v>
      </c>
      <c r="K2090" s="58">
        <v>24020636177</v>
      </c>
    </row>
    <row r="2091" spans="7:11" x14ac:dyDescent="0.3">
      <c r="G2091" s="1">
        <v>43937</v>
      </c>
      <c r="H2091" s="57">
        <v>270.70999999999998</v>
      </c>
      <c r="I2091" s="58">
        <v>39401426313</v>
      </c>
      <c r="J2091" s="57">
        <v>156.65</v>
      </c>
      <c r="K2091" s="58">
        <v>24558364816</v>
      </c>
    </row>
    <row r="2092" spans="7:11" x14ac:dyDescent="0.3">
      <c r="G2092" s="1">
        <v>43938</v>
      </c>
      <c r="H2092" s="57">
        <v>279.02</v>
      </c>
      <c r="I2092" s="58">
        <v>40610934099</v>
      </c>
      <c r="J2092" s="57">
        <v>161.21</v>
      </c>
      <c r="K2092" s="58">
        <v>25273246039</v>
      </c>
    </row>
    <row r="2093" spans="7:11" x14ac:dyDescent="0.3">
      <c r="G2093" s="1">
        <v>43941</v>
      </c>
      <c r="H2093" s="57">
        <v>266.73</v>
      </c>
      <c r="I2093" s="58">
        <v>38822143403</v>
      </c>
      <c r="J2093" s="57">
        <v>156.30000000000001</v>
      </c>
      <c r="K2093" s="58">
        <v>24503494547</v>
      </c>
    </row>
    <row r="2094" spans="7:11" x14ac:dyDescent="0.3">
      <c r="G2094" s="1">
        <v>43942</v>
      </c>
      <c r="H2094" s="57">
        <v>243.63</v>
      </c>
      <c r="I2094" s="58">
        <v>35459973746</v>
      </c>
      <c r="J2094" s="57">
        <v>148.59</v>
      </c>
      <c r="K2094" s="58">
        <v>23294780900</v>
      </c>
    </row>
    <row r="2095" spans="7:11" x14ac:dyDescent="0.3">
      <c r="G2095" s="1">
        <v>43943</v>
      </c>
      <c r="H2095" s="57">
        <v>271.77999999999997</v>
      </c>
      <c r="I2095" s="58">
        <v>39557163176</v>
      </c>
      <c r="J2095" s="57">
        <v>158.68</v>
      </c>
      <c r="K2095" s="58">
        <v>24876612378</v>
      </c>
    </row>
    <row r="2096" spans="7:11" x14ac:dyDescent="0.3">
      <c r="G2096" s="1">
        <v>43944</v>
      </c>
      <c r="H2096" s="57">
        <v>263.95999999999998</v>
      </c>
      <c r="I2096" s="58">
        <v>38418974141</v>
      </c>
      <c r="J2096" s="57">
        <v>159.44999999999999</v>
      </c>
      <c r="K2096" s="58">
        <v>24997326971</v>
      </c>
    </row>
    <row r="2097" spans="7:11" x14ac:dyDescent="0.3">
      <c r="G2097" s="1">
        <v>43945</v>
      </c>
      <c r="H2097" s="57">
        <v>266.67</v>
      </c>
      <c r="I2097" s="58">
        <v>38813410494</v>
      </c>
      <c r="J2097" s="57">
        <v>164.92</v>
      </c>
      <c r="K2097" s="58">
        <v>25854870894</v>
      </c>
    </row>
    <row r="2098" spans="7:11" x14ac:dyDescent="0.3">
      <c r="G2098" s="1">
        <v>43948</v>
      </c>
      <c r="H2098" s="57">
        <v>264.41000000000003</v>
      </c>
      <c r="I2098" s="58">
        <v>38484470952</v>
      </c>
      <c r="J2098" s="57">
        <v>166.06</v>
      </c>
      <c r="K2098" s="58">
        <v>26033591199</v>
      </c>
    </row>
    <row r="2099" spans="7:11" x14ac:dyDescent="0.3">
      <c r="G2099" s="1">
        <v>43949</v>
      </c>
      <c r="H2099" s="57">
        <v>261.85000000000002</v>
      </c>
      <c r="I2099" s="58">
        <v>38111866869</v>
      </c>
      <c r="J2099" s="57">
        <v>166.27</v>
      </c>
      <c r="K2099" s="58">
        <v>26066513361</v>
      </c>
    </row>
    <row r="2100" spans="7:11" x14ac:dyDescent="0.3">
      <c r="G2100" s="1">
        <v>43950</v>
      </c>
      <c r="H2100" s="57">
        <v>279.99</v>
      </c>
      <c r="I2100" s="58">
        <v>40643972497</v>
      </c>
      <c r="J2100" s="57">
        <v>175.89</v>
      </c>
      <c r="K2100" s="58">
        <v>27574661906</v>
      </c>
    </row>
    <row r="2101" spans="7:11" x14ac:dyDescent="0.3">
      <c r="G2101" s="1">
        <v>43951</v>
      </c>
      <c r="H2101" s="57">
        <v>255.28</v>
      </c>
      <c r="I2101" s="58">
        <v>37057013819</v>
      </c>
      <c r="J2101" s="57">
        <v>164.09</v>
      </c>
      <c r="K2101" s="58">
        <v>25724749969</v>
      </c>
    </row>
    <row r="2102" spans="7:11" x14ac:dyDescent="0.3">
      <c r="G2102" s="1">
        <v>43952</v>
      </c>
      <c r="H2102" s="57">
        <v>235.02</v>
      </c>
      <c r="I2102" s="58">
        <v>34116027059</v>
      </c>
      <c r="J2102" s="57">
        <v>150.27000000000001</v>
      </c>
      <c r="K2102" s="58">
        <v>23558158193</v>
      </c>
    </row>
    <row r="2103" spans="7:11" x14ac:dyDescent="0.3">
      <c r="G2103" s="1">
        <v>43955</v>
      </c>
      <c r="H2103" s="57">
        <v>234.52</v>
      </c>
      <c r="I2103" s="58">
        <v>34043445945</v>
      </c>
      <c r="J2103" s="57">
        <v>151.995</v>
      </c>
      <c r="K2103" s="58">
        <v>23828590235</v>
      </c>
    </row>
    <row r="2104" spans="7:11" x14ac:dyDescent="0.3">
      <c r="G2104" s="1">
        <v>43956</v>
      </c>
      <c r="H2104" s="57">
        <v>242.81</v>
      </c>
      <c r="I2104" s="58">
        <v>35246840823</v>
      </c>
      <c r="J2104" s="57">
        <v>155.63</v>
      </c>
      <c r="K2104" s="58">
        <v>24398457174</v>
      </c>
    </row>
    <row r="2105" spans="7:11" x14ac:dyDescent="0.3">
      <c r="G2105" s="1">
        <v>43957</v>
      </c>
      <c r="H2105" s="57">
        <v>244.56</v>
      </c>
      <c r="I2105" s="58">
        <v>35500874724</v>
      </c>
      <c r="J2105" s="57">
        <v>163.81</v>
      </c>
      <c r="K2105" s="58">
        <v>25680853754</v>
      </c>
    </row>
    <row r="2106" spans="7:11" x14ac:dyDescent="0.3">
      <c r="G2106" s="1">
        <v>43958</v>
      </c>
      <c r="H2106" s="57">
        <v>247.63</v>
      </c>
      <c r="I2106" s="58">
        <v>35946522767</v>
      </c>
      <c r="J2106" s="57">
        <v>163.84</v>
      </c>
      <c r="K2106" s="58">
        <v>25403210792</v>
      </c>
    </row>
    <row r="2107" spans="7:11" x14ac:dyDescent="0.3">
      <c r="G2107" s="1">
        <v>43959</v>
      </c>
      <c r="H2107" s="57">
        <v>265.39999999999998</v>
      </c>
      <c r="I2107" s="58">
        <v>38526055576</v>
      </c>
      <c r="J2107" s="57">
        <v>171.5</v>
      </c>
      <c r="K2107" s="58">
        <v>26590885321</v>
      </c>
    </row>
    <row r="2108" spans="7:11" x14ac:dyDescent="0.3">
      <c r="G2108" s="1">
        <v>43962</v>
      </c>
      <c r="H2108" s="57">
        <v>262.23</v>
      </c>
      <c r="I2108" s="58">
        <v>38065891310</v>
      </c>
      <c r="J2108" s="57">
        <v>168.78</v>
      </c>
      <c r="K2108" s="58">
        <v>26169152329</v>
      </c>
    </row>
    <row r="2109" spans="7:11" x14ac:dyDescent="0.3">
      <c r="G2109" s="1">
        <v>43963</v>
      </c>
      <c r="H2109" s="57">
        <v>255.98</v>
      </c>
      <c r="I2109" s="58">
        <v>37158627379</v>
      </c>
      <c r="J2109" s="57">
        <v>165.57</v>
      </c>
      <c r="K2109" s="58">
        <v>25671445379</v>
      </c>
    </row>
    <row r="2110" spans="7:11" x14ac:dyDescent="0.3">
      <c r="G2110" s="1">
        <v>43964</v>
      </c>
      <c r="H2110" s="57">
        <v>248.19</v>
      </c>
      <c r="I2110" s="58">
        <v>36027813615</v>
      </c>
      <c r="J2110" s="57">
        <v>164.07</v>
      </c>
      <c r="K2110" s="58">
        <v>25438872038</v>
      </c>
    </row>
    <row r="2111" spans="7:11" x14ac:dyDescent="0.3">
      <c r="G2111" s="1">
        <v>43965</v>
      </c>
      <c r="H2111" s="57">
        <v>269</v>
      </c>
      <c r="I2111" s="58">
        <v>39048639601</v>
      </c>
      <c r="J2111" s="57">
        <v>176.75</v>
      </c>
      <c r="K2111" s="58">
        <v>27404892014</v>
      </c>
    </row>
    <row r="2112" spans="7:11" x14ac:dyDescent="0.3">
      <c r="G2112" s="1">
        <v>43966</v>
      </c>
      <c r="H2112" s="57">
        <v>251.84</v>
      </c>
      <c r="I2112" s="58">
        <v>36557655751</v>
      </c>
      <c r="J2112" s="57">
        <v>167.43</v>
      </c>
      <c r="K2112" s="58">
        <v>25959836322</v>
      </c>
    </row>
    <row r="2113" spans="7:11" x14ac:dyDescent="0.3">
      <c r="G2113" s="1">
        <v>43969</v>
      </c>
      <c r="H2113" s="57">
        <v>257.47000000000003</v>
      </c>
      <c r="I2113" s="58">
        <v>37374919100</v>
      </c>
      <c r="J2113" s="57">
        <v>172.31</v>
      </c>
      <c r="K2113" s="58">
        <v>26716474925</v>
      </c>
    </row>
    <row r="2114" spans="7:11" x14ac:dyDescent="0.3">
      <c r="G2114" s="1">
        <v>43970</v>
      </c>
      <c r="H2114" s="57">
        <v>261.66000000000003</v>
      </c>
      <c r="I2114" s="58">
        <v>37983148840</v>
      </c>
      <c r="J2114" s="57">
        <v>172.52</v>
      </c>
      <c r="K2114" s="58">
        <v>26749035192</v>
      </c>
    </row>
    <row r="2115" spans="7:11" x14ac:dyDescent="0.3">
      <c r="G2115" s="1">
        <v>43971</v>
      </c>
      <c r="H2115" s="57">
        <v>271.17</v>
      </c>
      <c r="I2115" s="58">
        <v>39363641637</v>
      </c>
      <c r="J2115" s="57">
        <v>177.92</v>
      </c>
      <c r="K2115" s="58">
        <v>27586299220</v>
      </c>
    </row>
    <row r="2116" spans="7:11" x14ac:dyDescent="0.3">
      <c r="G2116" s="1">
        <v>43972</v>
      </c>
      <c r="H2116" s="57">
        <v>260.7</v>
      </c>
      <c r="I2116" s="58">
        <v>37843793100</v>
      </c>
      <c r="J2116" s="57">
        <v>172.43</v>
      </c>
      <c r="K2116" s="58">
        <v>26735080792</v>
      </c>
    </row>
    <row r="2117" spans="7:11" x14ac:dyDescent="0.3">
      <c r="G2117" s="1">
        <v>43973</v>
      </c>
      <c r="H2117" s="57">
        <v>261.14</v>
      </c>
      <c r="I2117" s="58">
        <v>37907664481</v>
      </c>
      <c r="J2117" s="57">
        <v>173</v>
      </c>
      <c r="K2117" s="58">
        <v>26823458662</v>
      </c>
    </row>
    <row r="2118" spans="7:11" x14ac:dyDescent="0.3">
      <c r="G2118" s="1">
        <v>43977</v>
      </c>
      <c r="H2118" s="57">
        <v>266.36</v>
      </c>
      <c r="I2118" s="58">
        <v>38665411316</v>
      </c>
      <c r="J2118" s="57">
        <v>176.64</v>
      </c>
      <c r="K2118" s="58">
        <v>27387836636</v>
      </c>
    </row>
    <row r="2119" spans="7:11" x14ac:dyDescent="0.3">
      <c r="G2119" s="1">
        <v>43978</v>
      </c>
      <c r="H2119" s="57">
        <v>276.11</v>
      </c>
      <c r="I2119" s="58">
        <v>40080743049</v>
      </c>
      <c r="J2119" s="57">
        <v>176.73</v>
      </c>
      <c r="K2119" s="58">
        <v>27401791036</v>
      </c>
    </row>
    <row r="2120" spans="7:11" x14ac:dyDescent="0.3">
      <c r="G2120" s="1">
        <v>43979</v>
      </c>
      <c r="H2120" s="57">
        <v>266.82</v>
      </c>
      <c r="I2120" s="58">
        <v>38732185941</v>
      </c>
      <c r="J2120" s="57">
        <v>174.61</v>
      </c>
      <c r="K2120" s="58">
        <v>27073087381</v>
      </c>
    </row>
    <row r="2121" spans="7:11" x14ac:dyDescent="0.3">
      <c r="G2121" s="1">
        <v>43980</v>
      </c>
      <c r="H2121" s="57">
        <v>273.67</v>
      </c>
      <c r="I2121" s="58">
        <v>39726547210</v>
      </c>
      <c r="J2121" s="57">
        <v>175.96</v>
      </c>
      <c r="K2121" s="58">
        <v>27282403388</v>
      </c>
    </row>
    <row r="2122" spans="7:11" x14ac:dyDescent="0.3">
      <c r="G2122" s="1">
        <v>43983</v>
      </c>
      <c r="H2122" s="57">
        <v>270.97000000000003</v>
      </c>
      <c r="I2122" s="58">
        <v>39334609192</v>
      </c>
      <c r="J2122" s="57">
        <v>175.96</v>
      </c>
      <c r="K2122" s="58">
        <v>27282403388</v>
      </c>
    </row>
    <row r="2123" spans="7:11" x14ac:dyDescent="0.3">
      <c r="G2123" s="1">
        <v>43984</v>
      </c>
      <c r="H2123" s="57">
        <v>271.45999999999998</v>
      </c>
      <c r="I2123" s="58">
        <v>39405738684</v>
      </c>
      <c r="J2123" s="57">
        <v>177.29</v>
      </c>
      <c r="K2123" s="58">
        <v>27488618417</v>
      </c>
    </row>
    <row r="2124" spans="7:11" x14ac:dyDescent="0.3">
      <c r="G2124" s="1">
        <v>43985</v>
      </c>
      <c r="H2124" s="57">
        <v>286.89</v>
      </c>
      <c r="I2124" s="58">
        <v>41645591877</v>
      </c>
      <c r="J2124" s="57">
        <v>186.05</v>
      </c>
      <c r="K2124" s="58">
        <v>28846846728</v>
      </c>
    </row>
    <row r="2125" spans="7:11" x14ac:dyDescent="0.3">
      <c r="G2125" s="1">
        <v>43986</v>
      </c>
      <c r="H2125" s="57">
        <v>291.83999999999997</v>
      </c>
      <c r="I2125" s="58">
        <v>42364144911</v>
      </c>
      <c r="J2125" s="57">
        <v>186.29</v>
      </c>
      <c r="K2125" s="58">
        <v>28884058463</v>
      </c>
    </row>
    <row r="2126" spans="7:11" x14ac:dyDescent="0.3">
      <c r="G2126" s="1">
        <v>43987</v>
      </c>
      <c r="H2126" s="57">
        <v>304.92</v>
      </c>
      <c r="I2126" s="58">
        <v>44262866866</v>
      </c>
      <c r="J2126" s="57">
        <v>192.48</v>
      </c>
      <c r="K2126" s="58">
        <v>29843811117</v>
      </c>
    </row>
    <row r="2127" spans="7:11" x14ac:dyDescent="0.3">
      <c r="G2127" s="1">
        <v>43990</v>
      </c>
      <c r="H2127" s="57">
        <v>297.58999999999997</v>
      </c>
      <c r="I2127" s="58">
        <v>43198827728</v>
      </c>
      <c r="J2127" s="57">
        <v>191.87</v>
      </c>
      <c r="K2127" s="58">
        <v>29749231291</v>
      </c>
    </row>
    <row r="2128" spans="7:11" x14ac:dyDescent="0.3">
      <c r="G2128" s="1">
        <v>43991</v>
      </c>
      <c r="H2128" s="57">
        <v>302.33</v>
      </c>
      <c r="I2128" s="58">
        <v>43886896693</v>
      </c>
      <c r="J2128" s="57">
        <v>191.03</v>
      </c>
      <c r="K2128" s="58">
        <v>29618990220</v>
      </c>
    </row>
    <row r="2129" spans="7:11" x14ac:dyDescent="0.3">
      <c r="G2129" s="1">
        <v>43992</v>
      </c>
      <c r="H2129" s="57">
        <v>301.3</v>
      </c>
      <c r="I2129" s="58">
        <v>43737379597</v>
      </c>
      <c r="J2129" s="57">
        <v>192.77</v>
      </c>
      <c r="K2129" s="58">
        <v>29888775296</v>
      </c>
    </row>
    <row r="2130" spans="7:11" x14ac:dyDescent="0.3">
      <c r="G2130" s="1">
        <v>43993</v>
      </c>
      <c r="H2130" s="57">
        <v>282.43</v>
      </c>
      <c r="I2130" s="58">
        <v>40998168336</v>
      </c>
      <c r="J2130" s="57">
        <v>180.58</v>
      </c>
      <c r="K2130" s="58">
        <v>27998729278</v>
      </c>
    </row>
    <row r="2131" spans="7:11" x14ac:dyDescent="0.3">
      <c r="G2131" s="1">
        <v>43994</v>
      </c>
      <c r="H2131" s="57">
        <v>284.52</v>
      </c>
      <c r="I2131" s="58">
        <v>41301557395</v>
      </c>
      <c r="J2131" s="57">
        <v>184.69</v>
      </c>
      <c r="K2131" s="58">
        <v>28635980232</v>
      </c>
    </row>
    <row r="2132" spans="7:11" x14ac:dyDescent="0.3">
      <c r="G2132" s="1">
        <v>43997</v>
      </c>
      <c r="H2132" s="57">
        <v>291.14</v>
      </c>
      <c r="I2132" s="58">
        <v>42262531351</v>
      </c>
      <c r="J2132" s="57">
        <v>187.75</v>
      </c>
      <c r="K2132" s="58">
        <v>29110429848</v>
      </c>
    </row>
    <row r="2133" spans="7:11" x14ac:dyDescent="0.3">
      <c r="G2133" s="1">
        <v>43998</v>
      </c>
      <c r="H2133" s="57">
        <v>305.48</v>
      </c>
      <c r="I2133" s="58">
        <v>44344157714</v>
      </c>
      <c r="J2133" s="57">
        <v>192.99</v>
      </c>
      <c r="K2133" s="58">
        <v>29922886053</v>
      </c>
    </row>
    <row r="2134" spans="7:11" x14ac:dyDescent="0.3">
      <c r="G2134" s="1">
        <v>43999</v>
      </c>
      <c r="H2134" s="57">
        <v>313.77999999999997</v>
      </c>
      <c r="I2134" s="58">
        <v>45549004215</v>
      </c>
      <c r="J2134" s="57">
        <v>193.89</v>
      </c>
      <c r="K2134" s="58">
        <v>30062430057</v>
      </c>
    </row>
    <row r="2135" spans="7:11" x14ac:dyDescent="0.3">
      <c r="G2135" s="1">
        <v>44000</v>
      </c>
      <c r="H2135" s="57">
        <v>314.8</v>
      </c>
      <c r="I2135" s="58">
        <v>45697069689</v>
      </c>
      <c r="J2135" s="57">
        <v>193.74</v>
      </c>
      <c r="K2135" s="58">
        <v>30039172723</v>
      </c>
    </row>
    <row r="2136" spans="7:11" x14ac:dyDescent="0.3">
      <c r="G2136" s="1">
        <v>44001</v>
      </c>
      <c r="H2136" s="57">
        <v>315.25</v>
      </c>
      <c r="I2136" s="58">
        <v>45762392692</v>
      </c>
      <c r="J2136" s="57">
        <v>193.1</v>
      </c>
      <c r="K2136" s="58">
        <v>29939941431</v>
      </c>
    </row>
    <row r="2137" spans="7:11" x14ac:dyDescent="0.3">
      <c r="G2137" s="1">
        <v>44004</v>
      </c>
      <c r="H2137" s="57">
        <v>312.3</v>
      </c>
      <c r="I2137" s="58">
        <v>45334164116</v>
      </c>
      <c r="J2137" s="57">
        <v>191.86</v>
      </c>
      <c r="K2137" s="58">
        <v>29747680802</v>
      </c>
    </row>
    <row r="2138" spans="7:11" x14ac:dyDescent="0.3">
      <c r="G2138" s="1">
        <v>44005</v>
      </c>
      <c r="H2138" s="57">
        <v>315.98</v>
      </c>
      <c r="I2138" s="58">
        <v>45868361119</v>
      </c>
      <c r="J2138" s="57">
        <v>193.21</v>
      </c>
      <c r="K2138" s="58">
        <v>29956996809</v>
      </c>
    </row>
    <row r="2139" spans="7:11" x14ac:dyDescent="0.3">
      <c r="G2139" s="1">
        <v>44006</v>
      </c>
      <c r="H2139" s="57">
        <v>305.77999999999997</v>
      </c>
      <c r="I2139" s="58">
        <v>44387706383</v>
      </c>
      <c r="J2139" s="57">
        <v>188.62</v>
      </c>
      <c r="K2139" s="58">
        <v>29245322386</v>
      </c>
    </row>
    <row r="2140" spans="7:11" x14ac:dyDescent="0.3">
      <c r="G2140" s="1">
        <v>44007</v>
      </c>
      <c r="H2140" s="57">
        <v>312.60000000000002</v>
      </c>
      <c r="I2140" s="58">
        <v>45377712785</v>
      </c>
      <c r="J2140" s="57">
        <v>192.35</v>
      </c>
      <c r="K2140" s="58">
        <v>29823654760</v>
      </c>
    </row>
    <row r="2141" spans="7:11" x14ac:dyDescent="0.3">
      <c r="G2141" s="1">
        <v>44008</v>
      </c>
      <c r="H2141" s="57">
        <v>302.52</v>
      </c>
      <c r="I2141" s="58">
        <v>43914477517</v>
      </c>
      <c r="J2141" s="57">
        <v>189.57</v>
      </c>
      <c r="K2141" s="58">
        <v>29392618835</v>
      </c>
    </row>
    <row r="2142" spans="7:11" x14ac:dyDescent="0.3">
      <c r="G2142" s="1">
        <v>44011</v>
      </c>
      <c r="H2142" s="57">
        <v>308.45999999999998</v>
      </c>
      <c r="I2142" s="58">
        <v>44776741157</v>
      </c>
      <c r="J2142" s="57">
        <v>191.73</v>
      </c>
      <c r="K2142" s="58">
        <v>29727524446</v>
      </c>
    </row>
    <row r="2143" spans="7:11" x14ac:dyDescent="0.3">
      <c r="G2143" s="1">
        <v>44012</v>
      </c>
      <c r="H2143" s="57">
        <v>323.45999999999998</v>
      </c>
      <c r="I2143" s="58">
        <v>46954174592</v>
      </c>
      <c r="J2143" s="57">
        <v>194.48</v>
      </c>
      <c r="K2143" s="58">
        <v>30153908905</v>
      </c>
    </row>
    <row r="2144" spans="7:11" x14ac:dyDescent="0.3">
      <c r="G2144" s="1">
        <v>44013</v>
      </c>
      <c r="H2144" s="57">
        <v>317.48</v>
      </c>
      <c r="I2144" s="58">
        <v>46086104462</v>
      </c>
      <c r="J2144" s="57">
        <v>193.15</v>
      </c>
      <c r="K2144" s="58">
        <v>29947693876</v>
      </c>
    </row>
    <row r="2145" spans="7:11" x14ac:dyDescent="0.3">
      <c r="G2145" s="1">
        <v>44014</v>
      </c>
      <c r="H2145" s="57">
        <v>323.7</v>
      </c>
      <c r="I2145" s="58">
        <v>46989013527</v>
      </c>
      <c r="J2145" s="57">
        <v>196.51</v>
      </c>
      <c r="K2145" s="58">
        <v>30468658159</v>
      </c>
    </row>
    <row r="2146" spans="7:11" x14ac:dyDescent="0.3">
      <c r="G2146" s="1">
        <v>44018</v>
      </c>
      <c r="H2146" s="57">
        <v>334.96</v>
      </c>
      <c r="I2146" s="58">
        <v>48623540225</v>
      </c>
      <c r="J2146" s="57">
        <v>203.59</v>
      </c>
      <c r="K2146" s="58">
        <v>31566404329</v>
      </c>
    </row>
    <row r="2147" spans="7:11" x14ac:dyDescent="0.3">
      <c r="G2147" s="1">
        <v>44019</v>
      </c>
      <c r="H2147" s="57">
        <v>327.89</v>
      </c>
      <c r="I2147" s="58">
        <v>47597243266</v>
      </c>
      <c r="J2147" s="57">
        <v>202.69</v>
      </c>
      <c r="K2147" s="58">
        <v>31426860324</v>
      </c>
    </row>
    <row r="2148" spans="7:11" x14ac:dyDescent="0.3">
      <c r="G2148" s="1">
        <v>44020</v>
      </c>
      <c r="H2148" s="57">
        <v>333.8</v>
      </c>
      <c r="I2148" s="58">
        <v>48455152040</v>
      </c>
      <c r="J2148" s="57">
        <v>204.51</v>
      </c>
      <c r="K2148" s="58">
        <v>31709049311</v>
      </c>
    </row>
    <row r="2149" spans="7:11" x14ac:dyDescent="0.3">
      <c r="G2149" s="1">
        <v>44021</v>
      </c>
      <c r="H2149" s="57">
        <v>335.76</v>
      </c>
      <c r="I2149" s="58">
        <v>48739670009</v>
      </c>
      <c r="J2149" s="57">
        <v>203.59</v>
      </c>
      <c r="K2149" s="58">
        <v>31566404329</v>
      </c>
    </row>
    <row r="2150" spans="7:11" x14ac:dyDescent="0.3">
      <c r="G2150" s="1">
        <v>44022</v>
      </c>
      <c r="H2150" s="57">
        <v>339.98</v>
      </c>
      <c r="I2150" s="58">
        <v>49352254615</v>
      </c>
      <c r="J2150" s="57">
        <v>202.26</v>
      </c>
      <c r="K2150" s="58">
        <v>31360189300</v>
      </c>
    </row>
    <row r="2151" spans="7:11" x14ac:dyDescent="0.3">
      <c r="G2151" s="1">
        <v>44025</v>
      </c>
      <c r="H2151" s="57">
        <v>337.14</v>
      </c>
      <c r="I2151" s="58">
        <v>48939993885</v>
      </c>
      <c r="J2151" s="57">
        <v>199.57</v>
      </c>
      <c r="K2151" s="58">
        <v>30943107775</v>
      </c>
    </row>
    <row r="2152" spans="7:11" x14ac:dyDescent="0.3">
      <c r="G2152" s="1">
        <v>44026</v>
      </c>
      <c r="H2152" s="57">
        <v>346.06</v>
      </c>
      <c r="I2152" s="58">
        <v>50234840967</v>
      </c>
      <c r="J2152" s="57">
        <v>200.93</v>
      </c>
      <c r="K2152" s="58">
        <v>31153974271</v>
      </c>
    </row>
    <row r="2153" spans="7:11" x14ac:dyDescent="0.3">
      <c r="G2153" s="1">
        <v>44027</v>
      </c>
      <c r="H2153" s="57">
        <v>343.22</v>
      </c>
      <c r="I2153" s="58">
        <v>49822580237</v>
      </c>
      <c r="J2153" s="57">
        <v>196.04</v>
      </c>
      <c r="K2153" s="58">
        <v>30395785179</v>
      </c>
    </row>
    <row r="2154" spans="7:11" x14ac:dyDescent="0.3">
      <c r="G2154" s="1">
        <v>44028</v>
      </c>
      <c r="H2154" s="57">
        <v>344.88</v>
      </c>
      <c r="I2154" s="58">
        <v>50063549537</v>
      </c>
      <c r="J2154" s="57">
        <v>196.04</v>
      </c>
      <c r="K2154" s="58">
        <v>30395785179</v>
      </c>
    </row>
    <row r="2155" spans="7:11" x14ac:dyDescent="0.3">
      <c r="G2155" s="1">
        <v>44029</v>
      </c>
      <c r="H2155" s="57">
        <v>346.27</v>
      </c>
      <c r="I2155" s="58">
        <v>50265325035</v>
      </c>
      <c r="J2155" s="57">
        <v>197.2</v>
      </c>
      <c r="K2155" s="58">
        <v>30575641896</v>
      </c>
    </row>
    <row r="2156" spans="7:11" x14ac:dyDescent="0.3">
      <c r="G2156" s="1">
        <v>44032</v>
      </c>
      <c r="H2156" s="57">
        <v>353.75</v>
      </c>
      <c r="I2156" s="58">
        <v>51351138508</v>
      </c>
      <c r="J2156" s="57">
        <v>203.01</v>
      </c>
      <c r="K2156" s="58">
        <v>31476475970</v>
      </c>
    </row>
    <row r="2157" spans="7:11" x14ac:dyDescent="0.3">
      <c r="G2157" s="1">
        <v>44033</v>
      </c>
      <c r="H2157" s="57">
        <v>357.02</v>
      </c>
      <c r="I2157" s="58">
        <v>51825818997</v>
      </c>
      <c r="J2157" s="57">
        <v>203.51</v>
      </c>
      <c r="K2157" s="58">
        <v>31554000417</v>
      </c>
    </row>
    <row r="2158" spans="7:11" x14ac:dyDescent="0.3">
      <c r="G2158" s="1">
        <v>44034</v>
      </c>
      <c r="H2158" s="57">
        <v>361.96</v>
      </c>
      <c r="I2158" s="58">
        <v>52542920408</v>
      </c>
      <c r="J2158" s="57">
        <v>205.94</v>
      </c>
      <c r="K2158" s="58">
        <v>31930769230</v>
      </c>
    </row>
    <row r="2159" spans="7:11" x14ac:dyDescent="0.3">
      <c r="G2159" s="1">
        <v>44035</v>
      </c>
      <c r="H2159" s="57">
        <v>354.82</v>
      </c>
      <c r="I2159" s="58">
        <v>51506462093</v>
      </c>
      <c r="J2159" s="57">
        <v>203.92</v>
      </c>
      <c r="K2159" s="58">
        <v>31617570464</v>
      </c>
    </row>
    <row r="2160" spans="7:11" x14ac:dyDescent="0.3">
      <c r="G2160" s="1">
        <v>44036</v>
      </c>
      <c r="H2160" s="57">
        <v>345.72</v>
      </c>
      <c r="I2160" s="58">
        <v>50185485809</v>
      </c>
      <c r="J2160" s="57">
        <v>188.21</v>
      </c>
      <c r="K2160" s="58">
        <v>29181752339</v>
      </c>
    </row>
    <row r="2161" spans="7:11" x14ac:dyDescent="0.3">
      <c r="G2161" s="1">
        <v>44039</v>
      </c>
      <c r="H2161" s="57">
        <v>358.08</v>
      </c>
      <c r="I2161" s="58">
        <v>51979690960</v>
      </c>
      <c r="J2161" s="57">
        <v>197.07</v>
      </c>
      <c r="K2161" s="58">
        <v>30555485540</v>
      </c>
    </row>
    <row r="2162" spans="7:11" x14ac:dyDescent="0.3">
      <c r="G2162" s="1">
        <v>44040</v>
      </c>
      <c r="H2162" s="57">
        <v>348.93</v>
      </c>
      <c r="I2162" s="58">
        <v>50651456564</v>
      </c>
      <c r="J2162" s="57">
        <v>192.47</v>
      </c>
      <c r="K2162" s="58">
        <v>29842260628</v>
      </c>
    </row>
    <row r="2163" spans="7:11" x14ac:dyDescent="0.3">
      <c r="G2163" s="1">
        <v>44041</v>
      </c>
      <c r="H2163" s="57">
        <v>360.83</v>
      </c>
      <c r="I2163" s="58">
        <v>52378887090</v>
      </c>
      <c r="J2163" s="57">
        <v>195.13</v>
      </c>
      <c r="K2163" s="58">
        <v>30254690686</v>
      </c>
    </row>
    <row r="2164" spans="7:11" x14ac:dyDescent="0.3">
      <c r="G2164" s="1">
        <v>44042</v>
      </c>
      <c r="H2164" s="57">
        <v>378.54</v>
      </c>
      <c r="I2164" s="58">
        <v>54949710165</v>
      </c>
      <c r="J2164" s="57">
        <v>197.9</v>
      </c>
      <c r="K2164" s="58">
        <v>30684176122</v>
      </c>
    </row>
    <row r="2165" spans="7:11" x14ac:dyDescent="0.3">
      <c r="G2165" s="1">
        <v>44043</v>
      </c>
      <c r="H2165" s="57">
        <v>377.16</v>
      </c>
      <c r="I2165" s="58">
        <v>54749386289</v>
      </c>
      <c r="J2165" s="57">
        <v>199.83</v>
      </c>
      <c r="K2165" s="58">
        <v>30983420488</v>
      </c>
    </row>
    <row r="2166" spans="7:11" x14ac:dyDescent="0.3">
      <c r="G2166" s="1">
        <v>44046</v>
      </c>
      <c r="H2166" s="57">
        <v>381.41</v>
      </c>
      <c r="I2166" s="58">
        <v>55366325762</v>
      </c>
      <c r="J2166" s="57">
        <v>207.65</v>
      </c>
      <c r="K2166" s="58">
        <v>32195902839</v>
      </c>
    </row>
    <row r="2167" spans="7:11" x14ac:dyDescent="0.3">
      <c r="G2167" s="1">
        <v>44047</v>
      </c>
      <c r="H2167" s="57">
        <v>384.96</v>
      </c>
      <c r="I2167" s="58">
        <v>55881651675</v>
      </c>
      <c r="J2167" s="57">
        <v>204.9</v>
      </c>
      <c r="K2167" s="58">
        <v>31769518380</v>
      </c>
    </row>
    <row r="2168" spans="7:11" x14ac:dyDescent="0.3">
      <c r="G2168" s="1">
        <v>44048</v>
      </c>
      <c r="H2168" s="57">
        <v>383.47</v>
      </c>
      <c r="I2168" s="58">
        <v>55665359954</v>
      </c>
      <c r="J2168" s="57">
        <v>203.99</v>
      </c>
      <c r="K2168" s="58">
        <v>31628423887</v>
      </c>
    </row>
    <row r="2169" spans="7:11" x14ac:dyDescent="0.3">
      <c r="G2169" s="1">
        <v>44049</v>
      </c>
      <c r="H2169" s="57">
        <v>377.81</v>
      </c>
      <c r="I2169" s="58">
        <v>54843741738</v>
      </c>
      <c r="J2169" s="57">
        <v>203.59</v>
      </c>
      <c r="K2169" s="58">
        <v>31566404329</v>
      </c>
    </row>
    <row r="2170" spans="7:11" x14ac:dyDescent="0.3">
      <c r="G2170" s="1">
        <v>44050</v>
      </c>
      <c r="H2170" s="57">
        <v>372.44</v>
      </c>
      <c r="I2170" s="58">
        <v>54064220568</v>
      </c>
      <c r="J2170" s="57">
        <v>202.85</v>
      </c>
      <c r="K2170" s="58">
        <v>31451668147</v>
      </c>
    </row>
    <row r="2171" spans="7:11" x14ac:dyDescent="0.3">
      <c r="G2171" s="1">
        <v>44053</v>
      </c>
      <c r="H2171" s="57">
        <v>375.76</v>
      </c>
      <c r="I2171" s="58">
        <v>54546159169</v>
      </c>
      <c r="J2171" s="57">
        <v>203.09</v>
      </c>
      <c r="K2171" s="58">
        <v>31488879882</v>
      </c>
    </row>
    <row r="2172" spans="7:11" x14ac:dyDescent="0.3">
      <c r="G2172" s="1">
        <v>44054</v>
      </c>
      <c r="H2172" s="57">
        <v>369.01</v>
      </c>
      <c r="I2172" s="58">
        <v>53566314123</v>
      </c>
      <c r="J2172" s="57">
        <v>200.54</v>
      </c>
      <c r="K2172" s="58">
        <v>31176237979</v>
      </c>
    </row>
    <row r="2173" spans="7:11" x14ac:dyDescent="0.3">
      <c r="G2173" s="1">
        <v>44055</v>
      </c>
      <c r="H2173" s="57">
        <v>381.52</v>
      </c>
      <c r="I2173" s="58">
        <v>55382293608</v>
      </c>
      <c r="J2173" s="57">
        <v>208</v>
      </c>
      <c r="K2173" s="58">
        <v>32335980352</v>
      </c>
    </row>
    <row r="2174" spans="7:11" x14ac:dyDescent="0.3">
      <c r="G2174" s="1">
        <v>44056</v>
      </c>
      <c r="H2174" s="57">
        <v>377.02</v>
      </c>
      <c r="I2174" s="58">
        <v>54729063577</v>
      </c>
      <c r="J2174" s="57">
        <v>209.96</v>
      </c>
      <c r="K2174" s="58">
        <v>32640684782</v>
      </c>
    </row>
    <row r="2175" spans="7:11" x14ac:dyDescent="0.3">
      <c r="G2175" s="1">
        <v>44057</v>
      </c>
      <c r="H2175" s="57">
        <v>373.64</v>
      </c>
      <c r="I2175" s="58">
        <v>54238415243</v>
      </c>
      <c r="J2175" s="57">
        <v>211.51</v>
      </c>
      <c r="K2175" s="58">
        <v>32881650020</v>
      </c>
    </row>
    <row r="2176" spans="7:11" x14ac:dyDescent="0.3">
      <c r="G2176" s="1">
        <v>44060</v>
      </c>
      <c r="H2176" s="57">
        <v>379.08</v>
      </c>
      <c r="I2176" s="58">
        <v>55028097769</v>
      </c>
      <c r="J2176" s="57">
        <v>216.63</v>
      </c>
      <c r="K2176" s="58">
        <v>33677612613</v>
      </c>
    </row>
    <row r="2177" spans="7:11" x14ac:dyDescent="0.3">
      <c r="G2177" s="1">
        <v>44061</v>
      </c>
      <c r="H2177" s="57">
        <v>374.57</v>
      </c>
      <c r="I2177" s="58">
        <v>54373416116</v>
      </c>
      <c r="J2177" s="57">
        <v>211.76</v>
      </c>
      <c r="K2177" s="58">
        <v>32920515381</v>
      </c>
    </row>
    <row r="2178" spans="7:11" x14ac:dyDescent="0.3">
      <c r="G2178" s="1">
        <v>44062</v>
      </c>
      <c r="H2178" s="57">
        <v>372.19</v>
      </c>
      <c r="I2178" s="58">
        <v>54200252492</v>
      </c>
      <c r="J2178" s="57">
        <v>210.54</v>
      </c>
      <c r="K2178" s="58">
        <v>32730852419</v>
      </c>
    </row>
    <row r="2179" spans="7:11" x14ac:dyDescent="0.3">
      <c r="G2179" s="1">
        <v>44063</v>
      </c>
      <c r="H2179" s="57">
        <v>358.5</v>
      </c>
      <c r="I2179" s="58">
        <v>52206643162</v>
      </c>
      <c r="J2179" s="57">
        <v>206.85</v>
      </c>
      <c r="K2179" s="58">
        <v>32157199691</v>
      </c>
    </row>
    <row r="2180" spans="7:11" x14ac:dyDescent="0.3">
      <c r="G2180" s="1">
        <v>44064</v>
      </c>
      <c r="H2180" s="57">
        <v>353.44</v>
      </c>
      <c r="I2180" s="58">
        <v>51469779524</v>
      </c>
      <c r="J2180" s="57">
        <v>203.97</v>
      </c>
      <c r="K2180" s="58">
        <v>31709470732</v>
      </c>
    </row>
    <row r="2181" spans="7:11" x14ac:dyDescent="0.3">
      <c r="G2181" s="1">
        <v>44067</v>
      </c>
      <c r="H2181" s="57">
        <v>351.02</v>
      </c>
      <c r="I2181" s="58">
        <v>51117366479</v>
      </c>
      <c r="J2181" s="57">
        <v>208.36</v>
      </c>
      <c r="K2181" s="58">
        <v>32391946471</v>
      </c>
    </row>
    <row r="2182" spans="7:11" x14ac:dyDescent="0.3">
      <c r="G2182" s="1">
        <v>44068</v>
      </c>
      <c r="H2182" s="57">
        <v>352.5</v>
      </c>
      <c r="I2182" s="58">
        <v>51332891812</v>
      </c>
      <c r="J2182" s="57">
        <v>210.28</v>
      </c>
      <c r="K2182" s="58">
        <v>32690432444</v>
      </c>
    </row>
    <row r="2183" spans="7:11" x14ac:dyDescent="0.3">
      <c r="G2183" s="1">
        <v>44069</v>
      </c>
      <c r="H2183" s="57">
        <v>351.8</v>
      </c>
      <c r="I2183" s="58">
        <v>51230954155</v>
      </c>
      <c r="J2183" s="57">
        <v>212.23</v>
      </c>
      <c r="K2183" s="58">
        <v>32993582260</v>
      </c>
    </row>
    <row r="2184" spans="7:11" x14ac:dyDescent="0.3">
      <c r="G2184" s="1">
        <v>44070</v>
      </c>
      <c r="H2184" s="57">
        <v>341.45</v>
      </c>
      <c r="I2184" s="58">
        <v>49723733076</v>
      </c>
      <c r="J2184" s="57">
        <v>204.45</v>
      </c>
      <c r="K2184" s="58">
        <v>31784092225</v>
      </c>
    </row>
    <row r="2185" spans="7:11" x14ac:dyDescent="0.3">
      <c r="G2185" s="1">
        <v>44071</v>
      </c>
      <c r="H2185" s="57">
        <v>350.78</v>
      </c>
      <c r="I2185" s="58">
        <v>51082416425</v>
      </c>
      <c r="J2185" s="57">
        <v>208.61</v>
      </c>
      <c r="K2185" s="58">
        <v>32430811832</v>
      </c>
    </row>
    <row r="2186" spans="7:11" x14ac:dyDescent="0.3">
      <c r="G2186" s="1">
        <v>44074</v>
      </c>
      <c r="H2186" s="57">
        <v>336.34</v>
      </c>
      <c r="I2186" s="58">
        <v>48979588176</v>
      </c>
      <c r="J2186" s="57">
        <v>205.14</v>
      </c>
      <c r="K2186" s="58">
        <v>31891360622</v>
      </c>
    </row>
    <row r="2187" spans="7:11" x14ac:dyDescent="0.3">
      <c r="G2187" s="1">
        <v>44075</v>
      </c>
      <c r="H2187" s="57">
        <v>340.56</v>
      </c>
      <c r="I2187" s="58">
        <v>49594126626</v>
      </c>
      <c r="J2187" s="57">
        <v>207.95</v>
      </c>
      <c r="K2187" s="58">
        <v>32328207279</v>
      </c>
    </row>
    <row r="2188" spans="7:11" x14ac:dyDescent="0.3">
      <c r="G2188" s="1">
        <v>44076</v>
      </c>
      <c r="H2188" s="57">
        <v>362.7</v>
      </c>
      <c r="I2188" s="58">
        <v>52818269107</v>
      </c>
      <c r="J2188" s="57">
        <v>215.54</v>
      </c>
      <c r="K2188" s="58">
        <v>33508159639</v>
      </c>
    </row>
    <row r="2189" spans="7:11" x14ac:dyDescent="0.3">
      <c r="G2189" s="1">
        <v>44077</v>
      </c>
      <c r="H2189" s="57">
        <v>341.53</v>
      </c>
      <c r="I2189" s="58">
        <v>49735383094</v>
      </c>
      <c r="J2189" s="57">
        <v>201.41</v>
      </c>
      <c r="K2189" s="58">
        <v>31311489436</v>
      </c>
    </row>
    <row r="2190" spans="7:11" x14ac:dyDescent="0.3">
      <c r="G2190" s="1">
        <v>44078</v>
      </c>
      <c r="H2190" s="57">
        <v>333.12</v>
      </c>
      <c r="I2190" s="58">
        <v>48510674952</v>
      </c>
      <c r="J2190" s="57">
        <v>193.37</v>
      </c>
      <c r="K2190" s="58">
        <v>30061579426</v>
      </c>
    </row>
    <row r="2191" spans="7:11" x14ac:dyDescent="0.3">
      <c r="G2191" s="1">
        <v>44082</v>
      </c>
      <c r="H2191" s="57">
        <v>302.72000000000003</v>
      </c>
      <c r="I2191" s="58">
        <v>44083668112</v>
      </c>
      <c r="J2191" s="57">
        <v>174.47</v>
      </c>
      <c r="K2191" s="58">
        <v>27123358134</v>
      </c>
    </row>
    <row r="2192" spans="7:11" x14ac:dyDescent="0.3">
      <c r="G2192" s="1">
        <v>44083</v>
      </c>
      <c r="H2192" s="57">
        <v>300.91000000000003</v>
      </c>
      <c r="I2192" s="58">
        <v>43820086454</v>
      </c>
      <c r="J2192" s="57">
        <v>174.46</v>
      </c>
      <c r="K2192" s="58">
        <v>27121803520</v>
      </c>
    </row>
    <row r="2193" spans="7:11" x14ac:dyDescent="0.3">
      <c r="G2193" s="1">
        <v>44084</v>
      </c>
      <c r="H2193" s="57">
        <v>297.51</v>
      </c>
      <c r="I2193" s="58">
        <v>43324960689</v>
      </c>
      <c r="J2193" s="57">
        <v>173.13</v>
      </c>
      <c r="K2193" s="58">
        <v>26915039799</v>
      </c>
    </row>
    <row r="2194" spans="7:11" x14ac:dyDescent="0.3">
      <c r="G2194" s="1">
        <v>44085</v>
      </c>
      <c r="H2194" s="57">
        <v>293.99</v>
      </c>
      <c r="I2194" s="58">
        <v>42812359897</v>
      </c>
      <c r="J2194" s="57">
        <v>171.94</v>
      </c>
      <c r="K2194" s="58">
        <v>26730040681</v>
      </c>
    </row>
    <row r="2195" spans="7:11" x14ac:dyDescent="0.3">
      <c r="G2195" s="1">
        <v>44088</v>
      </c>
      <c r="H2195" s="57">
        <v>305.42</v>
      </c>
      <c r="I2195" s="58">
        <v>44476856219</v>
      </c>
      <c r="J2195" s="57">
        <v>178.08</v>
      </c>
      <c r="K2195" s="58">
        <v>27684573947</v>
      </c>
    </row>
    <row r="2196" spans="7:11" x14ac:dyDescent="0.3">
      <c r="G2196" s="1">
        <v>44089</v>
      </c>
      <c r="H2196" s="57">
        <v>308.93</v>
      </c>
      <c r="I2196" s="58">
        <v>44988000759</v>
      </c>
      <c r="J2196" s="57">
        <v>180.76</v>
      </c>
      <c r="K2196" s="58">
        <v>28101210617</v>
      </c>
    </row>
    <row r="2197" spans="7:11" x14ac:dyDescent="0.3">
      <c r="G2197" s="1">
        <v>44090</v>
      </c>
      <c r="H2197" s="57">
        <v>306.60000000000002</v>
      </c>
      <c r="I2197" s="58">
        <v>44648693985</v>
      </c>
      <c r="J2197" s="57">
        <v>180.81</v>
      </c>
      <c r="K2197" s="58">
        <v>28108983689</v>
      </c>
    </row>
    <row r="2198" spans="7:11" x14ac:dyDescent="0.3">
      <c r="G2198" s="1">
        <v>44091</v>
      </c>
      <c r="H2198" s="57">
        <v>305.89</v>
      </c>
      <c r="I2198" s="58">
        <v>44545300075</v>
      </c>
      <c r="J2198" s="57">
        <v>180.49</v>
      </c>
      <c r="K2198" s="58">
        <v>28059236027</v>
      </c>
    </row>
    <row r="2199" spans="7:11" x14ac:dyDescent="0.3">
      <c r="G2199" s="1">
        <v>44092</v>
      </c>
      <c r="H2199" s="57">
        <v>307.20999999999998</v>
      </c>
      <c r="I2199" s="58">
        <v>44737525372</v>
      </c>
      <c r="J2199" s="57">
        <v>178.96</v>
      </c>
      <c r="K2199" s="58">
        <v>27821380018</v>
      </c>
    </row>
    <row r="2200" spans="7:11" x14ac:dyDescent="0.3">
      <c r="G2200" s="1">
        <v>44095</v>
      </c>
      <c r="H2200" s="57">
        <v>314.95999999999998</v>
      </c>
      <c r="I2200" s="58">
        <v>45866120866</v>
      </c>
      <c r="J2200" s="57">
        <v>181.1</v>
      </c>
      <c r="K2200" s="58">
        <v>28154067508</v>
      </c>
    </row>
    <row r="2201" spans="7:11" x14ac:dyDescent="0.3">
      <c r="G2201" s="1">
        <v>44096</v>
      </c>
      <c r="H2201" s="57">
        <v>318.69</v>
      </c>
      <c r="I2201" s="58">
        <v>46409302955</v>
      </c>
      <c r="J2201" s="57">
        <v>183.3</v>
      </c>
      <c r="K2201" s="58">
        <v>28496082685</v>
      </c>
    </row>
    <row r="2202" spans="7:11" x14ac:dyDescent="0.3">
      <c r="G2202" s="1">
        <v>44097</v>
      </c>
      <c r="H2202" s="57">
        <v>317.02</v>
      </c>
      <c r="I2202" s="58">
        <v>46166108829</v>
      </c>
      <c r="J2202" s="57">
        <v>180.79</v>
      </c>
      <c r="K2202" s="58">
        <v>28105874460</v>
      </c>
    </row>
    <row r="2203" spans="7:11" x14ac:dyDescent="0.3">
      <c r="G2203" s="1">
        <v>44098</v>
      </c>
      <c r="H2203" s="57">
        <v>327.17</v>
      </c>
      <c r="I2203" s="58">
        <v>47468422638</v>
      </c>
      <c r="J2203" s="57">
        <v>184.54</v>
      </c>
      <c r="K2203" s="58">
        <v>28624117136</v>
      </c>
    </row>
    <row r="2204" spans="7:11" x14ac:dyDescent="0.3">
      <c r="G2204" s="1">
        <v>44099</v>
      </c>
      <c r="H2204" s="57">
        <v>330.27</v>
      </c>
      <c r="I2204" s="58">
        <v>47918195264</v>
      </c>
      <c r="J2204" s="57">
        <v>187.91</v>
      </c>
      <c r="K2204" s="58">
        <v>29146839986</v>
      </c>
    </row>
    <row r="2205" spans="7:11" x14ac:dyDescent="0.3">
      <c r="G2205" s="1">
        <v>44102</v>
      </c>
      <c r="H2205" s="57">
        <v>336.61</v>
      </c>
      <c r="I2205" s="58">
        <v>48838052829</v>
      </c>
      <c r="J2205" s="57">
        <v>193.25</v>
      </c>
      <c r="K2205" s="58">
        <v>29975130793</v>
      </c>
    </row>
    <row r="2206" spans="7:11" x14ac:dyDescent="0.3">
      <c r="G2206" s="1">
        <v>44103</v>
      </c>
      <c r="H2206" s="57">
        <v>337.71</v>
      </c>
      <c r="I2206" s="58">
        <v>48997649568</v>
      </c>
      <c r="J2206" s="57">
        <v>193.33</v>
      </c>
      <c r="K2206" s="58">
        <v>29987539644</v>
      </c>
    </row>
    <row r="2207" spans="7:11" x14ac:dyDescent="0.3">
      <c r="G2207" s="1">
        <v>44104</v>
      </c>
      <c r="H2207" s="57">
        <v>331.75</v>
      </c>
      <c r="I2207" s="58">
        <v>48132925422</v>
      </c>
      <c r="J2207" s="57">
        <v>193.74</v>
      </c>
      <c r="K2207" s="58">
        <v>30051135006</v>
      </c>
    </row>
    <row r="2208" spans="7:11" x14ac:dyDescent="0.3">
      <c r="G2208" s="1">
        <v>44105</v>
      </c>
      <c r="H2208" s="57">
        <v>339.13</v>
      </c>
      <c r="I2208" s="58">
        <v>49203674448</v>
      </c>
      <c r="J2208" s="57">
        <v>198.98</v>
      </c>
      <c r="K2208" s="58">
        <v>30863914749</v>
      </c>
    </row>
    <row r="2209" spans="7:11" x14ac:dyDescent="0.3">
      <c r="G2209" s="1">
        <v>44106</v>
      </c>
      <c r="H2209" s="57">
        <v>328.71</v>
      </c>
      <c r="I2209" s="58">
        <v>47691858072</v>
      </c>
      <c r="J2209" s="57">
        <v>191.96</v>
      </c>
      <c r="K2209" s="58">
        <v>29775038070</v>
      </c>
    </row>
    <row r="2210" spans="7:11" x14ac:dyDescent="0.3">
      <c r="G2210" s="1">
        <v>44109</v>
      </c>
      <c r="H2210" s="57">
        <v>342.23</v>
      </c>
      <c r="I2210" s="58">
        <v>49653447075</v>
      </c>
      <c r="J2210" s="57">
        <v>199.95</v>
      </c>
      <c r="K2210" s="58">
        <v>31014372068</v>
      </c>
    </row>
    <row r="2211" spans="7:11" x14ac:dyDescent="0.3">
      <c r="G2211" s="1">
        <v>44110</v>
      </c>
      <c r="H2211" s="57">
        <v>340.98</v>
      </c>
      <c r="I2211" s="58">
        <v>49472087145</v>
      </c>
      <c r="J2211" s="57">
        <v>199.83</v>
      </c>
      <c r="K2211" s="58">
        <v>30995758791</v>
      </c>
    </row>
    <row r="2212" spans="7:11" x14ac:dyDescent="0.3">
      <c r="G2212" s="1">
        <v>44111</v>
      </c>
      <c r="H2212" s="57">
        <v>345.77</v>
      </c>
      <c r="I2212" s="58">
        <v>50167058396</v>
      </c>
      <c r="J2212" s="57">
        <v>202.9</v>
      </c>
      <c r="K2212" s="58">
        <v>31471948450</v>
      </c>
    </row>
    <row r="2213" spans="7:11" x14ac:dyDescent="0.3">
      <c r="G2213" s="1">
        <v>44112</v>
      </c>
      <c r="H2213" s="57">
        <v>355.43</v>
      </c>
      <c r="I2213" s="58">
        <v>51568607935</v>
      </c>
      <c r="J2213" s="57">
        <v>206.69</v>
      </c>
      <c r="K2213" s="58">
        <v>32059817768</v>
      </c>
    </row>
    <row r="2214" spans="7:11" x14ac:dyDescent="0.3">
      <c r="G2214" s="1">
        <v>44113</v>
      </c>
      <c r="H2214" s="57">
        <v>362.71</v>
      </c>
      <c r="I2214" s="58">
        <v>52624848168</v>
      </c>
      <c r="J2214" s="57">
        <v>211.04</v>
      </c>
      <c r="K2214" s="58">
        <v>32734549043</v>
      </c>
    </row>
    <row r="2215" spans="7:11" x14ac:dyDescent="0.3">
      <c r="G2215" s="1">
        <v>44116</v>
      </c>
      <c r="H2215" s="57">
        <v>370.11</v>
      </c>
      <c r="I2215" s="58">
        <v>53698498953</v>
      </c>
      <c r="J2215" s="57">
        <v>214.55</v>
      </c>
      <c r="K2215" s="58">
        <v>33278987382</v>
      </c>
    </row>
    <row r="2216" spans="7:11" x14ac:dyDescent="0.3">
      <c r="G2216" s="1">
        <v>44117</v>
      </c>
      <c r="H2216" s="57">
        <v>374.19</v>
      </c>
      <c r="I2216" s="58">
        <v>54290457765</v>
      </c>
      <c r="J2216" s="57">
        <v>219.94</v>
      </c>
      <c r="K2216" s="58">
        <v>34115033721</v>
      </c>
    </row>
    <row r="2217" spans="7:11" x14ac:dyDescent="0.3">
      <c r="G2217" s="1">
        <v>44118</v>
      </c>
      <c r="H2217" s="57">
        <v>374.23500000000001</v>
      </c>
      <c r="I2217" s="58">
        <v>54296986722</v>
      </c>
      <c r="J2217" s="57">
        <v>216</v>
      </c>
      <c r="K2217" s="58">
        <v>33503897808</v>
      </c>
    </row>
    <row r="2218" spans="7:11" x14ac:dyDescent="0.3">
      <c r="G2218" s="1">
        <v>44119</v>
      </c>
      <c r="H2218" s="57">
        <v>375.49</v>
      </c>
      <c r="I2218" s="58">
        <v>54479072092</v>
      </c>
      <c r="J2218" s="57">
        <v>213.09</v>
      </c>
      <c r="K2218" s="58">
        <v>33052525851</v>
      </c>
    </row>
    <row r="2219" spans="7:11" x14ac:dyDescent="0.3">
      <c r="G2219" s="1">
        <v>44120</v>
      </c>
      <c r="H2219" s="57">
        <v>364.96</v>
      </c>
      <c r="I2219" s="58">
        <v>52951296042</v>
      </c>
      <c r="J2219" s="57">
        <v>208.4</v>
      </c>
      <c r="K2219" s="58">
        <v>32325056959</v>
      </c>
    </row>
    <row r="2220" spans="7:11" x14ac:dyDescent="0.3">
      <c r="G2220" s="1">
        <v>44123</v>
      </c>
      <c r="H2220" s="57">
        <v>363.57</v>
      </c>
      <c r="I2220" s="58">
        <v>52749623800</v>
      </c>
      <c r="J2220" s="57">
        <v>206.81</v>
      </c>
      <c r="K2220" s="58">
        <v>32078431044</v>
      </c>
    </row>
    <row r="2221" spans="7:11" x14ac:dyDescent="0.3">
      <c r="G2221" s="1">
        <v>44124</v>
      </c>
      <c r="H2221" s="57">
        <v>363.57</v>
      </c>
      <c r="I2221" s="58">
        <v>52749623800</v>
      </c>
      <c r="J2221" s="57">
        <v>205.72</v>
      </c>
      <c r="K2221" s="58">
        <v>31909360449</v>
      </c>
    </row>
    <row r="2222" spans="7:11" x14ac:dyDescent="0.3">
      <c r="G2222" s="1">
        <v>44125</v>
      </c>
      <c r="H2222" s="57">
        <v>366.62</v>
      </c>
      <c r="I2222" s="58">
        <v>53192142029</v>
      </c>
      <c r="J2222" s="57">
        <v>206.3</v>
      </c>
      <c r="K2222" s="58">
        <v>31999324619</v>
      </c>
    </row>
    <row r="2223" spans="7:11" x14ac:dyDescent="0.3">
      <c r="G2223" s="1">
        <v>44126</v>
      </c>
      <c r="H2223" s="57">
        <v>358.01</v>
      </c>
      <c r="I2223" s="58">
        <v>51942934831</v>
      </c>
      <c r="J2223" s="57">
        <v>203.31</v>
      </c>
      <c r="K2223" s="58">
        <v>31535543811</v>
      </c>
    </row>
    <row r="2224" spans="7:11" x14ac:dyDescent="0.3">
      <c r="G2224" s="1">
        <v>44127</v>
      </c>
      <c r="H2224" s="57">
        <v>353.92</v>
      </c>
      <c r="I2224" s="58">
        <v>51349525140</v>
      </c>
      <c r="J2224" s="57">
        <v>203.17</v>
      </c>
      <c r="K2224" s="58">
        <v>31513828322</v>
      </c>
    </row>
    <row r="2225" spans="7:11" x14ac:dyDescent="0.3">
      <c r="G2225" s="1">
        <v>44130</v>
      </c>
      <c r="H2225" s="57">
        <v>347.63</v>
      </c>
      <c r="I2225" s="58">
        <v>50436921972</v>
      </c>
      <c r="J2225" s="57">
        <v>198.94</v>
      </c>
      <c r="K2225" s="58">
        <v>30857710323</v>
      </c>
    </row>
    <row r="2226" spans="7:11" x14ac:dyDescent="0.3">
      <c r="G2226" s="1">
        <v>44131</v>
      </c>
      <c r="H2226" s="57">
        <v>343.83</v>
      </c>
      <c r="I2226" s="58">
        <v>49885587785</v>
      </c>
      <c r="J2226" s="57">
        <v>198.59</v>
      </c>
      <c r="K2226" s="58">
        <v>30803421600</v>
      </c>
    </row>
    <row r="2227" spans="7:11" x14ac:dyDescent="0.3">
      <c r="G2227" s="1">
        <v>44132</v>
      </c>
      <c r="H2227" s="57">
        <v>338.9</v>
      </c>
      <c r="I2227" s="58">
        <v>48804724658</v>
      </c>
      <c r="J2227" s="57">
        <v>190.55</v>
      </c>
      <c r="K2227" s="58">
        <v>29556332070</v>
      </c>
    </row>
    <row r="2228" spans="7:11" x14ac:dyDescent="0.3">
      <c r="G2228" s="1">
        <v>44133</v>
      </c>
      <c r="H2228" s="57">
        <v>353.26</v>
      </c>
      <c r="I2228" s="58">
        <v>50872697057</v>
      </c>
      <c r="J2228" s="57">
        <v>201.95</v>
      </c>
      <c r="K2228" s="58">
        <v>31324593344</v>
      </c>
    </row>
    <row r="2229" spans="7:11" x14ac:dyDescent="0.3">
      <c r="G2229" s="1">
        <v>44134</v>
      </c>
      <c r="H2229" s="57">
        <v>342.08</v>
      </c>
      <c r="I2229" s="58">
        <v>49262673977</v>
      </c>
      <c r="J2229" s="57">
        <v>197.18</v>
      </c>
      <c r="K2229" s="58">
        <v>30584715600</v>
      </c>
    </row>
    <row r="2230" spans="7:11" x14ac:dyDescent="0.3">
      <c r="G2230" s="1">
        <v>44137</v>
      </c>
      <c r="H2230" s="57">
        <v>350.95</v>
      </c>
      <c r="I2230" s="58">
        <v>50540035759</v>
      </c>
      <c r="J2230" s="57">
        <v>202.23</v>
      </c>
      <c r="K2230" s="58">
        <v>31236408791</v>
      </c>
    </row>
    <row r="2231" spans="7:11" x14ac:dyDescent="0.3">
      <c r="G2231" s="1">
        <v>44138</v>
      </c>
      <c r="H2231" s="57">
        <v>370.53</v>
      </c>
      <c r="I2231" s="58">
        <v>53359736286</v>
      </c>
      <c r="J2231" s="57">
        <v>210.88</v>
      </c>
      <c r="K2231" s="58">
        <v>32572486208</v>
      </c>
    </row>
    <row r="2232" spans="7:11" x14ac:dyDescent="0.3">
      <c r="G2232" s="1">
        <v>44139</v>
      </c>
      <c r="H2232" s="57">
        <v>380.34</v>
      </c>
      <c r="I2232" s="58">
        <v>54772466734</v>
      </c>
      <c r="J2232" s="57">
        <v>220.53</v>
      </c>
      <c r="K2232" s="58">
        <v>34063023443</v>
      </c>
    </row>
    <row r="2233" spans="7:11" x14ac:dyDescent="0.3">
      <c r="G2233" s="1">
        <v>44140</v>
      </c>
      <c r="H2233" s="57">
        <v>399.71</v>
      </c>
      <c r="I2233" s="58">
        <v>57561925326</v>
      </c>
      <c r="J2233" s="57">
        <v>228.1</v>
      </c>
      <c r="K2233" s="58">
        <v>35232284257</v>
      </c>
    </row>
    <row r="2234" spans="7:11" x14ac:dyDescent="0.3">
      <c r="G2234" s="1">
        <v>44141</v>
      </c>
      <c r="H2234" s="57">
        <v>409.42</v>
      </c>
      <c r="I2234" s="58">
        <v>58960254852</v>
      </c>
      <c r="J2234" s="57">
        <v>231.68</v>
      </c>
      <c r="K2234" s="58">
        <v>35785250402</v>
      </c>
    </row>
    <row r="2235" spans="7:11" x14ac:dyDescent="0.3">
      <c r="G2235" s="1">
        <v>44144</v>
      </c>
      <c r="H2235" s="57">
        <v>416.28</v>
      </c>
      <c r="I2235" s="58">
        <v>59948158101</v>
      </c>
      <c r="J2235" s="57">
        <v>232.32</v>
      </c>
      <c r="K2235" s="58">
        <v>35884104685</v>
      </c>
    </row>
    <row r="2236" spans="7:11" x14ac:dyDescent="0.3">
      <c r="G2236" s="1">
        <v>44145</v>
      </c>
      <c r="H2236" s="57">
        <v>407.87</v>
      </c>
      <c r="I2236" s="58">
        <v>58737040561</v>
      </c>
      <c r="J2236" s="57">
        <v>223.73</v>
      </c>
      <c r="K2236" s="58">
        <v>34557294857</v>
      </c>
    </row>
    <row r="2237" spans="7:11" x14ac:dyDescent="0.3">
      <c r="G2237" s="1">
        <v>44146</v>
      </c>
      <c r="H2237" s="57">
        <v>424</v>
      </c>
      <c r="I2237" s="58">
        <v>61059909280</v>
      </c>
      <c r="J2237" s="57">
        <v>233.51</v>
      </c>
      <c r="K2237" s="58">
        <v>36067911867</v>
      </c>
    </row>
    <row r="2238" spans="7:11" x14ac:dyDescent="0.3">
      <c r="G2238" s="1">
        <v>44147</v>
      </c>
      <c r="H2238" s="57">
        <v>418.46</v>
      </c>
      <c r="I2238" s="58">
        <v>60262098201</v>
      </c>
      <c r="J2238" s="57">
        <v>233.26</v>
      </c>
      <c r="K2238" s="58">
        <v>36029296913</v>
      </c>
    </row>
    <row r="2239" spans="7:11" x14ac:dyDescent="0.3">
      <c r="G2239" s="1">
        <v>44148</v>
      </c>
      <c r="H2239" s="57">
        <v>426.31</v>
      </c>
      <c r="I2239" s="58">
        <v>61392570578</v>
      </c>
      <c r="J2239" s="57">
        <v>236.1</v>
      </c>
      <c r="K2239" s="58">
        <v>36467962793</v>
      </c>
    </row>
    <row r="2240" spans="7:11" x14ac:dyDescent="0.3">
      <c r="G2240" s="1">
        <v>44151</v>
      </c>
      <c r="H2240" s="57">
        <v>439.29</v>
      </c>
      <c r="I2240" s="58">
        <v>63261810253</v>
      </c>
      <c r="J2240" s="57">
        <v>241.78</v>
      </c>
      <c r="K2240" s="58">
        <v>37345294554</v>
      </c>
    </row>
    <row r="2241" spans="7:11" x14ac:dyDescent="0.3">
      <c r="G2241" s="1">
        <v>44152</v>
      </c>
      <c r="H2241" s="57">
        <v>431.93</v>
      </c>
      <c r="I2241" s="58">
        <v>62201902394</v>
      </c>
      <c r="J2241" s="57">
        <v>241.84</v>
      </c>
      <c r="K2241" s="58">
        <v>37354562143</v>
      </c>
    </row>
    <row r="2242" spans="7:11" x14ac:dyDescent="0.3">
      <c r="G2242" s="1">
        <v>44153</v>
      </c>
      <c r="H2242" s="57">
        <v>430.33</v>
      </c>
      <c r="I2242" s="58">
        <v>61971487642</v>
      </c>
      <c r="J2242" s="57">
        <v>240.34</v>
      </c>
      <c r="K2242" s="58">
        <v>37122872417</v>
      </c>
    </row>
    <row r="2243" spans="7:11" x14ac:dyDescent="0.3">
      <c r="G2243" s="1">
        <v>44154</v>
      </c>
      <c r="H2243" s="57">
        <v>437.68</v>
      </c>
      <c r="I2243" s="58">
        <v>63029955409</v>
      </c>
      <c r="J2243" s="57">
        <v>243.75</v>
      </c>
      <c r="K2243" s="58">
        <v>37649580393</v>
      </c>
    </row>
    <row r="2244" spans="7:11" x14ac:dyDescent="0.3">
      <c r="G2244" s="1">
        <v>44155</v>
      </c>
      <c r="H2244" s="57">
        <v>433.64</v>
      </c>
      <c r="I2244" s="58">
        <v>62448158160</v>
      </c>
      <c r="J2244" s="57">
        <v>242.57</v>
      </c>
      <c r="K2244" s="58">
        <v>37467317809</v>
      </c>
    </row>
    <row r="2245" spans="7:11" x14ac:dyDescent="0.3">
      <c r="G2245" s="1">
        <v>44158</v>
      </c>
      <c r="H2245" s="57">
        <v>448.74</v>
      </c>
      <c r="I2245" s="58">
        <v>64622697382</v>
      </c>
      <c r="J2245" s="57">
        <v>250.24</v>
      </c>
      <c r="K2245" s="58">
        <v>38652024606</v>
      </c>
    </row>
    <row r="2246" spans="7:11" x14ac:dyDescent="0.3">
      <c r="G2246" s="1">
        <v>44159</v>
      </c>
      <c r="H2246" s="57">
        <v>446.44</v>
      </c>
      <c r="I2246" s="58">
        <v>64291476176</v>
      </c>
      <c r="J2246" s="57">
        <v>250.17</v>
      </c>
      <c r="K2246" s="58">
        <v>38641212418</v>
      </c>
    </row>
    <row r="2247" spans="7:11" x14ac:dyDescent="0.3">
      <c r="G2247" s="1">
        <v>44160</v>
      </c>
      <c r="H2247" s="57">
        <v>446.78</v>
      </c>
      <c r="I2247" s="58">
        <v>64340439311</v>
      </c>
      <c r="J2247" s="57">
        <v>248.95</v>
      </c>
      <c r="K2247" s="58">
        <v>38452771442</v>
      </c>
    </row>
    <row r="2248" spans="7:11" x14ac:dyDescent="0.3">
      <c r="G2248" s="1">
        <v>44162</v>
      </c>
      <c r="H2248" s="57">
        <v>456.54</v>
      </c>
      <c r="I2248" s="58">
        <v>65745969298</v>
      </c>
      <c r="J2248" s="57">
        <v>254.13</v>
      </c>
      <c r="K2248" s="58">
        <v>39252873294</v>
      </c>
    </row>
    <row r="2249" spans="7:11" x14ac:dyDescent="0.3">
      <c r="G2249" s="1">
        <v>44165</v>
      </c>
      <c r="H2249" s="57">
        <v>452.66</v>
      </c>
      <c r="I2249" s="58">
        <v>65187213525</v>
      </c>
      <c r="J2249" s="57">
        <v>251.97</v>
      </c>
      <c r="K2249" s="58">
        <v>38919240089</v>
      </c>
    </row>
    <row r="2250" spans="7:11" x14ac:dyDescent="0.3">
      <c r="G2250" s="1">
        <v>44166</v>
      </c>
      <c r="H2250" s="57">
        <v>467.65</v>
      </c>
      <c r="I2250" s="58">
        <v>67345911733</v>
      </c>
      <c r="J2250" s="57">
        <v>256.66000000000003</v>
      </c>
      <c r="K2250" s="58">
        <v>39643656631</v>
      </c>
    </row>
    <row r="2251" spans="7:11" x14ac:dyDescent="0.3">
      <c r="G2251" s="1">
        <v>44167</v>
      </c>
      <c r="H2251" s="57">
        <v>479.22</v>
      </c>
      <c r="I2251" s="58">
        <v>69012098408</v>
      </c>
      <c r="J2251" s="57">
        <v>256.32</v>
      </c>
      <c r="K2251" s="58">
        <v>39591140293</v>
      </c>
    </row>
    <row r="2252" spans="7:11" x14ac:dyDescent="0.3">
      <c r="G2252" s="1">
        <v>44168</v>
      </c>
      <c r="H2252" s="57">
        <v>484.07</v>
      </c>
      <c r="I2252" s="58">
        <v>69710543125</v>
      </c>
      <c r="J2252" s="57">
        <v>257.39</v>
      </c>
      <c r="K2252" s="58">
        <v>39756412297</v>
      </c>
    </row>
    <row r="2253" spans="7:11" x14ac:dyDescent="0.3">
      <c r="G2253" s="1">
        <v>44169</v>
      </c>
      <c r="H2253" s="57">
        <v>499.98</v>
      </c>
      <c r="I2253" s="58">
        <v>72001729815</v>
      </c>
      <c r="J2253" s="57">
        <v>263.7</v>
      </c>
      <c r="K2253" s="58">
        <v>40731053742</v>
      </c>
    </row>
    <row r="2254" spans="7:11" x14ac:dyDescent="0.3">
      <c r="G2254" s="1">
        <v>44172</v>
      </c>
      <c r="H2254" s="57">
        <v>508.68</v>
      </c>
      <c r="I2254" s="58">
        <v>73254610029</v>
      </c>
      <c r="J2254" s="57">
        <v>266.7</v>
      </c>
      <c r="K2254" s="58">
        <v>41194433193</v>
      </c>
    </row>
    <row r="2255" spans="7:11" x14ac:dyDescent="0.3">
      <c r="G2255" s="1">
        <v>44173</v>
      </c>
      <c r="H2255" s="57">
        <v>511.66</v>
      </c>
      <c r="I2255" s="58">
        <v>73683757505</v>
      </c>
      <c r="J2255" s="57">
        <v>266.94</v>
      </c>
      <c r="K2255" s="58">
        <v>41231503549</v>
      </c>
    </row>
    <row r="2256" spans="7:11" x14ac:dyDescent="0.3">
      <c r="G2256" s="1">
        <v>44174</v>
      </c>
      <c r="H2256" s="57">
        <v>493.83</v>
      </c>
      <c r="I2256" s="58">
        <v>71116073112</v>
      </c>
      <c r="J2256" s="57">
        <v>256.49</v>
      </c>
      <c r="K2256" s="58">
        <v>39617398462</v>
      </c>
    </row>
    <row r="2257" spans="7:11" x14ac:dyDescent="0.3">
      <c r="G2257" s="1">
        <v>44175</v>
      </c>
      <c r="H2257" s="57">
        <v>490.15</v>
      </c>
      <c r="I2257" s="58">
        <v>70586119183</v>
      </c>
      <c r="J2257" s="57">
        <v>255.98</v>
      </c>
      <c r="K2257" s="58">
        <v>39538623955</v>
      </c>
    </row>
    <row r="2258" spans="7:11" x14ac:dyDescent="0.3">
      <c r="G2258" s="1">
        <v>44176</v>
      </c>
      <c r="H2258" s="57">
        <v>491.7</v>
      </c>
      <c r="I2258" s="58">
        <v>70809333474</v>
      </c>
      <c r="J2258" s="57">
        <v>257.63</v>
      </c>
      <c r="K2258" s="58">
        <v>39793482653</v>
      </c>
    </row>
    <row r="2259" spans="7:11" x14ac:dyDescent="0.3">
      <c r="G2259" s="1">
        <v>44179</v>
      </c>
      <c r="H2259" s="57">
        <v>491.87</v>
      </c>
      <c r="I2259" s="58">
        <v>70833815041</v>
      </c>
      <c r="J2259" s="57">
        <v>260.13</v>
      </c>
      <c r="K2259" s="58">
        <v>40179632196</v>
      </c>
    </row>
    <row r="2260" spans="7:11" x14ac:dyDescent="0.3">
      <c r="G2260" s="1">
        <v>44180</v>
      </c>
      <c r="H2260" s="57">
        <v>495.33</v>
      </c>
      <c r="I2260" s="58">
        <v>71332086942</v>
      </c>
      <c r="J2260" s="57">
        <v>261.01</v>
      </c>
      <c r="K2260" s="58">
        <v>40315556835</v>
      </c>
    </row>
    <row r="2261" spans="7:11" x14ac:dyDescent="0.3">
      <c r="G2261" s="1">
        <v>44181</v>
      </c>
      <c r="H2261" s="57">
        <v>493.31</v>
      </c>
      <c r="I2261" s="58">
        <v>71041188318</v>
      </c>
      <c r="J2261" s="57">
        <v>260.55</v>
      </c>
      <c r="K2261" s="58">
        <v>40244505319</v>
      </c>
    </row>
    <row r="2262" spans="7:11" x14ac:dyDescent="0.3">
      <c r="G2262" s="1">
        <v>44182</v>
      </c>
      <c r="H2262" s="57">
        <v>486.24</v>
      </c>
      <c r="I2262" s="58">
        <v>70023043132</v>
      </c>
      <c r="J2262" s="57">
        <v>259.68</v>
      </c>
      <c r="K2262" s="58">
        <v>40110125278</v>
      </c>
    </row>
    <row r="2263" spans="7:11" x14ac:dyDescent="0.3">
      <c r="G2263" s="1">
        <v>44183</v>
      </c>
      <c r="H2263" s="57">
        <v>480.97</v>
      </c>
      <c r="I2263" s="58">
        <v>69264114543</v>
      </c>
      <c r="J2263" s="57">
        <v>262.14999999999998</v>
      </c>
      <c r="K2263" s="58">
        <v>40491641026</v>
      </c>
    </row>
    <row r="2264" spans="7:11" x14ac:dyDescent="0.3">
      <c r="G2264" s="1">
        <v>44186</v>
      </c>
      <c r="H2264" s="57">
        <v>483.23</v>
      </c>
      <c r="I2264" s="58">
        <v>69589575380</v>
      </c>
      <c r="J2264" s="57">
        <v>260.77</v>
      </c>
      <c r="K2264" s="58">
        <v>40278486479</v>
      </c>
    </row>
    <row r="2265" spans="7:11" x14ac:dyDescent="0.3">
      <c r="G2265" s="1">
        <v>44187</v>
      </c>
      <c r="H2265" s="57">
        <v>476.95</v>
      </c>
      <c r="I2265" s="58">
        <v>68685197479</v>
      </c>
      <c r="J2265" s="57">
        <v>257.58999999999997</v>
      </c>
      <c r="K2265" s="58">
        <v>39787304261</v>
      </c>
    </row>
    <row r="2266" spans="7:11" x14ac:dyDescent="0.3">
      <c r="G2266" s="1">
        <v>44188</v>
      </c>
      <c r="H2266" s="57">
        <v>471.13</v>
      </c>
      <c r="I2266" s="58">
        <v>67847063818</v>
      </c>
      <c r="J2266" s="57">
        <v>252.79</v>
      </c>
      <c r="K2266" s="58">
        <v>39045897139</v>
      </c>
    </row>
    <row r="2267" spans="7:11" x14ac:dyDescent="0.3">
      <c r="G2267" s="1">
        <v>44189</v>
      </c>
      <c r="H2267" s="57">
        <v>480.34</v>
      </c>
      <c r="I2267" s="58">
        <v>69173388734</v>
      </c>
      <c r="J2267" s="57">
        <v>259.08</v>
      </c>
      <c r="K2267" s="58">
        <v>40017449388</v>
      </c>
    </row>
    <row r="2268" spans="7:11" x14ac:dyDescent="0.3">
      <c r="G2268" s="1">
        <v>44193</v>
      </c>
      <c r="H2268" s="57">
        <v>476.1</v>
      </c>
      <c r="I2268" s="58">
        <v>68562789642</v>
      </c>
      <c r="J2268" s="57">
        <v>257.58</v>
      </c>
      <c r="K2268" s="58">
        <v>39785759662</v>
      </c>
    </row>
    <row r="2269" spans="7:11" x14ac:dyDescent="0.3">
      <c r="G2269" s="1">
        <v>44194</v>
      </c>
      <c r="H2269" s="57">
        <v>473.22</v>
      </c>
      <c r="I2269" s="58">
        <v>68148043088</v>
      </c>
      <c r="J2269" s="57">
        <v>254.36</v>
      </c>
      <c r="K2269" s="58">
        <v>39288399052</v>
      </c>
    </row>
    <row r="2270" spans="7:11" x14ac:dyDescent="0.3">
      <c r="G2270" s="1">
        <v>44195</v>
      </c>
      <c r="H2270" s="57">
        <v>484.45</v>
      </c>
      <c r="I2270" s="58">
        <v>69765266629</v>
      </c>
      <c r="J2270" s="57">
        <v>260.14999999999998</v>
      </c>
      <c r="K2270" s="58">
        <v>40182721392</v>
      </c>
    </row>
    <row r="2271" spans="7:11" x14ac:dyDescent="0.3">
      <c r="G2271" s="1">
        <v>44196</v>
      </c>
      <c r="H2271" s="57">
        <v>472.27</v>
      </c>
      <c r="I2271" s="58">
        <v>68011234329</v>
      </c>
      <c r="J2271" s="57">
        <v>258.91000000000003</v>
      </c>
      <c r="K2271" s="58">
        <v>39991191219</v>
      </c>
    </row>
    <row r="2272" spans="7:11" x14ac:dyDescent="0.3">
      <c r="G2272" s="1">
        <v>44200</v>
      </c>
      <c r="H2272" s="57">
        <v>478.02</v>
      </c>
      <c r="I2272" s="58">
        <v>68839287344</v>
      </c>
      <c r="J2272" s="57">
        <v>260.33</v>
      </c>
      <c r="K2272" s="58">
        <v>40210524159</v>
      </c>
    </row>
    <row r="2273" spans="7:11" x14ac:dyDescent="0.3">
      <c r="G2273" s="1">
        <v>44201</v>
      </c>
      <c r="H2273" s="57">
        <v>494.55</v>
      </c>
      <c r="I2273" s="58">
        <v>71219759751</v>
      </c>
      <c r="J2273" s="57">
        <v>265.79000000000002</v>
      </c>
      <c r="K2273" s="58">
        <v>41053874760</v>
      </c>
    </row>
    <row r="2274" spans="7:11" x14ac:dyDescent="0.3">
      <c r="G2274" s="1">
        <v>44202</v>
      </c>
      <c r="H2274" s="57">
        <v>496.49</v>
      </c>
      <c r="I2274" s="58">
        <v>71499137637</v>
      </c>
      <c r="J2274" s="57">
        <v>265.20999999999998</v>
      </c>
      <c r="K2274" s="58">
        <v>40964288066</v>
      </c>
    </row>
    <row r="2275" spans="7:11" x14ac:dyDescent="0.3">
      <c r="G2275" s="1">
        <v>44203</v>
      </c>
      <c r="H2275" s="57">
        <v>514.46</v>
      </c>
      <c r="I2275" s="58">
        <v>74086983321</v>
      </c>
      <c r="J2275" s="57">
        <v>278.19</v>
      </c>
      <c r="K2275" s="58">
        <v>42969176491</v>
      </c>
    </row>
    <row r="2276" spans="7:11" x14ac:dyDescent="0.3">
      <c r="G2276" s="1">
        <v>44204</v>
      </c>
      <c r="H2276" s="57">
        <v>501.63</v>
      </c>
      <c r="I2276" s="58">
        <v>72239345028</v>
      </c>
      <c r="J2276" s="57">
        <v>283.18</v>
      </c>
      <c r="K2276" s="58">
        <v>43739930978</v>
      </c>
    </row>
    <row r="2277" spans="7:11" x14ac:dyDescent="0.3">
      <c r="G2277" s="1">
        <v>44207</v>
      </c>
      <c r="H2277" s="57">
        <v>516.48</v>
      </c>
      <c r="I2277" s="58">
        <v>74377881945</v>
      </c>
      <c r="J2277" s="57">
        <v>289.11</v>
      </c>
      <c r="K2277" s="58">
        <v>44655877692</v>
      </c>
    </row>
    <row r="2278" spans="7:11" x14ac:dyDescent="0.3">
      <c r="G2278" s="1">
        <v>44208</v>
      </c>
      <c r="H2278" s="57">
        <v>536.44000000000005</v>
      </c>
      <c r="I2278" s="58">
        <v>77252305976</v>
      </c>
      <c r="J2278" s="57">
        <v>290.99</v>
      </c>
      <c r="K2278" s="58">
        <v>44946262148</v>
      </c>
    </row>
    <row r="2279" spans="7:11" x14ac:dyDescent="0.3">
      <c r="G2279" s="1">
        <v>44209</v>
      </c>
      <c r="H2279" s="57">
        <v>526.5</v>
      </c>
      <c r="I2279" s="58">
        <v>75820854330</v>
      </c>
      <c r="J2279" s="57">
        <v>290.10000000000002</v>
      </c>
      <c r="K2279" s="58">
        <v>44808792911</v>
      </c>
    </row>
    <row r="2280" spans="7:11" x14ac:dyDescent="0.3">
      <c r="G2280" s="1">
        <v>44210</v>
      </c>
      <c r="H2280" s="57">
        <v>557.79</v>
      </c>
      <c r="I2280" s="58">
        <v>80326902823</v>
      </c>
      <c r="J2280" s="57">
        <v>303.88</v>
      </c>
      <c r="K2280" s="58">
        <v>46937249189</v>
      </c>
    </row>
    <row r="2281" spans="7:11" x14ac:dyDescent="0.3">
      <c r="G2281" s="1">
        <v>44211</v>
      </c>
      <c r="H2281" s="57">
        <v>547.53</v>
      </c>
      <c r="I2281" s="58">
        <v>78849368226</v>
      </c>
      <c r="J2281" s="57">
        <v>304.13</v>
      </c>
      <c r="K2281" s="58">
        <v>46975864144</v>
      </c>
    </row>
    <row r="2282" spans="7:11" x14ac:dyDescent="0.3">
      <c r="G2282" s="1">
        <v>44215</v>
      </c>
      <c r="H2282" s="57">
        <v>580.02</v>
      </c>
      <c r="I2282" s="58">
        <v>83528227784</v>
      </c>
      <c r="J2282" s="57">
        <v>314.08</v>
      </c>
      <c r="K2282" s="58">
        <v>48512739323</v>
      </c>
    </row>
    <row r="2283" spans="7:11" x14ac:dyDescent="0.3">
      <c r="G2283" s="1">
        <v>44216</v>
      </c>
      <c r="H2283" s="57">
        <v>563</v>
      </c>
      <c r="I2283" s="58">
        <v>81077190860</v>
      </c>
      <c r="J2283" s="57">
        <v>304.33</v>
      </c>
      <c r="K2283" s="58">
        <v>47006756107</v>
      </c>
    </row>
    <row r="2284" spans="7:11" x14ac:dyDescent="0.3">
      <c r="G2284" s="1">
        <v>44217</v>
      </c>
      <c r="H2284" s="57">
        <v>564.19000000000005</v>
      </c>
      <c r="I2284" s="58">
        <v>81248561831</v>
      </c>
      <c r="J2284" s="57">
        <v>305.2</v>
      </c>
      <c r="K2284" s="58">
        <v>47141136148</v>
      </c>
    </row>
    <row r="2285" spans="7:11" x14ac:dyDescent="0.3">
      <c r="G2285" s="1">
        <v>44218</v>
      </c>
      <c r="H2285" s="57">
        <v>563.85</v>
      </c>
      <c r="I2285" s="58">
        <v>81199598697</v>
      </c>
      <c r="J2285" s="57">
        <v>305.01</v>
      </c>
      <c r="K2285" s="58">
        <v>47111788783</v>
      </c>
    </row>
    <row r="2286" spans="7:11" x14ac:dyDescent="0.3">
      <c r="G2286" s="1">
        <v>44221</v>
      </c>
      <c r="H2286" s="57">
        <v>567.76</v>
      </c>
      <c r="I2286" s="58">
        <v>81762674747</v>
      </c>
      <c r="J2286" s="57">
        <v>308.89999999999998</v>
      </c>
      <c r="K2286" s="58">
        <v>47712637471</v>
      </c>
    </row>
    <row r="2287" spans="7:11" x14ac:dyDescent="0.3">
      <c r="G2287" s="1">
        <v>44222</v>
      </c>
      <c r="H2287" s="57">
        <v>552.66</v>
      </c>
      <c r="I2287" s="58">
        <v>79588135525</v>
      </c>
      <c r="J2287" s="57">
        <v>303.55</v>
      </c>
      <c r="K2287" s="58">
        <v>46886277450</v>
      </c>
    </row>
    <row r="2288" spans="7:11" x14ac:dyDescent="0.3">
      <c r="G2288" s="1">
        <v>44223</v>
      </c>
      <c r="H2288" s="57">
        <v>515.04</v>
      </c>
      <c r="I2288" s="58">
        <v>74170508668</v>
      </c>
      <c r="J2288" s="57">
        <v>284.44</v>
      </c>
      <c r="K2288" s="58">
        <v>43934550347</v>
      </c>
    </row>
    <row r="2289" spans="7:11" x14ac:dyDescent="0.3">
      <c r="G2289" s="1">
        <v>44224</v>
      </c>
      <c r="H2289" s="57">
        <v>507.35</v>
      </c>
      <c r="I2289" s="58">
        <v>73063077767</v>
      </c>
      <c r="J2289" s="57">
        <v>291.10000000000002</v>
      </c>
      <c r="K2289" s="58">
        <v>44963252728</v>
      </c>
    </row>
    <row r="2290" spans="7:11" x14ac:dyDescent="0.3">
      <c r="G2290" s="1">
        <v>44225</v>
      </c>
      <c r="H2290" s="57">
        <v>483.95</v>
      </c>
      <c r="I2290" s="58">
        <v>69693262019</v>
      </c>
      <c r="J2290" s="57">
        <v>280.07</v>
      </c>
      <c r="K2290" s="58">
        <v>43259560947</v>
      </c>
    </row>
    <row r="2291" spans="7:11" x14ac:dyDescent="0.3">
      <c r="G2291" s="1">
        <v>44228</v>
      </c>
      <c r="H2291" s="57">
        <v>501.45</v>
      </c>
      <c r="I2291" s="58">
        <v>72213423369</v>
      </c>
      <c r="J2291" s="57">
        <v>292.62</v>
      </c>
      <c r="K2291" s="58">
        <v>45198031650</v>
      </c>
    </row>
    <row r="2292" spans="7:11" x14ac:dyDescent="0.3">
      <c r="G2292" s="1">
        <v>44229</v>
      </c>
      <c r="H2292" s="57">
        <v>516.07000000000005</v>
      </c>
      <c r="I2292" s="58">
        <v>74318838165</v>
      </c>
      <c r="J2292" s="57">
        <v>298.77999999999997</v>
      </c>
      <c r="K2292" s="58">
        <v>46149504123</v>
      </c>
    </row>
    <row r="2293" spans="7:11" x14ac:dyDescent="0.3">
      <c r="G2293" s="1">
        <v>44230</v>
      </c>
      <c r="H2293" s="57">
        <v>504.33</v>
      </c>
      <c r="I2293" s="58">
        <v>72072950503</v>
      </c>
      <c r="J2293" s="57">
        <v>286.3</v>
      </c>
      <c r="K2293" s="58">
        <v>44221845607</v>
      </c>
    </row>
    <row r="2294" spans="7:11" x14ac:dyDescent="0.3">
      <c r="G2294" s="1">
        <v>44231</v>
      </c>
      <c r="H2294" s="57">
        <v>519.53</v>
      </c>
      <c r="I2294" s="58">
        <v>74245156891</v>
      </c>
      <c r="J2294" s="57">
        <v>294.23</v>
      </c>
      <c r="K2294" s="58">
        <v>45446711955</v>
      </c>
    </row>
    <row r="2295" spans="7:11" x14ac:dyDescent="0.3">
      <c r="G2295" s="1">
        <v>44232</v>
      </c>
      <c r="H2295" s="57">
        <v>509.76</v>
      </c>
      <c r="I2295" s="58">
        <v>72848942654</v>
      </c>
      <c r="J2295" s="57">
        <v>288.02999999999997</v>
      </c>
      <c r="K2295" s="58">
        <v>44378121727</v>
      </c>
    </row>
    <row r="2296" spans="7:11" x14ac:dyDescent="0.3">
      <c r="G2296" s="1">
        <v>44235</v>
      </c>
      <c r="H2296" s="57">
        <v>532.78</v>
      </c>
      <c r="I2296" s="58">
        <v>76138692065</v>
      </c>
      <c r="J2296" s="57">
        <v>302.26</v>
      </c>
      <c r="K2296" s="58">
        <v>46570604011</v>
      </c>
    </row>
    <row r="2297" spans="7:11" x14ac:dyDescent="0.3">
      <c r="G2297" s="1">
        <v>44236</v>
      </c>
      <c r="H2297" s="57">
        <v>528.08000000000004</v>
      </c>
      <c r="I2297" s="58">
        <v>75467022985</v>
      </c>
      <c r="J2297" s="57">
        <v>298.31</v>
      </c>
      <c r="K2297" s="58">
        <v>45962009139</v>
      </c>
    </row>
    <row r="2298" spans="7:11" x14ac:dyDescent="0.3">
      <c r="G2298" s="1">
        <v>44237</v>
      </c>
      <c r="H2298" s="57">
        <v>532.5</v>
      </c>
      <c r="I2298" s="58">
        <v>76098677737</v>
      </c>
      <c r="J2298" s="57">
        <v>297.61</v>
      </c>
      <c r="K2298" s="58">
        <v>45854156884</v>
      </c>
    </row>
    <row r="2299" spans="7:11" x14ac:dyDescent="0.3">
      <c r="G2299" s="1">
        <v>44238</v>
      </c>
      <c r="H2299" s="57">
        <v>572.21</v>
      </c>
      <c r="I2299" s="58">
        <v>81773566926</v>
      </c>
      <c r="J2299" s="57">
        <v>324.48</v>
      </c>
      <c r="K2299" s="58">
        <v>49994142756</v>
      </c>
    </row>
    <row r="2300" spans="7:11" x14ac:dyDescent="0.3">
      <c r="G2300" s="1">
        <v>44239</v>
      </c>
      <c r="H2300" s="57">
        <v>586.16</v>
      </c>
      <c r="I2300" s="58">
        <v>83767137920</v>
      </c>
      <c r="J2300" s="57">
        <v>331.81</v>
      </c>
      <c r="K2300" s="58">
        <v>51123509948</v>
      </c>
    </row>
    <row r="2301" spans="7:11" x14ac:dyDescent="0.3">
      <c r="G2301" s="1">
        <v>44243</v>
      </c>
      <c r="H2301" s="57">
        <v>591.79</v>
      </c>
      <c r="I2301" s="58">
        <v>84571711733</v>
      </c>
      <c r="J2301" s="57">
        <v>337.18</v>
      </c>
      <c r="K2301" s="58">
        <v>51950890824</v>
      </c>
    </row>
    <row r="2302" spans="7:11" x14ac:dyDescent="0.3">
      <c r="G2302" s="1">
        <v>44244</v>
      </c>
      <c r="H2302" s="57">
        <v>585.91</v>
      </c>
      <c r="I2302" s="58">
        <v>83731410841</v>
      </c>
      <c r="J2302" s="57">
        <v>330.3</v>
      </c>
      <c r="K2302" s="58">
        <v>50890857225</v>
      </c>
    </row>
    <row r="2303" spans="7:11" x14ac:dyDescent="0.3">
      <c r="G2303" s="1">
        <v>44245</v>
      </c>
      <c r="H2303" s="57">
        <v>577.77</v>
      </c>
      <c r="I2303" s="58">
        <v>82568137157</v>
      </c>
      <c r="J2303" s="57">
        <v>325.16000000000003</v>
      </c>
      <c r="K2303" s="58">
        <v>50098913519</v>
      </c>
    </row>
    <row r="2304" spans="7:11" x14ac:dyDescent="0.3">
      <c r="G2304" s="1">
        <v>44246</v>
      </c>
      <c r="H2304" s="57">
        <v>598.41</v>
      </c>
      <c r="I2304" s="58">
        <v>85517764779</v>
      </c>
      <c r="J2304" s="57">
        <v>330.67</v>
      </c>
      <c r="K2304" s="58">
        <v>50947864846</v>
      </c>
    </row>
    <row r="2305" spans="7:11" x14ac:dyDescent="0.3">
      <c r="G2305" s="1">
        <v>44249</v>
      </c>
      <c r="H2305" s="57">
        <v>567.79999999999995</v>
      </c>
      <c r="I2305" s="58">
        <v>81143341257</v>
      </c>
      <c r="J2305" s="57">
        <v>316.16000000000003</v>
      </c>
      <c r="K2305" s="58">
        <v>48712241660</v>
      </c>
    </row>
    <row r="2306" spans="7:11" x14ac:dyDescent="0.3">
      <c r="G2306" s="1">
        <v>44250</v>
      </c>
      <c r="H2306" s="57">
        <v>562.65</v>
      </c>
      <c r="I2306" s="58">
        <v>80407363434</v>
      </c>
      <c r="J2306" s="57">
        <v>318.77999999999997</v>
      </c>
      <c r="K2306" s="58">
        <v>49115917245</v>
      </c>
    </row>
    <row r="2307" spans="7:11" x14ac:dyDescent="0.3">
      <c r="G2307" s="1">
        <v>44251</v>
      </c>
      <c r="H2307" s="57">
        <v>596.9</v>
      </c>
      <c r="I2307" s="58">
        <v>85301973223</v>
      </c>
      <c r="J2307" s="57">
        <v>328.43</v>
      </c>
      <c r="K2307" s="58">
        <v>50602737627</v>
      </c>
    </row>
    <row r="2308" spans="7:11" x14ac:dyDescent="0.3">
      <c r="G2308" s="1">
        <v>44252</v>
      </c>
      <c r="H2308" s="57">
        <v>547.65</v>
      </c>
      <c r="I2308" s="58">
        <v>78263738709</v>
      </c>
      <c r="J2308" s="57">
        <v>304.79000000000002</v>
      </c>
      <c r="K2308" s="58">
        <v>46960412878</v>
      </c>
    </row>
    <row r="2309" spans="7:11" x14ac:dyDescent="0.3">
      <c r="G2309" s="1">
        <v>44253</v>
      </c>
      <c r="H2309" s="57">
        <v>567.19000000000005</v>
      </c>
      <c r="I2309" s="58">
        <v>81056167184</v>
      </c>
      <c r="J2309" s="57">
        <v>311.23</v>
      </c>
      <c r="K2309" s="58">
        <v>47952653630</v>
      </c>
    </row>
    <row r="2310" spans="7:11" x14ac:dyDescent="0.3">
      <c r="G2310" s="1">
        <v>44256</v>
      </c>
      <c r="H2310" s="57">
        <v>598.80999999999995</v>
      </c>
      <c r="I2310" s="58">
        <v>85574928105</v>
      </c>
      <c r="J2310" s="57">
        <v>325.99</v>
      </c>
      <c r="K2310" s="58">
        <v>50226795479</v>
      </c>
    </row>
    <row r="2311" spans="7:11" x14ac:dyDescent="0.3">
      <c r="G2311" s="1">
        <v>44257</v>
      </c>
      <c r="H2311" s="57">
        <v>573.36</v>
      </c>
      <c r="I2311" s="58">
        <v>81937911488</v>
      </c>
      <c r="J2311" s="57">
        <v>309.82</v>
      </c>
      <c r="K2311" s="58">
        <v>47735408372</v>
      </c>
    </row>
    <row r="2312" spans="7:11" x14ac:dyDescent="0.3">
      <c r="G2312" s="1">
        <v>44258</v>
      </c>
      <c r="H2312" s="57">
        <v>551.23</v>
      </c>
      <c r="I2312" s="58">
        <v>78775350477</v>
      </c>
      <c r="J2312" s="57">
        <v>303.81</v>
      </c>
      <c r="K2312" s="58">
        <v>46809419720</v>
      </c>
    </row>
    <row r="2313" spans="7:11" x14ac:dyDescent="0.3">
      <c r="G2313" s="1">
        <v>44259</v>
      </c>
      <c r="H2313" s="57">
        <v>528.80999999999995</v>
      </c>
      <c r="I2313" s="58">
        <v>75571346055</v>
      </c>
      <c r="J2313" s="57">
        <v>287.62</v>
      </c>
      <c r="K2313" s="58">
        <v>44314951120</v>
      </c>
    </row>
    <row r="2314" spans="7:11" x14ac:dyDescent="0.3">
      <c r="G2314" s="1">
        <v>44260</v>
      </c>
      <c r="H2314" s="57">
        <v>547.70000000000005</v>
      </c>
      <c r="I2314" s="58">
        <v>78270884125</v>
      </c>
      <c r="J2314" s="57">
        <v>295.87</v>
      </c>
      <c r="K2314" s="58">
        <v>45586066991</v>
      </c>
    </row>
    <row r="2315" spans="7:11" x14ac:dyDescent="0.3">
      <c r="G2315" s="1">
        <v>44263</v>
      </c>
      <c r="H2315" s="57">
        <v>502.61</v>
      </c>
      <c r="I2315" s="58">
        <v>71827148202</v>
      </c>
      <c r="J2315" s="57">
        <v>274.04000000000002</v>
      </c>
      <c r="K2315" s="58">
        <v>42222617360</v>
      </c>
    </row>
    <row r="2316" spans="7:11" x14ac:dyDescent="0.3">
      <c r="G2316" s="1">
        <v>44264</v>
      </c>
      <c r="H2316" s="57">
        <v>543.51</v>
      </c>
      <c r="I2316" s="58">
        <v>77672098285</v>
      </c>
      <c r="J2316" s="57">
        <v>294.10000000000002</v>
      </c>
      <c r="K2316" s="58">
        <v>45313354859</v>
      </c>
    </row>
    <row r="2317" spans="7:11" x14ac:dyDescent="0.3">
      <c r="G2317" s="1">
        <v>44265</v>
      </c>
      <c r="H2317" s="57">
        <v>518.70000000000005</v>
      </c>
      <c r="I2317" s="58">
        <v>74126542990</v>
      </c>
      <c r="J2317" s="57">
        <v>283.45</v>
      </c>
      <c r="K2317" s="58">
        <v>43672459825</v>
      </c>
    </row>
    <row r="2318" spans="7:11" x14ac:dyDescent="0.3">
      <c r="G2318" s="1">
        <v>44266</v>
      </c>
      <c r="H2318" s="57">
        <v>535.39</v>
      </c>
      <c r="I2318" s="58">
        <v>76511682767</v>
      </c>
      <c r="J2318" s="57">
        <v>296.36</v>
      </c>
      <c r="K2318" s="58">
        <v>45661563570</v>
      </c>
    </row>
    <row r="2319" spans="7:11" x14ac:dyDescent="0.3">
      <c r="G2319" s="1">
        <v>44267</v>
      </c>
      <c r="H2319" s="57">
        <v>524.82000000000005</v>
      </c>
      <c r="I2319" s="58">
        <v>75001141878</v>
      </c>
      <c r="J2319" s="57">
        <v>294.27</v>
      </c>
      <c r="K2319" s="58">
        <v>45339547549</v>
      </c>
    </row>
    <row r="2320" spans="7:11" x14ac:dyDescent="0.3">
      <c r="G2320" s="1">
        <v>44270</v>
      </c>
      <c r="H2320" s="57">
        <v>536.75</v>
      </c>
      <c r="I2320" s="58">
        <v>76706038076</v>
      </c>
      <c r="J2320" s="57">
        <v>298.95999999999998</v>
      </c>
      <c r="K2320" s="58">
        <v>46062157662</v>
      </c>
    </row>
    <row r="2321" spans="7:11" x14ac:dyDescent="0.3">
      <c r="G2321" s="1">
        <v>44271</v>
      </c>
      <c r="H2321" s="57">
        <v>547.17999999999995</v>
      </c>
      <c r="I2321" s="58">
        <v>78196571801</v>
      </c>
      <c r="J2321" s="57">
        <v>301.95</v>
      </c>
      <c r="K2321" s="58">
        <v>46522840869</v>
      </c>
    </row>
    <row r="2322" spans="7:11" x14ac:dyDescent="0.3">
      <c r="G2322" s="1">
        <v>44272</v>
      </c>
      <c r="H2322" s="57">
        <v>553.01</v>
      </c>
      <c r="I2322" s="58">
        <v>79029727278</v>
      </c>
      <c r="J2322" s="57">
        <v>305.39</v>
      </c>
      <c r="K2322" s="58">
        <v>47052857668</v>
      </c>
    </row>
    <row r="2323" spans="7:11" x14ac:dyDescent="0.3">
      <c r="G2323" s="1">
        <v>44273</v>
      </c>
      <c r="H2323" s="57">
        <v>539.16999999999996</v>
      </c>
      <c r="I2323" s="58">
        <v>77051876198</v>
      </c>
      <c r="J2323" s="57">
        <v>288.74</v>
      </c>
      <c r="K2323" s="58">
        <v>44487514729</v>
      </c>
    </row>
    <row r="2324" spans="7:11" x14ac:dyDescent="0.3">
      <c r="G2324" s="1">
        <v>44274</v>
      </c>
      <c r="H2324" s="57">
        <v>542.30999999999995</v>
      </c>
      <c r="I2324" s="58">
        <v>77500608307</v>
      </c>
      <c r="J2324" s="57">
        <v>292.88</v>
      </c>
      <c r="K2324" s="58">
        <v>45125383784</v>
      </c>
    </row>
    <row r="2325" spans="7:11" x14ac:dyDescent="0.3">
      <c r="G2325" s="1">
        <v>44277</v>
      </c>
      <c r="H2325" s="57">
        <v>560.03</v>
      </c>
      <c r="I2325" s="58">
        <v>80032943649</v>
      </c>
      <c r="J2325" s="57">
        <v>305.36</v>
      </c>
      <c r="K2325" s="58">
        <v>47048235429</v>
      </c>
    </row>
    <row r="2326" spans="7:11" x14ac:dyDescent="0.3">
      <c r="G2326" s="1">
        <v>44278</v>
      </c>
      <c r="H2326" s="57">
        <v>544.41</v>
      </c>
      <c r="I2326" s="58">
        <v>77800715769</v>
      </c>
      <c r="J2326" s="57">
        <v>297.06</v>
      </c>
      <c r="K2326" s="58">
        <v>45769415826</v>
      </c>
    </row>
    <row r="2327" spans="7:11" x14ac:dyDescent="0.3">
      <c r="G2327" s="1">
        <v>44279</v>
      </c>
      <c r="H2327" s="57">
        <v>552.45000000000005</v>
      </c>
      <c r="I2327" s="58">
        <v>78949698621</v>
      </c>
      <c r="J2327" s="57">
        <v>297.89</v>
      </c>
      <c r="K2327" s="58">
        <v>45897297786</v>
      </c>
    </row>
    <row r="2328" spans="7:11" x14ac:dyDescent="0.3">
      <c r="G2328" s="1">
        <v>44280</v>
      </c>
      <c r="H2328" s="57">
        <v>548.03</v>
      </c>
      <c r="I2328" s="58">
        <v>78318043869</v>
      </c>
      <c r="J2328" s="57">
        <v>299.41000000000003</v>
      </c>
      <c r="K2328" s="58">
        <v>46131491255</v>
      </c>
    </row>
    <row r="2329" spans="7:11" x14ac:dyDescent="0.3">
      <c r="G2329" s="1">
        <v>44281</v>
      </c>
      <c r="H2329" s="57">
        <v>584.23</v>
      </c>
      <c r="I2329" s="58">
        <v>83491324872</v>
      </c>
      <c r="J2329" s="57">
        <v>319.94</v>
      </c>
      <c r="K2329" s="58">
        <v>49294643840</v>
      </c>
    </row>
    <row r="2330" spans="7:11" x14ac:dyDescent="0.3">
      <c r="G2330" s="1">
        <v>44284</v>
      </c>
      <c r="H2330" s="57">
        <v>570.29</v>
      </c>
      <c r="I2330" s="58">
        <v>81499182961</v>
      </c>
      <c r="J2330" s="57">
        <v>314.31</v>
      </c>
      <c r="K2330" s="58">
        <v>48427203555</v>
      </c>
    </row>
    <row r="2331" spans="7:11" x14ac:dyDescent="0.3">
      <c r="G2331" s="1">
        <v>44285</v>
      </c>
      <c r="H2331" s="57">
        <v>572.55999999999995</v>
      </c>
      <c r="I2331" s="58">
        <v>81823584836</v>
      </c>
      <c r="J2331" s="57">
        <v>317.07</v>
      </c>
      <c r="K2331" s="58">
        <v>48852449592</v>
      </c>
    </row>
    <row r="2332" spans="7:11" x14ac:dyDescent="0.3">
      <c r="G2332" s="1">
        <v>44286</v>
      </c>
      <c r="H2332" s="57">
        <v>595.24</v>
      </c>
      <c r="I2332" s="58">
        <v>85064745420</v>
      </c>
      <c r="J2332" s="57">
        <v>330.4</v>
      </c>
      <c r="K2332" s="58">
        <v>50906264690</v>
      </c>
    </row>
    <row r="2333" spans="7:11" x14ac:dyDescent="0.3">
      <c r="G2333" s="1">
        <v>44287</v>
      </c>
      <c r="H2333" s="57">
        <v>639.29999999999995</v>
      </c>
      <c r="I2333" s="58">
        <v>91361285779</v>
      </c>
      <c r="J2333" s="57">
        <v>347.29</v>
      </c>
      <c r="K2333" s="58">
        <v>53508585545</v>
      </c>
    </row>
    <row r="2334" spans="7:11" x14ac:dyDescent="0.3">
      <c r="G2334" s="1">
        <v>44291</v>
      </c>
      <c r="H2334" s="57">
        <v>660.8</v>
      </c>
      <c r="I2334" s="58">
        <v>94433814552</v>
      </c>
      <c r="J2334" s="57">
        <v>355.08</v>
      </c>
      <c r="K2334" s="58">
        <v>54708827077</v>
      </c>
    </row>
    <row r="2335" spans="7:11" x14ac:dyDescent="0.3">
      <c r="G2335" s="1">
        <v>44292</v>
      </c>
      <c r="H2335" s="57">
        <v>652.48</v>
      </c>
      <c r="I2335" s="58">
        <v>93244817371</v>
      </c>
      <c r="J2335" s="57">
        <v>346.6</v>
      </c>
      <c r="K2335" s="58">
        <v>53402274036</v>
      </c>
    </row>
    <row r="2336" spans="7:11" x14ac:dyDescent="0.3">
      <c r="G2336" s="1">
        <v>44293</v>
      </c>
      <c r="H2336" s="57">
        <v>658.78</v>
      </c>
      <c r="I2336" s="58">
        <v>94145139755</v>
      </c>
      <c r="J2336" s="57">
        <v>348.04</v>
      </c>
      <c r="K2336" s="58">
        <v>53624141534</v>
      </c>
    </row>
    <row r="2337" spans="7:11" x14ac:dyDescent="0.3">
      <c r="G2337" s="1">
        <v>44294</v>
      </c>
      <c r="H2337" s="57">
        <v>668</v>
      </c>
      <c r="I2337" s="58">
        <v>95462754420</v>
      </c>
      <c r="J2337" s="57">
        <v>354.04</v>
      </c>
      <c r="K2337" s="58">
        <v>54548589440</v>
      </c>
    </row>
    <row r="2338" spans="7:11" x14ac:dyDescent="0.3">
      <c r="G2338" s="1">
        <v>44295</v>
      </c>
      <c r="H2338" s="57">
        <v>662</v>
      </c>
      <c r="I2338" s="58">
        <v>94605304530</v>
      </c>
      <c r="J2338" s="57">
        <v>352.85</v>
      </c>
      <c r="K2338" s="58">
        <v>54365240605</v>
      </c>
    </row>
    <row r="2339" spans="7:11" x14ac:dyDescent="0.3">
      <c r="G2339" s="1">
        <v>44298</v>
      </c>
      <c r="H2339" s="57">
        <v>650.27</v>
      </c>
      <c r="I2339" s="58">
        <v>92928989995</v>
      </c>
      <c r="J2339" s="57">
        <v>345.1</v>
      </c>
      <c r="K2339" s="58">
        <v>53171162060</v>
      </c>
    </row>
    <row r="2340" spans="7:11" x14ac:dyDescent="0.3">
      <c r="G2340" s="1">
        <v>44299</v>
      </c>
      <c r="H2340" s="57">
        <v>644.99</v>
      </c>
      <c r="I2340" s="58">
        <v>92174434091</v>
      </c>
      <c r="J2340" s="57">
        <v>344.13</v>
      </c>
      <c r="K2340" s="58">
        <v>53021709648</v>
      </c>
    </row>
    <row r="2341" spans="7:11" x14ac:dyDescent="0.3">
      <c r="G2341" s="1">
        <v>44300</v>
      </c>
      <c r="H2341" s="57">
        <v>640.42999999999995</v>
      </c>
      <c r="I2341" s="58">
        <v>91522772175</v>
      </c>
      <c r="J2341" s="57">
        <v>336.5</v>
      </c>
      <c r="K2341" s="58">
        <v>51846120061</v>
      </c>
    </row>
    <row r="2342" spans="7:11" x14ac:dyDescent="0.3">
      <c r="G2342" s="1">
        <v>44301</v>
      </c>
      <c r="H2342" s="57">
        <v>649.5</v>
      </c>
      <c r="I2342" s="58">
        <v>92818950592</v>
      </c>
      <c r="J2342" s="57">
        <v>338.54</v>
      </c>
      <c r="K2342" s="58">
        <v>52160432349</v>
      </c>
    </row>
    <row r="2343" spans="7:11" x14ac:dyDescent="0.3">
      <c r="G2343" s="1">
        <v>44302</v>
      </c>
      <c r="H2343" s="57">
        <v>643.71</v>
      </c>
      <c r="I2343" s="58">
        <v>91991511448</v>
      </c>
      <c r="J2343" s="57">
        <v>333</v>
      </c>
      <c r="K2343" s="58">
        <v>51306858783</v>
      </c>
    </row>
    <row r="2344" spans="7:11" x14ac:dyDescent="0.3">
      <c r="G2344" s="1">
        <v>44305</v>
      </c>
      <c r="H2344" s="57">
        <v>621.73</v>
      </c>
      <c r="I2344" s="58">
        <v>88850386684</v>
      </c>
      <c r="J2344" s="57">
        <v>324.39</v>
      </c>
      <c r="K2344" s="58">
        <v>49980276037</v>
      </c>
    </row>
    <row r="2345" spans="7:11" x14ac:dyDescent="0.3">
      <c r="G2345" s="1">
        <v>44306</v>
      </c>
      <c r="H2345" s="57">
        <v>613.03</v>
      </c>
      <c r="I2345" s="58">
        <v>87607084344</v>
      </c>
      <c r="J2345" s="57">
        <v>318.92</v>
      </c>
      <c r="K2345" s="58">
        <v>49137487696</v>
      </c>
    </row>
    <row r="2346" spans="7:11" x14ac:dyDescent="0.3">
      <c r="G2346" s="1">
        <v>44307</v>
      </c>
      <c r="H2346" s="57">
        <v>641.25</v>
      </c>
      <c r="I2346" s="58">
        <v>91639956993</v>
      </c>
      <c r="J2346" s="57">
        <v>331.79</v>
      </c>
      <c r="K2346" s="58">
        <v>51120428455</v>
      </c>
    </row>
    <row r="2347" spans="7:11" x14ac:dyDescent="0.3">
      <c r="G2347" s="1">
        <v>44308</v>
      </c>
      <c r="H2347" s="57">
        <v>614.54</v>
      </c>
      <c r="I2347" s="58">
        <v>87822875900</v>
      </c>
      <c r="J2347" s="57">
        <v>325.08</v>
      </c>
      <c r="K2347" s="58">
        <v>50086587547</v>
      </c>
    </row>
    <row r="2348" spans="7:11" x14ac:dyDescent="0.3">
      <c r="G2348" s="1">
        <v>44309</v>
      </c>
      <c r="H2348" s="57">
        <v>627.49</v>
      </c>
      <c r="I2348" s="58">
        <v>89673538579</v>
      </c>
      <c r="J2348" s="57">
        <v>332.07</v>
      </c>
      <c r="K2348" s="58">
        <v>51163569357</v>
      </c>
    </row>
    <row r="2349" spans="7:11" x14ac:dyDescent="0.3">
      <c r="G2349" s="1">
        <v>44312</v>
      </c>
      <c r="H2349" s="57">
        <v>643.16999999999996</v>
      </c>
      <c r="I2349" s="58">
        <v>91914340958</v>
      </c>
      <c r="J2349" s="57">
        <v>335.81</v>
      </c>
      <c r="K2349" s="58">
        <v>51739808552</v>
      </c>
    </row>
    <row r="2350" spans="7:11" x14ac:dyDescent="0.3">
      <c r="G2350" s="1">
        <v>44313</v>
      </c>
      <c r="H2350" s="57">
        <v>644.88</v>
      </c>
      <c r="I2350" s="58">
        <v>92158714177</v>
      </c>
      <c r="J2350" s="57">
        <v>330.49</v>
      </c>
      <c r="K2350" s="58">
        <v>50920131408</v>
      </c>
    </row>
    <row r="2351" spans="7:11" x14ac:dyDescent="0.3">
      <c r="G2351" s="1">
        <v>44314</v>
      </c>
      <c r="H2351" s="57">
        <v>638.04999999999995</v>
      </c>
      <c r="I2351" s="58">
        <v>91182650385</v>
      </c>
      <c r="J2351" s="57">
        <v>324.83999999999997</v>
      </c>
      <c r="K2351" s="58">
        <v>50049609630</v>
      </c>
    </row>
    <row r="2352" spans="7:11" x14ac:dyDescent="0.3">
      <c r="G2352" s="1">
        <v>44315</v>
      </c>
      <c r="H2352" s="57">
        <v>640.97</v>
      </c>
      <c r="I2352" s="58">
        <v>91414722205</v>
      </c>
      <c r="J2352" s="57">
        <v>326.36</v>
      </c>
      <c r="K2352" s="58">
        <v>50283803100</v>
      </c>
    </row>
    <row r="2353" spans="7:11" x14ac:dyDescent="0.3">
      <c r="G2353" s="1">
        <v>44316</v>
      </c>
      <c r="H2353" s="57">
        <v>620.45000000000005</v>
      </c>
      <c r="I2353" s="58">
        <v>88488173225</v>
      </c>
      <c r="J2353" s="57">
        <v>315.35000000000002</v>
      </c>
      <c r="K2353" s="58">
        <v>48587441192</v>
      </c>
    </row>
    <row r="2354" spans="7:11" x14ac:dyDescent="0.3">
      <c r="G2354" s="1">
        <v>44319</v>
      </c>
      <c r="H2354" s="57">
        <v>617.24</v>
      </c>
      <c r="I2354" s="58">
        <v>88030365125</v>
      </c>
      <c r="J2354" s="57">
        <v>311.23</v>
      </c>
      <c r="K2354" s="58">
        <v>47705889323</v>
      </c>
    </row>
    <row r="2355" spans="7:11" x14ac:dyDescent="0.3">
      <c r="G2355" s="1">
        <v>44320</v>
      </c>
      <c r="H2355" s="57">
        <v>606.29</v>
      </c>
      <c r="I2355" s="58">
        <v>86468683286</v>
      </c>
      <c r="J2355" s="57">
        <v>307.94</v>
      </c>
      <c r="K2355" s="58">
        <v>47201592257</v>
      </c>
    </row>
    <row r="2356" spans="7:11" x14ac:dyDescent="0.3">
      <c r="G2356" s="1">
        <v>44321</v>
      </c>
      <c r="H2356" s="57">
        <v>611</v>
      </c>
      <c r="I2356" s="58">
        <v>87140420406</v>
      </c>
      <c r="J2356" s="57">
        <v>311.92</v>
      </c>
      <c r="K2356" s="58">
        <v>47811653753</v>
      </c>
    </row>
    <row r="2357" spans="7:11" x14ac:dyDescent="0.3">
      <c r="G2357" s="1">
        <v>44322</v>
      </c>
      <c r="H2357" s="57">
        <v>617.44000000000005</v>
      </c>
      <c r="I2357" s="58">
        <v>88058888994</v>
      </c>
      <c r="J2357" s="57">
        <v>315.89</v>
      </c>
      <c r="K2357" s="58">
        <v>48420182431</v>
      </c>
    </row>
    <row r="2358" spans="7:11" x14ac:dyDescent="0.3">
      <c r="G2358" s="1">
        <v>44323</v>
      </c>
      <c r="H2358" s="57">
        <v>630.54</v>
      </c>
      <c r="I2358" s="58">
        <v>89927202426</v>
      </c>
      <c r="J2358" s="57">
        <v>319.7</v>
      </c>
      <c r="K2358" s="58">
        <v>49004186025</v>
      </c>
    </row>
    <row r="2359" spans="7:11" x14ac:dyDescent="0.3">
      <c r="G2359" s="1">
        <v>44326</v>
      </c>
      <c r="H2359" s="57">
        <v>586.45000000000005</v>
      </c>
      <c r="I2359" s="58">
        <v>83639115461</v>
      </c>
      <c r="J2359" s="57">
        <v>299.89999999999998</v>
      </c>
      <c r="K2359" s="58">
        <v>45969206721</v>
      </c>
    </row>
    <row r="2360" spans="7:11" x14ac:dyDescent="0.3">
      <c r="G2360" s="1">
        <v>44327</v>
      </c>
      <c r="H2360" s="57">
        <v>592.42999999999995</v>
      </c>
      <c r="I2360" s="58">
        <v>84491979150</v>
      </c>
      <c r="J2360" s="57">
        <v>300.27999999999997</v>
      </c>
      <c r="K2360" s="58">
        <v>46027453799</v>
      </c>
    </row>
    <row r="2361" spans="7:11" x14ac:dyDescent="0.3">
      <c r="G2361" s="1">
        <v>44328</v>
      </c>
      <c r="H2361" s="57">
        <v>557.66999999999996</v>
      </c>
      <c r="I2361" s="58">
        <v>79534530683</v>
      </c>
      <c r="J2361" s="57">
        <v>286.74</v>
      </c>
      <c r="K2361" s="58">
        <v>43952018457</v>
      </c>
    </row>
    <row r="2362" spans="7:11" x14ac:dyDescent="0.3">
      <c r="G2362" s="1">
        <v>44329</v>
      </c>
      <c r="H2362" s="57">
        <v>584.73</v>
      </c>
      <c r="I2362" s="58">
        <v>83393810186</v>
      </c>
      <c r="J2362" s="57">
        <v>296.76</v>
      </c>
      <c r="K2362" s="58">
        <v>45487901923</v>
      </c>
    </row>
    <row r="2363" spans="7:11" x14ac:dyDescent="0.3">
      <c r="G2363" s="1">
        <v>44330</v>
      </c>
      <c r="H2363" s="57">
        <v>602.99</v>
      </c>
      <c r="I2363" s="58">
        <v>85998039444</v>
      </c>
      <c r="J2363" s="57">
        <v>305.75</v>
      </c>
      <c r="K2363" s="58">
        <v>46865905152</v>
      </c>
    </row>
    <row r="2364" spans="7:11" x14ac:dyDescent="0.3">
      <c r="G2364" s="1">
        <v>44333</v>
      </c>
      <c r="H2364" s="57">
        <v>592.07000000000005</v>
      </c>
      <c r="I2364" s="58">
        <v>84440636186</v>
      </c>
      <c r="J2364" s="57">
        <v>297.72000000000003</v>
      </c>
      <c r="K2364" s="58">
        <v>45635052434</v>
      </c>
    </row>
    <row r="2365" spans="7:11" x14ac:dyDescent="0.3">
      <c r="G2365" s="1">
        <v>44334</v>
      </c>
      <c r="H2365" s="57">
        <v>584.83000000000004</v>
      </c>
      <c r="I2365" s="58">
        <v>83408072121</v>
      </c>
      <c r="J2365" s="57">
        <v>293.92</v>
      </c>
      <c r="K2365" s="58">
        <v>45052581659</v>
      </c>
    </row>
    <row r="2366" spans="7:11" x14ac:dyDescent="0.3">
      <c r="G2366" s="1">
        <v>44335</v>
      </c>
      <c r="H2366" s="57">
        <v>602.20000000000005</v>
      </c>
      <c r="I2366" s="58">
        <v>85885370161</v>
      </c>
      <c r="J2366" s="57">
        <v>303.94</v>
      </c>
      <c r="K2366" s="58">
        <v>46588465125</v>
      </c>
    </row>
    <row r="2367" spans="7:11" x14ac:dyDescent="0.3">
      <c r="G2367" s="1">
        <v>44336</v>
      </c>
      <c r="H2367" s="57">
        <v>626.72</v>
      </c>
      <c r="I2367" s="58">
        <v>89382396525</v>
      </c>
      <c r="J2367" s="57">
        <v>313.36</v>
      </c>
      <c r="K2367" s="58">
        <v>48032379520</v>
      </c>
    </row>
    <row r="2368" spans="7:11" x14ac:dyDescent="0.3">
      <c r="G2368" s="1">
        <v>44337</v>
      </c>
      <c r="H2368" s="57">
        <v>614.1</v>
      </c>
      <c r="I2368" s="58">
        <v>87582540378</v>
      </c>
      <c r="J2368" s="57">
        <v>310.14</v>
      </c>
      <c r="K2368" s="58">
        <v>47538812179</v>
      </c>
    </row>
    <row r="2369" spans="7:11" x14ac:dyDescent="0.3">
      <c r="G2369" s="1">
        <v>44340</v>
      </c>
      <c r="H2369" s="57">
        <v>634.64</v>
      </c>
      <c r="I2369" s="58">
        <v>90511941745</v>
      </c>
      <c r="J2369" s="57">
        <v>317.55</v>
      </c>
      <c r="K2369" s="58">
        <v>48674630191</v>
      </c>
    </row>
    <row r="2370" spans="7:11" x14ac:dyDescent="0.3">
      <c r="G2370" s="1">
        <v>44341</v>
      </c>
      <c r="H2370" s="57">
        <v>640.37</v>
      </c>
      <c r="I2370" s="58">
        <v>91329150598</v>
      </c>
      <c r="J2370" s="57">
        <v>317.92</v>
      </c>
      <c r="K2370" s="58">
        <v>48731344451</v>
      </c>
    </row>
    <row r="2371" spans="7:11" x14ac:dyDescent="0.3">
      <c r="G2371" s="1">
        <v>44342</v>
      </c>
      <c r="H2371" s="57">
        <v>638.04</v>
      </c>
      <c r="I2371" s="58">
        <v>90996847521</v>
      </c>
      <c r="J2371" s="57">
        <v>317.39</v>
      </c>
      <c r="K2371" s="58">
        <v>48650105106</v>
      </c>
    </row>
    <row r="2372" spans="7:11" x14ac:dyDescent="0.3">
      <c r="G2372" s="1">
        <v>44343</v>
      </c>
      <c r="H2372" s="57">
        <v>645.70000000000005</v>
      </c>
      <c r="I2372" s="58">
        <v>92089311712</v>
      </c>
      <c r="J2372" s="57">
        <v>316.54000000000002</v>
      </c>
      <c r="K2372" s="58">
        <v>48519815590</v>
      </c>
    </row>
    <row r="2373" spans="7:11" x14ac:dyDescent="0.3">
      <c r="G2373" s="1">
        <v>44344</v>
      </c>
      <c r="H2373" s="57">
        <v>649.85</v>
      </c>
      <c r="I2373" s="58">
        <v>92681181998</v>
      </c>
      <c r="J2373" s="57">
        <v>316.89</v>
      </c>
      <c r="K2373" s="58">
        <v>48573464214</v>
      </c>
    </row>
    <row r="2374" spans="7:11" x14ac:dyDescent="0.3">
      <c r="G2374" s="1">
        <v>44348</v>
      </c>
      <c r="H2374" s="57">
        <v>649.04</v>
      </c>
      <c r="I2374" s="58">
        <v>92565660327</v>
      </c>
      <c r="J2374" s="57">
        <v>315.73</v>
      </c>
      <c r="K2374" s="58">
        <v>48395657346</v>
      </c>
    </row>
    <row r="2375" spans="7:11" x14ac:dyDescent="0.3">
      <c r="G2375" s="1">
        <v>44349</v>
      </c>
      <c r="H2375" s="57">
        <v>648.99</v>
      </c>
      <c r="I2375" s="58">
        <v>92558529360</v>
      </c>
      <c r="J2375" s="57">
        <v>315.58999999999997</v>
      </c>
      <c r="K2375" s="58">
        <v>48374197896</v>
      </c>
    </row>
    <row r="2376" spans="7:11" x14ac:dyDescent="0.3">
      <c r="G2376" s="1">
        <v>44350</v>
      </c>
      <c r="H2376" s="57">
        <v>635.78</v>
      </c>
      <c r="I2376" s="58">
        <v>90674527799</v>
      </c>
      <c r="J2376" s="57">
        <v>308.77999999999997</v>
      </c>
      <c r="K2376" s="58">
        <v>47330348954</v>
      </c>
    </row>
    <row r="2377" spans="7:11" x14ac:dyDescent="0.3">
      <c r="G2377" s="1">
        <v>44351</v>
      </c>
      <c r="H2377" s="57">
        <v>655.30999999999995</v>
      </c>
      <c r="I2377" s="58">
        <v>93459883627</v>
      </c>
      <c r="J2377" s="57">
        <v>316.99</v>
      </c>
      <c r="K2377" s="58">
        <v>48588792393</v>
      </c>
    </row>
    <row r="2378" spans="7:11" x14ac:dyDescent="0.3">
      <c r="G2378" s="1">
        <v>44354</v>
      </c>
      <c r="H2378" s="57">
        <v>649.58000000000004</v>
      </c>
      <c r="I2378" s="58">
        <v>92642674774</v>
      </c>
      <c r="J2378" s="57">
        <v>318.55</v>
      </c>
      <c r="K2378" s="58">
        <v>48827911974</v>
      </c>
    </row>
    <row r="2379" spans="7:11" x14ac:dyDescent="0.3">
      <c r="G2379" s="1">
        <v>44355</v>
      </c>
      <c r="H2379" s="57">
        <v>637.54999999999995</v>
      </c>
      <c r="I2379" s="58">
        <v>90926964042</v>
      </c>
      <c r="J2379" s="57">
        <v>313.8</v>
      </c>
      <c r="K2379" s="58">
        <v>48099823505</v>
      </c>
    </row>
    <row r="2380" spans="7:11" x14ac:dyDescent="0.3">
      <c r="G2380" s="1">
        <v>44356</v>
      </c>
      <c r="H2380" s="57">
        <v>634.09</v>
      </c>
      <c r="I2380" s="58">
        <v>90433501105</v>
      </c>
      <c r="J2380" s="57">
        <v>314.16000000000003</v>
      </c>
      <c r="K2380" s="58">
        <v>48155004947</v>
      </c>
    </row>
    <row r="2381" spans="7:11" x14ac:dyDescent="0.3">
      <c r="G2381" s="1">
        <v>44357</v>
      </c>
      <c r="H2381" s="57">
        <v>640.77</v>
      </c>
      <c r="I2381" s="58">
        <v>91386198336</v>
      </c>
      <c r="J2381" s="57">
        <v>319.31</v>
      </c>
      <c r="K2381" s="58">
        <v>48944406129</v>
      </c>
    </row>
    <row r="2382" spans="7:11" x14ac:dyDescent="0.3">
      <c r="G2382" s="1">
        <v>44358</v>
      </c>
      <c r="H2382" s="57">
        <v>642.11</v>
      </c>
      <c r="I2382" s="58">
        <v>91577308260</v>
      </c>
      <c r="J2382" s="57">
        <v>320.11</v>
      </c>
      <c r="K2382" s="58">
        <v>49067031556</v>
      </c>
    </row>
    <row r="2383" spans="7:11" x14ac:dyDescent="0.3">
      <c r="G2383" s="1">
        <v>44361</v>
      </c>
      <c r="H2383" s="57">
        <v>650.24</v>
      </c>
      <c r="I2383" s="58">
        <v>92736803543</v>
      </c>
      <c r="J2383" s="57">
        <v>325.20999999999998</v>
      </c>
      <c r="K2383" s="58">
        <v>49848768649</v>
      </c>
    </row>
    <row r="2384" spans="7:11" x14ac:dyDescent="0.3">
      <c r="G2384" s="1">
        <v>44362</v>
      </c>
      <c r="H2384" s="57">
        <v>643.48</v>
      </c>
      <c r="I2384" s="58">
        <v>91772696764</v>
      </c>
      <c r="J2384" s="57">
        <v>320.58999999999997</v>
      </c>
      <c r="K2384" s="58">
        <v>49140606811</v>
      </c>
    </row>
    <row r="2385" spans="7:11" x14ac:dyDescent="0.3">
      <c r="G2385" s="1">
        <v>44363</v>
      </c>
      <c r="H2385" s="57">
        <v>638.74</v>
      </c>
      <c r="I2385" s="58">
        <v>91096681064</v>
      </c>
      <c r="J2385" s="57">
        <v>315.89999999999998</v>
      </c>
      <c r="K2385" s="58">
        <v>48421715249</v>
      </c>
    </row>
    <row r="2386" spans="7:11" x14ac:dyDescent="0.3">
      <c r="G2386" s="1">
        <v>44364</v>
      </c>
      <c r="H2386" s="57">
        <v>639.78</v>
      </c>
      <c r="I2386" s="58">
        <v>91245005183</v>
      </c>
      <c r="J2386" s="57">
        <v>318.42</v>
      </c>
      <c r="K2386" s="58">
        <v>48807985342</v>
      </c>
    </row>
    <row r="2387" spans="7:11" x14ac:dyDescent="0.3">
      <c r="G2387" s="1">
        <v>44365</v>
      </c>
      <c r="H2387" s="57">
        <v>612.66</v>
      </c>
      <c r="I2387" s="58">
        <v>87377168520</v>
      </c>
      <c r="J2387" s="57">
        <v>304.48</v>
      </c>
      <c r="K2387" s="58">
        <v>46671237287</v>
      </c>
    </row>
    <row r="2388" spans="7:11" x14ac:dyDescent="0.3">
      <c r="G2388" s="1">
        <v>44368</v>
      </c>
      <c r="H2388" s="57">
        <v>618.62</v>
      </c>
      <c r="I2388" s="58">
        <v>88227179822</v>
      </c>
      <c r="J2388" s="57">
        <v>308.81</v>
      </c>
      <c r="K2388" s="58">
        <v>47334947408</v>
      </c>
    </row>
    <row r="2389" spans="7:11" x14ac:dyDescent="0.3">
      <c r="G2389" s="1">
        <v>44369</v>
      </c>
      <c r="H2389" s="57">
        <v>621.79</v>
      </c>
      <c r="I2389" s="58">
        <v>88679283149</v>
      </c>
      <c r="J2389" s="57">
        <v>308.62</v>
      </c>
      <c r="K2389" s="58">
        <v>47305823869</v>
      </c>
    </row>
    <row r="2390" spans="7:11" x14ac:dyDescent="0.3">
      <c r="G2390" s="1">
        <v>44370</v>
      </c>
      <c r="H2390" s="57">
        <v>624.22</v>
      </c>
      <c r="I2390" s="58">
        <v>89025848160</v>
      </c>
      <c r="J2390" s="57">
        <v>310.86</v>
      </c>
      <c r="K2390" s="58">
        <v>47649175063</v>
      </c>
    </row>
    <row r="2391" spans="7:11" x14ac:dyDescent="0.3">
      <c r="G2391" s="1">
        <v>44371</v>
      </c>
      <c r="H2391" s="57">
        <v>635.02</v>
      </c>
      <c r="I2391" s="58">
        <v>90566137096</v>
      </c>
      <c r="J2391" s="57">
        <v>315.89</v>
      </c>
      <c r="K2391" s="58">
        <v>48420182431</v>
      </c>
    </row>
    <row r="2392" spans="7:11" x14ac:dyDescent="0.3">
      <c r="G2392" s="1">
        <v>44372</v>
      </c>
      <c r="H2392" s="57">
        <v>630.44000000000005</v>
      </c>
      <c r="I2392" s="58">
        <v>89912940492</v>
      </c>
      <c r="J2392" s="57">
        <v>316.26</v>
      </c>
      <c r="K2392" s="58">
        <v>48476896691</v>
      </c>
    </row>
    <row r="2393" spans="7:11" x14ac:dyDescent="0.3">
      <c r="G2393" s="1">
        <v>44375</v>
      </c>
      <c r="H2393" s="57">
        <v>646.96</v>
      </c>
      <c r="I2393" s="58">
        <v>92269012088</v>
      </c>
      <c r="J2393" s="57">
        <v>322.26</v>
      </c>
      <c r="K2393" s="58">
        <v>49396587389</v>
      </c>
    </row>
    <row r="2394" spans="7:11" x14ac:dyDescent="0.3">
      <c r="G2394" s="1">
        <v>44376</v>
      </c>
      <c r="H2394" s="57">
        <v>651.79</v>
      </c>
      <c r="I2394" s="58">
        <v>92957863529</v>
      </c>
      <c r="J2394" s="57">
        <v>325.2</v>
      </c>
      <c r="K2394" s="58">
        <v>49847235831</v>
      </c>
    </row>
    <row r="2395" spans="7:11" x14ac:dyDescent="0.3">
      <c r="G2395" s="1">
        <v>44377</v>
      </c>
      <c r="H2395" s="57">
        <v>650.70000000000005</v>
      </c>
      <c r="I2395" s="58">
        <v>92802408442</v>
      </c>
      <c r="J2395" s="57">
        <v>324.20999999999998</v>
      </c>
      <c r="K2395" s="58">
        <v>49695486866</v>
      </c>
    </row>
    <row r="2396" spans="7:11" x14ac:dyDescent="0.3">
      <c r="G2396" s="1">
        <v>44378</v>
      </c>
      <c r="H2396" s="57">
        <v>633.07000000000005</v>
      </c>
      <c r="I2396" s="58">
        <v>90288029372</v>
      </c>
      <c r="J2396" s="57">
        <v>311.74</v>
      </c>
      <c r="K2396" s="58">
        <v>47784063032</v>
      </c>
    </row>
    <row r="2397" spans="7:11" x14ac:dyDescent="0.3">
      <c r="G2397" s="1">
        <v>44379</v>
      </c>
      <c r="H2397" s="57">
        <v>631.44000000000005</v>
      </c>
      <c r="I2397" s="58">
        <v>90055559838</v>
      </c>
      <c r="J2397" s="57">
        <v>311.82</v>
      </c>
      <c r="K2397" s="58">
        <v>47796325575</v>
      </c>
    </row>
    <row r="2398" spans="7:11" x14ac:dyDescent="0.3">
      <c r="G2398" s="1">
        <v>44383</v>
      </c>
      <c r="H2398" s="57">
        <v>621.9</v>
      </c>
      <c r="I2398" s="58">
        <v>88694971277</v>
      </c>
      <c r="J2398" s="57">
        <v>311.25</v>
      </c>
      <c r="K2398" s="58">
        <v>47708954958</v>
      </c>
    </row>
    <row r="2399" spans="7:11" x14ac:dyDescent="0.3">
      <c r="G2399" s="1">
        <v>44384</v>
      </c>
      <c r="H2399" s="57">
        <v>613.59</v>
      </c>
      <c r="I2399" s="58">
        <v>87509804512</v>
      </c>
      <c r="J2399" s="57">
        <v>307.06</v>
      </c>
      <c r="K2399" s="58">
        <v>47066704287</v>
      </c>
    </row>
    <row r="2400" spans="7:11" x14ac:dyDescent="0.3">
      <c r="G2400" s="1">
        <v>44385</v>
      </c>
      <c r="H2400" s="57">
        <v>606.03</v>
      </c>
      <c r="I2400" s="58">
        <v>86431602256</v>
      </c>
      <c r="J2400" s="57">
        <v>303.08999999999997</v>
      </c>
      <c r="K2400" s="58">
        <v>46458175609</v>
      </c>
    </row>
    <row r="2401" spans="7:11" x14ac:dyDescent="0.3">
      <c r="G2401" s="1">
        <v>44386</v>
      </c>
      <c r="H2401" s="57">
        <v>612.85</v>
      </c>
      <c r="I2401" s="58">
        <v>87404266196</v>
      </c>
      <c r="J2401" s="57">
        <v>308.76</v>
      </c>
      <c r="K2401" s="58">
        <v>47327283319</v>
      </c>
    </row>
    <row r="2402" spans="7:11" x14ac:dyDescent="0.3">
      <c r="G2402" s="1">
        <v>44389</v>
      </c>
      <c r="H2402" s="57">
        <v>625.41999999999996</v>
      </c>
      <c r="I2402" s="58">
        <v>89196991375</v>
      </c>
      <c r="J2402" s="57">
        <v>314.02</v>
      </c>
      <c r="K2402" s="58">
        <v>48133545497</v>
      </c>
    </row>
    <row r="2403" spans="7:11" x14ac:dyDescent="0.3">
      <c r="G2403" s="1">
        <v>44390</v>
      </c>
      <c r="H2403" s="57">
        <v>624.66999999999996</v>
      </c>
      <c r="I2403" s="58">
        <v>89090026865</v>
      </c>
      <c r="J2403" s="57">
        <v>311.61</v>
      </c>
      <c r="K2403" s="58">
        <v>47764136400</v>
      </c>
    </row>
    <row r="2404" spans="7:11" x14ac:dyDescent="0.3">
      <c r="G2404" s="1">
        <v>44391</v>
      </c>
      <c r="H2404" s="57">
        <v>617.88</v>
      </c>
      <c r="I2404" s="58">
        <v>88121641506</v>
      </c>
      <c r="J2404" s="57">
        <v>309.12</v>
      </c>
      <c r="K2404" s="58">
        <v>47382464760</v>
      </c>
    </row>
    <row r="2405" spans="7:11" x14ac:dyDescent="0.3">
      <c r="G2405" s="1">
        <v>44392</v>
      </c>
      <c r="H2405" s="57">
        <v>610.74</v>
      </c>
      <c r="I2405" s="58">
        <v>87103339376</v>
      </c>
      <c r="J2405" s="57">
        <v>303.75</v>
      </c>
      <c r="K2405" s="58">
        <v>46559341586</v>
      </c>
    </row>
    <row r="2406" spans="7:11" x14ac:dyDescent="0.3">
      <c r="G2406" s="1">
        <v>44393</v>
      </c>
      <c r="H2406" s="57">
        <v>588.48</v>
      </c>
      <c r="I2406" s="58">
        <v>83928632734</v>
      </c>
      <c r="J2406" s="57">
        <v>293.22000000000003</v>
      </c>
      <c r="K2406" s="58">
        <v>44945284411</v>
      </c>
    </row>
    <row r="2407" spans="7:11" x14ac:dyDescent="0.3">
      <c r="G2407" s="1">
        <v>44396</v>
      </c>
      <c r="H2407" s="57">
        <v>591.52</v>
      </c>
      <c r="I2407" s="58">
        <v>84362195545</v>
      </c>
      <c r="J2407" s="57">
        <v>294.33</v>
      </c>
      <c r="K2407" s="58">
        <v>45115427190</v>
      </c>
    </row>
    <row r="2408" spans="7:11" x14ac:dyDescent="0.3">
      <c r="G2408" s="1">
        <v>44397</v>
      </c>
      <c r="H2408" s="57">
        <v>607.09</v>
      </c>
      <c r="I2408" s="58">
        <v>86582778763</v>
      </c>
      <c r="J2408" s="57">
        <v>302.77</v>
      </c>
      <c r="K2408" s="58">
        <v>46409125438</v>
      </c>
    </row>
    <row r="2409" spans="7:11" x14ac:dyDescent="0.3">
      <c r="G2409" s="1">
        <v>44398</v>
      </c>
      <c r="H2409" s="57">
        <v>637.25</v>
      </c>
      <c r="I2409" s="58">
        <v>90884178238</v>
      </c>
      <c r="J2409" s="57">
        <v>316.88</v>
      </c>
      <c r="K2409" s="58">
        <v>48571931397</v>
      </c>
    </row>
    <row r="2410" spans="7:11" x14ac:dyDescent="0.3">
      <c r="G2410" s="1">
        <v>44399</v>
      </c>
      <c r="H2410" s="57">
        <v>635.92999999999995</v>
      </c>
      <c r="I2410" s="58">
        <v>90695920701</v>
      </c>
      <c r="J2410" s="57">
        <v>314.36</v>
      </c>
      <c r="K2410" s="58">
        <v>48185661303</v>
      </c>
    </row>
    <row r="2411" spans="7:11" x14ac:dyDescent="0.3">
      <c r="G2411" s="1">
        <v>44400</v>
      </c>
      <c r="H2411" s="57">
        <v>640.27</v>
      </c>
      <c r="I2411" s="58">
        <v>91314888663</v>
      </c>
      <c r="J2411" s="57">
        <v>320.76</v>
      </c>
      <c r="K2411" s="58">
        <v>49166664715</v>
      </c>
    </row>
    <row r="2412" spans="7:11" x14ac:dyDescent="0.3">
      <c r="G2412" s="1">
        <v>44403</v>
      </c>
      <c r="H2412" s="57">
        <v>640.39</v>
      </c>
      <c r="I2412" s="58">
        <v>91332002984</v>
      </c>
      <c r="J2412" s="57">
        <v>318.63</v>
      </c>
      <c r="K2412" s="58">
        <v>48840174517</v>
      </c>
    </row>
    <row r="2413" spans="7:11" x14ac:dyDescent="0.3">
      <c r="G2413" s="1">
        <v>44404</v>
      </c>
      <c r="H2413" s="57">
        <v>622.59</v>
      </c>
      <c r="I2413" s="58">
        <v>88793378626</v>
      </c>
      <c r="J2413" s="57">
        <v>309</v>
      </c>
      <c r="K2413" s="58">
        <v>47364070947</v>
      </c>
    </row>
    <row r="2414" spans="7:11" x14ac:dyDescent="0.3">
      <c r="G2414" s="1">
        <v>44405</v>
      </c>
      <c r="H2414" s="57">
        <v>635</v>
      </c>
      <c r="I2414" s="58">
        <v>90563284710</v>
      </c>
      <c r="J2414" s="57">
        <v>315.57</v>
      </c>
      <c r="K2414" s="58">
        <v>48371132261</v>
      </c>
    </row>
    <row r="2415" spans="7:11" x14ac:dyDescent="0.3">
      <c r="G2415" s="1">
        <v>44406</v>
      </c>
      <c r="H2415" s="57">
        <v>619.63</v>
      </c>
      <c r="I2415" s="58">
        <v>88371225361</v>
      </c>
      <c r="J2415" s="57">
        <v>319.43</v>
      </c>
      <c r="K2415" s="58">
        <v>48962799943</v>
      </c>
    </row>
    <row r="2416" spans="7:11" x14ac:dyDescent="0.3">
      <c r="G2416" s="1">
        <v>44407</v>
      </c>
      <c r="H2416" s="57">
        <v>637.41</v>
      </c>
      <c r="I2416" s="58">
        <v>90906997333</v>
      </c>
      <c r="J2416" s="57">
        <v>348.16</v>
      </c>
      <c r="K2416" s="58">
        <v>53366585569</v>
      </c>
    </row>
    <row r="2417" spans="7:11" x14ac:dyDescent="0.3">
      <c r="G2417" s="1">
        <v>44410</v>
      </c>
      <c r="H2417" s="57">
        <v>641.79999999999995</v>
      </c>
      <c r="I2417" s="58">
        <v>91533096262</v>
      </c>
      <c r="J2417" s="57">
        <v>345.91</v>
      </c>
      <c r="K2417" s="58">
        <v>53021701557</v>
      </c>
    </row>
    <row r="2418" spans="7:11" x14ac:dyDescent="0.3">
      <c r="G2418" s="1">
        <v>44411</v>
      </c>
      <c r="H2418" s="57">
        <v>645.52</v>
      </c>
      <c r="I2418" s="58">
        <v>92063640229</v>
      </c>
      <c r="J2418" s="57">
        <v>346.89</v>
      </c>
      <c r="K2418" s="58">
        <v>53171917704</v>
      </c>
    </row>
    <row r="2419" spans="7:11" x14ac:dyDescent="0.3">
      <c r="G2419" s="1">
        <v>44412</v>
      </c>
      <c r="H2419" s="57">
        <v>649.78</v>
      </c>
      <c r="I2419" s="58">
        <v>92671198643</v>
      </c>
      <c r="J2419" s="57">
        <v>353.8</v>
      </c>
      <c r="K2419" s="58">
        <v>54231094825</v>
      </c>
    </row>
    <row r="2420" spans="7:11" x14ac:dyDescent="0.3">
      <c r="G2420" s="1">
        <v>44413</v>
      </c>
      <c r="H2420" s="57">
        <v>645.66</v>
      </c>
      <c r="I2420" s="58">
        <v>92083606938</v>
      </c>
      <c r="J2420" s="57">
        <v>353.71</v>
      </c>
      <c r="K2420" s="58">
        <v>54217299464</v>
      </c>
    </row>
    <row r="2421" spans="7:11" x14ac:dyDescent="0.3">
      <c r="G2421" s="1">
        <v>44414</v>
      </c>
      <c r="H2421" s="57">
        <v>647.96</v>
      </c>
      <c r="I2421" s="58">
        <v>92411631434</v>
      </c>
      <c r="J2421" s="57">
        <v>353.35</v>
      </c>
      <c r="K2421" s="58">
        <v>54162118023</v>
      </c>
    </row>
    <row r="2422" spans="7:11" x14ac:dyDescent="0.3">
      <c r="G2422" s="1">
        <v>44417</v>
      </c>
      <c r="H2422" s="57">
        <v>640.5</v>
      </c>
      <c r="I2422" s="58">
        <v>91347691113</v>
      </c>
      <c r="J2422" s="57">
        <v>351.52</v>
      </c>
      <c r="K2422" s="58">
        <v>53690165428</v>
      </c>
    </row>
    <row r="2423" spans="7:11" x14ac:dyDescent="0.3">
      <c r="G2423" s="1">
        <v>44418</v>
      </c>
      <c r="H2423" s="57">
        <v>617.16999999999996</v>
      </c>
      <c r="I2423" s="58">
        <v>88020381770</v>
      </c>
      <c r="J2423" s="57">
        <v>342</v>
      </c>
      <c r="K2423" s="58">
        <v>52236107694</v>
      </c>
    </row>
    <row r="2424" spans="7:11" x14ac:dyDescent="0.3">
      <c r="G2424" s="1">
        <v>44419</v>
      </c>
      <c r="H2424" s="57">
        <v>608.52</v>
      </c>
      <c r="I2424" s="58">
        <v>86786724427</v>
      </c>
      <c r="J2424" s="57">
        <v>342.66</v>
      </c>
      <c r="K2424" s="58">
        <v>52336914217</v>
      </c>
    </row>
    <row r="2425" spans="7:11" x14ac:dyDescent="0.3">
      <c r="G2425" s="1">
        <v>44420</v>
      </c>
      <c r="H2425" s="57">
        <v>583.51</v>
      </c>
      <c r="I2425" s="58">
        <v>83219814584</v>
      </c>
      <c r="J2425" s="57">
        <v>328.51</v>
      </c>
      <c r="K2425" s="58">
        <v>50175683446</v>
      </c>
    </row>
    <row r="2426" spans="7:11" x14ac:dyDescent="0.3">
      <c r="G2426" s="1">
        <v>44421</v>
      </c>
      <c r="H2426" s="57">
        <v>580.41</v>
      </c>
      <c r="I2426" s="58">
        <v>82777694611</v>
      </c>
      <c r="J2426" s="57">
        <v>327.88</v>
      </c>
      <c r="K2426" s="58">
        <v>50079459037</v>
      </c>
    </row>
    <row r="2427" spans="7:11" x14ac:dyDescent="0.3">
      <c r="G2427" s="1">
        <v>44424</v>
      </c>
      <c r="H2427" s="57">
        <v>588.87</v>
      </c>
      <c r="I2427" s="58">
        <v>83984254279</v>
      </c>
      <c r="J2427" s="57">
        <v>329.19</v>
      </c>
      <c r="K2427" s="58">
        <v>50279544712</v>
      </c>
    </row>
    <row r="2428" spans="7:11" x14ac:dyDescent="0.3">
      <c r="G2428" s="1">
        <v>44425</v>
      </c>
      <c r="H2428" s="57">
        <v>578.99</v>
      </c>
      <c r="I2428" s="58">
        <v>82575175140</v>
      </c>
      <c r="J2428" s="57">
        <v>322.45</v>
      </c>
      <c r="K2428" s="58">
        <v>49250096274</v>
      </c>
    </row>
    <row r="2429" spans="7:11" x14ac:dyDescent="0.3">
      <c r="G2429" s="1">
        <v>44426</v>
      </c>
      <c r="H2429" s="57">
        <v>569.51</v>
      </c>
      <c r="I2429" s="58">
        <v>80844040866</v>
      </c>
      <c r="J2429" s="57">
        <v>317.55</v>
      </c>
      <c r="K2429" s="58">
        <v>48501684205</v>
      </c>
    </row>
    <row r="2430" spans="7:11" x14ac:dyDescent="0.3">
      <c r="G2430" s="1">
        <v>44427</v>
      </c>
      <c r="H2430" s="57">
        <v>577.14</v>
      </c>
      <c r="I2430" s="58">
        <v>81927147452</v>
      </c>
      <c r="J2430" s="57">
        <v>322.35000000000002</v>
      </c>
      <c r="K2430" s="58">
        <v>49234822558</v>
      </c>
    </row>
    <row r="2431" spans="7:11" x14ac:dyDescent="0.3">
      <c r="G2431" s="1">
        <v>44428</v>
      </c>
      <c r="H2431" s="57">
        <v>565.97</v>
      </c>
      <c r="I2431" s="58">
        <v>80341524835</v>
      </c>
      <c r="J2431" s="57">
        <v>319.97000000000003</v>
      </c>
      <c r="K2431" s="58">
        <v>48871308125</v>
      </c>
    </row>
    <row r="2432" spans="7:11" x14ac:dyDescent="0.3">
      <c r="G2432" s="1">
        <v>44431</v>
      </c>
      <c r="H2432" s="57">
        <v>584.29999999999995</v>
      </c>
      <c r="I2432" s="58">
        <v>82943535808</v>
      </c>
      <c r="J2432" s="57">
        <v>328.54</v>
      </c>
      <c r="K2432" s="58">
        <v>50180265560</v>
      </c>
    </row>
    <row r="2433" spans="7:11" x14ac:dyDescent="0.3">
      <c r="G2433" s="1">
        <v>44432</v>
      </c>
      <c r="H2433" s="57">
        <v>585.58000000000004</v>
      </c>
      <c r="I2433" s="58">
        <v>83125236519</v>
      </c>
      <c r="J2433" s="57">
        <v>328</v>
      </c>
      <c r="K2433" s="58">
        <v>50097787496</v>
      </c>
    </row>
    <row r="2434" spans="7:11" x14ac:dyDescent="0.3">
      <c r="G2434" s="1">
        <v>44433</v>
      </c>
      <c r="H2434" s="57">
        <v>588.77</v>
      </c>
      <c r="I2434" s="58">
        <v>83578068762</v>
      </c>
      <c r="J2434" s="57">
        <v>334.02</v>
      </c>
      <c r="K2434" s="58">
        <v>51017265181</v>
      </c>
    </row>
    <row r="2435" spans="7:11" x14ac:dyDescent="0.3">
      <c r="G2435" s="1">
        <v>44434</v>
      </c>
      <c r="H2435" s="57">
        <v>585.35</v>
      </c>
      <c r="I2435" s="58">
        <v>83092587173</v>
      </c>
      <c r="J2435" s="57">
        <v>333.75</v>
      </c>
      <c r="K2435" s="58">
        <v>50976026148</v>
      </c>
    </row>
    <row r="2436" spans="7:11" x14ac:dyDescent="0.3">
      <c r="G2436" s="1">
        <v>44435</v>
      </c>
      <c r="H2436" s="57">
        <v>609.59</v>
      </c>
      <c r="I2436" s="58">
        <v>86533544400</v>
      </c>
      <c r="J2436" s="57">
        <v>342.93</v>
      </c>
      <c r="K2436" s="58">
        <v>52378153250</v>
      </c>
    </row>
    <row r="2437" spans="7:11" x14ac:dyDescent="0.3">
      <c r="G2437" s="1">
        <v>44438</v>
      </c>
      <c r="H2437" s="57">
        <v>607.99</v>
      </c>
      <c r="I2437" s="58">
        <v>86306418511</v>
      </c>
      <c r="J2437" s="57">
        <v>342.11</v>
      </c>
      <c r="K2437" s="58">
        <v>52252908781</v>
      </c>
    </row>
    <row r="2438" spans="7:11" x14ac:dyDescent="0.3">
      <c r="G2438" s="1">
        <v>44439</v>
      </c>
      <c r="H2438" s="57">
        <v>604.82000000000005</v>
      </c>
      <c r="I2438" s="58">
        <v>85856425342</v>
      </c>
      <c r="J2438" s="57">
        <v>339.96</v>
      </c>
      <c r="K2438" s="58">
        <v>51924523893</v>
      </c>
    </row>
    <row r="2439" spans="7:11" x14ac:dyDescent="0.3">
      <c r="G2439" s="1">
        <v>44440</v>
      </c>
      <c r="H2439" s="57">
        <v>599.78</v>
      </c>
      <c r="I2439" s="58">
        <v>85140978790</v>
      </c>
      <c r="J2439" s="57">
        <v>335.45</v>
      </c>
      <c r="K2439" s="58">
        <v>51235679315</v>
      </c>
    </row>
    <row r="2440" spans="7:11" x14ac:dyDescent="0.3">
      <c r="G2440" s="1">
        <v>44441</v>
      </c>
      <c r="H2440" s="57">
        <v>602.1</v>
      </c>
      <c r="I2440" s="58">
        <v>85470311330</v>
      </c>
      <c r="J2440" s="57">
        <v>337.71</v>
      </c>
      <c r="K2440" s="58">
        <v>51580865290</v>
      </c>
    </row>
    <row r="2441" spans="7:11" x14ac:dyDescent="0.3">
      <c r="G2441" s="1">
        <v>44442</v>
      </c>
      <c r="H2441" s="57">
        <v>610.71</v>
      </c>
      <c r="I2441" s="58">
        <v>86692532523</v>
      </c>
      <c r="J2441" s="57">
        <v>341.75</v>
      </c>
      <c r="K2441" s="58">
        <v>52197923404</v>
      </c>
    </row>
    <row r="2442" spans="7:11" x14ac:dyDescent="0.3">
      <c r="G2442" s="1">
        <v>44446</v>
      </c>
      <c r="H2442" s="57">
        <v>593.19000000000005</v>
      </c>
      <c r="I2442" s="58">
        <v>84205504032</v>
      </c>
      <c r="J2442" s="57">
        <v>341.81</v>
      </c>
      <c r="K2442" s="58">
        <v>52207087634</v>
      </c>
    </row>
    <row r="2443" spans="7:11" x14ac:dyDescent="0.3">
      <c r="G2443" s="1">
        <v>44447</v>
      </c>
      <c r="H2443" s="57">
        <v>583.54</v>
      </c>
      <c r="I2443" s="58">
        <v>82835651010</v>
      </c>
      <c r="J2443" s="57">
        <v>336.75</v>
      </c>
      <c r="K2443" s="58">
        <v>51434237619</v>
      </c>
    </row>
    <row r="2444" spans="7:11" x14ac:dyDescent="0.3">
      <c r="G2444" s="1">
        <v>44448</v>
      </c>
      <c r="H2444" s="57">
        <v>593.61</v>
      </c>
      <c r="I2444" s="58">
        <v>84265124578</v>
      </c>
      <c r="J2444" s="57">
        <v>347.83</v>
      </c>
      <c r="K2444" s="58">
        <v>53126565319</v>
      </c>
    </row>
    <row r="2445" spans="7:11" x14ac:dyDescent="0.3">
      <c r="G2445" s="1">
        <v>44449</v>
      </c>
      <c r="H2445" s="57">
        <v>598.11</v>
      </c>
      <c r="I2445" s="58">
        <v>84903916142</v>
      </c>
      <c r="J2445" s="57">
        <v>350.57</v>
      </c>
      <c r="K2445" s="58">
        <v>53545065129</v>
      </c>
    </row>
    <row r="2446" spans="7:11" x14ac:dyDescent="0.3">
      <c r="G2446" s="1">
        <v>44452</v>
      </c>
      <c r="H2446" s="57">
        <v>608.77</v>
      </c>
      <c r="I2446" s="58">
        <v>86417142382</v>
      </c>
      <c r="J2446" s="57">
        <v>355.6</v>
      </c>
      <c r="K2446" s="58">
        <v>54313333029</v>
      </c>
    </row>
    <row r="2447" spans="7:11" x14ac:dyDescent="0.3">
      <c r="G2447" s="1">
        <v>44453</v>
      </c>
      <c r="H2447" s="57">
        <v>603.5</v>
      </c>
      <c r="I2447" s="58">
        <v>85669046483</v>
      </c>
      <c r="J2447" s="57">
        <v>356.39</v>
      </c>
      <c r="K2447" s="58">
        <v>54433995383</v>
      </c>
    </row>
    <row r="2448" spans="7:11" x14ac:dyDescent="0.3">
      <c r="G2448" s="1">
        <v>44454</v>
      </c>
      <c r="H2448" s="57">
        <v>611.5</v>
      </c>
      <c r="I2448" s="58">
        <v>86804675931</v>
      </c>
      <c r="J2448" s="57">
        <v>367.34</v>
      </c>
      <c r="K2448" s="58">
        <v>56106467252</v>
      </c>
    </row>
    <row r="2449" spans="7:11" x14ac:dyDescent="0.3">
      <c r="G2449" s="1">
        <v>44455</v>
      </c>
      <c r="H2449" s="57">
        <v>615.85</v>
      </c>
      <c r="I2449" s="58">
        <v>87422174443</v>
      </c>
      <c r="J2449" s="57">
        <v>372.02</v>
      </c>
      <c r="K2449" s="58">
        <v>56821277147</v>
      </c>
    </row>
    <row r="2450" spans="7:11" x14ac:dyDescent="0.3">
      <c r="G2450" s="1">
        <v>44456</v>
      </c>
      <c r="H2450" s="57">
        <v>608.98</v>
      </c>
      <c r="I2450" s="58">
        <v>86446952655</v>
      </c>
      <c r="J2450" s="57">
        <v>369.81</v>
      </c>
      <c r="K2450" s="58">
        <v>56483728030</v>
      </c>
    </row>
    <row r="2451" spans="7:11" x14ac:dyDescent="0.3">
      <c r="G2451" s="1">
        <v>44459</v>
      </c>
      <c r="H2451" s="57">
        <v>589.91</v>
      </c>
      <c r="I2451" s="58">
        <v>83739895958</v>
      </c>
      <c r="J2451" s="57">
        <v>355.18</v>
      </c>
      <c r="K2451" s="58">
        <v>54249183423</v>
      </c>
    </row>
    <row r="2452" spans="7:11" x14ac:dyDescent="0.3">
      <c r="G2452" s="1">
        <v>44460</v>
      </c>
      <c r="H2452" s="57">
        <v>586.22</v>
      </c>
      <c r="I2452" s="58">
        <v>83216086875</v>
      </c>
      <c r="J2452" s="57">
        <v>356.58</v>
      </c>
      <c r="K2452" s="58">
        <v>54463015443</v>
      </c>
    </row>
    <row r="2453" spans="7:11" x14ac:dyDescent="0.3">
      <c r="G2453" s="1">
        <v>44461</v>
      </c>
      <c r="H2453" s="57">
        <v>601.1</v>
      </c>
      <c r="I2453" s="58">
        <v>85328357649</v>
      </c>
      <c r="J2453" s="57">
        <v>365.51</v>
      </c>
      <c r="K2453" s="58">
        <v>55826958255</v>
      </c>
    </row>
    <row r="2454" spans="7:11" x14ac:dyDescent="0.3">
      <c r="G2454" s="1">
        <v>44462</v>
      </c>
      <c r="H2454" s="57">
        <v>612.55999999999995</v>
      </c>
      <c r="I2454" s="58">
        <v>86955146833</v>
      </c>
      <c r="J2454" s="57">
        <v>370.98</v>
      </c>
      <c r="K2454" s="58">
        <v>56662430503</v>
      </c>
    </row>
    <row r="2455" spans="7:11" x14ac:dyDescent="0.3">
      <c r="G2455" s="1">
        <v>44463</v>
      </c>
      <c r="H2455" s="57">
        <v>612.48</v>
      </c>
      <c r="I2455" s="58">
        <v>86943790538</v>
      </c>
      <c r="J2455" s="57">
        <v>369.53</v>
      </c>
      <c r="K2455" s="58">
        <v>56440961626</v>
      </c>
    </row>
    <row r="2456" spans="7:11" x14ac:dyDescent="0.3">
      <c r="G2456" s="1">
        <v>44466</v>
      </c>
      <c r="H2456" s="57">
        <v>616.66999999999996</v>
      </c>
      <c r="I2456" s="58">
        <v>87538576462</v>
      </c>
      <c r="J2456" s="57">
        <v>365.78</v>
      </c>
      <c r="K2456" s="58">
        <v>55595890171</v>
      </c>
    </row>
    <row r="2457" spans="7:11" x14ac:dyDescent="0.3">
      <c r="G2457" s="1">
        <v>44467</v>
      </c>
      <c r="H2457" s="57">
        <v>585.97</v>
      </c>
      <c r="I2457" s="58">
        <v>83180598455</v>
      </c>
      <c r="J2457" s="57">
        <v>347.03</v>
      </c>
      <c r="K2457" s="58">
        <v>52746027028</v>
      </c>
    </row>
    <row r="2458" spans="7:11" x14ac:dyDescent="0.3">
      <c r="G2458" s="1">
        <v>44468</v>
      </c>
      <c r="H2458" s="57">
        <v>567.51</v>
      </c>
      <c r="I2458" s="58">
        <v>79906955599</v>
      </c>
      <c r="J2458" s="57">
        <v>335.3</v>
      </c>
      <c r="K2458" s="58">
        <v>50963152645</v>
      </c>
    </row>
    <row r="2459" spans="7:11" x14ac:dyDescent="0.3">
      <c r="G2459" s="1">
        <v>44469</v>
      </c>
      <c r="H2459" s="57">
        <v>569.15</v>
      </c>
      <c r="I2459" s="58">
        <v>80137872072</v>
      </c>
      <c r="J2459" s="57">
        <v>334.51</v>
      </c>
      <c r="K2459" s="58">
        <v>50843078411</v>
      </c>
    </row>
    <row r="2460" spans="7:11" x14ac:dyDescent="0.3">
      <c r="G2460" s="1">
        <v>44470</v>
      </c>
      <c r="H2460" s="57">
        <v>569.73</v>
      </c>
      <c r="I2460" s="58">
        <v>80219537653</v>
      </c>
      <c r="J2460" s="57">
        <v>335.02</v>
      </c>
      <c r="K2460" s="58">
        <v>50920594689</v>
      </c>
    </row>
    <row r="2461" spans="7:11" x14ac:dyDescent="0.3">
      <c r="G2461" s="1">
        <v>44473</v>
      </c>
      <c r="H2461" s="57">
        <v>550.14</v>
      </c>
      <c r="I2461" s="58">
        <v>77461212231</v>
      </c>
      <c r="J2461" s="57">
        <v>329.07</v>
      </c>
      <c r="K2461" s="58">
        <v>50016238118</v>
      </c>
    </row>
    <row r="2462" spans="7:11" x14ac:dyDescent="0.3">
      <c r="G2462" s="1">
        <v>44474</v>
      </c>
      <c r="H2462" s="57">
        <v>555.9</v>
      </c>
      <c r="I2462" s="58">
        <v>78272235939</v>
      </c>
      <c r="J2462" s="57">
        <v>331.23</v>
      </c>
      <c r="K2462" s="58">
        <v>50344542352</v>
      </c>
    </row>
    <row r="2463" spans="7:11" x14ac:dyDescent="0.3">
      <c r="G2463" s="1">
        <v>44475</v>
      </c>
      <c r="H2463" s="57">
        <v>551.73</v>
      </c>
      <c r="I2463" s="58">
        <v>77685088567</v>
      </c>
      <c r="J2463" s="57">
        <v>329.1</v>
      </c>
      <c r="K2463" s="58">
        <v>50020797899</v>
      </c>
    </row>
    <row r="2464" spans="7:11" x14ac:dyDescent="0.3">
      <c r="G2464" s="1">
        <v>44476</v>
      </c>
      <c r="H2464" s="57">
        <v>555.82000000000005</v>
      </c>
      <c r="I2464" s="58">
        <v>78260971721</v>
      </c>
      <c r="J2464" s="57">
        <v>330.1</v>
      </c>
      <c r="K2464" s="58">
        <v>50172790600</v>
      </c>
    </row>
    <row r="2465" spans="7:11" x14ac:dyDescent="0.3">
      <c r="G2465" s="1">
        <v>44477</v>
      </c>
      <c r="H2465" s="57">
        <v>550.16</v>
      </c>
      <c r="I2465" s="58">
        <v>77464028286</v>
      </c>
      <c r="J2465" s="57">
        <v>326.05</v>
      </c>
      <c r="K2465" s="58">
        <v>49557220161</v>
      </c>
    </row>
    <row r="2466" spans="7:11" x14ac:dyDescent="0.3">
      <c r="G2466" s="1">
        <v>44480</v>
      </c>
      <c r="H2466" s="57">
        <v>552.44000000000005</v>
      </c>
      <c r="I2466" s="58">
        <v>77785058503</v>
      </c>
      <c r="J2466" s="57">
        <v>325.2</v>
      </c>
      <c r="K2466" s="58">
        <v>49428026365</v>
      </c>
    </row>
    <row r="2467" spans="7:11" x14ac:dyDescent="0.3">
      <c r="G2467" s="1">
        <v>44481</v>
      </c>
      <c r="H2467" s="57">
        <v>546.78</v>
      </c>
      <c r="I2467" s="58">
        <v>76988115069</v>
      </c>
      <c r="J2467" s="57">
        <v>319.55</v>
      </c>
      <c r="K2467" s="58">
        <v>48569267604</v>
      </c>
    </row>
    <row r="2468" spans="7:11" x14ac:dyDescent="0.3">
      <c r="G2468" s="1">
        <v>44482</v>
      </c>
      <c r="H2468" s="57">
        <v>544.41</v>
      </c>
      <c r="I2468" s="58">
        <v>76654412606</v>
      </c>
      <c r="J2468" s="57">
        <v>320.41000000000003</v>
      </c>
      <c r="K2468" s="58">
        <v>48699981327</v>
      </c>
    </row>
    <row r="2469" spans="7:11" x14ac:dyDescent="0.3">
      <c r="G2469" s="1">
        <v>44483</v>
      </c>
      <c r="H2469" s="57">
        <v>567.92999999999995</v>
      </c>
      <c r="I2469" s="58">
        <v>79966092745</v>
      </c>
      <c r="J2469" s="57">
        <v>329.78</v>
      </c>
      <c r="K2469" s="58">
        <v>50124152935</v>
      </c>
    </row>
    <row r="2470" spans="7:11" x14ac:dyDescent="0.3">
      <c r="G2470" s="1">
        <v>44484</v>
      </c>
      <c r="H2470" s="57">
        <v>564.47</v>
      </c>
      <c r="I2470" s="58">
        <v>79478915309</v>
      </c>
      <c r="J2470" s="57">
        <v>329.1</v>
      </c>
      <c r="K2470" s="58">
        <v>50020797899</v>
      </c>
    </row>
    <row r="2471" spans="7:11" x14ac:dyDescent="0.3">
      <c r="G2471" s="1">
        <v>44487</v>
      </c>
      <c r="H2471" s="57">
        <v>568.70000000000005</v>
      </c>
      <c r="I2471" s="58">
        <v>80074510844</v>
      </c>
      <c r="J2471" s="57">
        <v>326.77</v>
      </c>
      <c r="K2471" s="58">
        <v>49666654905</v>
      </c>
    </row>
    <row r="2472" spans="7:11" x14ac:dyDescent="0.3">
      <c r="G2472" s="1">
        <v>44488</v>
      </c>
      <c r="H2472" s="57">
        <v>570.83000000000004</v>
      </c>
      <c r="I2472" s="58">
        <v>80374420653</v>
      </c>
      <c r="J2472" s="57">
        <v>332.14</v>
      </c>
      <c r="K2472" s="58">
        <v>50482855710</v>
      </c>
    </row>
    <row r="2473" spans="7:11" x14ac:dyDescent="0.3">
      <c r="G2473" s="1">
        <v>44489</v>
      </c>
      <c r="H2473" s="57">
        <v>565.5</v>
      </c>
      <c r="I2473" s="58">
        <v>79623942118</v>
      </c>
      <c r="J2473" s="57">
        <v>331.03</v>
      </c>
      <c r="K2473" s="58">
        <v>50314143812</v>
      </c>
    </row>
    <row r="2474" spans="7:11" x14ac:dyDescent="0.3">
      <c r="G2474" s="1">
        <v>44490</v>
      </c>
      <c r="H2474" s="57">
        <v>555.41999999999996</v>
      </c>
      <c r="I2474" s="58">
        <v>78204650630</v>
      </c>
      <c r="J2474" s="57">
        <v>335.51</v>
      </c>
      <c r="K2474" s="58">
        <v>50995071112</v>
      </c>
    </row>
    <row r="2475" spans="7:11" x14ac:dyDescent="0.3">
      <c r="G2475" s="1">
        <v>44491</v>
      </c>
      <c r="H2475" s="57">
        <v>556.74</v>
      </c>
      <c r="I2475" s="58">
        <v>78395116140</v>
      </c>
      <c r="J2475" s="57">
        <v>343.03</v>
      </c>
      <c r="K2475" s="58">
        <v>52138056224</v>
      </c>
    </row>
    <row r="2476" spans="7:11" x14ac:dyDescent="0.3">
      <c r="G2476" s="1">
        <v>44494</v>
      </c>
      <c r="H2476" s="57">
        <v>551.97</v>
      </c>
      <c r="I2476" s="58">
        <v>77723447670</v>
      </c>
      <c r="J2476" s="57">
        <v>343.23</v>
      </c>
      <c r="K2476" s="58">
        <v>52168454764</v>
      </c>
    </row>
    <row r="2477" spans="7:11" x14ac:dyDescent="0.3">
      <c r="G2477" s="1">
        <v>44495</v>
      </c>
      <c r="H2477" s="57">
        <v>548.94000000000005</v>
      </c>
      <c r="I2477" s="58">
        <v>77296790340</v>
      </c>
      <c r="J2477" s="57">
        <v>341.97</v>
      </c>
      <c r="K2477" s="58">
        <v>51976943960</v>
      </c>
    </row>
    <row r="2478" spans="7:11" x14ac:dyDescent="0.3">
      <c r="G2478" s="1">
        <v>44496</v>
      </c>
      <c r="H2478" s="57">
        <v>553.62</v>
      </c>
      <c r="I2478" s="58">
        <v>77948974633</v>
      </c>
      <c r="J2478" s="57">
        <v>340.57</v>
      </c>
      <c r="K2478" s="58">
        <v>51764154179</v>
      </c>
    </row>
    <row r="2479" spans="7:11" x14ac:dyDescent="0.3">
      <c r="G2479" s="1">
        <v>44497</v>
      </c>
      <c r="H2479" s="57">
        <v>565.95000000000005</v>
      </c>
      <c r="I2479" s="58">
        <v>79685022567</v>
      </c>
      <c r="J2479" s="57">
        <v>355.34</v>
      </c>
      <c r="K2479" s="58">
        <v>54009086373</v>
      </c>
    </row>
    <row r="2480" spans="7:11" x14ac:dyDescent="0.3">
      <c r="G2480" s="1">
        <v>44498</v>
      </c>
      <c r="H2480" s="57">
        <v>563.57000000000005</v>
      </c>
      <c r="I2480" s="58">
        <v>79349921668</v>
      </c>
      <c r="J2480" s="57">
        <v>372.76</v>
      </c>
      <c r="K2480" s="58">
        <v>56518678225</v>
      </c>
    </row>
    <row r="2481" spans="7:11" x14ac:dyDescent="0.3">
      <c r="G2481" s="1">
        <v>44501</v>
      </c>
      <c r="H2481" s="57">
        <v>572.76</v>
      </c>
      <c r="I2481" s="58">
        <v>80643861693</v>
      </c>
      <c r="J2481" s="57">
        <v>380.26</v>
      </c>
      <c r="K2481" s="58">
        <v>57655844462</v>
      </c>
    </row>
    <row r="2482" spans="7:11" x14ac:dyDescent="0.3">
      <c r="G2482" s="1">
        <v>44502</v>
      </c>
      <c r="H2482" s="57">
        <v>574.24</v>
      </c>
      <c r="I2482" s="58">
        <v>80852243765</v>
      </c>
      <c r="J2482" s="57">
        <v>388.75</v>
      </c>
      <c r="K2482" s="58">
        <v>58943116643</v>
      </c>
    </row>
    <row r="2483" spans="7:11" x14ac:dyDescent="0.3">
      <c r="G2483" s="1">
        <v>44503</v>
      </c>
      <c r="H2483" s="57">
        <v>581.4</v>
      </c>
      <c r="I2483" s="58">
        <v>81860362435</v>
      </c>
      <c r="J2483" s="57">
        <v>393.67</v>
      </c>
      <c r="K2483" s="58">
        <v>59689097695</v>
      </c>
    </row>
    <row r="2484" spans="7:11" x14ac:dyDescent="0.3">
      <c r="G2484" s="1">
        <v>44504</v>
      </c>
      <c r="H2484" s="57">
        <v>598.73</v>
      </c>
      <c r="I2484" s="58">
        <v>84300403854</v>
      </c>
      <c r="J2484" s="57">
        <v>409.08</v>
      </c>
      <c r="K2484" s="58">
        <v>62025595258</v>
      </c>
    </row>
    <row r="2485" spans="7:11" x14ac:dyDescent="0.3">
      <c r="G2485" s="1">
        <v>44505</v>
      </c>
      <c r="H2485" s="57">
        <v>610.77</v>
      </c>
      <c r="I2485" s="58">
        <v>85995620166</v>
      </c>
      <c r="J2485" s="57">
        <v>416.73</v>
      </c>
      <c r="K2485" s="58">
        <v>63185504820</v>
      </c>
    </row>
    <row r="2486" spans="7:11" x14ac:dyDescent="0.3">
      <c r="G2486" s="1">
        <v>44508</v>
      </c>
      <c r="H2486" s="57">
        <v>609.07000000000005</v>
      </c>
      <c r="I2486" s="58">
        <v>85756262381</v>
      </c>
      <c r="J2486" s="57">
        <v>412.84</v>
      </c>
      <c r="K2486" s="58">
        <v>62595694598</v>
      </c>
    </row>
    <row r="2487" spans="7:11" x14ac:dyDescent="0.3">
      <c r="G2487" s="1">
        <v>44509</v>
      </c>
      <c r="H2487" s="57">
        <v>621.91</v>
      </c>
      <c r="I2487" s="58">
        <v>87564117651</v>
      </c>
      <c r="J2487" s="57">
        <v>417.11</v>
      </c>
      <c r="K2487" s="58">
        <v>63243121243</v>
      </c>
    </row>
    <row r="2488" spans="7:11" x14ac:dyDescent="0.3">
      <c r="G2488" s="1">
        <v>44510</v>
      </c>
      <c r="H2488" s="57">
        <v>605.78</v>
      </c>
      <c r="I2488" s="58">
        <v>85293034668</v>
      </c>
      <c r="J2488" s="57">
        <v>404.35</v>
      </c>
      <c r="K2488" s="58">
        <v>61308422417</v>
      </c>
    </row>
    <row r="2489" spans="7:11" x14ac:dyDescent="0.3">
      <c r="G2489" s="1">
        <v>44511</v>
      </c>
      <c r="H2489" s="57">
        <v>613.70000000000005</v>
      </c>
      <c r="I2489" s="58">
        <v>86408160348</v>
      </c>
      <c r="J2489" s="57">
        <v>412.79</v>
      </c>
      <c r="K2489" s="58">
        <v>62588113490</v>
      </c>
    </row>
    <row r="2490" spans="7:11" x14ac:dyDescent="0.3">
      <c r="G2490" s="1">
        <v>44512</v>
      </c>
      <c r="H2490" s="57">
        <v>624.41999999999996</v>
      </c>
      <c r="I2490" s="58">
        <v>87917522380</v>
      </c>
      <c r="J2490" s="57">
        <v>413.28</v>
      </c>
      <c r="K2490" s="58">
        <v>62662408351</v>
      </c>
    </row>
    <row r="2491" spans="7:11" x14ac:dyDescent="0.3">
      <c r="G2491" s="1">
        <v>44515</v>
      </c>
      <c r="H2491" s="57">
        <v>630.26</v>
      </c>
      <c r="I2491" s="58">
        <v>88739786771</v>
      </c>
      <c r="J2491" s="57">
        <v>413.06</v>
      </c>
      <c r="K2491" s="58">
        <v>62629051474</v>
      </c>
    </row>
    <row r="2492" spans="7:11" x14ac:dyDescent="0.3">
      <c r="G2492" s="1">
        <v>44516</v>
      </c>
      <c r="H2492" s="57">
        <v>634.26</v>
      </c>
      <c r="I2492" s="58">
        <v>89302981559</v>
      </c>
      <c r="J2492" s="57">
        <v>423.2</v>
      </c>
      <c r="K2492" s="58">
        <v>64166500228</v>
      </c>
    </row>
    <row r="2493" spans="7:11" x14ac:dyDescent="0.3">
      <c r="G2493" s="1">
        <v>44517</v>
      </c>
      <c r="H2493" s="57">
        <v>630.63</v>
      </c>
      <c r="I2493" s="58">
        <v>88791882289</v>
      </c>
      <c r="J2493" s="57">
        <v>419.84</v>
      </c>
      <c r="K2493" s="58">
        <v>63657049753</v>
      </c>
    </row>
    <row r="2494" spans="7:11" x14ac:dyDescent="0.3">
      <c r="G2494" s="1">
        <v>44518</v>
      </c>
      <c r="H2494" s="57">
        <v>635.79999999999995</v>
      </c>
      <c r="I2494" s="58">
        <v>89519811552</v>
      </c>
      <c r="J2494" s="57">
        <v>423.24</v>
      </c>
      <c r="K2494" s="58">
        <v>64172565114</v>
      </c>
    </row>
    <row r="2495" spans="7:11" x14ac:dyDescent="0.3">
      <c r="G2495" s="1">
        <v>44519</v>
      </c>
      <c r="H2495" s="57">
        <v>644.5</v>
      </c>
      <c r="I2495" s="58">
        <v>90744760216</v>
      </c>
      <c r="J2495" s="57">
        <v>422.38</v>
      </c>
      <c r="K2495" s="58">
        <v>64042170052</v>
      </c>
    </row>
    <row r="2496" spans="7:11" x14ac:dyDescent="0.3">
      <c r="G2496" s="1">
        <v>44522</v>
      </c>
      <c r="H2496" s="57">
        <v>646.70000000000005</v>
      </c>
      <c r="I2496" s="58">
        <v>91054517349</v>
      </c>
      <c r="J2496" s="57">
        <v>407.9</v>
      </c>
      <c r="K2496" s="58">
        <v>61846681103</v>
      </c>
    </row>
    <row r="2497" spans="7:11" x14ac:dyDescent="0.3">
      <c r="G2497" s="1">
        <v>44523</v>
      </c>
      <c r="H2497" s="57">
        <v>661.32</v>
      </c>
      <c r="I2497" s="58">
        <v>93112994300</v>
      </c>
      <c r="J2497" s="57">
        <v>411.98</v>
      </c>
      <c r="K2497" s="58">
        <v>62465299536</v>
      </c>
    </row>
    <row r="2498" spans="7:11" x14ac:dyDescent="0.3">
      <c r="G2498" s="1">
        <v>44524</v>
      </c>
      <c r="H2498" s="57">
        <v>660.79</v>
      </c>
      <c r="I2498" s="58">
        <v>93038370990</v>
      </c>
      <c r="J2498" s="57">
        <v>413.3</v>
      </c>
      <c r="K2498" s="58">
        <v>62665440794</v>
      </c>
    </row>
    <row r="2499" spans="7:11" x14ac:dyDescent="0.3">
      <c r="G2499" s="1">
        <v>44526</v>
      </c>
      <c r="H2499" s="57">
        <v>641.98</v>
      </c>
      <c r="I2499" s="58">
        <v>90389947500</v>
      </c>
      <c r="J2499" s="57">
        <v>398.96</v>
      </c>
      <c r="K2499" s="58">
        <v>60491178948</v>
      </c>
    </row>
    <row r="2500" spans="7:11" x14ac:dyDescent="0.3">
      <c r="G2500" s="1">
        <v>44529</v>
      </c>
      <c r="H2500" s="57">
        <v>680.54</v>
      </c>
      <c r="I2500" s="58">
        <v>95819145256</v>
      </c>
      <c r="J2500" s="57">
        <v>413.84</v>
      </c>
      <c r="K2500" s="58">
        <v>62747316763</v>
      </c>
    </row>
    <row r="2501" spans="7:11" x14ac:dyDescent="0.3">
      <c r="G2501" s="1">
        <v>44530</v>
      </c>
      <c r="H2501" s="57">
        <v>679.85</v>
      </c>
      <c r="I2501" s="58">
        <v>95721994155</v>
      </c>
      <c r="J2501" s="57">
        <v>408.13</v>
      </c>
      <c r="K2501" s="58">
        <v>61881554201</v>
      </c>
    </row>
    <row r="2502" spans="7:11" x14ac:dyDescent="0.3">
      <c r="G2502" s="1">
        <v>44531</v>
      </c>
      <c r="H2502" s="57">
        <v>693.53</v>
      </c>
      <c r="I2502" s="58">
        <v>97648120330</v>
      </c>
      <c r="J2502" s="57">
        <v>412.18</v>
      </c>
      <c r="K2502" s="58">
        <v>62495623969</v>
      </c>
    </row>
    <row r="2503" spans="7:11" x14ac:dyDescent="0.3">
      <c r="G2503" s="1">
        <v>44532</v>
      </c>
      <c r="H2503" s="57">
        <v>661.52</v>
      </c>
      <c r="I2503" s="58">
        <v>93141154039</v>
      </c>
      <c r="J2503" s="57">
        <v>402.53</v>
      </c>
      <c r="K2503" s="58">
        <v>61032470077</v>
      </c>
    </row>
    <row r="2504" spans="7:11" x14ac:dyDescent="0.3">
      <c r="G2504" s="1">
        <v>44533</v>
      </c>
      <c r="H2504" s="57">
        <v>661.47</v>
      </c>
      <c r="I2504" s="58">
        <v>93134114104</v>
      </c>
      <c r="J2504" s="57">
        <v>400.68</v>
      </c>
      <c r="K2504" s="58">
        <v>60751969072</v>
      </c>
    </row>
    <row r="2505" spans="7:11" x14ac:dyDescent="0.3">
      <c r="G2505" s="1">
        <v>44536</v>
      </c>
      <c r="H2505" s="57">
        <v>667.56</v>
      </c>
      <c r="I2505" s="58">
        <v>93991578169</v>
      </c>
      <c r="J2505" s="57">
        <v>399.53</v>
      </c>
      <c r="K2505" s="58">
        <v>60577603582</v>
      </c>
    </row>
    <row r="2506" spans="7:11" x14ac:dyDescent="0.3">
      <c r="G2506" s="1">
        <v>44537</v>
      </c>
      <c r="H2506" s="57">
        <v>706.15</v>
      </c>
      <c r="I2506" s="58">
        <v>99424999886</v>
      </c>
      <c r="J2506" s="57">
        <v>419.15</v>
      </c>
      <c r="K2506" s="58">
        <v>63552430459</v>
      </c>
    </row>
    <row r="2507" spans="7:11" x14ac:dyDescent="0.3">
      <c r="G2507" s="1">
        <v>44538</v>
      </c>
      <c r="H2507" s="57">
        <v>714.03</v>
      </c>
      <c r="I2507" s="58">
        <v>100534493618</v>
      </c>
      <c r="J2507" s="57">
        <v>421.28</v>
      </c>
      <c r="K2507" s="58">
        <v>63875385671</v>
      </c>
    </row>
    <row r="2508" spans="7:11" x14ac:dyDescent="0.3">
      <c r="G2508" s="1">
        <v>44539</v>
      </c>
      <c r="H2508" s="57">
        <v>699.39</v>
      </c>
      <c r="I2508" s="58">
        <v>98473200694</v>
      </c>
      <c r="J2508" s="57">
        <v>409.37</v>
      </c>
      <c r="K2508" s="58">
        <v>62069565686</v>
      </c>
    </row>
    <row r="2509" spans="7:11" x14ac:dyDescent="0.3">
      <c r="G2509" s="1">
        <v>44540</v>
      </c>
      <c r="H2509" s="57">
        <v>705.96</v>
      </c>
      <c r="I2509" s="58">
        <v>99398248134</v>
      </c>
      <c r="J2509" s="57">
        <v>410.69</v>
      </c>
      <c r="K2509" s="58">
        <v>62269706943</v>
      </c>
    </row>
    <row r="2510" spans="7:11" x14ac:dyDescent="0.3">
      <c r="G2510" s="1">
        <v>44543</v>
      </c>
      <c r="H2510" s="57">
        <v>684.97</v>
      </c>
      <c r="I2510" s="58">
        <v>96442883484</v>
      </c>
      <c r="J2510" s="57">
        <v>399.75</v>
      </c>
      <c r="K2510" s="58">
        <v>60610960458</v>
      </c>
    </row>
    <row r="2511" spans="7:11" x14ac:dyDescent="0.3">
      <c r="G2511" s="1">
        <v>44544</v>
      </c>
      <c r="H2511" s="57">
        <v>679.21</v>
      </c>
      <c r="I2511" s="58">
        <v>95631882989</v>
      </c>
      <c r="J2511" s="57">
        <v>399.46</v>
      </c>
      <c r="K2511" s="58">
        <v>60566990030</v>
      </c>
    </row>
    <row r="2512" spans="7:11" x14ac:dyDescent="0.3">
      <c r="G2512" s="1">
        <v>44545</v>
      </c>
      <c r="H2512" s="57">
        <v>697.31</v>
      </c>
      <c r="I2512" s="58">
        <v>98180339405</v>
      </c>
      <c r="J2512" s="57">
        <v>409.91</v>
      </c>
      <c r="K2512" s="58">
        <v>62151441655</v>
      </c>
    </row>
    <row r="2513" spans="7:11" x14ac:dyDescent="0.3">
      <c r="G2513" s="1">
        <v>44546</v>
      </c>
      <c r="H2513" s="57">
        <v>671.28</v>
      </c>
      <c r="I2513" s="58">
        <v>94515349322</v>
      </c>
      <c r="J2513" s="57">
        <v>397.31</v>
      </c>
      <c r="K2513" s="58">
        <v>60241002376</v>
      </c>
    </row>
    <row r="2514" spans="7:11" x14ac:dyDescent="0.3">
      <c r="G2514" s="1">
        <v>44547</v>
      </c>
      <c r="H2514" s="57">
        <v>669.17</v>
      </c>
      <c r="I2514" s="58">
        <v>94218264071</v>
      </c>
      <c r="J2514" s="57">
        <v>391.55</v>
      </c>
      <c r="K2514" s="58">
        <v>59367658705</v>
      </c>
    </row>
    <row r="2515" spans="7:11" x14ac:dyDescent="0.3">
      <c r="G2515" s="1">
        <v>44550</v>
      </c>
      <c r="H2515" s="57">
        <v>661.08</v>
      </c>
      <c r="I2515" s="58">
        <v>93079202612</v>
      </c>
      <c r="J2515" s="57">
        <v>385.5</v>
      </c>
      <c r="K2515" s="58">
        <v>58450344607</v>
      </c>
    </row>
    <row r="2516" spans="7:11" x14ac:dyDescent="0.3">
      <c r="G2516" s="1">
        <v>44551</v>
      </c>
      <c r="H2516" s="57">
        <v>683.07</v>
      </c>
      <c r="I2516" s="58">
        <v>96175365959</v>
      </c>
      <c r="J2516" s="57">
        <v>409.4</v>
      </c>
      <c r="K2516" s="58">
        <v>62074114351</v>
      </c>
    </row>
    <row r="2517" spans="7:11" x14ac:dyDescent="0.3">
      <c r="G2517" s="1">
        <v>44552</v>
      </c>
      <c r="H2517" s="57">
        <v>691.22</v>
      </c>
      <c r="I2517" s="58">
        <v>97322875340</v>
      </c>
      <c r="J2517" s="57">
        <v>413.21</v>
      </c>
      <c r="K2517" s="58">
        <v>62651794799</v>
      </c>
    </row>
    <row r="2518" spans="7:11" x14ac:dyDescent="0.3">
      <c r="G2518" s="1">
        <v>44553</v>
      </c>
      <c r="H2518" s="57">
        <v>698.72</v>
      </c>
      <c r="I2518" s="58">
        <v>98378865567</v>
      </c>
      <c r="J2518" s="57">
        <v>420.76</v>
      </c>
      <c r="K2518" s="58">
        <v>63796542145</v>
      </c>
    </row>
    <row r="2519" spans="7:11" x14ac:dyDescent="0.3">
      <c r="G2519" s="1">
        <v>44557</v>
      </c>
      <c r="H2519" s="57">
        <v>723.4</v>
      </c>
      <c r="I2519" s="58">
        <v>101853777409</v>
      </c>
      <c r="J2519" s="57">
        <v>440.17</v>
      </c>
      <c r="K2519" s="58">
        <v>66739528368</v>
      </c>
    </row>
    <row r="2520" spans="7:11" x14ac:dyDescent="0.3">
      <c r="G2520" s="1">
        <v>44558</v>
      </c>
      <c r="H2520" s="57">
        <v>716.1</v>
      </c>
      <c r="I2520" s="58">
        <v>100825946921</v>
      </c>
      <c r="J2520" s="57">
        <v>432.15</v>
      </c>
      <c r="K2520" s="58">
        <v>65523518604</v>
      </c>
    </row>
    <row r="2521" spans="7:11" x14ac:dyDescent="0.3">
      <c r="G2521" s="1">
        <v>44559</v>
      </c>
      <c r="H2521" s="57">
        <v>726.75</v>
      </c>
      <c r="I2521" s="58">
        <v>102325453044</v>
      </c>
      <c r="J2521" s="57">
        <v>435.08</v>
      </c>
      <c r="K2521" s="58">
        <v>65967771548</v>
      </c>
    </row>
    <row r="2522" spans="7:11" x14ac:dyDescent="0.3">
      <c r="G2522" s="1">
        <v>44560</v>
      </c>
      <c r="H2522" s="57">
        <v>718.33</v>
      </c>
      <c r="I2522" s="58">
        <v>101139928016</v>
      </c>
      <c r="J2522" s="57">
        <v>427.08</v>
      </c>
      <c r="K2522" s="58">
        <v>64754794228</v>
      </c>
    </row>
    <row r="2523" spans="7:11" x14ac:dyDescent="0.3">
      <c r="G2523" s="1">
        <v>44561</v>
      </c>
      <c r="H2523" s="57">
        <v>719.15</v>
      </c>
      <c r="I2523" s="58">
        <v>101255382947</v>
      </c>
      <c r="J2523" s="57">
        <v>430.11</v>
      </c>
      <c r="K2523" s="58">
        <v>65214209388</v>
      </c>
    </row>
    <row r="2524" spans="7:11" x14ac:dyDescent="0.3">
      <c r="G2524" s="1">
        <v>44564</v>
      </c>
      <c r="H2524" s="57">
        <v>725.46</v>
      </c>
      <c r="I2524" s="58">
        <v>102143822725</v>
      </c>
      <c r="J2524" s="57">
        <v>435.09</v>
      </c>
      <c r="K2524" s="58">
        <v>65969287769</v>
      </c>
    </row>
    <row r="2525" spans="7:11" x14ac:dyDescent="0.3">
      <c r="G2525" s="1">
        <v>44565</v>
      </c>
      <c r="H2525" s="57">
        <v>712</v>
      </c>
      <c r="I2525" s="58">
        <v>100248672264</v>
      </c>
      <c r="J2525" s="57">
        <v>431.24</v>
      </c>
      <c r="K2525" s="58">
        <v>65385542434</v>
      </c>
    </row>
    <row r="2526" spans="7:11" x14ac:dyDescent="0.3">
      <c r="G2526" s="1">
        <v>44566</v>
      </c>
      <c r="H2526" s="57">
        <v>691.81</v>
      </c>
      <c r="I2526" s="58">
        <v>97405946571</v>
      </c>
      <c r="J2526" s="57">
        <v>420.74</v>
      </c>
      <c r="K2526" s="58">
        <v>63793509702</v>
      </c>
    </row>
    <row r="2527" spans="7:11" x14ac:dyDescent="0.3">
      <c r="G2527" s="1">
        <v>44567</v>
      </c>
      <c r="H2527" s="57">
        <v>701.91</v>
      </c>
      <c r="I2527" s="58">
        <v>98828013411</v>
      </c>
      <c r="J2527" s="57">
        <v>432.22</v>
      </c>
      <c r="K2527" s="58">
        <v>65534132156</v>
      </c>
    </row>
    <row r="2528" spans="7:11" x14ac:dyDescent="0.3">
      <c r="G2528" s="1">
        <v>44568</v>
      </c>
      <c r="H2528" s="57">
        <v>669.29</v>
      </c>
      <c r="I2528" s="58">
        <v>94235159915</v>
      </c>
      <c r="J2528" s="57">
        <v>416.91</v>
      </c>
      <c r="K2528" s="58">
        <v>63212796810</v>
      </c>
    </row>
    <row r="2529" spans="7:11" x14ac:dyDescent="0.3">
      <c r="G2529" s="1">
        <v>44571</v>
      </c>
      <c r="H2529" s="57">
        <v>664.29</v>
      </c>
      <c r="I2529" s="58">
        <v>93531166430</v>
      </c>
      <c r="J2529" s="57">
        <v>418.73</v>
      </c>
      <c r="K2529" s="58">
        <v>63488749150</v>
      </c>
    </row>
    <row r="2530" spans="7:11" x14ac:dyDescent="0.3">
      <c r="G2530" s="1">
        <v>44572</v>
      </c>
      <c r="H2530" s="57">
        <v>673.21</v>
      </c>
      <c r="I2530" s="58">
        <v>94787090807</v>
      </c>
      <c r="J2530" s="57">
        <v>425.61</v>
      </c>
      <c r="K2530" s="58">
        <v>64531909645</v>
      </c>
    </row>
    <row r="2531" spans="7:11" x14ac:dyDescent="0.3">
      <c r="G2531" s="1">
        <v>44573</v>
      </c>
      <c r="H2531" s="57">
        <v>686.32</v>
      </c>
      <c r="I2531" s="58">
        <v>96632961725</v>
      </c>
      <c r="J2531" s="57">
        <v>433.86</v>
      </c>
      <c r="K2531" s="58">
        <v>65782792506</v>
      </c>
    </row>
    <row r="2532" spans="7:11" x14ac:dyDescent="0.3">
      <c r="G2532" s="1">
        <v>44574</v>
      </c>
      <c r="H2532" s="57">
        <v>686.77</v>
      </c>
      <c r="I2532" s="58">
        <v>96696321138</v>
      </c>
      <c r="J2532" s="57">
        <v>421.48</v>
      </c>
      <c r="K2532" s="58">
        <v>63905710104</v>
      </c>
    </row>
    <row r="2533" spans="7:11" x14ac:dyDescent="0.3">
      <c r="G2533" s="1">
        <v>44575</v>
      </c>
      <c r="H2533" s="57">
        <v>729.82</v>
      </c>
      <c r="I2533" s="58">
        <v>102757705044</v>
      </c>
      <c r="J2533" s="57">
        <v>445</v>
      </c>
      <c r="K2533" s="58">
        <v>67471863425</v>
      </c>
    </row>
    <row r="2534" spans="7:11" x14ac:dyDescent="0.3">
      <c r="G2534" s="1">
        <v>44579</v>
      </c>
      <c r="H2534" s="57">
        <v>679.01</v>
      </c>
      <c r="I2534" s="58">
        <v>95603723249</v>
      </c>
      <c r="J2534" s="57">
        <v>412.98</v>
      </c>
      <c r="K2534" s="58">
        <v>62616921701</v>
      </c>
    </row>
    <row r="2535" spans="7:11" x14ac:dyDescent="0.3">
      <c r="G2535" s="1">
        <v>44580</v>
      </c>
      <c r="H2535" s="57">
        <v>642.73</v>
      </c>
      <c r="I2535" s="58">
        <v>90495546522</v>
      </c>
      <c r="J2535" s="57">
        <v>393.19</v>
      </c>
      <c r="K2535" s="58">
        <v>59616319056</v>
      </c>
    </row>
    <row r="2536" spans="7:11" x14ac:dyDescent="0.3">
      <c r="G2536" s="1">
        <v>44581</v>
      </c>
      <c r="H2536" s="57">
        <v>619.66999999999996</v>
      </c>
      <c r="I2536" s="58">
        <v>87248728569</v>
      </c>
      <c r="J2536" s="57">
        <v>383.28</v>
      </c>
      <c r="K2536" s="58">
        <v>58113743401</v>
      </c>
    </row>
    <row r="2537" spans="7:11" x14ac:dyDescent="0.3">
      <c r="G2537" s="1">
        <v>44582</v>
      </c>
      <c r="H2537" s="57">
        <v>605.79</v>
      </c>
      <c r="I2537" s="58">
        <v>85294442655</v>
      </c>
      <c r="J2537" s="57">
        <v>373.03</v>
      </c>
      <c r="K2537" s="58">
        <v>56559616209</v>
      </c>
    </row>
    <row r="2538" spans="7:11" x14ac:dyDescent="0.3">
      <c r="G2538" s="1">
        <v>44585</v>
      </c>
      <c r="H2538" s="57">
        <v>621.82000000000005</v>
      </c>
      <c r="I2538" s="58">
        <v>87551445768</v>
      </c>
      <c r="J2538" s="57">
        <v>391.1</v>
      </c>
      <c r="K2538" s="58">
        <v>59299428731</v>
      </c>
    </row>
    <row r="2539" spans="7:11" x14ac:dyDescent="0.3">
      <c r="G2539" s="1">
        <v>44586</v>
      </c>
      <c r="H2539" s="57">
        <v>588.23</v>
      </c>
      <c r="I2539" s="58">
        <v>82822017536</v>
      </c>
      <c r="J2539" s="57">
        <v>370.11</v>
      </c>
      <c r="K2539" s="58">
        <v>56116879488</v>
      </c>
    </row>
    <row r="2540" spans="7:11" x14ac:dyDescent="0.3">
      <c r="G2540" s="1">
        <v>44587</v>
      </c>
      <c r="H2540" s="57">
        <v>596.66999999999996</v>
      </c>
      <c r="I2540" s="58">
        <v>84010358538</v>
      </c>
      <c r="J2540" s="57">
        <v>380.6</v>
      </c>
      <c r="K2540" s="58">
        <v>57707395999</v>
      </c>
    </row>
    <row r="2541" spans="7:11" x14ac:dyDescent="0.3">
      <c r="G2541" s="1">
        <v>44588</v>
      </c>
      <c r="H2541" s="57">
        <v>555.29999999999995</v>
      </c>
      <c r="I2541" s="58">
        <v>78185516444</v>
      </c>
      <c r="J2541" s="57">
        <v>361.8</v>
      </c>
      <c r="K2541" s="58">
        <v>54856899297</v>
      </c>
    </row>
    <row r="2542" spans="7:11" x14ac:dyDescent="0.3">
      <c r="G2542" s="1">
        <v>44589</v>
      </c>
      <c r="H2542" s="57">
        <v>561.14</v>
      </c>
      <c r="I2542" s="58">
        <v>79007780834</v>
      </c>
      <c r="J2542" s="57">
        <v>366.65</v>
      </c>
      <c r="K2542" s="58">
        <v>55592266797</v>
      </c>
    </row>
    <row r="2543" spans="7:11" x14ac:dyDescent="0.3">
      <c r="G2543" s="1">
        <v>44592</v>
      </c>
      <c r="H2543" s="57">
        <v>589.91999999999996</v>
      </c>
      <c r="I2543" s="58">
        <v>83059967334</v>
      </c>
      <c r="J2543" s="57">
        <v>389.27</v>
      </c>
      <c r="K2543" s="58">
        <v>58668961569</v>
      </c>
    </row>
    <row r="2544" spans="7:11" x14ac:dyDescent="0.3">
      <c r="G2544" s="1">
        <v>44593</v>
      </c>
      <c r="H2544" s="57">
        <v>589.47</v>
      </c>
      <c r="I2544" s="58">
        <v>82996607920</v>
      </c>
      <c r="J2544" s="57">
        <v>388.03</v>
      </c>
      <c r="K2544" s="58">
        <v>58482074544</v>
      </c>
    </row>
    <row r="2545" spans="7:11" x14ac:dyDescent="0.3">
      <c r="G2545" s="1">
        <v>44594</v>
      </c>
      <c r="H2545" s="57">
        <v>611.77</v>
      </c>
      <c r="I2545" s="58">
        <v>85342002483</v>
      </c>
      <c r="J2545" s="57">
        <v>395.46</v>
      </c>
      <c r="K2545" s="58">
        <v>59601889542</v>
      </c>
    </row>
    <row r="2546" spans="7:11" x14ac:dyDescent="0.3">
      <c r="G2546" s="1">
        <v>44595</v>
      </c>
      <c r="H2546" s="57">
        <v>588.76</v>
      </c>
      <c r="I2546" s="58">
        <v>82132104192</v>
      </c>
      <c r="J2546" s="57">
        <v>373.68</v>
      </c>
      <c r="K2546" s="58">
        <v>56319309372</v>
      </c>
    </row>
    <row r="2547" spans="7:11" x14ac:dyDescent="0.3">
      <c r="G2547" s="1">
        <v>44596</v>
      </c>
      <c r="H2547" s="57">
        <v>579.07000000000005</v>
      </c>
      <c r="I2547" s="58">
        <v>80780347807</v>
      </c>
      <c r="J2547" s="57">
        <v>377.38</v>
      </c>
      <c r="K2547" s="58">
        <v>56876956141</v>
      </c>
    </row>
    <row r="2548" spans="7:11" x14ac:dyDescent="0.3">
      <c r="G2548" s="1">
        <v>44599</v>
      </c>
      <c r="H2548" s="57">
        <v>571.37</v>
      </c>
      <c r="I2548" s="58">
        <v>79706196705</v>
      </c>
      <c r="J2548" s="57">
        <v>375.6</v>
      </c>
      <c r="K2548" s="58">
        <v>56608682830</v>
      </c>
    </row>
    <row r="2549" spans="7:11" x14ac:dyDescent="0.3">
      <c r="G2549" s="1">
        <v>44600</v>
      </c>
      <c r="H2549" s="57">
        <v>576.29</v>
      </c>
      <c r="I2549" s="58">
        <v>80392537409</v>
      </c>
      <c r="J2549" s="57">
        <v>385.22</v>
      </c>
      <c r="K2549" s="58">
        <v>58058564430</v>
      </c>
    </row>
    <row r="2550" spans="7:11" x14ac:dyDescent="0.3">
      <c r="G2550" s="1">
        <v>44601</v>
      </c>
      <c r="H2550" s="57">
        <v>607.44000000000005</v>
      </c>
      <c r="I2550" s="58">
        <v>84737966863</v>
      </c>
      <c r="J2550" s="57">
        <v>400.13</v>
      </c>
      <c r="K2550" s="58">
        <v>60305730194</v>
      </c>
    </row>
    <row r="2551" spans="7:11" x14ac:dyDescent="0.3">
      <c r="G2551" s="1">
        <v>44602</v>
      </c>
      <c r="H2551" s="57">
        <v>594.87</v>
      </c>
      <c r="I2551" s="58">
        <v>82984450066</v>
      </c>
      <c r="J2551" s="57">
        <v>389.71</v>
      </c>
      <c r="K2551" s="58">
        <v>58735276320</v>
      </c>
    </row>
    <row r="2552" spans="7:11" x14ac:dyDescent="0.3">
      <c r="G2552" s="1">
        <v>44603</v>
      </c>
      <c r="H2552" s="57">
        <v>559.99</v>
      </c>
      <c r="I2552" s="58">
        <v>78118685078</v>
      </c>
      <c r="J2552" s="57">
        <v>369.23</v>
      </c>
      <c r="K2552" s="58">
        <v>55648626095</v>
      </c>
    </row>
    <row r="2553" spans="7:11" x14ac:dyDescent="0.3">
      <c r="G2553" s="1">
        <v>44606</v>
      </c>
      <c r="H2553" s="57">
        <v>558.25</v>
      </c>
      <c r="I2553" s="58">
        <v>77875954829</v>
      </c>
      <c r="J2553" s="57">
        <v>365.16</v>
      </c>
      <c r="K2553" s="58">
        <v>55035214649</v>
      </c>
    </row>
    <row r="2554" spans="7:11" x14ac:dyDescent="0.3">
      <c r="G2554" s="1">
        <v>44607</v>
      </c>
      <c r="H2554" s="57">
        <v>593.82000000000005</v>
      </c>
      <c r="I2554" s="58">
        <v>82837974916</v>
      </c>
      <c r="J2554" s="57">
        <v>387.5</v>
      </c>
      <c r="K2554" s="58">
        <v>58402195412</v>
      </c>
    </row>
    <row r="2555" spans="7:11" x14ac:dyDescent="0.3">
      <c r="G2555" s="1">
        <v>44608</v>
      </c>
      <c r="H2555" s="57">
        <v>591.47</v>
      </c>
      <c r="I2555" s="58">
        <v>82510149580</v>
      </c>
      <c r="J2555" s="57">
        <v>385.65</v>
      </c>
      <c r="K2555" s="58">
        <v>58123372027</v>
      </c>
    </row>
    <row r="2556" spans="7:11" x14ac:dyDescent="0.3">
      <c r="G2556" s="1">
        <v>44609</v>
      </c>
      <c r="H2556" s="57">
        <v>580.61</v>
      </c>
      <c r="I2556" s="58">
        <v>80995178027</v>
      </c>
      <c r="J2556" s="57">
        <v>366.05</v>
      </c>
      <c r="K2556" s="58">
        <v>55169351305</v>
      </c>
    </row>
    <row r="2557" spans="7:11" x14ac:dyDescent="0.3">
      <c r="G2557" s="1">
        <v>44610</v>
      </c>
      <c r="H2557" s="57">
        <v>569.99</v>
      </c>
      <c r="I2557" s="58">
        <v>79513686508</v>
      </c>
      <c r="J2557" s="57">
        <v>358.3</v>
      </c>
      <c r="K2557" s="58">
        <v>54001307396</v>
      </c>
    </row>
    <row r="2558" spans="7:11" x14ac:dyDescent="0.3">
      <c r="G2558" s="1">
        <v>44614</v>
      </c>
      <c r="H2558" s="57">
        <v>559.72</v>
      </c>
      <c r="I2558" s="58">
        <v>78081020039</v>
      </c>
      <c r="J2558" s="57">
        <v>355.74</v>
      </c>
      <c r="K2558" s="58">
        <v>53615476118</v>
      </c>
    </row>
    <row r="2559" spans="7:11" x14ac:dyDescent="0.3">
      <c r="G2559" s="1">
        <v>44615</v>
      </c>
      <c r="H2559" s="57">
        <v>542.39</v>
      </c>
      <c r="I2559" s="58">
        <v>75663482561</v>
      </c>
      <c r="J2559" s="57">
        <v>343.78</v>
      </c>
      <c r="K2559" s="58">
        <v>51812920616</v>
      </c>
    </row>
    <row r="2560" spans="7:11" x14ac:dyDescent="0.3">
      <c r="G2560" s="1">
        <v>44616</v>
      </c>
      <c r="H2560" s="57">
        <v>562.88</v>
      </c>
      <c r="I2560" s="58">
        <v>78521840491</v>
      </c>
      <c r="J2560" s="57">
        <v>357.89</v>
      </c>
      <c r="K2560" s="58">
        <v>53939514106</v>
      </c>
    </row>
    <row r="2561" spans="7:11" x14ac:dyDescent="0.3">
      <c r="G2561" s="1">
        <v>44617</v>
      </c>
      <c r="H2561" s="57">
        <v>573.20000000000005</v>
      </c>
      <c r="I2561" s="58">
        <v>79961481967</v>
      </c>
      <c r="J2561" s="57">
        <v>357.65</v>
      </c>
      <c r="K2561" s="58">
        <v>53903342423</v>
      </c>
    </row>
    <row r="2562" spans="7:11" x14ac:dyDescent="0.3">
      <c r="G2562" s="1">
        <v>44620</v>
      </c>
      <c r="H2562" s="57">
        <v>561.35</v>
      </c>
      <c r="I2562" s="58">
        <v>78308405273</v>
      </c>
      <c r="J2562" s="57">
        <v>348.5</v>
      </c>
      <c r="K2562" s="58">
        <v>52524297035</v>
      </c>
    </row>
    <row r="2563" spans="7:11" x14ac:dyDescent="0.3">
      <c r="G2563" s="1">
        <v>44621</v>
      </c>
      <c r="H2563" s="57">
        <v>540.57000000000005</v>
      </c>
      <c r="I2563" s="58">
        <v>75409592301</v>
      </c>
      <c r="J2563" s="57">
        <v>336.79</v>
      </c>
      <c r="K2563" s="58">
        <v>50759420368</v>
      </c>
    </row>
    <row r="2564" spans="7:11" x14ac:dyDescent="0.3">
      <c r="G2564" s="1">
        <v>44622</v>
      </c>
      <c r="H2564" s="57">
        <v>554.02</v>
      </c>
      <c r="I2564" s="58">
        <v>77285869224</v>
      </c>
      <c r="J2564" s="57">
        <v>346.07</v>
      </c>
      <c r="K2564" s="58">
        <v>52158058752</v>
      </c>
    </row>
    <row r="2565" spans="7:11" x14ac:dyDescent="0.3">
      <c r="G2565" s="1">
        <v>44623</v>
      </c>
      <c r="H2565" s="57">
        <v>543.51</v>
      </c>
      <c r="I2565" s="58">
        <v>75819722721</v>
      </c>
      <c r="J2565" s="57">
        <v>342.53</v>
      </c>
      <c r="K2565" s="58">
        <v>51624526437</v>
      </c>
    </row>
    <row r="2566" spans="7:11" x14ac:dyDescent="0.3">
      <c r="G2566" s="1">
        <v>44624</v>
      </c>
      <c r="H2566" s="57">
        <v>525.78</v>
      </c>
      <c r="I2566" s="58">
        <v>73346385186</v>
      </c>
      <c r="J2566" s="57">
        <v>332.1</v>
      </c>
      <c r="K2566" s="58">
        <v>50052565410</v>
      </c>
    </row>
    <row r="2567" spans="7:11" x14ac:dyDescent="0.3">
      <c r="G2567" s="1">
        <v>44627</v>
      </c>
      <c r="H2567" s="57">
        <v>489.15</v>
      </c>
      <c r="I2567" s="58">
        <v>68236494948</v>
      </c>
      <c r="J2567" s="57">
        <v>314.14</v>
      </c>
      <c r="K2567" s="58">
        <v>47345717850</v>
      </c>
    </row>
    <row r="2568" spans="7:11" x14ac:dyDescent="0.3">
      <c r="G2568" s="1">
        <v>44628</v>
      </c>
      <c r="H2568" s="57">
        <v>490.37</v>
      </c>
      <c r="I2568" s="58">
        <v>68406685122</v>
      </c>
      <c r="J2568" s="57">
        <v>321.82</v>
      </c>
      <c r="K2568" s="58">
        <v>48503211684</v>
      </c>
    </row>
    <row r="2569" spans="7:11" x14ac:dyDescent="0.3">
      <c r="G2569" s="1">
        <v>44629</v>
      </c>
      <c r="H2569" s="57">
        <v>517.30999999999995</v>
      </c>
      <c r="I2569" s="58">
        <v>72164818975</v>
      </c>
      <c r="J2569" s="57">
        <v>339.56</v>
      </c>
      <c r="K2569" s="58">
        <v>51176901869</v>
      </c>
    </row>
    <row r="2570" spans="7:11" x14ac:dyDescent="0.3">
      <c r="G2570" s="1">
        <v>44630</v>
      </c>
      <c r="H2570" s="57">
        <v>497.07</v>
      </c>
      <c r="I2570" s="58">
        <v>69341336081</v>
      </c>
      <c r="J2570" s="57">
        <v>328.79</v>
      </c>
      <c r="K2570" s="58">
        <v>49553697624</v>
      </c>
    </row>
    <row r="2571" spans="7:11" x14ac:dyDescent="0.3">
      <c r="G2571" s="1">
        <v>44631</v>
      </c>
      <c r="H2571" s="57">
        <v>483.39</v>
      </c>
      <c r="I2571" s="58">
        <v>67432974124</v>
      </c>
      <c r="J2571" s="57">
        <v>323.27</v>
      </c>
      <c r="K2571" s="58">
        <v>48721748931</v>
      </c>
    </row>
    <row r="2572" spans="7:11" x14ac:dyDescent="0.3">
      <c r="G2572" s="1">
        <v>44634</v>
      </c>
      <c r="H2572" s="57">
        <v>469</v>
      </c>
      <c r="I2572" s="58">
        <v>65425567067</v>
      </c>
      <c r="J2572" s="57">
        <v>320</v>
      </c>
      <c r="K2572" s="58">
        <v>48228909760</v>
      </c>
    </row>
    <row r="2573" spans="7:11" x14ac:dyDescent="0.3">
      <c r="G2573" s="1">
        <v>44635</v>
      </c>
      <c r="H2573" s="57">
        <v>484.72</v>
      </c>
      <c r="I2573" s="58">
        <v>67618509314</v>
      </c>
      <c r="J2573" s="57">
        <v>333.22</v>
      </c>
      <c r="K2573" s="58">
        <v>50221366594</v>
      </c>
    </row>
    <row r="2574" spans="7:11" x14ac:dyDescent="0.3">
      <c r="G2574" s="1">
        <v>44636</v>
      </c>
      <c r="H2574" s="57">
        <v>514.49</v>
      </c>
      <c r="I2574" s="58">
        <v>71771428572</v>
      </c>
      <c r="J2574" s="57">
        <v>350.92</v>
      </c>
      <c r="K2574" s="58">
        <v>52889028165</v>
      </c>
    </row>
    <row r="2575" spans="7:11" x14ac:dyDescent="0.3">
      <c r="G2575" s="1">
        <v>44637</v>
      </c>
      <c r="H2575" s="57">
        <v>526.32000000000005</v>
      </c>
      <c r="I2575" s="58">
        <v>73421715263</v>
      </c>
      <c r="J2575" s="57">
        <v>352.61</v>
      </c>
      <c r="K2575" s="58">
        <v>53143737095</v>
      </c>
    </row>
    <row r="2576" spans="7:11" x14ac:dyDescent="0.3">
      <c r="G2576" s="1">
        <v>44638</v>
      </c>
      <c r="H2576" s="57">
        <v>544.64</v>
      </c>
      <c r="I2576" s="58">
        <v>75977357883</v>
      </c>
      <c r="J2576" s="57">
        <v>365.05</v>
      </c>
      <c r="K2576" s="58">
        <v>55018635962</v>
      </c>
    </row>
    <row r="2577" spans="7:11" x14ac:dyDescent="0.3">
      <c r="G2577" s="1">
        <v>44641</v>
      </c>
      <c r="H2577" s="57">
        <v>536.86</v>
      </c>
      <c r="I2577" s="58">
        <v>74892046770</v>
      </c>
      <c r="J2577" s="57">
        <v>356.28</v>
      </c>
      <c r="K2577" s="58">
        <v>53696862404</v>
      </c>
    </row>
    <row r="2578" spans="7:11" x14ac:dyDescent="0.3">
      <c r="G2578" s="1">
        <v>44642</v>
      </c>
      <c r="H2578" s="57">
        <v>546.76</v>
      </c>
      <c r="I2578" s="58">
        <v>76273098186</v>
      </c>
      <c r="J2578" s="57">
        <v>361.03</v>
      </c>
      <c r="K2578" s="58">
        <v>54412760283</v>
      </c>
    </row>
    <row r="2579" spans="7:11" x14ac:dyDescent="0.3">
      <c r="G2579" s="1">
        <v>44643</v>
      </c>
      <c r="H2579" s="57">
        <v>530.99</v>
      </c>
      <c r="I2579" s="58">
        <v>74073180931</v>
      </c>
      <c r="J2579" s="57">
        <v>348.73</v>
      </c>
      <c r="K2579" s="58">
        <v>52558961564</v>
      </c>
    </row>
    <row r="2580" spans="7:11" x14ac:dyDescent="0.3">
      <c r="G2580" s="1">
        <v>44644</v>
      </c>
      <c r="H2580" s="57">
        <v>556.22</v>
      </c>
      <c r="I2580" s="58">
        <v>77592769539</v>
      </c>
      <c r="J2580" s="57">
        <v>365.89</v>
      </c>
      <c r="K2580" s="58">
        <v>55145236850</v>
      </c>
    </row>
    <row r="2581" spans="7:11" x14ac:dyDescent="0.3">
      <c r="G2581" s="1">
        <v>44645</v>
      </c>
      <c r="H2581" s="57">
        <v>554.82000000000005</v>
      </c>
      <c r="I2581" s="58">
        <v>77397469339</v>
      </c>
      <c r="J2581" s="57">
        <v>366.44</v>
      </c>
      <c r="K2581" s="58">
        <v>55228130288</v>
      </c>
    </row>
    <row r="2582" spans="7:11" x14ac:dyDescent="0.3">
      <c r="G2582" s="1">
        <v>44648</v>
      </c>
      <c r="H2582" s="57">
        <v>557.30999999999995</v>
      </c>
      <c r="I2582" s="58">
        <v>77744824695</v>
      </c>
      <c r="J2582" s="57">
        <v>375.35</v>
      </c>
      <c r="K2582" s="58">
        <v>56571003995</v>
      </c>
    </row>
    <row r="2583" spans="7:11" x14ac:dyDescent="0.3">
      <c r="G2583" s="1">
        <v>44649</v>
      </c>
      <c r="H2583" s="57">
        <v>568.92999999999995</v>
      </c>
      <c r="I2583" s="58">
        <v>79365816356</v>
      </c>
      <c r="J2583" s="57">
        <v>384.33</v>
      </c>
      <c r="K2583" s="58">
        <v>57924427775</v>
      </c>
    </row>
    <row r="2584" spans="7:11" x14ac:dyDescent="0.3">
      <c r="G2584" s="1">
        <v>44650</v>
      </c>
      <c r="H2584" s="57">
        <v>548.55999999999995</v>
      </c>
      <c r="I2584" s="58">
        <v>76524198444</v>
      </c>
      <c r="J2584" s="57">
        <v>373.82</v>
      </c>
      <c r="K2584" s="58">
        <v>56340409520</v>
      </c>
    </row>
    <row r="2585" spans="7:11" x14ac:dyDescent="0.3">
      <c r="G2585" s="1">
        <v>44651</v>
      </c>
      <c r="H2585" s="57">
        <v>537.61</v>
      </c>
      <c r="I2585" s="58">
        <v>74996671878</v>
      </c>
      <c r="J2585" s="57">
        <v>366.06</v>
      </c>
      <c r="K2585" s="58">
        <v>55170858458</v>
      </c>
    </row>
    <row r="2586" spans="7:11" x14ac:dyDescent="0.3">
      <c r="G2586" s="1">
        <v>44652</v>
      </c>
      <c r="H2586" s="57">
        <v>525.45000000000005</v>
      </c>
      <c r="I2586" s="58">
        <v>73300350139</v>
      </c>
      <c r="J2586" s="57">
        <v>360.27</v>
      </c>
      <c r="K2586" s="58">
        <v>54298216622</v>
      </c>
    </row>
    <row r="2587" spans="7:11" x14ac:dyDescent="0.3">
      <c r="G2587" s="1">
        <v>44655</v>
      </c>
      <c r="H2587" s="57">
        <v>535.54999999999995</v>
      </c>
      <c r="I2587" s="58">
        <v>74709301583</v>
      </c>
      <c r="J2587" s="57">
        <v>367.05</v>
      </c>
      <c r="K2587" s="58">
        <v>55320066648</v>
      </c>
    </row>
    <row r="2588" spans="7:11" x14ac:dyDescent="0.3">
      <c r="G2588" s="1">
        <v>44656</v>
      </c>
      <c r="H2588" s="57">
        <v>503.64</v>
      </c>
      <c r="I2588" s="58">
        <v>70257852020</v>
      </c>
      <c r="J2588" s="57">
        <v>345.52</v>
      </c>
      <c r="K2588" s="58">
        <v>52075165313</v>
      </c>
    </row>
    <row r="2589" spans="7:11" x14ac:dyDescent="0.3">
      <c r="G2589" s="1">
        <v>44657</v>
      </c>
      <c r="H2589" s="57">
        <v>498.17</v>
      </c>
      <c r="I2589" s="58">
        <v>69494786238</v>
      </c>
      <c r="J2589" s="57">
        <v>344.25</v>
      </c>
      <c r="K2589" s="58">
        <v>51883756827</v>
      </c>
    </row>
    <row r="2590" spans="7:11" x14ac:dyDescent="0.3">
      <c r="G2590" s="1">
        <v>44658</v>
      </c>
      <c r="H2590" s="57">
        <v>503.34</v>
      </c>
      <c r="I2590" s="58">
        <v>70216001977</v>
      </c>
      <c r="J2590" s="57">
        <v>353.08</v>
      </c>
      <c r="K2590" s="58">
        <v>53214573306</v>
      </c>
    </row>
    <row r="2591" spans="7:11" x14ac:dyDescent="0.3">
      <c r="G2591" s="1">
        <v>44659</v>
      </c>
      <c r="H2591" s="57">
        <v>491.64</v>
      </c>
      <c r="I2591" s="58">
        <v>68583850304</v>
      </c>
      <c r="J2591" s="57">
        <v>341.21</v>
      </c>
      <c r="K2591" s="58">
        <v>51425582185</v>
      </c>
    </row>
    <row r="2592" spans="7:11" x14ac:dyDescent="0.3">
      <c r="G2592" s="1">
        <v>44662</v>
      </c>
      <c r="H2592" s="57">
        <v>475.76</v>
      </c>
      <c r="I2592" s="58">
        <v>66368588033</v>
      </c>
      <c r="J2592" s="57">
        <v>331.47</v>
      </c>
      <c r="K2592" s="58">
        <v>49957614744</v>
      </c>
    </row>
    <row r="2593" spans="7:11" x14ac:dyDescent="0.3">
      <c r="G2593" s="1">
        <v>44663</v>
      </c>
      <c r="H2593" s="57">
        <v>467</v>
      </c>
      <c r="I2593" s="58">
        <v>65146566781</v>
      </c>
      <c r="J2593" s="57">
        <v>330.25</v>
      </c>
      <c r="K2593" s="58">
        <v>49773742025</v>
      </c>
    </row>
    <row r="2594" spans="7:11" x14ac:dyDescent="0.3">
      <c r="G2594" s="1">
        <v>44664</v>
      </c>
      <c r="H2594" s="57">
        <v>472.61</v>
      </c>
      <c r="I2594" s="58">
        <v>65929162583</v>
      </c>
      <c r="J2594" s="57">
        <v>336.52</v>
      </c>
      <c r="K2594" s="58">
        <v>50718727226</v>
      </c>
    </row>
    <row r="2595" spans="7:11" x14ac:dyDescent="0.3">
      <c r="G2595" s="1">
        <v>44665</v>
      </c>
      <c r="H2595" s="57">
        <v>456.16</v>
      </c>
      <c r="I2595" s="58">
        <v>63634385230</v>
      </c>
      <c r="J2595" s="57">
        <v>321.48</v>
      </c>
      <c r="K2595" s="58">
        <v>48451968467</v>
      </c>
    </row>
    <row r="2596" spans="7:11" x14ac:dyDescent="0.3">
      <c r="G2596" s="1">
        <v>44669</v>
      </c>
      <c r="H2596" s="57">
        <v>470.55</v>
      </c>
      <c r="I2596" s="58">
        <v>65641792288</v>
      </c>
      <c r="J2596" s="57">
        <v>327.87</v>
      </c>
      <c r="K2596" s="58">
        <v>49415039509</v>
      </c>
    </row>
    <row r="2597" spans="7:11" x14ac:dyDescent="0.3">
      <c r="G2597" s="1">
        <v>44670</v>
      </c>
      <c r="H2597" s="57">
        <v>479.19</v>
      </c>
      <c r="I2597" s="58">
        <v>66847073524</v>
      </c>
      <c r="J2597" s="57">
        <v>337.82</v>
      </c>
      <c r="K2597" s="58">
        <v>50914657172</v>
      </c>
    </row>
    <row r="2598" spans="7:11" x14ac:dyDescent="0.3">
      <c r="G2598" s="1">
        <v>44671</v>
      </c>
      <c r="H2598" s="57">
        <v>481.45</v>
      </c>
      <c r="I2598" s="58">
        <v>67162343847</v>
      </c>
      <c r="J2598" s="57">
        <v>345.59</v>
      </c>
      <c r="K2598" s="58">
        <v>52085715387</v>
      </c>
    </row>
    <row r="2599" spans="7:11" x14ac:dyDescent="0.3">
      <c r="G2599" s="1">
        <v>44672</v>
      </c>
      <c r="H2599" s="57">
        <v>469.51</v>
      </c>
      <c r="I2599" s="58">
        <v>65496712139</v>
      </c>
      <c r="J2599" s="57">
        <v>335.99</v>
      </c>
      <c r="K2599" s="58">
        <v>50638848094</v>
      </c>
    </row>
    <row r="2600" spans="7:11" x14ac:dyDescent="0.3">
      <c r="G2600" s="1">
        <v>44673</v>
      </c>
      <c r="H2600" s="57">
        <v>463.13</v>
      </c>
      <c r="I2600" s="58">
        <v>64606701227</v>
      </c>
      <c r="J2600" s="57">
        <v>324.27999999999997</v>
      </c>
      <c r="K2600" s="58">
        <v>48873971428</v>
      </c>
    </row>
    <row r="2601" spans="7:11" x14ac:dyDescent="0.3">
      <c r="G2601" s="1">
        <v>44676</v>
      </c>
      <c r="H2601" s="57">
        <v>476.42</v>
      </c>
      <c r="I2601" s="58">
        <v>66460658128</v>
      </c>
      <c r="J2601" s="57">
        <v>331.21</v>
      </c>
      <c r="K2601" s="58">
        <v>49918428755</v>
      </c>
    </row>
    <row r="2602" spans="7:11" x14ac:dyDescent="0.3">
      <c r="G2602" s="1">
        <v>44677</v>
      </c>
      <c r="H2602" s="57">
        <v>457.22</v>
      </c>
      <c r="I2602" s="58">
        <v>63782255382</v>
      </c>
      <c r="J2602" s="57">
        <v>314.76</v>
      </c>
      <c r="K2602" s="58">
        <v>47439161362</v>
      </c>
    </row>
    <row r="2603" spans="7:11" x14ac:dyDescent="0.3">
      <c r="G2603" s="1">
        <v>44678</v>
      </c>
      <c r="H2603" s="57">
        <v>456.78</v>
      </c>
      <c r="I2603" s="58">
        <v>63362250033</v>
      </c>
      <c r="J2603" s="57">
        <v>314.77999999999997</v>
      </c>
      <c r="K2603" s="58">
        <v>47442175669</v>
      </c>
    </row>
    <row r="2604" spans="7:11" x14ac:dyDescent="0.3">
      <c r="G2604" s="1">
        <v>44679</v>
      </c>
      <c r="H2604" s="57">
        <v>484.49</v>
      </c>
      <c r="I2604" s="58">
        <v>67206043431</v>
      </c>
      <c r="J2604" s="57">
        <v>332.76</v>
      </c>
      <c r="K2604" s="58">
        <v>50152037536</v>
      </c>
    </row>
    <row r="2605" spans="7:11" x14ac:dyDescent="0.3">
      <c r="G2605" s="1">
        <v>44680</v>
      </c>
      <c r="H2605" s="57">
        <v>465.76</v>
      </c>
      <c r="I2605" s="58">
        <v>64607910975</v>
      </c>
      <c r="J2605" s="57">
        <v>319.26</v>
      </c>
      <c r="K2605" s="58">
        <v>48117380406</v>
      </c>
    </row>
    <row r="2606" spans="7:11" x14ac:dyDescent="0.3">
      <c r="G2606" s="1">
        <v>44683</v>
      </c>
      <c r="H2606" s="57">
        <v>479.32</v>
      </c>
      <c r="I2606" s="58">
        <v>66488886741</v>
      </c>
      <c r="J2606" s="57">
        <v>326.64</v>
      </c>
      <c r="K2606" s="58">
        <v>48746136405</v>
      </c>
    </row>
    <row r="2607" spans="7:11" x14ac:dyDescent="0.3">
      <c r="G2607" s="1">
        <v>44684</v>
      </c>
      <c r="H2607" s="57">
        <v>485.39</v>
      </c>
      <c r="I2607" s="58">
        <v>67330886955</v>
      </c>
      <c r="J2607" s="57">
        <v>334</v>
      </c>
      <c r="K2607" s="58">
        <v>49844506366</v>
      </c>
    </row>
    <row r="2608" spans="7:11" x14ac:dyDescent="0.3">
      <c r="G2608" s="1">
        <v>44685</v>
      </c>
      <c r="H2608" s="57">
        <v>505.92</v>
      </c>
      <c r="I2608" s="58">
        <v>70178706459</v>
      </c>
      <c r="J2608" s="57">
        <v>349.38</v>
      </c>
      <c r="K2608" s="58">
        <v>52139741419</v>
      </c>
    </row>
    <row r="2609" spans="7:11" x14ac:dyDescent="0.3">
      <c r="G2609" s="1">
        <v>44686</v>
      </c>
      <c r="H2609" s="57">
        <v>481.32</v>
      </c>
      <c r="I2609" s="58">
        <v>66766316795</v>
      </c>
      <c r="J2609" s="57">
        <v>333.4</v>
      </c>
      <c r="K2609" s="58">
        <v>49754965336</v>
      </c>
    </row>
    <row r="2610" spans="7:11" x14ac:dyDescent="0.3">
      <c r="G2610" s="1">
        <v>44687</v>
      </c>
      <c r="H2610" s="57">
        <v>478.23</v>
      </c>
      <c r="I2610" s="58">
        <v>66337687362</v>
      </c>
      <c r="J2610" s="57">
        <v>331.35</v>
      </c>
      <c r="K2610" s="58">
        <v>49449033486</v>
      </c>
    </row>
    <row r="2611" spans="7:11" x14ac:dyDescent="0.3">
      <c r="G2611" s="1">
        <v>44690</v>
      </c>
      <c r="H2611" s="57">
        <v>447.15</v>
      </c>
      <c r="I2611" s="58">
        <v>62026424323</v>
      </c>
      <c r="J2611" s="57">
        <v>318.87</v>
      </c>
      <c r="K2611" s="58">
        <v>47586580074</v>
      </c>
    </row>
    <row r="2612" spans="7:11" x14ac:dyDescent="0.3">
      <c r="G2612" s="1">
        <v>44691</v>
      </c>
      <c r="H2612" s="57">
        <v>459.12</v>
      </c>
      <c r="I2612" s="58">
        <v>63686843196</v>
      </c>
      <c r="J2612" s="57">
        <v>323.22000000000003</v>
      </c>
      <c r="K2612" s="58">
        <v>48235752537</v>
      </c>
    </row>
    <row r="2613" spans="7:11" x14ac:dyDescent="0.3">
      <c r="G2613" s="1">
        <v>44692</v>
      </c>
      <c r="H2613" s="57">
        <v>447.2</v>
      </c>
      <c r="I2613" s="58">
        <v>62033360074</v>
      </c>
      <c r="J2613" s="57">
        <v>311.63</v>
      </c>
      <c r="K2613" s="58">
        <v>46506118319</v>
      </c>
    </row>
    <row r="2614" spans="7:11" x14ac:dyDescent="0.3">
      <c r="G2614" s="1">
        <v>44693</v>
      </c>
      <c r="H2614" s="57">
        <v>460.43</v>
      </c>
      <c r="I2614" s="58">
        <v>63868559881</v>
      </c>
      <c r="J2614" s="57">
        <v>315.60000000000002</v>
      </c>
      <c r="K2614" s="58">
        <v>47098581464</v>
      </c>
    </row>
    <row r="2615" spans="7:11" x14ac:dyDescent="0.3">
      <c r="G2615" s="1">
        <v>44694</v>
      </c>
      <c r="H2615" s="57">
        <v>491.92</v>
      </c>
      <c r="I2615" s="58">
        <v>68236696081</v>
      </c>
      <c r="J2615" s="57">
        <v>336.42</v>
      </c>
      <c r="K2615" s="58">
        <v>50205655184</v>
      </c>
    </row>
    <row r="2616" spans="7:11" x14ac:dyDescent="0.3">
      <c r="G2616" s="1">
        <v>44697</v>
      </c>
      <c r="H2616" s="57">
        <v>482.47</v>
      </c>
      <c r="I2616" s="58">
        <v>66925839076</v>
      </c>
      <c r="J2616" s="57">
        <v>330.54</v>
      </c>
      <c r="K2616" s="58">
        <v>49328153096</v>
      </c>
    </row>
    <row r="2617" spans="7:11" x14ac:dyDescent="0.3">
      <c r="G2617" s="1">
        <v>44698</v>
      </c>
      <c r="H2617" s="57">
        <v>512.27</v>
      </c>
      <c r="I2617" s="58">
        <v>71059546881</v>
      </c>
      <c r="J2617" s="57">
        <v>351.51</v>
      </c>
      <c r="K2617" s="58">
        <v>52457612073</v>
      </c>
    </row>
    <row r="2618" spans="7:11" x14ac:dyDescent="0.3">
      <c r="G2618" s="1">
        <v>44699</v>
      </c>
      <c r="H2618" s="57">
        <v>477.48</v>
      </c>
      <c r="I2618" s="58">
        <v>66233651091</v>
      </c>
      <c r="J2618" s="57">
        <v>333.85</v>
      </c>
      <c r="K2618" s="58">
        <v>49822121108</v>
      </c>
    </row>
    <row r="2619" spans="7:11" x14ac:dyDescent="0.3">
      <c r="G2619" s="1">
        <v>44700</v>
      </c>
      <c r="H2619" s="57">
        <v>472.13</v>
      </c>
      <c r="I2619" s="58">
        <v>65491525697</v>
      </c>
      <c r="J2619" s="57">
        <v>338.52</v>
      </c>
      <c r="K2619" s="58">
        <v>50519048787</v>
      </c>
    </row>
    <row r="2620" spans="7:11" x14ac:dyDescent="0.3">
      <c r="G2620" s="1">
        <v>44701</v>
      </c>
      <c r="H2620" s="57">
        <v>474.12</v>
      </c>
      <c r="I2620" s="58">
        <v>65767568601</v>
      </c>
      <c r="J2620" s="57">
        <v>335.48</v>
      </c>
      <c r="K2620" s="58">
        <v>50065374238</v>
      </c>
    </row>
    <row r="2621" spans="7:11" x14ac:dyDescent="0.3">
      <c r="G2621" s="1">
        <v>44704</v>
      </c>
      <c r="H2621" s="57">
        <v>483.3</v>
      </c>
      <c r="I2621" s="58">
        <v>67040972549</v>
      </c>
      <c r="J2621" s="57">
        <v>341.18</v>
      </c>
      <c r="K2621" s="58">
        <v>50916014017</v>
      </c>
    </row>
    <row r="2622" spans="7:11" x14ac:dyDescent="0.3">
      <c r="G2622" s="1">
        <v>44705</v>
      </c>
      <c r="H2622" s="57">
        <v>470.97</v>
      </c>
      <c r="I2622" s="58">
        <v>65330616266</v>
      </c>
      <c r="J2622" s="57">
        <v>330.09</v>
      </c>
      <c r="K2622" s="58">
        <v>49260997324</v>
      </c>
    </row>
    <row r="2623" spans="7:11" x14ac:dyDescent="0.3">
      <c r="G2623" s="1">
        <v>44706</v>
      </c>
      <c r="H2623" s="57">
        <v>487.58</v>
      </c>
      <c r="I2623" s="58">
        <v>67634672864</v>
      </c>
      <c r="J2623" s="57">
        <v>337.98</v>
      </c>
      <c r="K2623" s="58">
        <v>50438461861</v>
      </c>
    </row>
    <row r="2624" spans="7:11" x14ac:dyDescent="0.3">
      <c r="G2624" s="1">
        <v>44707</v>
      </c>
      <c r="H2624" s="57">
        <v>509.21</v>
      </c>
      <c r="I2624" s="58">
        <v>70635078898</v>
      </c>
      <c r="J2624" s="57">
        <v>353.28</v>
      </c>
      <c r="K2624" s="58">
        <v>52721758110</v>
      </c>
    </row>
    <row r="2625" spans="7:11" x14ac:dyDescent="0.3">
      <c r="G2625" s="1">
        <v>44708</v>
      </c>
      <c r="H2625" s="57">
        <v>531.02</v>
      </c>
      <c r="I2625" s="58">
        <v>73660453637</v>
      </c>
      <c r="J2625" s="57">
        <v>371.27</v>
      </c>
      <c r="K2625" s="58">
        <v>55406496642</v>
      </c>
    </row>
    <row r="2626" spans="7:11" x14ac:dyDescent="0.3">
      <c r="G2626" s="1">
        <v>44712</v>
      </c>
      <c r="H2626" s="57">
        <v>520.03</v>
      </c>
      <c r="I2626" s="58">
        <v>72135975490</v>
      </c>
      <c r="J2626" s="57">
        <v>364.85</v>
      </c>
      <c r="K2626" s="58">
        <v>54448407627</v>
      </c>
    </row>
    <row r="2627" spans="7:11" x14ac:dyDescent="0.3">
      <c r="G2627" s="1">
        <v>44713</v>
      </c>
      <c r="H2627" s="57">
        <v>505.79</v>
      </c>
      <c r="I2627" s="58">
        <v>70160673506</v>
      </c>
      <c r="J2627" s="57">
        <v>356.99</v>
      </c>
      <c r="K2627" s="58">
        <v>53275420142</v>
      </c>
    </row>
    <row r="2628" spans="7:11" x14ac:dyDescent="0.3">
      <c r="G2628" s="1">
        <v>44714</v>
      </c>
      <c r="H2628" s="57">
        <v>523.29999999999995</v>
      </c>
      <c r="I2628" s="58">
        <v>72589573629</v>
      </c>
      <c r="J2628" s="57">
        <v>371.77</v>
      </c>
      <c r="K2628" s="58">
        <v>55481114166</v>
      </c>
    </row>
    <row r="2629" spans="7:11" x14ac:dyDescent="0.3">
      <c r="G2629" s="1">
        <v>44715</v>
      </c>
      <c r="H2629" s="57">
        <v>513.98</v>
      </c>
      <c r="I2629" s="58">
        <v>71296749577</v>
      </c>
      <c r="J2629" s="57">
        <v>362.44</v>
      </c>
      <c r="K2629" s="58">
        <v>54088751159</v>
      </c>
    </row>
    <row r="2630" spans="7:11" x14ac:dyDescent="0.3">
      <c r="G2630" s="1">
        <v>44718</v>
      </c>
      <c r="H2630" s="57">
        <v>516.26</v>
      </c>
      <c r="I2630" s="58">
        <v>71613019839</v>
      </c>
      <c r="J2630" s="57">
        <v>362.47</v>
      </c>
      <c r="K2630" s="58">
        <v>54093228211</v>
      </c>
    </row>
    <row r="2631" spans="7:11" x14ac:dyDescent="0.3">
      <c r="G2631" s="1">
        <v>44719</v>
      </c>
      <c r="H2631" s="57">
        <v>523.44000000000005</v>
      </c>
      <c r="I2631" s="58">
        <v>72608993732</v>
      </c>
      <c r="J2631" s="57">
        <v>367.22</v>
      </c>
      <c r="K2631" s="58">
        <v>54802094693</v>
      </c>
    </row>
    <row r="2632" spans="7:11" x14ac:dyDescent="0.3">
      <c r="G2632" s="1">
        <v>44720</v>
      </c>
      <c r="H2632" s="57">
        <v>512.13</v>
      </c>
      <c r="I2632" s="58">
        <v>71040126777</v>
      </c>
      <c r="J2632" s="57">
        <v>361.48</v>
      </c>
      <c r="K2632" s="58">
        <v>53945485512</v>
      </c>
    </row>
    <row r="2633" spans="7:11" x14ac:dyDescent="0.3">
      <c r="G2633" s="1">
        <v>44721</v>
      </c>
      <c r="H2633" s="57">
        <v>493.45</v>
      </c>
      <c r="I2633" s="58">
        <v>68448930073</v>
      </c>
      <c r="J2633" s="57">
        <v>349.58</v>
      </c>
      <c r="K2633" s="58">
        <v>52169588429</v>
      </c>
    </row>
    <row r="2634" spans="7:11" x14ac:dyDescent="0.3">
      <c r="G2634" s="1">
        <v>44722</v>
      </c>
      <c r="H2634" s="57">
        <v>474.41</v>
      </c>
      <c r="I2634" s="58">
        <v>65807795959</v>
      </c>
      <c r="J2634" s="57">
        <v>333.66</v>
      </c>
      <c r="K2634" s="58">
        <v>49793766449</v>
      </c>
    </row>
    <row r="2635" spans="7:11" x14ac:dyDescent="0.3">
      <c r="G2635" s="1">
        <v>44725</v>
      </c>
      <c r="H2635" s="57">
        <v>447.08</v>
      </c>
      <c r="I2635" s="58">
        <v>62016714271</v>
      </c>
      <c r="J2635" s="57">
        <v>313.88</v>
      </c>
      <c r="K2635" s="58">
        <v>46841897180</v>
      </c>
    </row>
    <row r="2636" spans="7:11" x14ac:dyDescent="0.3">
      <c r="G2636" s="1">
        <v>44726</v>
      </c>
      <c r="H2636" s="57">
        <v>449.77</v>
      </c>
      <c r="I2636" s="58">
        <v>62389857693</v>
      </c>
      <c r="J2636" s="57">
        <v>316.47000000000003</v>
      </c>
      <c r="K2636" s="58">
        <v>47228415957</v>
      </c>
    </row>
    <row r="2637" spans="7:11" x14ac:dyDescent="0.3">
      <c r="G2637" s="1">
        <v>44727</v>
      </c>
      <c r="H2637" s="57">
        <v>453.64</v>
      </c>
      <c r="I2637" s="58">
        <v>62926684848</v>
      </c>
      <c r="J2637" s="57">
        <v>323.79000000000002</v>
      </c>
      <c r="K2637" s="58">
        <v>48320816515</v>
      </c>
    </row>
    <row r="2638" spans="7:11" x14ac:dyDescent="0.3">
      <c r="G2638" s="1">
        <v>44728</v>
      </c>
      <c r="H2638" s="57">
        <v>418.3</v>
      </c>
      <c r="I2638" s="58">
        <v>58024495794</v>
      </c>
      <c r="J2638" s="57">
        <v>310.39999999999998</v>
      </c>
      <c r="K2638" s="58">
        <v>46322559209</v>
      </c>
    </row>
    <row r="2639" spans="7:11" x14ac:dyDescent="0.3">
      <c r="G2639" s="1">
        <v>44729</v>
      </c>
      <c r="H2639" s="57">
        <v>419.46</v>
      </c>
      <c r="I2639" s="58">
        <v>58185405225</v>
      </c>
      <c r="J2639" s="57">
        <v>311.93</v>
      </c>
      <c r="K2639" s="58">
        <v>46550888834</v>
      </c>
    </row>
    <row r="2640" spans="7:11" x14ac:dyDescent="0.3">
      <c r="G2640" s="1">
        <v>44733</v>
      </c>
      <c r="H2640" s="57">
        <v>433.04</v>
      </c>
      <c r="I2640" s="58">
        <v>60069155292</v>
      </c>
      <c r="J2640" s="57">
        <v>327.22000000000003</v>
      </c>
      <c r="K2640" s="58">
        <v>48832692733</v>
      </c>
    </row>
    <row r="2641" spans="7:11" x14ac:dyDescent="0.3">
      <c r="G2641" s="1">
        <v>44734</v>
      </c>
      <c r="H2641" s="57">
        <v>425.63</v>
      </c>
      <c r="I2641" s="58">
        <v>59041276942</v>
      </c>
      <c r="J2641" s="57">
        <v>324.44</v>
      </c>
      <c r="K2641" s="58">
        <v>48417819297</v>
      </c>
    </row>
    <row r="2642" spans="7:11" x14ac:dyDescent="0.3">
      <c r="G2642" s="1">
        <v>44735</v>
      </c>
      <c r="H2642" s="57">
        <v>424.08</v>
      </c>
      <c r="I2642" s="58">
        <v>58826268650</v>
      </c>
      <c r="J2642" s="57">
        <v>320.66000000000003</v>
      </c>
      <c r="K2642" s="58">
        <v>47853710812</v>
      </c>
    </row>
    <row r="2643" spans="7:11" x14ac:dyDescent="0.3">
      <c r="G2643" s="1">
        <v>44736</v>
      </c>
      <c r="H2643" s="57">
        <v>450.19</v>
      </c>
      <c r="I2643" s="58">
        <v>62448118005</v>
      </c>
      <c r="J2643" s="57">
        <v>339.5</v>
      </c>
      <c r="K2643" s="58">
        <v>50665299135</v>
      </c>
    </row>
    <row r="2644" spans="7:11" x14ac:dyDescent="0.3">
      <c r="G2644" s="1">
        <v>44739</v>
      </c>
      <c r="H2644" s="57">
        <v>449.79</v>
      </c>
      <c r="I2644" s="58">
        <v>62392631994</v>
      </c>
      <c r="J2644" s="57">
        <v>338.59</v>
      </c>
      <c r="K2644" s="58">
        <v>50529495240</v>
      </c>
    </row>
    <row r="2645" spans="7:11" x14ac:dyDescent="0.3">
      <c r="G2645" s="1">
        <v>44740</v>
      </c>
      <c r="H2645" s="57">
        <v>438.26</v>
      </c>
      <c r="I2645" s="58">
        <v>60793247733</v>
      </c>
      <c r="J2645" s="57">
        <v>330.09</v>
      </c>
      <c r="K2645" s="58">
        <v>49260997324</v>
      </c>
    </row>
    <row r="2646" spans="7:11" x14ac:dyDescent="0.3">
      <c r="G2646" s="1">
        <v>44741</v>
      </c>
      <c r="H2646" s="57">
        <v>427.05</v>
      </c>
      <c r="I2646" s="58">
        <v>59238252280</v>
      </c>
      <c r="J2646" s="57">
        <v>320.57</v>
      </c>
      <c r="K2646" s="58">
        <v>47840279657</v>
      </c>
    </row>
    <row r="2647" spans="7:11" x14ac:dyDescent="0.3">
      <c r="G2647" s="1">
        <v>44742</v>
      </c>
      <c r="H2647" s="57">
        <v>426.15</v>
      </c>
      <c r="I2647" s="58">
        <v>59113408756</v>
      </c>
      <c r="J2647" s="57">
        <v>319.08</v>
      </c>
      <c r="K2647" s="58">
        <v>47617919434</v>
      </c>
    </row>
    <row r="2648" spans="7:11" x14ac:dyDescent="0.3">
      <c r="G2648" s="1">
        <v>44743</v>
      </c>
      <c r="H2648" s="57">
        <v>394.83</v>
      </c>
      <c r="I2648" s="58">
        <v>54768854110</v>
      </c>
      <c r="J2648" s="57">
        <v>296.26</v>
      </c>
      <c r="K2648" s="58">
        <v>44212375616</v>
      </c>
    </row>
    <row r="2649" spans="7:11" x14ac:dyDescent="0.3">
      <c r="G2649" s="1">
        <v>44747</v>
      </c>
      <c r="H2649" s="57">
        <v>388.77</v>
      </c>
      <c r="I2649" s="58">
        <v>53928241046</v>
      </c>
      <c r="J2649" s="57">
        <v>295.56</v>
      </c>
      <c r="K2649" s="58">
        <v>44107911082</v>
      </c>
    </row>
    <row r="2650" spans="7:11" x14ac:dyDescent="0.3">
      <c r="G2650" s="1">
        <v>44748</v>
      </c>
      <c r="H2650" s="57">
        <v>391.69</v>
      </c>
      <c r="I2650" s="58">
        <v>54333288925</v>
      </c>
      <c r="J2650" s="57">
        <v>293</v>
      </c>
      <c r="K2650" s="58">
        <v>43725869357</v>
      </c>
    </row>
    <row r="2651" spans="7:11" x14ac:dyDescent="0.3">
      <c r="G2651" s="1">
        <v>44749</v>
      </c>
      <c r="H2651" s="57">
        <v>414.88</v>
      </c>
      <c r="I2651" s="58">
        <v>57550090401</v>
      </c>
      <c r="J2651" s="57">
        <v>314.17</v>
      </c>
      <c r="K2651" s="58">
        <v>46885175344</v>
      </c>
    </row>
    <row r="2652" spans="7:11" x14ac:dyDescent="0.3">
      <c r="G2652" s="1">
        <v>44750</v>
      </c>
      <c r="H2652" s="57">
        <v>415.12</v>
      </c>
      <c r="I2652" s="58">
        <v>57583382008</v>
      </c>
      <c r="J2652" s="57">
        <v>316.83999999999997</v>
      </c>
      <c r="K2652" s="58">
        <v>47283632925</v>
      </c>
    </row>
    <row r="2653" spans="7:11" x14ac:dyDescent="0.3">
      <c r="G2653" s="1">
        <v>44753</v>
      </c>
      <c r="H2653" s="57">
        <v>402.41</v>
      </c>
      <c r="I2653" s="58">
        <v>55820314015</v>
      </c>
      <c r="J2653" s="57">
        <v>313.17</v>
      </c>
      <c r="K2653" s="58">
        <v>46735940295</v>
      </c>
    </row>
    <row r="2654" spans="7:11" x14ac:dyDescent="0.3">
      <c r="G2654" s="1">
        <v>44754</v>
      </c>
      <c r="H2654" s="57">
        <v>405.87</v>
      </c>
      <c r="I2654" s="58">
        <v>56300268008</v>
      </c>
      <c r="J2654" s="57">
        <v>313.77999999999997</v>
      </c>
      <c r="K2654" s="58">
        <v>46826973675</v>
      </c>
    </row>
    <row r="2655" spans="7:11" x14ac:dyDescent="0.3">
      <c r="G2655" s="1">
        <v>44755</v>
      </c>
      <c r="H2655" s="57">
        <v>412.01</v>
      </c>
      <c r="I2655" s="58">
        <v>57151978274</v>
      </c>
      <c r="J2655" s="57">
        <v>313.12</v>
      </c>
      <c r="K2655" s="58">
        <v>46728478542</v>
      </c>
    </row>
    <row r="2656" spans="7:11" x14ac:dyDescent="0.3">
      <c r="G2656" s="1">
        <v>44756</v>
      </c>
      <c r="H2656" s="57">
        <v>419.32</v>
      </c>
      <c r="I2656" s="58">
        <v>58165985121</v>
      </c>
      <c r="J2656" s="57">
        <v>319.08999999999997</v>
      </c>
      <c r="K2656" s="58">
        <v>47619411785</v>
      </c>
    </row>
    <row r="2657" spans="7:11" x14ac:dyDescent="0.3">
      <c r="G2657" s="1">
        <v>44757</v>
      </c>
      <c r="H2657" s="57">
        <v>427.13</v>
      </c>
      <c r="I2657" s="58">
        <v>59249349482</v>
      </c>
      <c r="J2657" s="57">
        <v>326.23</v>
      </c>
      <c r="K2657" s="58">
        <v>48684950035</v>
      </c>
    </row>
    <row r="2658" spans="7:11" x14ac:dyDescent="0.3">
      <c r="G2658" s="1">
        <v>44760</v>
      </c>
      <c r="H2658" s="57">
        <v>423.16</v>
      </c>
      <c r="I2658" s="58">
        <v>58698650825</v>
      </c>
      <c r="J2658" s="57">
        <v>329.49</v>
      </c>
      <c r="K2658" s="58">
        <v>49171456295</v>
      </c>
    </row>
    <row r="2659" spans="7:11" x14ac:dyDescent="0.3">
      <c r="G2659" s="1">
        <v>44761</v>
      </c>
      <c r="H2659" s="57">
        <v>446.94</v>
      </c>
      <c r="I2659" s="58">
        <v>61997294167</v>
      </c>
      <c r="J2659" s="57">
        <v>345.58</v>
      </c>
      <c r="K2659" s="58">
        <v>51572648233</v>
      </c>
    </row>
    <row r="2660" spans="7:11" x14ac:dyDescent="0.3">
      <c r="G2660" s="1">
        <v>44762</v>
      </c>
      <c r="H2660" s="57">
        <v>465.1</v>
      </c>
      <c r="I2660" s="58">
        <v>64516359057</v>
      </c>
      <c r="J2660" s="57">
        <v>356.45</v>
      </c>
      <c r="K2660" s="58">
        <v>53194833216</v>
      </c>
    </row>
    <row r="2661" spans="7:11" x14ac:dyDescent="0.3">
      <c r="G2661" s="1">
        <v>44763</v>
      </c>
      <c r="H2661" s="57">
        <v>476.13</v>
      </c>
      <c r="I2661" s="58">
        <v>66046385805</v>
      </c>
      <c r="J2661" s="57">
        <v>360.54</v>
      </c>
      <c r="K2661" s="58">
        <v>53805204566</v>
      </c>
    </row>
    <row r="2662" spans="7:11" x14ac:dyDescent="0.3">
      <c r="G2662" s="1">
        <v>44764</v>
      </c>
      <c r="H2662" s="57">
        <v>463.99</v>
      </c>
      <c r="I2662" s="58">
        <v>64362385377</v>
      </c>
      <c r="J2662" s="57">
        <v>354.02</v>
      </c>
      <c r="K2662" s="58">
        <v>52832192046</v>
      </c>
    </row>
    <row r="2663" spans="7:11" x14ac:dyDescent="0.3">
      <c r="G2663" s="1">
        <v>44767</v>
      </c>
      <c r="H2663" s="57">
        <v>457.45</v>
      </c>
      <c r="I2663" s="58">
        <v>63455189101</v>
      </c>
      <c r="J2663" s="57">
        <v>350.6</v>
      </c>
      <c r="K2663" s="58">
        <v>52321808179</v>
      </c>
    </row>
    <row r="2664" spans="7:11" x14ac:dyDescent="0.3">
      <c r="G2664" s="1">
        <v>44768</v>
      </c>
      <c r="H2664" s="57">
        <v>447.23</v>
      </c>
      <c r="I2664" s="58">
        <v>62037521525</v>
      </c>
      <c r="J2664" s="57">
        <v>345.91</v>
      </c>
      <c r="K2664" s="58">
        <v>51621895799</v>
      </c>
    </row>
    <row r="2665" spans="7:11" x14ac:dyDescent="0.3">
      <c r="G2665" s="1">
        <v>44769</v>
      </c>
      <c r="H2665" s="57">
        <v>467.66</v>
      </c>
      <c r="I2665" s="58">
        <v>64871469526</v>
      </c>
      <c r="J2665" s="57">
        <v>361.14</v>
      </c>
      <c r="K2665" s="58">
        <v>53894745595</v>
      </c>
    </row>
    <row r="2666" spans="7:11" x14ac:dyDescent="0.3">
      <c r="G2666" s="1">
        <v>44770</v>
      </c>
      <c r="H2666" s="57">
        <v>484.94</v>
      </c>
      <c r="I2666" s="58">
        <v>66424656500</v>
      </c>
      <c r="J2666" s="57">
        <v>369.98</v>
      </c>
      <c r="K2666" s="58">
        <v>55213983429</v>
      </c>
    </row>
    <row r="2667" spans="7:11" x14ac:dyDescent="0.3">
      <c r="G2667" s="1">
        <v>44771</v>
      </c>
      <c r="H2667" s="57">
        <v>500.51</v>
      </c>
      <c r="I2667" s="58">
        <v>68557357250</v>
      </c>
      <c r="J2667" s="57">
        <v>383.54</v>
      </c>
      <c r="K2667" s="58">
        <v>57237610693</v>
      </c>
    </row>
    <row r="2668" spans="7:11" x14ac:dyDescent="0.3">
      <c r="G2668" s="1">
        <v>44774</v>
      </c>
      <c r="H2668" s="57">
        <v>502.8</v>
      </c>
      <c r="I2668" s="58">
        <v>68871030000</v>
      </c>
      <c r="J2668" s="57">
        <v>385.64</v>
      </c>
      <c r="K2668" s="58">
        <v>57551004296</v>
      </c>
    </row>
    <row r="2669" spans="7:11" x14ac:dyDescent="0.3">
      <c r="G2669" s="1">
        <v>44775</v>
      </c>
      <c r="H2669" s="57">
        <v>502.65</v>
      </c>
      <c r="I2669" s="58">
        <v>68850483750</v>
      </c>
      <c r="J2669" s="57">
        <v>382.69</v>
      </c>
      <c r="K2669" s="58">
        <v>57110760901</v>
      </c>
    </row>
    <row r="2670" spans="7:11" x14ac:dyDescent="0.3">
      <c r="G2670" s="1">
        <v>44776</v>
      </c>
      <c r="H2670" s="57">
        <v>524.69000000000005</v>
      </c>
      <c r="I2670" s="58">
        <v>71869412750</v>
      </c>
      <c r="J2670" s="57">
        <v>395.93</v>
      </c>
      <c r="K2670" s="58">
        <v>59086632950</v>
      </c>
    </row>
    <row r="2671" spans="7:11" x14ac:dyDescent="0.3">
      <c r="G2671" s="1">
        <v>44777</v>
      </c>
      <c r="H2671" s="57">
        <v>531.85</v>
      </c>
      <c r="I2671" s="58">
        <v>72850153750</v>
      </c>
      <c r="J2671" s="57">
        <v>397.4</v>
      </c>
      <c r="K2671" s="58">
        <v>59306008472</v>
      </c>
    </row>
    <row r="2672" spans="7:11" x14ac:dyDescent="0.3">
      <c r="G2672" s="1">
        <v>44778</v>
      </c>
      <c r="H2672" s="57">
        <v>519.97</v>
      </c>
      <c r="I2672" s="58">
        <v>71222890750</v>
      </c>
      <c r="J2672" s="57">
        <v>395.74</v>
      </c>
      <c r="K2672" s="58">
        <v>59058278291</v>
      </c>
    </row>
    <row r="2673" spans="7:11" x14ac:dyDescent="0.3">
      <c r="G2673" s="1">
        <v>44781</v>
      </c>
      <c r="H2673" s="57">
        <v>509.54</v>
      </c>
      <c r="I2673" s="58">
        <v>69794241500</v>
      </c>
      <c r="J2673" s="57">
        <v>387.68</v>
      </c>
      <c r="K2673" s="58">
        <v>54974487879</v>
      </c>
    </row>
    <row r="2674" spans="7:11" x14ac:dyDescent="0.3">
      <c r="G2674" s="1">
        <v>44782</v>
      </c>
      <c r="H2674" s="57">
        <v>469.4</v>
      </c>
      <c r="I2674" s="58">
        <v>64296065000</v>
      </c>
      <c r="J2674" s="57">
        <v>358.32</v>
      </c>
      <c r="K2674" s="58">
        <v>50811129016</v>
      </c>
    </row>
    <row r="2675" spans="7:11" x14ac:dyDescent="0.3">
      <c r="G2675" s="1">
        <v>44783</v>
      </c>
      <c r="H2675" s="57">
        <v>494.95</v>
      </c>
      <c r="I2675" s="58">
        <v>67795776250</v>
      </c>
      <c r="J2675" s="57">
        <v>374.51</v>
      </c>
      <c r="K2675" s="58">
        <v>53106932149</v>
      </c>
    </row>
    <row r="2676" spans="7:11" x14ac:dyDescent="0.3">
      <c r="G2676" s="1">
        <v>44784</v>
      </c>
      <c r="H2676" s="57">
        <v>497.46</v>
      </c>
      <c r="I2676" s="58">
        <v>68139583500</v>
      </c>
      <c r="J2676" s="57">
        <v>372.75</v>
      </c>
      <c r="K2676" s="58">
        <v>52857357504</v>
      </c>
    </row>
    <row r="2677" spans="7:11" x14ac:dyDescent="0.3">
      <c r="G2677" s="1">
        <v>44785</v>
      </c>
      <c r="H2677" s="57">
        <v>518.59</v>
      </c>
      <c r="I2677" s="58">
        <v>71033865250</v>
      </c>
      <c r="J2677" s="57">
        <v>381.2</v>
      </c>
      <c r="K2677" s="58">
        <v>54055599411</v>
      </c>
    </row>
    <row r="2678" spans="7:11" x14ac:dyDescent="0.3">
      <c r="G2678" s="1">
        <v>44788</v>
      </c>
      <c r="H2678" s="57">
        <v>517.29</v>
      </c>
      <c r="I2678" s="58">
        <v>70855797750</v>
      </c>
      <c r="J2678" s="57">
        <v>384.32</v>
      </c>
      <c r="K2678" s="58">
        <v>54498027192</v>
      </c>
    </row>
    <row r="2679" spans="7:11" x14ac:dyDescent="0.3">
      <c r="G2679" s="1">
        <v>44789</v>
      </c>
      <c r="H2679" s="57">
        <v>510.36</v>
      </c>
      <c r="I2679" s="58">
        <v>69906561000</v>
      </c>
      <c r="J2679" s="57">
        <v>380.73</v>
      </c>
      <c r="K2679" s="58">
        <v>53988951636</v>
      </c>
    </row>
    <row r="2680" spans="7:11" x14ac:dyDescent="0.3">
      <c r="G2680" s="1">
        <v>44790</v>
      </c>
      <c r="H2680" s="57">
        <v>497.56</v>
      </c>
      <c r="I2680" s="58">
        <v>68153281000</v>
      </c>
      <c r="J2680" s="57">
        <v>375.09</v>
      </c>
      <c r="K2680" s="58">
        <v>53189178339</v>
      </c>
    </row>
    <row r="2681" spans="7:11" x14ac:dyDescent="0.3">
      <c r="G2681" s="1">
        <v>44791</v>
      </c>
      <c r="H2681" s="57">
        <v>503.15</v>
      </c>
      <c r="I2681" s="58">
        <v>68918971250</v>
      </c>
      <c r="J2681" s="57">
        <v>382.02</v>
      </c>
      <c r="K2681" s="58">
        <v>54171878507</v>
      </c>
    </row>
    <row r="2682" spans="7:11" x14ac:dyDescent="0.3">
      <c r="G2682" s="1">
        <v>44792</v>
      </c>
      <c r="H2682" s="57">
        <v>476.79</v>
      </c>
      <c r="I2682" s="58">
        <v>65308310250</v>
      </c>
      <c r="J2682" s="57">
        <v>371.81</v>
      </c>
      <c r="K2682" s="58">
        <v>52724061954</v>
      </c>
    </row>
    <row r="2683" spans="7:11" x14ac:dyDescent="0.3">
      <c r="G2683" s="1">
        <v>44795</v>
      </c>
      <c r="H2683" s="57">
        <v>457.57</v>
      </c>
      <c r="I2683" s="58">
        <v>62675650750</v>
      </c>
      <c r="J2683" s="57">
        <v>359.8</v>
      </c>
      <c r="K2683" s="58">
        <v>51020998604</v>
      </c>
    </row>
    <row r="2684" spans="7:11" x14ac:dyDescent="0.3">
      <c r="G2684" s="1">
        <v>44796</v>
      </c>
      <c r="H2684" s="57">
        <v>463.97</v>
      </c>
      <c r="I2684" s="58">
        <v>63552290750</v>
      </c>
      <c r="J2684" s="57">
        <v>362.45</v>
      </c>
      <c r="K2684" s="58">
        <v>51396778611</v>
      </c>
    </row>
    <row r="2685" spans="7:11" x14ac:dyDescent="0.3">
      <c r="G2685" s="1">
        <v>44797</v>
      </c>
      <c r="H2685" s="57">
        <v>463.01</v>
      </c>
      <c r="I2685" s="58">
        <v>63420794750</v>
      </c>
      <c r="J2685" s="57">
        <v>362.67</v>
      </c>
      <c r="K2685" s="58">
        <v>51427975441</v>
      </c>
    </row>
    <row r="2686" spans="7:11" x14ac:dyDescent="0.3">
      <c r="G2686" s="1">
        <v>44798</v>
      </c>
      <c r="H2686" s="57">
        <v>478.19</v>
      </c>
      <c r="I2686" s="58">
        <v>65506192256</v>
      </c>
      <c r="J2686" s="57">
        <v>376.72</v>
      </c>
      <c r="K2686" s="58">
        <v>53420318494</v>
      </c>
    </row>
    <row r="2687" spans="7:11" x14ac:dyDescent="0.3">
      <c r="G2687" s="1">
        <v>44799</v>
      </c>
      <c r="H2687" s="57">
        <v>453.31</v>
      </c>
      <c r="I2687" s="58">
        <v>62097935991</v>
      </c>
      <c r="J2687" s="57">
        <v>359.18</v>
      </c>
      <c r="K2687" s="58">
        <v>50933080263</v>
      </c>
    </row>
    <row r="2688" spans="7:11" x14ac:dyDescent="0.3">
      <c r="G2688" s="1">
        <v>44802</v>
      </c>
      <c r="H2688" s="57">
        <v>444.54</v>
      </c>
      <c r="I2688" s="58">
        <v>60896553055</v>
      </c>
      <c r="J2688" s="57">
        <v>353.38</v>
      </c>
      <c r="K2688" s="58">
        <v>50110618362</v>
      </c>
    </row>
    <row r="2689" spans="7:11" x14ac:dyDescent="0.3">
      <c r="G2689" s="1">
        <v>44803</v>
      </c>
      <c r="H2689" s="57">
        <v>442.68</v>
      </c>
      <c r="I2689" s="58">
        <v>60641755762</v>
      </c>
      <c r="J2689" s="57">
        <v>347.14</v>
      </c>
      <c r="K2689" s="58">
        <v>49225762800</v>
      </c>
    </row>
    <row r="2690" spans="7:11" x14ac:dyDescent="0.3">
      <c r="G2690" s="1">
        <v>44804</v>
      </c>
      <c r="H2690" s="57">
        <v>437.91</v>
      </c>
      <c r="I2690" s="58">
        <v>59988323994</v>
      </c>
      <c r="J2690" s="57">
        <v>344.13</v>
      </c>
      <c r="K2690" s="58">
        <v>48798933434</v>
      </c>
    </row>
    <row r="2691" spans="7:11" x14ac:dyDescent="0.3">
      <c r="G2691" s="1">
        <v>44805</v>
      </c>
      <c r="H2691" s="57">
        <v>432.04</v>
      </c>
      <c r="I2691" s="58">
        <v>59184205655</v>
      </c>
      <c r="J2691" s="57">
        <v>337.11</v>
      </c>
      <c r="K2691" s="58">
        <v>47803470927</v>
      </c>
    </row>
    <row r="2692" spans="7:11" x14ac:dyDescent="0.3">
      <c r="G2692" s="1">
        <v>44806</v>
      </c>
      <c r="H2692" s="57">
        <v>430.21</v>
      </c>
      <c r="I2692" s="58">
        <v>58933517996</v>
      </c>
      <c r="J2692" s="57">
        <v>335.25</v>
      </c>
      <c r="K2692" s="58">
        <v>47539715904</v>
      </c>
    </row>
    <row r="2693" spans="7:11" x14ac:dyDescent="0.3">
      <c r="G2693" s="1">
        <v>44810</v>
      </c>
      <c r="H2693" s="57">
        <v>426.76</v>
      </c>
      <c r="I2693" s="58">
        <v>58460910113</v>
      </c>
      <c r="J2693" s="57">
        <v>330.58</v>
      </c>
      <c r="K2693" s="58">
        <v>46877492270</v>
      </c>
    </row>
    <row r="2694" spans="7:11" x14ac:dyDescent="0.3">
      <c r="G2694" s="1">
        <v>44811</v>
      </c>
      <c r="H2694" s="57">
        <v>432</v>
      </c>
      <c r="I2694" s="58">
        <v>59178726144</v>
      </c>
      <c r="J2694" s="57">
        <v>337.82</v>
      </c>
      <c r="K2694" s="58">
        <v>47904151608</v>
      </c>
    </row>
    <row r="2695" spans="7:11" x14ac:dyDescent="0.3">
      <c r="G2695" s="1">
        <v>44812</v>
      </c>
      <c r="H2695" s="57">
        <v>439.16</v>
      </c>
      <c r="I2695" s="58">
        <v>60159558734</v>
      </c>
      <c r="J2695" s="57">
        <v>351.09</v>
      </c>
      <c r="K2695" s="58">
        <v>49785887715</v>
      </c>
    </row>
    <row r="2696" spans="7:11" x14ac:dyDescent="0.3">
      <c r="G2696" s="1">
        <v>44813</v>
      </c>
      <c r="H2696" s="57">
        <v>450.78</v>
      </c>
      <c r="I2696" s="58">
        <v>61751356877</v>
      </c>
      <c r="J2696" s="57">
        <v>358.67</v>
      </c>
      <c r="K2696" s="58">
        <v>50860760337</v>
      </c>
    </row>
    <row r="2697" spans="7:11" x14ac:dyDescent="0.3">
      <c r="G2697" s="1">
        <v>44816</v>
      </c>
      <c r="H2697" s="57">
        <v>447.3</v>
      </c>
      <c r="I2697" s="58">
        <v>61274639361</v>
      </c>
      <c r="J2697" s="57">
        <v>357.47</v>
      </c>
      <c r="K2697" s="58">
        <v>50690595806</v>
      </c>
    </row>
    <row r="2698" spans="7:11" x14ac:dyDescent="0.3">
      <c r="G2698" s="1">
        <v>44817</v>
      </c>
      <c r="H2698" s="57">
        <v>420.48</v>
      </c>
      <c r="I2698" s="58">
        <v>57600626780</v>
      </c>
      <c r="J2698" s="57">
        <v>340.68</v>
      </c>
      <c r="K2698" s="58">
        <v>48309710407</v>
      </c>
    </row>
    <row r="2699" spans="7:11" x14ac:dyDescent="0.3">
      <c r="G2699" s="1">
        <v>44818</v>
      </c>
      <c r="H2699" s="57">
        <v>421.76</v>
      </c>
      <c r="I2699" s="58">
        <v>57775971153</v>
      </c>
      <c r="J2699" s="57">
        <v>346.61</v>
      </c>
      <c r="K2699" s="58">
        <v>49150606799</v>
      </c>
    </row>
    <row r="2700" spans="7:11" x14ac:dyDescent="0.3">
      <c r="G2700" s="1">
        <v>44819</v>
      </c>
      <c r="H2700" s="57">
        <v>413.44</v>
      </c>
      <c r="I2700" s="58">
        <v>56636232724</v>
      </c>
      <c r="J2700" s="57">
        <v>337.36</v>
      </c>
      <c r="K2700" s="58">
        <v>47838921871</v>
      </c>
    </row>
    <row r="2701" spans="7:11" x14ac:dyDescent="0.3">
      <c r="G2701" s="1">
        <v>44820</v>
      </c>
      <c r="H2701" s="57">
        <v>409.22</v>
      </c>
      <c r="I2701" s="58">
        <v>56058144242</v>
      </c>
      <c r="J2701" s="57">
        <v>335.53</v>
      </c>
      <c r="K2701" s="58">
        <v>47579420961</v>
      </c>
    </row>
    <row r="2702" spans="7:11" x14ac:dyDescent="0.3">
      <c r="G2702" s="1">
        <v>44823</v>
      </c>
      <c r="H2702" s="57">
        <v>409.22</v>
      </c>
      <c r="I2702" s="58">
        <v>56058144242</v>
      </c>
      <c r="J2702" s="57">
        <v>334.35</v>
      </c>
      <c r="K2702" s="58">
        <v>47412092505</v>
      </c>
    </row>
    <row r="2703" spans="7:11" x14ac:dyDescent="0.3">
      <c r="G2703" s="1">
        <v>44824</v>
      </c>
      <c r="H2703" s="57">
        <v>403.4</v>
      </c>
      <c r="I2703" s="58">
        <v>55260875292</v>
      </c>
      <c r="J2703" s="57">
        <v>329.9</v>
      </c>
      <c r="K2703" s="58">
        <v>46781065702</v>
      </c>
    </row>
    <row r="2704" spans="7:11" x14ac:dyDescent="0.3">
      <c r="G2704" s="1">
        <v>44825</v>
      </c>
      <c r="H2704" s="57">
        <v>398.65</v>
      </c>
      <c r="I2704" s="58">
        <v>54610183280</v>
      </c>
      <c r="J2704" s="57">
        <v>322.86</v>
      </c>
      <c r="K2704" s="58">
        <v>45782767119</v>
      </c>
    </row>
    <row r="2705" spans="7:11" x14ac:dyDescent="0.3">
      <c r="G2705" s="1">
        <v>44826</v>
      </c>
      <c r="H2705" s="57">
        <v>386.83</v>
      </c>
      <c r="I2705" s="58">
        <v>52990987579</v>
      </c>
      <c r="J2705" s="57">
        <v>313.07</v>
      </c>
      <c r="K2705" s="58">
        <v>44394508152</v>
      </c>
    </row>
    <row r="2706" spans="7:11" x14ac:dyDescent="0.3">
      <c r="G2706" s="1">
        <v>44827</v>
      </c>
      <c r="H2706" s="57">
        <v>380.56</v>
      </c>
      <c r="I2706" s="58">
        <v>52132074123</v>
      </c>
      <c r="J2706" s="57">
        <v>307.60000000000002</v>
      </c>
      <c r="K2706" s="58">
        <v>43620084201</v>
      </c>
    </row>
    <row r="2707" spans="7:11" x14ac:dyDescent="0.3">
      <c r="G2707" s="1">
        <v>44830</v>
      </c>
      <c r="H2707" s="57">
        <v>371.44</v>
      </c>
      <c r="I2707" s="58">
        <v>50882745460</v>
      </c>
      <c r="J2707" s="57">
        <v>303.57</v>
      </c>
      <c r="K2707" s="58">
        <v>43048598703</v>
      </c>
    </row>
    <row r="2708" spans="7:11" x14ac:dyDescent="0.3">
      <c r="G2708" s="1">
        <v>44831</v>
      </c>
      <c r="H2708" s="57">
        <v>376.7</v>
      </c>
      <c r="I2708" s="58">
        <v>51603301246</v>
      </c>
      <c r="J2708" s="57">
        <v>308.38</v>
      </c>
      <c r="K2708" s="58">
        <v>43730694298</v>
      </c>
    </row>
    <row r="2709" spans="7:11" x14ac:dyDescent="0.3">
      <c r="G2709" s="1">
        <v>44832</v>
      </c>
      <c r="H2709" s="57">
        <v>381.65</v>
      </c>
      <c r="I2709" s="58">
        <v>52281390816</v>
      </c>
      <c r="J2709" s="57">
        <v>315.69</v>
      </c>
      <c r="K2709" s="58">
        <v>44767309433</v>
      </c>
    </row>
    <row r="2710" spans="7:11" x14ac:dyDescent="0.3">
      <c r="G2710" s="1">
        <v>44833</v>
      </c>
      <c r="H2710" s="57">
        <v>370.55</v>
      </c>
      <c r="I2710" s="58">
        <v>50704034350</v>
      </c>
      <c r="J2710" s="57">
        <v>310.70999999999998</v>
      </c>
      <c r="K2710" s="58">
        <v>44061106509</v>
      </c>
    </row>
    <row r="2711" spans="7:11" x14ac:dyDescent="0.3">
      <c r="G2711" s="1">
        <v>44834</v>
      </c>
      <c r="H2711" s="57">
        <v>366</v>
      </c>
      <c r="I2711" s="58">
        <v>50081437248</v>
      </c>
      <c r="J2711" s="57">
        <v>302.63</v>
      </c>
      <c r="K2711" s="58">
        <v>42915299356</v>
      </c>
    </row>
    <row r="2712" spans="7:11" x14ac:dyDescent="0.3">
      <c r="G2712" s="1">
        <v>44837</v>
      </c>
      <c r="H2712" s="57">
        <v>389.68</v>
      </c>
      <c r="I2712" s="58">
        <v>53321678871</v>
      </c>
      <c r="J2712" s="57">
        <v>316.52999999999997</v>
      </c>
      <c r="K2712" s="58">
        <v>44886427998</v>
      </c>
    </row>
    <row r="2713" spans="7:11" x14ac:dyDescent="0.3">
      <c r="G2713" s="1">
        <v>44838</v>
      </c>
      <c r="H2713" s="57">
        <v>400.63</v>
      </c>
      <c r="I2713" s="58">
        <v>54820016952</v>
      </c>
      <c r="J2713" s="57">
        <v>327.29000000000002</v>
      </c>
      <c r="K2713" s="58">
        <v>46412280098</v>
      </c>
    </row>
    <row r="2714" spans="7:11" x14ac:dyDescent="0.3">
      <c r="G2714" s="1">
        <v>44839</v>
      </c>
      <c r="H2714" s="57">
        <v>399.91</v>
      </c>
      <c r="I2714" s="58">
        <v>54721496092</v>
      </c>
      <c r="J2714" s="57">
        <v>329.05</v>
      </c>
      <c r="K2714" s="58">
        <v>46661861854</v>
      </c>
    </row>
    <row r="2715" spans="7:11" x14ac:dyDescent="0.3">
      <c r="G2715" s="1">
        <v>44840</v>
      </c>
      <c r="H2715" s="57">
        <v>397.6</v>
      </c>
      <c r="I2715" s="58">
        <v>54405408332</v>
      </c>
      <c r="J2715" s="57">
        <v>327.49</v>
      </c>
      <c r="K2715" s="58">
        <v>46440641661</v>
      </c>
    </row>
    <row r="2716" spans="7:11" x14ac:dyDescent="0.3">
      <c r="G2716" s="1">
        <v>44841</v>
      </c>
      <c r="H2716" s="57">
        <v>374.84</v>
      </c>
      <c r="I2716" s="58">
        <v>51291054475</v>
      </c>
      <c r="J2716" s="57">
        <v>314.16000000000003</v>
      </c>
      <c r="K2716" s="58">
        <v>44550343474</v>
      </c>
    </row>
    <row r="2717" spans="7:11" x14ac:dyDescent="0.3">
      <c r="G2717" s="1">
        <v>44844</v>
      </c>
      <c r="H2717" s="57">
        <v>350.72</v>
      </c>
      <c r="I2717" s="58">
        <v>47990605660</v>
      </c>
      <c r="J2717" s="57">
        <v>299.33999999999997</v>
      </c>
      <c r="K2717" s="58">
        <v>42448751641</v>
      </c>
    </row>
    <row r="2718" spans="7:11" x14ac:dyDescent="0.3">
      <c r="G2718" s="1">
        <v>44845</v>
      </c>
      <c r="H2718" s="57">
        <v>327.05</v>
      </c>
      <c r="I2718" s="58">
        <v>44751732382</v>
      </c>
      <c r="J2718" s="57">
        <v>280.92</v>
      </c>
      <c r="K2718" s="58">
        <v>39836651670</v>
      </c>
    </row>
    <row r="2719" spans="7:11" x14ac:dyDescent="0.3">
      <c r="G2719" s="1">
        <v>44846</v>
      </c>
      <c r="H2719" s="57">
        <v>323.98</v>
      </c>
      <c r="I2719" s="58">
        <v>44331650381</v>
      </c>
      <c r="J2719" s="57">
        <v>274.81</v>
      </c>
      <c r="K2719" s="58">
        <v>38970205914</v>
      </c>
    </row>
    <row r="2720" spans="7:11" x14ac:dyDescent="0.3">
      <c r="G2720" s="1">
        <v>44847</v>
      </c>
      <c r="H2720" s="57">
        <v>340.61</v>
      </c>
      <c r="I2720" s="58">
        <v>46607208582</v>
      </c>
      <c r="J2720" s="57">
        <v>278.54000000000002</v>
      </c>
      <c r="K2720" s="58">
        <v>39499149068</v>
      </c>
    </row>
    <row r="2721" spans="7:11" x14ac:dyDescent="0.3">
      <c r="G2721" s="1">
        <v>44848</v>
      </c>
      <c r="H2721" s="57">
        <v>314.95</v>
      </c>
      <c r="I2721" s="58">
        <v>43096034593</v>
      </c>
      <c r="J2721" s="57">
        <v>263.7</v>
      </c>
      <c r="K2721" s="58">
        <v>37394721079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85"/>
  <sheetViews>
    <sheetView zoomScaleNormal="100" workbookViewId="0">
      <selection activeCell="H13" sqref="H13"/>
    </sheetView>
  </sheetViews>
  <sheetFormatPr defaultRowHeight="16.5" x14ac:dyDescent="0.3"/>
  <cols>
    <col min="1" max="1" width="11.125" bestFit="1" customWidth="1"/>
    <col min="2" max="8" width="9.75" customWidth="1"/>
    <col min="15" max="15" width="11.75" customWidth="1"/>
    <col min="16" max="17" width="11.75" style="4" customWidth="1"/>
    <col min="23" max="23" width="12.125" bestFit="1" customWidth="1"/>
  </cols>
  <sheetData>
    <row r="1" spans="1:21" x14ac:dyDescent="0.3">
      <c r="C1">
        <f>90/100/8</f>
        <v>0.1125</v>
      </c>
      <c r="D1">
        <f t="shared" ref="D1:I1" si="0">90/100/8</f>
        <v>0.1125</v>
      </c>
      <c r="E1">
        <f t="shared" si="0"/>
        <v>0.1125</v>
      </c>
      <c r="F1">
        <f t="shared" si="0"/>
        <v>0.1125</v>
      </c>
      <c r="G1">
        <f t="shared" si="0"/>
        <v>0.1125</v>
      </c>
      <c r="H1">
        <f t="shared" si="0"/>
        <v>0.1125</v>
      </c>
      <c r="I1">
        <f t="shared" si="0"/>
        <v>0.1125</v>
      </c>
      <c r="J1">
        <v>0.05</v>
      </c>
      <c r="K1">
        <v>0.05</v>
      </c>
      <c r="L1">
        <f>90/100/8</f>
        <v>0.1125</v>
      </c>
    </row>
    <row r="2" spans="1:21" s="8" customFormat="1" ht="51" customHeight="1" x14ac:dyDescent="0.3">
      <c r="B2" s="8" t="s">
        <v>82</v>
      </c>
      <c r="C2" s="8" t="s">
        <v>83</v>
      </c>
      <c r="D2" s="8" t="s">
        <v>84</v>
      </c>
      <c r="E2" s="8" t="s">
        <v>85</v>
      </c>
      <c r="F2" s="8" t="s">
        <v>86</v>
      </c>
      <c r="G2" s="8" t="s">
        <v>87</v>
      </c>
      <c r="H2" s="8" t="s">
        <v>88</v>
      </c>
      <c r="I2" s="8" t="s">
        <v>89</v>
      </c>
      <c r="J2" s="8" t="s">
        <v>90</v>
      </c>
      <c r="K2" s="8" t="s">
        <v>91</v>
      </c>
      <c r="L2" s="8" t="s">
        <v>92</v>
      </c>
      <c r="N2"/>
      <c r="P2" s="9" t="s">
        <v>9</v>
      </c>
      <c r="Q2" s="9" t="str">
        <f>B2</f>
        <v>SOXX US EQUITY</v>
      </c>
      <c r="T2"/>
      <c r="U2"/>
    </row>
    <row r="3" spans="1:21" x14ac:dyDescent="0.3">
      <c r="A3" s="1">
        <v>40179</v>
      </c>
      <c r="B3">
        <v>49.23</v>
      </c>
      <c r="C3">
        <v>26.06</v>
      </c>
      <c r="D3">
        <v>18.29</v>
      </c>
      <c r="E3">
        <v>46.26</v>
      </c>
      <c r="F3">
        <v>9.68</v>
      </c>
      <c r="G3">
        <v>10.56</v>
      </c>
      <c r="H3">
        <v>4.67</v>
      </c>
      <c r="I3">
        <v>13.94</v>
      </c>
      <c r="J3">
        <v>11.44</v>
      </c>
      <c r="K3">
        <v>34.090000000000003</v>
      </c>
      <c r="L3">
        <v>20.399999999999999</v>
      </c>
      <c r="O3" s="1">
        <v>40179</v>
      </c>
      <c r="P3" s="4">
        <f>SUMPRODUCT(C3:L3,$C$1:$L$1)</f>
        <v>19.135750000000002</v>
      </c>
      <c r="Q3" s="4">
        <f t="shared" ref="Q3:Q13" si="1">B3</f>
        <v>49.23</v>
      </c>
      <c r="T3" s="59"/>
      <c r="U3" s="59"/>
    </row>
    <row r="4" spans="1:21" x14ac:dyDescent="0.3">
      <c r="A4" s="1">
        <v>40180</v>
      </c>
      <c r="B4">
        <v>49.23</v>
      </c>
      <c r="C4">
        <v>26.06</v>
      </c>
      <c r="D4">
        <v>18.29</v>
      </c>
      <c r="E4">
        <v>46.26</v>
      </c>
      <c r="F4">
        <v>9.68</v>
      </c>
      <c r="G4">
        <v>10.56</v>
      </c>
      <c r="H4">
        <v>4.67</v>
      </c>
      <c r="I4">
        <v>13.94</v>
      </c>
      <c r="J4">
        <v>11.44</v>
      </c>
      <c r="K4">
        <v>34.090000000000003</v>
      </c>
      <c r="L4">
        <v>20.399999999999999</v>
      </c>
      <c r="O4" s="1">
        <v>40180</v>
      </c>
      <c r="P4" s="4">
        <f t="shared" ref="P4:P67" si="2">SUMPRODUCT(C4:L4,$C$1:$L$1)</f>
        <v>19.135750000000002</v>
      </c>
      <c r="Q4" s="4">
        <f t="shared" si="1"/>
        <v>49.23</v>
      </c>
      <c r="T4" s="59"/>
      <c r="U4" s="59"/>
    </row>
    <row r="5" spans="1:21" x14ac:dyDescent="0.3">
      <c r="A5" s="1">
        <v>40181</v>
      </c>
      <c r="B5">
        <v>49.23</v>
      </c>
      <c r="C5">
        <v>26.06</v>
      </c>
      <c r="D5">
        <v>18.29</v>
      </c>
      <c r="E5">
        <v>46.26</v>
      </c>
      <c r="F5">
        <v>9.68</v>
      </c>
      <c r="G5">
        <v>10.56</v>
      </c>
      <c r="H5">
        <v>4.67</v>
      </c>
      <c r="I5">
        <v>13.94</v>
      </c>
      <c r="J5">
        <v>11.44</v>
      </c>
      <c r="K5">
        <v>34.090000000000003</v>
      </c>
      <c r="L5">
        <v>20.399999999999999</v>
      </c>
      <c r="O5" s="1">
        <v>40181</v>
      </c>
      <c r="P5" s="4">
        <f t="shared" si="2"/>
        <v>19.135750000000002</v>
      </c>
      <c r="Q5" s="4">
        <f t="shared" si="1"/>
        <v>49.23</v>
      </c>
      <c r="T5" s="59"/>
      <c r="U5" s="59"/>
    </row>
    <row r="6" spans="1:21" x14ac:dyDescent="0.3">
      <c r="A6" s="1">
        <v>40182</v>
      </c>
      <c r="B6">
        <v>49.83</v>
      </c>
      <c r="C6">
        <v>26.01</v>
      </c>
      <c r="D6">
        <v>18.86</v>
      </c>
      <c r="E6">
        <v>46.94</v>
      </c>
      <c r="F6">
        <v>9.6999999999999993</v>
      </c>
      <c r="G6">
        <v>10.85</v>
      </c>
      <c r="H6">
        <v>4.6224999999999996</v>
      </c>
      <c r="I6">
        <v>14.3</v>
      </c>
      <c r="J6">
        <v>11.58</v>
      </c>
      <c r="K6">
        <v>34.659999999999997</v>
      </c>
      <c r="L6">
        <v>20.88</v>
      </c>
      <c r="O6" s="1">
        <v>40182</v>
      </c>
      <c r="P6" s="4">
        <f t="shared" si="2"/>
        <v>19.430281250000004</v>
      </c>
      <c r="Q6" s="4">
        <f t="shared" si="1"/>
        <v>49.83</v>
      </c>
      <c r="T6" s="59"/>
      <c r="U6" s="59"/>
    </row>
    <row r="7" spans="1:21" x14ac:dyDescent="0.3">
      <c r="A7" s="1">
        <v>40183</v>
      </c>
      <c r="B7">
        <v>49.75</v>
      </c>
      <c r="C7">
        <v>25.86</v>
      </c>
      <c r="D7">
        <v>19</v>
      </c>
      <c r="E7">
        <v>48.07</v>
      </c>
      <c r="F7">
        <v>9.7100000000000009</v>
      </c>
      <c r="G7">
        <v>11.17</v>
      </c>
      <c r="H7">
        <v>4.6900000000000004</v>
      </c>
      <c r="I7">
        <v>14.19</v>
      </c>
      <c r="J7">
        <v>11.53</v>
      </c>
      <c r="K7">
        <v>34.93</v>
      </c>
      <c r="L7">
        <v>20.87</v>
      </c>
      <c r="O7" s="1">
        <v>40183</v>
      </c>
      <c r="P7" s="4">
        <f t="shared" si="2"/>
        <v>19.598500000000001</v>
      </c>
      <c r="Q7" s="4">
        <f t="shared" si="1"/>
        <v>49.75</v>
      </c>
      <c r="T7" s="59"/>
      <c r="U7" s="59"/>
    </row>
    <row r="8" spans="1:21" x14ac:dyDescent="0.3">
      <c r="A8" s="1">
        <v>40184</v>
      </c>
      <c r="B8">
        <v>49.6</v>
      </c>
      <c r="C8">
        <v>25.67</v>
      </c>
      <c r="D8">
        <v>19.149999999999999</v>
      </c>
      <c r="E8">
        <v>47.6</v>
      </c>
      <c r="F8">
        <v>9.57</v>
      </c>
      <c r="G8">
        <v>11.22</v>
      </c>
      <c r="H8">
        <v>4.72</v>
      </c>
      <c r="I8">
        <v>14.16</v>
      </c>
      <c r="J8">
        <v>11.49</v>
      </c>
      <c r="K8">
        <v>35.25</v>
      </c>
      <c r="L8">
        <v>20.8</v>
      </c>
      <c r="O8" s="1">
        <v>40184</v>
      </c>
      <c r="P8" s="4">
        <f t="shared" si="2"/>
        <v>19.537125</v>
      </c>
      <c r="Q8" s="4">
        <f t="shared" si="1"/>
        <v>49.6</v>
      </c>
      <c r="T8" s="59"/>
      <c r="U8" s="59"/>
    </row>
    <row r="9" spans="1:21" x14ac:dyDescent="0.3">
      <c r="A9" s="1">
        <v>40185</v>
      </c>
      <c r="B9">
        <v>49.21</v>
      </c>
      <c r="C9">
        <v>25.75</v>
      </c>
      <c r="D9">
        <v>19.03</v>
      </c>
      <c r="E9">
        <v>48.98</v>
      </c>
      <c r="F9">
        <v>9.4700000000000006</v>
      </c>
      <c r="G9">
        <v>10.84</v>
      </c>
      <c r="H9">
        <v>4.6275000000000004</v>
      </c>
      <c r="I9">
        <v>14.01</v>
      </c>
      <c r="J9">
        <v>11.11</v>
      </c>
      <c r="K9">
        <v>34.270000000000003</v>
      </c>
      <c r="L9">
        <v>20.6</v>
      </c>
      <c r="O9" s="1">
        <v>40185</v>
      </c>
      <c r="P9" s="4">
        <f t="shared" si="2"/>
        <v>19.51609375</v>
      </c>
      <c r="Q9" s="4">
        <f t="shared" si="1"/>
        <v>49.21</v>
      </c>
      <c r="T9" s="59"/>
      <c r="U9" s="59"/>
    </row>
    <row r="10" spans="1:21" x14ac:dyDescent="0.3">
      <c r="A10" s="1">
        <v>40186</v>
      </c>
      <c r="B10">
        <v>49.95</v>
      </c>
      <c r="C10">
        <v>26.34</v>
      </c>
      <c r="D10">
        <v>19.170000000000002</v>
      </c>
      <c r="E10">
        <v>49.47</v>
      </c>
      <c r="F10">
        <v>9.43</v>
      </c>
      <c r="G10">
        <v>11.1</v>
      </c>
      <c r="H10">
        <v>4.6375000000000002</v>
      </c>
      <c r="I10">
        <v>14.552</v>
      </c>
      <c r="J10">
        <v>11.1</v>
      </c>
      <c r="K10">
        <v>33.450000000000003</v>
      </c>
      <c r="L10">
        <v>20.83</v>
      </c>
      <c r="O10" s="1">
        <v>40186</v>
      </c>
      <c r="P10" s="4">
        <f t="shared" si="2"/>
        <v>19.724568749999996</v>
      </c>
      <c r="Q10" s="4">
        <f t="shared" si="1"/>
        <v>49.95</v>
      </c>
      <c r="T10" s="59"/>
      <c r="U10" s="59"/>
    </row>
    <row r="11" spans="1:21" x14ac:dyDescent="0.3">
      <c r="A11" s="1">
        <v>40187</v>
      </c>
      <c r="B11">
        <v>49.95</v>
      </c>
      <c r="C11">
        <v>26.34</v>
      </c>
      <c r="D11">
        <v>19.170000000000002</v>
      </c>
      <c r="E11">
        <v>49.47</v>
      </c>
      <c r="F11">
        <v>9.43</v>
      </c>
      <c r="G11">
        <v>11.1</v>
      </c>
      <c r="H11">
        <v>4.6375000000000002</v>
      </c>
      <c r="I11">
        <v>14.552</v>
      </c>
      <c r="J11">
        <v>11.1</v>
      </c>
      <c r="K11">
        <v>33.450000000000003</v>
      </c>
      <c r="L11">
        <v>20.83</v>
      </c>
      <c r="O11" s="1">
        <v>40187</v>
      </c>
      <c r="P11" s="4">
        <f t="shared" si="2"/>
        <v>19.724568749999996</v>
      </c>
      <c r="Q11" s="4">
        <f t="shared" si="1"/>
        <v>49.95</v>
      </c>
      <c r="T11" s="59"/>
      <c r="U11" s="59"/>
    </row>
    <row r="12" spans="1:21" x14ac:dyDescent="0.3">
      <c r="A12" s="1">
        <v>40188</v>
      </c>
      <c r="B12">
        <v>49.95</v>
      </c>
      <c r="C12">
        <v>26.34</v>
      </c>
      <c r="D12">
        <v>19.170000000000002</v>
      </c>
      <c r="E12">
        <v>49.47</v>
      </c>
      <c r="F12">
        <v>9.43</v>
      </c>
      <c r="G12">
        <v>11.1</v>
      </c>
      <c r="H12">
        <v>4.6375000000000002</v>
      </c>
      <c r="I12">
        <v>14.552</v>
      </c>
      <c r="J12">
        <v>11.1</v>
      </c>
      <c r="K12">
        <v>33.450000000000003</v>
      </c>
      <c r="L12">
        <v>20.83</v>
      </c>
      <c r="O12" s="1">
        <v>40188</v>
      </c>
      <c r="P12" s="4">
        <f t="shared" si="2"/>
        <v>19.724568749999996</v>
      </c>
      <c r="Q12" s="4">
        <f t="shared" si="1"/>
        <v>49.95</v>
      </c>
      <c r="T12" s="59"/>
      <c r="U12" s="59"/>
    </row>
    <row r="13" spans="1:21" x14ac:dyDescent="0.3">
      <c r="A13" s="1">
        <v>40189</v>
      </c>
      <c r="B13">
        <v>49.8</v>
      </c>
      <c r="C13">
        <v>26</v>
      </c>
      <c r="D13">
        <v>19.29</v>
      </c>
      <c r="E13">
        <v>49.29</v>
      </c>
      <c r="F13">
        <v>9.14</v>
      </c>
      <c r="G13">
        <v>10.9</v>
      </c>
      <c r="H13">
        <v>4.5724999999999998</v>
      </c>
      <c r="I13">
        <v>14.87</v>
      </c>
      <c r="J13">
        <v>11.04</v>
      </c>
      <c r="K13">
        <v>32.74</v>
      </c>
      <c r="L13">
        <v>20.95</v>
      </c>
      <c r="O13" s="1">
        <v>40189</v>
      </c>
      <c r="P13" s="4">
        <f t="shared" si="2"/>
        <v>19.627906249999999</v>
      </c>
      <c r="Q13" s="4">
        <f t="shared" si="1"/>
        <v>49.8</v>
      </c>
      <c r="T13" s="59"/>
      <c r="U13" s="59"/>
    </row>
    <row r="14" spans="1:21" x14ac:dyDescent="0.3">
      <c r="A14" s="1">
        <v>40190</v>
      </c>
      <c r="B14">
        <v>48.06</v>
      </c>
      <c r="C14">
        <v>24.91</v>
      </c>
      <c r="D14">
        <v>19</v>
      </c>
      <c r="E14">
        <v>48.49</v>
      </c>
      <c r="F14">
        <v>8.65</v>
      </c>
      <c r="G14">
        <v>10.26</v>
      </c>
      <c r="H14">
        <v>4.4175000000000004</v>
      </c>
      <c r="I14">
        <v>14.2</v>
      </c>
      <c r="J14">
        <v>10.7</v>
      </c>
      <c r="K14">
        <v>32.79</v>
      </c>
      <c r="L14">
        <v>20.608000000000001</v>
      </c>
      <c r="O14" s="1">
        <v>40190</v>
      </c>
      <c r="P14" s="4">
        <f t="shared" si="2"/>
        <v>19.109743750000003</v>
      </c>
      <c r="Q14" s="4">
        <f t="shared" ref="Q14:Q77" si="3">B14</f>
        <v>48.06</v>
      </c>
      <c r="T14" s="59"/>
      <c r="U14" s="59"/>
    </row>
    <row r="15" spans="1:21" x14ac:dyDescent="0.3">
      <c r="A15" s="1">
        <v>40191</v>
      </c>
      <c r="B15">
        <v>48.62</v>
      </c>
      <c r="C15">
        <v>25.02</v>
      </c>
      <c r="D15">
        <v>18.420000000000002</v>
      </c>
      <c r="E15">
        <v>48.7</v>
      </c>
      <c r="F15">
        <v>9.15</v>
      </c>
      <c r="G15">
        <v>10.46</v>
      </c>
      <c r="H15">
        <v>4.4775</v>
      </c>
      <c r="I15">
        <v>14.27</v>
      </c>
      <c r="J15">
        <v>10.98</v>
      </c>
      <c r="K15">
        <v>33.700000000000003</v>
      </c>
      <c r="L15">
        <v>20.96</v>
      </c>
      <c r="O15" s="1">
        <v>40191</v>
      </c>
      <c r="P15" s="4">
        <f t="shared" si="2"/>
        <v>19.272968750000004</v>
      </c>
      <c r="Q15" s="4">
        <f t="shared" si="3"/>
        <v>48.62</v>
      </c>
      <c r="T15" s="59"/>
      <c r="U15" s="59"/>
    </row>
    <row r="16" spans="1:21" x14ac:dyDescent="0.3">
      <c r="A16" s="1">
        <v>40192</v>
      </c>
      <c r="B16">
        <v>48.53</v>
      </c>
      <c r="C16">
        <v>24.71</v>
      </c>
      <c r="D16">
        <v>18.43</v>
      </c>
      <c r="E16">
        <v>48.37</v>
      </c>
      <c r="F16">
        <v>9</v>
      </c>
      <c r="G16">
        <v>10.73</v>
      </c>
      <c r="H16">
        <v>4.4074999999999998</v>
      </c>
      <c r="I16">
        <v>14.35</v>
      </c>
      <c r="J16">
        <v>10.87</v>
      </c>
      <c r="K16">
        <v>33.47</v>
      </c>
      <c r="L16">
        <v>21.48</v>
      </c>
      <c r="O16" s="1">
        <v>40192</v>
      </c>
      <c r="P16" s="4">
        <f t="shared" si="2"/>
        <v>19.258218749999997</v>
      </c>
      <c r="Q16" s="4">
        <f t="shared" si="3"/>
        <v>48.53</v>
      </c>
      <c r="T16" s="59"/>
      <c r="U16" s="59"/>
    </row>
    <row r="17" spans="1:21" x14ac:dyDescent="0.3">
      <c r="A17" s="1">
        <v>40193</v>
      </c>
      <c r="B17">
        <v>46.95</v>
      </c>
      <c r="C17">
        <v>24.5</v>
      </c>
      <c r="D17">
        <v>18.239999999999998</v>
      </c>
      <c r="E17">
        <v>48.53</v>
      </c>
      <c r="F17">
        <v>8.84</v>
      </c>
      <c r="G17">
        <v>10.130000000000001</v>
      </c>
      <c r="H17">
        <v>4.2774999999999999</v>
      </c>
      <c r="I17">
        <v>13.73</v>
      </c>
      <c r="J17">
        <v>10.6</v>
      </c>
      <c r="K17">
        <v>32.729999999999997</v>
      </c>
      <c r="L17">
        <v>20.8</v>
      </c>
      <c r="O17" s="1">
        <v>40193</v>
      </c>
      <c r="P17" s="4">
        <f t="shared" si="2"/>
        <v>18.93434375</v>
      </c>
      <c r="Q17" s="4">
        <f t="shared" si="3"/>
        <v>46.95</v>
      </c>
      <c r="T17" s="59"/>
      <c r="U17" s="59"/>
    </row>
    <row r="18" spans="1:21" x14ac:dyDescent="0.3">
      <c r="A18" s="1">
        <v>40194</v>
      </c>
      <c r="B18">
        <v>46.95</v>
      </c>
      <c r="C18">
        <v>24.5</v>
      </c>
      <c r="D18">
        <v>18.239999999999998</v>
      </c>
      <c r="E18">
        <v>48.53</v>
      </c>
      <c r="F18">
        <v>8.84</v>
      </c>
      <c r="G18">
        <v>10.130000000000001</v>
      </c>
      <c r="H18">
        <v>4.2774999999999999</v>
      </c>
      <c r="I18">
        <v>13.73</v>
      </c>
      <c r="J18">
        <v>10.6</v>
      </c>
      <c r="K18">
        <v>32.729999999999997</v>
      </c>
      <c r="L18">
        <v>20.8</v>
      </c>
      <c r="O18" s="1">
        <v>40194</v>
      </c>
      <c r="P18" s="4">
        <f t="shared" si="2"/>
        <v>18.93434375</v>
      </c>
      <c r="Q18" s="4">
        <f t="shared" si="3"/>
        <v>46.95</v>
      </c>
      <c r="T18" s="59"/>
      <c r="U18" s="59"/>
    </row>
    <row r="19" spans="1:21" x14ac:dyDescent="0.3">
      <c r="A19" s="1">
        <v>40195</v>
      </c>
      <c r="B19">
        <v>46.95</v>
      </c>
      <c r="C19">
        <v>24.5</v>
      </c>
      <c r="D19">
        <v>18.239999999999998</v>
      </c>
      <c r="E19">
        <v>48.53</v>
      </c>
      <c r="F19">
        <v>8.84</v>
      </c>
      <c r="G19">
        <v>10.130000000000001</v>
      </c>
      <c r="H19">
        <v>4.2774999999999999</v>
      </c>
      <c r="I19">
        <v>13.73</v>
      </c>
      <c r="J19">
        <v>10.6</v>
      </c>
      <c r="K19">
        <v>32.729999999999997</v>
      </c>
      <c r="L19">
        <v>20.8</v>
      </c>
      <c r="O19" s="1">
        <v>40195</v>
      </c>
      <c r="P19" s="4">
        <f t="shared" si="2"/>
        <v>18.93434375</v>
      </c>
      <c r="Q19" s="4">
        <f t="shared" si="3"/>
        <v>46.95</v>
      </c>
      <c r="T19" s="59"/>
      <c r="U19" s="59"/>
    </row>
    <row r="20" spans="1:21" x14ac:dyDescent="0.3">
      <c r="A20" s="1">
        <v>40196</v>
      </c>
      <c r="B20">
        <v>46.95</v>
      </c>
      <c r="C20">
        <v>24.5</v>
      </c>
      <c r="D20">
        <v>18.239999999999998</v>
      </c>
      <c r="E20">
        <v>48.53</v>
      </c>
      <c r="F20">
        <v>8.84</v>
      </c>
      <c r="G20">
        <v>10.130000000000001</v>
      </c>
      <c r="H20">
        <v>4.2774999999999999</v>
      </c>
      <c r="I20">
        <v>13.73</v>
      </c>
      <c r="J20">
        <v>10.6</v>
      </c>
      <c r="K20">
        <v>32.729999999999997</v>
      </c>
      <c r="L20">
        <v>20.8</v>
      </c>
      <c r="O20" s="1">
        <v>40196</v>
      </c>
      <c r="P20" s="4">
        <f t="shared" si="2"/>
        <v>18.93434375</v>
      </c>
      <c r="Q20" s="4">
        <f t="shared" si="3"/>
        <v>46.95</v>
      </c>
      <c r="T20" s="59"/>
      <c r="U20" s="59"/>
    </row>
    <row r="21" spans="1:21" x14ac:dyDescent="0.3">
      <c r="A21" s="1">
        <v>40197</v>
      </c>
      <c r="B21">
        <v>47.49</v>
      </c>
      <c r="C21">
        <v>24.72</v>
      </c>
      <c r="D21">
        <v>17.809999999999999</v>
      </c>
      <c r="E21">
        <v>49.32</v>
      </c>
      <c r="F21">
        <v>9.01</v>
      </c>
      <c r="G21">
        <v>10.28</v>
      </c>
      <c r="H21">
        <v>4.3574999999999999</v>
      </c>
      <c r="I21">
        <v>13.97</v>
      </c>
      <c r="J21">
        <v>10.96</v>
      </c>
      <c r="K21">
        <v>32.75</v>
      </c>
      <c r="L21">
        <v>21.05</v>
      </c>
      <c r="O21" s="1">
        <v>40197</v>
      </c>
      <c r="P21" s="4">
        <f t="shared" si="2"/>
        <v>19.118718749999999</v>
      </c>
      <c r="Q21" s="4">
        <f t="shared" si="3"/>
        <v>47.49</v>
      </c>
      <c r="T21" s="59"/>
      <c r="U21" s="59"/>
    </row>
    <row r="22" spans="1:21" x14ac:dyDescent="0.3">
      <c r="A22" s="1">
        <v>40198</v>
      </c>
      <c r="B22">
        <v>47.49</v>
      </c>
      <c r="C22">
        <v>24.55</v>
      </c>
      <c r="D22">
        <v>17.96</v>
      </c>
      <c r="E22">
        <v>48.35</v>
      </c>
      <c r="F22">
        <v>8.8699999999999992</v>
      </c>
      <c r="G22">
        <v>9.98</v>
      </c>
      <c r="H22">
        <v>4.3388</v>
      </c>
      <c r="I22">
        <v>13.8</v>
      </c>
      <c r="J22">
        <v>10.8</v>
      </c>
      <c r="K22">
        <v>33.200000000000003</v>
      </c>
      <c r="L22">
        <v>21.08</v>
      </c>
      <c r="O22" s="1">
        <v>40198</v>
      </c>
      <c r="P22" s="4">
        <f t="shared" si="2"/>
        <v>18.954490000000003</v>
      </c>
      <c r="Q22" s="4">
        <f t="shared" si="3"/>
        <v>47.49</v>
      </c>
      <c r="T22" s="59"/>
      <c r="U22" s="59"/>
    </row>
    <row r="23" spans="1:21" x14ac:dyDescent="0.3">
      <c r="A23" s="1">
        <v>40199</v>
      </c>
      <c r="B23">
        <v>47.19</v>
      </c>
      <c r="C23">
        <v>24.18</v>
      </c>
      <c r="D23">
        <v>17.984999999999999</v>
      </c>
      <c r="E23">
        <v>48.09</v>
      </c>
      <c r="F23">
        <v>8.99</v>
      </c>
      <c r="G23">
        <v>9.8000000000000007</v>
      </c>
      <c r="H23">
        <v>4.2625000000000002</v>
      </c>
      <c r="I23">
        <v>13.58</v>
      </c>
      <c r="J23">
        <v>10.59</v>
      </c>
      <c r="K23">
        <v>33.17</v>
      </c>
      <c r="L23">
        <v>20.84</v>
      </c>
      <c r="O23" s="1">
        <v>40199</v>
      </c>
      <c r="P23" s="4">
        <f t="shared" si="2"/>
        <v>18.807343750000001</v>
      </c>
      <c r="Q23" s="4">
        <f t="shared" si="3"/>
        <v>47.19</v>
      </c>
      <c r="T23" s="59"/>
      <c r="U23" s="59"/>
    </row>
    <row r="24" spans="1:21" x14ac:dyDescent="0.3">
      <c r="A24" s="1">
        <v>40200</v>
      </c>
      <c r="B24">
        <v>44.97</v>
      </c>
      <c r="C24">
        <v>23.11</v>
      </c>
      <c r="D24">
        <v>17.559999999999999</v>
      </c>
      <c r="E24">
        <v>46.78</v>
      </c>
      <c r="F24">
        <v>7.88</v>
      </c>
      <c r="G24">
        <v>9.1300000000000008</v>
      </c>
      <c r="H24">
        <v>4.1150000000000002</v>
      </c>
      <c r="I24">
        <v>12.63</v>
      </c>
      <c r="J24">
        <v>10.09</v>
      </c>
      <c r="K24">
        <v>31.73</v>
      </c>
      <c r="L24">
        <v>19.91</v>
      </c>
      <c r="O24" s="1">
        <v>40200</v>
      </c>
      <c r="P24" s="4">
        <f t="shared" si="2"/>
        <v>17.966437500000001</v>
      </c>
      <c r="Q24" s="4">
        <f t="shared" si="3"/>
        <v>44.97</v>
      </c>
      <c r="T24" s="59"/>
      <c r="U24" s="59"/>
    </row>
    <row r="25" spans="1:21" x14ac:dyDescent="0.3">
      <c r="A25" s="1">
        <v>40201</v>
      </c>
      <c r="B25">
        <v>44.97</v>
      </c>
      <c r="C25">
        <v>23.11</v>
      </c>
      <c r="D25">
        <v>17.559999999999999</v>
      </c>
      <c r="E25">
        <v>46.78</v>
      </c>
      <c r="F25">
        <v>7.88</v>
      </c>
      <c r="G25">
        <v>9.1300000000000008</v>
      </c>
      <c r="H25">
        <v>4.1150000000000002</v>
      </c>
      <c r="I25">
        <v>12.63</v>
      </c>
      <c r="J25">
        <v>10.09</v>
      </c>
      <c r="K25">
        <v>31.73</v>
      </c>
      <c r="L25">
        <v>19.91</v>
      </c>
      <c r="O25" s="1">
        <v>40201</v>
      </c>
      <c r="P25" s="4">
        <f t="shared" si="2"/>
        <v>17.966437500000001</v>
      </c>
      <c r="Q25" s="4">
        <f t="shared" si="3"/>
        <v>44.97</v>
      </c>
      <c r="T25" s="59"/>
      <c r="U25" s="59"/>
    </row>
    <row r="26" spans="1:21" x14ac:dyDescent="0.3">
      <c r="A26" s="1">
        <v>40202</v>
      </c>
      <c r="B26">
        <v>44.97</v>
      </c>
      <c r="C26">
        <v>23.11</v>
      </c>
      <c r="D26">
        <v>17.559999999999999</v>
      </c>
      <c r="E26">
        <v>46.78</v>
      </c>
      <c r="F26">
        <v>7.88</v>
      </c>
      <c r="G26">
        <v>9.1300000000000008</v>
      </c>
      <c r="H26">
        <v>4.1150000000000002</v>
      </c>
      <c r="I26">
        <v>12.63</v>
      </c>
      <c r="J26">
        <v>10.09</v>
      </c>
      <c r="K26">
        <v>31.73</v>
      </c>
      <c r="L26">
        <v>19.91</v>
      </c>
      <c r="O26" s="1">
        <v>40202</v>
      </c>
      <c r="P26" s="4">
        <f t="shared" si="2"/>
        <v>17.966437500000001</v>
      </c>
      <c r="Q26" s="4">
        <f t="shared" si="3"/>
        <v>44.97</v>
      </c>
      <c r="T26" s="59"/>
      <c r="U26" s="59"/>
    </row>
    <row r="27" spans="1:21" x14ac:dyDescent="0.3">
      <c r="A27" s="1">
        <v>40203</v>
      </c>
      <c r="B27">
        <v>45.59</v>
      </c>
      <c r="C27">
        <v>23.69</v>
      </c>
      <c r="D27">
        <v>17.649999999999999</v>
      </c>
      <c r="E27">
        <v>46.91</v>
      </c>
      <c r="F27">
        <v>8.07</v>
      </c>
      <c r="G27">
        <v>9.33</v>
      </c>
      <c r="H27">
        <v>4.1849999999999996</v>
      </c>
      <c r="I27">
        <v>12.64</v>
      </c>
      <c r="J27">
        <v>10.15</v>
      </c>
      <c r="K27">
        <v>32.299999999999997</v>
      </c>
      <c r="L27">
        <v>20.32</v>
      </c>
      <c r="O27" s="1">
        <v>40203</v>
      </c>
      <c r="P27" s="4">
        <f t="shared" si="2"/>
        <v>18.186937500000003</v>
      </c>
      <c r="Q27" s="4">
        <f t="shared" si="3"/>
        <v>45.59</v>
      </c>
      <c r="T27" s="59"/>
      <c r="U27" s="59"/>
    </row>
    <row r="28" spans="1:21" x14ac:dyDescent="0.3">
      <c r="A28" s="1">
        <v>40204</v>
      </c>
      <c r="B28">
        <v>45.18</v>
      </c>
      <c r="C28">
        <v>23.35</v>
      </c>
      <c r="D28">
        <v>17.760000000000002</v>
      </c>
      <c r="E28">
        <v>46.89</v>
      </c>
      <c r="F28">
        <v>8.09</v>
      </c>
      <c r="G28">
        <v>9.44</v>
      </c>
      <c r="H28">
        <v>4.0525000000000002</v>
      </c>
      <c r="I28">
        <v>12.65</v>
      </c>
      <c r="J28">
        <v>10</v>
      </c>
      <c r="K28">
        <v>32.369999999999997</v>
      </c>
      <c r="L28">
        <v>20</v>
      </c>
      <c r="O28" s="1">
        <v>40204</v>
      </c>
      <c r="P28" s="4">
        <f t="shared" si="2"/>
        <v>18.119656250000002</v>
      </c>
      <c r="Q28" s="4">
        <f t="shared" si="3"/>
        <v>45.18</v>
      </c>
      <c r="T28" s="59"/>
      <c r="U28" s="59"/>
    </row>
    <row r="29" spans="1:21" x14ac:dyDescent="0.3">
      <c r="A29" s="1">
        <v>40205</v>
      </c>
      <c r="B29">
        <v>45.811500000000002</v>
      </c>
      <c r="C29">
        <v>23.53</v>
      </c>
      <c r="D29">
        <v>17.41</v>
      </c>
      <c r="E29">
        <v>47.2</v>
      </c>
      <c r="F29">
        <v>8.19</v>
      </c>
      <c r="G29">
        <v>9.7200000000000006</v>
      </c>
      <c r="H29">
        <v>4.1624999999999996</v>
      </c>
      <c r="I29">
        <v>13.04</v>
      </c>
      <c r="J29">
        <v>9.99</v>
      </c>
      <c r="K29">
        <v>32.56</v>
      </c>
      <c r="L29">
        <v>20.239999999999998</v>
      </c>
      <c r="O29" s="1">
        <v>40205</v>
      </c>
      <c r="P29" s="4">
        <f t="shared" si="2"/>
        <v>18.270406250000001</v>
      </c>
      <c r="Q29" s="4">
        <f t="shared" si="3"/>
        <v>45.811500000000002</v>
      </c>
      <c r="T29" s="59"/>
      <c r="U29" s="59"/>
    </row>
    <row r="30" spans="1:21" x14ac:dyDescent="0.3">
      <c r="A30" s="1">
        <v>40206</v>
      </c>
      <c r="B30">
        <v>44.46</v>
      </c>
      <c r="C30">
        <v>23.05</v>
      </c>
      <c r="D30">
        <v>17.72</v>
      </c>
      <c r="E30">
        <v>40.479999999999997</v>
      </c>
      <c r="F30">
        <v>7.88</v>
      </c>
      <c r="G30">
        <v>9.4</v>
      </c>
      <c r="H30">
        <v>4.0225</v>
      </c>
      <c r="I30">
        <v>12.61</v>
      </c>
      <c r="J30">
        <v>10.050000000000001</v>
      </c>
      <c r="K30">
        <v>31.92</v>
      </c>
      <c r="L30">
        <v>19.920000000000002</v>
      </c>
      <c r="O30" s="1">
        <v>40206</v>
      </c>
      <c r="P30" s="4">
        <f t="shared" si="2"/>
        <v>17.295281249999999</v>
      </c>
      <c r="Q30" s="4">
        <f t="shared" si="3"/>
        <v>44.46</v>
      </c>
      <c r="T30" s="59"/>
      <c r="U30" s="59"/>
    </row>
    <row r="31" spans="1:21" x14ac:dyDescent="0.3">
      <c r="A31" s="1">
        <v>40207</v>
      </c>
      <c r="B31">
        <v>42.98</v>
      </c>
      <c r="C31">
        <v>22.5</v>
      </c>
      <c r="D31">
        <v>17.38</v>
      </c>
      <c r="E31">
        <v>39.19</v>
      </c>
      <c r="F31">
        <v>7.46</v>
      </c>
      <c r="G31">
        <v>8.7200000000000006</v>
      </c>
      <c r="H31">
        <v>3.8475000000000001</v>
      </c>
      <c r="I31">
        <v>12.18</v>
      </c>
      <c r="J31">
        <v>10.16</v>
      </c>
      <c r="K31">
        <v>31.25</v>
      </c>
      <c r="L31">
        <v>19.399999999999999</v>
      </c>
      <c r="O31" s="1">
        <v>40207</v>
      </c>
      <c r="P31" s="4">
        <f t="shared" si="2"/>
        <v>16.771718750000002</v>
      </c>
      <c r="Q31" s="4">
        <f t="shared" si="3"/>
        <v>42.98</v>
      </c>
      <c r="T31" s="59"/>
      <c r="U31" s="59"/>
    </row>
    <row r="32" spans="1:21" x14ac:dyDescent="0.3">
      <c r="A32" s="1">
        <v>40208</v>
      </c>
      <c r="B32">
        <v>42.98</v>
      </c>
      <c r="C32">
        <v>22.5</v>
      </c>
      <c r="D32">
        <v>17.38</v>
      </c>
      <c r="E32">
        <v>39.19</v>
      </c>
      <c r="F32">
        <v>7.46</v>
      </c>
      <c r="G32">
        <v>8.7200000000000006</v>
      </c>
      <c r="H32">
        <v>3.8475000000000001</v>
      </c>
      <c r="I32">
        <v>12.18</v>
      </c>
      <c r="J32">
        <v>10.16</v>
      </c>
      <c r="K32">
        <v>31.25</v>
      </c>
      <c r="L32">
        <v>19.399999999999999</v>
      </c>
      <c r="O32" s="1">
        <v>40208</v>
      </c>
      <c r="P32" s="4">
        <f t="shared" si="2"/>
        <v>16.771718750000002</v>
      </c>
      <c r="Q32" s="4">
        <f t="shared" si="3"/>
        <v>42.98</v>
      </c>
      <c r="T32" s="59"/>
      <c r="U32" s="59"/>
    </row>
    <row r="33" spans="1:21" x14ac:dyDescent="0.3">
      <c r="A33" s="1">
        <v>40209</v>
      </c>
      <c r="B33">
        <v>42.98</v>
      </c>
      <c r="C33">
        <v>22.5</v>
      </c>
      <c r="D33">
        <v>17.38</v>
      </c>
      <c r="E33">
        <v>39.19</v>
      </c>
      <c r="F33">
        <v>7.46</v>
      </c>
      <c r="G33">
        <v>8.7200000000000006</v>
      </c>
      <c r="H33">
        <v>3.8475000000000001</v>
      </c>
      <c r="I33">
        <v>12.18</v>
      </c>
      <c r="J33">
        <v>10.16</v>
      </c>
      <c r="K33">
        <v>31.25</v>
      </c>
      <c r="L33">
        <v>19.399999999999999</v>
      </c>
      <c r="O33" s="1">
        <v>40209</v>
      </c>
      <c r="P33" s="4">
        <f t="shared" si="2"/>
        <v>16.771718750000002</v>
      </c>
      <c r="Q33" s="4">
        <f t="shared" si="3"/>
        <v>42.98</v>
      </c>
      <c r="T33" s="59"/>
      <c r="U33" s="59"/>
    </row>
    <row r="34" spans="1:21" x14ac:dyDescent="0.3">
      <c r="A34" s="1">
        <v>40210</v>
      </c>
      <c r="B34">
        <v>44.44</v>
      </c>
      <c r="C34">
        <v>23.05</v>
      </c>
      <c r="D34">
        <v>17.5</v>
      </c>
      <c r="E34">
        <v>39.770000000000003</v>
      </c>
      <c r="F34">
        <v>7.98</v>
      </c>
      <c r="G34">
        <v>9.17</v>
      </c>
      <c r="H34">
        <v>4.1425000000000001</v>
      </c>
      <c r="I34">
        <v>12.52</v>
      </c>
      <c r="J34">
        <v>10.08</v>
      </c>
      <c r="K34">
        <v>31.96</v>
      </c>
      <c r="L34">
        <v>19.61</v>
      </c>
      <c r="O34" s="1">
        <v>40210</v>
      </c>
      <c r="P34" s="4">
        <f t="shared" si="2"/>
        <v>17.148031250000003</v>
      </c>
      <c r="Q34" s="4">
        <f t="shared" si="3"/>
        <v>44.44</v>
      </c>
      <c r="T34" s="59"/>
      <c r="U34" s="59"/>
    </row>
    <row r="35" spans="1:21" x14ac:dyDescent="0.3">
      <c r="A35" s="1">
        <v>40211</v>
      </c>
      <c r="B35">
        <v>44.9</v>
      </c>
      <c r="C35">
        <v>23.31</v>
      </c>
      <c r="D35">
        <v>17.7</v>
      </c>
      <c r="E35">
        <v>39.26</v>
      </c>
      <c r="F35">
        <v>7.91</v>
      </c>
      <c r="G35">
        <v>9.35</v>
      </c>
      <c r="H35">
        <v>4.1849999999999996</v>
      </c>
      <c r="I35">
        <v>12.51</v>
      </c>
      <c r="J35">
        <v>9.9600000000000009</v>
      </c>
      <c r="K35">
        <v>32.51</v>
      </c>
      <c r="L35">
        <v>19.91</v>
      </c>
      <c r="O35" s="1">
        <v>40211</v>
      </c>
      <c r="P35" s="4">
        <f t="shared" si="2"/>
        <v>17.213687499999999</v>
      </c>
      <c r="Q35" s="4">
        <f t="shared" si="3"/>
        <v>44.9</v>
      </c>
      <c r="T35" s="59"/>
      <c r="U35" s="59"/>
    </row>
    <row r="36" spans="1:21" x14ac:dyDescent="0.3">
      <c r="A36" s="1">
        <v>40212</v>
      </c>
      <c r="B36">
        <v>44.89</v>
      </c>
      <c r="C36">
        <v>23.2</v>
      </c>
      <c r="D36">
        <v>17.62</v>
      </c>
      <c r="E36">
        <v>39.630000000000003</v>
      </c>
      <c r="F36">
        <v>7.81</v>
      </c>
      <c r="G36">
        <v>9.02</v>
      </c>
      <c r="H36">
        <v>4.22</v>
      </c>
      <c r="I36">
        <v>12.28</v>
      </c>
      <c r="J36">
        <v>10.06</v>
      </c>
      <c r="K36">
        <v>32.64</v>
      </c>
      <c r="L36">
        <v>19.68</v>
      </c>
      <c r="O36" s="1">
        <v>40212</v>
      </c>
      <c r="P36" s="4">
        <f t="shared" si="2"/>
        <v>17.149249999999999</v>
      </c>
      <c r="Q36" s="4">
        <f t="shared" si="3"/>
        <v>44.89</v>
      </c>
      <c r="T36" s="59"/>
      <c r="U36" s="59"/>
    </row>
    <row r="37" spans="1:21" x14ac:dyDescent="0.3">
      <c r="A37" s="1">
        <v>40213</v>
      </c>
      <c r="B37">
        <v>42.95</v>
      </c>
      <c r="C37">
        <v>22.59</v>
      </c>
      <c r="D37">
        <v>17.22</v>
      </c>
      <c r="E37">
        <v>38.17</v>
      </c>
      <c r="F37">
        <v>7.19</v>
      </c>
      <c r="G37">
        <v>8.61</v>
      </c>
      <c r="H37">
        <v>3.9750000000000001</v>
      </c>
      <c r="I37">
        <v>11.8</v>
      </c>
      <c r="J37">
        <v>9.68</v>
      </c>
      <c r="K37">
        <v>31.024999999999999</v>
      </c>
      <c r="L37">
        <v>19.02</v>
      </c>
      <c r="O37" s="1">
        <v>40213</v>
      </c>
      <c r="P37" s="4">
        <f t="shared" si="2"/>
        <v>16.499937500000001</v>
      </c>
      <c r="Q37" s="4">
        <f t="shared" si="3"/>
        <v>42.95</v>
      </c>
      <c r="T37" s="59"/>
      <c r="U37" s="59"/>
    </row>
    <row r="38" spans="1:21" x14ac:dyDescent="0.3">
      <c r="A38" s="1">
        <v>40214</v>
      </c>
      <c r="B38">
        <v>43.93</v>
      </c>
      <c r="C38">
        <v>22.97</v>
      </c>
      <c r="D38">
        <v>17.2</v>
      </c>
      <c r="E38">
        <v>38.04</v>
      </c>
      <c r="F38">
        <v>7.35</v>
      </c>
      <c r="G38">
        <v>8.6999999999999993</v>
      </c>
      <c r="H38">
        <v>4.0549999999999997</v>
      </c>
      <c r="I38">
        <v>12.23</v>
      </c>
      <c r="J38">
        <v>9.56</v>
      </c>
      <c r="K38">
        <v>31.08</v>
      </c>
      <c r="L38">
        <v>19.47</v>
      </c>
      <c r="O38" s="1">
        <v>40214</v>
      </c>
      <c r="P38" s="4">
        <f t="shared" si="2"/>
        <v>16.658687499999999</v>
      </c>
      <c r="Q38" s="4">
        <f t="shared" si="3"/>
        <v>43.93</v>
      </c>
      <c r="T38" s="59"/>
      <c r="U38" s="59"/>
    </row>
    <row r="39" spans="1:21" x14ac:dyDescent="0.3">
      <c r="A39" s="1">
        <v>40215</v>
      </c>
      <c r="B39">
        <v>43.93</v>
      </c>
      <c r="C39">
        <v>22.97</v>
      </c>
      <c r="D39">
        <v>17.2</v>
      </c>
      <c r="E39">
        <v>38.04</v>
      </c>
      <c r="F39">
        <v>7.35</v>
      </c>
      <c r="G39">
        <v>8.6999999999999993</v>
      </c>
      <c r="H39">
        <v>4.0549999999999997</v>
      </c>
      <c r="I39">
        <v>12.23</v>
      </c>
      <c r="J39">
        <v>9.56</v>
      </c>
      <c r="K39">
        <v>31.08</v>
      </c>
      <c r="L39">
        <v>19.47</v>
      </c>
      <c r="O39" s="1">
        <v>40215</v>
      </c>
      <c r="P39" s="4">
        <f t="shared" si="2"/>
        <v>16.658687499999999</v>
      </c>
      <c r="Q39" s="4">
        <f t="shared" si="3"/>
        <v>43.93</v>
      </c>
      <c r="T39" s="59"/>
      <c r="U39" s="59"/>
    </row>
    <row r="40" spans="1:21" x14ac:dyDescent="0.3">
      <c r="A40" s="1">
        <v>40216</v>
      </c>
      <c r="B40">
        <v>43.93</v>
      </c>
      <c r="C40">
        <v>22.97</v>
      </c>
      <c r="D40">
        <v>17.2</v>
      </c>
      <c r="E40">
        <v>38.04</v>
      </c>
      <c r="F40">
        <v>7.35</v>
      </c>
      <c r="G40">
        <v>8.6999999999999993</v>
      </c>
      <c r="H40">
        <v>4.0549999999999997</v>
      </c>
      <c r="I40">
        <v>12.23</v>
      </c>
      <c r="J40">
        <v>9.56</v>
      </c>
      <c r="K40">
        <v>31.08</v>
      </c>
      <c r="L40">
        <v>19.47</v>
      </c>
      <c r="O40" s="1">
        <v>40216</v>
      </c>
      <c r="P40" s="4">
        <f t="shared" si="2"/>
        <v>16.658687499999999</v>
      </c>
      <c r="Q40" s="4">
        <f t="shared" si="3"/>
        <v>43.93</v>
      </c>
      <c r="T40" s="59"/>
      <c r="U40" s="59"/>
    </row>
    <row r="41" spans="1:21" x14ac:dyDescent="0.3">
      <c r="A41" s="1">
        <v>40217</v>
      </c>
      <c r="B41">
        <v>43.75</v>
      </c>
      <c r="C41">
        <v>23.1</v>
      </c>
      <c r="D41">
        <v>17.010000000000002</v>
      </c>
      <c r="E41">
        <v>37.51</v>
      </c>
      <c r="F41">
        <v>7.42</v>
      </c>
      <c r="G41">
        <v>8.91</v>
      </c>
      <c r="H41">
        <v>4.0475000000000003</v>
      </c>
      <c r="I41">
        <v>12.07</v>
      </c>
      <c r="J41">
        <v>9.61</v>
      </c>
      <c r="K41">
        <v>30.58</v>
      </c>
      <c r="L41">
        <v>19.350000000000001</v>
      </c>
      <c r="O41" s="1">
        <v>40217</v>
      </c>
      <c r="P41" s="4">
        <f t="shared" si="2"/>
        <v>16.56896875</v>
      </c>
      <c r="Q41" s="4">
        <f t="shared" si="3"/>
        <v>43.75</v>
      </c>
      <c r="T41" s="59"/>
      <c r="U41" s="59"/>
    </row>
    <row r="42" spans="1:21" x14ac:dyDescent="0.3">
      <c r="A42" s="1">
        <v>40218</v>
      </c>
      <c r="B42">
        <v>44.27</v>
      </c>
      <c r="C42">
        <v>23.38</v>
      </c>
      <c r="D42">
        <v>16.989999999999998</v>
      </c>
      <c r="E42">
        <v>37.909999999999997</v>
      </c>
      <c r="F42">
        <v>7.54</v>
      </c>
      <c r="G42">
        <v>9.08</v>
      </c>
      <c r="H42">
        <v>4.0149999999999997</v>
      </c>
      <c r="I42">
        <v>12.15</v>
      </c>
      <c r="J42">
        <v>9.6</v>
      </c>
      <c r="K42">
        <v>31.47</v>
      </c>
      <c r="L42">
        <v>19.649999999999999</v>
      </c>
      <c r="O42" s="1">
        <v>40218</v>
      </c>
      <c r="P42" s="4">
        <f t="shared" si="2"/>
        <v>16.758937500000002</v>
      </c>
      <c r="Q42" s="4">
        <f t="shared" si="3"/>
        <v>44.27</v>
      </c>
      <c r="T42" s="59"/>
      <c r="U42" s="59"/>
    </row>
    <row r="43" spans="1:21" x14ac:dyDescent="0.3">
      <c r="A43" s="1">
        <v>40219</v>
      </c>
      <c r="B43">
        <v>44.54</v>
      </c>
      <c r="C43">
        <v>23.44</v>
      </c>
      <c r="D43">
        <v>16.8</v>
      </c>
      <c r="E43">
        <v>37.43</v>
      </c>
      <c r="F43">
        <v>7.64</v>
      </c>
      <c r="G43">
        <v>8.5399999999999991</v>
      </c>
      <c r="H43">
        <v>4.0925000000000002</v>
      </c>
      <c r="I43">
        <v>12.23</v>
      </c>
      <c r="J43">
        <v>9.6999999999999993</v>
      </c>
      <c r="K43">
        <v>31.49</v>
      </c>
      <c r="L43">
        <v>19.690000000000001</v>
      </c>
      <c r="O43" s="1">
        <v>40219</v>
      </c>
      <c r="P43" s="4">
        <f t="shared" si="2"/>
        <v>16.66903125</v>
      </c>
      <c r="Q43" s="4">
        <f t="shared" si="3"/>
        <v>44.54</v>
      </c>
      <c r="T43" s="59"/>
      <c r="U43" s="59"/>
    </row>
    <row r="44" spans="1:21" x14ac:dyDescent="0.3">
      <c r="A44" s="1">
        <v>40220</v>
      </c>
      <c r="B44">
        <v>45.46</v>
      </c>
      <c r="C44">
        <v>23.77</v>
      </c>
      <c r="D44">
        <v>17.13</v>
      </c>
      <c r="E44">
        <v>38.01</v>
      </c>
      <c r="F44">
        <v>7.84</v>
      </c>
      <c r="G44">
        <v>8.5299999999999994</v>
      </c>
      <c r="H44">
        <v>4.28</v>
      </c>
      <c r="I44">
        <v>12.47</v>
      </c>
      <c r="J44">
        <v>9.89</v>
      </c>
      <c r="K44">
        <v>31.59</v>
      </c>
      <c r="L44">
        <v>20.059999999999999</v>
      </c>
      <c r="O44" s="1">
        <v>40220</v>
      </c>
      <c r="P44" s="4">
        <f t="shared" si="2"/>
        <v>16.934125000000002</v>
      </c>
      <c r="Q44" s="4">
        <f t="shared" si="3"/>
        <v>45.46</v>
      </c>
      <c r="T44" s="59"/>
      <c r="U44" s="59"/>
    </row>
    <row r="45" spans="1:21" x14ac:dyDescent="0.3">
      <c r="A45" s="1">
        <v>40221</v>
      </c>
      <c r="B45">
        <v>45.87</v>
      </c>
      <c r="C45">
        <v>24.03</v>
      </c>
      <c r="D45">
        <v>17.36</v>
      </c>
      <c r="E45">
        <v>38.840000000000003</v>
      </c>
      <c r="F45">
        <v>7.87</v>
      </c>
      <c r="G45">
        <v>8.44</v>
      </c>
      <c r="H45">
        <v>4.3375000000000004</v>
      </c>
      <c r="I45">
        <v>12.47</v>
      </c>
      <c r="J45">
        <v>9.7100000000000009</v>
      </c>
      <c r="K45">
        <v>31.45</v>
      </c>
      <c r="L45">
        <v>20.43</v>
      </c>
      <c r="O45" s="1">
        <v>40221</v>
      </c>
      <c r="P45" s="4">
        <f t="shared" si="2"/>
        <v>17.107968750000001</v>
      </c>
      <c r="Q45" s="4">
        <f t="shared" si="3"/>
        <v>45.87</v>
      </c>
      <c r="T45" s="59"/>
      <c r="U45" s="59"/>
    </row>
    <row r="46" spans="1:21" x14ac:dyDescent="0.3">
      <c r="A46" s="1">
        <v>40222</v>
      </c>
      <c r="B46">
        <v>45.87</v>
      </c>
      <c r="C46">
        <v>24.03</v>
      </c>
      <c r="D46">
        <v>17.36</v>
      </c>
      <c r="E46">
        <v>38.840000000000003</v>
      </c>
      <c r="F46">
        <v>7.87</v>
      </c>
      <c r="G46">
        <v>8.44</v>
      </c>
      <c r="H46">
        <v>4.3375000000000004</v>
      </c>
      <c r="I46">
        <v>12.47</v>
      </c>
      <c r="J46">
        <v>9.7100000000000009</v>
      </c>
      <c r="K46">
        <v>31.45</v>
      </c>
      <c r="L46">
        <v>20.43</v>
      </c>
      <c r="O46" s="1">
        <v>40222</v>
      </c>
      <c r="P46" s="4">
        <f t="shared" si="2"/>
        <v>17.107968750000001</v>
      </c>
      <c r="Q46" s="4">
        <f t="shared" si="3"/>
        <v>45.87</v>
      </c>
      <c r="T46" s="59"/>
      <c r="U46" s="59"/>
    </row>
    <row r="47" spans="1:21" x14ac:dyDescent="0.3">
      <c r="A47" s="1">
        <v>40223</v>
      </c>
      <c r="B47">
        <v>45.87</v>
      </c>
      <c r="C47">
        <v>24.03</v>
      </c>
      <c r="D47">
        <v>17.36</v>
      </c>
      <c r="E47">
        <v>38.840000000000003</v>
      </c>
      <c r="F47">
        <v>7.87</v>
      </c>
      <c r="G47">
        <v>8.44</v>
      </c>
      <c r="H47">
        <v>4.3375000000000004</v>
      </c>
      <c r="I47">
        <v>12.47</v>
      </c>
      <c r="J47">
        <v>9.7100000000000009</v>
      </c>
      <c r="K47">
        <v>31.45</v>
      </c>
      <c r="L47">
        <v>20.43</v>
      </c>
      <c r="O47" s="1">
        <v>40223</v>
      </c>
      <c r="P47" s="4">
        <f t="shared" si="2"/>
        <v>17.107968750000001</v>
      </c>
      <c r="Q47" s="4">
        <f t="shared" si="3"/>
        <v>45.87</v>
      </c>
      <c r="T47" s="59"/>
      <c r="U47" s="59"/>
    </row>
    <row r="48" spans="1:21" x14ac:dyDescent="0.3">
      <c r="A48" s="1">
        <v>40224</v>
      </c>
      <c r="B48">
        <v>45.87</v>
      </c>
      <c r="C48">
        <v>24.03</v>
      </c>
      <c r="D48">
        <v>17.36</v>
      </c>
      <c r="E48">
        <v>38.840000000000003</v>
      </c>
      <c r="F48">
        <v>7.87</v>
      </c>
      <c r="G48">
        <v>8.44</v>
      </c>
      <c r="H48">
        <v>4.3375000000000004</v>
      </c>
      <c r="I48">
        <v>12.47</v>
      </c>
      <c r="J48">
        <v>9.7100000000000009</v>
      </c>
      <c r="K48">
        <v>31.45</v>
      </c>
      <c r="L48">
        <v>20.43</v>
      </c>
      <c r="O48" s="1">
        <v>40224</v>
      </c>
      <c r="P48" s="4">
        <f t="shared" si="2"/>
        <v>17.107968750000001</v>
      </c>
      <c r="Q48" s="4">
        <f t="shared" si="3"/>
        <v>45.87</v>
      </c>
      <c r="T48" s="59"/>
      <c r="U48" s="59"/>
    </row>
    <row r="49" spans="1:21" x14ac:dyDescent="0.3">
      <c r="A49" s="1">
        <v>40225</v>
      </c>
      <c r="B49">
        <v>46.87</v>
      </c>
      <c r="C49">
        <v>24.79</v>
      </c>
      <c r="D49">
        <v>17.48</v>
      </c>
      <c r="E49">
        <v>39.020000000000003</v>
      </c>
      <c r="F49">
        <v>8.06</v>
      </c>
      <c r="G49">
        <v>8.6300000000000008</v>
      </c>
      <c r="H49">
        <v>4.4175000000000004</v>
      </c>
      <c r="I49">
        <v>12.95</v>
      </c>
      <c r="J49">
        <v>9.91</v>
      </c>
      <c r="K49">
        <v>32.15</v>
      </c>
      <c r="L49">
        <v>20.72</v>
      </c>
      <c r="O49" s="1">
        <v>40225</v>
      </c>
      <c r="P49" s="4">
        <f t="shared" si="2"/>
        <v>17.41059375</v>
      </c>
      <c r="Q49" s="4">
        <f t="shared" si="3"/>
        <v>46.87</v>
      </c>
      <c r="T49" s="59"/>
      <c r="U49" s="59"/>
    </row>
    <row r="50" spans="1:21" x14ac:dyDescent="0.3">
      <c r="A50" s="1">
        <v>40226</v>
      </c>
      <c r="B50">
        <v>46.83</v>
      </c>
      <c r="C50">
        <v>24.71</v>
      </c>
      <c r="D50">
        <v>17.41</v>
      </c>
      <c r="E50">
        <v>39.43</v>
      </c>
      <c r="F50">
        <v>8.0299999999999994</v>
      </c>
      <c r="G50">
        <v>8.73</v>
      </c>
      <c r="H50">
        <v>4.46</v>
      </c>
      <c r="I50">
        <v>12.99</v>
      </c>
      <c r="J50">
        <v>10.02</v>
      </c>
      <c r="K50">
        <v>31.75</v>
      </c>
      <c r="L50">
        <v>20.66</v>
      </c>
      <c r="O50" s="1">
        <v>40226</v>
      </c>
      <c r="P50" s="4">
        <f t="shared" si="2"/>
        <v>17.435750000000002</v>
      </c>
      <c r="Q50" s="4">
        <f t="shared" si="3"/>
        <v>46.83</v>
      </c>
      <c r="T50" s="59"/>
      <c r="U50" s="59"/>
    </row>
    <row r="51" spans="1:21" x14ac:dyDescent="0.3">
      <c r="A51" s="1">
        <v>40227</v>
      </c>
      <c r="B51">
        <v>46.99</v>
      </c>
      <c r="C51">
        <v>24.83</v>
      </c>
      <c r="D51">
        <v>17.45</v>
      </c>
      <c r="E51">
        <v>39.81</v>
      </c>
      <c r="F51">
        <v>7.95</v>
      </c>
      <c r="G51">
        <v>8.76</v>
      </c>
      <c r="H51">
        <v>4.1675000000000004</v>
      </c>
      <c r="I51">
        <v>12.68</v>
      </c>
      <c r="J51">
        <v>10.06</v>
      </c>
      <c r="K51">
        <v>32.090000000000003</v>
      </c>
      <c r="L51">
        <v>20.84</v>
      </c>
      <c r="O51" s="1">
        <v>40227</v>
      </c>
      <c r="P51" s="4">
        <f t="shared" si="2"/>
        <v>17.462343750000002</v>
      </c>
      <c r="Q51" s="4">
        <f t="shared" si="3"/>
        <v>46.99</v>
      </c>
      <c r="T51" s="59"/>
      <c r="U51" s="59"/>
    </row>
    <row r="52" spans="1:21" x14ac:dyDescent="0.3">
      <c r="A52" s="1">
        <v>40228</v>
      </c>
      <c r="B52">
        <v>47.12</v>
      </c>
      <c r="C52">
        <v>25.01</v>
      </c>
      <c r="D52">
        <v>17.53</v>
      </c>
      <c r="E52">
        <v>39.590000000000003</v>
      </c>
      <c r="F52">
        <v>7.93</v>
      </c>
      <c r="G52">
        <v>8.9</v>
      </c>
      <c r="H52">
        <v>4.1449999999999996</v>
      </c>
      <c r="I52">
        <v>12.5</v>
      </c>
      <c r="J52">
        <v>10.02</v>
      </c>
      <c r="K52">
        <v>31.8</v>
      </c>
      <c r="L52">
        <v>20.82</v>
      </c>
      <c r="O52" s="1">
        <v>40228</v>
      </c>
      <c r="P52" s="4">
        <f t="shared" si="2"/>
        <v>17.438812500000001</v>
      </c>
      <c r="Q52" s="4">
        <f t="shared" si="3"/>
        <v>47.12</v>
      </c>
      <c r="T52" s="59"/>
      <c r="U52" s="59"/>
    </row>
    <row r="53" spans="1:21" x14ac:dyDescent="0.3">
      <c r="A53" s="1">
        <v>40229</v>
      </c>
      <c r="B53">
        <v>47.12</v>
      </c>
      <c r="C53">
        <v>25.01</v>
      </c>
      <c r="D53">
        <v>17.53</v>
      </c>
      <c r="E53">
        <v>39.590000000000003</v>
      </c>
      <c r="F53">
        <v>7.93</v>
      </c>
      <c r="G53">
        <v>8.9</v>
      </c>
      <c r="H53">
        <v>4.1449999999999996</v>
      </c>
      <c r="I53">
        <v>12.5</v>
      </c>
      <c r="J53">
        <v>10.02</v>
      </c>
      <c r="K53">
        <v>31.8</v>
      </c>
      <c r="L53">
        <v>20.82</v>
      </c>
      <c r="O53" s="1">
        <v>40229</v>
      </c>
      <c r="P53" s="4">
        <f t="shared" si="2"/>
        <v>17.438812500000001</v>
      </c>
      <c r="Q53" s="4">
        <f t="shared" si="3"/>
        <v>47.12</v>
      </c>
      <c r="T53" s="59"/>
      <c r="U53" s="59"/>
    </row>
    <row r="54" spans="1:21" x14ac:dyDescent="0.3">
      <c r="A54" s="1">
        <v>40230</v>
      </c>
      <c r="B54">
        <v>47.12</v>
      </c>
      <c r="C54">
        <v>25.01</v>
      </c>
      <c r="D54">
        <v>17.53</v>
      </c>
      <c r="E54">
        <v>39.590000000000003</v>
      </c>
      <c r="F54">
        <v>7.93</v>
      </c>
      <c r="G54">
        <v>8.9</v>
      </c>
      <c r="H54">
        <v>4.1449999999999996</v>
      </c>
      <c r="I54">
        <v>12.5</v>
      </c>
      <c r="J54">
        <v>10.02</v>
      </c>
      <c r="K54">
        <v>31.8</v>
      </c>
      <c r="L54">
        <v>20.82</v>
      </c>
      <c r="O54" s="1">
        <v>40230</v>
      </c>
      <c r="P54" s="4">
        <f t="shared" si="2"/>
        <v>17.438812500000001</v>
      </c>
      <c r="Q54" s="4">
        <f t="shared" si="3"/>
        <v>47.12</v>
      </c>
      <c r="T54" s="59"/>
      <c r="U54" s="59"/>
    </row>
    <row r="55" spans="1:21" x14ac:dyDescent="0.3">
      <c r="A55" s="1">
        <v>40231</v>
      </c>
      <c r="B55">
        <v>47.03</v>
      </c>
      <c r="C55">
        <v>24.73</v>
      </c>
      <c r="D55">
        <v>17.350000000000001</v>
      </c>
      <c r="E55">
        <v>39.01</v>
      </c>
      <c r="F55">
        <v>7.9</v>
      </c>
      <c r="G55">
        <v>8.94</v>
      </c>
      <c r="H55">
        <v>4.1524999999999999</v>
      </c>
      <c r="I55">
        <v>12.45</v>
      </c>
      <c r="J55">
        <v>10</v>
      </c>
      <c r="K55">
        <v>32.020000000000003</v>
      </c>
      <c r="L55">
        <v>20.87</v>
      </c>
      <c r="O55" s="1">
        <v>40231</v>
      </c>
      <c r="P55" s="4">
        <f t="shared" si="2"/>
        <v>17.333781250000001</v>
      </c>
      <c r="Q55" s="4">
        <f t="shared" si="3"/>
        <v>47.03</v>
      </c>
      <c r="T55" s="59"/>
      <c r="U55" s="59"/>
    </row>
    <row r="56" spans="1:21" x14ac:dyDescent="0.3">
      <c r="A56" s="1">
        <v>40232</v>
      </c>
      <c r="B56">
        <v>45.82</v>
      </c>
      <c r="C56">
        <v>24.3</v>
      </c>
      <c r="D56">
        <v>17.38</v>
      </c>
      <c r="E56">
        <v>38.54</v>
      </c>
      <c r="F56">
        <v>7.79</v>
      </c>
      <c r="G56">
        <v>8.61</v>
      </c>
      <c r="H56">
        <v>4.0525000000000002</v>
      </c>
      <c r="I56">
        <v>12.01</v>
      </c>
      <c r="J56">
        <v>9.85</v>
      </c>
      <c r="K56">
        <v>30.83</v>
      </c>
      <c r="L56">
        <v>20.388000000000002</v>
      </c>
      <c r="O56" s="1">
        <v>40232</v>
      </c>
      <c r="P56" s="4">
        <f t="shared" si="2"/>
        <v>17.00443125</v>
      </c>
      <c r="Q56" s="4">
        <f t="shared" si="3"/>
        <v>45.82</v>
      </c>
      <c r="T56" s="59"/>
      <c r="U56" s="59"/>
    </row>
    <row r="57" spans="1:21" x14ac:dyDescent="0.3">
      <c r="A57" s="1">
        <v>40233</v>
      </c>
      <c r="B57">
        <v>46.68</v>
      </c>
      <c r="C57">
        <v>24.75</v>
      </c>
      <c r="D57">
        <v>17.739999999999998</v>
      </c>
      <c r="E57">
        <v>37.869999999999997</v>
      </c>
      <c r="F57">
        <v>8.0500000000000007</v>
      </c>
      <c r="G57">
        <v>9.09</v>
      </c>
      <c r="H57">
        <v>4.1375000000000002</v>
      </c>
      <c r="I57">
        <v>12.27</v>
      </c>
      <c r="J57">
        <v>9.82</v>
      </c>
      <c r="K57">
        <v>31.01</v>
      </c>
      <c r="L57">
        <v>20.7</v>
      </c>
      <c r="O57" s="1">
        <v>40233</v>
      </c>
      <c r="P57" s="4">
        <f t="shared" si="2"/>
        <v>17.184843749999999</v>
      </c>
      <c r="Q57" s="4">
        <f t="shared" si="3"/>
        <v>46.68</v>
      </c>
      <c r="T57" s="59"/>
      <c r="U57" s="59"/>
    </row>
    <row r="58" spans="1:21" x14ac:dyDescent="0.3">
      <c r="A58" s="1">
        <v>40234</v>
      </c>
      <c r="B58">
        <v>46.49</v>
      </c>
      <c r="C58">
        <v>24.52</v>
      </c>
      <c r="D58">
        <v>18.09</v>
      </c>
      <c r="E58">
        <v>37.18</v>
      </c>
      <c r="F58">
        <v>7.89</v>
      </c>
      <c r="G58">
        <v>9.07</v>
      </c>
      <c r="H58">
        <v>4.0999999999999996</v>
      </c>
      <c r="I58">
        <v>12.22</v>
      </c>
      <c r="J58">
        <v>9.75</v>
      </c>
      <c r="K58">
        <v>30.71</v>
      </c>
      <c r="L58">
        <v>20.63</v>
      </c>
      <c r="O58" s="1">
        <v>40234</v>
      </c>
      <c r="P58" s="4">
        <f t="shared" si="2"/>
        <v>17.064250000000001</v>
      </c>
      <c r="Q58" s="4">
        <f t="shared" si="3"/>
        <v>46.49</v>
      </c>
      <c r="T58" s="59"/>
      <c r="U58" s="59"/>
    </row>
    <row r="59" spans="1:21" x14ac:dyDescent="0.3">
      <c r="A59" s="1">
        <v>40235</v>
      </c>
      <c r="B59">
        <v>46.41</v>
      </c>
      <c r="C59">
        <v>24.38</v>
      </c>
      <c r="D59">
        <v>18.149999999999999</v>
      </c>
      <c r="E59">
        <v>36.682899999999997</v>
      </c>
      <c r="F59">
        <v>7.91</v>
      </c>
      <c r="G59">
        <v>9.06</v>
      </c>
      <c r="H59">
        <v>4.05</v>
      </c>
      <c r="I59">
        <v>12.24</v>
      </c>
      <c r="J59">
        <v>9.75</v>
      </c>
      <c r="K59">
        <v>30.83</v>
      </c>
      <c r="L59">
        <v>20.53</v>
      </c>
      <c r="O59" s="1">
        <v>40235</v>
      </c>
      <c r="P59" s="4">
        <f t="shared" si="2"/>
        <v>16.991826249999999</v>
      </c>
      <c r="Q59" s="4">
        <f t="shared" si="3"/>
        <v>46.41</v>
      </c>
      <c r="T59" s="59"/>
      <c r="U59" s="59"/>
    </row>
    <row r="60" spans="1:21" x14ac:dyDescent="0.3">
      <c r="A60" s="1">
        <v>40236</v>
      </c>
      <c r="B60">
        <v>46.41</v>
      </c>
      <c r="C60">
        <v>24.38</v>
      </c>
      <c r="D60">
        <v>18.149999999999999</v>
      </c>
      <c r="E60">
        <v>36.682899999999997</v>
      </c>
      <c r="F60">
        <v>7.91</v>
      </c>
      <c r="G60">
        <v>9.06</v>
      </c>
      <c r="H60">
        <v>4.05</v>
      </c>
      <c r="I60">
        <v>12.24</v>
      </c>
      <c r="J60">
        <v>9.75</v>
      </c>
      <c r="K60">
        <v>30.83</v>
      </c>
      <c r="L60">
        <v>20.53</v>
      </c>
      <c r="O60" s="1">
        <v>40236</v>
      </c>
      <c r="P60" s="4">
        <f t="shared" si="2"/>
        <v>16.991826249999999</v>
      </c>
      <c r="Q60" s="4">
        <f t="shared" si="3"/>
        <v>46.41</v>
      </c>
      <c r="T60" s="59"/>
      <c r="U60" s="59"/>
    </row>
    <row r="61" spans="1:21" x14ac:dyDescent="0.3">
      <c r="A61" s="1">
        <v>40237</v>
      </c>
      <c r="B61">
        <v>46.41</v>
      </c>
      <c r="C61">
        <v>24.38</v>
      </c>
      <c r="D61">
        <v>18.149999999999999</v>
      </c>
      <c r="E61">
        <v>36.682899999999997</v>
      </c>
      <c r="F61">
        <v>7.91</v>
      </c>
      <c r="G61">
        <v>9.06</v>
      </c>
      <c r="H61">
        <v>4.05</v>
      </c>
      <c r="I61">
        <v>12.24</v>
      </c>
      <c r="J61">
        <v>9.75</v>
      </c>
      <c r="K61">
        <v>30.83</v>
      </c>
      <c r="L61">
        <v>20.53</v>
      </c>
      <c r="O61" s="1">
        <v>40237</v>
      </c>
      <c r="P61" s="4">
        <f t="shared" si="2"/>
        <v>16.991826249999999</v>
      </c>
      <c r="Q61" s="4">
        <f t="shared" si="3"/>
        <v>46.41</v>
      </c>
      <c r="T61" s="59"/>
      <c r="U61" s="59"/>
    </row>
    <row r="62" spans="1:21" x14ac:dyDescent="0.3">
      <c r="A62" s="1">
        <v>40238</v>
      </c>
      <c r="B62">
        <v>47.51</v>
      </c>
      <c r="C62">
        <v>24.63</v>
      </c>
      <c r="D62">
        <v>18.3</v>
      </c>
      <c r="E62">
        <v>35.56</v>
      </c>
      <c r="F62">
        <v>8.2100000000000009</v>
      </c>
      <c r="G62">
        <v>9.77</v>
      </c>
      <c r="H62">
        <v>4.2125000000000004</v>
      </c>
      <c r="I62">
        <v>12.5</v>
      </c>
      <c r="J62">
        <v>9.9499999999999993</v>
      </c>
      <c r="K62">
        <v>31.54</v>
      </c>
      <c r="L62">
        <v>20.87</v>
      </c>
      <c r="O62" s="1">
        <v>40238</v>
      </c>
      <c r="P62" s="4">
        <f t="shared" si="2"/>
        <v>17.155406250000002</v>
      </c>
      <c r="Q62" s="4">
        <f t="shared" si="3"/>
        <v>47.51</v>
      </c>
      <c r="T62" s="59"/>
      <c r="U62" s="59"/>
    </row>
    <row r="63" spans="1:21" x14ac:dyDescent="0.3">
      <c r="A63" s="1">
        <v>40239</v>
      </c>
      <c r="B63">
        <v>47.51</v>
      </c>
      <c r="C63">
        <v>24.48</v>
      </c>
      <c r="D63">
        <v>18.72</v>
      </c>
      <c r="E63">
        <v>37.93</v>
      </c>
      <c r="F63">
        <v>8.3800000000000008</v>
      </c>
      <c r="G63">
        <v>9.57</v>
      </c>
      <c r="H63">
        <v>4.21</v>
      </c>
      <c r="I63">
        <v>12.42</v>
      </c>
      <c r="J63">
        <v>9.9499999999999993</v>
      </c>
      <c r="K63">
        <v>32.92</v>
      </c>
      <c r="L63">
        <v>20.697500000000002</v>
      </c>
      <c r="O63" s="1">
        <v>40239</v>
      </c>
      <c r="P63" s="4">
        <f t="shared" si="2"/>
        <v>17.48934375</v>
      </c>
      <c r="Q63" s="4">
        <f t="shared" si="3"/>
        <v>47.51</v>
      </c>
      <c r="T63" s="59"/>
      <c r="U63" s="59"/>
    </row>
    <row r="64" spans="1:21" x14ac:dyDescent="0.3">
      <c r="A64" s="1">
        <v>40240</v>
      </c>
      <c r="B64">
        <v>47.28</v>
      </c>
      <c r="C64">
        <v>24.4</v>
      </c>
      <c r="D64">
        <v>18.91</v>
      </c>
      <c r="E64">
        <v>38.69</v>
      </c>
      <c r="F64">
        <v>8.35</v>
      </c>
      <c r="G64">
        <v>9.4499999999999993</v>
      </c>
      <c r="H64">
        <v>4.1574999999999998</v>
      </c>
      <c r="I64">
        <v>12.39</v>
      </c>
      <c r="J64">
        <v>9.86</v>
      </c>
      <c r="K64">
        <v>33.32</v>
      </c>
      <c r="L64">
        <v>20.52</v>
      </c>
      <c r="O64" s="1">
        <v>40240</v>
      </c>
      <c r="P64" s="4">
        <f t="shared" si="2"/>
        <v>17.556593749999998</v>
      </c>
      <c r="Q64" s="4">
        <f t="shared" si="3"/>
        <v>47.28</v>
      </c>
      <c r="T64" s="59"/>
      <c r="U64" s="59"/>
    </row>
    <row r="65" spans="1:21" x14ac:dyDescent="0.3">
      <c r="A65" s="1">
        <v>40241</v>
      </c>
      <c r="B65">
        <v>47.24</v>
      </c>
      <c r="C65">
        <v>24.67</v>
      </c>
      <c r="D65">
        <v>19.059999999999999</v>
      </c>
      <c r="E65">
        <v>39.25</v>
      </c>
      <c r="F65">
        <v>8.5</v>
      </c>
      <c r="G65">
        <v>9.41</v>
      </c>
      <c r="H65">
        <v>4.165</v>
      </c>
      <c r="I65">
        <v>12.26</v>
      </c>
      <c r="J65">
        <v>9.8699999999999992</v>
      </c>
      <c r="K65">
        <v>33</v>
      </c>
      <c r="L65">
        <v>20.53</v>
      </c>
      <c r="O65" s="1">
        <v>40241</v>
      </c>
      <c r="P65" s="4">
        <f t="shared" si="2"/>
        <v>17.651062500000002</v>
      </c>
      <c r="Q65" s="4">
        <f t="shared" si="3"/>
        <v>47.24</v>
      </c>
      <c r="T65" s="59"/>
      <c r="U65" s="59"/>
    </row>
    <row r="66" spans="1:21" x14ac:dyDescent="0.3">
      <c r="A66" s="1">
        <v>40242</v>
      </c>
      <c r="B66">
        <v>47.77</v>
      </c>
      <c r="C66">
        <v>24.97</v>
      </c>
      <c r="D66">
        <v>19.36</v>
      </c>
      <c r="E66">
        <v>38.76</v>
      </c>
      <c r="F66">
        <v>8.61</v>
      </c>
      <c r="G66">
        <v>9.4600000000000009</v>
      </c>
      <c r="H66">
        <v>4.2925000000000004</v>
      </c>
      <c r="I66">
        <v>12.29</v>
      </c>
      <c r="J66">
        <v>10.130000000000001</v>
      </c>
      <c r="K66">
        <v>33.81</v>
      </c>
      <c r="L66">
        <v>20.79</v>
      </c>
      <c r="O66" s="1">
        <v>40242</v>
      </c>
      <c r="P66" s="4">
        <f t="shared" si="2"/>
        <v>17.781906249999999</v>
      </c>
      <c r="Q66" s="4">
        <f t="shared" si="3"/>
        <v>47.77</v>
      </c>
      <c r="T66" s="59"/>
      <c r="U66" s="59"/>
    </row>
    <row r="67" spans="1:21" x14ac:dyDescent="0.3">
      <c r="A67" s="1">
        <v>40243</v>
      </c>
      <c r="B67">
        <v>47.77</v>
      </c>
      <c r="C67">
        <v>24.97</v>
      </c>
      <c r="D67">
        <v>19.36</v>
      </c>
      <c r="E67">
        <v>38.76</v>
      </c>
      <c r="F67">
        <v>8.61</v>
      </c>
      <c r="G67">
        <v>9.4600000000000009</v>
      </c>
      <c r="H67">
        <v>4.2925000000000004</v>
      </c>
      <c r="I67">
        <v>12.29</v>
      </c>
      <c r="J67">
        <v>10.130000000000001</v>
      </c>
      <c r="K67">
        <v>33.81</v>
      </c>
      <c r="L67">
        <v>20.79</v>
      </c>
      <c r="O67" s="1">
        <v>40243</v>
      </c>
      <c r="P67" s="4">
        <f t="shared" si="2"/>
        <v>17.781906249999999</v>
      </c>
      <c r="Q67" s="4">
        <f t="shared" si="3"/>
        <v>47.77</v>
      </c>
      <c r="T67" s="59"/>
      <c r="U67" s="59"/>
    </row>
    <row r="68" spans="1:21" x14ac:dyDescent="0.3">
      <c r="A68" s="1">
        <v>40244</v>
      </c>
      <c r="B68">
        <v>47.77</v>
      </c>
      <c r="C68">
        <v>24.97</v>
      </c>
      <c r="D68">
        <v>19.36</v>
      </c>
      <c r="E68">
        <v>38.76</v>
      </c>
      <c r="F68">
        <v>8.61</v>
      </c>
      <c r="G68">
        <v>9.4600000000000009</v>
      </c>
      <c r="H68">
        <v>4.2925000000000004</v>
      </c>
      <c r="I68">
        <v>12.29</v>
      </c>
      <c r="J68">
        <v>10.130000000000001</v>
      </c>
      <c r="K68">
        <v>33.81</v>
      </c>
      <c r="L68">
        <v>20.79</v>
      </c>
      <c r="O68" s="1">
        <v>40244</v>
      </c>
      <c r="P68" s="4">
        <f t="shared" ref="P68:P131" si="4">SUMPRODUCT(C68:L68,$C$1:$L$1)</f>
        <v>17.781906249999999</v>
      </c>
      <c r="Q68" s="4">
        <f t="shared" si="3"/>
        <v>47.77</v>
      </c>
      <c r="T68" s="59"/>
      <c r="U68" s="59"/>
    </row>
    <row r="69" spans="1:21" x14ac:dyDescent="0.3">
      <c r="A69" s="1">
        <v>40245</v>
      </c>
      <c r="B69">
        <v>47.75</v>
      </c>
      <c r="C69">
        <v>24.69</v>
      </c>
      <c r="D69">
        <v>19.309999999999999</v>
      </c>
      <c r="E69">
        <v>38.79</v>
      </c>
      <c r="F69">
        <v>8.64</v>
      </c>
      <c r="G69">
        <v>9.59</v>
      </c>
      <c r="H69">
        <v>4.2300000000000004</v>
      </c>
      <c r="I69">
        <v>12.36</v>
      </c>
      <c r="J69">
        <v>10.23</v>
      </c>
      <c r="K69">
        <v>34.36</v>
      </c>
      <c r="L69">
        <v>20.77</v>
      </c>
      <c r="O69" s="1">
        <v>40245</v>
      </c>
      <c r="P69" s="4">
        <f t="shared" si="4"/>
        <v>17.797249999999998</v>
      </c>
      <c r="Q69" s="4">
        <f t="shared" si="3"/>
        <v>47.75</v>
      </c>
      <c r="T69" s="59"/>
      <c r="U69" s="59"/>
    </row>
    <row r="70" spans="1:21" x14ac:dyDescent="0.3">
      <c r="A70" s="1">
        <v>40246</v>
      </c>
      <c r="B70">
        <v>47.62</v>
      </c>
      <c r="C70">
        <v>24.19</v>
      </c>
      <c r="D70">
        <v>19.350000000000001</v>
      </c>
      <c r="E70">
        <v>38.68</v>
      </c>
      <c r="F70">
        <v>8.6300000000000008</v>
      </c>
      <c r="G70">
        <v>9.41</v>
      </c>
      <c r="H70">
        <v>4.3875000000000002</v>
      </c>
      <c r="I70">
        <v>12.29</v>
      </c>
      <c r="J70">
        <v>10.25</v>
      </c>
      <c r="K70">
        <v>34.049999999999997</v>
      </c>
      <c r="L70">
        <v>20.94</v>
      </c>
      <c r="O70" s="1">
        <v>40246</v>
      </c>
      <c r="P70" s="4">
        <f t="shared" si="4"/>
        <v>17.726218750000001</v>
      </c>
      <c r="Q70" s="4">
        <f t="shared" si="3"/>
        <v>47.62</v>
      </c>
      <c r="T70" s="59"/>
      <c r="U70" s="59"/>
    </row>
    <row r="71" spans="1:21" x14ac:dyDescent="0.3">
      <c r="A71" s="1">
        <v>40247</v>
      </c>
      <c r="B71">
        <v>48.55</v>
      </c>
      <c r="C71">
        <v>24.59</v>
      </c>
      <c r="D71">
        <v>19.739999999999998</v>
      </c>
      <c r="E71">
        <v>38.880000000000003</v>
      </c>
      <c r="F71">
        <v>8.92</v>
      </c>
      <c r="G71">
        <v>9.8699999999999992</v>
      </c>
      <c r="H71">
        <v>4.3975</v>
      </c>
      <c r="I71">
        <v>12.53</v>
      </c>
      <c r="J71">
        <v>10.34</v>
      </c>
      <c r="K71">
        <v>34.49</v>
      </c>
      <c r="L71">
        <v>21.19</v>
      </c>
      <c r="O71" s="1">
        <v>40247</v>
      </c>
      <c r="P71" s="4">
        <f t="shared" si="4"/>
        <v>18.004718750000002</v>
      </c>
      <c r="Q71" s="4">
        <f t="shared" si="3"/>
        <v>48.55</v>
      </c>
      <c r="T71" s="59"/>
      <c r="U71" s="59"/>
    </row>
    <row r="72" spans="1:21" x14ac:dyDescent="0.3">
      <c r="A72" s="1">
        <v>40248</v>
      </c>
      <c r="B72">
        <v>48.24</v>
      </c>
      <c r="C72">
        <v>24.07</v>
      </c>
      <c r="D72">
        <v>19.86</v>
      </c>
      <c r="E72">
        <v>39.1</v>
      </c>
      <c r="F72">
        <v>8.9499999999999993</v>
      </c>
      <c r="G72">
        <v>9.8000000000000007</v>
      </c>
      <c r="H72">
        <v>4.2975000000000003</v>
      </c>
      <c r="I72">
        <v>12.41</v>
      </c>
      <c r="J72">
        <v>10.5</v>
      </c>
      <c r="K72">
        <v>34.479999999999997</v>
      </c>
      <c r="L72">
        <v>21.25</v>
      </c>
      <c r="O72" s="1">
        <v>40248</v>
      </c>
      <c r="P72" s="4">
        <f t="shared" si="4"/>
        <v>17.969468750000001</v>
      </c>
      <c r="Q72" s="4">
        <f t="shared" si="3"/>
        <v>48.24</v>
      </c>
      <c r="T72" s="59"/>
      <c r="U72" s="59"/>
    </row>
    <row r="73" spans="1:21" x14ac:dyDescent="0.3">
      <c r="A73" s="1">
        <v>40249</v>
      </c>
      <c r="B73">
        <v>48.15</v>
      </c>
      <c r="C73">
        <v>24</v>
      </c>
      <c r="D73">
        <v>19.649999999999999</v>
      </c>
      <c r="E73">
        <v>38.950000000000003</v>
      </c>
      <c r="F73">
        <v>8.93</v>
      </c>
      <c r="G73">
        <v>9.9700000000000006</v>
      </c>
      <c r="H73">
        <v>4.3125</v>
      </c>
      <c r="I73">
        <v>12.36</v>
      </c>
      <c r="J73">
        <v>10.33</v>
      </c>
      <c r="K73">
        <v>34.44</v>
      </c>
      <c r="L73">
        <v>21.27</v>
      </c>
      <c r="O73" s="1">
        <v>40249</v>
      </c>
      <c r="P73" s="4">
        <f t="shared" si="4"/>
        <v>17.92578125</v>
      </c>
      <c r="Q73" s="4">
        <f t="shared" si="3"/>
        <v>48.15</v>
      </c>
      <c r="T73" s="59"/>
      <c r="U73" s="59"/>
    </row>
    <row r="74" spans="1:21" x14ac:dyDescent="0.3">
      <c r="A74" s="1">
        <v>40250</v>
      </c>
      <c r="B74">
        <v>48.15</v>
      </c>
      <c r="C74">
        <v>24</v>
      </c>
      <c r="D74">
        <v>19.649999999999999</v>
      </c>
      <c r="E74">
        <v>38.950000000000003</v>
      </c>
      <c r="F74">
        <v>8.93</v>
      </c>
      <c r="G74">
        <v>9.9700000000000006</v>
      </c>
      <c r="H74">
        <v>4.3125</v>
      </c>
      <c r="I74">
        <v>12.36</v>
      </c>
      <c r="J74">
        <v>10.33</v>
      </c>
      <c r="K74">
        <v>34.44</v>
      </c>
      <c r="L74">
        <v>21.27</v>
      </c>
      <c r="O74" s="1">
        <v>40250</v>
      </c>
      <c r="P74" s="4">
        <f t="shared" si="4"/>
        <v>17.92578125</v>
      </c>
      <c r="Q74" s="4">
        <f t="shared" si="3"/>
        <v>48.15</v>
      </c>
      <c r="T74" s="59"/>
      <c r="U74" s="59"/>
    </row>
    <row r="75" spans="1:21" x14ac:dyDescent="0.3">
      <c r="A75" s="1">
        <v>40251</v>
      </c>
      <c r="B75">
        <v>48.15</v>
      </c>
      <c r="C75">
        <v>24</v>
      </c>
      <c r="D75">
        <v>19.649999999999999</v>
      </c>
      <c r="E75">
        <v>38.950000000000003</v>
      </c>
      <c r="F75">
        <v>8.93</v>
      </c>
      <c r="G75">
        <v>9.9700000000000006</v>
      </c>
      <c r="H75">
        <v>4.3125</v>
      </c>
      <c r="I75">
        <v>12.36</v>
      </c>
      <c r="J75">
        <v>10.33</v>
      </c>
      <c r="K75">
        <v>34.44</v>
      </c>
      <c r="L75">
        <v>21.27</v>
      </c>
      <c r="O75" s="1">
        <v>40251</v>
      </c>
      <c r="P75" s="4">
        <f t="shared" si="4"/>
        <v>17.92578125</v>
      </c>
      <c r="Q75" s="4">
        <f t="shared" si="3"/>
        <v>48.15</v>
      </c>
      <c r="T75" s="59"/>
      <c r="U75" s="59"/>
    </row>
    <row r="76" spans="1:21" x14ac:dyDescent="0.3">
      <c r="A76" s="1">
        <v>40252</v>
      </c>
      <c r="B76">
        <v>47.63</v>
      </c>
      <c r="C76">
        <v>23.94</v>
      </c>
      <c r="D76">
        <v>19.420000000000002</v>
      </c>
      <c r="E76">
        <v>38.869999999999997</v>
      </c>
      <c r="F76">
        <v>8.92</v>
      </c>
      <c r="G76">
        <v>9.73</v>
      </c>
      <c r="H76">
        <v>4.29</v>
      </c>
      <c r="I76">
        <v>12.23</v>
      </c>
      <c r="J76">
        <v>10.14</v>
      </c>
      <c r="K76">
        <v>33.49</v>
      </c>
      <c r="L76">
        <v>21.17</v>
      </c>
      <c r="O76" s="1">
        <v>40252</v>
      </c>
      <c r="P76" s="4">
        <f t="shared" si="4"/>
        <v>17.770625000000003</v>
      </c>
      <c r="Q76" s="4">
        <f t="shared" si="3"/>
        <v>47.63</v>
      </c>
      <c r="T76" s="59"/>
      <c r="U76" s="59"/>
    </row>
    <row r="77" spans="1:21" x14ac:dyDescent="0.3">
      <c r="A77" s="1">
        <v>40253</v>
      </c>
      <c r="B77">
        <v>48.95</v>
      </c>
      <c r="C77">
        <v>24.68</v>
      </c>
      <c r="D77">
        <v>19.5</v>
      </c>
      <c r="E77">
        <v>39.01</v>
      </c>
      <c r="F77">
        <v>9.4</v>
      </c>
      <c r="G77">
        <v>10.210000000000001</v>
      </c>
      <c r="H77">
        <v>4.4387999999999996</v>
      </c>
      <c r="I77">
        <v>12.45</v>
      </c>
      <c r="J77">
        <v>10.29</v>
      </c>
      <c r="K77">
        <v>34.19</v>
      </c>
      <c r="L77">
        <v>22.01</v>
      </c>
      <c r="O77" s="1">
        <v>40253</v>
      </c>
      <c r="P77" s="4">
        <f t="shared" si="4"/>
        <v>18.165115000000004</v>
      </c>
      <c r="Q77" s="4">
        <f t="shared" si="3"/>
        <v>48.95</v>
      </c>
      <c r="T77" s="59"/>
      <c r="U77" s="59"/>
    </row>
    <row r="78" spans="1:21" x14ac:dyDescent="0.3">
      <c r="A78" s="1">
        <v>40254</v>
      </c>
      <c r="B78">
        <v>49.74</v>
      </c>
      <c r="C78">
        <v>24.91</v>
      </c>
      <c r="D78">
        <v>19.89</v>
      </c>
      <c r="E78">
        <v>38.9</v>
      </c>
      <c r="F78">
        <v>9.67</v>
      </c>
      <c r="G78">
        <v>10.4</v>
      </c>
      <c r="H78">
        <v>4.5250000000000004</v>
      </c>
      <c r="I78">
        <v>12.66</v>
      </c>
      <c r="J78">
        <v>10.42</v>
      </c>
      <c r="K78">
        <v>34.51</v>
      </c>
      <c r="L78">
        <v>22.2425</v>
      </c>
      <c r="O78" s="1">
        <v>40254</v>
      </c>
      <c r="P78" s="4">
        <f t="shared" si="4"/>
        <v>18.356218750000004</v>
      </c>
      <c r="Q78" s="4">
        <f t="shared" ref="Q78:Q141" si="5">B78</f>
        <v>49.74</v>
      </c>
      <c r="T78" s="59"/>
      <c r="U78" s="59"/>
    </row>
    <row r="79" spans="1:21" x14ac:dyDescent="0.3">
      <c r="A79" s="1">
        <v>40255</v>
      </c>
      <c r="B79">
        <v>49.28</v>
      </c>
      <c r="C79">
        <v>24.72</v>
      </c>
      <c r="D79">
        <v>19.98</v>
      </c>
      <c r="E79">
        <v>40.43</v>
      </c>
      <c r="F79">
        <v>9.39</v>
      </c>
      <c r="G79">
        <v>10.16</v>
      </c>
      <c r="H79">
        <v>4.3650000000000002</v>
      </c>
      <c r="I79">
        <v>12.63</v>
      </c>
      <c r="J79">
        <v>10.34</v>
      </c>
      <c r="K79">
        <v>34.04</v>
      </c>
      <c r="L79">
        <v>22.2</v>
      </c>
      <c r="O79" s="1">
        <v>40255</v>
      </c>
      <c r="P79" s="4">
        <f t="shared" si="4"/>
        <v>18.404937500000003</v>
      </c>
      <c r="Q79" s="4">
        <f t="shared" si="5"/>
        <v>49.28</v>
      </c>
      <c r="T79" s="59"/>
      <c r="U79" s="59"/>
    </row>
    <row r="80" spans="1:21" x14ac:dyDescent="0.3">
      <c r="A80" s="1">
        <v>40256</v>
      </c>
      <c r="B80">
        <v>48.6</v>
      </c>
      <c r="C80">
        <v>24.36</v>
      </c>
      <c r="D80">
        <v>20.11</v>
      </c>
      <c r="E80">
        <v>40.049999999999997</v>
      </c>
      <c r="F80">
        <v>9.11</v>
      </c>
      <c r="G80">
        <v>9.9499999999999993</v>
      </c>
      <c r="H80">
        <v>4.3125</v>
      </c>
      <c r="I80">
        <v>12.49</v>
      </c>
      <c r="J80">
        <v>10.09</v>
      </c>
      <c r="K80">
        <v>33.619999999999997</v>
      </c>
      <c r="L80">
        <v>21.9925</v>
      </c>
      <c r="O80" s="1">
        <v>40256</v>
      </c>
      <c r="P80" s="4">
        <f t="shared" si="4"/>
        <v>18.2026875</v>
      </c>
      <c r="Q80" s="4">
        <f t="shared" si="5"/>
        <v>48.6</v>
      </c>
      <c r="T80" s="59"/>
      <c r="U80" s="59"/>
    </row>
    <row r="81" spans="1:21" x14ac:dyDescent="0.3">
      <c r="A81" s="1">
        <v>40257</v>
      </c>
      <c r="B81">
        <v>48.6</v>
      </c>
      <c r="C81">
        <v>24.36</v>
      </c>
      <c r="D81">
        <v>20.11</v>
      </c>
      <c r="E81">
        <v>40.049999999999997</v>
      </c>
      <c r="F81">
        <v>9.11</v>
      </c>
      <c r="G81">
        <v>9.9499999999999993</v>
      </c>
      <c r="H81">
        <v>4.3125</v>
      </c>
      <c r="I81">
        <v>12.49</v>
      </c>
      <c r="J81">
        <v>10.09</v>
      </c>
      <c r="K81">
        <v>33.619999999999997</v>
      </c>
      <c r="L81">
        <v>21.9925</v>
      </c>
      <c r="O81" s="1">
        <v>40257</v>
      </c>
      <c r="P81" s="4">
        <f t="shared" si="4"/>
        <v>18.2026875</v>
      </c>
      <c r="Q81" s="4">
        <f t="shared" si="5"/>
        <v>48.6</v>
      </c>
      <c r="T81" s="59"/>
      <c r="U81" s="59"/>
    </row>
    <row r="82" spans="1:21" x14ac:dyDescent="0.3">
      <c r="A82" s="1">
        <v>40258</v>
      </c>
      <c r="B82">
        <v>48.6</v>
      </c>
      <c r="C82">
        <v>24.36</v>
      </c>
      <c r="D82">
        <v>20.11</v>
      </c>
      <c r="E82">
        <v>40.049999999999997</v>
      </c>
      <c r="F82">
        <v>9.11</v>
      </c>
      <c r="G82">
        <v>9.9499999999999993</v>
      </c>
      <c r="H82">
        <v>4.3125</v>
      </c>
      <c r="I82">
        <v>12.49</v>
      </c>
      <c r="J82">
        <v>10.09</v>
      </c>
      <c r="K82">
        <v>33.619999999999997</v>
      </c>
      <c r="L82">
        <v>21.9925</v>
      </c>
      <c r="O82" s="1">
        <v>40258</v>
      </c>
      <c r="P82" s="4">
        <f t="shared" si="4"/>
        <v>18.2026875</v>
      </c>
      <c r="Q82" s="4">
        <f t="shared" si="5"/>
        <v>48.6</v>
      </c>
      <c r="T82" s="59"/>
      <c r="U82" s="59"/>
    </row>
    <row r="83" spans="1:21" x14ac:dyDescent="0.3">
      <c r="A83" s="1">
        <v>40259</v>
      </c>
      <c r="B83">
        <v>49.56</v>
      </c>
      <c r="C83">
        <v>24.73</v>
      </c>
      <c r="D83">
        <v>19.940000000000001</v>
      </c>
      <c r="E83">
        <v>40.277500000000003</v>
      </c>
      <c r="F83">
        <v>9.31</v>
      </c>
      <c r="G83">
        <v>10.33</v>
      </c>
      <c r="H83">
        <v>4.3825000000000003</v>
      </c>
      <c r="I83">
        <v>12.78</v>
      </c>
      <c r="J83">
        <v>10.18</v>
      </c>
      <c r="K83">
        <v>34.5</v>
      </c>
      <c r="L83">
        <v>22.24</v>
      </c>
      <c r="O83" s="1">
        <v>40259</v>
      </c>
      <c r="P83" s="4">
        <f t="shared" si="4"/>
        <v>18.432874999999999</v>
      </c>
      <c r="Q83" s="4">
        <f t="shared" si="5"/>
        <v>49.56</v>
      </c>
      <c r="T83" s="59"/>
      <c r="U83" s="59"/>
    </row>
    <row r="84" spans="1:21" x14ac:dyDescent="0.3">
      <c r="A84" s="1">
        <v>40260</v>
      </c>
      <c r="B84">
        <v>50.56</v>
      </c>
      <c r="C84">
        <v>25.45</v>
      </c>
      <c r="D84">
        <v>20.22</v>
      </c>
      <c r="E84">
        <v>40.520000000000003</v>
      </c>
      <c r="F84">
        <v>9.4499999999999993</v>
      </c>
      <c r="G84">
        <v>10.54</v>
      </c>
      <c r="H84">
        <v>4.4725000000000001</v>
      </c>
      <c r="I84">
        <v>13.234999999999999</v>
      </c>
      <c r="J84">
        <v>10.27</v>
      </c>
      <c r="K84">
        <v>35.4</v>
      </c>
      <c r="L84">
        <v>22.672499999999999</v>
      </c>
      <c r="O84" s="1">
        <v>40260</v>
      </c>
      <c r="P84" s="4">
        <f t="shared" si="4"/>
        <v>18.7715</v>
      </c>
      <c r="Q84" s="4">
        <f t="shared" si="5"/>
        <v>50.56</v>
      </c>
      <c r="T84" s="59"/>
      <c r="U84" s="59"/>
    </row>
    <row r="85" spans="1:21" x14ac:dyDescent="0.3">
      <c r="A85" s="1">
        <v>40261</v>
      </c>
      <c r="B85">
        <v>49.37</v>
      </c>
      <c r="C85">
        <v>24.79</v>
      </c>
      <c r="D85">
        <v>19.62</v>
      </c>
      <c r="E85">
        <v>40.19</v>
      </c>
      <c r="F85">
        <v>9.23</v>
      </c>
      <c r="G85">
        <v>10.43</v>
      </c>
      <c r="H85">
        <v>4.3224999999999998</v>
      </c>
      <c r="I85">
        <v>13</v>
      </c>
      <c r="J85">
        <v>10.33</v>
      </c>
      <c r="K85">
        <v>34.83</v>
      </c>
      <c r="L85">
        <v>22.43</v>
      </c>
      <c r="O85" s="1">
        <v>40261</v>
      </c>
      <c r="P85" s="4">
        <f t="shared" si="4"/>
        <v>18.459406250000001</v>
      </c>
      <c r="Q85" s="4">
        <f t="shared" si="5"/>
        <v>49.37</v>
      </c>
      <c r="T85" s="59"/>
      <c r="U85" s="59"/>
    </row>
    <row r="86" spans="1:21" x14ac:dyDescent="0.3">
      <c r="A86" s="1">
        <v>40262</v>
      </c>
      <c r="B86">
        <v>49.34</v>
      </c>
      <c r="C86">
        <v>24.79</v>
      </c>
      <c r="D86">
        <v>19.649999999999999</v>
      </c>
      <c r="E86">
        <v>42.19</v>
      </c>
      <c r="F86">
        <v>9.0299999999999994</v>
      </c>
      <c r="G86">
        <v>10.38</v>
      </c>
      <c r="H86">
        <v>4.335</v>
      </c>
      <c r="I86">
        <v>13.16</v>
      </c>
      <c r="J86">
        <v>10.42</v>
      </c>
      <c r="K86">
        <v>35.130000000000003</v>
      </c>
      <c r="L86">
        <v>22.35</v>
      </c>
      <c r="O86" s="1">
        <v>40262</v>
      </c>
      <c r="P86" s="4">
        <f t="shared" si="4"/>
        <v>18.689562499999997</v>
      </c>
      <c r="Q86" s="4">
        <f t="shared" si="5"/>
        <v>49.34</v>
      </c>
      <c r="T86" s="59"/>
      <c r="U86" s="59"/>
    </row>
    <row r="87" spans="1:21" x14ac:dyDescent="0.3">
      <c r="A87" s="1">
        <v>40263</v>
      </c>
      <c r="B87">
        <v>49.15</v>
      </c>
      <c r="C87">
        <v>24.75</v>
      </c>
      <c r="D87">
        <v>19.91</v>
      </c>
      <c r="E87">
        <v>41.829000000000001</v>
      </c>
      <c r="F87">
        <v>9.02</v>
      </c>
      <c r="G87">
        <v>10.49</v>
      </c>
      <c r="H87">
        <v>4.335</v>
      </c>
      <c r="I87">
        <v>13.21</v>
      </c>
      <c r="J87">
        <v>10.36</v>
      </c>
      <c r="K87">
        <v>35.31</v>
      </c>
      <c r="L87">
        <v>22.24</v>
      </c>
      <c r="O87" s="1">
        <v>40263</v>
      </c>
      <c r="P87" s="4">
        <f t="shared" si="4"/>
        <v>18.684200000000001</v>
      </c>
      <c r="Q87" s="4">
        <f t="shared" si="5"/>
        <v>49.15</v>
      </c>
      <c r="T87" s="59"/>
      <c r="U87" s="59"/>
    </row>
    <row r="88" spans="1:21" x14ac:dyDescent="0.3">
      <c r="A88" s="1">
        <v>40264</v>
      </c>
      <c r="B88">
        <v>49.15</v>
      </c>
      <c r="C88">
        <v>24.75</v>
      </c>
      <c r="D88">
        <v>19.91</v>
      </c>
      <c r="E88">
        <v>41.829000000000001</v>
      </c>
      <c r="F88">
        <v>9.02</v>
      </c>
      <c r="G88">
        <v>10.49</v>
      </c>
      <c r="H88">
        <v>4.335</v>
      </c>
      <c r="I88">
        <v>13.21</v>
      </c>
      <c r="J88">
        <v>10.36</v>
      </c>
      <c r="K88">
        <v>35.31</v>
      </c>
      <c r="L88">
        <v>22.24</v>
      </c>
      <c r="O88" s="1">
        <v>40264</v>
      </c>
      <c r="P88" s="4">
        <f t="shared" si="4"/>
        <v>18.684200000000001</v>
      </c>
      <c r="Q88" s="4">
        <f t="shared" si="5"/>
        <v>49.15</v>
      </c>
      <c r="T88" s="59"/>
      <c r="U88" s="59"/>
    </row>
    <row r="89" spans="1:21" x14ac:dyDescent="0.3">
      <c r="A89" s="1">
        <v>40265</v>
      </c>
      <c r="B89">
        <v>49.15</v>
      </c>
      <c r="C89">
        <v>24.75</v>
      </c>
      <c r="D89">
        <v>19.91</v>
      </c>
      <c r="E89">
        <v>41.829000000000001</v>
      </c>
      <c r="F89">
        <v>9.02</v>
      </c>
      <c r="G89">
        <v>10.49</v>
      </c>
      <c r="H89">
        <v>4.335</v>
      </c>
      <c r="I89">
        <v>13.21</v>
      </c>
      <c r="J89">
        <v>10.36</v>
      </c>
      <c r="K89">
        <v>35.31</v>
      </c>
      <c r="L89">
        <v>22.24</v>
      </c>
      <c r="O89" s="1">
        <v>40265</v>
      </c>
      <c r="P89" s="4">
        <f t="shared" si="4"/>
        <v>18.684200000000001</v>
      </c>
      <c r="Q89" s="4">
        <f t="shared" si="5"/>
        <v>49.15</v>
      </c>
      <c r="T89" s="59"/>
      <c r="U89" s="59"/>
    </row>
    <row r="90" spans="1:21" x14ac:dyDescent="0.3">
      <c r="A90" s="1">
        <v>40266</v>
      </c>
      <c r="B90">
        <v>49.47</v>
      </c>
      <c r="C90">
        <v>24.73</v>
      </c>
      <c r="D90">
        <v>20.22</v>
      </c>
      <c r="E90">
        <v>41.76</v>
      </c>
      <c r="F90">
        <v>9.11</v>
      </c>
      <c r="G90">
        <v>10.63</v>
      </c>
      <c r="H90">
        <v>4.3899999999999997</v>
      </c>
      <c r="I90">
        <v>13.31</v>
      </c>
      <c r="J90">
        <v>10.54</v>
      </c>
      <c r="K90">
        <v>35.56</v>
      </c>
      <c r="L90">
        <v>22.33</v>
      </c>
      <c r="O90" s="1">
        <v>40266</v>
      </c>
      <c r="P90" s="4">
        <f t="shared" si="4"/>
        <v>18.783999999999995</v>
      </c>
      <c r="Q90" s="4">
        <f t="shared" si="5"/>
        <v>49.47</v>
      </c>
      <c r="T90" s="59"/>
      <c r="U90" s="59"/>
    </row>
    <row r="91" spans="1:21" x14ac:dyDescent="0.3">
      <c r="A91" s="1">
        <v>40267</v>
      </c>
      <c r="B91">
        <v>49.77</v>
      </c>
      <c r="C91">
        <v>24.61</v>
      </c>
      <c r="D91">
        <v>20.38</v>
      </c>
      <c r="E91">
        <v>42.13</v>
      </c>
      <c r="F91">
        <v>9.27</v>
      </c>
      <c r="G91">
        <v>10.79</v>
      </c>
      <c r="H91">
        <v>4.4074999999999998</v>
      </c>
      <c r="I91">
        <v>13.45</v>
      </c>
      <c r="J91">
        <v>10.55</v>
      </c>
      <c r="K91">
        <v>35.159999999999997</v>
      </c>
      <c r="L91">
        <v>22.34</v>
      </c>
      <c r="O91" s="1">
        <v>40267</v>
      </c>
      <c r="P91" s="4">
        <f t="shared" si="4"/>
        <v>18.865468750000002</v>
      </c>
      <c r="Q91" s="4">
        <f t="shared" si="5"/>
        <v>49.77</v>
      </c>
      <c r="T91" s="59"/>
      <c r="U91" s="59"/>
    </row>
    <row r="92" spans="1:21" x14ac:dyDescent="0.3">
      <c r="A92" s="1">
        <v>40268</v>
      </c>
      <c r="B92">
        <v>49.42</v>
      </c>
      <c r="C92">
        <v>24.47</v>
      </c>
      <c r="D92">
        <v>20.5625</v>
      </c>
      <c r="E92">
        <v>41.96</v>
      </c>
      <c r="F92">
        <v>9.27</v>
      </c>
      <c r="G92">
        <v>10.37</v>
      </c>
      <c r="H92">
        <v>4.3499999999999996</v>
      </c>
      <c r="I92">
        <v>13.467499999999999</v>
      </c>
      <c r="J92">
        <v>10.49</v>
      </c>
      <c r="K92">
        <v>35.4</v>
      </c>
      <c r="L92">
        <v>22.29</v>
      </c>
      <c r="O92" s="1">
        <v>40268</v>
      </c>
      <c r="P92" s="4">
        <f t="shared" si="4"/>
        <v>18.802750000000003</v>
      </c>
      <c r="Q92" s="4">
        <f t="shared" si="5"/>
        <v>49.42</v>
      </c>
      <c r="T92" s="59"/>
      <c r="U92" s="59"/>
    </row>
    <row r="93" spans="1:21" x14ac:dyDescent="0.3">
      <c r="A93" s="1">
        <v>40269</v>
      </c>
      <c r="B93">
        <v>49.4</v>
      </c>
      <c r="C93">
        <v>24.63</v>
      </c>
      <c r="D93">
        <v>20.5</v>
      </c>
      <c r="E93">
        <v>42.27</v>
      </c>
      <c r="F93">
        <v>9.3699999999999992</v>
      </c>
      <c r="G93">
        <v>10.17</v>
      </c>
      <c r="H93">
        <v>4.3049999999999997</v>
      </c>
      <c r="I93">
        <v>13.35</v>
      </c>
      <c r="J93">
        <v>10.6</v>
      </c>
      <c r="K93">
        <v>35.65</v>
      </c>
      <c r="L93">
        <v>22.39</v>
      </c>
      <c r="O93" s="1">
        <v>40269</v>
      </c>
      <c r="P93" s="4">
        <f t="shared" si="4"/>
        <v>18.848312499999999</v>
      </c>
      <c r="Q93" s="4">
        <f t="shared" si="5"/>
        <v>49.4</v>
      </c>
      <c r="T93" s="59"/>
      <c r="U93" s="59"/>
    </row>
    <row r="94" spans="1:21" x14ac:dyDescent="0.3">
      <c r="A94" s="1">
        <v>40270</v>
      </c>
      <c r="B94">
        <v>49.4</v>
      </c>
      <c r="C94">
        <v>24.63</v>
      </c>
      <c r="D94">
        <v>20.5</v>
      </c>
      <c r="E94">
        <v>42.27</v>
      </c>
      <c r="F94">
        <v>9.3699999999999992</v>
      </c>
      <c r="G94">
        <v>10.17</v>
      </c>
      <c r="H94">
        <v>4.3049999999999997</v>
      </c>
      <c r="I94">
        <v>13.35</v>
      </c>
      <c r="J94">
        <v>10.6</v>
      </c>
      <c r="K94">
        <v>35.65</v>
      </c>
      <c r="L94">
        <v>22.39</v>
      </c>
      <c r="O94" s="1">
        <v>40270</v>
      </c>
      <c r="P94" s="4">
        <f t="shared" si="4"/>
        <v>18.848312499999999</v>
      </c>
      <c r="Q94" s="4">
        <f t="shared" si="5"/>
        <v>49.4</v>
      </c>
      <c r="T94" s="59"/>
      <c r="U94" s="59"/>
    </row>
    <row r="95" spans="1:21" x14ac:dyDescent="0.3">
      <c r="A95" s="1">
        <v>40271</v>
      </c>
      <c r="B95">
        <v>49.4</v>
      </c>
      <c r="C95">
        <v>24.63</v>
      </c>
      <c r="D95">
        <v>20.5</v>
      </c>
      <c r="E95">
        <v>42.27</v>
      </c>
      <c r="F95">
        <v>9.3699999999999992</v>
      </c>
      <c r="G95">
        <v>10.17</v>
      </c>
      <c r="H95">
        <v>4.3049999999999997</v>
      </c>
      <c r="I95">
        <v>13.35</v>
      </c>
      <c r="J95">
        <v>10.6</v>
      </c>
      <c r="K95">
        <v>35.65</v>
      </c>
      <c r="L95">
        <v>22.39</v>
      </c>
      <c r="O95" s="1">
        <v>40271</v>
      </c>
      <c r="P95" s="4">
        <f t="shared" si="4"/>
        <v>18.848312499999999</v>
      </c>
      <c r="Q95" s="4">
        <f t="shared" si="5"/>
        <v>49.4</v>
      </c>
      <c r="T95" s="59"/>
      <c r="U95" s="59"/>
    </row>
    <row r="96" spans="1:21" x14ac:dyDescent="0.3">
      <c r="A96" s="1">
        <v>40272</v>
      </c>
      <c r="B96">
        <v>49.4</v>
      </c>
      <c r="C96">
        <v>24.63</v>
      </c>
      <c r="D96">
        <v>20.5</v>
      </c>
      <c r="E96">
        <v>42.27</v>
      </c>
      <c r="F96">
        <v>9.3699999999999992</v>
      </c>
      <c r="G96">
        <v>10.17</v>
      </c>
      <c r="H96">
        <v>4.3049999999999997</v>
      </c>
      <c r="I96">
        <v>13.35</v>
      </c>
      <c r="J96">
        <v>10.6</v>
      </c>
      <c r="K96">
        <v>35.65</v>
      </c>
      <c r="L96">
        <v>22.39</v>
      </c>
      <c r="O96" s="1">
        <v>40272</v>
      </c>
      <c r="P96" s="4">
        <f t="shared" si="4"/>
        <v>18.848312499999999</v>
      </c>
      <c r="Q96" s="4">
        <f t="shared" si="5"/>
        <v>49.4</v>
      </c>
      <c r="T96" s="59"/>
      <c r="U96" s="59"/>
    </row>
    <row r="97" spans="1:21" x14ac:dyDescent="0.3">
      <c r="A97" s="1">
        <v>40273</v>
      </c>
      <c r="B97">
        <v>50.82</v>
      </c>
      <c r="C97">
        <v>25.39</v>
      </c>
      <c r="D97">
        <v>20.260000000000002</v>
      </c>
      <c r="E97">
        <v>42.53</v>
      </c>
      <c r="F97">
        <v>9.5299999999999994</v>
      </c>
      <c r="G97">
        <v>10.6</v>
      </c>
      <c r="H97">
        <v>4.37</v>
      </c>
      <c r="I97">
        <v>13.52</v>
      </c>
      <c r="J97">
        <v>10.73</v>
      </c>
      <c r="K97">
        <v>35.979999999999997</v>
      </c>
      <c r="L97">
        <v>22.59</v>
      </c>
      <c r="O97" s="1">
        <v>40273</v>
      </c>
      <c r="P97" s="4">
        <f t="shared" si="4"/>
        <v>19.074375</v>
      </c>
      <c r="Q97" s="4">
        <f t="shared" si="5"/>
        <v>50.82</v>
      </c>
      <c r="T97" s="59"/>
      <c r="U97" s="59"/>
    </row>
    <row r="98" spans="1:21" x14ac:dyDescent="0.3">
      <c r="A98" s="1">
        <v>40274</v>
      </c>
      <c r="B98">
        <v>50.5</v>
      </c>
      <c r="C98">
        <v>25.05</v>
      </c>
      <c r="D98">
        <v>20.68</v>
      </c>
      <c r="E98">
        <v>42.43</v>
      </c>
      <c r="F98">
        <v>9.35</v>
      </c>
      <c r="G98">
        <v>10.23</v>
      </c>
      <c r="H98">
        <v>4.2625000000000002</v>
      </c>
      <c r="I98">
        <v>13.48</v>
      </c>
      <c r="J98">
        <v>10.83</v>
      </c>
      <c r="K98">
        <v>35.85</v>
      </c>
      <c r="L98">
        <v>22.4</v>
      </c>
      <c r="O98" s="1">
        <v>40274</v>
      </c>
      <c r="P98" s="4">
        <f t="shared" si="4"/>
        <v>18.970781249999998</v>
      </c>
      <c r="Q98" s="4">
        <f t="shared" si="5"/>
        <v>50.5</v>
      </c>
      <c r="T98" s="59"/>
      <c r="U98" s="59"/>
    </row>
    <row r="99" spans="1:21" x14ac:dyDescent="0.3">
      <c r="A99" s="1">
        <v>40275</v>
      </c>
      <c r="B99">
        <v>50.69</v>
      </c>
      <c r="C99">
        <v>25.32</v>
      </c>
      <c r="D99">
        <v>20.48</v>
      </c>
      <c r="E99">
        <v>42.77</v>
      </c>
      <c r="F99">
        <v>9.66</v>
      </c>
      <c r="G99">
        <v>10.56</v>
      </c>
      <c r="H99">
        <v>4.29</v>
      </c>
      <c r="I99">
        <v>13.58</v>
      </c>
      <c r="J99">
        <v>10.85</v>
      </c>
      <c r="K99">
        <v>35.89</v>
      </c>
      <c r="L99">
        <v>22.45</v>
      </c>
      <c r="O99" s="1">
        <v>40275</v>
      </c>
      <c r="P99" s="4">
        <f t="shared" si="4"/>
        <v>19.111874999999998</v>
      </c>
      <c r="Q99" s="4">
        <f t="shared" si="5"/>
        <v>50.69</v>
      </c>
      <c r="T99" s="59"/>
      <c r="U99" s="59"/>
    </row>
    <row r="100" spans="1:21" x14ac:dyDescent="0.3">
      <c r="A100" s="1">
        <v>40276</v>
      </c>
      <c r="B100">
        <v>50</v>
      </c>
      <c r="C100">
        <v>24.72</v>
      </c>
      <c r="D100">
        <v>20.100000000000001</v>
      </c>
      <c r="E100">
        <v>42.4</v>
      </c>
      <c r="F100">
        <v>9.42</v>
      </c>
      <c r="G100">
        <v>10.58</v>
      </c>
      <c r="H100">
        <v>4.22</v>
      </c>
      <c r="I100">
        <v>13.34</v>
      </c>
      <c r="J100">
        <v>10.62</v>
      </c>
      <c r="K100">
        <v>35.47</v>
      </c>
      <c r="L100">
        <v>22.31</v>
      </c>
      <c r="O100" s="1">
        <v>40276</v>
      </c>
      <c r="P100" s="4">
        <f t="shared" si="4"/>
        <v>18.852125000000001</v>
      </c>
      <c r="Q100" s="4">
        <f t="shared" si="5"/>
        <v>50</v>
      </c>
      <c r="T100" s="59"/>
      <c r="U100" s="59"/>
    </row>
    <row r="101" spans="1:21" x14ac:dyDescent="0.3">
      <c r="A101" s="1">
        <v>40277</v>
      </c>
      <c r="B101">
        <v>50.55</v>
      </c>
      <c r="C101">
        <v>24.94</v>
      </c>
      <c r="D101">
        <v>20.010000000000002</v>
      </c>
      <c r="E101">
        <v>42.17</v>
      </c>
      <c r="F101">
        <v>9.3000000000000007</v>
      </c>
      <c r="G101">
        <v>10.73</v>
      </c>
      <c r="H101">
        <v>4.2474999999999996</v>
      </c>
      <c r="I101">
        <v>13.465</v>
      </c>
      <c r="J101">
        <v>10.62</v>
      </c>
      <c r="K101">
        <v>35.96</v>
      </c>
      <c r="L101">
        <v>22.55</v>
      </c>
      <c r="O101" s="1">
        <v>40277</v>
      </c>
      <c r="P101" s="4">
        <f t="shared" si="4"/>
        <v>18.912906249999999</v>
      </c>
      <c r="Q101" s="4">
        <f t="shared" si="5"/>
        <v>50.55</v>
      </c>
      <c r="T101" s="59"/>
      <c r="U101" s="59"/>
    </row>
    <row r="102" spans="1:21" x14ac:dyDescent="0.3">
      <c r="A102" s="1">
        <v>40278</v>
      </c>
      <c r="B102">
        <v>50.55</v>
      </c>
      <c r="C102">
        <v>24.94</v>
      </c>
      <c r="D102">
        <v>20.010000000000002</v>
      </c>
      <c r="E102">
        <v>42.17</v>
      </c>
      <c r="F102">
        <v>9.3000000000000007</v>
      </c>
      <c r="G102">
        <v>10.73</v>
      </c>
      <c r="H102">
        <v>4.2474999999999996</v>
      </c>
      <c r="I102">
        <v>13.465</v>
      </c>
      <c r="J102">
        <v>10.62</v>
      </c>
      <c r="K102">
        <v>35.96</v>
      </c>
      <c r="L102">
        <v>22.55</v>
      </c>
      <c r="O102" s="1">
        <v>40278</v>
      </c>
      <c r="P102" s="4">
        <f t="shared" si="4"/>
        <v>18.912906249999999</v>
      </c>
      <c r="Q102" s="4">
        <f t="shared" si="5"/>
        <v>50.55</v>
      </c>
      <c r="T102" s="59"/>
      <c r="U102" s="59"/>
    </row>
    <row r="103" spans="1:21" x14ac:dyDescent="0.3">
      <c r="A103" s="1">
        <v>40279</v>
      </c>
      <c r="B103">
        <v>50.55</v>
      </c>
      <c r="C103">
        <v>24.94</v>
      </c>
      <c r="D103">
        <v>20.010000000000002</v>
      </c>
      <c r="E103">
        <v>42.17</v>
      </c>
      <c r="F103">
        <v>9.3000000000000007</v>
      </c>
      <c r="G103">
        <v>10.73</v>
      </c>
      <c r="H103">
        <v>4.2474999999999996</v>
      </c>
      <c r="I103">
        <v>13.465</v>
      </c>
      <c r="J103">
        <v>10.62</v>
      </c>
      <c r="K103">
        <v>35.96</v>
      </c>
      <c r="L103">
        <v>22.55</v>
      </c>
      <c r="O103" s="1">
        <v>40279</v>
      </c>
      <c r="P103" s="4">
        <f t="shared" si="4"/>
        <v>18.912906249999999</v>
      </c>
      <c r="Q103" s="4">
        <f t="shared" si="5"/>
        <v>50.55</v>
      </c>
      <c r="T103" s="59"/>
      <c r="U103" s="59"/>
    </row>
    <row r="104" spans="1:21" x14ac:dyDescent="0.3">
      <c r="A104" s="1">
        <v>40280</v>
      </c>
      <c r="B104">
        <v>50.98</v>
      </c>
      <c r="C104">
        <v>25.69</v>
      </c>
      <c r="D104">
        <v>20.02</v>
      </c>
      <c r="E104">
        <v>42.23</v>
      </c>
      <c r="F104">
        <v>9.42</v>
      </c>
      <c r="G104">
        <v>10.82</v>
      </c>
      <c r="H104">
        <v>4.3250000000000002</v>
      </c>
      <c r="I104">
        <v>13.63</v>
      </c>
      <c r="J104">
        <v>10.59</v>
      </c>
      <c r="K104">
        <v>35.86</v>
      </c>
      <c r="L104">
        <v>22.539000000000001</v>
      </c>
      <c r="O104" s="1">
        <v>40280</v>
      </c>
      <c r="P104" s="4">
        <f t="shared" si="4"/>
        <v>19.048324999999998</v>
      </c>
      <c r="Q104" s="4">
        <f t="shared" si="5"/>
        <v>50.98</v>
      </c>
      <c r="T104" s="59"/>
      <c r="U104" s="59"/>
    </row>
    <row r="105" spans="1:21" x14ac:dyDescent="0.3">
      <c r="A105" s="1">
        <v>40281</v>
      </c>
      <c r="B105">
        <v>51.46</v>
      </c>
      <c r="C105">
        <v>25.87</v>
      </c>
      <c r="D105">
        <v>20.149999999999999</v>
      </c>
      <c r="E105">
        <v>42.3</v>
      </c>
      <c r="F105">
        <v>9.56</v>
      </c>
      <c r="G105">
        <v>10.76</v>
      </c>
      <c r="H105">
        <v>4.415</v>
      </c>
      <c r="I105">
        <v>13.8</v>
      </c>
      <c r="J105">
        <v>10.67</v>
      </c>
      <c r="K105">
        <v>35.99</v>
      </c>
      <c r="L105">
        <v>22.7699</v>
      </c>
      <c r="O105" s="1">
        <v>40281</v>
      </c>
      <c r="P105" s="4">
        <f t="shared" si="4"/>
        <v>19.165801250000001</v>
      </c>
      <c r="Q105" s="4">
        <f t="shared" si="5"/>
        <v>51.46</v>
      </c>
      <c r="T105" s="59"/>
      <c r="U105" s="59"/>
    </row>
    <row r="106" spans="1:21" x14ac:dyDescent="0.3">
      <c r="A106" s="1">
        <v>40282</v>
      </c>
      <c r="B106">
        <v>53.55</v>
      </c>
      <c r="C106">
        <v>26.9</v>
      </c>
      <c r="D106">
        <v>21.55</v>
      </c>
      <c r="E106">
        <v>42.6</v>
      </c>
      <c r="F106">
        <v>9.89</v>
      </c>
      <c r="G106">
        <v>11.3</v>
      </c>
      <c r="H106">
        <v>4.47</v>
      </c>
      <c r="I106">
        <v>14.41</v>
      </c>
      <c r="J106">
        <v>11.25</v>
      </c>
      <c r="K106">
        <v>35.04</v>
      </c>
      <c r="L106">
        <v>23.52</v>
      </c>
      <c r="O106" s="1">
        <v>40282</v>
      </c>
      <c r="P106" s="4">
        <f t="shared" si="4"/>
        <v>19.711500000000001</v>
      </c>
      <c r="Q106" s="4">
        <f t="shared" si="5"/>
        <v>53.55</v>
      </c>
      <c r="T106" s="59"/>
      <c r="U106" s="59"/>
    </row>
    <row r="107" spans="1:21" x14ac:dyDescent="0.3">
      <c r="A107" s="1">
        <v>40283</v>
      </c>
      <c r="B107">
        <v>53.78</v>
      </c>
      <c r="C107">
        <v>26.99</v>
      </c>
      <c r="D107">
        <v>21.96</v>
      </c>
      <c r="E107">
        <v>42.7</v>
      </c>
      <c r="F107">
        <v>10.16</v>
      </c>
      <c r="G107">
        <v>11.18</v>
      </c>
      <c r="H107">
        <v>4.5025000000000004</v>
      </c>
      <c r="I107">
        <v>14.34</v>
      </c>
      <c r="J107">
        <v>11.13</v>
      </c>
      <c r="K107">
        <v>34.93</v>
      </c>
      <c r="L107">
        <v>24.221</v>
      </c>
      <c r="O107" s="1">
        <v>40283</v>
      </c>
      <c r="P107" s="4">
        <f t="shared" si="4"/>
        <v>19.859018750000004</v>
      </c>
      <c r="Q107" s="4">
        <f t="shared" si="5"/>
        <v>53.78</v>
      </c>
      <c r="T107" s="59"/>
      <c r="U107" s="59"/>
    </row>
    <row r="108" spans="1:21" x14ac:dyDescent="0.3">
      <c r="A108" s="1">
        <v>40284</v>
      </c>
      <c r="B108">
        <v>53</v>
      </c>
      <c r="C108">
        <v>26.58</v>
      </c>
      <c r="D108">
        <v>21.88</v>
      </c>
      <c r="E108">
        <v>42.74</v>
      </c>
      <c r="F108">
        <v>9.81</v>
      </c>
      <c r="G108">
        <v>10.92</v>
      </c>
      <c r="H108">
        <v>4.2649999999999997</v>
      </c>
      <c r="I108">
        <v>14.36</v>
      </c>
      <c r="J108">
        <v>10.85</v>
      </c>
      <c r="K108">
        <v>34.6</v>
      </c>
      <c r="L108">
        <v>23.92</v>
      </c>
      <c r="O108" s="1">
        <v>40284</v>
      </c>
      <c r="P108" s="4">
        <f t="shared" si="4"/>
        <v>19.650937500000001</v>
      </c>
      <c r="Q108" s="4">
        <f t="shared" si="5"/>
        <v>53</v>
      </c>
      <c r="T108" s="59"/>
      <c r="U108" s="59"/>
    </row>
    <row r="109" spans="1:21" x14ac:dyDescent="0.3">
      <c r="A109" s="1">
        <v>40285</v>
      </c>
      <c r="B109">
        <v>53</v>
      </c>
      <c r="C109">
        <v>26.58</v>
      </c>
      <c r="D109">
        <v>21.88</v>
      </c>
      <c r="E109">
        <v>42.74</v>
      </c>
      <c r="F109">
        <v>9.81</v>
      </c>
      <c r="G109">
        <v>10.92</v>
      </c>
      <c r="H109">
        <v>4.2649999999999997</v>
      </c>
      <c r="I109">
        <v>14.36</v>
      </c>
      <c r="J109">
        <v>10.85</v>
      </c>
      <c r="K109">
        <v>34.6</v>
      </c>
      <c r="L109">
        <v>23.92</v>
      </c>
      <c r="O109" s="1">
        <v>40285</v>
      </c>
      <c r="P109" s="4">
        <f t="shared" si="4"/>
        <v>19.650937500000001</v>
      </c>
      <c r="Q109" s="4">
        <f t="shared" si="5"/>
        <v>53</v>
      </c>
      <c r="T109" s="59"/>
      <c r="U109" s="59"/>
    </row>
    <row r="110" spans="1:21" x14ac:dyDescent="0.3">
      <c r="A110" s="1">
        <v>40286</v>
      </c>
      <c r="B110">
        <v>53</v>
      </c>
      <c r="C110">
        <v>26.58</v>
      </c>
      <c r="D110">
        <v>21.88</v>
      </c>
      <c r="E110">
        <v>42.74</v>
      </c>
      <c r="F110">
        <v>9.81</v>
      </c>
      <c r="G110">
        <v>10.92</v>
      </c>
      <c r="H110">
        <v>4.2649999999999997</v>
      </c>
      <c r="I110">
        <v>14.36</v>
      </c>
      <c r="J110">
        <v>10.85</v>
      </c>
      <c r="K110">
        <v>34.6</v>
      </c>
      <c r="L110">
        <v>23.92</v>
      </c>
      <c r="O110" s="1">
        <v>40286</v>
      </c>
      <c r="P110" s="4">
        <f t="shared" si="4"/>
        <v>19.650937500000001</v>
      </c>
      <c r="Q110" s="4">
        <f t="shared" si="5"/>
        <v>53</v>
      </c>
      <c r="T110" s="59"/>
      <c r="U110" s="59"/>
    </row>
    <row r="111" spans="1:21" x14ac:dyDescent="0.3">
      <c r="A111" s="1">
        <v>40287</v>
      </c>
      <c r="B111">
        <v>52.53</v>
      </c>
      <c r="C111">
        <v>26.43</v>
      </c>
      <c r="D111">
        <v>21.9</v>
      </c>
      <c r="E111">
        <v>42.75</v>
      </c>
      <c r="F111">
        <v>9.58</v>
      </c>
      <c r="G111">
        <v>10.79</v>
      </c>
      <c r="H111">
        <v>4.2450000000000001</v>
      </c>
      <c r="I111">
        <v>14.3</v>
      </c>
      <c r="J111">
        <v>10.84</v>
      </c>
      <c r="K111">
        <v>34.729999999999997</v>
      </c>
      <c r="L111">
        <v>24</v>
      </c>
      <c r="O111" s="1">
        <v>40287</v>
      </c>
      <c r="P111" s="4">
        <f t="shared" si="4"/>
        <v>19.602937499999999</v>
      </c>
      <c r="Q111" s="4">
        <f t="shared" si="5"/>
        <v>52.53</v>
      </c>
      <c r="T111" s="59"/>
      <c r="U111" s="59"/>
    </row>
    <row r="112" spans="1:21" x14ac:dyDescent="0.3">
      <c r="A112" s="1">
        <v>40288</v>
      </c>
      <c r="B112">
        <v>53.22</v>
      </c>
      <c r="C112">
        <v>26.65</v>
      </c>
      <c r="D112">
        <v>22.37</v>
      </c>
      <c r="E112">
        <v>43.29</v>
      </c>
      <c r="F112">
        <v>9.77</v>
      </c>
      <c r="G112">
        <v>10.75</v>
      </c>
      <c r="H112">
        <v>4.26</v>
      </c>
      <c r="I112">
        <v>14.46</v>
      </c>
      <c r="J112">
        <v>10.9</v>
      </c>
      <c r="K112">
        <v>35.83</v>
      </c>
      <c r="L112">
        <v>24.12</v>
      </c>
      <c r="O112" s="1">
        <v>40288</v>
      </c>
      <c r="P112" s="4">
        <f t="shared" si="4"/>
        <v>19.849375000000002</v>
      </c>
      <c r="Q112" s="4">
        <f t="shared" si="5"/>
        <v>53.22</v>
      </c>
      <c r="T112" s="59"/>
      <c r="U112" s="59"/>
    </row>
    <row r="113" spans="1:21" x14ac:dyDescent="0.3">
      <c r="A113" s="1">
        <v>40289</v>
      </c>
      <c r="B113">
        <v>52.53</v>
      </c>
      <c r="C113">
        <v>26.42</v>
      </c>
      <c r="D113">
        <v>21.84</v>
      </c>
      <c r="E113">
        <v>42.63</v>
      </c>
      <c r="F113">
        <v>9.7799999999999994</v>
      </c>
      <c r="G113">
        <v>10.74</v>
      </c>
      <c r="H113">
        <v>4.1500000000000004</v>
      </c>
      <c r="I113">
        <v>14.43</v>
      </c>
      <c r="J113">
        <v>10.84</v>
      </c>
      <c r="K113">
        <v>35.520000000000003</v>
      </c>
      <c r="L113">
        <v>23.8</v>
      </c>
      <c r="O113" s="1">
        <v>40289</v>
      </c>
      <c r="P113" s="4">
        <f t="shared" si="4"/>
        <v>19.619374999999998</v>
      </c>
      <c r="Q113" s="4">
        <f t="shared" si="5"/>
        <v>52.53</v>
      </c>
      <c r="T113" s="59"/>
      <c r="U113" s="59"/>
    </row>
    <row r="114" spans="1:21" x14ac:dyDescent="0.3">
      <c r="A114" s="1">
        <v>40290</v>
      </c>
      <c r="B114">
        <v>53.26</v>
      </c>
      <c r="C114">
        <v>26.5</v>
      </c>
      <c r="D114">
        <v>21.53</v>
      </c>
      <c r="E114">
        <v>39.331000000000003</v>
      </c>
      <c r="F114">
        <v>9.86</v>
      </c>
      <c r="G114">
        <v>10.93</v>
      </c>
      <c r="H114">
        <v>4.1675000000000004</v>
      </c>
      <c r="I114">
        <v>14.37</v>
      </c>
      <c r="J114">
        <v>10.97</v>
      </c>
      <c r="K114">
        <v>35.69</v>
      </c>
      <c r="L114">
        <v>23.99</v>
      </c>
      <c r="O114" s="1">
        <v>40290</v>
      </c>
      <c r="P114" s="4">
        <f t="shared" si="4"/>
        <v>19.284331250000005</v>
      </c>
      <c r="Q114" s="4">
        <f t="shared" si="5"/>
        <v>53.26</v>
      </c>
      <c r="T114" s="59"/>
      <c r="U114" s="59"/>
    </row>
    <row r="115" spans="1:21" x14ac:dyDescent="0.3">
      <c r="A115" s="1">
        <v>40291</v>
      </c>
      <c r="B115">
        <v>53.29</v>
      </c>
      <c r="C115">
        <v>26.67</v>
      </c>
      <c r="D115">
        <v>21.49</v>
      </c>
      <c r="E115">
        <v>38.25</v>
      </c>
      <c r="F115">
        <v>9.76</v>
      </c>
      <c r="G115">
        <v>11</v>
      </c>
      <c r="H115">
        <v>4.1100000000000003</v>
      </c>
      <c r="I115">
        <v>14.47</v>
      </c>
      <c r="J115">
        <v>10.96</v>
      </c>
      <c r="K115">
        <v>35.64</v>
      </c>
      <c r="L115">
        <v>24.04</v>
      </c>
      <c r="O115" s="1">
        <v>40291</v>
      </c>
      <c r="P115" s="4">
        <f t="shared" si="4"/>
        <v>19.181374999999999</v>
      </c>
      <c r="Q115" s="4">
        <f t="shared" si="5"/>
        <v>53.29</v>
      </c>
      <c r="T115" s="59"/>
      <c r="U115" s="59"/>
    </row>
    <row r="116" spans="1:21" x14ac:dyDescent="0.3">
      <c r="A116" s="1">
        <v>40292</v>
      </c>
      <c r="B116">
        <v>53.29</v>
      </c>
      <c r="C116">
        <v>26.67</v>
      </c>
      <c r="D116">
        <v>21.49</v>
      </c>
      <c r="E116">
        <v>38.25</v>
      </c>
      <c r="F116">
        <v>9.76</v>
      </c>
      <c r="G116">
        <v>11</v>
      </c>
      <c r="H116">
        <v>4.1100000000000003</v>
      </c>
      <c r="I116">
        <v>14.47</v>
      </c>
      <c r="J116">
        <v>10.96</v>
      </c>
      <c r="K116">
        <v>35.64</v>
      </c>
      <c r="L116">
        <v>24.04</v>
      </c>
      <c r="O116" s="1">
        <v>40292</v>
      </c>
      <c r="P116" s="4">
        <f t="shared" si="4"/>
        <v>19.181374999999999</v>
      </c>
      <c r="Q116" s="4">
        <f t="shared" si="5"/>
        <v>53.29</v>
      </c>
      <c r="T116" s="59"/>
      <c r="U116" s="59"/>
    </row>
    <row r="117" spans="1:21" x14ac:dyDescent="0.3">
      <c r="A117" s="1">
        <v>40293</v>
      </c>
      <c r="B117">
        <v>53.29</v>
      </c>
      <c r="C117">
        <v>26.67</v>
      </c>
      <c r="D117">
        <v>21.49</v>
      </c>
      <c r="E117">
        <v>38.25</v>
      </c>
      <c r="F117">
        <v>9.76</v>
      </c>
      <c r="G117">
        <v>11</v>
      </c>
      <c r="H117">
        <v>4.1100000000000003</v>
      </c>
      <c r="I117">
        <v>14.47</v>
      </c>
      <c r="J117">
        <v>10.96</v>
      </c>
      <c r="K117">
        <v>35.64</v>
      </c>
      <c r="L117">
        <v>24.04</v>
      </c>
      <c r="O117" s="1">
        <v>40293</v>
      </c>
      <c r="P117" s="4">
        <f t="shared" si="4"/>
        <v>19.181374999999999</v>
      </c>
      <c r="Q117" s="4">
        <f t="shared" si="5"/>
        <v>53.29</v>
      </c>
      <c r="T117" s="59"/>
      <c r="U117" s="59"/>
    </row>
    <row r="118" spans="1:21" x14ac:dyDescent="0.3">
      <c r="A118" s="1">
        <v>40294</v>
      </c>
      <c r="B118">
        <v>53.53</v>
      </c>
      <c r="C118">
        <v>27.16</v>
      </c>
      <c r="D118">
        <v>21.79</v>
      </c>
      <c r="E118">
        <v>38.11</v>
      </c>
      <c r="F118">
        <v>9.9700000000000006</v>
      </c>
      <c r="G118">
        <v>10.97</v>
      </c>
      <c r="H118">
        <v>4.1500000000000004</v>
      </c>
      <c r="I118">
        <v>14.36</v>
      </c>
      <c r="J118">
        <v>10.99</v>
      </c>
      <c r="K118">
        <v>35.56</v>
      </c>
      <c r="L118">
        <v>23.82</v>
      </c>
      <c r="O118" s="1">
        <v>40294</v>
      </c>
      <c r="P118" s="4">
        <f t="shared" si="4"/>
        <v>19.239625000000004</v>
      </c>
      <c r="Q118" s="4">
        <f t="shared" si="5"/>
        <v>53.53</v>
      </c>
      <c r="T118" s="59"/>
      <c r="U118" s="59"/>
    </row>
    <row r="119" spans="1:21" x14ac:dyDescent="0.3">
      <c r="A119" s="1">
        <v>40295</v>
      </c>
      <c r="B119">
        <v>51.8</v>
      </c>
      <c r="C119">
        <v>26.54</v>
      </c>
      <c r="D119">
        <v>21</v>
      </c>
      <c r="E119">
        <v>37.92</v>
      </c>
      <c r="F119">
        <v>9.58</v>
      </c>
      <c r="G119">
        <v>10.34</v>
      </c>
      <c r="H119">
        <v>4.0324999999999998</v>
      </c>
      <c r="I119">
        <v>13.93</v>
      </c>
      <c r="J119">
        <v>10.6</v>
      </c>
      <c r="K119">
        <v>33.630000000000003</v>
      </c>
      <c r="L119">
        <v>23.35</v>
      </c>
      <c r="O119" s="1">
        <v>40295</v>
      </c>
      <c r="P119" s="4">
        <f t="shared" si="4"/>
        <v>18.714406250000003</v>
      </c>
      <c r="Q119" s="4">
        <f t="shared" si="5"/>
        <v>51.8</v>
      </c>
      <c r="T119" s="59"/>
      <c r="U119" s="59"/>
    </row>
    <row r="120" spans="1:21" x14ac:dyDescent="0.3">
      <c r="A120" s="1">
        <v>40296</v>
      </c>
      <c r="B120">
        <v>52.05</v>
      </c>
      <c r="C120">
        <v>26.4</v>
      </c>
      <c r="D120">
        <v>21.01</v>
      </c>
      <c r="E120">
        <v>38.82</v>
      </c>
      <c r="F120">
        <v>9.5500000000000007</v>
      </c>
      <c r="G120">
        <v>10.24</v>
      </c>
      <c r="H120">
        <v>4.04</v>
      </c>
      <c r="I120">
        <v>14.05</v>
      </c>
      <c r="J120">
        <v>10.5</v>
      </c>
      <c r="K120">
        <v>33.020000000000003</v>
      </c>
      <c r="L120">
        <v>23.26</v>
      </c>
      <c r="O120" s="1">
        <v>40296</v>
      </c>
      <c r="P120" s="4">
        <f t="shared" si="4"/>
        <v>18.755125</v>
      </c>
      <c r="Q120" s="4">
        <f t="shared" si="5"/>
        <v>52.05</v>
      </c>
      <c r="T120" s="59"/>
      <c r="U120" s="59"/>
    </row>
    <row r="121" spans="1:21" x14ac:dyDescent="0.3">
      <c r="A121" s="1">
        <v>40297</v>
      </c>
      <c r="B121">
        <v>52.71</v>
      </c>
      <c r="C121">
        <v>27.01</v>
      </c>
      <c r="D121">
        <v>21.4</v>
      </c>
      <c r="E121">
        <v>38.979999999999997</v>
      </c>
      <c r="F121">
        <v>9.7200000000000006</v>
      </c>
      <c r="G121">
        <v>10.210000000000001</v>
      </c>
      <c r="H121">
        <v>4.1624999999999996</v>
      </c>
      <c r="I121">
        <v>14.26</v>
      </c>
      <c r="J121">
        <v>10.56</v>
      </c>
      <c r="K121">
        <v>33.32</v>
      </c>
      <c r="L121">
        <v>23.49</v>
      </c>
      <c r="O121" s="1">
        <v>40297</v>
      </c>
      <c r="P121" s="4">
        <f t="shared" si="4"/>
        <v>18.982656250000002</v>
      </c>
      <c r="Q121" s="4">
        <f t="shared" si="5"/>
        <v>52.71</v>
      </c>
      <c r="T121" s="59"/>
      <c r="U121" s="59"/>
    </row>
    <row r="122" spans="1:21" x14ac:dyDescent="0.3">
      <c r="A122" s="1">
        <v>40298</v>
      </c>
      <c r="B122">
        <v>50.42</v>
      </c>
      <c r="C122">
        <v>26.01</v>
      </c>
      <c r="D122">
        <v>20.51</v>
      </c>
      <c r="E122">
        <v>38.68</v>
      </c>
      <c r="F122">
        <v>9.07</v>
      </c>
      <c r="G122">
        <v>9.35</v>
      </c>
      <c r="H122">
        <v>3.9275000000000002</v>
      </c>
      <c r="I122">
        <v>13.78</v>
      </c>
      <c r="J122">
        <v>10.59</v>
      </c>
      <c r="K122">
        <v>32.659999999999997</v>
      </c>
      <c r="L122">
        <v>22.84</v>
      </c>
      <c r="O122" s="1">
        <v>40298</v>
      </c>
      <c r="P122" s="4">
        <f t="shared" si="4"/>
        <v>18.381343750000003</v>
      </c>
      <c r="Q122" s="4">
        <f t="shared" si="5"/>
        <v>50.42</v>
      </c>
      <c r="T122" s="59"/>
      <c r="U122" s="59"/>
    </row>
    <row r="123" spans="1:21" x14ac:dyDescent="0.3">
      <c r="A123" s="1">
        <v>40299</v>
      </c>
      <c r="B123">
        <v>50.42</v>
      </c>
      <c r="C123">
        <v>26.01</v>
      </c>
      <c r="D123">
        <v>20.51</v>
      </c>
      <c r="E123">
        <v>38.68</v>
      </c>
      <c r="F123">
        <v>9.07</v>
      </c>
      <c r="G123">
        <v>9.35</v>
      </c>
      <c r="H123">
        <v>3.9275000000000002</v>
      </c>
      <c r="I123">
        <v>13.78</v>
      </c>
      <c r="J123">
        <v>10.59</v>
      </c>
      <c r="K123">
        <v>32.659999999999997</v>
      </c>
      <c r="L123">
        <v>22.84</v>
      </c>
      <c r="O123" s="1">
        <v>40299</v>
      </c>
      <c r="P123" s="4">
        <f t="shared" si="4"/>
        <v>18.381343750000003</v>
      </c>
      <c r="Q123" s="4">
        <f t="shared" si="5"/>
        <v>50.42</v>
      </c>
      <c r="T123" s="59"/>
      <c r="U123" s="59"/>
    </row>
    <row r="124" spans="1:21" x14ac:dyDescent="0.3">
      <c r="A124" s="1">
        <v>40300</v>
      </c>
      <c r="B124">
        <v>50.42</v>
      </c>
      <c r="C124">
        <v>26.01</v>
      </c>
      <c r="D124">
        <v>20.51</v>
      </c>
      <c r="E124">
        <v>38.68</v>
      </c>
      <c r="F124">
        <v>9.07</v>
      </c>
      <c r="G124">
        <v>9.35</v>
      </c>
      <c r="H124">
        <v>3.9275000000000002</v>
      </c>
      <c r="I124">
        <v>13.78</v>
      </c>
      <c r="J124">
        <v>10.59</v>
      </c>
      <c r="K124">
        <v>32.659999999999997</v>
      </c>
      <c r="L124">
        <v>22.84</v>
      </c>
      <c r="O124" s="1">
        <v>40300</v>
      </c>
      <c r="P124" s="4">
        <f t="shared" si="4"/>
        <v>18.381343750000003</v>
      </c>
      <c r="Q124" s="4">
        <f t="shared" si="5"/>
        <v>50.42</v>
      </c>
      <c r="T124" s="59"/>
      <c r="U124" s="59"/>
    </row>
    <row r="125" spans="1:21" x14ac:dyDescent="0.3">
      <c r="A125" s="1">
        <v>40301</v>
      </c>
      <c r="B125">
        <v>51.47</v>
      </c>
      <c r="C125">
        <v>26.45</v>
      </c>
      <c r="D125">
        <v>21.12</v>
      </c>
      <c r="E125">
        <v>38.64</v>
      </c>
      <c r="F125">
        <v>9.2899999999999991</v>
      </c>
      <c r="G125">
        <v>9.89</v>
      </c>
      <c r="H125">
        <v>3.8849999999999998</v>
      </c>
      <c r="I125">
        <v>14</v>
      </c>
      <c r="J125">
        <v>10.66</v>
      </c>
      <c r="K125">
        <v>33.28</v>
      </c>
      <c r="L125">
        <v>23.26</v>
      </c>
      <c r="O125" s="1">
        <v>40301</v>
      </c>
      <c r="P125" s="4">
        <f t="shared" si="4"/>
        <v>18.682187499999998</v>
      </c>
      <c r="Q125" s="4">
        <f t="shared" si="5"/>
        <v>51.47</v>
      </c>
      <c r="T125" s="59"/>
      <c r="U125" s="59"/>
    </row>
    <row r="126" spans="1:21" x14ac:dyDescent="0.3">
      <c r="A126" s="1">
        <v>40302</v>
      </c>
      <c r="B126">
        <v>49.5</v>
      </c>
      <c r="C126">
        <v>25.74</v>
      </c>
      <c r="D126">
        <v>20.05</v>
      </c>
      <c r="E126">
        <v>37.6</v>
      </c>
      <c r="F126">
        <v>8.68</v>
      </c>
      <c r="G126">
        <v>9.52</v>
      </c>
      <c r="H126">
        <v>3.6875</v>
      </c>
      <c r="I126">
        <v>13.39</v>
      </c>
      <c r="J126">
        <v>10.09</v>
      </c>
      <c r="K126">
        <v>32.24</v>
      </c>
      <c r="L126">
        <v>22.56</v>
      </c>
      <c r="O126" s="1">
        <v>40302</v>
      </c>
      <c r="P126" s="4">
        <f t="shared" si="4"/>
        <v>18.004593749999998</v>
      </c>
      <c r="Q126" s="4">
        <f t="shared" si="5"/>
        <v>49.5</v>
      </c>
      <c r="T126" s="59"/>
      <c r="U126" s="59"/>
    </row>
    <row r="127" spans="1:21" x14ac:dyDescent="0.3">
      <c r="A127" s="1">
        <v>40303</v>
      </c>
      <c r="B127">
        <v>49</v>
      </c>
      <c r="C127">
        <v>25.87</v>
      </c>
      <c r="D127">
        <v>19.59</v>
      </c>
      <c r="E127">
        <v>37.634999999999998</v>
      </c>
      <c r="F127">
        <v>8.58</v>
      </c>
      <c r="G127">
        <v>9.26</v>
      </c>
      <c r="H127">
        <v>3.625</v>
      </c>
      <c r="I127">
        <v>13.22</v>
      </c>
      <c r="J127">
        <v>9.9600000000000009</v>
      </c>
      <c r="K127">
        <v>31.24</v>
      </c>
      <c r="L127">
        <v>22.172499999999999</v>
      </c>
      <c r="O127" s="1">
        <v>40303</v>
      </c>
      <c r="P127" s="4">
        <f t="shared" si="4"/>
        <v>17.804656249999997</v>
      </c>
      <c r="Q127" s="4">
        <f t="shared" si="5"/>
        <v>49</v>
      </c>
      <c r="T127" s="59"/>
      <c r="U127" s="59"/>
    </row>
    <row r="128" spans="1:21" x14ac:dyDescent="0.3">
      <c r="A128" s="1">
        <v>40304</v>
      </c>
      <c r="B128">
        <v>47.22</v>
      </c>
      <c r="C128">
        <v>25.07</v>
      </c>
      <c r="D128">
        <v>19.2</v>
      </c>
      <c r="E128">
        <v>36.67</v>
      </c>
      <c r="F128">
        <v>8.27</v>
      </c>
      <c r="G128">
        <v>8.75</v>
      </c>
      <c r="H128">
        <v>3.55</v>
      </c>
      <c r="I128">
        <v>12.71</v>
      </c>
      <c r="J128">
        <v>9.77</v>
      </c>
      <c r="K128">
        <v>30.43</v>
      </c>
      <c r="L128">
        <v>21.51</v>
      </c>
      <c r="O128" s="1">
        <v>40304</v>
      </c>
      <c r="P128" s="4">
        <f t="shared" si="4"/>
        <v>17.279624999999999</v>
      </c>
      <c r="Q128" s="4">
        <f t="shared" si="5"/>
        <v>47.22</v>
      </c>
      <c r="T128" s="59"/>
      <c r="U128" s="59"/>
    </row>
    <row r="129" spans="1:21" x14ac:dyDescent="0.3">
      <c r="A129" s="1">
        <v>40305</v>
      </c>
      <c r="B129">
        <v>46.62</v>
      </c>
      <c r="C129">
        <v>24.74</v>
      </c>
      <c r="D129">
        <v>19.29</v>
      </c>
      <c r="E129">
        <v>36.5</v>
      </c>
      <c r="F129">
        <v>8.3800000000000008</v>
      </c>
      <c r="G129">
        <v>8.57</v>
      </c>
      <c r="H129">
        <v>3.49</v>
      </c>
      <c r="I129">
        <v>12.5</v>
      </c>
      <c r="J129">
        <v>9.89</v>
      </c>
      <c r="K129">
        <v>29.61</v>
      </c>
      <c r="L129">
        <v>21.31</v>
      </c>
      <c r="O129" s="1">
        <v>40305</v>
      </c>
      <c r="P129" s="4">
        <f t="shared" si="4"/>
        <v>17.13775</v>
      </c>
      <c r="Q129" s="4">
        <f t="shared" si="5"/>
        <v>46.62</v>
      </c>
      <c r="T129" s="59"/>
      <c r="U129" s="59"/>
    </row>
    <row r="130" spans="1:21" x14ac:dyDescent="0.3">
      <c r="A130" s="1">
        <v>40306</v>
      </c>
      <c r="B130">
        <v>46.62</v>
      </c>
      <c r="C130">
        <v>24.74</v>
      </c>
      <c r="D130">
        <v>19.29</v>
      </c>
      <c r="E130">
        <v>36.5</v>
      </c>
      <c r="F130">
        <v>8.3800000000000008</v>
      </c>
      <c r="G130">
        <v>8.57</v>
      </c>
      <c r="H130">
        <v>3.49</v>
      </c>
      <c r="I130">
        <v>12.5</v>
      </c>
      <c r="J130">
        <v>9.89</v>
      </c>
      <c r="K130">
        <v>29.61</v>
      </c>
      <c r="L130">
        <v>21.31</v>
      </c>
      <c r="O130" s="1">
        <v>40306</v>
      </c>
      <c r="P130" s="4">
        <f t="shared" si="4"/>
        <v>17.13775</v>
      </c>
      <c r="Q130" s="4">
        <f t="shared" si="5"/>
        <v>46.62</v>
      </c>
      <c r="T130" s="59"/>
      <c r="U130" s="59"/>
    </row>
    <row r="131" spans="1:21" x14ac:dyDescent="0.3">
      <c r="A131" s="1">
        <v>40307</v>
      </c>
      <c r="B131">
        <v>46.62</v>
      </c>
      <c r="C131">
        <v>24.74</v>
      </c>
      <c r="D131">
        <v>19.29</v>
      </c>
      <c r="E131">
        <v>36.5</v>
      </c>
      <c r="F131">
        <v>8.3800000000000008</v>
      </c>
      <c r="G131">
        <v>8.57</v>
      </c>
      <c r="H131">
        <v>3.49</v>
      </c>
      <c r="I131">
        <v>12.5</v>
      </c>
      <c r="J131">
        <v>9.89</v>
      </c>
      <c r="K131">
        <v>29.61</v>
      </c>
      <c r="L131">
        <v>21.31</v>
      </c>
      <c r="O131" s="1">
        <v>40307</v>
      </c>
      <c r="P131" s="4">
        <f t="shared" si="4"/>
        <v>17.13775</v>
      </c>
      <c r="Q131" s="4">
        <f t="shared" si="5"/>
        <v>46.62</v>
      </c>
      <c r="T131" s="59"/>
      <c r="U131" s="59"/>
    </row>
    <row r="132" spans="1:21" x14ac:dyDescent="0.3">
      <c r="A132" s="1">
        <v>40308</v>
      </c>
      <c r="B132">
        <v>49.05</v>
      </c>
      <c r="C132">
        <v>25.82</v>
      </c>
      <c r="D132">
        <v>20.74</v>
      </c>
      <c r="E132">
        <v>37.369999999999997</v>
      </c>
      <c r="F132">
        <v>8.99</v>
      </c>
      <c r="G132">
        <v>9.09</v>
      </c>
      <c r="H132">
        <v>3.64</v>
      </c>
      <c r="I132">
        <v>13.19</v>
      </c>
      <c r="J132">
        <v>10.3</v>
      </c>
      <c r="K132">
        <v>31.58</v>
      </c>
      <c r="L132">
        <v>22.55</v>
      </c>
      <c r="O132" s="1">
        <v>40308</v>
      </c>
      <c r="P132" s="4">
        <f t="shared" ref="P132:P195" si="6">SUMPRODUCT(C132:L132,$C$1:$L$1)</f>
        <v>18.000374999999998</v>
      </c>
      <c r="Q132" s="4">
        <f t="shared" si="5"/>
        <v>49.05</v>
      </c>
      <c r="T132" s="59"/>
      <c r="U132" s="59"/>
    </row>
    <row r="133" spans="1:21" x14ac:dyDescent="0.3">
      <c r="A133" s="1">
        <v>40309</v>
      </c>
      <c r="B133">
        <v>48.77</v>
      </c>
      <c r="C133">
        <v>25.65</v>
      </c>
      <c r="D133">
        <v>20.66</v>
      </c>
      <c r="E133">
        <v>37.479999999999997</v>
      </c>
      <c r="F133">
        <v>9.07</v>
      </c>
      <c r="G133">
        <v>8.82</v>
      </c>
      <c r="H133">
        <v>3.6</v>
      </c>
      <c r="I133">
        <v>13.36</v>
      </c>
      <c r="J133">
        <v>10.17</v>
      </c>
      <c r="K133">
        <v>30.83</v>
      </c>
      <c r="L133">
        <v>22.28</v>
      </c>
      <c r="O133" s="1">
        <v>40309</v>
      </c>
      <c r="P133" s="4">
        <f t="shared" si="6"/>
        <v>17.903499999999998</v>
      </c>
      <c r="Q133" s="4">
        <f t="shared" si="5"/>
        <v>48.77</v>
      </c>
      <c r="T133" s="59"/>
      <c r="U133" s="59"/>
    </row>
    <row r="134" spans="1:21" x14ac:dyDescent="0.3">
      <c r="A134" s="1">
        <v>40310</v>
      </c>
      <c r="B134">
        <v>50.11</v>
      </c>
      <c r="C134">
        <v>26.1</v>
      </c>
      <c r="D134">
        <v>20.72</v>
      </c>
      <c r="E134">
        <v>38.159999999999997</v>
      </c>
      <c r="F134">
        <v>9.49</v>
      </c>
      <c r="G134">
        <v>9.33</v>
      </c>
      <c r="H134">
        <v>3.67</v>
      </c>
      <c r="I134">
        <v>13.77</v>
      </c>
      <c r="J134">
        <v>10.23</v>
      </c>
      <c r="K134">
        <v>31.78</v>
      </c>
      <c r="L134">
        <v>23.09</v>
      </c>
      <c r="O134" s="1">
        <v>40310</v>
      </c>
      <c r="P134" s="4">
        <f t="shared" si="6"/>
        <v>18.337624999999999</v>
      </c>
      <c r="Q134" s="4">
        <f t="shared" si="5"/>
        <v>50.11</v>
      </c>
      <c r="T134" s="59"/>
      <c r="U134" s="59"/>
    </row>
    <row r="135" spans="1:21" x14ac:dyDescent="0.3">
      <c r="A135" s="1">
        <v>40311</v>
      </c>
      <c r="B135">
        <v>48.92</v>
      </c>
      <c r="C135">
        <v>25.49</v>
      </c>
      <c r="D135">
        <v>20.46</v>
      </c>
      <c r="E135">
        <v>37.96</v>
      </c>
      <c r="F135">
        <v>9.42</v>
      </c>
      <c r="G135">
        <v>9.14</v>
      </c>
      <c r="H135">
        <v>3.6625000000000001</v>
      </c>
      <c r="I135">
        <v>13.23</v>
      </c>
      <c r="J135">
        <v>10.25</v>
      </c>
      <c r="K135">
        <v>30.61</v>
      </c>
      <c r="L135">
        <v>22.5</v>
      </c>
      <c r="O135" s="1">
        <v>40311</v>
      </c>
      <c r="P135" s="4">
        <f t="shared" si="6"/>
        <v>18.002531249999997</v>
      </c>
      <c r="Q135" s="4">
        <f t="shared" si="5"/>
        <v>48.92</v>
      </c>
      <c r="T135" s="59"/>
      <c r="U135" s="59"/>
    </row>
    <row r="136" spans="1:21" x14ac:dyDescent="0.3">
      <c r="A136" s="1">
        <v>40312</v>
      </c>
      <c r="B136">
        <v>47.44</v>
      </c>
      <c r="C136">
        <v>24.88</v>
      </c>
      <c r="D136">
        <v>20.23</v>
      </c>
      <c r="E136">
        <v>37.299999999999997</v>
      </c>
      <c r="F136">
        <v>8.8000000000000007</v>
      </c>
      <c r="G136">
        <v>8.94</v>
      </c>
      <c r="H136">
        <v>3.24</v>
      </c>
      <c r="I136">
        <v>12.95</v>
      </c>
      <c r="J136">
        <v>9.8699999999999992</v>
      </c>
      <c r="K136">
        <v>29.92</v>
      </c>
      <c r="L136">
        <v>21.89</v>
      </c>
      <c r="O136" s="1">
        <v>40312</v>
      </c>
      <c r="P136" s="4">
        <f t="shared" si="6"/>
        <v>17.540375000000001</v>
      </c>
      <c r="Q136" s="4">
        <f t="shared" si="5"/>
        <v>47.44</v>
      </c>
      <c r="T136" s="59"/>
      <c r="U136" s="59"/>
    </row>
    <row r="137" spans="1:21" x14ac:dyDescent="0.3">
      <c r="A137" s="1">
        <v>40313</v>
      </c>
      <c r="B137">
        <v>47.44</v>
      </c>
      <c r="C137">
        <v>24.88</v>
      </c>
      <c r="D137">
        <v>20.23</v>
      </c>
      <c r="E137">
        <v>37.299999999999997</v>
      </c>
      <c r="F137">
        <v>8.8000000000000007</v>
      </c>
      <c r="G137">
        <v>8.94</v>
      </c>
      <c r="H137">
        <v>3.24</v>
      </c>
      <c r="I137">
        <v>12.95</v>
      </c>
      <c r="J137">
        <v>9.8699999999999992</v>
      </c>
      <c r="K137">
        <v>29.92</v>
      </c>
      <c r="L137">
        <v>21.89</v>
      </c>
      <c r="O137" s="1">
        <v>40313</v>
      </c>
      <c r="P137" s="4">
        <f t="shared" si="6"/>
        <v>17.540375000000001</v>
      </c>
      <c r="Q137" s="4">
        <f t="shared" si="5"/>
        <v>47.44</v>
      </c>
      <c r="T137" s="59"/>
      <c r="U137" s="59"/>
    </row>
    <row r="138" spans="1:21" x14ac:dyDescent="0.3">
      <c r="A138" s="1">
        <v>40314</v>
      </c>
      <c r="B138">
        <v>47.44</v>
      </c>
      <c r="C138">
        <v>24.88</v>
      </c>
      <c r="D138">
        <v>20.23</v>
      </c>
      <c r="E138">
        <v>37.299999999999997</v>
      </c>
      <c r="F138">
        <v>8.8000000000000007</v>
      </c>
      <c r="G138">
        <v>8.94</v>
      </c>
      <c r="H138">
        <v>3.24</v>
      </c>
      <c r="I138">
        <v>12.95</v>
      </c>
      <c r="J138">
        <v>9.8699999999999992</v>
      </c>
      <c r="K138">
        <v>29.92</v>
      </c>
      <c r="L138">
        <v>21.89</v>
      </c>
      <c r="O138" s="1">
        <v>40314</v>
      </c>
      <c r="P138" s="4">
        <f t="shared" si="6"/>
        <v>17.540375000000001</v>
      </c>
      <c r="Q138" s="4">
        <f t="shared" si="5"/>
        <v>47.44</v>
      </c>
      <c r="T138" s="59"/>
      <c r="U138" s="59"/>
    </row>
    <row r="139" spans="1:21" x14ac:dyDescent="0.3">
      <c r="A139" s="1">
        <v>40315</v>
      </c>
      <c r="B139">
        <v>48.05</v>
      </c>
      <c r="C139">
        <v>25.42</v>
      </c>
      <c r="D139">
        <v>20.52</v>
      </c>
      <c r="E139">
        <v>37.365000000000002</v>
      </c>
      <c r="F139">
        <v>8.85</v>
      </c>
      <c r="G139">
        <v>9.17</v>
      </c>
      <c r="H139">
        <v>3.2475000000000001</v>
      </c>
      <c r="I139">
        <v>13.18</v>
      </c>
      <c r="J139">
        <v>9.9700000000000006</v>
      </c>
      <c r="K139">
        <v>30.14</v>
      </c>
      <c r="L139">
        <v>22.02</v>
      </c>
      <c r="O139" s="1">
        <v>40315</v>
      </c>
      <c r="P139" s="4">
        <f t="shared" si="6"/>
        <v>17.729906249999999</v>
      </c>
      <c r="Q139" s="4">
        <f t="shared" si="5"/>
        <v>48.05</v>
      </c>
      <c r="T139" s="59"/>
      <c r="U139" s="59"/>
    </row>
    <row r="140" spans="1:21" x14ac:dyDescent="0.3">
      <c r="A140" s="1">
        <v>40316</v>
      </c>
      <c r="B140">
        <v>46.73</v>
      </c>
      <c r="C140">
        <v>24.54</v>
      </c>
      <c r="D140">
        <v>20.079999999999998</v>
      </c>
      <c r="E140">
        <v>36.71</v>
      </c>
      <c r="F140">
        <v>8.42</v>
      </c>
      <c r="G140">
        <v>9.0749999999999993</v>
      </c>
      <c r="H140">
        <v>3.14</v>
      </c>
      <c r="I140">
        <v>12.94</v>
      </c>
      <c r="J140">
        <v>9.73</v>
      </c>
      <c r="K140">
        <v>28.52</v>
      </c>
      <c r="L140">
        <v>21.43</v>
      </c>
      <c r="O140" s="1">
        <v>40316</v>
      </c>
      <c r="P140" s="4">
        <f t="shared" si="6"/>
        <v>17.250187499999999</v>
      </c>
      <c r="Q140" s="4">
        <f t="shared" si="5"/>
        <v>46.73</v>
      </c>
      <c r="T140" s="59"/>
      <c r="U140" s="59"/>
    </row>
    <row r="141" spans="1:21" x14ac:dyDescent="0.3">
      <c r="A141" s="1">
        <v>40317</v>
      </c>
      <c r="B141">
        <v>47.01</v>
      </c>
      <c r="C141">
        <v>24.65</v>
      </c>
      <c r="D141">
        <v>20.02</v>
      </c>
      <c r="E141">
        <v>36.450000000000003</v>
      </c>
      <c r="F141">
        <v>8.4700000000000006</v>
      </c>
      <c r="G141">
        <v>8.9600000000000009</v>
      </c>
      <c r="H141">
        <v>3.19</v>
      </c>
      <c r="I141">
        <v>13.02</v>
      </c>
      <c r="J141">
        <v>9.82</v>
      </c>
      <c r="K141">
        <v>28.82</v>
      </c>
      <c r="L141">
        <v>21.6</v>
      </c>
      <c r="O141" s="1">
        <v>40317</v>
      </c>
      <c r="P141" s="4">
        <f t="shared" si="6"/>
        <v>17.272500000000004</v>
      </c>
      <c r="Q141" s="4">
        <f t="shared" si="5"/>
        <v>47.01</v>
      </c>
      <c r="T141" s="59"/>
      <c r="U141" s="59"/>
    </row>
    <row r="142" spans="1:21" x14ac:dyDescent="0.3">
      <c r="A142" s="1">
        <v>40318</v>
      </c>
      <c r="B142">
        <v>45.61</v>
      </c>
      <c r="C142">
        <v>24.26</v>
      </c>
      <c r="D142">
        <v>20.100000000000001</v>
      </c>
      <c r="E142">
        <v>35.590000000000003</v>
      </c>
      <c r="F142">
        <v>8.09</v>
      </c>
      <c r="G142">
        <v>8.74</v>
      </c>
      <c r="H142">
        <v>3.1150000000000002</v>
      </c>
      <c r="I142">
        <v>12.69</v>
      </c>
      <c r="J142">
        <v>9.6300000000000008</v>
      </c>
      <c r="K142">
        <v>28.07</v>
      </c>
      <c r="L142">
        <v>20.79</v>
      </c>
      <c r="O142" s="1">
        <v>40318</v>
      </c>
      <c r="P142" s="4">
        <f t="shared" si="6"/>
        <v>16.889687500000001</v>
      </c>
      <c r="Q142" s="4">
        <f t="shared" ref="Q142:Q205" si="7">B142</f>
        <v>45.61</v>
      </c>
      <c r="T142" s="59"/>
      <c r="U142" s="59"/>
    </row>
    <row r="143" spans="1:21" x14ac:dyDescent="0.3">
      <c r="A143" s="1">
        <v>40319</v>
      </c>
      <c r="B143">
        <v>46.3</v>
      </c>
      <c r="C143">
        <v>24.57</v>
      </c>
      <c r="D143">
        <v>19.809999999999999</v>
      </c>
      <c r="E143">
        <v>35.89</v>
      </c>
      <c r="F143">
        <v>8.4</v>
      </c>
      <c r="G143">
        <v>8.93</v>
      </c>
      <c r="H143">
        <v>3.1825000000000001</v>
      </c>
      <c r="I143">
        <v>12.72</v>
      </c>
      <c r="J143">
        <v>9.7899999999999991</v>
      </c>
      <c r="K143">
        <v>28.9</v>
      </c>
      <c r="L143">
        <v>20.907499999999999</v>
      </c>
      <c r="O143" s="1">
        <v>40319</v>
      </c>
      <c r="P143" s="4">
        <f t="shared" si="6"/>
        <v>17.055624999999999</v>
      </c>
      <c r="Q143" s="4">
        <f t="shared" si="7"/>
        <v>46.3</v>
      </c>
      <c r="T143" s="59"/>
      <c r="U143" s="59"/>
    </row>
    <row r="144" spans="1:21" x14ac:dyDescent="0.3">
      <c r="A144" s="1">
        <v>40320</v>
      </c>
      <c r="B144">
        <v>46.3</v>
      </c>
      <c r="C144">
        <v>24.57</v>
      </c>
      <c r="D144">
        <v>19.809999999999999</v>
      </c>
      <c r="E144">
        <v>35.89</v>
      </c>
      <c r="F144">
        <v>8.4</v>
      </c>
      <c r="G144">
        <v>8.93</v>
      </c>
      <c r="H144">
        <v>3.1825000000000001</v>
      </c>
      <c r="I144">
        <v>12.72</v>
      </c>
      <c r="J144">
        <v>9.7899999999999991</v>
      </c>
      <c r="K144">
        <v>28.9</v>
      </c>
      <c r="L144">
        <v>20.907499999999999</v>
      </c>
      <c r="O144" s="1">
        <v>40320</v>
      </c>
      <c r="P144" s="4">
        <f t="shared" si="6"/>
        <v>17.055624999999999</v>
      </c>
      <c r="Q144" s="4">
        <f t="shared" si="7"/>
        <v>46.3</v>
      </c>
      <c r="T144" s="59"/>
      <c r="U144" s="59"/>
    </row>
    <row r="145" spans="1:21" x14ac:dyDescent="0.3">
      <c r="A145" s="1">
        <v>40321</v>
      </c>
      <c r="B145">
        <v>46.3</v>
      </c>
      <c r="C145">
        <v>24.57</v>
      </c>
      <c r="D145">
        <v>19.809999999999999</v>
      </c>
      <c r="E145">
        <v>35.89</v>
      </c>
      <c r="F145">
        <v>8.4</v>
      </c>
      <c r="G145">
        <v>8.93</v>
      </c>
      <c r="H145">
        <v>3.1825000000000001</v>
      </c>
      <c r="I145">
        <v>12.72</v>
      </c>
      <c r="J145">
        <v>9.7899999999999991</v>
      </c>
      <c r="K145">
        <v>28.9</v>
      </c>
      <c r="L145">
        <v>20.907499999999999</v>
      </c>
      <c r="O145" s="1">
        <v>40321</v>
      </c>
      <c r="P145" s="4">
        <f t="shared" si="6"/>
        <v>17.055624999999999</v>
      </c>
      <c r="Q145" s="4">
        <f t="shared" si="7"/>
        <v>46.3</v>
      </c>
      <c r="T145" s="59"/>
      <c r="U145" s="59"/>
    </row>
    <row r="146" spans="1:21" x14ac:dyDescent="0.3">
      <c r="A146" s="1">
        <v>40322</v>
      </c>
      <c r="B146">
        <v>45.61</v>
      </c>
      <c r="C146">
        <v>24.24</v>
      </c>
      <c r="D146">
        <v>19.39</v>
      </c>
      <c r="E146">
        <v>35.67</v>
      </c>
      <c r="F146">
        <v>8.09</v>
      </c>
      <c r="G146">
        <v>8.7899999999999991</v>
      </c>
      <c r="H146">
        <v>3.09</v>
      </c>
      <c r="I146">
        <v>12.49</v>
      </c>
      <c r="J146">
        <v>9.6</v>
      </c>
      <c r="K146">
        <v>28.02</v>
      </c>
      <c r="L146">
        <v>20.67</v>
      </c>
      <c r="O146" s="1">
        <v>40322</v>
      </c>
      <c r="P146" s="4">
        <f t="shared" si="6"/>
        <v>16.779375000000002</v>
      </c>
      <c r="Q146" s="4">
        <f t="shared" si="7"/>
        <v>45.61</v>
      </c>
      <c r="T146" s="59"/>
      <c r="U146" s="59"/>
    </row>
    <row r="147" spans="1:21" x14ac:dyDescent="0.3">
      <c r="A147" s="1">
        <v>40323</v>
      </c>
      <c r="B147">
        <v>45.753999999999998</v>
      </c>
      <c r="C147">
        <v>24.4</v>
      </c>
      <c r="D147">
        <v>19.23</v>
      </c>
      <c r="E147">
        <v>35.61</v>
      </c>
      <c r="F147">
        <v>8.15</v>
      </c>
      <c r="G147">
        <v>8.8000000000000007</v>
      </c>
      <c r="H147">
        <v>3.1724999999999999</v>
      </c>
      <c r="I147">
        <v>12.67</v>
      </c>
      <c r="J147">
        <v>9.57</v>
      </c>
      <c r="K147">
        <v>27.74</v>
      </c>
      <c r="L147">
        <v>20.85</v>
      </c>
      <c r="O147" s="1">
        <v>40323</v>
      </c>
      <c r="P147" s="4">
        <f t="shared" si="6"/>
        <v>16.814781250000003</v>
      </c>
      <c r="Q147" s="4">
        <f t="shared" si="7"/>
        <v>45.753999999999998</v>
      </c>
      <c r="T147" s="59"/>
      <c r="U147" s="59"/>
    </row>
    <row r="148" spans="1:21" x14ac:dyDescent="0.3">
      <c r="A148" s="1">
        <v>40324</v>
      </c>
      <c r="B148">
        <v>45.83</v>
      </c>
      <c r="C148">
        <v>24.14</v>
      </c>
      <c r="D148">
        <v>20.02</v>
      </c>
      <c r="E148">
        <v>34.880000000000003</v>
      </c>
      <c r="F148">
        <v>8.2200000000000006</v>
      </c>
      <c r="G148">
        <v>8.69</v>
      </c>
      <c r="H148">
        <v>3.1875</v>
      </c>
      <c r="I148">
        <v>12.52</v>
      </c>
      <c r="J148">
        <v>9.4600000000000009</v>
      </c>
      <c r="K148">
        <v>27.54</v>
      </c>
      <c r="L148">
        <v>20.7</v>
      </c>
      <c r="O148" s="1">
        <v>40324</v>
      </c>
      <c r="P148" s="4">
        <f t="shared" si="6"/>
        <v>16.74021875</v>
      </c>
      <c r="Q148" s="4">
        <f t="shared" si="7"/>
        <v>45.83</v>
      </c>
      <c r="T148" s="59"/>
      <c r="U148" s="59"/>
    </row>
    <row r="149" spans="1:21" x14ac:dyDescent="0.3">
      <c r="A149" s="1">
        <v>40325</v>
      </c>
      <c r="B149">
        <v>47.89</v>
      </c>
      <c r="C149">
        <v>24.85</v>
      </c>
      <c r="D149">
        <v>21.34</v>
      </c>
      <c r="E149">
        <v>35.56</v>
      </c>
      <c r="F149">
        <v>8.8000000000000007</v>
      </c>
      <c r="G149">
        <v>9.44</v>
      </c>
      <c r="H149">
        <v>3.375</v>
      </c>
      <c r="I149">
        <v>13.07</v>
      </c>
      <c r="J149">
        <v>9.89</v>
      </c>
      <c r="K149">
        <v>28.93</v>
      </c>
      <c r="L149">
        <v>21.76</v>
      </c>
      <c r="O149" s="1">
        <v>40325</v>
      </c>
      <c r="P149" s="4">
        <f t="shared" si="6"/>
        <v>17.487937500000001</v>
      </c>
      <c r="Q149" s="4">
        <f t="shared" si="7"/>
        <v>47.89</v>
      </c>
      <c r="T149" s="59"/>
      <c r="U149" s="59"/>
    </row>
    <row r="150" spans="1:21" x14ac:dyDescent="0.3">
      <c r="A150" s="1">
        <v>40326</v>
      </c>
      <c r="B150">
        <v>47.12</v>
      </c>
      <c r="C150">
        <v>24.42</v>
      </c>
      <c r="D150">
        <v>20.65</v>
      </c>
      <c r="E150">
        <v>35.56</v>
      </c>
      <c r="F150">
        <v>8.57</v>
      </c>
      <c r="G150">
        <v>9.09</v>
      </c>
      <c r="H150">
        <v>3.2850000000000001</v>
      </c>
      <c r="I150">
        <v>12.92</v>
      </c>
      <c r="J150">
        <v>9.75</v>
      </c>
      <c r="K150">
        <v>28.26</v>
      </c>
      <c r="L150">
        <v>21.42</v>
      </c>
      <c r="O150" s="1">
        <v>40326</v>
      </c>
      <c r="P150" s="4">
        <f t="shared" si="6"/>
        <v>17.1909375</v>
      </c>
      <c r="Q150" s="4">
        <f t="shared" si="7"/>
        <v>47.12</v>
      </c>
      <c r="T150" s="59"/>
      <c r="U150" s="59"/>
    </row>
    <row r="151" spans="1:21" x14ac:dyDescent="0.3">
      <c r="A151" s="1">
        <v>40327</v>
      </c>
      <c r="B151">
        <v>47.12</v>
      </c>
      <c r="C151">
        <v>24.42</v>
      </c>
      <c r="D151">
        <v>20.65</v>
      </c>
      <c r="E151">
        <v>35.56</v>
      </c>
      <c r="F151">
        <v>8.57</v>
      </c>
      <c r="G151">
        <v>9.09</v>
      </c>
      <c r="H151">
        <v>3.2850000000000001</v>
      </c>
      <c r="I151">
        <v>12.92</v>
      </c>
      <c r="J151">
        <v>9.75</v>
      </c>
      <c r="K151">
        <v>28.26</v>
      </c>
      <c r="L151">
        <v>21.42</v>
      </c>
      <c r="O151" s="1">
        <v>40327</v>
      </c>
      <c r="P151" s="4">
        <f t="shared" si="6"/>
        <v>17.1909375</v>
      </c>
      <c r="Q151" s="4">
        <f t="shared" si="7"/>
        <v>47.12</v>
      </c>
      <c r="T151" s="59"/>
      <c r="U151" s="59"/>
    </row>
    <row r="152" spans="1:21" x14ac:dyDescent="0.3">
      <c r="A152" s="1">
        <v>40328</v>
      </c>
      <c r="B152">
        <v>47.12</v>
      </c>
      <c r="C152">
        <v>24.42</v>
      </c>
      <c r="D152">
        <v>20.65</v>
      </c>
      <c r="E152">
        <v>35.56</v>
      </c>
      <c r="F152">
        <v>8.57</v>
      </c>
      <c r="G152">
        <v>9.09</v>
      </c>
      <c r="H152">
        <v>3.2850000000000001</v>
      </c>
      <c r="I152">
        <v>12.92</v>
      </c>
      <c r="J152">
        <v>9.75</v>
      </c>
      <c r="K152">
        <v>28.26</v>
      </c>
      <c r="L152">
        <v>21.42</v>
      </c>
      <c r="O152" s="1">
        <v>40328</v>
      </c>
      <c r="P152" s="4">
        <f t="shared" si="6"/>
        <v>17.1909375</v>
      </c>
      <c r="Q152" s="4">
        <f t="shared" si="7"/>
        <v>47.12</v>
      </c>
      <c r="T152" s="59"/>
      <c r="U152" s="59"/>
    </row>
    <row r="153" spans="1:21" x14ac:dyDescent="0.3">
      <c r="A153" s="1">
        <v>40329</v>
      </c>
      <c r="B153">
        <v>47.12</v>
      </c>
      <c r="C153">
        <v>24.42</v>
      </c>
      <c r="D153">
        <v>20.65</v>
      </c>
      <c r="E153">
        <v>35.56</v>
      </c>
      <c r="F153">
        <v>8.57</v>
      </c>
      <c r="G153">
        <v>9.09</v>
      </c>
      <c r="H153">
        <v>3.2850000000000001</v>
      </c>
      <c r="I153">
        <v>12.92</v>
      </c>
      <c r="J153">
        <v>9.75</v>
      </c>
      <c r="K153">
        <v>28.26</v>
      </c>
      <c r="L153">
        <v>21.42</v>
      </c>
      <c r="O153" s="1">
        <v>40329</v>
      </c>
      <c r="P153" s="4">
        <f t="shared" si="6"/>
        <v>17.1909375</v>
      </c>
      <c r="Q153" s="4">
        <f t="shared" si="7"/>
        <v>47.12</v>
      </c>
      <c r="T153" s="59"/>
      <c r="U153" s="59"/>
    </row>
    <row r="154" spans="1:21" x14ac:dyDescent="0.3">
      <c r="A154" s="1">
        <v>40330</v>
      </c>
      <c r="B154">
        <v>46.12</v>
      </c>
      <c r="C154">
        <v>24.35</v>
      </c>
      <c r="D154">
        <v>20.39</v>
      </c>
      <c r="E154">
        <v>35.07</v>
      </c>
      <c r="F154">
        <v>8.14</v>
      </c>
      <c r="G154">
        <v>8.66</v>
      </c>
      <c r="H154">
        <v>3.145</v>
      </c>
      <c r="I154">
        <v>12.59</v>
      </c>
      <c r="J154">
        <v>9.85</v>
      </c>
      <c r="K154">
        <v>28.1</v>
      </c>
      <c r="L154">
        <v>21.18</v>
      </c>
      <c r="O154" s="1">
        <v>40330</v>
      </c>
      <c r="P154" s="4">
        <f t="shared" si="6"/>
        <v>16.919062500000003</v>
      </c>
      <c r="Q154" s="4">
        <f t="shared" si="7"/>
        <v>46.12</v>
      </c>
      <c r="T154" s="59"/>
      <c r="U154" s="59"/>
    </row>
    <row r="155" spans="1:21" x14ac:dyDescent="0.3">
      <c r="A155" s="1">
        <v>40331</v>
      </c>
      <c r="B155">
        <v>47.61</v>
      </c>
      <c r="C155">
        <v>24.76</v>
      </c>
      <c r="D155">
        <v>21.11</v>
      </c>
      <c r="E155">
        <v>36.020000000000003</v>
      </c>
      <c r="F155">
        <v>8.5399999999999991</v>
      </c>
      <c r="G155">
        <v>9.18</v>
      </c>
      <c r="H155">
        <v>3.18</v>
      </c>
      <c r="I155">
        <v>12.85</v>
      </c>
      <c r="J155">
        <v>10.08</v>
      </c>
      <c r="K155">
        <v>29.28</v>
      </c>
      <c r="L155">
        <v>21.81</v>
      </c>
      <c r="O155" s="1">
        <v>40331</v>
      </c>
      <c r="P155" s="4">
        <f t="shared" si="6"/>
        <v>17.431124999999998</v>
      </c>
      <c r="Q155" s="4">
        <f t="shared" si="7"/>
        <v>47.61</v>
      </c>
      <c r="T155" s="59"/>
      <c r="U155" s="59"/>
    </row>
    <row r="156" spans="1:21" x14ac:dyDescent="0.3">
      <c r="A156" s="1">
        <v>40332</v>
      </c>
      <c r="B156">
        <v>48.18</v>
      </c>
      <c r="C156">
        <v>25.04</v>
      </c>
      <c r="D156">
        <v>21.66</v>
      </c>
      <c r="E156">
        <v>36.47</v>
      </c>
      <c r="F156">
        <v>8.69</v>
      </c>
      <c r="G156">
        <v>9.24</v>
      </c>
      <c r="H156">
        <v>3.1749999999999998</v>
      </c>
      <c r="I156">
        <v>13.03</v>
      </c>
      <c r="J156">
        <v>9.91</v>
      </c>
      <c r="K156">
        <v>29.74</v>
      </c>
      <c r="L156">
        <v>21.9</v>
      </c>
      <c r="O156" s="1">
        <v>40332</v>
      </c>
      <c r="P156" s="4">
        <f t="shared" si="6"/>
        <v>17.643062500000003</v>
      </c>
      <c r="Q156" s="4">
        <f t="shared" si="7"/>
        <v>48.18</v>
      </c>
      <c r="T156" s="59"/>
      <c r="U156" s="59"/>
    </row>
    <row r="157" spans="1:21" x14ac:dyDescent="0.3">
      <c r="A157" s="1">
        <v>40333</v>
      </c>
      <c r="B157">
        <v>46.03</v>
      </c>
      <c r="C157">
        <v>24.177499999999998</v>
      </c>
      <c r="D157">
        <v>20.81</v>
      </c>
      <c r="E157">
        <v>35.302500000000002</v>
      </c>
      <c r="F157">
        <v>8.1050000000000004</v>
      </c>
      <c r="G157">
        <v>8.8574999999999999</v>
      </c>
      <c r="H157">
        <v>3.0238</v>
      </c>
      <c r="I157">
        <v>12.565</v>
      </c>
      <c r="J157">
        <v>9.6199999999999992</v>
      </c>
      <c r="K157">
        <v>27.96</v>
      </c>
      <c r="L157">
        <v>20.945</v>
      </c>
      <c r="O157" s="1">
        <v>40333</v>
      </c>
      <c r="P157" s="4">
        <f t="shared" si="6"/>
        <v>16.929958749999997</v>
      </c>
      <c r="Q157" s="4">
        <f t="shared" si="7"/>
        <v>46.03</v>
      </c>
      <c r="T157" s="59"/>
      <c r="U157" s="59"/>
    </row>
    <row r="158" spans="1:21" x14ac:dyDescent="0.3">
      <c r="A158" s="1">
        <v>40334</v>
      </c>
      <c r="B158">
        <v>46.03</v>
      </c>
      <c r="C158">
        <v>24.177499999999998</v>
      </c>
      <c r="D158">
        <v>20.81</v>
      </c>
      <c r="E158">
        <v>35.302500000000002</v>
      </c>
      <c r="F158">
        <v>8.1050000000000004</v>
      </c>
      <c r="G158">
        <v>8.8574999999999999</v>
      </c>
      <c r="H158">
        <v>3.0238</v>
      </c>
      <c r="I158">
        <v>12.565</v>
      </c>
      <c r="J158">
        <v>9.6199999999999992</v>
      </c>
      <c r="K158">
        <v>27.96</v>
      </c>
      <c r="L158">
        <v>20.945</v>
      </c>
      <c r="O158" s="1">
        <v>40334</v>
      </c>
      <c r="P158" s="4">
        <f t="shared" si="6"/>
        <v>16.929958749999997</v>
      </c>
      <c r="Q158" s="4">
        <f t="shared" si="7"/>
        <v>46.03</v>
      </c>
      <c r="T158" s="59"/>
      <c r="U158" s="59"/>
    </row>
    <row r="159" spans="1:21" x14ac:dyDescent="0.3">
      <c r="A159" s="1">
        <v>40335</v>
      </c>
      <c r="B159">
        <v>46.03</v>
      </c>
      <c r="C159">
        <v>24.177499999999998</v>
      </c>
      <c r="D159">
        <v>20.81</v>
      </c>
      <c r="E159">
        <v>35.302500000000002</v>
      </c>
      <c r="F159">
        <v>8.1050000000000004</v>
      </c>
      <c r="G159">
        <v>8.8574999999999999</v>
      </c>
      <c r="H159">
        <v>3.0238</v>
      </c>
      <c r="I159">
        <v>12.565</v>
      </c>
      <c r="J159">
        <v>9.6199999999999992</v>
      </c>
      <c r="K159">
        <v>27.96</v>
      </c>
      <c r="L159">
        <v>20.945</v>
      </c>
      <c r="O159" s="1">
        <v>40335</v>
      </c>
      <c r="P159" s="4">
        <f t="shared" si="6"/>
        <v>16.929958749999997</v>
      </c>
      <c r="Q159" s="4">
        <f t="shared" si="7"/>
        <v>46.03</v>
      </c>
      <c r="T159" s="59"/>
      <c r="U159" s="59"/>
    </row>
    <row r="160" spans="1:21" x14ac:dyDescent="0.3">
      <c r="A160" s="1">
        <v>40336</v>
      </c>
      <c r="B160">
        <v>44.34</v>
      </c>
      <c r="C160">
        <v>23.67</v>
      </c>
      <c r="D160">
        <v>20.77</v>
      </c>
      <c r="E160">
        <v>35.01</v>
      </c>
      <c r="F160">
        <v>7.71</v>
      </c>
      <c r="G160">
        <v>8.3800000000000008</v>
      </c>
      <c r="H160">
        <v>2.8755999999999999</v>
      </c>
      <c r="I160">
        <v>12.18</v>
      </c>
      <c r="J160">
        <v>9.43</v>
      </c>
      <c r="K160">
        <v>27.14</v>
      </c>
      <c r="L160">
        <v>20.307500000000001</v>
      </c>
      <c r="O160" s="1">
        <v>40336</v>
      </c>
      <c r="P160" s="4">
        <f t="shared" si="6"/>
        <v>16.555098749999999</v>
      </c>
      <c r="Q160" s="4">
        <f t="shared" si="7"/>
        <v>44.34</v>
      </c>
      <c r="T160" s="59"/>
      <c r="U160" s="59"/>
    </row>
    <row r="161" spans="1:21" x14ac:dyDescent="0.3">
      <c r="A161" s="1">
        <v>40337</v>
      </c>
      <c r="B161">
        <v>44.33</v>
      </c>
      <c r="C161">
        <v>23.88</v>
      </c>
      <c r="D161">
        <v>21.09</v>
      </c>
      <c r="E161">
        <v>35.270000000000003</v>
      </c>
      <c r="F161">
        <v>7.77</v>
      </c>
      <c r="G161">
        <v>8.5399999999999991</v>
      </c>
      <c r="H161">
        <v>2.7949999999999999</v>
      </c>
      <c r="I161">
        <v>12.34</v>
      </c>
      <c r="J161">
        <v>9.51</v>
      </c>
      <c r="K161">
        <v>27.82</v>
      </c>
      <c r="L161">
        <v>20.18</v>
      </c>
      <c r="O161" s="1">
        <v>40337</v>
      </c>
      <c r="P161" s="4">
        <f t="shared" si="6"/>
        <v>16.7013125</v>
      </c>
      <c r="Q161" s="4">
        <f t="shared" si="7"/>
        <v>44.33</v>
      </c>
      <c r="T161" s="59"/>
      <c r="U161" s="59"/>
    </row>
    <row r="162" spans="1:21" x14ac:dyDescent="0.3">
      <c r="A162" s="1">
        <v>40338</v>
      </c>
      <c r="B162">
        <v>43.82</v>
      </c>
      <c r="C162">
        <v>23.74</v>
      </c>
      <c r="D162">
        <v>21.07</v>
      </c>
      <c r="E162">
        <v>34.72</v>
      </c>
      <c r="F162">
        <v>7.61</v>
      </c>
      <c r="G162">
        <v>8.5299999999999994</v>
      </c>
      <c r="H162">
        <v>2.7275</v>
      </c>
      <c r="I162">
        <v>12.19</v>
      </c>
      <c r="J162">
        <v>9.56</v>
      </c>
      <c r="K162">
        <v>27.73</v>
      </c>
      <c r="L162">
        <v>19.93</v>
      </c>
      <c r="O162" s="1">
        <v>40338</v>
      </c>
      <c r="P162" s="4">
        <f t="shared" si="6"/>
        <v>16.547718750000001</v>
      </c>
      <c r="Q162" s="4">
        <f t="shared" si="7"/>
        <v>43.82</v>
      </c>
      <c r="T162" s="59"/>
      <c r="U162" s="59"/>
    </row>
    <row r="163" spans="1:21" x14ac:dyDescent="0.3">
      <c r="A163" s="1">
        <v>40339</v>
      </c>
      <c r="B163">
        <v>45.37</v>
      </c>
      <c r="C163">
        <v>24.53</v>
      </c>
      <c r="D163">
        <v>21.8</v>
      </c>
      <c r="E163">
        <v>35.03</v>
      </c>
      <c r="F163">
        <v>8.01</v>
      </c>
      <c r="G163">
        <v>8.77</v>
      </c>
      <c r="H163">
        <v>2.8374999999999999</v>
      </c>
      <c r="I163">
        <v>12.53</v>
      </c>
      <c r="J163">
        <v>9.7899999999999991</v>
      </c>
      <c r="K163">
        <v>29.18</v>
      </c>
      <c r="L163">
        <v>20.55</v>
      </c>
      <c r="O163" s="1">
        <v>40339</v>
      </c>
      <c r="P163" s="4">
        <f t="shared" si="6"/>
        <v>17.029968749999998</v>
      </c>
      <c r="Q163" s="4">
        <f t="shared" si="7"/>
        <v>45.37</v>
      </c>
      <c r="T163" s="59"/>
      <c r="U163" s="59"/>
    </row>
    <row r="164" spans="1:21" x14ac:dyDescent="0.3">
      <c r="A164" s="1">
        <v>40340</v>
      </c>
      <c r="B164">
        <v>46.02</v>
      </c>
      <c r="C164">
        <v>24.45</v>
      </c>
      <c r="D164">
        <v>21.93</v>
      </c>
      <c r="E164">
        <v>35.36</v>
      </c>
      <c r="F164">
        <v>8.1199999999999992</v>
      </c>
      <c r="G164">
        <v>8.93</v>
      </c>
      <c r="H164">
        <v>2.9024999999999999</v>
      </c>
      <c r="I164">
        <v>12.69</v>
      </c>
      <c r="J164">
        <v>9.8000000000000007</v>
      </c>
      <c r="K164">
        <v>29.44</v>
      </c>
      <c r="L164">
        <v>20.64</v>
      </c>
      <c r="O164" s="1">
        <v>40340</v>
      </c>
      <c r="P164" s="4">
        <f t="shared" si="6"/>
        <v>17.15203125</v>
      </c>
      <c r="Q164" s="4">
        <f t="shared" si="7"/>
        <v>46.02</v>
      </c>
      <c r="T164" s="59"/>
      <c r="U164" s="59"/>
    </row>
    <row r="165" spans="1:21" x14ac:dyDescent="0.3">
      <c r="A165" s="1">
        <v>40341</v>
      </c>
      <c r="B165">
        <v>46.02</v>
      </c>
      <c r="C165">
        <v>24.45</v>
      </c>
      <c r="D165">
        <v>21.93</v>
      </c>
      <c r="E165">
        <v>35.36</v>
      </c>
      <c r="F165">
        <v>8.1199999999999992</v>
      </c>
      <c r="G165">
        <v>8.93</v>
      </c>
      <c r="H165">
        <v>2.9024999999999999</v>
      </c>
      <c r="I165">
        <v>12.69</v>
      </c>
      <c r="J165">
        <v>9.8000000000000007</v>
      </c>
      <c r="K165">
        <v>29.44</v>
      </c>
      <c r="L165">
        <v>20.64</v>
      </c>
      <c r="O165" s="1">
        <v>40341</v>
      </c>
      <c r="P165" s="4">
        <f t="shared" si="6"/>
        <v>17.15203125</v>
      </c>
      <c r="Q165" s="4">
        <f t="shared" si="7"/>
        <v>46.02</v>
      </c>
      <c r="T165" s="59"/>
      <c r="U165" s="59"/>
    </row>
    <row r="166" spans="1:21" x14ac:dyDescent="0.3">
      <c r="A166" s="1">
        <v>40342</v>
      </c>
      <c r="B166">
        <v>46.02</v>
      </c>
      <c r="C166">
        <v>24.45</v>
      </c>
      <c r="D166">
        <v>21.93</v>
      </c>
      <c r="E166">
        <v>35.36</v>
      </c>
      <c r="F166">
        <v>8.1199999999999992</v>
      </c>
      <c r="G166">
        <v>8.93</v>
      </c>
      <c r="H166">
        <v>2.9024999999999999</v>
      </c>
      <c r="I166">
        <v>12.69</v>
      </c>
      <c r="J166">
        <v>9.8000000000000007</v>
      </c>
      <c r="K166">
        <v>29.44</v>
      </c>
      <c r="L166">
        <v>20.64</v>
      </c>
      <c r="O166" s="1">
        <v>40342</v>
      </c>
      <c r="P166" s="4">
        <f t="shared" si="6"/>
        <v>17.15203125</v>
      </c>
      <c r="Q166" s="4">
        <f t="shared" si="7"/>
        <v>46.02</v>
      </c>
      <c r="T166" s="59"/>
      <c r="U166" s="59"/>
    </row>
    <row r="167" spans="1:21" x14ac:dyDescent="0.3">
      <c r="A167" s="1">
        <v>40343</v>
      </c>
      <c r="B167">
        <v>46.13</v>
      </c>
      <c r="C167">
        <v>24.57</v>
      </c>
      <c r="D167">
        <v>21.51</v>
      </c>
      <c r="E167">
        <v>34.79</v>
      </c>
      <c r="F167">
        <v>8.2799999999999994</v>
      </c>
      <c r="G167">
        <v>8.91</v>
      </c>
      <c r="H167">
        <v>2.84</v>
      </c>
      <c r="I167">
        <v>12.69</v>
      </c>
      <c r="J167">
        <v>9.85</v>
      </c>
      <c r="K167">
        <v>30.05</v>
      </c>
      <c r="L167">
        <v>20.89</v>
      </c>
      <c r="O167" s="1">
        <v>40343</v>
      </c>
      <c r="P167" s="4">
        <f t="shared" si="6"/>
        <v>17.123999999999999</v>
      </c>
      <c r="Q167" s="4">
        <f t="shared" si="7"/>
        <v>46.13</v>
      </c>
      <c r="T167" s="59"/>
      <c r="U167" s="59"/>
    </row>
    <row r="168" spans="1:21" x14ac:dyDescent="0.3">
      <c r="A168" s="1">
        <v>40344</v>
      </c>
      <c r="B168">
        <v>48.43</v>
      </c>
      <c r="C168">
        <v>25.7</v>
      </c>
      <c r="D168">
        <v>22.25</v>
      </c>
      <c r="E168">
        <v>35.58</v>
      </c>
      <c r="F168">
        <v>8.82</v>
      </c>
      <c r="G168">
        <v>9.68</v>
      </c>
      <c r="H168">
        <v>2.9805999999999999</v>
      </c>
      <c r="I168">
        <v>13.26</v>
      </c>
      <c r="J168">
        <v>10.27</v>
      </c>
      <c r="K168">
        <v>30.93</v>
      </c>
      <c r="L168">
        <v>21.48</v>
      </c>
      <c r="O168" s="1">
        <v>40344</v>
      </c>
      <c r="P168" s="4">
        <f t="shared" si="6"/>
        <v>17.7819425</v>
      </c>
      <c r="Q168" s="4">
        <f t="shared" si="7"/>
        <v>48.43</v>
      </c>
      <c r="T168" s="59"/>
      <c r="U168" s="59"/>
    </row>
    <row r="169" spans="1:21" x14ac:dyDescent="0.3">
      <c r="A169" s="1">
        <v>40345</v>
      </c>
      <c r="B169">
        <v>48.61</v>
      </c>
      <c r="C169">
        <v>25.42</v>
      </c>
      <c r="D169">
        <v>22.88</v>
      </c>
      <c r="E169">
        <v>35.08</v>
      </c>
      <c r="F169">
        <v>8.9</v>
      </c>
      <c r="G169">
        <v>9.91</v>
      </c>
      <c r="H169">
        <v>2.9424999999999999</v>
      </c>
      <c r="I169">
        <v>13.39</v>
      </c>
      <c r="J169">
        <v>10.31</v>
      </c>
      <c r="K169">
        <v>30.57</v>
      </c>
      <c r="L169">
        <v>21.489000000000001</v>
      </c>
      <c r="O169" s="1">
        <v>40345</v>
      </c>
      <c r="P169" s="4">
        <f t="shared" si="6"/>
        <v>17.795293750000003</v>
      </c>
      <c r="Q169" s="4">
        <f t="shared" si="7"/>
        <v>48.61</v>
      </c>
      <c r="T169" s="59"/>
      <c r="U169" s="59"/>
    </row>
    <row r="170" spans="1:21" x14ac:dyDescent="0.3">
      <c r="A170" s="1">
        <v>40346</v>
      </c>
      <c r="B170">
        <v>48.67</v>
      </c>
      <c r="C170">
        <v>25.53</v>
      </c>
      <c r="D170">
        <v>23.35</v>
      </c>
      <c r="E170">
        <v>35.71</v>
      </c>
      <c r="F170">
        <v>8.91</v>
      </c>
      <c r="G170">
        <v>9.92</v>
      </c>
      <c r="H170">
        <v>3.0550000000000002</v>
      </c>
      <c r="I170">
        <v>13.4</v>
      </c>
      <c r="J170">
        <v>10.29</v>
      </c>
      <c r="K170">
        <v>31.01</v>
      </c>
      <c r="L170">
        <v>21.52</v>
      </c>
      <c r="O170" s="1">
        <v>40346</v>
      </c>
      <c r="P170" s="4">
        <f t="shared" si="6"/>
        <v>17.971937499999999</v>
      </c>
      <c r="Q170" s="4">
        <f t="shared" si="7"/>
        <v>48.67</v>
      </c>
      <c r="T170" s="59"/>
      <c r="U170" s="59"/>
    </row>
    <row r="171" spans="1:21" x14ac:dyDescent="0.3">
      <c r="A171" s="1">
        <v>40347</v>
      </c>
      <c r="B171">
        <v>48.56</v>
      </c>
      <c r="C171">
        <v>25.45</v>
      </c>
      <c r="D171">
        <v>23.04</v>
      </c>
      <c r="E171">
        <v>35.69</v>
      </c>
      <c r="F171">
        <v>8.83</v>
      </c>
      <c r="G171">
        <v>10</v>
      </c>
      <c r="H171">
        <v>3.0750000000000002</v>
      </c>
      <c r="I171">
        <v>13.34</v>
      </c>
      <c r="J171">
        <v>10.199999999999999</v>
      </c>
      <c r="K171">
        <v>30.91</v>
      </c>
      <c r="L171">
        <v>21.4</v>
      </c>
      <c r="O171" s="1">
        <v>40347</v>
      </c>
      <c r="P171" s="4">
        <f t="shared" si="6"/>
        <v>17.898312499999999</v>
      </c>
      <c r="Q171" s="4">
        <f t="shared" si="7"/>
        <v>48.56</v>
      </c>
      <c r="T171" s="59"/>
      <c r="U171" s="59"/>
    </row>
    <row r="172" spans="1:21" x14ac:dyDescent="0.3">
      <c r="A172" s="1">
        <v>40348</v>
      </c>
      <c r="B172">
        <v>48.56</v>
      </c>
      <c r="C172">
        <v>25.45</v>
      </c>
      <c r="D172">
        <v>23.04</v>
      </c>
      <c r="E172">
        <v>35.69</v>
      </c>
      <c r="F172">
        <v>8.83</v>
      </c>
      <c r="G172">
        <v>10</v>
      </c>
      <c r="H172">
        <v>3.0750000000000002</v>
      </c>
      <c r="I172">
        <v>13.34</v>
      </c>
      <c r="J172">
        <v>10.199999999999999</v>
      </c>
      <c r="K172">
        <v>30.91</v>
      </c>
      <c r="L172">
        <v>21.4</v>
      </c>
      <c r="O172" s="1">
        <v>40348</v>
      </c>
      <c r="P172" s="4">
        <f t="shared" si="6"/>
        <v>17.898312499999999</v>
      </c>
      <c r="Q172" s="4">
        <f t="shared" si="7"/>
        <v>48.56</v>
      </c>
      <c r="T172" s="59"/>
      <c r="U172" s="59"/>
    </row>
    <row r="173" spans="1:21" x14ac:dyDescent="0.3">
      <c r="A173" s="1">
        <v>40349</v>
      </c>
      <c r="B173">
        <v>48.56</v>
      </c>
      <c r="C173">
        <v>25.45</v>
      </c>
      <c r="D173">
        <v>23.04</v>
      </c>
      <c r="E173">
        <v>35.69</v>
      </c>
      <c r="F173">
        <v>8.83</v>
      </c>
      <c r="G173">
        <v>10</v>
      </c>
      <c r="H173">
        <v>3.0750000000000002</v>
      </c>
      <c r="I173">
        <v>13.34</v>
      </c>
      <c r="J173">
        <v>10.199999999999999</v>
      </c>
      <c r="K173">
        <v>30.91</v>
      </c>
      <c r="L173">
        <v>21.4</v>
      </c>
      <c r="O173" s="1">
        <v>40349</v>
      </c>
      <c r="P173" s="4">
        <f t="shared" si="6"/>
        <v>17.898312499999999</v>
      </c>
      <c r="Q173" s="4">
        <f t="shared" si="7"/>
        <v>48.56</v>
      </c>
      <c r="T173" s="59"/>
      <c r="U173" s="59"/>
    </row>
    <row r="174" spans="1:21" x14ac:dyDescent="0.3">
      <c r="A174" s="1">
        <v>40350</v>
      </c>
      <c r="B174">
        <v>47.98</v>
      </c>
      <c r="C174">
        <v>25.25</v>
      </c>
      <c r="D174">
        <v>22.99</v>
      </c>
      <c r="E174">
        <v>35.64</v>
      </c>
      <c r="F174">
        <v>8.8000000000000007</v>
      </c>
      <c r="G174">
        <v>9.92</v>
      </c>
      <c r="H174">
        <v>3.0024999999999999</v>
      </c>
      <c r="I174">
        <v>13.26</v>
      </c>
      <c r="J174">
        <v>10.36</v>
      </c>
      <c r="K174">
        <v>30.72</v>
      </c>
      <c r="L174">
        <v>21.19</v>
      </c>
      <c r="O174" s="1">
        <v>40350</v>
      </c>
      <c r="P174" s="4">
        <f t="shared" si="6"/>
        <v>17.809906250000001</v>
      </c>
      <c r="Q174" s="4">
        <f t="shared" si="7"/>
        <v>47.98</v>
      </c>
      <c r="T174" s="59"/>
      <c r="U174" s="59"/>
    </row>
    <row r="175" spans="1:21" x14ac:dyDescent="0.3">
      <c r="A175" s="1">
        <v>40351</v>
      </c>
      <c r="B175">
        <v>47.04</v>
      </c>
      <c r="C175">
        <v>24.75</v>
      </c>
      <c r="D175">
        <v>22.26</v>
      </c>
      <c r="E175">
        <v>35.57</v>
      </c>
      <c r="F175">
        <v>8.58</v>
      </c>
      <c r="G175">
        <v>9.6425000000000001</v>
      </c>
      <c r="H175">
        <v>2.89</v>
      </c>
      <c r="I175">
        <v>13.06</v>
      </c>
      <c r="J175">
        <v>10.09</v>
      </c>
      <c r="K175">
        <v>29.92</v>
      </c>
      <c r="L175">
        <v>20.98</v>
      </c>
      <c r="O175" s="1">
        <v>40351</v>
      </c>
      <c r="P175" s="4">
        <f t="shared" si="6"/>
        <v>17.495406250000002</v>
      </c>
      <c r="Q175" s="4">
        <f t="shared" si="7"/>
        <v>47.04</v>
      </c>
      <c r="T175" s="59"/>
      <c r="U175" s="59"/>
    </row>
    <row r="176" spans="1:21" x14ac:dyDescent="0.3">
      <c r="A176" s="1">
        <v>40352</v>
      </c>
      <c r="B176">
        <v>47.23</v>
      </c>
      <c r="C176">
        <v>24.78</v>
      </c>
      <c r="D176">
        <v>22.54</v>
      </c>
      <c r="E176">
        <v>35.42</v>
      </c>
      <c r="F176">
        <v>8.56</v>
      </c>
      <c r="G176">
        <v>9.82</v>
      </c>
      <c r="H176">
        <v>2.9224999999999999</v>
      </c>
      <c r="I176">
        <v>13.12</v>
      </c>
      <c r="J176">
        <v>10.15</v>
      </c>
      <c r="K176">
        <v>30.1</v>
      </c>
      <c r="L176">
        <v>20.81</v>
      </c>
      <c r="O176" s="1">
        <v>40352</v>
      </c>
      <c r="P176" s="4">
        <f t="shared" si="6"/>
        <v>17.534406250000004</v>
      </c>
      <c r="Q176" s="4">
        <f t="shared" si="7"/>
        <v>47.23</v>
      </c>
      <c r="T176" s="59"/>
      <c r="U176" s="59"/>
    </row>
    <row r="177" spans="1:21" x14ac:dyDescent="0.3">
      <c r="A177" s="1">
        <v>40353</v>
      </c>
      <c r="B177">
        <v>45.98</v>
      </c>
      <c r="C177">
        <v>24.28</v>
      </c>
      <c r="D177">
        <v>21.24</v>
      </c>
      <c r="E177">
        <v>34.79</v>
      </c>
      <c r="F177">
        <v>8.1300000000000008</v>
      </c>
      <c r="G177">
        <v>9.6199999999999992</v>
      </c>
      <c r="H177">
        <v>2.7774999999999999</v>
      </c>
      <c r="I177">
        <v>12.7605</v>
      </c>
      <c r="J177">
        <v>9.94</v>
      </c>
      <c r="K177">
        <v>29.47</v>
      </c>
      <c r="L177">
        <v>20.32</v>
      </c>
      <c r="O177" s="1">
        <v>40353</v>
      </c>
      <c r="P177" s="4">
        <f t="shared" si="6"/>
        <v>17.036275</v>
      </c>
      <c r="Q177" s="4">
        <f t="shared" si="7"/>
        <v>45.98</v>
      </c>
      <c r="T177" s="59"/>
      <c r="U177" s="59"/>
    </row>
    <row r="178" spans="1:21" x14ac:dyDescent="0.3">
      <c r="A178" s="1">
        <v>40354</v>
      </c>
      <c r="B178">
        <v>46.11</v>
      </c>
      <c r="C178">
        <v>24.04</v>
      </c>
      <c r="D178">
        <v>21.47</v>
      </c>
      <c r="E178">
        <v>34.57</v>
      </c>
      <c r="F178">
        <v>8.09</v>
      </c>
      <c r="G178">
        <v>9.4600000000000009</v>
      </c>
      <c r="H178">
        <v>2.77</v>
      </c>
      <c r="I178">
        <v>12.945</v>
      </c>
      <c r="J178">
        <v>10.02</v>
      </c>
      <c r="K178">
        <v>29.64</v>
      </c>
      <c r="L178">
        <v>20.032499999999999</v>
      </c>
      <c r="O178" s="1">
        <v>40354</v>
      </c>
      <c r="P178" s="4">
        <f t="shared" si="6"/>
        <v>16.98796875</v>
      </c>
      <c r="Q178" s="4">
        <f t="shared" si="7"/>
        <v>46.11</v>
      </c>
      <c r="T178" s="59"/>
      <c r="U178" s="59"/>
    </row>
    <row r="179" spans="1:21" x14ac:dyDescent="0.3">
      <c r="A179" s="1">
        <v>40355</v>
      </c>
      <c r="B179">
        <v>46.11</v>
      </c>
      <c r="C179">
        <v>24.04</v>
      </c>
      <c r="D179">
        <v>21.47</v>
      </c>
      <c r="E179">
        <v>34.57</v>
      </c>
      <c r="F179">
        <v>8.09</v>
      </c>
      <c r="G179">
        <v>9.4600000000000009</v>
      </c>
      <c r="H179">
        <v>2.77</v>
      </c>
      <c r="I179">
        <v>12.945</v>
      </c>
      <c r="J179">
        <v>10.02</v>
      </c>
      <c r="K179">
        <v>29.64</v>
      </c>
      <c r="L179">
        <v>20.032499999999999</v>
      </c>
      <c r="O179" s="1">
        <v>40355</v>
      </c>
      <c r="P179" s="4">
        <f t="shared" si="6"/>
        <v>16.98796875</v>
      </c>
      <c r="Q179" s="4">
        <f t="shared" si="7"/>
        <v>46.11</v>
      </c>
      <c r="T179" s="59"/>
      <c r="U179" s="59"/>
    </row>
    <row r="180" spans="1:21" x14ac:dyDescent="0.3">
      <c r="A180" s="1">
        <v>40356</v>
      </c>
      <c r="B180">
        <v>46.11</v>
      </c>
      <c r="C180">
        <v>24.04</v>
      </c>
      <c r="D180">
        <v>21.47</v>
      </c>
      <c r="E180">
        <v>34.57</v>
      </c>
      <c r="F180">
        <v>8.09</v>
      </c>
      <c r="G180">
        <v>9.4600000000000009</v>
      </c>
      <c r="H180">
        <v>2.77</v>
      </c>
      <c r="I180">
        <v>12.945</v>
      </c>
      <c r="J180">
        <v>10.02</v>
      </c>
      <c r="K180">
        <v>29.64</v>
      </c>
      <c r="L180">
        <v>20.032499999999999</v>
      </c>
      <c r="O180" s="1">
        <v>40356</v>
      </c>
      <c r="P180" s="4">
        <f t="shared" si="6"/>
        <v>16.98796875</v>
      </c>
      <c r="Q180" s="4">
        <f t="shared" si="7"/>
        <v>46.11</v>
      </c>
      <c r="T180" s="59"/>
      <c r="U180" s="59"/>
    </row>
    <row r="181" spans="1:21" x14ac:dyDescent="0.3">
      <c r="A181" s="1">
        <v>40357</v>
      </c>
      <c r="B181">
        <v>46.43</v>
      </c>
      <c r="C181">
        <v>24.36</v>
      </c>
      <c r="D181">
        <v>21.75</v>
      </c>
      <c r="E181">
        <v>34.04</v>
      </c>
      <c r="F181">
        <v>8.0500000000000007</v>
      </c>
      <c r="G181">
        <v>10.02</v>
      </c>
      <c r="H181">
        <v>2.7749999999999999</v>
      </c>
      <c r="I181">
        <v>12.83</v>
      </c>
      <c r="J181">
        <v>10.039999999999999</v>
      </c>
      <c r="K181">
        <v>29.31</v>
      </c>
      <c r="L181">
        <v>20.36</v>
      </c>
      <c r="O181" s="1">
        <v>40357</v>
      </c>
      <c r="P181" s="4">
        <f t="shared" si="6"/>
        <v>17.063312500000002</v>
      </c>
      <c r="Q181" s="4">
        <f t="shared" si="7"/>
        <v>46.43</v>
      </c>
      <c r="T181" s="59"/>
      <c r="U181" s="59"/>
    </row>
    <row r="182" spans="1:21" x14ac:dyDescent="0.3">
      <c r="A182" s="1">
        <v>40358</v>
      </c>
      <c r="B182">
        <v>44.46</v>
      </c>
      <c r="C182">
        <v>23.89</v>
      </c>
      <c r="D182">
        <v>20.97</v>
      </c>
      <c r="E182">
        <v>33.14</v>
      </c>
      <c r="F182">
        <v>7.48</v>
      </c>
      <c r="G182">
        <v>8.67</v>
      </c>
      <c r="H182">
        <v>2.62</v>
      </c>
      <c r="I182">
        <v>12.32</v>
      </c>
      <c r="J182">
        <v>9.81</v>
      </c>
      <c r="K182">
        <v>27.75</v>
      </c>
      <c r="L182">
        <v>19.79</v>
      </c>
      <c r="O182" s="1">
        <v>40358</v>
      </c>
      <c r="P182" s="4">
        <f t="shared" si="6"/>
        <v>16.377000000000002</v>
      </c>
      <c r="Q182" s="4">
        <f t="shared" si="7"/>
        <v>44.46</v>
      </c>
      <c r="T182" s="59"/>
      <c r="U182" s="59"/>
    </row>
    <row r="183" spans="1:21" x14ac:dyDescent="0.3">
      <c r="A183" s="1">
        <v>40359</v>
      </c>
      <c r="B183">
        <v>43.71</v>
      </c>
      <c r="C183">
        <v>23.28</v>
      </c>
      <c r="D183">
        <v>21.06</v>
      </c>
      <c r="E183">
        <v>32.840000000000003</v>
      </c>
      <c r="F183">
        <v>7.32</v>
      </c>
      <c r="G183">
        <v>8.49</v>
      </c>
      <c r="H183">
        <v>2.5525000000000002</v>
      </c>
      <c r="I183">
        <v>12.02</v>
      </c>
      <c r="J183">
        <v>9.76</v>
      </c>
      <c r="K183">
        <v>27.47</v>
      </c>
      <c r="L183">
        <v>19.45</v>
      </c>
      <c r="O183" s="1">
        <v>40359</v>
      </c>
      <c r="P183" s="4">
        <f t="shared" si="6"/>
        <v>16.150406250000003</v>
      </c>
      <c r="Q183" s="4">
        <f t="shared" si="7"/>
        <v>43.71</v>
      </c>
      <c r="T183" s="59"/>
      <c r="U183" s="59"/>
    </row>
    <row r="184" spans="1:21" x14ac:dyDescent="0.3">
      <c r="A184" s="1">
        <v>40360</v>
      </c>
      <c r="B184">
        <v>43.63</v>
      </c>
      <c r="C184">
        <v>23.17</v>
      </c>
      <c r="D184">
        <v>21.41</v>
      </c>
      <c r="E184">
        <v>31.96</v>
      </c>
      <c r="F184">
        <v>7.39</v>
      </c>
      <c r="G184">
        <v>8.3800000000000008</v>
      </c>
      <c r="H184">
        <v>2.5950000000000002</v>
      </c>
      <c r="I184">
        <v>12</v>
      </c>
      <c r="J184">
        <v>9.7899999999999991</v>
      </c>
      <c r="K184">
        <v>27.94</v>
      </c>
      <c r="L184">
        <v>19.25</v>
      </c>
      <c r="O184" s="1">
        <v>40360</v>
      </c>
      <c r="P184" s="4">
        <f t="shared" si="6"/>
        <v>16.078937499999999</v>
      </c>
      <c r="Q184" s="4">
        <f t="shared" si="7"/>
        <v>43.63</v>
      </c>
      <c r="T184" s="59"/>
      <c r="U184" s="59"/>
    </row>
    <row r="185" spans="1:21" x14ac:dyDescent="0.3">
      <c r="A185" s="1">
        <v>40361</v>
      </c>
      <c r="B185">
        <v>43.4</v>
      </c>
      <c r="C185">
        <v>23.11</v>
      </c>
      <c r="D185">
        <v>21.57</v>
      </c>
      <c r="E185">
        <v>32.369999999999997</v>
      </c>
      <c r="F185">
        <v>7.17</v>
      </c>
      <c r="G185">
        <v>8.2200000000000006</v>
      </c>
      <c r="H185">
        <v>2.5625</v>
      </c>
      <c r="I185">
        <v>12</v>
      </c>
      <c r="J185">
        <v>9.89</v>
      </c>
      <c r="K185">
        <v>28.08</v>
      </c>
      <c r="L185">
        <v>19.2</v>
      </c>
      <c r="O185" s="1">
        <v>40361</v>
      </c>
      <c r="P185" s="4">
        <f t="shared" si="6"/>
        <v>16.096281250000001</v>
      </c>
      <c r="Q185" s="4">
        <f t="shared" si="7"/>
        <v>43.4</v>
      </c>
      <c r="T185" s="59"/>
      <c r="U185" s="59"/>
    </row>
    <row r="186" spans="1:21" x14ac:dyDescent="0.3">
      <c r="A186" s="1">
        <v>40362</v>
      </c>
      <c r="B186">
        <v>43.4</v>
      </c>
      <c r="C186">
        <v>23.11</v>
      </c>
      <c r="D186">
        <v>21.57</v>
      </c>
      <c r="E186">
        <v>32.369999999999997</v>
      </c>
      <c r="F186">
        <v>7.17</v>
      </c>
      <c r="G186">
        <v>8.2200000000000006</v>
      </c>
      <c r="H186">
        <v>2.5625</v>
      </c>
      <c r="I186">
        <v>12</v>
      </c>
      <c r="J186">
        <v>9.89</v>
      </c>
      <c r="K186">
        <v>28.08</v>
      </c>
      <c r="L186">
        <v>19.2</v>
      </c>
      <c r="O186" s="1">
        <v>40362</v>
      </c>
      <c r="P186" s="4">
        <f t="shared" si="6"/>
        <v>16.096281250000001</v>
      </c>
      <c r="Q186" s="4">
        <f t="shared" si="7"/>
        <v>43.4</v>
      </c>
      <c r="T186" s="59"/>
      <c r="U186" s="59"/>
    </row>
    <row r="187" spans="1:21" x14ac:dyDescent="0.3">
      <c r="A187" s="1">
        <v>40363</v>
      </c>
      <c r="B187">
        <v>43.4</v>
      </c>
      <c r="C187">
        <v>23.11</v>
      </c>
      <c r="D187">
        <v>21.57</v>
      </c>
      <c r="E187">
        <v>32.369999999999997</v>
      </c>
      <c r="F187">
        <v>7.17</v>
      </c>
      <c r="G187">
        <v>8.2200000000000006</v>
      </c>
      <c r="H187">
        <v>2.5625</v>
      </c>
      <c r="I187">
        <v>12</v>
      </c>
      <c r="J187">
        <v>9.89</v>
      </c>
      <c r="K187">
        <v>28.08</v>
      </c>
      <c r="L187">
        <v>19.2</v>
      </c>
      <c r="O187" s="1">
        <v>40363</v>
      </c>
      <c r="P187" s="4">
        <f t="shared" si="6"/>
        <v>16.096281250000001</v>
      </c>
      <c r="Q187" s="4">
        <f t="shared" si="7"/>
        <v>43.4</v>
      </c>
      <c r="T187" s="59"/>
      <c r="U187" s="59"/>
    </row>
    <row r="188" spans="1:21" x14ac:dyDescent="0.3">
      <c r="A188" s="1">
        <v>40364</v>
      </c>
      <c r="B188">
        <v>43.4</v>
      </c>
      <c r="C188">
        <v>23.11</v>
      </c>
      <c r="D188">
        <v>21.57</v>
      </c>
      <c r="E188">
        <v>32.369999999999997</v>
      </c>
      <c r="F188">
        <v>7.17</v>
      </c>
      <c r="G188">
        <v>8.2200000000000006</v>
      </c>
      <c r="H188">
        <v>2.5625</v>
      </c>
      <c r="I188">
        <v>12</v>
      </c>
      <c r="J188">
        <v>9.89</v>
      </c>
      <c r="K188">
        <v>28.08</v>
      </c>
      <c r="L188">
        <v>19.2</v>
      </c>
      <c r="O188" s="1">
        <v>40364</v>
      </c>
      <c r="P188" s="4">
        <f t="shared" si="6"/>
        <v>16.096281250000001</v>
      </c>
      <c r="Q188" s="4">
        <f t="shared" si="7"/>
        <v>43.4</v>
      </c>
      <c r="T188" s="59"/>
      <c r="U188" s="59"/>
    </row>
    <row r="189" spans="1:21" x14ac:dyDescent="0.3">
      <c r="A189" s="1">
        <v>40365</v>
      </c>
      <c r="B189">
        <v>43.28</v>
      </c>
      <c r="C189">
        <v>23.12</v>
      </c>
      <c r="D189">
        <v>20.87</v>
      </c>
      <c r="E189">
        <v>32.65</v>
      </c>
      <c r="F189">
        <v>7.04</v>
      </c>
      <c r="G189">
        <v>8.35</v>
      </c>
      <c r="H189">
        <v>2.5350000000000001</v>
      </c>
      <c r="I189">
        <v>11.78</v>
      </c>
      <c r="J189">
        <v>9.84</v>
      </c>
      <c r="K189">
        <v>28.68</v>
      </c>
      <c r="L189">
        <v>19.481000000000002</v>
      </c>
      <c r="O189" s="1">
        <v>40365</v>
      </c>
      <c r="P189" s="4">
        <f t="shared" si="6"/>
        <v>16.081425000000003</v>
      </c>
      <c r="Q189" s="4">
        <f t="shared" si="7"/>
        <v>43.28</v>
      </c>
      <c r="T189" s="59"/>
      <c r="U189" s="59"/>
    </row>
    <row r="190" spans="1:21" x14ac:dyDescent="0.3">
      <c r="A190" s="1">
        <v>40366</v>
      </c>
      <c r="B190">
        <v>45.585000000000001</v>
      </c>
      <c r="C190">
        <v>24.25</v>
      </c>
      <c r="D190">
        <v>21.67</v>
      </c>
      <c r="E190">
        <v>33.380000000000003</v>
      </c>
      <c r="F190">
        <v>7.39</v>
      </c>
      <c r="G190">
        <v>8.89</v>
      </c>
      <c r="H190">
        <v>2.6575000000000002</v>
      </c>
      <c r="I190">
        <v>12.19</v>
      </c>
      <c r="J190">
        <v>10</v>
      </c>
      <c r="K190">
        <v>29.58</v>
      </c>
      <c r="L190">
        <v>20.142499999999998</v>
      </c>
      <c r="O190" s="1">
        <v>40366</v>
      </c>
      <c r="P190" s="4">
        <f t="shared" si="6"/>
        <v>16.668125000000003</v>
      </c>
      <c r="Q190" s="4">
        <f t="shared" si="7"/>
        <v>45.585000000000001</v>
      </c>
      <c r="T190" s="59"/>
      <c r="U190" s="59"/>
    </row>
    <row r="191" spans="1:21" x14ac:dyDescent="0.3">
      <c r="A191" s="1">
        <v>40367</v>
      </c>
      <c r="B191">
        <v>45.53</v>
      </c>
      <c r="C191">
        <v>24.22</v>
      </c>
      <c r="D191">
        <v>21.79</v>
      </c>
      <c r="E191">
        <v>33.93</v>
      </c>
      <c r="F191">
        <v>7.37</v>
      </c>
      <c r="G191">
        <v>8.69</v>
      </c>
      <c r="H191">
        <v>2.5775000000000001</v>
      </c>
      <c r="I191">
        <v>12.11</v>
      </c>
      <c r="J191">
        <v>10.09</v>
      </c>
      <c r="K191">
        <v>30.05</v>
      </c>
      <c r="L191">
        <v>20.100000000000001</v>
      </c>
      <c r="O191" s="1">
        <v>40367</v>
      </c>
      <c r="P191" s="4">
        <f t="shared" si="6"/>
        <v>16.720593749999999</v>
      </c>
      <c r="Q191" s="4">
        <f t="shared" si="7"/>
        <v>45.53</v>
      </c>
      <c r="T191" s="59"/>
      <c r="U191" s="59"/>
    </row>
    <row r="192" spans="1:21" x14ac:dyDescent="0.3">
      <c r="A192" s="1">
        <v>40368</v>
      </c>
      <c r="B192">
        <v>46.18</v>
      </c>
      <c r="C192">
        <v>24.48</v>
      </c>
      <c r="D192">
        <v>22.01</v>
      </c>
      <c r="E192">
        <v>33.909999999999997</v>
      </c>
      <c r="F192">
        <v>7.34</v>
      </c>
      <c r="G192">
        <v>8.57</v>
      </c>
      <c r="H192">
        <v>2.5874999999999999</v>
      </c>
      <c r="I192">
        <v>12.3</v>
      </c>
      <c r="J192">
        <v>10.15</v>
      </c>
      <c r="K192">
        <v>30.31</v>
      </c>
      <c r="L192">
        <v>20.239999999999998</v>
      </c>
      <c r="O192" s="1">
        <v>40368</v>
      </c>
      <c r="P192" s="4">
        <f t="shared" si="6"/>
        <v>16.809718749999998</v>
      </c>
      <c r="Q192" s="4">
        <f t="shared" si="7"/>
        <v>46.18</v>
      </c>
      <c r="T192" s="59"/>
      <c r="U192" s="59"/>
    </row>
    <row r="193" spans="1:21" x14ac:dyDescent="0.3">
      <c r="A193" s="1">
        <v>40369</v>
      </c>
      <c r="B193">
        <v>46.18</v>
      </c>
      <c r="C193">
        <v>24.48</v>
      </c>
      <c r="D193">
        <v>22.01</v>
      </c>
      <c r="E193">
        <v>33.909999999999997</v>
      </c>
      <c r="F193">
        <v>7.34</v>
      </c>
      <c r="G193">
        <v>8.57</v>
      </c>
      <c r="H193">
        <v>2.5874999999999999</v>
      </c>
      <c r="I193">
        <v>12.3</v>
      </c>
      <c r="J193">
        <v>10.15</v>
      </c>
      <c r="K193">
        <v>30.31</v>
      </c>
      <c r="L193">
        <v>20.239999999999998</v>
      </c>
      <c r="O193" s="1">
        <v>40369</v>
      </c>
      <c r="P193" s="4">
        <f t="shared" si="6"/>
        <v>16.809718749999998</v>
      </c>
      <c r="Q193" s="4">
        <f t="shared" si="7"/>
        <v>46.18</v>
      </c>
      <c r="T193" s="59"/>
      <c r="U193" s="59"/>
    </row>
    <row r="194" spans="1:21" x14ac:dyDescent="0.3">
      <c r="A194" s="1">
        <v>40370</v>
      </c>
      <c r="B194">
        <v>46.18</v>
      </c>
      <c r="C194">
        <v>24.48</v>
      </c>
      <c r="D194">
        <v>22.01</v>
      </c>
      <c r="E194">
        <v>33.909999999999997</v>
      </c>
      <c r="F194">
        <v>7.34</v>
      </c>
      <c r="G194">
        <v>8.57</v>
      </c>
      <c r="H194">
        <v>2.5874999999999999</v>
      </c>
      <c r="I194">
        <v>12.3</v>
      </c>
      <c r="J194">
        <v>10.15</v>
      </c>
      <c r="K194">
        <v>30.31</v>
      </c>
      <c r="L194">
        <v>20.239999999999998</v>
      </c>
      <c r="O194" s="1">
        <v>40370</v>
      </c>
      <c r="P194" s="4">
        <f t="shared" si="6"/>
        <v>16.809718749999998</v>
      </c>
      <c r="Q194" s="4">
        <f t="shared" si="7"/>
        <v>46.18</v>
      </c>
      <c r="T194" s="59"/>
      <c r="U194" s="59"/>
    </row>
    <row r="195" spans="1:21" x14ac:dyDescent="0.3">
      <c r="A195" s="1">
        <v>40371</v>
      </c>
      <c r="B195">
        <v>46.46</v>
      </c>
      <c r="C195">
        <v>24.75</v>
      </c>
      <c r="D195">
        <v>22.1</v>
      </c>
      <c r="E195">
        <v>35.1</v>
      </c>
      <c r="F195">
        <v>7.36</v>
      </c>
      <c r="G195">
        <v>8.5500000000000007</v>
      </c>
      <c r="H195">
        <v>2.6349999999999998</v>
      </c>
      <c r="I195">
        <v>12.31</v>
      </c>
      <c r="J195">
        <v>10.07</v>
      </c>
      <c r="K195">
        <v>30.29</v>
      </c>
      <c r="L195">
        <v>20.57</v>
      </c>
      <c r="O195" s="1">
        <v>40371</v>
      </c>
      <c r="P195" s="4">
        <f t="shared" si="6"/>
        <v>17.022687500000004</v>
      </c>
      <c r="Q195" s="4">
        <f t="shared" si="7"/>
        <v>46.46</v>
      </c>
      <c r="T195" s="59"/>
      <c r="U195" s="59"/>
    </row>
    <row r="196" spans="1:21" x14ac:dyDescent="0.3">
      <c r="A196" s="1">
        <v>40372</v>
      </c>
      <c r="B196">
        <v>47.5</v>
      </c>
      <c r="C196">
        <v>25.39</v>
      </c>
      <c r="D196">
        <v>22.48</v>
      </c>
      <c r="E196">
        <v>35.950000000000003</v>
      </c>
      <c r="F196">
        <v>7.52</v>
      </c>
      <c r="G196">
        <v>8.73</v>
      </c>
      <c r="H196">
        <v>2.73</v>
      </c>
      <c r="I196">
        <v>12.52</v>
      </c>
      <c r="J196">
        <v>10.14</v>
      </c>
      <c r="K196">
        <v>31.27</v>
      </c>
      <c r="L196">
        <v>21.01</v>
      </c>
      <c r="O196" s="1">
        <v>40372</v>
      </c>
      <c r="P196" s="4">
        <f t="shared" ref="P196:P259" si="8">SUMPRODUCT(C196:L196,$C$1:$L$1)</f>
        <v>17.407624999999999</v>
      </c>
      <c r="Q196" s="4">
        <f t="shared" si="7"/>
        <v>47.5</v>
      </c>
      <c r="T196" s="59"/>
      <c r="U196" s="59"/>
    </row>
    <row r="197" spans="1:21" x14ac:dyDescent="0.3">
      <c r="A197" s="1">
        <v>40373</v>
      </c>
      <c r="B197">
        <v>47.42</v>
      </c>
      <c r="C197">
        <v>25.09</v>
      </c>
      <c r="D197">
        <v>22.29</v>
      </c>
      <c r="E197">
        <v>36.9</v>
      </c>
      <c r="F197">
        <v>7.44</v>
      </c>
      <c r="G197">
        <v>8.75</v>
      </c>
      <c r="H197">
        <v>2.7574999999999998</v>
      </c>
      <c r="I197">
        <v>12.53</v>
      </c>
      <c r="J197">
        <v>10.15</v>
      </c>
      <c r="K197">
        <v>31.94</v>
      </c>
      <c r="L197">
        <v>21.36</v>
      </c>
      <c r="O197" s="1">
        <v>40373</v>
      </c>
      <c r="P197" s="4">
        <f t="shared" si="8"/>
        <v>17.53021875</v>
      </c>
      <c r="Q197" s="4">
        <f t="shared" si="7"/>
        <v>47.42</v>
      </c>
      <c r="T197" s="59"/>
      <c r="U197" s="59"/>
    </row>
    <row r="198" spans="1:21" x14ac:dyDescent="0.3">
      <c r="A198" s="1">
        <v>40374</v>
      </c>
      <c r="B198">
        <v>47.35</v>
      </c>
      <c r="C198">
        <v>25.4</v>
      </c>
      <c r="D198">
        <v>22.91</v>
      </c>
      <c r="E198">
        <v>36.880000000000003</v>
      </c>
      <c r="F198">
        <v>7.41</v>
      </c>
      <c r="G198">
        <v>8.66</v>
      </c>
      <c r="H198">
        <v>2.68</v>
      </c>
      <c r="I198">
        <v>12.46</v>
      </c>
      <c r="J198">
        <v>10.15</v>
      </c>
      <c r="K198">
        <v>31.59</v>
      </c>
      <c r="L198">
        <v>21.51</v>
      </c>
      <c r="O198" s="1">
        <v>40374</v>
      </c>
      <c r="P198" s="4">
        <f t="shared" si="8"/>
        <v>17.601875</v>
      </c>
      <c r="Q198" s="4">
        <f t="shared" si="7"/>
        <v>47.35</v>
      </c>
      <c r="T198" s="59"/>
      <c r="U198" s="59"/>
    </row>
    <row r="199" spans="1:21" x14ac:dyDescent="0.3">
      <c r="A199" s="1">
        <v>40375</v>
      </c>
      <c r="B199">
        <v>45.95</v>
      </c>
      <c r="C199">
        <v>24.77</v>
      </c>
      <c r="D199">
        <v>21.99</v>
      </c>
      <c r="E199">
        <v>35.96</v>
      </c>
      <c r="F199">
        <v>7.37</v>
      </c>
      <c r="G199">
        <v>8.27</v>
      </c>
      <c r="H199">
        <v>2.5125000000000002</v>
      </c>
      <c r="I199">
        <v>12.19</v>
      </c>
      <c r="J199">
        <v>9.92</v>
      </c>
      <c r="K199">
        <v>30.92</v>
      </c>
      <c r="L199">
        <v>21.02</v>
      </c>
      <c r="O199" s="1">
        <v>40375</v>
      </c>
      <c r="P199" s="4">
        <f t="shared" si="8"/>
        <v>17.126281250000002</v>
      </c>
      <c r="Q199" s="4">
        <f t="shared" si="7"/>
        <v>45.95</v>
      </c>
      <c r="T199" s="59"/>
      <c r="U199" s="59"/>
    </row>
    <row r="200" spans="1:21" x14ac:dyDescent="0.3">
      <c r="A200" s="1">
        <v>40376</v>
      </c>
      <c r="B200">
        <v>45.95</v>
      </c>
      <c r="C200">
        <v>24.77</v>
      </c>
      <c r="D200">
        <v>21.99</v>
      </c>
      <c r="E200">
        <v>35.96</v>
      </c>
      <c r="F200">
        <v>7.37</v>
      </c>
      <c r="G200">
        <v>8.27</v>
      </c>
      <c r="H200">
        <v>2.5125000000000002</v>
      </c>
      <c r="I200">
        <v>12.19</v>
      </c>
      <c r="J200">
        <v>9.92</v>
      </c>
      <c r="K200">
        <v>30.92</v>
      </c>
      <c r="L200">
        <v>21.02</v>
      </c>
      <c r="O200" s="1">
        <v>40376</v>
      </c>
      <c r="P200" s="4">
        <f t="shared" si="8"/>
        <v>17.126281250000002</v>
      </c>
      <c r="Q200" s="4">
        <f t="shared" si="7"/>
        <v>45.95</v>
      </c>
      <c r="T200" s="59"/>
      <c r="U200" s="59"/>
    </row>
    <row r="201" spans="1:21" x14ac:dyDescent="0.3">
      <c r="A201" s="1">
        <v>40377</v>
      </c>
      <c r="B201">
        <v>45.95</v>
      </c>
      <c r="C201">
        <v>24.77</v>
      </c>
      <c r="D201">
        <v>21.99</v>
      </c>
      <c r="E201">
        <v>35.96</v>
      </c>
      <c r="F201">
        <v>7.37</v>
      </c>
      <c r="G201">
        <v>8.27</v>
      </c>
      <c r="H201">
        <v>2.5125000000000002</v>
      </c>
      <c r="I201">
        <v>12.19</v>
      </c>
      <c r="J201">
        <v>9.92</v>
      </c>
      <c r="K201">
        <v>30.92</v>
      </c>
      <c r="L201">
        <v>21.02</v>
      </c>
      <c r="O201" s="1">
        <v>40377</v>
      </c>
      <c r="P201" s="4">
        <f t="shared" si="8"/>
        <v>17.126281250000002</v>
      </c>
      <c r="Q201" s="4">
        <f t="shared" si="7"/>
        <v>45.95</v>
      </c>
      <c r="T201" s="59"/>
      <c r="U201" s="59"/>
    </row>
    <row r="202" spans="1:21" x14ac:dyDescent="0.3">
      <c r="A202" s="1">
        <v>40378</v>
      </c>
      <c r="B202">
        <v>47.19</v>
      </c>
      <c r="C202">
        <v>25.55</v>
      </c>
      <c r="D202">
        <v>22.27</v>
      </c>
      <c r="E202">
        <v>36.770000000000003</v>
      </c>
      <c r="F202">
        <v>7.44</v>
      </c>
      <c r="G202">
        <v>8.43</v>
      </c>
      <c r="H202">
        <v>2.6150000000000002</v>
      </c>
      <c r="I202">
        <v>12.378</v>
      </c>
      <c r="J202">
        <v>10.130000000000001</v>
      </c>
      <c r="K202">
        <v>31.36</v>
      </c>
      <c r="L202">
        <v>21.59</v>
      </c>
      <c r="O202" s="1">
        <v>40378</v>
      </c>
      <c r="P202" s="4">
        <f t="shared" si="8"/>
        <v>17.491837500000003</v>
      </c>
      <c r="Q202" s="4">
        <f t="shared" si="7"/>
        <v>47.19</v>
      </c>
      <c r="T202" s="59"/>
      <c r="U202" s="59"/>
    </row>
    <row r="203" spans="1:21" x14ac:dyDescent="0.3">
      <c r="A203" s="1">
        <v>40379</v>
      </c>
      <c r="B203">
        <v>47.13</v>
      </c>
      <c r="C203">
        <v>24.77</v>
      </c>
      <c r="D203">
        <v>22</v>
      </c>
      <c r="E203">
        <v>36.75</v>
      </c>
      <c r="F203">
        <v>7.6</v>
      </c>
      <c r="G203">
        <v>8.4499999999999993</v>
      </c>
      <c r="H203">
        <v>2.68</v>
      </c>
      <c r="I203">
        <v>12.34</v>
      </c>
      <c r="J203">
        <v>10.3</v>
      </c>
      <c r="K203">
        <v>30.93</v>
      </c>
      <c r="L203">
        <v>21.65</v>
      </c>
      <c r="O203" s="1">
        <v>40379</v>
      </c>
      <c r="P203" s="4">
        <f t="shared" si="8"/>
        <v>17.388500000000001</v>
      </c>
      <c r="Q203" s="4">
        <f t="shared" si="7"/>
        <v>47.13</v>
      </c>
      <c r="T203" s="59"/>
      <c r="U203" s="59"/>
    </row>
    <row r="204" spans="1:21" x14ac:dyDescent="0.3">
      <c r="A204" s="1">
        <v>40380</v>
      </c>
      <c r="B204">
        <v>46.18</v>
      </c>
      <c r="C204">
        <v>24.5</v>
      </c>
      <c r="D204">
        <v>21.77</v>
      </c>
      <c r="E204">
        <v>36.159999999999997</v>
      </c>
      <c r="F204">
        <v>7.4</v>
      </c>
      <c r="G204">
        <v>8.17</v>
      </c>
      <c r="H204">
        <v>2.5924999999999998</v>
      </c>
      <c r="I204">
        <v>12.2</v>
      </c>
      <c r="J204">
        <v>10.1</v>
      </c>
      <c r="K204">
        <v>30.67</v>
      </c>
      <c r="L204">
        <v>21.26</v>
      </c>
      <c r="O204" s="1">
        <v>40380</v>
      </c>
      <c r="P204" s="4">
        <f t="shared" si="8"/>
        <v>17.119406250000001</v>
      </c>
      <c r="Q204" s="4">
        <f t="shared" si="7"/>
        <v>46.18</v>
      </c>
      <c r="T204" s="59"/>
      <c r="U204" s="59"/>
    </row>
    <row r="205" spans="1:21" x14ac:dyDescent="0.3">
      <c r="A205" s="1">
        <v>40381</v>
      </c>
      <c r="B205">
        <v>47.73</v>
      </c>
      <c r="C205">
        <v>25.29</v>
      </c>
      <c r="D205">
        <v>22.85</v>
      </c>
      <c r="E205">
        <v>39.11</v>
      </c>
      <c r="F205">
        <v>7.61</v>
      </c>
      <c r="G205">
        <v>8.5399999999999991</v>
      </c>
      <c r="H205">
        <v>2.6349999999999998</v>
      </c>
      <c r="I205">
        <v>12.45</v>
      </c>
      <c r="J205">
        <v>10.38</v>
      </c>
      <c r="K205">
        <v>31.65</v>
      </c>
      <c r="L205">
        <v>21.78</v>
      </c>
      <c r="O205" s="1">
        <v>40381</v>
      </c>
      <c r="P205" s="4">
        <f t="shared" si="8"/>
        <v>17.8813125</v>
      </c>
      <c r="Q205" s="4">
        <f t="shared" si="7"/>
        <v>47.73</v>
      </c>
      <c r="T205" s="59"/>
      <c r="U205" s="59"/>
    </row>
    <row r="206" spans="1:21" x14ac:dyDescent="0.3">
      <c r="A206" s="1">
        <v>40382</v>
      </c>
      <c r="B206">
        <v>48.1</v>
      </c>
      <c r="C206">
        <v>25.38</v>
      </c>
      <c r="D206">
        <v>22.88</v>
      </c>
      <c r="E206">
        <v>39.08</v>
      </c>
      <c r="F206">
        <v>7.82</v>
      </c>
      <c r="G206">
        <v>8.48</v>
      </c>
      <c r="H206">
        <v>2.59</v>
      </c>
      <c r="I206">
        <v>12.51</v>
      </c>
      <c r="J206">
        <v>10.46</v>
      </c>
      <c r="K206">
        <v>32.11</v>
      </c>
      <c r="L206">
        <v>21.69</v>
      </c>
      <c r="O206" s="1">
        <v>40382</v>
      </c>
      <c r="P206" s="4">
        <f t="shared" si="8"/>
        <v>17.926875000000003</v>
      </c>
      <c r="Q206" s="4">
        <f t="shared" ref="Q206:Q269" si="9">B206</f>
        <v>48.1</v>
      </c>
      <c r="T206" s="59"/>
      <c r="U206" s="59"/>
    </row>
    <row r="207" spans="1:21" x14ac:dyDescent="0.3">
      <c r="A207" s="1">
        <v>40383</v>
      </c>
      <c r="B207">
        <v>48.1</v>
      </c>
      <c r="C207">
        <v>25.38</v>
      </c>
      <c r="D207">
        <v>22.88</v>
      </c>
      <c r="E207">
        <v>39.08</v>
      </c>
      <c r="F207">
        <v>7.82</v>
      </c>
      <c r="G207">
        <v>8.48</v>
      </c>
      <c r="H207">
        <v>2.59</v>
      </c>
      <c r="I207">
        <v>12.51</v>
      </c>
      <c r="J207">
        <v>10.46</v>
      </c>
      <c r="K207">
        <v>32.11</v>
      </c>
      <c r="L207">
        <v>21.69</v>
      </c>
      <c r="O207" s="1">
        <v>40383</v>
      </c>
      <c r="P207" s="4">
        <f t="shared" si="8"/>
        <v>17.926875000000003</v>
      </c>
      <c r="Q207" s="4">
        <f t="shared" si="9"/>
        <v>48.1</v>
      </c>
      <c r="T207" s="59"/>
      <c r="U207" s="59"/>
    </row>
    <row r="208" spans="1:21" x14ac:dyDescent="0.3">
      <c r="A208" s="1">
        <v>40384</v>
      </c>
      <c r="B208">
        <v>48.1</v>
      </c>
      <c r="C208">
        <v>25.38</v>
      </c>
      <c r="D208">
        <v>22.88</v>
      </c>
      <c r="E208">
        <v>39.08</v>
      </c>
      <c r="F208">
        <v>7.82</v>
      </c>
      <c r="G208">
        <v>8.48</v>
      </c>
      <c r="H208">
        <v>2.59</v>
      </c>
      <c r="I208">
        <v>12.51</v>
      </c>
      <c r="J208">
        <v>10.46</v>
      </c>
      <c r="K208">
        <v>32.11</v>
      </c>
      <c r="L208">
        <v>21.69</v>
      </c>
      <c r="O208" s="1">
        <v>40384</v>
      </c>
      <c r="P208" s="4">
        <f t="shared" si="8"/>
        <v>17.926875000000003</v>
      </c>
      <c r="Q208" s="4">
        <f t="shared" si="9"/>
        <v>48.1</v>
      </c>
      <c r="T208" s="59"/>
      <c r="U208" s="59"/>
    </row>
    <row r="209" spans="1:21" x14ac:dyDescent="0.3">
      <c r="A209" s="1">
        <v>40385</v>
      </c>
      <c r="B209">
        <v>48.87</v>
      </c>
      <c r="C209">
        <v>25.66</v>
      </c>
      <c r="D209">
        <v>22.8</v>
      </c>
      <c r="E209">
        <v>39.24</v>
      </c>
      <c r="F209">
        <v>8.07</v>
      </c>
      <c r="G209">
        <v>8.51</v>
      </c>
      <c r="H209">
        <v>2.6375000000000002</v>
      </c>
      <c r="I209">
        <v>12.56</v>
      </c>
      <c r="J209">
        <v>10.57</v>
      </c>
      <c r="K209">
        <v>32.24</v>
      </c>
      <c r="L209">
        <v>21.71</v>
      </c>
      <c r="O209" s="1">
        <v>40385</v>
      </c>
      <c r="P209" s="4">
        <f t="shared" si="8"/>
        <v>18.024093750000002</v>
      </c>
      <c r="Q209" s="4">
        <f t="shared" si="9"/>
        <v>48.87</v>
      </c>
      <c r="T209" s="59"/>
      <c r="U209" s="59"/>
    </row>
    <row r="210" spans="1:21" x14ac:dyDescent="0.3">
      <c r="A210" s="1">
        <v>40386</v>
      </c>
      <c r="B210">
        <v>48.45</v>
      </c>
      <c r="C210">
        <v>25.58</v>
      </c>
      <c r="D210">
        <v>22.42</v>
      </c>
      <c r="E210">
        <v>39.22</v>
      </c>
      <c r="F210">
        <v>8.2100000000000009</v>
      </c>
      <c r="G210">
        <v>8.43</v>
      </c>
      <c r="H210">
        <v>2.6150000000000002</v>
      </c>
      <c r="I210">
        <v>12.61</v>
      </c>
      <c r="J210">
        <v>10.44</v>
      </c>
      <c r="K210">
        <v>31.94</v>
      </c>
      <c r="L210">
        <v>21.58</v>
      </c>
      <c r="O210" s="1">
        <v>40386</v>
      </c>
      <c r="P210" s="4">
        <f t="shared" si="8"/>
        <v>17.9438125</v>
      </c>
      <c r="Q210" s="4">
        <f t="shared" si="9"/>
        <v>48.45</v>
      </c>
      <c r="T210" s="59"/>
      <c r="U210" s="59"/>
    </row>
    <row r="211" spans="1:21" x14ac:dyDescent="0.3">
      <c r="A211" s="1">
        <v>40387</v>
      </c>
      <c r="B211">
        <v>47.65</v>
      </c>
      <c r="C211">
        <v>25.22</v>
      </c>
      <c r="D211">
        <v>21.8</v>
      </c>
      <c r="E211">
        <v>38.76</v>
      </c>
      <c r="F211">
        <v>7.98</v>
      </c>
      <c r="G211">
        <v>8.24</v>
      </c>
      <c r="H211">
        <v>2.5325000000000002</v>
      </c>
      <c r="I211">
        <v>12.35</v>
      </c>
      <c r="J211">
        <v>10.46</v>
      </c>
      <c r="K211">
        <v>32.020000000000003</v>
      </c>
      <c r="L211">
        <v>21.33</v>
      </c>
      <c r="O211" s="1">
        <v>40387</v>
      </c>
      <c r="P211" s="4">
        <f t="shared" si="8"/>
        <v>17.67290625</v>
      </c>
      <c r="Q211" s="4">
        <f t="shared" si="9"/>
        <v>47.65</v>
      </c>
      <c r="T211" s="59"/>
      <c r="U211" s="59"/>
    </row>
    <row r="212" spans="1:21" x14ac:dyDescent="0.3">
      <c r="A212" s="1">
        <v>40388</v>
      </c>
      <c r="B212">
        <v>46.48</v>
      </c>
      <c r="C212">
        <v>24.88</v>
      </c>
      <c r="D212">
        <v>21.77</v>
      </c>
      <c r="E212">
        <v>38.78</v>
      </c>
      <c r="F212">
        <v>7.78</v>
      </c>
      <c r="G212">
        <v>7.78</v>
      </c>
      <c r="H212">
        <v>2.2825000000000002</v>
      </c>
      <c r="I212">
        <v>11.94</v>
      </c>
      <c r="J212">
        <v>10.18</v>
      </c>
      <c r="K212">
        <v>31.99</v>
      </c>
      <c r="L212">
        <v>21.03</v>
      </c>
      <c r="O212" s="1">
        <v>40388</v>
      </c>
      <c r="P212" s="4">
        <f t="shared" si="8"/>
        <v>17.435781249999998</v>
      </c>
      <c r="Q212" s="4">
        <f t="shared" si="9"/>
        <v>46.48</v>
      </c>
      <c r="T212" s="59"/>
      <c r="U212" s="59"/>
    </row>
    <row r="213" spans="1:21" x14ac:dyDescent="0.3">
      <c r="A213" s="1">
        <v>40389</v>
      </c>
      <c r="B213">
        <v>45.98</v>
      </c>
      <c r="C213">
        <v>24.69</v>
      </c>
      <c r="D213">
        <v>21.76</v>
      </c>
      <c r="E213">
        <v>38.08</v>
      </c>
      <c r="F213">
        <v>7.49</v>
      </c>
      <c r="G213">
        <v>7.28</v>
      </c>
      <c r="H213">
        <v>2.2974999999999999</v>
      </c>
      <c r="I213">
        <v>11.8</v>
      </c>
      <c r="J213">
        <v>10.1</v>
      </c>
      <c r="K213">
        <v>32.19</v>
      </c>
      <c r="L213">
        <v>20.6</v>
      </c>
      <c r="O213" s="1">
        <v>40389</v>
      </c>
      <c r="P213" s="4">
        <f t="shared" si="8"/>
        <v>17.189218750000002</v>
      </c>
      <c r="Q213" s="4">
        <f t="shared" si="9"/>
        <v>45.98</v>
      </c>
      <c r="T213" s="59"/>
      <c r="U213" s="59"/>
    </row>
    <row r="214" spans="1:21" x14ac:dyDescent="0.3">
      <c r="A214" s="1">
        <v>40390</v>
      </c>
      <c r="B214">
        <v>45.98</v>
      </c>
      <c r="C214">
        <v>24.69</v>
      </c>
      <c r="D214">
        <v>21.76</v>
      </c>
      <c r="E214">
        <v>38.08</v>
      </c>
      <c r="F214">
        <v>7.49</v>
      </c>
      <c r="G214">
        <v>7.28</v>
      </c>
      <c r="H214">
        <v>2.2974999999999999</v>
      </c>
      <c r="I214">
        <v>11.8</v>
      </c>
      <c r="J214">
        <v>10.1</v>
      </c>
      <c r="K214">
        <v>32.19</v>
      </c>
      <c r="L214">
        <v>20.6</v>
      </c>
      <c r="O214" s="1">
        <v>40390</v>
      </c>
      <c r="P214" s="4">
        <f t="shared" si="8"/>
        <v>17.189218750000002</v>
      </c>
      <c r="Q214" s="4">
        <f t="shared" si="9"/>
        <v>45.98</v>
      </c>
      <c r="T214" s="59"/>
      <c r="U214" s="59"/>
    </row>
    <row r="215" spans="1:21" x14ac:dyDescent="0.3">
      <c r="A215" s="1">
        <v>40391</v>
      </c>
      <c r="B215">
        <v>45.98</v>
      </c>
      <c r="C215">
        <v>24.69</v>
      </c>
      <c r="D215">
        <v>21.76</v>
      </c>
      <c r="E215">
        <v>38.08</v>
      </c>
      <c r="F215">
        <v>7.49</v>
      </c>
      <c r="G215">
        <v>7.28</v>
      </c>
      <c r="H215">
        <v>2.2974999999999999</v>
      </c>
      <c r="I215">
        <v>11.8</v>
      </c>
      <c r="J215">
        <v>10.1</v>
      </c>
      <c r="K215">
        <v>32.19</v>
      </c>
      <c r="L215">
        <v>20.6</v>
      </c>
      <c r="O215" s="1">
        <v>40391</v>
      </c>
      <c r="P215" s="4">
        <f t="shared" si="8"/>
        <v>17.189218750000002</v>
      </c>
      <c r="Q215" s="4">
        <f t="shared" si="9"/>
        <v>45.98</v>
      </c>
      <c r="T215" s="59"/>
      <c r="U215" s="59"/>
    </row>
    <row r="216" spans="1:21" x14ac:dyDescent="0.3">
      <c r="A216" s="1">
        <v>40392</v>
      </c>
      <c r="B216">
        <v>46.69</v>
      </c>
      <c r="C216">
        <v>25.11</v>
      </c>
      <c r="D216">
        <v>21.83</v>
      </c>
      <c r="E216">
        <v>38.76</v>
      </c>
      <c r="F216">
        <v>7.65</v>
      </c>
      <c r="G216">
        <v>7.65</v>
      </c>
      <c r="H216">
        <v>2.2949999999999999</v>
      </c>
      <c r="I216">
        <v>12.01</v>
      </c>
      <c r="J216">
        <v>10.26</v>
      </c>
      <c r="K216">
        <v>33.020000000000003</v>
      </c>
      <c r="L216">
        <v>21.15</v>
      </c>
      <c r="O216" s="1">
        <v>40392</v>
      </c>
      <c r="P216" s="4">
        <f t="shared" si="8"/>
        <v>17.5151875</v>
      </c>
      <c r="Q216" s="4">
        <f t="shared" si="9"/>
        <v>46.69</v>
      </c>
      <c r="T216" s="59"/>
      <c r="U216" s="59"/>
    </row>
    <row r="217" spans="1:21" x14ac:dyDescent="0.3">
      <c r="A217" s="1">
        <v>40393</v>
      </c>
      <c r="B217">
        <v>46.27</v>
      </c>
      <c r="C217">
        <v>24.81</v>
      </c>
      <c r="D217">
        <v>21.6</v>
      </c>
      <c r="E217">
        <v>38.46</v>
      </c>
      <c r="F217">
        <v>7.51</v>
      </c>
      <c r="G217">
        <v>7.47</v>
      </c>
      <c r="H217">
        <v>2.2349999999999999</v>
      </c>
      <c r="I217">
        <v>11.82</v>
      </c>
      <c r="J217">
        <v>10.23</v>
      </c>
      <c r="K217">
        <v>33.01</v>
      </c>
      <c r="L217">
        <v>20.87</v>
      </c>
      <c r="O217" s="1">
        <v>40393</v>
      </c>
      <c r="P217" s="4">
        <f t="shared" si="8"/>
        <v>17.324187500000001</v>
      </c>
      <c r="Q217" s="4">
        <f t="shared" si="9"/>
        <v>46.27</v>
      </c>
      <c r="T217" s="59"/>
      <c r="U217" s="59"/>
    </row>
    <row r="218" spans="1:21" x14ac:dyDescent="0.3">
      <c r="A218" s="1">
        <v>40394</v>
      </c>
      <c r="B218">
        <v>46.7</v>
      </c>
      <c r="C218">
        <v>25.18</v>
      </c>
      <c r="D218">
        <v>22.34</v>
      </c>
      <c r="E218">
        <v>38.43</v>
      </c>
      <c r="F218">
        <v>7.52</v>
      </c>
      <c r="G218">
        <v>7.64</v>
      </c>
      <c r="H218">
        <v>2.33</v>
      </c>
      <c r="I218">
        <v>11.87</v>
      </c>
      <c r="J218">
        <v>10.220000000000001</v>
      </c>
      <c r="K218">
        <v>32.880000000000003</v>
      </c>
      <c r="L218">
        <v>20.73</v>
      </c>
      <c r="O218" s="1">
        <v>40394</v>
      </c>
      <c r="P218" s="4">
        <f t="shared" si="8"/>
        <v>17.459499999999998</v>
      </c>
      <c r="Q218" s="4">
        <f t="shared" si="9"/>
        <v>46.7</v>
      </c>
      <c r="T218" s="59"/>
      <c r="U218" s="59"/>
    </row>
    <row r="219" spans="1:21" x14ac:dyDescent="0.3">
      <c r="A219" s="1">
        <v>40395</v>
      </c>
      <c r="B219">
        <v>46.58</v>
      </c>
      <c r="C219">
        <v>25.4</v>
      </c>
      <c r="D219">
        <v>22.74</v>
      </c>
      <c r="E219">
        <v>38.5</v>
      </c>
      <c r="F219">
        <v>7.5</v>
      </c>
      <c r="G219">
        <v>7.7</v>
      </c>
      <c r="H219">
        <v>2.36</v>
      </c>
      <c r="I219">
        <v>11.81</v>
      </c>
      <c r="J219">
        <v>10.119999999999999</v>
      </c>
      <c r="K219">
        <v>32.56</v>
      </c>
      <c r="L219">
        <v>20.67</v>
      </c>
      <c r="O219" s="1">
        <v>40395</v>
      </c>
      <c r="P219" s="4">
        <f t="shared" si="8"/>
        <v>17.5105</v>
      </c>
      <c r="Q219" s="4">
        <f t="shared" si="9"/>
        <v>46.58</v>
      </c>
      <c r="T219" s="59"/>
      <c r="U219" s="59"/>
    </row>
    <row r="220" spans="1:21" x14ac:dyDescent="0.3">
      <c r="A220" s="1">
        <v>40396</v>
      </c>
      <c r="B220">
        <v>46.59</v>
      </c>
      <c r="C220">
        <v>25.46</v>
      </c>
      <c r="D220">
        <v>22.59</v>
      </c>
      <c r="E220">
        <v>38.65</v>
      </c>
      <c r="F220">
        <v>7.45</v>
      </c>
      <c r="G220">
        <v>7.58</v>
      </c>
      <c r="H220">
        <v>2.3875000000000002</v>
      </c>
      <c r="I220">
        <v>11.84</v>
      </c>
      <c r="J220">
        <v>9.9600000000000009</v>
      </c>
      <c r="K220">
        <v>32.06</v>
      </c>
      <c r="L220">
        <v>20.65</v>
      </c>
      <c r="O220" s="1">
        <v>40396</v>
      </c>
      <c r="P220" s="4">
        <f t="shared" si="8"/>
        <v>17.46934375</v>
      </c>
      <c r="Q220" s="4">
        <f t="shared" si="9"/>
        <v>46.59</v>
      </c>
      <c r="T220" s="59"/>
      <c r="U220" s="59"/>
    </row>
    <row r="221" spans="1:21" x14ac:dyDescent="0.3">
      <c r="A221" s="1">
        <v>40397</v>
      </c>
      <c r="B221">
        <v>46.59</v>
      </c>
      <c r="C221">
        <v>25.46</v>
      </c>
      <c r="D221">
        <v>22.59</v>
      </c>
      <c r="E221">
        <v>38.65</v>
      </c>
      <c r="F221">
        <v>7.45</v>
      </c>
      <c r="G221">
        <v>7.58</v>
      </c>
      <c r="H221">
        <v>2.3875000000000002</v>
      </c>
      <c r="I221">
        <v>11.84</v>
      </c>
      <c r="J221">
        <v>9.9600000000000009</v>
      </c>
      <c r="K221">
        <v>32.06</v>
      </c>
      <c r="L221">
        <v>20.65</v>
      </c>
      <c r="O221" s="1">
        <v>40397</v>
      </c>
      <c r="P221" s="4">
        <f t="shared" si="8"/>
        <v>17.46934375</v>
      </c>
      <c r="Q221" s="4">
        <f t="shared" si="9"/>
        <v>46.59</v>
      </c>
      <c r="T221" s="59"/>
      <c r="U221" s="59"/>
    </row>
    <row r="222" spans="1:21" x14ac:dyDescent="0.3">
      <c r="A222" s="1">
        <v>40398</v>
      </c>
      <c r="B222">
        <v>46.59</v>
      </c>
      <c r="C222">
        <v>25.46</v>
      </c>
      <c r="D222">
        <v>22.59</v>
      </c>
      <c r="E222">
        <v>38.65</v>
      </c>
      <c r="F222">
        <v>7.45</v>
      </c>
      <c r="G222">
        <v>7.58</v>
      </c>
      <c r="H222">
        <v>2.3875000000000002</v>
      </c>
      <c r="I222">
        <v>11.84</v>
      </c>
      <c r="J222">
        <v>9.9600000000000009</v>
      </c>
      <c r="K222">
        <v>32.06</v>
      </c>
      <c r="L222">
        <v>20.65</v>
      </c>
      <c r="O222" s="1">
        <v>40398</v>
      </c>
      <c r="P222" s="4">
        <f t="shared" si="8"/>
        <v>17.46934375</v>
      </c>
      <c r="Q222" s="4">
        <f t="shared" si="9"/>
        <v>46.59</v>
      </c>
      <c r="T222" s="59"/>
      <c r="U222" s="59"/>
    </row>
    <row r="223" spans="1:21" x14ac:dyDescent="0.3">
      <c r="A223" s="1">
        <v>40399</v>
      </c>
      <c r="B223">
        <v>46.89</v>
      </c>
      <c r="C223">
        <v>25.7</v>
      </c>
      <c r="D223">
        <v>22.9</v>
      </c>
      <c r="E223">
        <v>39.75</v>
      </c>
      <c r="F223">
        <v>7.42</v>
      </c>
      <c r="G223">
        <v>7.54</v>
      </c>
      <c r="H223">
        <v>2.41</v>
      </c>
      <c r="I223">
        <v>11.87</v>
      </c>
      <c r="J223">
        <v>9.9499999999999993</v>
      </c>
      <c r="K223">
        <v>32.26</v>
      </c>
      <c r="L223">
        <v>20.65</v>
      </c>
      <c r="O223" s="1">
        <v>40399</v>
      </c>
      <c r="P223" s="4">
        <f t="shared" si="8"/>
        <v>17.662499999999998</v>
      </c>
      <c r="Q223" s="4">
        <f t="shared" si="9"/>
        <v>46.89</v>
      </c>
      <c r="T223" s="59"/>
      <c r="U223" s="59"/>
    </row>
    <row r="224" spans="1:21" x14ac:dyDescent="0.3">
      <c r="A224" s="1">
        <v>40400</v>
      </c>
      <c r="B224">
        <v>45.76</v>
      </c>
      <c r="C224">
        <v>25.35</v>
      </c>
      <c r="D224">
        <v>22.3</v>
      </c>
      <c r="E224">
        <v>39.78</v>
      </c>
      <c r="F224">
        <v>6.83</v>
      </c>
      <c r="G224">
        <v>7.27</v>
      </c>
      <c r="H224">
        <v>2.3106</v>
      </c>
      <c r="I224">
        <v>11.53</v>
      </c>
      <c r="J224">
        <v>9.93</v>
      </c>
      <c r="K224">
        <v>31.06</v>
      </c>
      <c r="L224">
        <v>19.82</v>
      </c>
      <c r="O224" s="1">
        <v>40400</v>
      </c>
      <c r="P224" s="4">
        <f t="shared" si="8"/>
        <v>17.258442500000001</v>
      </c>
      <c r="Q224" s="4">
        <f t="shared" si="9"/>
        <v>45.76</v>
      </c>
      <c r="T224" s="59"/>
      <c r="U224" s="59"/>
    </row>
    <row r="225" spans="1:21" x14ac:dyDescent="0.3">
      <c r="A225" s="1">
        <v>40401</v>
      </c>
      <c r="B225">
        <v>43.96</v>
      </c>
      <c r="C225">
        <v>24.97</v>
      </c>
      <c r="D225">
        <v>20.23</v>
      </c>
      <c r="E225">
        <v>39.36</v>
      </c>
      <c r="F225">
        <v>6.49</v>
      </c>
      <c r="G225">
        <v>7.149</v>
      </c>
      <c r="H225">
        <v>2.2206000000000001</v>
      </c>
      <c r="I225">
        <v>11.209</v>
      </c>
      <c r="J225">
        <v>9.73</v>
      </c>
      <c r="K225">
        <v>28.84</v>
      </c>
      <c r="L225">
        <v>19.425000000000001</v>
      </c>
      <c r="O225" s="1">
        <v>40401</v>
      </c>
      <c r="P225" s="4">
        <f t="shared" si="8"/>
        <v>16.672029999999999</v>
      </c>
      <c r="Q225" s="4">
        <f t="shared" si="9"/>
        <v>43.96</v>
      </c>
      <c r="T225" s="59"/>
      <c r="U225" s="59"/>
    </row>
    <row r="226" spans="1:21" x14ac:dyDescent="0.3">
      <c r="A226" s="1">
        <v>40402</v>
      </c>
      <c r="B226">
        <v>43.28</v>
      </c>
      <c r="C226">
        <v>24.41</v>
      </c>
      <c r="D226">
        <v>20.41</v>
      </c>
      <c r="E226">
        <v>38.24</v>
      </c>
      <c r="F226">
        <v>6.57</v>
      </c>
      <c r="G226">
        <v>7.37</v>
      </c>
      <c r="H226">
        <v>2.2403</v>
      </c>
      <c r="I226">
        <v>11.16</v>
      </c>
      <c r="J226">
        <v>9.77</v>
      </c>
      <c r="K226">
        <v>28.48</v>
      </c>
      <c r="L226">
        <v>19.45</v>
      </c>
      <c r="O226" s="1">
        <v>40402</v>
      </c>
      <c r="P226" s="4">
        <f t="shared" si="8"/>
        <v>16.520658749999999</v>
      </c>
      <c r="Q226" s="4">
        <f t="shared" si="9"/>
        <v>43.28</v>
      </c>
      <c r="T226" s="59"/>
      <c r="U226" s="59"/>
    </row>
    <row r="227" spans="1:21" x14ac:dyDescent="0.3">
      <c r="A227" s="1">
        <v>40403</v>
      </c>
      <c r="B227">
        <v>42.99</v>
      </c>
      <c r="C227">
        <v>24.28</v>
      </c>
      <c r="D227">
        <v>19.989999999999998</v>
      </c>
      <c r="E227">
        <v>37.950000000000003</v>
      </c>
      <c r="F227">
        <v>6.49</v>
      </c>
      <c r="G227">
        <v>7.28</v>
      </c>
      <c r="H227">
        <v>2.3475000000000001</v>
      </c>
      <c r="I227">
        <v>11.17</v>
      </c>
      <c r="J227">
        <v>9.6999999999999993</v>
      </c>
      <c r="K227">
        <v>28.06</v>
      </c>
      <c r="L227">
        <v>19.149999999999999</v>
      </c>
      <c r="O227" s="1">
        <v>40403</v>
      </c>
      <c r="P227" s="4">
        <f t="shared" si="8"/>
        <v>16.361968750000003</v>
      </c>
      <c r="Q227" s="4">
        <f t="shared" si="9"/>
        <v>42.99</v>
      </c>
      <c r="T227" s="59"/>
      <c r="U227" s="59"/>
    </row>
    <row r="228" spans="1:21" x14ac:dyDescent="0.3">
      <c r="A228" s="1">
        <v>40404</v>
      </c>
      <c r="B228">
        <v>42.99</v>
      </c>
      <c r="C228">
        <v>24.28</v>
      </c>
      <c r="D228">
        <v>19.989999999999998</v>
      </c>
      <c r="E228">
        <v>37.950000000000003</v>
      </c>
      <c r="F228">
        <v>6.49</v>
      </c>
      <c r="G228">
        <v>7.28</v>
      </c>
      <c r="H228">
        <v>2.3475000000000001</v>
      </c>
      <c r="I228">
        <v>11.17</v>
      </c>
      <c r="J228">
        <v>9.6999999999999993</v>
      </c>
      <c r="K228">
        <v>28.06</v>
      </c>
      <c r="L228">
        <v>19.149999999999999</v>
      </c>
      <c r="O228" s="1">
        <v>40404</v>
      </c>
      <c r="P228" s="4">
        <f t="shared" si="8"/>
        <v>16.361968750000003</v>
      </c>
      <c r="Q228" s="4">
        <f t="shared" si="9"/>
        <v>42.99</v>
      </c>
      <c r="T228" s="59"/>
      <c r="U228" s="59"/>
    </row>
    <row r="229" spans="1:21" x14ac:dyDescent="0.3">
      <c r="A229" s="1">
        <v>40405</v>
      </c>
      <c r="B229">
        <v>42.99</v>
      </c>
      <c r="C229">
        <v>24.28</v>
      </c>
      <c r="D229">
        <v>19.989999999999998</v>
      </c>
      <c r="E229">
        <v>37.950000000000003</v>
      </c>
      <c r="F229">
        <v>6.49</v>
      </c>
      <c r="G229">
        <v>7.28</v>
      </c>
      <c r="H229">
        <v>2.3475000000000001</v>
      </c>
      <c r="I229">
        <v>11.17</v>
      </c>
      <c r="J229">
        <v>9.6999999999999993</v>
      </c>
      <c r="K229">
        <v>28.06</v>
      </c>
      <c r="L229">
        <v>19.149999999999999</v>
      </c>
      <c r="O229" s="1">
        <v>40405</v>
      </c>
      <c r="P229" s="4">
        <f t="shared" si="8"/>
        <v>16.361968750000003</v>
      </c>
      <c r="Q229" s="4">
        <f t="shared" si="9"/>
        <v>42.99</v>
      </c>
      <c r="T229" s="59"/>
      <c r="U229" s="59"/>
    </row>
    <row r="230" spans="1:21" x14ac:dyDescent="0.3">
      <c r="A230" s="1">
        <v>40406</v>
      </c>
      <c r="B230">
        <v>43.11</v>
      </c>
      <c r="C230">
        <v>24.53</v>
      </c>
      <c r="D230">
        <v>20.27</v>
      </c>
      <c r="E230">
        <v>38.64</v>
      </c>
      <c r="F230">
        <v>6.62</v>
      </c>
      <c r="G230">
        <v>7.18</v>
      </c>
      <c r="H230">
        <v>2.2875000000000001</v>
      </c>
      <c r="I230">
        <v>11.21</v>
      </c>
      <c r="J230">
        <v>9.77</v>
      </c>
      <c r="K230">
        <v>28.39</v>
      </c>
      <c r="L230">
        <v>19.47</v>
      </c>
      <c r="O230" s="1">
        <v>40406</v>
      </c>
      <c r="P230" s="4">
        <f t="shared" si="8"/>
        <v>16.55634375</v>
      </c>
      <c r="Q230" s="4">
        <f t="shared" si="9"/>
        <v>43.11</v>
      </c>
      <c r="T230" s="59"/>
      <c r="U230" s="59"/>
    </row>
    <row r="231" spans="1:21" x14ac:dyDescent="0.3">
      <c r="A231" s="1">
        <v>40407</v>
      </c>
      <c r="B231">
        <v>43.71</v>
      </c>
      <c r="C231">
        <v>24.7</v>
      </c>
      <c r="D231">
        <v>20.37</v>
      </c>
      <c r="E231">
        <v>39.14</v>
      </c>
      <c r="F231">
        <v>6.63</v>
      </c>
      <c r="G231">
        <v>7.31</v>
      </c>
      <c r="H231">
        <v>2.3174999999999999</v>
      </c>
      <c r="I231">
        <v>11.385</v>
      </c>
      <c r="J231">
        <v>9.8800000000000008</v>
      </c>
      <c r="K231">
        <v>28.69</v>
      </c>
      <c r="L231">
        <v>19.53</v>
      </c>
      <c r="O231" s="1">
        <v>40407</v>
      </c>
      <c r="P231" s="4">
        <f t="shared" si="8"/>
        <v>16.709031249999999</v>
      </c>
      <c r="Q231" s="4">
        <f t="shared" si="9"/>
        <v>43.71</v>
      </c>
      <c r="T231" s="59"/>
      <c r="U231" s="59"/>
    </row>
    <row r="232" spans="1:21" x14ac:dyDescent="0.3">
      <c r="A232" s="1">
        <v>40408</v>
      </c>
      <c r="B232">
        <v>44.23</v>
      </c>
      <c r="C232">
        <v>24.91</v>
      </c>
      <c r="D232">
        <v>20.75</v>
      </c>
      <c r="E232">
        <v>39.04</v>
      </c>
      <c r="F232">
        <v>6.57</v>
      </c>
      <c r="G232">
        <v>7.45</v>
      </c>
      <c r="H232">
        <v>2.33</v>
      </c>
      <c r="I232">
        <v>11.38</v>
      </c>
      <c r="J232">
        <v>9.77</v>
      </c>
      <c r="K232">
        <v>28.76</v>
      </c>
      <c r="L232">
        <v>19.59</v>
      </c>
      <c r="O232" s="1">
        <v>40408</v>
      </c>
      <c r="P232" s="4">
        <f t="shared" si="8"/>
        <v>16.778750000000002</v>
      </c>
      <c r="Q232" s="4">
        <f t="shared" si="9"/>
        <v>44.23</v>
      </c>
      <c r="T232" s="59"/>
      <c r="U232" s="59"/>
    </row>
    <row r="233" spans="1:21" x14ac:dyDescent="0.3">
      <c r="A233" s="1">
        <v>40409</v>
      </c>
      <c r="B233">
        <v>43.59</v>
      </c>
      <c r="C233">
        <v>24.53</v>
      </c>
      <c r="D233">
        <v>20.51</v>
      </c>
      <c r="E233">
        <v>38.11</v>
      </c>
      <c r="F233">
        <v>6.42</v>
      </c>
      <c r="G233">
        <v>7.18</v>
      </c>
      <c r="H233">
        <v>2.4700000000000002</v>
      </c>
      <c r="I233">
        <v>11.36</v>
      </c>
      <c r="J233">
        <v>9.64</v>
      </c>
      <c r="K233">
        <v>29.08</v>
      </c>
      <c r="L233">
        <v>18.899999999999999</v>
      </c>
      <c r="O233" s="1">
        <v>40409</v>
      </c>
      <c r="P233" s="4">
        <f t="shared" si="8"/>
        <v>16.502500000000001</v>
      </c>
      <c r="Q233" s="4">
        <f t="shared" si="9"/>
        <v>43.59</v>
      </c>
      <c r="T233" s="59"/>
      <c r="U233" s="59"/>
    </row>
    <row r="234" spans="1:21" x14ac:dyDescent="0.3">
      <c r="A234" s="1">
        <v>40410</v>
      </c>
      <c r="B234">
        <v>43.6</v>
      </c>
      <c r="C234">
        <v>24.7</v>
      </c>
      <c r="D234">
        <v>20.43</v>
      </c>
      <c r="E234">
        <v>38.909999999999997</v>
      </c>
      <c r="F234">
        <v>6.25</v>
      </c>
      <c r="G234">
        <v>7.12</v>
      </c>
      <c r="H234">
        <v>2.4925000000000002</v>
      </c>
      <c r="I234">
        <v>11.09</v>
      </c>
      <c r="J234">
        <v>9.68</v>
      </c>
      <c r="K234">
        <v>28.22</v>
      </c>
      <c r="L234">
        <v>18.91</v>
      </c>
      <c r="O234" s="1">
        <v>40410</v>
      </c>
      <c r="P234" s="4">
        <f t="shared" si="8"/>
        <v>16.50903125</v>
      </c>
      <c r="Q234" s="4">
        <f t="shared" si="9"/>
        <v>43.6</v>
      </c>
      <c r="T234" s="59"/>
      <c r="U234" s="59"/>
    </row>
    <row r="235" spans="1:21" x14ac:dyDescent="0.3">
      <c r="A235" s="1">
        <v>40411</v>
      </c>
      <c r="B235">
        <v>43.6</v>
      </c>
      <c r="C235">
        <v>24.7</v>
      </c>
      <c r="D235">
        <v>20.43</v>
      </c>
      <c r="E235">
        <v>38.909999999999997</v>
      </c>
      <c r="F235">
        <v>6.25</v>
      </c>
      <c r="G235">
        <v>7.12</v>
      </c>
      <c r="H235">
        <v>2.4925000000000002</v>
      </c>
      <c r="I235">
        <v>11.09</v>
      </c>
      <c r="J235">
        <v>9.68</v>
      </c>
      <c r="K235">
        <v>28.22</v>
      </c>
      <c r="L235">
        <v>18.91</v>
      </c>
      <c r="O235" s="1">
        <v>40411</v>
      </c>
      <c r="P235" s="4">
        <f t="shared" si="8"/>
        <v>16.50903125</v>
      </c>
      <c r="Q235" s="4">
        <f t="shared" si="9"/>
        <v>43.6</v>
      </c>
      <c r="T235" s="59"/>
      <c r="U235" s="59"/>
    </row>
    <row r="236" spans="1:21" x14ac:dyDescent="0.3">
      <c r="A236" s="1">
        <v>40412</v>
      </c>
      <c r="B236">
        <v>43.6</v>
      </c>
      <c r="C236">
        <v>24.7</v>
      </c>
      <c r="D236">
        <v>20.43</v>
      </c>
      <c r="E236">
        <v>38.909999999999997</v>
      </c>
      <c r="F236">
        <v>6.25</v>
      </c>
      <c r="G236">
        <v>7.12</v>
      </c>
      <c r="H236">
        <v>2.4925000000000002</v>
      </c>
      <c r="I236">
        <v>11.09</v>
      </c>
      <c r="J236">
        <v>9.68</v>
      </c>
      <c r="K236">
        <v>28.22</v>
      </c>
      <c r="L236">
        <v>18.91</v>
      </c>
      <c r="O236" s="1">
        <v>40412</v>
      </c>
      <c r="P236" s="4">
        <f t="shared" si="8"/>
        <v>16.50903125</v>
      </c>
      <c r="Q236" s="4">
        <f t="shared" si="9"/>
        <v>43.6</v>
      </c>
      <c r="T236" s="59"/>
      <c r="U236" s="59"/>
    </row>
    <row r="237" spans="1:21" x14ac:dyDescent="0.3">
      <c r="A237" s="1">
        <v>40413</v>
      </c>
      <c r="B237">
        <v>43.13</v>
      </c>
      <c r="C237">
        <v>24.37</v>
      </c>
      <c r="D237">
        <v>20.399999999999999</v>
      </c>
      <c r="E237">
        <v>38.54</v>
      </c>
      <c r="F237">
        <v>6.14</v>
      </c>
      <c r="G237">
        <v>7.38</v>
      </c>
      <c r="H237">
        <v>2.4550000000000001</v>
      </c>
      <c r="I237">
        <v>10.99</v>
      </c>
      <c r="J237">
        <v>9.69</v>
      </c>
      <c r="K237">
        <v>27.63</v>
      </c>
      <c r="L237">
        <v>18.7</v>
      </c>
      <c r="O237" s="1">
        <v>40413</v>
      </c>
      <c r="P237" s="4">
        <f t="shared" si="8"/>
        <v>16.375687499999998</v>
      </c>
      <c r="Q237" s="4">
        <f t="shared" si="9"/>
        <v>43.13</v>
      </c>
      <c r="T237" s="59"/>
      <c r="U237" s="59"/>
    </row>
    <row r="238" spans="1:21" x14ac:dyDescent="0.3">
      <c r="A238" s="1">
        <v>40414</v>
      </c>
      <c r="B238">
        <v>42.47</v>
      </c>
      <c r="C238">
        <v>24.27</v>
      </c>
      <c r="D238">
        <v>20.239999999999998</v>
      </c>
      <c r="E238">
        <v>38.04</v>
      </c>
      <c r="F238">
        <v>5.99</v>
      </c>
      <c r="G238">
        <v>7.06</v>
      </c>
      <c r="H238">
        <v>2.4300000000000002</v>
      </c>
      <c r="I238">
        <v>10.592499999999999</v>
      </c>
      <c r="J238">
        <v>9.5399999999999991</v>
      </c>
      <c r="K238">
        <v>26.5</v>
      </c>
      <c r="L238">
        <v>18.405000000000001</v>
      </c>
      <c r="O238" s="1">
        <v>40414</v>
      </c>
      <c r="P238" s="4">
        <f t="shared" si="8"/>
        <v>16.092593749999999</v>
      </c>
      <c r="Q238" s="4">
        <f t="shared" si="9"/>
        <v>42.47</v>
      </c>
      <c r="T238" s="59"/>
      <c r="U238" s="59"/>
    </row>
    <row r="239" spans="1:21" x14ac:dyDescent="0.3">
      <c r="A239" s="1">
        <v>40415</v>
      </c>
      <c r="B239">
        <v>42.82</v>
      </c>
      <c r="C239">
        <v>24.31</v>
      </c>
      <c r="D239">
        <v>20.29</v>
      </c>
      <c r="E239">
        <v>38.46</v>
      </c>
      <c r="F239">
        <v>6.13</v>
      </c>
      <c r="G239">
        <v>7.1</v>
      </c>
      <c r="H239">
        <v>2.48</v>
      </c>
      <c r="I239">
        <v>10.71</v>
      </c>
      <c r="J239">
        <v>9.4700000000000006</v>
      </c>
      <c r="K239">
        <v>26.76</v>
      </c>
      <c r="L239">
        <v>18.48</v>
      </c>
      <c r="O239" s="1">
        <v>40415</v>
      </c>
      <c r="P239" s="4">
        <f t="shared" si="8"/>
        <v>16.207000000000001</v>
      </c>
      <c r="Q239" s="4">
        <f t="shared" si="9"/>
        <v>42.82</v>
      </c>
      <c r="T239" s="59"/>
      <c r="U239" s="59"/>
    </row>
    <row r="240" spans="1:21" x14ac:dyDescent="0.3">
      <c r="A240" s="1">
        <v>40416</v>
      </c>
      <c r="B240">
        <v>42.17</v>
      </c>
      <c r="C240">
        <v>23.83</v>
      </c>
      <c r="D240">
        <v>20.6</v>
      </c>
      <c r="E240">
        <v>38.28</v>
      </c>
      <c r="F240">
        <v>5.87</v>
      </c>
      <c r="G240">
        <v>6.78</v>
      </c>
      <c r="H240">
        <v>2.4500000000000002</v>
      </c>
      <c r="I240">
        <v>10.53</v>
      </c>
      <c r="J240">
        <v>9.43</v>
      </c>
      <c r="K240">
        <v>26.32</v>
      </c>
      <c r="L240">
        <v>18.18</v>
      </c>
      <c r="O240" s="1">
        <v>40416</v>
      </c>
      <c r="P240" s="4">
        <f t="shared" si="8"/>
        <v>16.021000000000004</v>
      </c>
      <c r="Q240" s="4">
        <f t="shared" si="9"/>
        <v>42.17</v>
      </c>
      <c r="T240" s="59"/>
      <c r="U240" s="59"/>
    </row>
    <row r="241" spans="1:21" x14ac:dyDescent="0.3">
      <c r="A241" s="1">
        <v>40417</v>
      </c>
      <c r="B241">
        <v>43.1</v>
      </c>
      <c r="C241">
        <v>24.15</v>
      </c>
      <c r="D241">
        <v>20.309999999999999</v>
      </c>
      <c r="E241">
        <v>38.64</v>
      </c>
      <c r="F241">
        <v>6.08</v>
      </c>
      <c r="G241">
        <v>6.83</v>
      </c>
      <c r="H241">
        <v>2.5299999999999998</v>
      </c>
      <c r="I241">
        <v>10.685</v>
      </c>
      <c r="J241">
        <v>9.65</v>
      </c>
      <c r="K241">
        <v>26.05</v>
      </c>
      <c r="L241">
        <v>18.37</v>
      </c>
      <c r="O241" s="1">
        <v>40417</v>
      </c>
      <c r="P241" s="4">
        <f t="shared" si="8"/>
        <v>16.1394375</v>
      </c>
      <c r="Q241" s="4">
        <f t="shared" si="9"/>
        <v>43.1</v>
      </c>
      <c r="T241" s="59"/>
      <c r="U241" s="59"/>
    </row>
    <row r="242" spans="1:21" x14ac:dyDescent="0.3">
      <c r="A242" s="1">
        <v>40418</v>
      </c>
      <c r="B242">
        <v>43.1</v>
      </c>
      <c r="C242">
        <v>24.15</v>
      </c>
      <c r="D242">
        <v>20.309999999999999</v>
      </c>
      <c r="E242">
        <v>38.64</v>
      </c>
      <c r="F242">
        <v>6.08</v>
      </c>
      <c r="G242">
        <v>6.83</v>
      </c>
      <c r="H242">
        <v>2.5299999999999998</v>
      </c>
      <c r="I242">
        <v>10.685</v>
      </c>
      <c r="J242">
        <v>9.65</v>
      </c>
      <c r="K242">
        <v>26.05</v>
      </c>
      <c r="L242">
        <v>18.37</v>
      </c>
      <c r="O242" s="1">
        <v>40418</v>
      </c>
      <c r="P242" s="4">
        <f t="shared" si="8"/>
        <v>16.1394375</v>
      </c>
      <c r="Q242" s="4">
        <f t="shared" si="9"/>
        <v>43.1</v>
      </c>
      <c r="T242" s="59"/>
      <c r="U242" s="59"/>
    </row>
    <row r="243" spans="1:21" x14ac:dyDescent="0.3">
      <c r="A243" s="1">
        <v>40419</v>
      </c>
      <c r="B243">
        <v>43.1</v>
      </c>
      <c r="C243">
        <v>24.15</v>
      </c>
      <c r="D243">
        <v>20.309999999999999</v>
      </c>
      <c r="E243">
        <v>38.64</v>
      </c>
      <c r="F243">
        <v>6.08</v>
      </c>
      <c r="G243">
        <v>6.83</v>
      </c>
      <c r="H243">
        <v>2.5299999999999998</v>
      </c>
      <c r="I243">
        <v>10.685</v>
      </c>
      <c r="J243">
        <v>9.65</v>
      </c>
      <c r="K243">
        <v>26.05</v>
      </c>
      <c r="L243">
        <v>18.37</v>
      </c>
      <c r="O243" s="1">
        <v>40419</v>
      </c>
      <c r="P243" s="4">
        <f t="shared" si="8"/>
        <v>16.1394375</v>
      </c>
      <c r="Q243" s="4">
        <f t="shared" si="9"/>
        <v>43.1</v>
      </c>
      <c r="T243" s="59"/>
      <c r="U243" s="59"/>
    </row>
    <row r="244" spans="1:21" x14ac:dyDescent="0.3">
      <c r="A244" s="1">
        <v>40420</v>
      </c>
      <c r="B244">
        <v>41.95</v>
      </c>
      <c r="C244">
        <v>23.25</v>
      </c>
      <c r="D244">
        <v>20</v>
      </c>
      <c r="E244">
        <v>38.29</v>
      </c>
      <c r="F244">
        <v>5.78</v>
      </c>
      <c r="G244">
        <v>6.54</v>
      </c>
      <c r="H244">
        <v>2.41</v>
      </c>
      <c r="I244">
        <v>10.47</v>
      </c>
      <c r="J244">
        <v>9.42</v>
      </c>
      <c r="K244">
        <v>25.45</v>
      </c>
      <c r="L244">
        <v>17.96</v>
      </c>
      <c r="O244" s="1">
        <v>40420</v>
      </c>
      <c r="P244" s="4">
        <f t="shared" si="8"/>
        <v>15.772249999999998</v>
      </c>
      <c r="Q244" s="4">
        <f t="shared" si="9"/>
        <v>41.95</v>
      </c>
      <c r="T244" s="59"/>
      <c r="U244" s="59"/>
    </row>
    <row r="245" spans="1:21" x14ac:dyDescent="0.3">
      <c r="A245" s="1">
        <v>40421</v>
      </c>
      <c r="B245">
        <v>41.17</v>
      </c>
      <c r="C245">
        <v>23.02</v>
      </c>
      <c r="D245">
        <v>20.149999999999999</v>
      </c>
      <c r="E245">
        <v>38.299999999999997</v>
      </c>
      <c r="F245">
        <v>5.61</v>
      </c>
      <c r="G245">
        <v>6.4584999999999999</v>
      </c>
      <c r="H245">
        <v>2.3313000000000001</v>
      </c>
      <c r="I245">
        <v>10.37</v>
      </c>
      <c r="J245">
        <v>9.4</v>
      </c>
      <c r="K245">
        <v>24.73</v>
      </c>
      <c r="L245">
        <v>17.664999999999999</v>
      </c>
      <c r="O245" s="1">
        <v>40421</v>
      </c>
      <c r="P245" s="4">
        <f t="shared" si="8"/>
        <v>15.64579</v>
      </c>
      <c r="Q245" s="4">
        <f t="shared" si="9"/>
        <v>41.17</v>
      </c>
      <c r="T245" s="59"/>
      <c r="U245" s="59"/>
    </row>
    <row r="246" spans="1:21" x14ac:dyDescent="0.3">
      <c r="A246" s="1">
        <v>40422</v>
      </c>
      <c r="B246">
        <v>42.35</v>
      </c>
      <c r="C246">
        <v>23.75</v>
      </c>
      <c r="D246">
        <v>21</v>
      </c>
      <c r="E246">
        <v>39.597499999999997</v>
      </c>
      <c r="F246">
        <v>5.76</v>
      </c>
      <c r="G246">
        <v>6.73</v>
      </c>
      <c r="H246">
        <v>2.3502999999999998</v>
      </c>
      <c r="I246">
        <v>10.71</v>
      </c>
      <c r="J246">
        <v>9.58</v>
      </c>
      <c r="K246">
        <v>25.99</v>
      </c>
      <c r="L246">
        <v>18.14</v>
      </c>
      <c r="O246" s="1">
        <v>40422</v>
      </c>
      <c r="P246" s="4">
        <f t="shared" si="8"/>
        <v>16.182752499999999</v>
      </c>
      <c r="Q246" s="4">
        <f t="shared" si="9"/>
        <v>42.35</v>
      </c>
      <c r="T246" s="59"/>
      <c r="U246" s="59"/>
    </row>
    <row r="247" spans="1:21" x14ac:dyDescent="0.3">
      <c r="A247" s="1">
        <v>40423</v>
      </c>
      <c r="B247">
        <v>43.21</v>
      </c>
      <c r="C247">
        <v>24.04</v>
      </c>
      <c r="D247">
        <v>21.05</v>
      </c>
      <c r="E247">
        <v>40.020000000000003</v>
      </c>
      <c r="F247">
        <v>5.93</v>
      </c>
      <c r="G247">
        <v>6.83</v>
      </c>
      <c r="H247">
        <v>2.3925000000000001</v>
      </c>
      <c r="I247">
        <v>10.79</v>
      </c>
      <c r="J247">
        <v>9.4700000000000006</v>
      </c>
      <c r="K247">
        <v>26.52</v>
      </c>
      <c r="L247">
        <v>18.28</v>
      </c>
      <c r="O247" s="1">
        <v>40423</v>
      </c>
      <c r="P247" s="4">
        <f t="shared" si="8"/>
        <v>16.349406250000001</v>
      </c>
      <c r="Q247" s="4">
        <f t="shared" si="9"/>
        <v>43.21</v>
      </c>
      <c r="T247" s="59"/>
      <c r="U247" s="59"/>
    </row>
    <row r="248" spans="1:21" x14ac:dyDescent="0.3">
      <c r="A248" s="1">
        <v>40424</v>
      </c>
      <c r="B248">
        <v>44.04</v>
      </c>
      <c r="C248">
        <v>24.33</v>
      </c>
      <c r="D248">
        <v>20.98</v>
      </c>
      <c r="E248">
        <v>40.380000000000003</v>
      </c>
      <c r="F248">
        <v>6.09</v>
      </c>
      <c r="G248">
        <v>7.0490000000000004</v>
      </c>
      <c r="H248">
        <v>2.4746999999999999</v>
      </c>
      <c r="I248">
        <v>10.98</v>
      </c>
      <c r="J248">
        <v>9.77</v>
      </c>
      <c r="K248">
        <v>26.91</v>
      </c>
      <c r="L248">
        <v>18.43</v>
      </c>
      <c r="O248" s="1">
        <v>40424</v>
      </c>
      <c r="P248" s="4">
        <f t="shared" si="8"/>
        <v>16.539291250000002</v>
      </c>
      <c r="Q248" s="4">
        <f t="shared" si="9"/>
        <v>44.04</v>
      </c>
      <c r="T248" s="59"/>
      <c r="U248" s="59"/>
    </row>
    <row r="249" spans="1:21" x14ac:dyDescent="0.3">
      <c r="A249" s="1">
        <v>40425</v>
      </c>
      <c r="B249">
        <v>44.04</v>
      </c>
      <c r="C249">
        <v>24.33</v>
      </c>
      <c r="D249">
        <v>20.98</v>
      </c>
      <c r="E249">
        <v>40.380000000000003</v>
      </c>
      <c r="F249">
        <v>6.09</v>
      </c>
      <c r="G249">
        <v>7.0490000000000004</v>
      </c>
      <c r="H249">
        <v>2.4746999999999999</v>
      </c>
      <c r="I249">
        <v>10.98</v>
      </c>
      <c r="J249">
        <v>9.77</v>
      </c>
      <c r="K249">
        <v>26.91</v>
      </c>
      <c r="L249">
        <v>18.43</v>
      </c>
      <c r="O249" s="1">
        <v>40425</v>
      </c>
      <c r="P249" s="4">
        <f t="shared" si="8"/>
        <v>16.539291250000002</v>
      </c>
      <c r="Q249" s="4">
        <f t="shared" si="9"/>
        <v>44.04</v>
      </c>
      <c r="T249" s="59"/>
      <c r="U249" s="59"/>
    </row>
    <row r="250" spans="1:21" x14ac:dyDescent="0.3">
      <c r="A250" s="1">
        <v>40426</v>
      </c>
      <c r="B250">
        <v>44.04</v>
      </c>
      <c r="C250">
        <v>24.33</v>
      </c>
      <c r="D250">
        <v>20.98</v>
      </c>
      <c r="E250">
        <v>40.380000000000003</v>
      </c>
      <c r="F250">
        <v>6.09</v>
      </c>
      <c r="G250">
        <v>7.0490000000000004</v>
      </c>
      <c r="H250">
        <v>2.4746999999999999</v>
      </c>
      <c r="I250">
        <v>10.98</v>
      </c>
      <c r="J250">
        <v>9.77</v>
      </c>
      <c r="K250">
        <v>26.91</v>
      </c>
      <c r="L250">
        <v>18.43</v>
      </c>
      <c r="O250" s="1">
        <v>40426</v>
      </c>
      <c r="P250" s="4">
        <f t="shared" si="8"/>
        <v>16.539291250000002</v>
      </c>
      <c r="Q250" s="4">
        <f t="shared" si="9"/>
        <v>44.04</v>
      </c>
      <c r="T250" s="59"/>
      <c r="U250" s="59"/>
    </row>
    <row r="251" spans="1:21" x14ac:dyDescent="0.3">
      <c r="A251" s="1">
        <v>40427</v>
      </c>
      <c r="B251">
        <v>44.04</v>
      </c>
      <c r="C251">
        <v>24.33</v>
      </c>
      <c r="D251">
        <v>20.98</v>
      </c>
      <c r="E251">
        <v>40.380000000000003</v>
      </c>
      <c r="F251">
        <v>6.09</v>
      </c>
      <c r="G251">
        <v>7.0490000000000004</v>
      </c>
      <c r="H251">
        <v>2.4746999999999999</v>
      </c>
      <c r="I251">
        <v>10.98</v>
      </c>
      <c r="J251">
        <v>9.77</v>
      </c>
      <c r="K251">
        <v>26.91</v>
      </c>
      <c r="L251">
        <v>18.43</v>
      </c>
      <c r="O251" s="1">
        <v>40427</v>
      </c>
      <c r="P251" s="4">
        <f t="shared" si="8"/>
        <v>16.539291250000002</v>
      </c>
      <c r="Q251" s="4">
        <f t="shared" si="9"/>
        <v>44.04</v>
      </c>
      <c r="T251" s="59"/>
      <c r="U251" s="59"/>
    </row>
    <row r="252" spans="1:21" x14ac:dyDescent="0.3">
      <c r="A252" s="1">
        <v>40428</v>
      </c>
      <c r="B252">
        <v>43.01</v>
      </c>
      <c r="C252">
        <v>23.62</v>
      </c>
      <c r="D252">
        <v>20.58</v>
      </c>
      <c r="E252">
        <v>40.57</v>
      </c>
      <c r="F252">
        <v>5.95</v>
      </c>
      <c r="G252">
        <v>6.7454999999999998</v>
      </c>
      <c r="H252">
        <v>2.4975000000000001</v>
      </c>
      <c r="I252">
        <v>10.82</v>
      </c>
      <c r="J252">
        <v>9.5</v>
      </c>
      <c r="K252">
        <v>25.98</v>
      </c>
      <c r="L252">
        <v>18.12</v>
      </c>
      <c r="O252" s="1">
        <v>40428</v>
      </c>
      <c r="P252" s="4">
        <f t="shared" si="8"/>
        <v>16.2755875</v>
      </c>
      <c r="Q252" s="4">
        <f t="shared" si="9"/>
        <v>43.01</v>
      </c>
      <c r="T252" s="59"/>
      <c r="U252" s="59"/>
    </row>
    <row r="253" spans="1:21" x14ac:dyDescent="0.3">
      <c r="A253" s="1">
        <v>40429</v>
      </c>
      <c r="B253">
        <v>42.82</v>
      </c>
      <c r="C253">
        <v>23.68</v>
      </c>
      <c r="D253">
        <v>20.079999999999998</v>
      </c>
      <c r="E253">
        <v>40.92</v>
      </c>
      <c r="F253">
        <v>5.83</v>
      </c>
      <c r="G253">
        <v>6.6</v>
      </c>
      <c r="H253">
        <v>2.58</v>
      </c>
      <c r="I253">
        <v>10.58</v>
      </c>
      <c r="J253">
        <v>9.52</v>
      </c>
      <c r="K253">
        <v>26.11</v>
      </c>
      <c r="L253">
        <v>17.899999999999999</v>
      </c>
      <c r="O253" s="1">
        <v>40429</v>
      </c>
      <c r="P253" s="4">
        <f t="shared" si="8"/>
        <v>16.200625000000002</v>
      </c>
      <c r="Q253" s="4">
        <f t="shared" si="9"/>
        <v>42.82</v>
      </c>
      <c r="T253" s="59"/>
      <c r="U253" s="59"/>
    </row>
    <row r="254" spans="1:21" x14ac:dyDescent="0.3">
      <c r="A254" s="1">
        <v>40430</v>
      </c>
      <c r="B254">
        <v>42.9</v>
      </c>
      <c r="C254">
        <v>23.84</v>
      </c>
      <c r="D254">
        <v>19.670000000000002</v>
      </c>
      <c r="E254">
        <v>40.9</v>
      </c>
      <c r="F254">
        <v>5.86</v>
      </c>
      <c r="G254">
        <v>6.8</v>
      </c>
      <c r="H254">
        <v>2.5449999999999999</v>
      </c>
      <c r="I254">
        <v>10.78</v>
      </c>
      <c r="J254">
        <v>9.51</v>
      </c>
      <c r="K254">
        <v>26.55</v>
      </c>
      <c r="L254">
        <v>18</v>
      </c>
      <c r="O254" s="1">
        <v>40430</v>
      </c>
      <c r="P254" s="4">
        <f t="shared" si="8"/>
        <v>16.2474375</v>
      </c>
      <c r="Q254" s="4">
        <f t="shared" si="9"/>
        <v>42.9</v>
      </c>
      <c r="T254" s="59"/>
      <c r="U254" s="59"/>
    </row>
    <row r="255" spans="1:21" x14ac:dyDescent="0.3">
      <c r="A255" s="1">
        <v>40431</v>
      </c>
      <c r="B255">
        <v>42.37</v>
      </c>
      <c r="C255">
        <v>23.7</v>
      </c>
      <c r="D255">
        <v>18.649999999999999</v>
      </c>
      <c r="E255">
        <v>40.42</v>
      </c>
      <c r="F255">
        <v>5.81</v>
      </c>
      <c r="G255">
        <v>6.51</v>
      </c>
      <c r="H255">
        <v>2.5175000000000001</v>
      </c>
      <c r="I255">
        <v>10.68</v>
      </c>
      <c r="J255">
        <v>9.48</v>
      </c>
      <c r="K255">
        <v>26.48</v>
      </c>
      <c r="L255">
        <v>17.97</v>
      </c>
      <c r="O255" s="1">
        <v>40431</v>
      </c>
      <c r="P255" s="4">
        <f t="shared" si="8"/>
        <v>16.001968749999996</v>
      </c>
      <c r="Q255" s="4">
        <f t="shared" si="9"/>
        <v>42.37</v>
      </c>
      <c r="T255" s="59"/>
      <c r="U255" s="59"/>
    </row>
    <row r="256" spans="1:21" x14ac:dyDescent="0.3">
      <c r="A256" s="1">
        <v>40432</v>
      </c>
      <c r="B256">
        <v>42.37</v>
      </c>
      <c r="C256">
        <v>23.7</v>
      </c>
      <c r="D256">
        <v>18.649999999999999</v>
      </c>
      <c r="E256">
        <v>40.42</v>
      </c>
      <c r="F256">
        <v>5.81</v>
      </c>
      <c r="G256">
        <v>6.51</v>
      </c>
      <c r="H256">
        <v>2.5175000000000001</v>
      </c>
      <c r="I256">
        <v>10.68</v>
      </c>
      <c r="J256">
        <v>9.48</v>
      </c>
      <c r="K256">
        <v>26.48</v>
      </c>
      <c r="L256">
        <v>17.97</v>
      </c>
      <c r="O256" s="1">
        <v>40432</v>
      </c>
      <c r="P256" s="4">
        <f t="shared" si="8"/>
        <v>16.001968749999996</v>
      </c>
      <c r="Q256" s="4">
        <f t="shared" si="9"/>
        <v>42.37</v>
      </c>
      <c r="T256" s="59"/>
      <c r="U256" s="59"/>
    </row>
    <row r="257" spans="1:21" x14ac:dyDescent="0.3">
      <c r="A257" s="1">
        <v>40433</v>
      </c>
      <c r="B257">
        <v>42.37</v>
      </c>
      <c r="C257">
        <v>23.7</v>
      </c>
      <c r="D257">
        <v>18.649999999999999</v>
      </c>
      <c r="E257">
        <v>40.42</v>
      </c>
      <c r="F257">
        <v>5.81</v>
      </c>
      <c r="G257">
        <v>6.51</v>
      </c>
      <c r="H257">
        <v>2.5175000000000001</v>
      </c>
      <c r="I257">
        <v>10.68</v>
      </c>
      <c r="J257">
        <v>9.48</v>
      </c>
      <c r="K257">
        <v>26.48</v>
      </c>
      <c r="L257">
        <v>17.97</v>
      </c>
      <c r="O257" s="1">
        <v>40433</v>
      </c>
      <c r="P257" s="4">
        <f t="shared" si="8"/>
        <v>16.001968749999996</v>
      </c>
      <c r="Q257" s="4">
        <f t="shared" si="9"/>
        <v>42.37</v>
      </c>
      <c r="T257" s="59"/>
      <c r="U257" s="59"/>
    </row>
    <row r="258" spans="1:21" x14ac:dyDescent="0.3">
      <c r="A258" s="1">
        <v>40434</v>
      </c>
      <c r="B258">
        <v>43.72</v>
      </c>
      <c r="C258">
        <v>24.46</v>
      </c>
      <c r="D258">
        <v>18.95</v>
      </c>
      <c r="E258">
        <v>41</v>
      </c>
      <c r="F258">
        <v>6.18</v>
      </c>
      <c r="G258">
        <v>7.0510000000000002</v>
      </c>
      <c r="H258">
        <v>2.66</v>
      </c>
      <c r="I258">
        <v>10.78</v>
      </c>
      <c r="J258">
        <v>9.86</v>
      </c>
      <c r="K258">
        <v>27.56</v>
      </c>
      <c r="L258">
        <v>18.557500000000001</v>
      </c>
      <c r="O258" s="1">
        <v>40434</v>
      </c>
      <c r="P258" s="4">
        <f t="shared" si="8"/>
        <v>16.45533125</v>
      </c>
      <c r="Q258" s="4">
        <f t="shared" si="9"/>
        <v>43.72</v>
      </c>
      <c r="T258" s="59"/>
      <c r="U258" s="59"/>
    </row>
    <row r="259" spans="1:21" x14ac:dyDescent="0.3">
      <c r="A259" s="1">
        <v>40435</v>
      </c>
      <c r="B259">
        <v>44.53</v>
      </c>
      <c r="C259">
        <v>24.69</v>
      </c>
      <c r="D259">
        <v>19.899999999999999</v>
      </c>
      <c r="E259">
        <v>41.11</v>
      </c>
      <c r="F259">
        <v>6.27</v>
      </c>
      <c r="G259">
        <v>7.27</v>
      </c>
      <c r="H259">
        <v>2.6349999999999998</v>
      </c>
      <c r="I259">
        <v>11.11</v>
      </c>
      <c r="J259">
        <v>9.93</v>
      </c>
      <c r="K259">
        <v>28.26</v>
      </c>
      <c r="L259">
        <v>18.739999999999998</v>
      </c>
      <c r="O259" s="1">
        <v>40435</v>
      </c>
      <c r="P259" s="4">
        <f t="shared" si="8"/>
        <v>16.728562499999999</v>
      </c>
      <c r="Q259" s="4">
        <f t="shared" si="9"/>
        <v>44.53</v>
      </c>
      <c r="T259" s="59"/>
      <c r="U259" s="59"/>
    </row>
    <row r="260" spans="1:21" x14ac:dyDescent="0.3">
      <c r="A260" s="1">
        <v>40436</v>
      </c>
      <c r="B260">
        <v>44.46</v>
      </c>
      <c r="C260">
        <v>24.67</v>
      </c>
      <c r="D260">
        <v>19.11</v>
      </c>
      <c r="E260">
        <v>41.977499999999999</v>
      </c>
      <c r="F260">
        <v>6.22</v>
      </c>
      <c r="G260">
        <v>6.94</v>
      </c>
      <c r="H260">
        <v>2.64</v>
      </c>
      <c r="I260">
        <v>11.04</v>
      </c>
      <c r="J260">
        <v>9.8800000000000008</v>
      </c>
      <c r="K260">
        <v>28.17</v>
      </c>
      <c r="L260">
        <v>18.72</v>
      </c>
      <c r="O260" s="1">
        <v>40436</v>
      </c>
      <c r="P260" s="4">
        <f t="shared" ref="P260:P323" si="10">SUMPRODUCT(C260:L260,$C$1:$L$1)</f>
        <v>16.675718750000001</v>
      </c>
      <c r="Q260" s="4">
        <f t="shared" si="9"/>
        <v>44.46</v>
      </c>
      <c r="T260" s="59"/>
      <c r="U260" s="59"/>
    </row>
    <row r="261" spans="1:21" x14ac:dyDescent="0.3">
      <c r="A261" s="1">
        <v>40437</v>
      </c>
      <c r="B261">
        <v>44.82</v>
      </c>
      <c r="C261">
        <v>24.98</v>
      </c>
      <c r="D261">
        <v>19.25</v>
      </c>
      <c r="E261">
        <v>41.97</v>
      </c>
      <c r="F261">
        <v>6.15</v>
      </c>
      <c r="G261">
        <v>7.1</v>
      </c>
      <c r="H261">
        <v>2.6413000000000002</v>
      </c>
      <c r="I261">
        <v>11.08</v>
      </c>
      <c r="J261">
        <v>9.9600000000000009</v>
      </c>
      <c r="K261">
        <v>28.37</v>
      </c>
      <c r="L261">
        <v>18.97</v>
      </c>
      <c r="O261" s="1">
        <v>40437</v>
      </c>
      <c r="P261" s="4">
        <f t="shared" si="10"/>
        <v>16.782396250000001</v>
      </c>
      <c r="Q261" s="4">
        <f t="shared" si="9"/>
        <v>44.82</v>
      </c>
      <c r="T261" s="59"/>
      <c r="U261" s="59"/>
    </row>
    <row r="262" spans="1:21" x14ac:dyDescent="0.3">
      <c r="A262" s="1">
        <v>40438</v>
      </c>
      <c r="B262">
        <v>44.85</v>
      </c>
      <c r="C262">
        <v>25.72</v>
      </c>
      <c r="D262">
        <v>20.04</v>
      </c>
      <c r="E262">
        <v>42.53</v>
      </c>
      <c r="F262">
        <v>6.12</v>
      </c>
      <c r="G262">
        <v>6.76</v>
      </c>
      <c r="H262">
        <v>2.6375000000000002</v>
      </c>
      <c r="I262">
        <v>11.022500000000001</v>
      </c>
      <c r="J262">
        <v>9.9075000000000006</v>
      </c>
      <c r="K262">
        <v>28.52</v>
      </c>
      <c r="L262">
        <v>18.809999999999999</v>
      </c>
      <c r="O262" s="1">
        <v>40438</v>
      </c>
      <c r="P262" s="4">
        <f t="shared" si="10"/>
        <v>16.955874999999999</v>
      </c>
      <c r="Q262" s="4">
        <f t="shared" si="9"/>
        <v>44.85</v>
      </c>
      <c r="T262" s="59"/>
      <c r="U262" s="59"/>
    </row>
    <row r="263" spans="1:21" x14ac:dyDescent="0.3">
      <c r="A263" s="1">
        <v>40439</v>
      </c>
      <c r="B263">
        <v>44.85</v>
      </c>
      <c r="C263">
        <v>25.72</v>
      </c>
      <c r="D263">
        <v>20.04</v>
      </c>
      <c r="E263">
        <v>42.53</v>
      </c>
      <c r="F263">
        <v>6.12</v>
      </c>
      <c r="G263">
        <v>6.76</v>
      </c>
      <c r="H263">
        <v>2.6375000000000002</v>
      </c>
      <c r="I263">
        <v>11.022500000000001</v>
      </c>
      <c r="J263">
        <v>9.9075000000000006</v>
      </c>
      <c r="K263">
        <v>28.52</v>
      </c>
      <c r="L263">
        <v>18.809999999999999</v>
      </c>
      <c r="O263" s="1">
        <v>40439</v>
      </c>
      <c r="P263" s="4">
        <f t="shared" si="10"/>
        <v>16.955874999999999</v>
      </c>
      <c r="Q263" s="4">
        <f t="shared" si="9"/>
        <v>44.85</v>
      </c>
      <c r="T263" s="59"/>
      <c r="U263" s="59"/>
    </row>
    <row r="264" spans="1:21" x14ac:dyDescent="0.3">
      <c r="A264" s="1">
        <v>40440</v>
      </c>
      <c r="B264">
        <v>44.85</v>
      </c>
      <c r="C264">
        <v>25.72</v>
      </c>
      <c r="D264">
        <v>20.04</v>
      </c>
      <c r="E264">
        <v>42.53</v>
      </c>
      <c r="F264">
        <v>6.12</v>
      </c>
      <c r="G264">
        <v>6.76</v>
      </c>
      <c r="H264">
        <v>2.6375000000000002</v>
      </c>
      <c r="I264">
        <v>11.022500000000001</v>
      </c>
      <c r="J264">
        <v>9.9075000000000006</v>
      </c>
      <c r="K264">
        <v>28.52</v>
      </c>
      <c r="L264">
        <v>18.809999999999999</v>
      </c>
      <c r="O264" s="1">
        <v>40440</v>
      </c>
      <c r="P264" s="4">
        <f t="shared" si="10"/>
        <v>16.955874999999999</v>
      </c>
      <c r="Q264" s="4">
        <f t="shared" si="9"/>
        <v>44.85</v>
      </c>
      <c r="T264" s="59"/>
      <c r="U264" s="59"/>
    </row>
    <row r="265" spans="1:21" x14ac:dyDescent="0.3">
      <c r="A265" s="1">
        <v>40441</v>
      </c>
      <c r="B265">
        <v>45.23</v>
      </c>
      <c r="C265">
        <v>25.86</v>
      </c>
      <c r="D265">
        <v>20.63</v>
      </c>
      <c r="E265">
        <v>43.01</v>
      </c>
      <c r="F265">
        <v>6.09</v>
      </c>
      <c r="G265">
        <v>6.9401000000000002</v>
      </c>
      <c r="H265">
        <v>2.6775000000000002</v>
      </c>
      <c r="I265">
        <v>11.1601</v>
      </c>
      <c r="J265">
        <v>10.07</v>
      </c>
      <c r="K265">
        <v>29.07</v>
      </c>
      <c r="L265">
        <v>18.930099999999999</v>
      </c>
      <c r="O265" s="1">
        <v>40441</v>
      </c>
      <c r="P265" s="4">
        <f t="shared" si="10"/>
        <v>17.178002499999998</v>
      </c>
      <c r="Q265" s="4">
        <f t="shared" si="9"/>
        <v>45.23</v>
      </c>
      <c r="T265" s="59"/>
      <c r="U265" s="59"/>
    </row>
    <row r="266" spans="1:21" x14ac:dyDescent="0.3">
      <c r="A266" s="1">
        <v>40442</v>
      </c>
      <c r="B266">
        <v>45.33</v>
      </c>
      <c r="C266">
        <v>25.8</v>
      </c>
      <c r="D266">
        <v>20.77</v>
      </c>
      <c r="E266">
        <v>43.512500000000003</v>
      </c>
      <c r="F266">
        <v>6.1710000000000003</v>
      </c>
      <c r="G266">
        <v>6.8810000000000002</v>
      </c>
      <c r="H266">
        <v>2.8224999999999998</v>
      </c>
      <c r="I266">
        <v>11.25</v>
      </c>
      <c r="J266">
        <v>9.9</v>
      </c>
      <c r="K266">
        <v>29.21</v>
      </c>
      <c r="L266">
        <v>19.14</v>
      </c>
      <c r="O266" s="1">
        <v>40442</v>
      </c>
      <c r="P266" s="4">
        <f t="shared" si="10"/>
        <v>17.294537500000001</v>
      </c>
      <c r="Q266" s="4">
        <f t="shared" si="9"/>
        <v>45.33</v>
      </c>
      <c r="T266" s="59"/>
      <c r="U266" s="59"/>
    </row>
    <row r="267" spans="1:21" x14ac:dyDescent="0.3">
      <c r="A267" s="1">
        <v>40443</v>
      </c>
      <c r="B267">
        <v>44.62</v>
      </c>
      <c r="C267">
        <v>25.44</v>
      </c>
      <c r="D267">
        <v>20.76</v>
      </c>
      <c r="E267">
        <v>43.3</v>
      </c>
      <c r="F267">
        <v>6.26</v>
      </c>
      <c r="G267">
        <v>6.72</v>
      </c>
      <c r="H267">
        <v>2.8475000000000001</v>
      </c>
      <c r="I267">
        <v>11.16</v>
      </c>
      <c r="J267">
        <v>9.8000000000000007</v>
      </c>
      <c r="K267">
        <v>28.76</v>
      </c>
      <c r="L267">
        <v>19.010000000000002</v>
      </c>
      <c r="O267" s="1">
        <v>40443</v>
      </c>
      <c r="P267" s="4">
        <f t="shared" si="10"/>
        <v>17.171468749999999</v>
      </c>
      <c r="Q267" s="4">
        <f t="shared" si="9"/>
        <v>44.62</v>
      </c>
      <c r="T267" s="59"/>
      <c r="U267" s="59"/>
    </row>
    <row r="268" spans="1:21" x14ac:dyDescent="0.3">
      <c r="A268" s="1">
        <v>40444</v>
      </c>
      <c r="B268">
        <v>44.89</v>
      </c>
      <c r="C268">
        <v>25.77</v>
      </c>
      <c r="D268">
        <v>21.33</v>
      </c>
      <c r="E268">
        <v>43.65</v>
      </c>
      <c r="F268">
        <v>6.4</v>
      </c>
      <c r="G268">
        <v>6.67</v>
      </c>
      <c r="H268">
        <v>2.9049999999999998</v>
      </c>
      <c r="I268">
        <v>11.29</v>
      </c>
      <c r="J268">
        <v>9.66</v>
      </c>
      <c r="K268">
        <v>28.4</v>
      </c>
      <c r="L268">
        <v>18.98</v>
      </c>
      <c r="O268" s="1">
        <v>40444</v>
      </c>
      <c r="P268" s="4">
        <f t="shared" si="10"/>
        <v>17.314937500000003</v>
      </c>
      <c r="Q268" s="4">
        <f t="shared" si="9"/>
        <v>44.89</v>
      </c>
      <c r="T268" s="59"/>
      <c r="U268" s="59"/>
    </row>
    <row r="269" spans="1:21" x14ac:dyDescent="0.3">
      <c r="A269" s="1">
        <v>40445</v>
      </c>
      <c r="B269">
        <v>46.89</v>
      </c>
      <c r="C269">
        <v>26.93</v>
      </c>
      <c r="D269">
        <v>21.58</v>
      </c>
      <c r="E269">
        <v>44.55</v>
      </c>
      <c r="F269">
        <v>6.84</v>
      </c>
      <c r="G269">
        <v>7.1989999999999998</v>
      </c>
      <c r="H269">
        <v>3.0649999999999999</v>
      </c>
      <c r="I269">
        <v>11.631</v>
      </c>
      <c r="J269">
        <v>9.98</v>
      </c>
      <c r="K269">
        <v>29.41</v>
      </c>
      <c r="L269">
        <v>19.422499999999999</v>
      </c>
      <c r="O269" s="1">
        <v>40445</v>
      </c>
      <c r="P269" s="4">
        <f t="shared" si="10"/>
        <v>17.856468750000001</v>
      </c>
      <c r="Q269" s="4">
        <f t="shared" si="9"/>
        <v>46.89</v>
      </c>
      <c r="T269" s="59"/>
      <c r="U269" s="59"/>
    </row>
    <row r="270" spans="1:21" x14ac:dyDescent="0.3">
      <c r="A270" s="1">
        <v>40446</v>
      </c>
      <c r="B270">
        <v>46.89</v>
      </c>
      <c r="C270">
        <v>26.93</v>
      </c>
      <c r="D270">
        <v>21.58</v>
      </c>
      <c r="E270">
        <v>44.55</v>
      </c>
      <c r="F270">
        <v>6.84</v>
      </c>
      <c r="G270">
        <v>7.1989999999999998</v>
      </c>
      <c r="H270">
        <v>3.0649999999999999</v>
      </c>
      <c r="I270">
        <v>11.631</v>
      </c>
      <c r="J270">
        <v>9.98</v>
      </c>
      <c r="K270">
        <v>29.41</v>
      </c>
      <c r="L270">
        <v>19.422499999999999</v>
      </c>
      <c r="O270" s="1">
        <v>40446</v>
      </c>
      <c r="P270" s="4">
        <f t="shared" si="10"/>
        <v>17.856468750000001</v>
      </c>
      <c r="Q270" s="4">
        <f t="shared" ref="Q270:Q333" si="11">B270</f>
        <v>46.89</v>
      </c>
      <c r="T270" s="59"/>
      <c r="U270" s="59"/>
    </row>
    <row r="271" spans="1:21" x14ac:dyDescent="0.3">
      <c r="A271" s="1">
        <v>40447</v>
      </c>
      <c r="B271">
        <v>46.89</v>
      </c>
      <c r="C271">
        <v>26.93</v>
      </c>
      <c r="D271">
        <v>21.58</v>
      </c>
      <c r="E271">
        <v>44.55</v>
      </c>
      <c r="F271">
        <v>6.84</v>
      </c>
      <c r="G271">
        <v>7.1989999999999998</v>
      </c>
      <c r="H271">
        <v>3.0649999999999999</v>
      </c>
      <c r="I271">
        <v>11.631</v>
      </c>
      <c r="J271">
        <v>9.98</v>
      </c>
      <c r="K271">
        <v>29.41</v>
      </c>
      <c r="L271">
        <v>19.422499999999999</v>
      </c>
      <c r="O271" s="1">
        <v>40447</v>
      </c>
      <c r="P271" s="4">
        <f t="shared" si="10"/>
        <v>17.856468750000001</v>
      </c>
      <c r="Q271" s="4">
        <f t="shared" si="11"/>
        <v>46.89</v>
      </c>
      <c r="T271" s="59"/>
      <c r="U271" s="59"/>
    </row>
    <row r="272" spans="1:21" x14ac:dyDescent="0.3">
      <c r="A272" s="1">
        <v>40448</v>
      </c>
      <c r="B272">
        <v>46.65</v>
      </c>
      <c r="C272">
        <v>26.68</v>
      </c>
      <c r="D272">
        <v>21.95</v>
      </c>
      <c r="E272">
        <v>44.59</v>
      </c>
      <c r="F272">
        <v>7.02</v>
      </c>
      <c r="G272">
        <v>7.03</v>
      </c>
      <c r="H272">
        <v>2.9986999999999999</v>
      </c>
      <c r="I272">
        <v>11.54</v>
      </c>
      <c r="J272">
        <v>9.89</v>
      </c>
      <c r="K272">
        <v>29.11</v>
      </c>
      <c r="L272">
        <v>19.234999999999999</v>
      </c>
      <c r="O272" s="1">
        <v>40448</v>
      </c>
      <c r="P272" s="4">
        <f t="shared" si="10"/>
        <v>17.817416250000001</v>
      </c>
      <c r="Q272" s="4">
        <f t="shared" si="11"/>
        <v>46.65</v>
      </c>
      <c r="T272" s="59"/>
      <c r="U272" s="59"/>
    </row>
    <row r="273" spans="1:21" x14ac:dyDescent="0.3">
      <c r="A273" s="1">
        <v>40449</v>
      </c>
      <c r="B273">
        <v>47.47</v>
      </c>
      <c r="C273">
        <v>27.06</v>
      </c>
      <c r="D273">
        <v>22.3</v>
      </c>
      <c r="E273">
        <v>44.067500000000003</v>
      </c>
      <c r="F273">
        <v>6.95</v>
      </c>
      <c r="G273">
        <v>7.149</v>
      </c>
      <c r="H273">
        <v>2.9927999999999999</v>
      </c>
      <c r="I273">
        <v>11.73</v>
      </c>
      <c r="J273">
        <v>10.09</v>
      </c>
      <c r="K273">
        <v>29.99</v>
      </c>
      <c r="L273">
        <v>19.504999999999999</v>
      </c>
      <c r="O273" s="1">
        <v>40449</v>
      </c>
      <c r="P273" s="4">
        <f t="shared" si="10"/>
        <v>17.951358750000001</v>
      </c>
      <c r="Q273" s="4">
        <f t="shared" si="11"/>
        <v>47.47</v>
      </c>
      <c r="T273" s="59"/>
      <c r="U273" s="59"/>
    </row>
    <row r="274" spans="1:21" x14ac:dyDescent="0.3">
      <c r="A274" s="1">
        <v>40450</v>
      </c>
      <c r="B274">
        <v>47.59</v>
      </c>
      <c r="C274">
        <v>26.84</v>
      </c>
      <c r="D274">
        <v>22.33</v>
      </c>
      <c r="E274">
        <v>44.31</v>
      </c>
      <c r="F274">
        <v>7.28</v>
      </c>
      <c r="G274">
        <v>7.29</v>
      </c>
      <c r="H274">
        <v>2.97</v>
      </c>
      <c r="I274">
        <v>11.68</v>
      </c>
      <c r="J274">
        <v>10.28</v>
      </c>
      <c r="K274">
        <v>30.49</v>
      </c>
      <c r="L274">
        <v>19.239999999999998</v>
      </c>
      <c r="O274" s="1">
        <v>40450</v>
      </c>
      <c r="P274" s="4">
        <f t="shared" si="10"/>
        <v>18.00675</v>
      </c>
      <c r="Q274" s="4">
        <f t="shared" si="11"/>
        <v>47.59</v>
      </c>
      <c r="T274" s="59"/>
      <c r="U274" s="59"/>
    </row>
    <row r="275" spans="1:21" x14ac:dyDescent="0.3">
      <c r="A275" s="1">
        <v>40451</v>
      </c>
      <c r="B275">
        <v>47.31</v>
      </c>
      <c r="C275">
        <v>27.14</v>
      </c>
      <c r="D275">
        <v>22.51</v>
      </c>
      <c r="E275">
        <v>45.1325</v>
      </c>
      <c r="F275">
        <v>7.11</v>
      </c>
      <c r="G275">
        <v>7.21</v>
      </c>
      <c r="H275">
        <v>2.9205000000000001</v>
      </c>
      <c r="I275">
        <v>11.68</v>
      </c>
      <c r="J275">
        <v>10.14</v>
      </c>
      <c r="K275">
        <v>29.73</v>
      </c>
      <c r="L275">
        <v>19.2</v>
      </c>
      <c r="O275" s="1">
        <v>40451</v>
      </c>
      <c r="P275" s="4">
        <f t="shared" si="10"/>
        <v>18.0700875</v>
      </c>
      <c r="Q275" s="4">
        <f t="shared" si="11"/>
        <v>47.31</v>
      </c>
      <c r="T275" s="59"/>
      <c r="U275" s="59"/>
    </row>
    <row r="276" spans="1:21" x14ac:dyDescent="0.3">
      <c r="A276" s="1">
        <v>40452</v>
      </c>
      <c r="B276">
        <v>47.26</v>
      </c>
      <c r="C276">
        <v>27.25</v>
      </c>
      <c r="D276">
        <v>22.63</v>
      </c>
      <c r="E276">
        <v>44.26</v>
      </c>
      <c r="F276">
        <v>7.05</v>
      </c>
      <c r="G276">
        <v>7.29</v>
      </c>
      <c r="H276">
        <v>2.8374999999999999</v>
      </c>
      <c r="I276">
        <v>11.71</v>
      </c>
      <c r="J276">
        <v>10.25</v>
      </c>
      <c r="K276">
        <v>29.92</v>
      </c>
      <c r="L276">
        <v>19.32</v>
      </c>
      <c r="O276" s="1">
        <v>40452</v>
      </c>
      <c r="P276" s="4">
        <f t="shared" si="10"/>
        <v>18.022593749999999</v>
      </c>
      <c r="Q276" s="4">
        <f t="shared" si="11"/>
        <v>47.26</v>
      </c>
      <c r="T276" s="59"/>
      <c r="U276" s="59"/>
    </row>
    <row r="277" spans="1:21" x14ac:dyDescent="0.3">
      <c r="A277" s="1">
        <v>40453</v>
      </c>
      <c r="B277">
        <v>47.26</v>
      </c>
      <c r="C277">
        <v>27.25</v>
      </c>
      <c r="D277">
        <v>22.63</v>
      </c>
      <c r="E277">
        <v>44.26</v>
      </c>
      <c r="F277">
        <v>7.05</v>
      </c>
      <c r="G277">
        <v>7.29</v>
      </c>
      <c r="H277">
        <v>2.8374999999999999</v>
      </c>
      <c r="I277">
        <v>11.71</v>
      </c>
      <c r="J277">
        <v>10.25</v>
      </c>
      <c r="K277">
        <v>29.92</v>
      </c>
      <c r="L277">
        <v>19.32</v>
      </c>
      <c r="O277" s="1">
        <v>40453</v>
      </c>
      <c r="P277" s="4">
        <f t="shared" si="10"/>
        <v>18.022593749999999</v>
      </c>
      <c r="Q277" s="4">
        <f t="shared" si="11"/>
        <v>47.26</v>
      </c>
      <c r="T277" s="59"/>
      <c r="U277" s="59"/>
    </row>
    <row r="278" spans="1:21" x14ac:dyDescent="0.3">
      <c r="A278" s="1">
        <v>40454</v>
      </c>
      <c r="B278">
        <v>47.26</v>
      </c>
      <c r="C278">
        <v>27.25</v>
      </c>
      <c r="D278">
        <v>22.63</v>
      </c>
      <c r="E278">
        <v>44.26</v>
      </c>
      <c r="F278">
        <v>7.05</v>
      </c>
      <c r="G278">
        <v>7.29</v>
      </c>
      <c r="H278">
        <v>2.8374999999999999</v>
      </c>
      <c r="I278">
        <v>11.71</v>
      </c>
      <c r="J278">
        <v>10.25</v>
      </c>
      <c r="K278">
        <v>29.92</v>
      </c>
      <c r="L278">
        <v>19.32</v>
      </c>
      <c r="O278" s="1">
        <v>40454</v>
      </c>
      <c r="P278" s="4">
        <f t="shared" si="10"/>
        <v>18.022593749999999</v>
      </c>
      <c r="Q278" s="4">
        <f t="shared" si="11"/>
        <v>47.26</v>
      </c>
      <c r="T278" s="59"/>
      <c r="U278" s="59"/>
    </row>
    <row r="279" spans="1:21" x14ac:dyDescent="0.3">
      <c r="A279" s="1">
        <v>40455</v>
      </c>
      <c r="B279">
        <v>46.61</v>
      </c>
      <c r="C279">
        <v>27.21</v>
      </c>
      <c r="D279">
        <v>22.31</v>
      </c>
      <c r="E279">
        <v>43.89</v>
      </c>
      <c r="F279">
        <v>6.94</v>
      </c>
      <c r="G279">
        <v>6.99</v>
      </c>
      <c r="H279">
        <v>2.81</v>
      </c>
      <c r="I279">
        <v>11.49</v>
      </c>
      <c r="J279">
        <v>10.210000000000001</v>
      </c>
      <c r="K279">
        <v>29.81</v>
      </c>
      <c r="L279">
        <v>18.87</v>
      </c>
      <c r="O279" s="1">
        <v>40455</v>
      </c>
      <c r="P279" s="4">
        <f t="shared" si="10"/>
        <v>17.808375000000002</v>
      </c>
      <c r="Q279" s="4">
        <f t="shared" si="11"/>
        <v>46.61</v>
      </c>
      <c r="T279" s="59"/>
      <c r="U279" s="59"/>
    </row>
    <row r="280" spans="1:21" x14ac:dyDescent="0.3">
      <c r="A280" s="1">
        <v>40456</v>
      </c>
      <c r="B280">
        <v>47.801000000000002</v>
      </c>
      <c r="C280">
        <v>28.327500000000001</v>
      </c>
      <c r="D280">
        <v>22.45</v>
      </c>
      <c r="E280">
        <v>44.26</v>
      </c>
      <c r="F280">
        <v>6.98</v>
      </c>
      <c r="G280">
        <v>6.93</v>
      </c>
      <c r="H280">
        <v>2.83</v>
      </c>
      <c r="I280">
        <v>11.862</v>
      </c>
      <c r="J280">
        <v>10.41</v>
      </c>
      <c r="K280">
        <v>30.31</v>
      </c>
      <c r="L280">
        <v>19.149999999999999</v>
      </c>
      <c r="O280" s="1">
        <v>40456</v>
      </c>
      <c r="P280" s="4">
        <f t="shared" si="10"/>
        <v>18.099818749999997</v>
      </c>
      <c r="Q280" s="4">
        <f t="shared" si="11"/>
        <v>47.801000000000002</v>
      </c>
      <c r="T280" s="59"/>
      <c r="U280" s="59"/>
    </row>
    <row r="281" spans="1:21" x14ac:dyDescent="0.3">
      <c r="A281" s="1">
        <v>40457</v>
      </c>
      <c r="B281">
        <v>47.07</v>
      </c>
      <c r="C281">
        <v>28.31</v>
      </c>
      <c r="D281">
        <v>22.28</v>
      </c>
      <c r="E281">
        <v>44.65</v>
      </c>
      <c r="F281">
        <v>6.86</v>
      </c>
      <c r="G281">
        <v>6.95</v>
      </c>
      <c r="H281">
        <v>2.6949999999999998</v>
      </c>
      <c r="I281">
        <v>11.73</v>
      </c>
      <c r="J281">
        <v>10.3</v>
      </c>
      <c r="K281">
        <v>29.66</v>
      </c>
      <c r="L281">
        <v>19.309999999999999</v>
      </c>
      <c r="O281" s="1">
        <v>40457</v>
      </c>
      <c r="P281" s="4">
        <f t="shared" si="10"/>
        <v>18.061312500000003</v>
      </c>
      <c r="Q281" s="4">
        <f t="shared" si="11"/>
        <v>47.07</v>
      </c>
      <c r="T281" s="59"/>
      <c r="U281" s="59"/>
    </row>
    <row r="282" spans="1:21" x14ac:dyDescent="0.3">
      <c r="A282" s="1">
        <v>40458</v>
      </c>
      <c r="B282">
        <v>47.25</v>
      </c>
      <c r="C282">
        <v>28.14</v>
      </c>
      <c r="D282">
        <v>22.88</v>
      </c>
      <c r="E282">
        <v>44.55</v>
      </c>
      <c r="F282">
        <v>6.87</v>
      </c>
      <c r="G282">
        <v>7.11</v>
      </c>
      <c r="H282">
        <v>2.6749999999999998</v>
      </c>
      <c r="I282">
        <v>11.73</v>
      </c>
      <c r="J282">
        <v>10.28</v>
      </c>
      <c r="K282">
        <v>29.48</v>
      </c>
      <c r="L282">
        <v>19.399999999999999</v>
      </c>
      <c r="O282" s="1">
        <v>40458</v>
      </c>
      <c r="P282" s="4">
        <f t="shared" si="10"/>
        <v>18.115437499999999</v>
      </c>
      <c r="Q282" s="4">
        <f t="shared" si="11"/>
        <v>47.25</v>
      </c>
      <c r="T282" s="59"/>
      <c r="U282" s="59"/>
    </row>
    <row r="283" spans="1:21" x14ac:dyDescent="0.3">
      <c r="A283" s="1">
        <v>40459</v>
      </c>
      <c r="B283">
        <v>47.7</v>
      </c>
      <c r="C283">
        <v>28.73</v>
      </c>
      <c r="D283">
        <v>22.2</v>
      </c>
      <c r="E283">
        <v>44.76</v>
      </c>
      <c r="F283">
        <v>7.05</v>
      </c>
      <c r="G283">
        <v>7.59</v>
      </c>
      <c r="H283">
        <v>2.7149999999999999</v>
      </c>
      <c r="I283">
        <v>11.82</v>
      </c>
      <c r="J283">
        <v>10.36</v>
      </c>
      <c r="K283">
        <v>29.5</v>
      </c>
      <c r="L283">
        <v>19.52</v>
      </c>
      <c r="O283" s="1">
        <v>40459</v>
      </c>
      <c r="P283" s="4">
        <f t="shared" si="10"/>
        <v>18.236312500000004</v>
      </c>
      <c r="Q283" s="4">
        <f t="shared" si="11"/>
        <v>47.7</v>
      </c>
      <c r="T283" s="59"/>
      <c r="U283" s="59"/>
    </row>
    <row r="284" spans="1:21" x14ac:dyDescent="0.3">
      <c r="A284" s="1">
        <v>40460</v>
      </c>
      <c r="B284">
        <v>47.7</v>
      </c>
      <c r="C284">
        <v>28.73</v>
      </c>
      <c r="D284">
        <v>22.2</v>
      </c>
      <c r="E284">
        <v>44.76</v>
      </c>
      <c r="F284">
        <v>7.05</v>
      </c>
      <c r="G284">
        <v>7.59</v>
      </c>
      <c r="H284">
        <v>2.7149999999999999</v>
      </c>
      <c r="I284">
        <v>11.82</v>
      </c>
      <c r="J284">
        <v>10.36</v>
      </c>
      <c r="K284">
        <v>29.5</v>
      </c>
      <c r="L284">
        <v>19.52</v>
      </c>
      <c r="O284" s="1">
        <v>40460</v>
      </c>
      <c r="P284" s="4">
        <f t="shared" si="10"/>
        <v>18.236312500000004</v>
      </c>
      <c r="Q284" s="4">
        <f t="shared" si="11"/>
        <v>47.7</v>
      </c>
      <c r="T284" s="59"/>
      <c r="U284" s="59"/>
    </row>
    <row r="285" spans="1:21" x14ac:dyDescent="0.3">
      <c r="A285" s="1">
        <v>40461</v>
      </c>
      <c r="B285">
        <v>47.7</v>
      </c>
      <c r="C285">
        <v>28.73</v>
      </c>
      <c r="D285">
        <v>22.2</v>
      </c>
      <c r="E285">
        <v>44.76</v>
      </c>
      <c r="F285">
        <v>7.05</v>
      </c>
      <c r="G285">
        <v>7.59</v>
      </c>
      <c r="H285">
        <v>2.7149999999999999</v>
      </c>
      <c r="I285">
        <v>11.82</v>
      </c>
      <c r="J285">
        <v>10.36</v>
      </c>
      <c r="K285">
        <v>29.5</v>
      </c>
      <c r="L285">
        <v>19.52</v>
      </c>
      <c r="O285" s="1">
        <v>40461</v>
      </c>
      <c r="P285" s="4">
        <f t="shared" si="10"/>
        <v>18.236312500000004</v>
      </c>
      <c r="Q285" s="4">
        <f t="shared" si="11"/>
        <v>47.7</v>
      </c>
      <c r="T285" s="59"/>
      <c r="U285" s="59"/>
    </row>
    <row r="286" spans="1:21" x14ac:dyDescent="0.3">
      <c r="A286" s="1">
        <v>40462</v>
      </c>
      <c r="B286">
        <v>48.07</v>
      </c>
      <c r="C286">
        <v>28.77</v>
      </c>
      <c r="D286">
        <v>22.34</v>
      </c>
      <c r="E286">
        <v>44.18</v>
      </c>
      <c r="F286">
        <v>7.24</v>
      </c>
      <c r="G286">
        <v>7.67</v>
      </c>
      <c r="H286">
        <v>2.7025000000000001</v>
      </c>
      <c r="I286">
        <v>11.82</v>
      </c>
      <c r="J286">
        <v>10.34</v>
      </c>
      <c r="K286">
        <v>29.88</v>
      </c>
      <c r="L286">
        <v>19.559999999999999</v>
      </c>
      <c r="O286" s="1">
        <v>40462</v>
      </c>
      <c r="P286" s="4">
        <f t="shared" si="10"/>
        <v>18.24278125</v>
      </c>
      <c r="Q286" s="4">
        <f t="shared" si="11"/>
        <v>48.07</v>
      </c>
      <c r="T286" s="59"/>
      <c r="U286" s="59"/>
    </row>
    <row r="287" spans="1:21" x14ac:dyDescent="0.3">
      <c r="A287" s="1">
        <v>40463</v>
      </c>
      <c r="B287">
        <v>48.41</v>
      </c>
      <c r="C287">
        <v>28.68</v>
      </c>
      <c r="D287">
        <v>22.02</v>
      </c>
      <c r="E287">
        <v>44.79</v>
      </c>
      <c r="F287">
        <v>7.3</v>
      </c>
      <c r="G287">
        <v>7.75</v>
      </c>
      <c r="H287">
        <v>2.7538</v>
      </c>
      <c r="I287">
        <v>11.96</v>
      </c>
      <c r="J287">
        <v>10.27</v>
      </c>
      <c r="K287">
        <v>30.57</v>
      </c>
      <c r="L287">
        <v>19.77</v>
      </c>
      <c r="O287" s="1">
        <v>40463</v>
      </c>
      <c r="P287" s="4">
        <f t="shared" si="10"/>
        <v>18.357177499999999</v>
      </c>
      <c r="Q287" s="4">
        <f t="shared" si="11"/>
        <v>48.41</v>
      </c>
      <c r="T287" s="59"/>
      <c r="U287" s="59"/>
    </row>
    <row r="288" spans="1:21" x14ac:dyDescent="0.3">
      <c r="A288" s="1">
        <v>40464</v>
      </c>
      <c r="B288">
        <v>48.32</v>
      </c>
      <c r="C288">
        <v>28.12</v>
      </c>
      <c r="D288">
        <v>22</v>
      </c>
      <c r="E288">
        <v>45.32</v>
      </c>
      <c r="F288">
        <v>7.22</v>
      </c>
      <c r="G288">
        <v>7.65</v>
      </c>
      <c r="H288">
        <v>2.835</v>
      </c>
      <c r="I288">
        <v>11.968</v>
      </c>
      <c r="J288">
        <v>10.43</v>
      </c>
      <c r="K288">
        <v>32.15</v>
      </c>
      <c r="L288">
        <v>19.239999999999998</v>
      </c>
      <c r="O288" s="1">
        <v>40464</v>
      </c>
      <c r="P288" s="4">
        <f t="shared" si="10"/>
        <v>18.368712500000004</v>
      </c>
      <c r="Q288" s="4">
        <f t="shared" si="11"/>
        <v>48.32</v>
      </c>
      <c r="T288" s="59"/>
      <c r="U288" s="59"/>
    </row>
    <row r="289" spans="1:21" x14ac:dyDescent="0.3">
      <c r="A289" s="1">
        <v>40465</v>
      </c>
      <c r="B289">
        <v>48.2</v>
      </c>
      <c r="C289">
        <v>28.31</v>
      </c>
      <c r="D289">
        <v>22.42</v>
      </c>
      <c r="E289">
        <v>45.04</v>
      </c>
      <c r="F289">
        <v>7.1390000000000002</v>
      </c>
      <c r="G289">
        <v>7.59</v>
      </c>
      <c r="H289">
        <v>2.79</v>
      </c>
      <c r="I289">
        <v>11.91</v>
      </c>
      <c r="J289">
        <v>10.37</v>
      </c>
      <c r="K289">
        <v>32.42</v>
      </c>
      <c r="L289">
        <v>19.32</v>
      </c>
      <c r="O289" s="1">
        <v>40465</v>
      </c>
      <c r="P289" s="4">
        <f t="shared" si="10"/>
        <v>18.3978875</v>
      </c>
      <c r="Q289" s="4">
        <f t="shared" si="11"/>
        <v>48.2</v>
      </c>
      <c r="T289" s="59"/>
      <c r="U289" s="59"/>
    </row>
    <row r="290" spans="1:21" x14ac:dyDescent="0.3">
      <c r="A290" s="1">
        <v>40466</v>
      </c>
      <c r="B290">
        <v>48.4</v>
      </c>
      <c r="C290">
        <v>28.72</v>
      </c>
      <c r="D290">
        <v>22.69</v>
      </c>
      <c r="E290">
        <v>44.787500000000001</v>
      </c>
      <c r="F290">
        <v>7.12</v>
      </c>
      <c r="G290">
        <v>7.61</v>
      </c>
      <c r="H290">
        <v>2.8224</v>
      </c>
      <c r="I290">
        <v>12.015000000000001</v>
      </c>
      <c r="J290">
        <v>10.34</v>
      </c>
      <c r="K290">
        <v>32.81</v>
      </c>
      <c r="L290">
        <v>19.32</v>
      </c>
      <c r="O290" s="1">
        <v>40466</v>
      </c>
      <c r="P290" s="4">
        <f t="shared" si="10"/>
        <v>18.479551250000004</v>
      </c>
      <c r="Q290" s="4">
        <f t="shared" si="11"/>
        <v>48.4</v>
      </c>
      <c r="T290" s="59"/>
      <c r="U290" s="59"/>
    </row>
    <row r="291" spans="1:21" x14ac:dyDescent="0.3">
      <c r="A291" s="1">
        <v>40467</v>
      </c>
      <c r="B291">
        <v>48.4</v>
      </c>
      <c r="C291">
        <v>28.72</v>
      </c>
      <c r="D291">
        <v>22.69</v>
      </c>
      <c r="E291">
        <v>44.787500000000001</v>
      </c>
      <c r="F291">
        <v>7.12</v>
      </c>
      <c r="G291">
        <v>7.61</v>
      </c>
      <c r="H291">
        <v>2.8224</v>
      </c>
      <c r="I291">
        <v>12.015000000000001</v>
      </c>
      <c r="J291">
        <v>10.34</v>
      </c>
      <c r="K291">
        <v>32.81</v>
      </c>
      <c r="L291">
        <v>19.32</v>
      </c>
      <c r="O291" s="1">
        <v>40467</v>
      </c>
      <c r="P291" s="4">
        <f t="shared" si="10"/>
        <v>18.479551250000004</v>
      </c>
      <c r="Q291" s="4">
        <f t="shared" si="11"/>
        <v>48.4</v>
      </c>
      <c r="T291" s="59"/>
      <c r="U291" s="59"/>
    </row>
    <row r="292" spans="1:21" x14ac:dyDescent="0.3">
      <c r="A292" s="1">
        <v>40468</v>
      </c>
      <c r="B292">
        <v>48.4</v>
      </c>
      <c r="C292">
        <v>28.72</v>
      </c>
      <c r="D292">
        <v>22.69</v>
      </c>
      <c r="E292">
        <v>44.787500000000001</v>
      </c>
      <c r="F292">
        <v>7.12</v>
      </c>
      <c r="G292">
        <v>7.61</v>
      </c>
      <c r="H292">
        <v>2.8224</v>
      </c>
      <c r="I292">
        <v>12.015000000000001</v>
      </c>
      <c r="J292">
        <v>10.34</v>
      </c>
      <c r="K292">
        <v>32.81</v>
      </c>
      <c r="L292">
        <v>19.32</v>
      </c>
      <c r="O292" s="1">
        <v>40468</v>
      </c>
      <c r="P292" s="4">
        <f t="shared" si="10"/>
        <v>18.479551250000004</v>
      </c>
      <c r="Q292" s="4">
        <f t="shared" si="11"/>
        <v>48.4</v>
      </c>
      <c r="T292" s="59"/>
      <c r="U292" s="59"/>
    </row>
    <row r="293" spans="1:21" x14ac:dyDescent="0.3">
      <c r="A293" s="1">
        <v>40469</v>
      </c>
      <c r="B293">
        <v>48.07</v>
      </c>
      <c r="C293">
        <v>28.36</v>
      </c>
      <c r="D293">
        <v>22.74</v>
      </c>
      <c r="E293">
        <v>44.49</v>
      </c>
      <c r="F293">
        <v>6.96</v>
      </c>
      <c r="G293">
        <v>7.5389999999999997</v>
      </c>
      <c r="H293">
        <v>2.84</v>
      </c>
      <c r="I293">
        <v>11.9475</v>
      </c>
      <c r="J293">
        <v>10.3</v>
      </c>
      <c r="K293">
        <v>33.08</v>
      </c>
      <c r="L293">
        <v>19.190000000000001</v>
      </c>
      <c r="O293" s="1">
        <v>40469</v>
      </c>
      <c r="P293" s="4">
        <f t="shared" si="10"/>
        <v>18.376481250000005</v>
      </c>
      <c r="Q293" s="4">
        <f t="shared" si="11"/>
        <v>48.07</v>
      </c>
      <c r="T293" s="59"/>
      <c r="U293" s="59"/>
    </row>
    <row r="294" spans="1:21" x14ac:dyDescent="0.3">
      <c r="A294" s="1">
        <v>40470</v>
      </c>
      <c r="B294">
        <v>47.4</v>
      </c>
      <c r="C294">
        <v>28.03</v>
      </c>
      <c r="D294">
        <v>22.39</v>
      </c>
      <c r="E294">
        <v>44.22</v>
      </c>
      <c r="F294">
        <v>6.95</v>
      </c>
      <c r="G294">
        <v>7.3</v>
      </c>
      <c r="H294">
        <v>2.8218999999999999</v>
      </c>
      <c r="I294">
        <v>11.7775</v>
      </c>
      <c r="J294">
        <v>10.199999999999999</v>
      </c>
      <c r="K294">
        <v>32.049999999999997</v>
      </c>
      <c r="L294">
        <v>19.21</v>
      </c>
      <c r="O294" s="1">
        <v>40470</v>
      </c>
      <c r="P294" s="4">
        <f t="shared" si="10"/>
        <v>18.166182499999998</v>
      </c>
      <c r="Q294" s="4">
        <f t="shared" si="11"/>
        <v>47.4</v>
      </c>
      <c r="T294" s="59"/>
      <c r="U294" s="59"/>
    </row>
    <row r="295" spans="1:21" x14ac:dyDescent="0.3">
      <c r="A295" s="1">
        <v>40471</v>
      </c>
      <c r="B295">
        <v>47.72</v>
      </c>
      <c r="C295">
        <v>28.09</v>
      </c>
      <c r="D295">
        <v>22.1</v>
      </c>
      <c r="E295">
        <v>44.38</v>
      </c>
      <c r="F295">
        <v>6.82</v>
      </c>
      <c r="G295">
        <v>7.69</v>
      </c>
      <c r="H295">
        <v>2.8224999999999998</v>
      </c>
      <c r="I295">
        <v>11.94</v>
      </c>
      <c r="J295">
        <v>10.33</v>
      </c>
      <c r="K295">
        <v>32.67</v>
      </c>
      <c r="L295">
        <v>19.64</v>
      </c>
      <c r="O295" s="1">
        <v>40471</v>
      </c>
      <c r="P295" s="4">
        <f t="shared" si="10"/>
        <v>18.29178125</v>
      </c>
      <c r="Q295" s="4">
        <f t="shared" si="11"/>
        <v>47.72</v>
      </c>
      <c r="T295" s="59"/>
      <c r="U295" s="59"/>
    </row>
    <row r="296" spans="1:21" x14ac:dyDescent="0.3">
      <c r="A296" s="1">
        <v>40472</v>
      </c>
      <c r="B296">
        <v>47.44</v>
      </c>
      <c r="C296">
        <v>28.22</v>
      </c>
      <c r="D296">
        <v>21.95</v>
      </c>
      <c r="E296">
        <v>43.98</v>
      </c>
      <c r="F296">
        <v>6.89</v>
      </c>
      <c r="G296">
        <v>7.5</v>
      </c>
      <c r="H296">
        <v>2.7725</v>
      </c>
      <c r="I296">
        <v>11.895</v>
      </c>
      <c r="J296">
        <v>10.41</v>
      </c>
      <c r="K296">
        <v>31.93</v>
      </c>
      <c r="L296">
        <v>19.760000000000002</v>
      </c>
      <c r="O296" s="1">
        <v>40472</v>
      </c>
      <c r="P296" s="4">
        <f t="shared" si="10"/>
        <v>18.200843750000001</v>
      </c>
      <c r="Q296" s="4">
        <f t="shared" si="11"/>
        <v>47.44</v>
      </c>
      <c r="T296" s="59"/>
      <c r="U296" s="59"/>
    </row>
    <row r="297" spans="1:21" x14ac:dyDescent="0.3">
      <c r="A297" s="1">
        <v>40473</v>
      </c>
      <c r="B297">
        <v>48.36</v>
      </c>
      <c r="C297">
        <v>28.66</v>
      </c>
      <c r="D297">
        <v>22.477499999999999</v>
      </c>
      <c r="E297">
        <v>44.18</v>
      </c>
      <c r="F297">
        <v>6.89</v>
      </c>
      <c r="G297">
        <v>7.69</v>
      </c>
      <c r="H297">
        <v>2.95</v>
      </c>
      <c r="I297">
        <v>12.125</v>
      </c>
      <c r="J297">
        <v>10.6</v>
      </c>
      <c r="K297">
        <v>32.36</v>
      </c>
      <c r="L297">
        <v>19.835000000000001</v>
      </c>
      <c r="O297" s="1">
        <v>40473</v>
      </c>
      <c r="P297" s="4">
        <f t="shared" si="10"/>
        <v>18.438843749999997</v>
      </c>
      <c r="Q297" s="4">
        <f t="shared" si="11"/>
        <v>48.36</v>
      </c>
      <c r="T297" s="59"/>
      <c r="U297" s="59"/>
    </row>
    <row r="298" spans="1:21" x14ac:dyDescent="0.3">
      <c r="A298" s="1">
        <v>40474</v>
      </c>
      <c r="B298">
        <v>48.36</v>
      </c>
      <c r="C298">
        <v>28.66</v>
      </c>
      <c r="D298">
        <v>22.477499999999999</v>
      </c>
      <c r="E298">
        <v>44.18</v>
      </c>
      <c r="F298">
        <v>6.89</v>
      </c>
      <c r="G298">
        <v>7.69</v>
      </c>
      <c r="H298">
        <v>2.95</v>
      </c>
      <c r="I298">
        <v>12.125</v>
      </c>
      <c r="J298">
        <v>10.6</v>
      </c>
      <c r="K298">
        <v>32.36</v>
      </c>
      <c r="L298">
        <v>19.835000000000001</v>
      </c>
      <c r="O298" s="1">
        <v>40474</v>
      </c>
      <c r="P298" s="4">
        <f t="shared" si="10"/>
        <v>18.438843749999997</v>
      </c>
      <c r="Q298" s="4">
        <f t="shared" si="11"/>
        <v>48.36</v>
      </c>
      <c r="T298" s="59"/>
      <c r="U298" s="59"/>
    </row>
    <row r="299" spans="1:21" x14ac:dyDescent="0.3">
      <c r="A299" s="1">
        <v>40475</v>
      </c>
      <c r="B299">
        <v>48.36</v>
      </c>
      <c r="C299">
        <v>28.66</v>
      </c>
      <c r="D299">
        <v>22.477499999999999</v>
      </c>
      <c r="E299">
        <v>44.18</v>
      </c>
      <c r="F299">
        <v>6.89</v>
      </c>
      <c r="G299">
        <v>7.69</v>
      </c>
      <c r="H299">
        <v>2.95</v>
      </c>
      <c r="I299">
        <v>12.125</v>
      </c>
      <c r="J299">
        <v>10.6</v>
      </c>
      <c r="K299">
        <v>32.36</v>
      </c>
      <c r="L299">
        <v>19.835000000000001</v>
      </c>
      <c r="O299" s="1">
        <v>40475</v>
      </c>
      <c r="P299" s="4">
        <f t="shared" si="10"/>
        <v>18.438843749999997</v>
      </c>
      <c r="Q299" s="4">
        <f t="shared" si="11"/>
        <v>48.36</v>
      </c>
      <c r="T299" s="59"/>
      <c r="U299" s="59"/>
    </row>
    <row r="300" spans="1:21" x14ac:dyDescent="0.3">
      <c r="A300" s="1">
        <v>40476</v>
      </c>
      <c r="B300">
        <v>48.92</v>
      </c>
      <c r="C300">
        <v>28.98</v>
      </c>
      <c r="D300">
        <v>22.86</v>
      </c>
      <c r="E300">
        <v>44.33</v>
      </c>
      <c r="F300">
        <v>7.26</v>
      </c>
      <c r="G300">
        <v>7.81</v>
      </c>
      <c r="H300">
        <v>2.9775</v>
      </c>
      <c r="I300">
        <v>12.15</v>
      </c>
      <c r="J300">
        <v>10.68</v>
      </c>
      <c r="K300">
        <v>33.01</v>
      </c>
      <c r="L300">
        <v>19.87</v>
      </c>
      <c r="O300" s="1">
        <v>40476</v>
      </c>
      <c r="P300" s="4">
        <f t="shared" si="10"/>
        <v>18.636218750000001</v>
      </c>
      <c r="Q300" s="4">
        <f t="shared" si="11"/>
        <v>48.92</v>
      </c>
      <c r="T300" s="59"/>
      <c r="U300" s="59"/>
    </row>
    <row r="301" spans="1:21" x14ac:dyDescent="0.3">
      <c r="A301" s="1">
        <v>40477</v>
      </c>
      <c r="B301">
        <v>48.71</v>
      </c>
      <c r="C301">
        <v>28.88</v>
      </c>
      <c r="D301">
        <v>23.42</v>
      </c>
      <c r="E301">
        <v>43.935000000000002</v>
      </c>
      <c r="F301">
        <v>7.2</v>
      </c>
      <c r="G301">
        <v>7.72</v>
      </c>
      <c r="H301">
        <v>2.9674999999999998</v>
      </c>
      <c r="I301">
        <v>12.09</v>
      </c>
      <c r="J301">
        <v>10.62</v>
      </c>
      <c r="K301">
        <v>32.82</v>
      </c>
      <c r="L301">
        <v>20.04</v>
      </c>
      <c r="O301" s="1">
        <v>40477</v>
      </c>
      <c r="P301" s="4">
        <f t="shared" si="10"/>
        <v>18.625406250000001</v>
      </c>
      <c r="Q301" s="4">
        <f t="shared" si="11"/>
        <v>48.71</v>
      </c>
      <c r="T301" s="59"/>
      <c r="U301" s="59"/>
    </row>
    <row r="302" spans="1:21" x14ac:dyDescent="0.3">
      <c r="A302" s="1">
        <v>40478</v>
      </c>
      <c r="B302">
        <v>50.25</v>
      </c>
      <c r="C302">
        <v>29.44</v>
      </c>
      <c r="D302">
        <v>23.7</v>
      </c>
      <c r="E302">
        <v>44.48</v>
      </c>
      <c r="F302">
        <v>7.35</v>
      </c>
      <c r="G302">
        <v>7.97</v>
      </c>
      <c r="H302">
        <v>3.01</v>
      </c>
      <c r="I302">
        <v>12.24</v>
      </c>
      <c r="J302">
        <v>10.65</v>
      </c>
      <c r="K302">
        <v>33.61</v>
      </c>
      <c r="L302">
        <v>20.190000000000001</v>
      </c>
      <c r="O302" s="1">
        <v>40478</v>
      </c>
      <c r="P302" s="4">
        <f t="shared" si="10"/>
        <v>18.905750000000001</v>
      </c>
      <c r="Q302" s="4">
        <f t="shared" si="11"/>
        <v>50.25</v>
      </c>
      <c r="T302" s="59"/>
      <c r="U302" s="59"/>
    </row>
    <row r="303" spans="1:21" x14ac:dyDescent="0.3">
      <c r="A303" s="1">
        <v>40479</v>
      </c>
      <c r="B303">
        <v>50.268000000000001</v>
      </c>
      <c r="C303">
        <v>29.24</v>
      </c>
      <c r="D303">
        <v>23.43</v>
      </c>
      <c r="E303">
        <v>44.42</v>
      </c>
      <c r="F303">
        <v>7.63</v>
      </c>
      <c r="G303">
        <v>7.94</v>
      </c>
      <c r="H303">
        <v>3.0125000000000002</v>
      </c>
      <c r="I303">
        <v>12.25</v>
      </c>
      <c r="J303">
        <v>10.76</v>
      </c>
      <c r="K303">
        <v>33.229999999999997</v>
      </c>
      <c r="L303">
        <v>20.47</v>
      </c>
      <c r="O303" s="1">
        <v>40479</v>
      </c>
      <c r="P303" s="4">
        <f t="shared" si="10"/>
        <v>18.893656250000003</v>
      </c>
      <c r="Q303" s="4">
        <f t="shared" si="11"/>
        <v>50.268000000000001</v>
      </c>
      <c r="T303" s="59"/>
      <c r="U303" s="59"/>
    </row>
    <row r="304" spans="1:21" x14ac:dyDescent="0.3">
      <c r="A304" s="1">
        <v>40480</v>
      </c>
      <c r="B304">
        <v>50.58</v>
      </c>
      <c r="C304">
        <v>29.57</v>
      </c>
      <c r="D304">
        <v>24.68</v>
      </c>
      <c r="E304">
        <v>45.16</v>
      </c>
      <c r="F304">
        <v>7.335</v>
      </c>
      <c r="G304">
        <v>8.2550000000000008</v>
      </c>
      <c r="H304">
        <v>3.0051000000000001</v>
      </c>
      <c r="I304">
        <v>12.35</v>
      </c>
      <c r="J304">
        <v>10.91</v>
      </c>
      <c r="K304">
        <v>33.159999999999997</v>
      </c>
      <c r="L304">
        <v>20.05</v>
      </c>
      <c r="O304" s="1">
        <v>40480</v>
      </c>
      <c r="P304" s="4">
        <f t="shared" si="10"/>
        <v>19.124073750000001</v>
      </c>
      <c r="Q304" s="4">
        <f t="shared" si="11"/>
        <v>50.58</v>
      </c>
      <c r="T304" s="59"/>
      <c r="U304" s="59"/>
    </row>
    <row r="305" spans="1:21" x14ac:dyDescent="0.3">
      <c r="A305" s="1">
        <v>40481</v>
      </c>
      <c r="B305">
        <v>50.58</v>
      </c>
      <c r="C305">
        <v>29.57</v>
      </c>
      <c r="D305">
        <v>24.68</v>
      </c>
      <c r="E305">
        <v>45.16</v>
      </c>
      <c r="F305">
        <v>7.335</v>
      </c>
      <c r="G305">
        <v>8.2550000000000008</v>
      </c>
      <c r="H305">
        <v>3.0051000000000001</v>
      </c>
      <c r="I305">
        <v>12.35</v>
      </c>
      <c r="J305">
        <v>10.91</v>
      </c>
      <c r="K305">
        <v>33.159999999999997</v>
      </c>
      <c r="L305">
        <v>20.05</v>
      </c>
      <c r="O305" s="1">
        <v>40481</v>
      </c>
      <c r="P305" s="4">
        <f t="shared" si="10"/>
        <v>19.124073750000001</v>
      </c>
      <c r="Q305" s="4">
        <f t="shared" si="11"/>
        <v>50.58</v>
      </c>
      <c r="T305" s="59"/>
      <c r="U305" s="59"/>
    </row>
    <row r="306" spans="1:21" x14ac:dyDescent="0.3">
      <c r="A306" s="1">
        <v>40482</v>
      </c>
      <c r="B306">
        <v>50.58</v>
      </c>
      <c r="C306">
        <v>29.57</v>
      </c>
      <c r="D306">
        <v>24.68</v>
      </c>
      <c r="E306">
        <v>45.16</v>
      </c>
      <c r="F306">
        <v>7.335</v>
      </c>
      <c r="G306">
        <v>8.2550000000000008</v>
      </c>
      <c r="H306">
        <v>3.0051000000000001</v>
      </c>
      <c r="I306">
        <v>12.35</v>
      </c>
      <c r="J306">
        <v>10.91</v>
      </c>
      <c r="K306">
        <v>33.159999999999997</v>
      </c>
      <c r="L306">
        <v>20.05</v>
      </c>
      <c r="O306" s="1">
        <v>40482</v>
      </c>
      <c r="P306" s="4">
        <f t="shared" si="10"/>
        <v>19.124073750000001</v>
      </c>
      <c r="Q306" s="4">
        <f t="shared" si="11"/>
        <v>50.58</v>
      </c>
      <c r="T306" s="59"/>
      <c r="U306" s="59"/>
    </row>
    <row r="307" spans="1:21" x14ac:dyDescent="0.3">
      <c r="A307" s="1">
        <v>40483</v>
      </c>
      <c r="B307">
        <v>50.42</v>
      </c>
      <c r="C307">
        <v>29.44</v>
      </c>
      <c r="D307">
        <v>23.83</v>
      </c>
      <c r="E307">
        <v>45.33</v>
      </c>
      <c r="F307">
        <v>7.36</v>
      </c>
      <c r="G307">
        <v>8.14</v>
      </c>
      <c r="H307">
        <v>3.01</v>
      </c>
      <c r="I307">
        <v>12.37</v>
      </c>
      <c r="J307">
        <v>10.89</v>
      </c>
      <c r="K307">
        <v>33.270000000000003</v>
      </c>
      <c r="L307">
        <v>20.57</v>
      </c>
      <c r="O307" s="1">
        <v>40483</v>
      </c>
      <c r="P307" s="4">
        <f t="shared" si="10"/>
        <v>19.088625</v>
      </c>
      <c r="Q307" s="4">
        <f t="shared" si="11"/>
        <v>50.42</v>
      </c>
      <c r="T307" s="59"/>
      <c r="U307" s="59"/>
    </row>
    <row r="308" spans="1:21" x14ac:dyDescent="0.3">
      <c r="A308" s="1">
        <v>40484</v>
      </c>
      <c r="B308">
        <v>50.76</v>
      </c>
      <c r="C308">
        <v>29.6</v>
      </c>
      <c r="D308">
        <v>24.08</v>
      </c>
      <c r="E308">
        <v>45.38</v>
      </c>
      <c r="F308">
        <v>7.5350000000000001</v>
      </c>
      <c r="G308">
        <v>8.11</v>
      </c>
      <c r="H308">
        <v>3.0712999999999999</v>
      </c>
      <c r="I308">
        <v>12.48</v>
      </c>
      <c r="J308">
        <v>10.84</v>
      </c>
      <c r="K308">
        <v>33.880000000000003</v>
      </c>
      <c r="L308">
        <v>20.34</v>
      </c>
      <c r="O308" s="1">
        <v>40484</v>
      </c>
      <c r="P308" s="4">
        <f t="shared" si="10"/>
        <v>19.178083750000003</v>
      </c>
      <c r="Q308" s="4">
        <f t="shared" si="11"/>
        <v>50.76</v>
      </c>
      <c r="T308" s="59"/>
      <c r="U308" s="59"/>
    </row>
    <row r="309" spans="1:21" x14ac:dyDescent="0.3">
      <c r="A309" s="1">
        <v>40485</v>
      </c>
      <c r="B309">
        <v>51.28</v>
      </c>
      <c r="C309">
        <v>30</v>
      </c>
      <c r="D309">
        <v>24.68</v>
      </c>
      <c r="E309">
        <v>45.69</v>
      </c>
      <c r="F309">
        <v>7.64</v>
      </c>
      <c r="G309">
        <v>8.09</v>
      </c>
      <c r="H309">
        <v>3.0950000000000002</v>
      </c>
      <c r="I309">
        <v>12.535</v>
      </c>
      <c r="J309">
        <v>10.93</v>
      </c>
      <c r="K309">
        <v>33.97</v>
      </c>
      <c r="L309">
        <v>20.48</v>
      </c>
      <c r="O309" s="1">
        <v>40485</v>
      </c>
      <c r="P309" s="4">
        <f t="shared" si="10"/>
        <v>19.368625000000002</v>
      </c>
      <c r="Q309" s="4">
        <f t="shared" si="11"/>
        <v>51.28</v>
      </c>
      <c r="T309" s="59"/>
      <c r="U309" s="59"/>
    </row>
    <row r="310" spans="1:21" x14ac:dyDescent="0.3">
      <c r="A310" s="1">
        <v>40486</v>
      </c>
      <c r="B310">
        <v>52.88</v>
      </c>
      <c r="C310">
        <v>30.75</v>
      </c>
      <c r="D310">
        <v>25.29</v>
      </c>
      <c r="E310">
        <v>48.34</v>
      </c>
      <c r="F310">
        <v>8</v>
      </c>
      <c r="G310">
        <v>8.56</v>
      </c>
      <c r="H310">
        <v>3.1</v>
      </c>
      <c r="I310">
        <v>12.89</v>
      </c>
      <c r="J310">
        <v>11.26</v>
      </c>
      <c r="K310">
        <v>34.76</v>
      </c>
      <c r="L310">
        <v>20.97</v>
      </c>
      <c r="O310" s="1">
        <v>40486</v>
      </c>
      <c r="P310" s="4">
        <f t="shared" si="10"/>
        <v>20.06475</v>
      </c>
      <c r="Q310" s="4">
        <f t="shared" si="11"/>
        <v>52.88</v>
      </c>
      <c r="T310" s="59"/>
      <c r="U310" s="59"/>
    </row>
    <row r="311" spans="1:21" x14ac:dyDescent="0.3">
      <c r="A311" s="1">
        <v>40487</v>
      </c>
      <c r="B311">
        <v>53.22</v>
      </c>
      <c r="C311">
        <v>31.47</v>
      </c>
      <c r="D311">
        <v>25.37</v>
      </c>
      <c r="E311">
        <v>48.33</v>
      </c>
      <c r="F311">
        <v>8.0399999999999991</v>
      </c>
      <c r="G311">
        <v>8.6549999999999994</v>
      </c>
      <c r="H311">
        <v>3.1513</v>
      </c>
      <c r="I311">
        <v>12.98</v>
      </c>
      <c r="J311">
        <v>11.18</v>
      </c>
      <c r="K311">
        <v>34.200000000000003</v>
      </c>
      <c r="L311">
        <v>21.24</v>
      </c>
      <c r="O311" s="1">
        <v>40487</v>
      </c>
      <c r="P311" s="4">
        <f t="shared" si="10"/>
        <v>20.183083750000002</v>
      </c>
      <c r="Q311" s="4">
        <f t="shared" si="11"/>
        <v>53.22</v>
      </c>
      <c r="T311" s="59"/>
      <c r="U311" s="59"/>
    </row>
    <row r="312" spans="1:21" x14ac:dyDescent="0.3">
      <c r="A312" s="1">
        <v>40488</v>
      </c>
      <c r="B312">
        <v>53.22</v>
      </c>
      <c r="C312">
        <v>31.47</v>
      </c>
      <c r="D312">
        <v>25.37</v>
      </c>
      <c r="E312">
        <v>48.33</v>
      </c>
      <c r="F312">
        <v>8.0399999999999991</v>
      </c>
      <c r="G312">
        <v>8.6549999999999994</v>
      </c>
      <c r="H312">
        <v>3.1513</v>
      </c>
      <c r="I312">
        <v>12.98</v>
      </c>
      <c r="J312">
        <v>11.18</v>
      </c>
      <c r="K312">
        <v>34.200000000000003</v>
      </c>
      <c r="L312">
        <v>21.24</v>
      </c>
      <c r="O312" s="1">
        <v>40488</v>
      </c>
      <c r="P312" s="4">
        <f t="shared" si="10"/>
        <v>20.183083750000002</v>
      </c>
      <c r="Q312" s="4">
        <f t="shared" si="11"/>
        <v>53.22</v>
      </c>
      <c r="T312" s="59"/>
      <c r="U312" s="59"/>
    </row>
    <row r="313" spans="1:21" x14ac:dyDescent="0.3">
      <c r="A313" s="1">
        <v>40489</v>
      </c>
      <c r="B313">
        <v>53.22</v>
      </c>
      <c r="C313">
        <v>31.47</v>
      </c>
      <c r="D313">
        <v>25.37</v>
      </c>
      <c r="E313">
        <v>48.33</v>
      </c>
      <c r="F313">
        <v>8.0399999999999991</v>
      </c>
      <c r="G313">
        <v>8.6549999999999994</v>
      </c>
      <c r="H313">
        <v>3.1513</v>
      </c>
      <c r="I313">
        <v>12.98</v>
      </c>
      <c r="J313">
        <v>11.18</v>
      </c>
      <c r="K313">
        <v>34.200000000000003</v>
      </c>
      <c r="L313">
        <v>21.24</v>
      </c>
      <c r="O313" s="1">
        <v>40489</v>
      </c>
      <c r="P313" s="4">
        <f t="shared" si="10"/>
        <v>20.183083750000002</v>
      </c>
      <c r="Q313" s="4">
        <f t="shared" si="11"/>
        <v>53.22</v>
      </c>
      <c r="T313" s="59"/>
      <c r="U313" s="59"/>
    </row>
    <row r="314" spans="1:21" x14ac:dyDescent="0.3">
      <c r="A314" s="1">
        <v>40490</v>
      </c>
      <c r="B314">
        <v>53.21</v>
      </c>
      <c r="C314">
        <v>31.38</v>
      </c>
      <c r="D314">
        <v>25.25</v>
      </c>
      <c r="E314">
        <v>47.8</v>
      </c>
      <c r="F314">
        <v>8.14</v>
      </c>
      <c r="G314">
        <v>8.24</v>
      </c>
      <c r="H314">
        <v>3.1644000000000001</v>
      </c>
      <c r="I314">
        <v>12.8</v>
      </c>
      <c r="J314">
        <v>11</v>
      </c>
      <c r="K314">
        <v>33.36</v>
      </c>
      <c r="L314">
        <v>21.23</v>
      </c>
      <c r="O314" s="1">
        <v>40490</v>
      </c>
      <c r="P314" s="4">
        <f t="shared" si="10"/>
        <v>19.993494999999999</v>
      </c>
      <c r="Q314" s="4">
        <f t="shared" si="11"/>
        <v>53.21</v>
      </c>
      <c r="T314" s="59"/>
      <c r="U314" s="59"/>
    </row>
    <row r="315" spans="1:21" x14ac:dyDescent="0.3">
      <c r="A315" s="1">
        <v>40491</v>
      </c>
      <c r="B315">
        <v>52.64</v>
      </c>
      <c r="C315">
        <v>31.34</v>
      </c>
      <c r="D315">
        <v>24.83</v>
      </c>
      <c r="E315">
        <v>47.92</v>
      </c>
      <c r="F315">
        <v>7.91</v>
      </c>
      <c r="G315">
        <v>7.9</v>
      </c>
      <c r="H315">
        <v>3.1475</v>
      </c>
      <c r="I315">
        <v>12.82</v>
      </c>
      <c r="J315">
        <v>11.14</v>
      </c>
      <c r="K315">
        <v>33.67</v>
      </c>
      <c r="L315">
        <v>21.16</v>
      </c>
      <c r="O315" s="1">
        <v>40491</v>
      </c>
      <c r="P315" s="4">
        <f t="shared" si="10"/>
        <v>19.90609375</v>
      </c>
      <c r="Q315" s="4">
        <f t="shared" si="11"/>
        <v>52.64</v>
      </c>
      <c r="T315" s="59"/>
      <c r="U315" s="59"/>
    </row>
    <row r="316" spans="1:21" x14ac:dyDescent="0.3">
      <c r="A316" s="1">
        <v>40492</v>
      </c>
      <c r="B316">
        <v>52.59</v>
      </c>
      <c r="C316">
        <v>31.34</v>
      </c>
      <c r="D316">
        <v>24.61</v>
      </c>
      <c r="E316">
        <v>47.68</v>
      </c>
      <c r="F316">
        <v>7.75</v>
      </c>
      <c r="G316">
        <v>7.8710000000000004</v>
      </c>
      <c r="H316">
        <v>3.1850000000000001</v>
      </c>
      <c r="I316">
        <v>12.85</v>
      </c>
      <c r="J316">
        <v>11.25</v>
      </c>
      <c r="K316">
        <v>33.08</v>
      </c>
      <c r="L316">
        <v>21.04</v>
      </c>
      <c r="O316" s="1">
        <v>40492</v>
      </c>
      <c r="P316" s="4">
        <f t="shared" si="10"/>
        <v>19.803175</v>
      </c>
      <c r="Q316" s="4">
        <f t="shared" si="11"/>
        <v>52.59</v>
      </c>
      <c r="T316" s="59"/>
      <c r="U316" s="59"/>
    </row>
    <row r="317" spans="1:21" x14ac:dyDescent="0.3">
      <c r="A317" s="1">
        <v>40493</v>
      </c>
      <c r="B317">
        <v>52.01</v>
      </c>
      <c r="C317">
        <v>30.8</v>
      </c>
      <c r="D317">
        <v>24.85</v>
      </c>
      <c r="E317">
        <v>47.92</v>
      </c>
      <c r="F317">
        <v>7.63</v>
      </c>
      <c r="G317">
        <v>7.85</v>
      </c>
      <c r="H317">
        <v>3.1528</v>
      </c>
      <c r="I317">
        <v>12.625</v>
      </c>
      <c r="J317">
        <v>11.06</v>
      </c>
      <c r="K317">
        <v>32.22</v>
      </c>
      <c r="L317">
        <v>21.21</v>
      </c>
      <c r="O317" s="1">
        <v>40493</v>
      </c>
      <c r="P317" s="4">
        <f t="shared" si="10"/>
        <v>19.718252500000002</v>
      </c>
      <c r="Q317" s="4">
        <f t="shared" si="11"/>
        <v>52.01</v>
      </c>
      <c r="T317" s="59"/>
      <c r="U317" s="59"/>
    </row>
    <row r="318" spans="1:21" x14ac:dyDescent="0.3">
      <c r="A318" s="1">
        <v>40494</v>
      </c>
      <c r="B318">
        <v>51.99</v>
      </c>
      <c r="C318">
        <v>30.95</v>
      </c>
      <c r="D318">
        <v>25.72</v>
      </c>
      <c r="E318">
        <v>47.47</v>
      </c>
      <c r="F318">
        <v>7.63</v>
      </c>
      <c r="G318">
        <v>7.72</v>
      </c>
      <c r="H318">
        <v>3.3149999999999999</v>
      </c>
      <c r="I318">
        <v>12.59</v>
      </c>
      <c r="J318">
        <v>11.05</v>
      </c>
      <c r="K318">
        <v>32.270000000000003</v>
      </c>
      <c r="L318">
        <v>21.53</v>
      </c>
      <c r="O318" s="1">
        <v>40494</v>
      </c>
      <c r="P318" s="4">
        <f t="shared" si="10"/>
        <v>19.820062500000002</v>
      </c>
      <c r="Q318" s="4">
        <f t="shared" si="11"/>
        <v>51.99</v>
      </c>
      <c r="T318" s="59"/>
      <c r="U318" s="59"/>
    </row>
    <row r="319" spans="1:21" x14ac:dyDescent="0.3">
      <c r="A319" s="1">
        <v>40495</v>
      </c>
      <c r="B319">
        <v>51.99</v>
      </c>
      <c r="C319">
        <v>30.95</v>
      </c>
      <c r="D319">
        <v>25.72</v>
      </c>
      <c r="E319">
        <v>47.47</v>
      </c>
      <c r="F319">
        <v>7.63</v>
      </c>
      <c r="G319">
        <v>7.72</v>
      </c>
      <c r="H319">
        <v>3.3149999999999999</v>
      </c>
      <c r="I319">
        <v>12.59</v>
      </c>
      <c r="J319">
        <v>11.05</v>
      </c>
      <c r="K319">
        <v>32.270000000000003</v>
      </c>
      <c r="L319">
        <v>21.53</v>
      </c>
      <c r="O319" s="1">
        <v>40495</v>
      </c>
      <c r="P319" s="4">
        <f t="shared" si="10"/>
        <v>19.820062500000002</v>
      </c>
      <c r="Q319" s="4">
        <f t="shared" si="11"/>
        <v>51.99</v>
      </c>
      <c r="T319" s="59"/>
      <c r="U319" s="59"/>
    </row>
    <row r="320" spans="1:21" x14ac:dyDescent="0.3">
      <c r="A320" s="1">
        <v>40496</v>
      </c>
      <c r="B320">
        <v>51.99</v>
      </c>
      <c r="C320">
        <v>30.95</v>
      </c>
      <c r="D320">
        <v>25.72</v>
      </c>
      <c r="E320">
        <v>47.47</v>
      </c>
      <c r="F320">
        <v>7.63</v>
      </c>
      <c r="G320">
        <v>7.72</v>
      </c>
      <c r="H320">
        <v>3.3149999999999999</v>
      </c>
      <c r="I320">
        <v>12.59</v>
      </c>
      <c r="J320">
        <v>11.05</v>
      </c>
      <c r="K320">
        <v>32.270000000000003</v>
      </c>
      <c r="L320">
        <v>21.53</v>
      </c>
      <c r="O320" s="1">
        <v>40496</v>
      </c>
      <c r="P320" s="4">
        <f t="shared" si="10"/>
        <v>19.820062500000002</v>
      </c>
      <c r="Q320" s="4">
        <f t="shared" si="11"/>
        <v>51.99</v>
      </c>
      <c r="T320" s="59"/>
      <c r="U320" s="59"/>
    </row>
    <row r="321" spans="1:21" x14ac:dyDescent="0.3">
      <c r="A321" s="1">
        <v>40497</v>
      </c>
      <c r="B321">
        <v>51.6</v>
      </c>
      <c r="C321">
        <v>30.85</v>
      </c>
      <c r="D321">
        <v>25.17</v>
      </c>
      <c r="E321">
        <v>46.865000000000002</v>
      </c>
      <c r="F321">
        <v>7.5650000000000004</v>
      </c>
      <c r="G321">
        <v>7.42</v>
      </c>
      <c r="H321">
        <v>3.2751000000000001</v>
      </c>
      <c r="I321">
        <v>12.605</v>
      </c>
      <c r="J321">
        <v>11.06</v>
      </c>
      <c r="K321">
        <v>32.15</v>
      </c>
      <c r="L321">
        <v>21.295000000000002</v>
      </c>
      <c r="O321" s="1">
        <v>40497</v>
      </c>
      <c r="P321" s="4">
        <f t="shared" si="10"/>
        <v>19.60307375</v>
      </c>
      <c r="Q321" s="4">
        <f t="shared" si="11"/>
        <v>51.6</v>
      </c>
      <c r="T321" s="59"/>
      <c r="U321" s="59"/>
    </row>
    <row r="322" spans="1:21" x14ac:dyDescent="0.3">
      <c r="A322" s="1">
        <v>40498</v>
      </c>
      <c r="B322">
        <v>50.86</v>
      </c>
      <c r="C322">
        <v>30.57</v>
      </c>
      <c r="D322">
        <v>24.9</v>
      </c>
      <c r="E322">
        <v>46.38</v>
      </c>
      <c r="F322">
        <v>7.43</v>
      </c>
      <c r="G322">
        <v>7.22</v>
      </c>
      <c r="H322">
        <v>3.1781000000000001</v>
      </c>
      <c r="I322">
        <v>12.46</v>
      </c>
      <c r="J322">
        <v>10.86</v>
      </c>
      <c r="K322">
        <v>31.88</v>
      </c>
      <c r="L322">
        <v>21.07</v>
      </c>
      <c r="O322" s="1">
        <v>40498</v>
      </c>
      <c r="P322" s="4">
        <f t="shared" si="10"/>
        <v>19.372911250000001</v>
      </c>
      <c r="Q322" s="4">
        <f t="shared" si="11"/>
        <v>50.86</v>
      </c>
      <c r="T322" s="59"/>
      <c r="U322" s="59"/>
    </row>
    <row r="323" spans="1:21" x14ac:dyDescent="0.3">
      <c r="A323" s="1">
        <v>40499</v>
      </c>
      <c r="B323">
        <v>50.82</v>
      </c>
      <c r="C323">
        <v>30.91</v>
      </c>
      <c r="D323">
        <v>24.6</v>
      </c>
      <c r="E323">
        <v>47.98</v>
      </c>
      <c r="F323">
        <v>7.33</v>
      </c>
      <c r="G323">
        <v>7.1</v>
      </c>
      <c r="H323">
        <v>3.23</v>
      </c>
      <c r="I323">
        <v>12.38</v>
      </c>
      <c r="J323">
        <v>10.89</v>
      </c>
      <c r="K323">
        <v>31.85</v>
      </c>
      <c r="L323">
        <v>21.08</v>
      </c>
      <c r="O323" s="1">
        <v>40499</v>
      </c>
      <c r="P323" s="4">
        <f t="shared" si="10"/>
        <v>19.530624999999997</v>
      </c>
      <c r="Q323" s="4">
        <f t="shared" si="11"/>
        <v>50.82</v>
      </c>
      <c r="T323" s="59"/>
      <c r="U323" s="59"/>
    </row>
    <row r="324" spans="1:21" x14ac:dyDescent="0.3">
      <c r="A324" s="1">
        <v>40500</v>
      </c>
      <c r="B324">
        <v>51.74</v>
      </c>
      <c r="C324">
        <v>31.48</v>
      </c>
      <c r="D324">
        <v>25.07</v>
      </c>
      <c r="E324">
        <v>47.72</v>
      </c>
      <c r="F324">
        <v>7.35</v>
      </c>
      <c r="G324">
        <v>7.2874999999999996</v>
      </c>
      <c r="H324">
        <v>3.33</v>
      </c>
      <c r="I324">
        <v>12.65</v>
      </c>
      <c r="J324">
        <v>11.04</v>
      </c>
      <c r="K324">
        <v>32.89</v>
      </c>
      <c r="L324">
        <v>21.015000000000001</v>
      </c>
      <c r="O324" s="1">
        <v>40500</v>
      </c>
      <c r="P324" s="4">
        <f t="shared" ref="P324:P387" si="12">SUMPRODUCT(C324:L324,$C$1:$L$1)</f>
        <v>19.735531250000001</v>
      </c>
      <c r="Q324" s="4">
        <f t="shared" si="11"/>
        <v>51.74</v>
      </c>
      <c r="T324" s="59"/>
      <c r="U324" s="59"/>
    </row>
    <row r="325" spans="1:21" x14ac:dyDescent="0.3">
      <c r="A325" s="1">
        <v>40501</v>
      </c>
      <c r="B325">
        <v>52.54</v>
      </c>
      <c r="C325">
        <v>31.94</v>
      </c>
      <c r="D325">
        <v>25.27</v>
      </c>
      <c r="E325">
        <v>47.96</v>
      </c>
      <c r="F325">
        <v>7.47</v>
      </c>
      <c r="G325">
        <v>7.39</v>
      </c>
      <c r="H325">
        <v>3.4380000000000002</v>
      </c>
      <c r="I325">
        <v>12.531499999999999</v>
      </c>
      <c r="J325">
        <v>11.08</v>
      </c>
      <c r="K325">
        <v>34.69</v>
      </c>
      <c r="L325">
        <v>21.135000000000002</v>
      </c>
      <c r="O325" s="1">
        <v>40501</v>
      </c>
      <c r="P325" s="4">
        <f t="shared" si="12"/>
        <v>19.96613125</v>
      </c>
      <c r="Q325" s="4">
        <f t="shared" si="11"/>
        <v>52.54</v>
      </c>
      <c r="T325" s="59"/>
      <c r="U325" s="59"/>
    </row>
    <row r="326" spans="1:21" x14ac:dyDescent="0.3">
      <c r="A326" s="1">
        <v>40502</v>
      </c>
      <c r="B326">
        <v>52.54</v>
      </c>
      <c r="C326">
        <v>31.94</v>
      </c>
      <c r="D326">
        <v>25.27</v>
      </c>
      <c r="E326">
        <v>47.96</v>
      </c>
      <c r="F326">
        <v>7.47</v>
      </c>
      <c r="G326">
        <v>7.39</v>
      </c>
      <c r="H326">
        <v>3.4380000000000002</v>
      </c>
      <c r="I326">
        <v>12.531499999999999</v>
      </c>
      <c r="J326">
        <v>11.08</v>
      </c>
      <c r="K326">
        <v>34.69</v>
      </c>
      <c r="L326">
        <v>21.135000000000002</v>
      </c>
      <c r="O326" s="1">
        <v>40502</v>
      </c>
      <c r="P326" s="4">
        <f t="shared" si="12"/>
        <v>19.96613125</v>
      </c>
      <c r="Q326" s="4">
        <f t="shared" si="11"/>
        <v>52.54</v>
      </c>
      <c r="T326" s="59"/>
      <c r="U326" s="59"/>
    </row>
    <row r="327" spans="1:21" x14ac:dyDescent="0.3">
      <c r="A327" s="1">
        <v>40503</v>
      </c>
      <c r="B327">
        <v>52.54</v>
      </c>
      <c r="C327">
        <v>31.94</v>
      </c>
      <c r="D327">
        <v>25.27</v>
      </c>
      <c r="E327">
        <v>47.96</v>
      </c>
      <c r="F327">
        <v>7.47</v>
      </c>
      <c r="G327">
        <v>7.39</v>
      </c>
      <c r="H327">
        <v>3.4380000000000002</v>
      </c>
      <c r="I327">
        <v>12.531499999999999</v>
      </c>
      <c r="J327">
        <v>11.08</v>
      </c>
      <c r="K327">
        <v>34.69</v>
      </c>
      <c r="L327">
        <v>21.135000000000002</v>
      </c>
      <c r="O327" s="1">
        <v>40503</v>
      </c>
      <c r="P327" s="4">
        <f t="shared" si="12"/>
        <v>19.96613125</v>
      </c>
      <c r="Q327" s="4">
        <f t="shared" si="11"/>
        <v>52.54</v>
      </c>
      <c r="T327" s="59"/>
      <c r="U327" s="59"/>
    </row>
    <row r="328" spans="1:21" x14ac:dyDescent="0.3">
      <c r="A328" s="1">
        <v>40504</v>
      </c>
      <c r="B328">
        <v>53.21</v>
      </c>
      <c r="C328">
        <v>32.24</v>
      </c>
      <c r="D328">
        <v>26.01</v>
      </c>
      <c r="E328">
        <v>47.62</v>
      </c>
      <c r="F328">
        <v>7.41</v>
      </c>
      <c r="G328">
        <v>7.3209999999999997</v>
      </c>
      <c r="H328">
        <v>3.44</v>
      </c>
      <c r="I328">
        <v>12.53</v>
      </c>
      <c r="J328">
        <v>11.13</v>
      </c>
      <c r="K328">
        <v>34.83</v>
      </c>
      <c r="L328">
        <v>21.25</v>
      </c>
      <c r="O328" s="1">
        <v>40504</v>
      </c>
      <c r="P328" s="4">
        <f t="shared" si="12"/>
        <v>20.0528625</v>
      </c>
      <c r="Q328" s="4">
        <f t="shared" si="11"/>
        <v>53.21</v>
      </c>
      <c r="T328" s="59"/>
      <c r="U328" s="59"/>
    </row>
    <row r="329" spans="1:21" x14ac:dyDescent="0.3">
      <c r="A329" s="1">
        <v>40505</v>
      </c>
      <c r="B329">
        <v>52.82</v>
      </c>
      <c r="C329">
        <v>31.98</v>
      </c>
      <c r="D329">
        <v>25.98</v>
      </c>
      <c r="E329">
        <v>47.1</v>
      </c>
      <c r="F329">
        <v>7.32</v>
      </c>
      <c r="G329">
        <v>7.42</v>
      </c>
      <c r="H329">
        <v>3.36</v>
      </c>
      <c r="I329">
        <v>12.41</v>
      </c>
      <c r="J329">
        <v>10.74</v>
      </c>
      <c r="K329">
        <v>33.75</v>
      </c>
      <c r="L329">
        <v>21.087499999999999</v>
      </c>
      <c r="O329" s="1">
        <v>40505</v>
      </c>
      <c r="P329" s="4">
        <f t="shared" si="12"/>
        <v>19.848468749999999</v>
      </c>
      <c r="Q329" s="4">
        <f t="shared" si="11"/>
        <v>52.82</v>
      </c>
      <c r="T329" s="59"/>
      <c r="U329" s="59"/>
    </row>
    <row r="330" spans="1:21" x14ac:dyDescent="0.3">
      <c r="A330" s="1">
        <v>40506</v>
      </c>
      <c r="B330">
        <v>54.15</v>
      </c>
      <c r="C330">
        <v>32.549999999999997</v>
      </c>
      <c r="D330">
        <v>26.3</v>
      </c>
      <c r="E330">
        <v>48.072499999999998</v>
      </c>
      <c r="F330">
        <v>7.62</v>
      </c>
      <c r="G330">
        <v>7.75</v>
      </c>
      <c r="H330">
        <v>3.4424999999999999</v>
      </c>
      <c r="I330">
        <v>12.585000000000001</v>
      </c>
      <c r="J330">
        <v>11</v>
      </c>
      <c r="K330">
        <v>34.28</v>
      </c>
      <c r="L330">
        <v>21.387499999999999</v>
      </c>
      <c r="O330" s="1">
        <v>40506</v>
      </c>
      <c r="P330" s="4">
        <f t="shared" si="12"/>
        <v>20.231093749999999</v>
      </c>
      <c r="Q330" s="4">
        <f t="shared" si="11"/>
        <v>54.15</v>
      </c>
      <c r="T330" s="59"/>
      <c r="U330" s="59"/>
    </row>
    <row r="331" spans="1:21" x14ac:dyDescent="0.3">
      <c r="A331" s="1">
        <v>40507</v>
      </c>
      <c r="B331">
        <v>54.15</v>
      </c>
      <c r="C331">
        <v>32.549999999999997</v>
      </c>
      <c r="D331">
        <v>26.3</v>
      </c>
      <c r="E331">
        <v>48.072499999999998</v>
      </c>
      <c r="F331">
        <v>7.62</v>
      </c>
      <c r="G331">
        <v>7.75</v>
      </c>
      <c r="H331">
        <v>3.4424999999999999</v>
      </c>
      <c r="I331">
        <v>12.585000000000001</v>
      </c>
      <c r="J331">
        <v>11</v>
      </c>
      <c r="K331">
        <v>34.28</v>
      </c>
      <c r="L331">
        <v>21.387499999999999</v>
      </c>
      <c r="O331" s="1">
        <v>40507</v>
      </c>
      <c r="P331" s="4">
        <f t="shared" si="12"/>
        <v>20.231093749999999</v>
      </c>
      <c r="Q331" s="4">
        <f t="shared" si="11"/>
        <v>54.15</v>
      </c>
      <c r="T331" s="59"/>
      <c r="U331" s="59"/>
    </row>
    <row r="332" spans="1:21" x14ac:dyDescent="0.3">
      <c r="A332" s="1">
        <v>40508</v>
      </c>
      <c r="B332">
        <v>53.81</v>
      </c>
      <c r="C332">
        <v>32.200000000000003</v>
      </c>
      <c r="D332">
        <v>27.04</v>
      </c>
      <c r="E332">
        <v>47.73</v>
      </c>
      <c r="F332">
        <v>7.55</v>
      </c>
      <c r="G332">
        <v>7.63</v>
      </c>
      <c r="H332">
        <v>3.41</v>
      </c>
      <c r="I332">
        <v>12.54</v>
      </c>
      <c r="J332">
        <v>11</v>
      </c>
      <c r="K332">
        <v>34.590000000000003</v>
      </c>
      <c r="L332">
        <v>21.33</v>
      </c>
      <c r="O332" s="1">
        <v>40508</v>
      </c>
      <c r="P332" s="4">
        <f t="shared" si="12"/>
        <v>20.215375000000002</v>
      </c>
      <c r="Q332" s="4">
        <f t="shared" si="11"/>
        <v>53.81</v>
      </c>
      <c r="T332" s="59"/>
      <c r="U332" s="59"/>
    </row>
    <row r="333" spans="1:21" x14ac:dyDescent="0.3">
      <c r="A333" s="1">
        <v>40509</v>
      </c>
      <c r="B333">
        <v>53.81</v>
      </c>
      <c r="C333">
        <v>32.200000000000003</v>
      </c>
      <c r="D333">
        <v>27.04</v>
      </c>
      <c r="E333">
        <v>47.73</v>
      </c>
      <c r="F333">
        <v>7.55</v>
      </c>
      <c r="G333">
        <v>7.63</v>
      </c>
      <c r="H333">
        <v>3.41</v>
      </c>
      <c r="I333">
        <v>12.54</v>
      </c>
      <c r="J333">
        <v>11</v>
      </c>
      <c r="K333">
        <v>34.590000000000003</v>
      </c>
      <c r="L333">
        <v>21.33</v>
      </c>
      <c r="O333" s="1">
        <v>40509</v>
      </c>
      <c r="P333" s="4">
        <f t="shared" si="12"/>
        <v>20.215375000000002</v>
      </c>
      <c r="Q333" s="4">
        <f t="shared" si="11"/>
        <v>53.81</v>
      </c>
      <c r="T333" s="59"/>
      <c r="U333" s="59"/>
    </row>
    <row r="334" spans="1:21" x14ac:dyDescent="0.3">
      <c r="A334" s="1">
        <v>40510</v>
      </c>
      <c r="B334">
        <v>53.81</v>
      </c>
      <c r="C334">
        <v>32.200000000000003</v>
      </c>
      <c r="D334">
        <v>27.04</v>
      </c>
      <c r="E334">
        <v>47.73</v>
      </c>
      <c r="F334">
        <v>7.55</v>
      </c>
      <c r="G334">
        <v>7.63</v>
      </c>
      <c r="H334">
        <v>3.41</v>
      </c>
      <c r="I334">
        <v>12.54</v>
      </c>
      <c r="J334">
        <v>11</v>
      </c>
      <c r="K334">
        <v>34.590000000000003</v>
      </c>
      <c r="L334">
        <v>21.33</v>
      </c>
      <c r="O334" s="1">
        <v>40510</v>
      </c>
      <c r="P334" s="4">
        <f t="shared" si="12"/>
        <v>20.215375000000002</v>
      </c>
      <c r="Q334" s="4">
        <f t="shared" ref="Q334:Q397" si="13">B334</f>
        <v>53.81</v>
      </c>
      <c r="T334" s="59"/>
      <c r="U334" s="59"/>
    </row>
    <row r="335" spans="1:21" x14ac:dyDescent="0.3">
      <c r="A335" s="1">
        <v>40511</v>
      </c>
      <c r="B335">
        <v>53.73</v>
      </c>
      <c r="C335">
        <v>32.200000000000003</v>
      </c>
      <c r="D335">
        <v>26.92</v>
      </c>
      <c r="E335">
        <v>47.28</v>
      </c>
      <c r="F335">
        <v>7.38</v>
      </c>
      <c r="G335">
        <v>7.5709999999999997</v>
      </c>
      <c r="H335">
        <v>3.4375</v>
      </c>
      <c r="I335">
        <v>12.52</v>
      </c>
      <c r="J335">
        <v>10.81</v>
      </c>
      <c r="K335">
        <v>33.200000000000003</v>
      </c>
      <c r="L335">
        <v>21.33</v>
      </c>
      <c r="O335" s="1">
        <v>40511</v>
      </c>
      <c r="P335" s="4">
        <f t="shared" si="12"/>
        <v>20.047331249999999</v>
      </c>
      <c r="Q335" s="4">
        <f t="shared" si="13"/>
        <v>53.73</v>
      </c>
      <c r="T335" s="59"/>
      <c r="U335" s="59"/>
    </row>
    <row r="336" spans="1:21" x14ac:dyDescent="0.3">
      <c r="A336" s="1">
        <v>40512</v>
      </c>
      <c r="B336">
        <v>53.05</v>
      </c>
      <c r="C336">
        <v>31.8</v>
      </c>
      <c r="D336">
        <v>26.11</v>
      </c>
      <c r="E336">
        <v>46.82</v>
      </c>
      <c r="F336">
        <v>7.29</v>
      </c>
      <c r="G336">
        <v>7.2690000000000001</v>
      </c>
      <c r="H336">
        <v>3.4022999999999999</v>
      </c>
      <c r="I336">
        <v>12.425000000000001</v>
      </c>
      <c r="J336">
        <v>10.75</v>
      </c>
      <c r="K336">
        <v>32.630000000000003</v>
      </c>
      <c r="L336">
        <v>21.157499999999999</v>
      </c>
      <c r="O336" s="1">
        <v>40512</v>
      </c>
      <c r="P336" s="4">
        <f t="shared" si="12"/>
        <v>19.749802500000005</v>
      </c>
      <c r="Q336" s="4">
        <f t="shared" si="13"/>
        <v>53.05</v>
      </c>
      <c r="T336" s="59"/>
      <c r="U336" s="59"/>
    </row>
    <row r="337" spans="1:21" x14ac:dyDescent="0.3">
      <c r="A337" s="1">
        <v>40513</v>
      </c>
      <c r="B337">
        <v>54.65</v>
      </c>
      <c r="C337">
        <v>32.58</v>
      </c>
      <c r="D337">
        <v>26.86</v>
      </c>
      <c r="E337">
        <v>47.89</v>
      </c>
      <c r="F337">
        <v>7.51</v>
      </c>
      <c r="G337">
        <v>7.39</v>
      </c>
      <c r="H337">
        <v>3.5525000000000002</v>
      </c>
      <c r="I337">
        <v>12.77</v>
      </c>
      <c r="J337">
        <v>11.11</v>
      </c>
      <c r="K337">
        <v>34.44</v>
      </c>
      <c r="L337">
        <v>21.48</v>
      </c>
      <c r="O337" s="1">
        <v>40513</v>
      </c>
      <c r="P337" s="4">
        <f t="shared" si="12"/>
        <v>20.281156249999999</v>
      </c>
      <c r="Q337" s="4">
        <f t="shared" si="13"/>
        <v>54.65</v>
      </c>
      <c r="T337" s="59"/>
      <c r="U337" s="59"/>
    </row>
    <row r="338" spans="1:21" x14ac:dyDescent="0.3">
      <c r="A338" s="1">
        <v>40514</v>
      </c>
      <c r="B338">
        <v>55.73</v>
      </c>
      <c r="C338">
        <v>32.85</v>
      </c>
      <c r="D338">
        <v>28.41</v>
      </c>
      <c r="E338">
        <v>48.49</v>
      </c>
      <c r="F338">
        <v>7.54</v>
      </c>
      <c r="G338">
        <v>7.91</v>
      </c>
      <c r="H338">
        <v>3.5950000000000002</v>
      </c>
      <c r="I338">
        <v>12.91</v>
      </c>
      <c r="J338">
        <v>11.54</v>
      </c>
      <c r="K338">
        <v>34.880000000000003</v>
      </c>
      <c r="L338">
        <v>21.7</v>
      </c>
      <c r="O338" s="1">
        <v>40514</v>
      </c>
      <c r="P338" s="4">
        <f t="shared" si="12"/>
        <v>20.704062500000003</v>
      </c>
      <c r="Q338" s="4">
        <f t="shared" si="13"/>
        <v>55.73</v>
      </c>
      <c r="T338" s="59"/>
      <c r="U338" s="59"/>
    </row>
    <row r="339" spans="1:21" x14ac:dyDescent="0.3">
      <c r="A339" s="1">
        <v>40515</v>
      </c>
      <c r="B339">
        <v>56.01</v>
      </c>
      <c r="C339">
        <v>32.82</v>
      </c>
      <c r="D339">
        <v>26.55</v>
      </c>
      <c r="E339">
        <v>48.82</v>
      </c>
      <c r="F339">
        <v>7.65</v>
      </c>
      <c r="G339">
        <v>7.9189999999999996</v>
      </c>
      <c r="H339">
        <v>3.6974999999999998</v>
      </c>
      <c r="I339">
        <v>13.06</v>
      </c>
      <c r="J339">
        <v>11.97</v>
      </c>
      <c r="K339">
        <v>35.58</v>
      </c>
      <c r="L339">
        <v>21.69</v>
      </c>
      <c r="O339" s="1">
        <v>40515</v>
      </c>
      <c r="P339" s="4">
        <f t="shared" si="12"/>
        <v>20.625731250000001</v>
      </c>
      <c r="Q339" s="4">
        <f t="shared" si="13"/>
        <v>56.01</v>
      </c>
      <c r="T339" s="59"/>
      <c r="U339" s="59"/>
    </row>
    <row r="340" spans="1:21" x14ac:dyDescent="0.3">
      <c r="A340" s="1">
        <v>40516</v>
      </c>
      <c r="B340">
        <v>56.01</v>
      </c>
      <c r="C340">
        <v>32.82</v>
      </c>
      <c r="D340">
        <v>26.55</v>
      </c>
      <c r="E340">
        <v>48.82</v>
      </c>
      <c r="F340">
        <v>7.65</v>
      </c>
      <c r="G340">
        <v>7.9189999999999996</v>
      </c>
      <c r="H340">
        <v>3.6974999999999998</v>
      </c>
      <c r="I340">
        <v>13.06</v>
      </c>
      <c r="J340">
        <v>11.97</v>
      </c>
      <c r="K340">
        <v>35.58</v>
      </c>
      <c r="L340">
        <v>21.69</v>
      </c>
      <c r="O340" s="1">
        <v>40516</v>
      </c>
      <c r="P340" s="4">
        <f t="shared" si="12"/>
        <v>20.625731250000001</v>
      </c>
      <c r="Q340" s="4">
        <f t="shared" si="13"/>
        <v>56.01</v>
      </c>
      <c r="T340" s="59"/>
      <c r="U340" s="59"/>
    </row>
    <row r="341" spans="1:21" x14ac:dyDescent="0.3">
      <c r="A341" s="1">
        <v>40517</v>
      </c>
      <c r="B341">
        <v>56.01</v>
      </c>
      <c r="C341">
        <v>32.82</v>
      </c>
      <c r="D341">
        <v>26.55</v>
      </c>
      <c r="E341">
        <v>48.82</v>
      </c>
      <c r="F341">
        <v>7.65</v>
      </c>
      <c r="G341">
        <v>7.9189999999999996</v>
      </c>
      <c r="H341">
        <v>3.6974999999999998</v>
      </c>
      <c r="I341">
        <v>13.06</v>
      </c>
      <c r="J341">
        <v>11.97</v>
      </c>
      <c r="K341">
        <v>35.58</v>
      </c>
      <c r="L341">
        <v>21.69</v>
      </c>
      <c r="O341" s="1">
        <v>40517</v>
      </c>
      <c r="P341" s="4">
        <f t="shared" si="12"/>
        <v>20.625731250000001</v>
      </c>
      <c r="Q341" s="4">
        <f t="shared" si="13"/>
        <v>56.01</v>
      </c>
      <c r="T341" s="59"/>
      <c r="U341" s="59"/>
    </row>
    <row r="342" spans="1:21" x14ac:dyDescent="0.3">
      <c r="A342" s="1">
        <v>40518</v>
      </c>
      <c r="B342">
        <v>55.98</v>
      </c>
      <c r="C342">
        <v>32.950000000000003</v>
      </c>
      <c r="D342">
        <v>26.85</v>
      </c>
      <c r="E342">
        <v>48.322499999999998</v>
      </c>
      <c r="F342">
        <v>7.819</v>
      </c>
      <c r="G342">
        <v>7.9550000000000001</v>
      </c>
      <c r="H342">
        <v>3.6280999999999999</v>
      </c>
      <c r="I342">
        <v>13.019</v>
      </c>
      <c r="J342">
        <v>11.89</v>
      </c>
      <c r="K342">
        <v>35.18</v>
      </c>
      <c r="L342">
        <v>21.7</v>
      </c>
      <c r="O342" s="1">
        <v>40518</v>
      </c>
      <c r="P342" s="4">
        <f t="shared" si="12"/>
        <v>20.605904999999996</v>
      </c>
      <c r="Q342" s="4">
        <f t="shared" si="13"/>
        <v>55.98</v>
      </c>
      <c r="T342" s="59"/>
      <c r="U342" s="59"/>
    </row>
    <row r="343" spans="1:21" x14ac:dyDescent="0.3">
      <c r="A343" s="1">
        <v>40519</v>
      </c>
      <c r="B343">
        <v>55.92</v>
      </c>
      <c r="C343">
        <v>33.409999999999997</v>
      </c>
      <c r="D343">
        <v>24.86</v>
      </c>
      <c r="E343">
        <v>48.47</v>
      </c>
      <c r="F343">
        <v>8.02</v>
      </c>
      <c r="G343">
        <v>7.92</v>
      </c>
      <c r="H343">
        <v>3.7450000000000001</v>
      </c>
      <c r="I343">
        <v>12.99</v>
      </c>
      <c r="J343">
        <v>11.83</v>
      </c>
      <c r="K343">
        <v>34.75</v>
      </c>
      <c r="L343">
        <v>21.58</v>
      </c>
      <c r="O343" s="1">
        <v>40519</v>
      </c>
      <c r="P343" s="4">
        <f t="shared" si="12"/>
        <v>20.440937500000004</v>
      </c>
      <c r="Q343" s="4">
        <f t="shared" si="13"/>
        <v>55.92</v>
      </c>
      <c r="T343" s="59"/>
      <c r="U343" s="59"/>
    </row>
    <row r="344" spans="1:21" x14ac:dyDescent="0.3">
      <c r="A344" s="1">
        <v>40520</v>
      </c>
      <c r="B344">
        <v>56.4</v>
      </c>
      <c r="C344">
        <v>33.75</v>
      </c>
      <c r="D344">
        <v>25.4</v>
      </c>
      <c r="E344">
        <v>48.88</v>
      </c>
      <c r="F344">
        <v>8.17</v>
      </c>
      <c r="G344">
        <v>7.94</v>
      </c>
      <c r="H344">
        <v>3.7774999999999999</v>
      </c>
      <c r="I344">
        <v>13.04</v>
      </c>
      <c r="J344">
        <v>11.91</v>
      </c>
      <c r="K344">
        <v>35.17</v>
      </c>
      <c r="L344">
        <v>21.82</v>
      </c>
      <c r="O344" s="1">
        <v>40520</v>
      </c>
      <c r="P344" s="4">
        <f t="shared" si="12"/>
        <v>20.666468750000003</v>
      </c>
      <c r="Q344" s="4">
        <f t="shared" si="13"/>
        <v>56.4</v>
      </c>
      <c r="T344" s="59"/>
      <c r="U344" s="59"/>
    </row>
    <row r="345" spans="1:21" x14ac:dyDescent="0.3">
      <c r="A345" s="1">
        <v>40521</v>
      </c>
      <c r="B345">
        <v>56.57</v>
      </c>
      <c r="C345">
        <v>33.74</v>
      </c>
      <c r="D345">
        <v>26.41</v>
      </c>
      <c r="E345">
        <v>49.08</v>
      </c>
      <c r="F345">
        <v>7.95</v>
      </c>
      <c r="G345">
        <v>8.19</v>
      </c>
      <c r="H345">
        <v>3.7155999999999998</v>
      </c>
      <c r="I345">
        <v>13.28</v>
      </c>
      <c r="J345">
        <v>12.03</v>
      </c>
      <c r="K345">
        <v>37.74</v>
      </c>
      <c r="L345">
        <v>21.81</v>
      </c>
      <c r="O345" s="1">
        <v>40521</v>
      </c>
      <c r="P345" s="4">
        <f t="shared" si="12"/>
        <v>20.958255000000001</v>
      </c>
      <c r="Q345" s="4">
        <f t="shared" si="13"/>
        <v>56.57</v>
      </c>
      <c r="T345" s="59"/>
      <c r="U345" s="59"/>
    </row>
    <row r="346" spans="1:21" x14ac:dyDescent="0.3">
      <c r="A346" s="1">
        <v>40522</v>
      </c>
      <c r="B346">
        <v>56.58</v>
      </c>
      <c r="C346">
        <v>32.799999999999997</v>
      </c>
      <c r="D346">
        <v>26.4</v>
      </c>
      <c r="E346">
        <v>49.477499999999999</v>
      </c>
      <c r="F346">
        <v>8.07</v>
      </c>
      <c r="G346">
        <v>8.25</v>
      </c>
      <c r="H346">
        <v>3.7368999999999999</v>
      </c>
      <c r="I346">
        <v>13.36</v>
      </c>
      <c r="J346">
        <v>12.08</v>
      </c>
      <c r="K346">
        <v>37.4</v>
      </c>
      <c r="L346">
        <v>21.91</v>
      </c>
      <c r="O346" s="1">
        <v>40522</v>
      </c>
      <c r="P346" s="4">
        <f t="shared" si="12"/>
        <v>20.924495</v>
      </c>
      <c r="Q346" s="4">
        <f t="shared" si="13"/>
        <v>56.58</v>
      </c>
      <c r="T346" s="59"/>
      <c r="U346" s="59"/>
    </row>
    <row r="347" spans="1:21" x14ac:dyDescent="0.3">
      <c r="A347" s="1">
        <v>40523</v>
      </c>
      <c r="B347">
        <v>56.58</v>
      </c>
      <c r="C347">
        <v>32.799999999999997</v>
      </c>
      <c r="D347">
        <v>26.4</v>
      </c>
      <c r="E347">
        <v>49.477499999999999</v>
      </c>
      <c r="F347">
        <v>8.07</v>
      </c>
      <c r="G347">
        <v>8.25</v>
      </c>
      <c r="H347">
        <v>3.7368999999999999</v>
      </c>
      <c r="I347">
        <v>13.36</v>
      </c>
      <c r="J347">
        <v>12.08</v>
      </c>
      <c r="K347">
        <v>37.4</v>
      </c>
      <c r="L347">
        <v>21.91</v>
      </c>
      <c r="O347" s="1">
        <v>40523</v>
      </c>
      <c r="P347" s="4">
        <f t="shared" si="12"/>
        <v>20.924495</v>
      </c>
      <c r="Q347" s="4">
        <f t="shared" si="13"/>
        <v>56.58</v>
      </c>
      <c r="T347" s="59"/>
      <c r="U347" s="59"/>
    </row>
    <row r="348" spans="1:21" x14ac:dyDescent="0.3">
      <c r="A348" s="1">
        <v>40524</v>
      </c>
      <c r="B348">
        <v>56.58</v>
      </c>
      <c r="C348">
        <v>32.799999999999997</v>
      </c>
      <c r="D348">
        <v>26.4</v>
      </c>
      <c r="E348">
        <v>49.477499999999999</v>
      </c>
      <c r="F348">
        <v>8.07</v>
      </c>
      <c r="G348">
        <v>8.25</v>
      </c>
      <c r="H348">
        <v>3.7368999999999999</v>
      </c>
      <c r="I348">
        <v>13.36</v>
      </c>
      <c r="J348">
        <v>12.08</v>
      </c>
      <c r="K348">
        <v>37.4</v>
      </c>
      <c r="L348">
        <v>21.91</v>
      </c>
      <c r="O348" s="1">
        <v>40524</v>
      </c>
      <c r="P348" s="4">
        <f t="shared" si="12"/>
        <v>20.924495</v>
      </c>
      <c r="Q348" s="4">
        <f t="shared" si="13"/>
        <v>56.58</v>
      </c>
      <c r="T348" s="59"/>
      <c r="U348" s="59"/>
    </row>
    <row r="349" spans="1:21" x14ac:dyDescent="0.3">
      <c r="A349" s="1">
        <v>40525</v>
      </c>
      <c r="B349">
        <v>56.2</v>
      </c>
      <c r="C349">
        <v>32.6</v>
      </c>
      <c r="D349">
        <v>26.58</v>
      </c>
      <c r="E349">
        <v>49.1175</v>
      </c>
      <c r="F349">
        <v>8.23</v>
      </c>
      <c r="G349">
        <v>8.14</v>
      </c>
      <c r="H349">
        <v>3.6421000000000001</v>
      </c>
      <c r="I349">
        <v>13.215</v>
      </c>
      <c r="J349">
        <v>11.9</v>
      </c>
      <c r="K349">
        <v>37.33</v>
      </c>
      <c r="L349">
        <v>21.5</v>
      </c>
      <c r="O349" s="1">
        <v>40525</v>
      </c>
      <c r="P349" s="4">
        <f t="shared" si="12"/>
        <v>20.801767499999997</v>
      </c>
      <c r="Q349" s="4">
        <f t="shared" si="13"/>
        <v>56.2</v>
      </c>
      <c r="T349" s="59"/>
      <c r="U349" s="59"/>
    </row>
    <row r="350" spans="1:21" x14ac:dyDescent="0.3">
      <c r="A350" s="1">
        <v>40526</v>
      </c>
      <c r="B350">
        <v>55.83</v>
      </c>
      <c r="C350">
        <v>32.799999999999997</v>
      </c>
      <c r="D350">
        <v>26.29</v>
      </c>
      <c r="E350">
        <v>49.18</v>
      </c>
      <c r="F350">
        <v>8.0500000000000007</v>
      </c>
      <c r="G350">
        <v>8.0649999999999995</v>
      </c>
      <c r="H350">
        <v>3.6480999999999999</v>
      </c>
      <c r="I350">
        <v>13.3</v>
      </c>
      <c r="J350">
        <v>11.91</v>
      </c>
      <c r="K350">
        <v>37.130000000000003</v>
      </c>
      <c r="L350">
        <v>21.47</v>
      </c>
      <c r="O350" s="1">
        <v>40526</v>
      </c>
      <c r="P350" s="4">
        <f t="shared" si="12"/>
        <v>20.76734875</v>
      </c>
      <c r="Q350" s="4">
        <f t="shared" si="13"/>
        <v>55.83</v>
      </c>
      <c r="T350" s="59"/>
      <c r="U350" s="59"/>
    </row>
    <row r="351" spans="1:21" x14ac:dyDescent="0.3">
      <c r="A351" s="1">
        <v>40527</v>
      </c>
      <c r="B351">
        <v>55.23</v>
      </c>
      <c r="C351">
        <v>32.64</v>
      </c>
      <c r="D351">
        <v>26.4</v>
      </c>
      <c r="E351">
        <v>49.09</v>
      </c>
      <c r="F351">
        <v>8.02</v>
      </c>
      <c r="G351">
        <v>7.92</v>
      </c>
      <c r="H351">
        <v>3.5674999999999999</v>
      </c>
      <c r="I351">
        <v>13.2</v>
      </c>
      <c r="J351">
        <v>12.12</v>
      </c>
      <c r="K351">
        <v>36.700000000000003</v>
      </c>
      <c r="L351">
        <v>21.28</v>
      </c>
      <c r="O351" s="1">
        <v>40527</v>
      </c>
      <c r="P351" s="4">
        <f t="shared" si="12"/>
        <v>20.679218750000004</v>
      </c>
      <c r="Q351" s="4">
        <f t="shared" si="13"/>
        <v>55.23</v>
      </c>
      <c r="T351" s="59"/>
      <c r="U351" s="59"/>
    </row>
    <row r="352" spans="1:21" x14ac:dyDescent="0.3">
      <c r="A352" s="1">
        <v>40528</v>
      </c>
      <c r="B352">
        <v>55.53</v>
      </c>
      <c r="C352">
        <v>32.619999999999997</v>
      </c>
      <c r="D352">
        <v>27.64</v>
      </c>
      <c r="E352">
        <v>49.65</v>
      </c>
      <c r="F352">
        <v>8.0299999999999994</v>
      </c>
      <c r="G352">
        <v>8.0500000000000007</v>
      </c>
      <c r="H352">
        <v>3.5718999999999999</v>
      </c>
      <c r="I352">
        <v>13.375</v>
      </c>
      <c r="J352">
        <v>12.32</v>
      </c>
      <c r="K352">
        <v>37.159999999999997</v>
      </c>
      <c r="L352">
        <v>21.3</v>
      </c>
      <c r="O352" s="1">
        <v>40528</v>
      </c>
      <c r="P352" s="4">
        <f t="shared" si="12"/>
        <v>20.95065125</v>
      </c>
      <c r="Q352" s="4">
        <f t="shared" si="13"/>
        <v>55.53</v>
      </c>
      <c r="T352" s="59"/>
      <c r="U352" s="59"/>
    </row>
    <row r="353" spans="1:21" x14ac:dyDescent="0.3">
      <c r="A353" s="1">
        <v>40529</v>
      </c>
      <c r="B353">
        <v>55.89</v>
      </c>
      <c r="C353">
        <v>32.53</v>
      </c>
      <c r="D353">
        <v>28.17</v>
      </c>
      <c r="E353">
        <v>49.46</v>
      </c>
      <c r="F353">
        <v>8.1</v>
      </c>
      <c r="G353">
        <v>8.2100000000000009</v>
      </c>
      <c r="H353">
        <v>3.5924999999999998</v>
      </c>
      <c r="I353">
        <v>13.61</v>
      </c>
      <c r="J353">
        <v>12.69</v>
      </c>
      <c r="K353">
        <v>38.22</v>
      </c>
      <c r="L353">
        <v>21.46</v>
      </c>
      <c r="O353" s="1">
        <v>40529</v>
      </c>
      <c r="P353" s="4">
        <f t="shared" si="12"/>
        <v>21.12290625</v>
      </c>
      <c r="Q353" s="4">
        <f t="shared" si="13"/>
        <v>55.89</v>
      </c>
      <c r="T353" s="59"/>
      <c r="U353" s="59"/>
    </row>
    <row r="354" spans="1:21" x14ac:dyDescent="0.3">
      <c r="A354" s="1">
        <v>40530</v>
      </c>
      <c r="B354">
        <v>55.89</v>
      </c>
      <c r="C354">
        <v>32.53</v>
      </c>
      <c r="D354">
        <v>28.17</v>
      </c>
      <c r="E354">
        <v>49.46</v>
      </c>
      <c r="F354">
        <v>8.1</v>
      </c>
      <c r="G354">
        <v>8.2100000000000009</v>
      </c>
      <c r="H354">
        <v>3.5924999999999998</v>
      </c>
      <c r="I354">
        <v>13.61</v>
      </c>
      <c r="J354">
        <v>12.69</v>
      </c>
      <c r="K354">
        <v>38.22</v>
      </c>
      <c r="L354">
        <v>21.46</v>
      </c>
      <c r="O354" s="1">
        <v>40530</v>
      </c>
      <c r="P354" s="4">
        <f t="shared" si="12"/>
        <v>21.12290625</v>
      </c>
      <c r="Q354" s="4">
        <f t="shared" si="13"/>
        <v>55.89</v>
      </c>
      <c r="T354" s="59"/>
      <c r="U354" s="59"/>
    </row>
    <row r="355" spans="1:21" x14ac:dyDescent="0.3">
      <c r="A355" s="1">
        <v>40531</v>
      </c>
      <c r="B355">
        <v>55.89</v>
      </c>
      <c r="C355">
        <v>32.53</v>
      </c>
      <c r="D355">
        <v>28.17</v>
      </c>
      <c r="E355">
        <v>49.46</v>
      </c>
      <c r="F355">
        <v>8.1</v>
      </c>
      <c r="G355">
        <v>8.2100000000000009</v>
      </c>
      <c r="H355">
        <v>3.5924999999999998</v>
      </c>
      <c r="I355">
        <v>13.61</v>
      </c>
      <c r="J355">
        <v>12.69</v>
      </c>
      <c r="K355">
        <v>38.22</v>
      </c>
      <c r="L355">
        <v>21.46</v>
      </c>
      <c r="O355" s="1">
        <v>40531</v>
      </c>
      <c r="P355" s="4">
        <f t="shared" si="12"/>
        <v>21.12290625</v>
      </c>
      <c r="Q355" s="4">
        <f t="shared" si="13"/>
        <v>55.89</v>
      </c>
      <c r="T355" s="59"/>
      <c r="U355" s="59"/>
    </row>
    <row r="356" spans="1:21" x14ac:dyDescent="0.3">
      <c r="A356" s="1">
        <v>40532</v>
      </c>
      <c r="B356">
        <v>55.42</v>
      </c>
      <c r="C356">
        <v>32.33</v>
      </c>
      <c r="D356">
        <v>27.81</v>
      </c>
      <c r="E356">
        <v>49.44</v>
      </c>
      <c r="F356">
        <v>8.24</v>
      </c>
      <c r="G356">
        <v>8.1150000000000002</v>
      </c>
      <c r="H356">
        <v>3.5775000000000001</v>
      </c>
      <c r="I356">
        <v>13.6</v>
      </c>
      <c r="J356">
        <v>12.33</v>
      </c>
      <c r="K356">
        <v>37.869999999999997</v>
      </c>
      <c r="L356">
        <v>21.23</v>
      </c>
      <c r="O356" s="1">
        <v>40532</v>
      </c>
      <c r="P356" s="4">
        <f t="shared" si="12"/>
        <v>20.998531249999999</v>
      </c>
      <c r="Q356" s="4">
        <f t="shared" si="13"/>
        <v>55.42</v>
      </c>
      <c r="T356" s="59"/>
      <c r="U356" s="59"/>
    </row>
    <row r="357" spans="1:21" x14ac:dyDescent="0.3">
      <c r="A357" s="1">
        <v>40533</v>
      </c>
      <c r="B357">
        <v>55.77</v>
      </c>
      <c r="C357">
        <v>32.44</v>
      </c>
      <c r="D357">
        <v>27.88</v>
      </c>
      <c r="E357">
        <v>49.99</v>
      </c>
      <c r="F357">
        <v>8.14</v>
      </c>
      <c r="G357">
        <v>8.14</v>
      </c>
      <c r="H357">
        <v>3.7174999999999998</v>
      </c>
      <c r="I357">
        <v>13.91</v>
      </c>
      <c r="J357">
        <v>12.39</v>
      </c>
      <c r="K357">
        <v>37.979999999999997</v>
      </c>
      <c r="L357">
        <v>21.1</v>
      </c>
      <c r="O357" s="1">
        <v>40533</v>
      </c>
      <c r="P357" s="4">
        <f t="shared" si="12"/>
        <v>21.116718749999997</v>
      </c>
      <c r="Q357" s="4">
        <f t="shared" si="13"/>
        <v>55.77</v>
      </c>
      <c r="T357" s="59"/>
      <c r="U357" s="59"/>
    </row>
    <row r="358" spans="1:21" x14ac:dyDescent="0.3">
      <c r="A358" s="1">
        <v>40534</v>
      </c>
      <c r="B358">
        <v>55.83</v>
      </c>
      <c r="C358">
        <v>32.47</v>
      </c>
      <c r="D358">
        <v>28.14</v>
      </c>
      <c r="E358">
        <v>49.99</v>
      </c>
      <c r="F358">
        <v>8.1110000000000007</v>
      </c>
      <c r="G358">
        <v>8.2799999999999994</v>
      </c>
      <c r="H358">
        <v>3.7574999999999998</v>
      </c>
      <c r="I358">
        <v>14</v>
      </c>
      <c r="J358">
        <v>12.3</v>
      </c>
      <c r="K358">
        <v>38.31</v>
      </c>
      <c r="L358">
        <v>20.89</v>
      </c>
      <c r="O358" s="1">
        <v>40534</v>
      </c>
      <c r="P358" s="4">
        <f t="shared" si="12"/>
        <v>21.164831249999999</v>
      </c>
      <c r="Q358" s="4">
        <f t="shared" si="13"/>
        <v>55.83</v>
      </c>
      <c r="T358" s="59"/>
      <c r="U358" s="59"/>
    </row>
    <row r="359" spans="1:21" x14ac:dyDescent="0.3">
      <c r="A359" s="1">
        <v>40535</v>
      </c>
      <c r="B359">
        <v>55.67</v>
      </c>
      <c r="C359">
        <v>32.36</v>
      </c>
      <c r="D359">
        <v>28.13</v>
      </c>
      <c r="E359">
        <v>49.44</v>
      </c>
      <c r="F359">
        <v>8.0399999999999991</v>
      </c>
      <c r="G359">
        <v>7.94</v>
      </c>
      <c r="H359">
        <v>3.73</v>
      </c>
      <c r="I359">
        <v>14</v>
      </c>
      <c r="J359">
        <v>12.23</v>
      </c>
      <c r="K359">
        <v>37.86</v>
      </c>
      <c r="L359">
        <v>20.84</v>
      </c>
      <c r="O359" s="1">
        <v>40535</v>
      </c>
      <c r="P359" s="4">
        <f t="shared" si="12"/>
        <v>21.008500000000002</v>
      </c>
      <c r="Q359" s="4">
        <f t="shared" si="13"/>
        <v>55.67</v>
      </c>
      <c r="T359" s="59"/>
      <c r="U359" s="59"/>
    </row>
    <row r="360" spans="1:21" x14ac:dyDescent="0.3">
      <c r="A360" s="1">
        <v>40536</v>
      </c>
      <c r="B360">
        <v>55.67</v>
      </c>
      <c r="C360">
        <v>32.36</v>
      </c>
      <c r="D360">
        <v>28.13</v>
      </c>
      <c r="E360">
        <v>49.44</v>
      </c>
      <c r="F360">
        <v>8.0399999999999991</v>
      </c>
      <c r="G360">
        <v>7.94</v>
      </c>
      <c r="H360">
        <v>3.73</v>
      </c>
      <c r="I360">
        <v>14</v>
      </c>
      <c r="J360">
        <v>12.23</v>
      </c>
      <c r="K360">
        <v>37.86</v>
      </c>
      <c r="L360">
        <v>20.84</v>
      </c>
      <c r="O360" s="1">
        <v>40536</v>
      </c>
      <c r="P360" s="4">
        <f t="shared" si="12"/>
        <v>21.008500000000002</v>
      </c>
      <c r="Q360" s="4">
        <f t="shared" si="13"/>
        <v>55.67</v>
      </c>
      <c r="T360" s="59"/>
      <c r="U360" s="59"/>
    </row>
    <row r="361" spans="1:21" x14ac:dyDescent="0.3">
      <c r="A361" s="1">
        <v>40537</v>
      </c>
      <c r="B361">
        <v>55.67</v>
      </c>
      <c r="C361">
        <v>32.36</v>
      </c>
      <c r="D361">
        <v>28.13</v>
      </c>
      <c r="E361">
        <v>49.44</v>
      </c>
      <c r="F361">
        <v>8.0399999999999991</v>
      </c>
      <c r="G361">
        <v>7.94</v>
      </c>
      <c r="H361">
        <v>3.73</v>
      </c>
      <c r="I361">
        <v>14</v>
      </c>
      <c r="J361">
        <v>12.23</v>
      </c>
      <c r="K361">
        <v>37.86</v>
      </c>
      <c r="L361">
        <v>20.84</v>
      </c>
      <c r="O361" s="1">
        <v>40537</v>
      </c>
      <c r="P361" s="4">
        <f t="shared" si="12"/>
        <v>21.008500000000002</v>
      </c>
      <c r="Q361" s="4">
        <f t="shared" si="13"/>
        <v>55.67</v>
      </c>
      <c r="T361" s="59"/>
      <c r="U361" s="59"/>
    </row>
    <row r="362" spans="1:21" x14ac:dyDescent="0.3">
      <c r="A362" s="1">
        <v>40538</v>
      </c>
      <c r="B362">
        <v>55.67</v>
      </c>
      <c r="C362">
        <v>32.36</v>
      </c>
      <c r="D362">
        <v>28.13</v>
      </c>
      <c r="E362">
        <v>49.44</v>
      </c>
      <c r="F362">
        <v>8.0399999999999991</v>
      </c>
      <c r="G362">
        <v>7.94</v>
      </c>
      <c r="H362">
        <v>3.73</v>
      </c>
      <c r="I362">
        <v>14</v>
      </c>
      <c r="J362">
        <v>12.23</v>
      </c>
      <c r="K362">
        <v>37.86</v>
      </c>
      <c r="L362">
        <v>20.84</v>
      </c>
      <c r="O362" s="1">
        <v>40538</v>
      </c>
      <c r="P362" s="4">
        <f t="shared" si="12"/>
        <v>21.008500000000002</v>
      </c>
      <c r="Q362" s="4">
        <f t="shared" si="13"/>
        <v>55.67</v>
      </c>
      <c r="T362" s="59"/>
      <c r="U362" s="59"/>
    </row>
    <row r="363" spans="1:21" x14ac:dyDescent="0.3">
      <c r="A363" s="1">
        <v>40539</v>
      </c>
      <c r="B363">
        <v>55.74</v>
      </c>
      <c r="C363">
        <v>32.380000000000003</v>
      </c>
      <c r="D363">
        <v>28.76</v>
      </c>
      <c r="E363">
        <v>49.61</v>
      </c>
      <c r="F363">
        <v>8.0500000000000007</v>
      </c>
      <c r="G363">
        <v>7.81</v>
      </c>
      <c r="H363">
        <v>3.75</v>
      </c>
      <c r="I363">
        <v>14.08</v>
      </c>
      <c r="J363">
        <v>12.31</v>
      </c>
      <c r="K363">
        <v>38.450000000000003</v>
      </c>
      <c r="L363">
        <v>20.84</v>
      </c>
      <c r="O363" s="1">
        <v>40539</v>
      </c>
      <c r="P363" s="4">
        <f t="shared" si="12"/>
        <v>21.132000000000001</v>
      </c>
      <c r="Q363" s="4">
        <f t="shared" si="13"/>
        <v>55.74</v>
      </c>
      <c r="T363" s="59"/>
      <c r="U363" s="59"/>
    </row>
    <row r="364" spans="1:21" x14ac:dyDescent="0.3">
      <c r="A364" s="1">
        <v>40540</v>
      </c>
      <c r="B364">
        <v>55.51</v>
      </c>
      <c r="C364">
        <v>32.24</v>
      </c>
      <c r="D364">
        <v>28.3</v>
      </c>
      <c r="E364">
        <v>49.86</v>
      </c>
      <c r="F364">
        <v>8.09</v>
      </c>
      <c r="G364">
        <v>7.76</v>
      </c>
      <c r="H364">
        <v>3.7349999999999999</v>
      </c>
      <c r="I364">
        <v>14.1</v>
      </c>
      <c r="J364">
        <v>12.24</v>
      </c>
      <c r="K364">
        <v>38.299999999999997</v>
      </c>
      <c r="L364">
        <v>20.88</v>
      </c>
      <c r="O364" s="1">
        <v>40540</v>
      </c>
      <c r="P364" s="4">
        <f t="shared" si="12"/>
        <v>21.085562500000005</v>
      </c>
      <c r="Q364" s="4">
        <f t="shared" si="13"/>
        <v>55.51</v>
      </c>
      <c r="T364" s="59"/>
      <c r="U364" s="59"/>
    </row>
    <row r="365" spans="1:21" x14ac:dyDescent="0.3">
      <c r="A365" s="1">
        <v>40541</v>
      </c>
      <c r="B365">
        <v>55.52</v>
      </c>
      <c r="C365">
        <v>32.51</v>
      </c>
      <c r="D365">
        <v>28.63</v>
      </c>
      <c r="E365">
        <v>49.99</v>
      </c>
      <c r="F365">
        <v>8.08</v>
      </c>
      <c r="G365">
        <v>7.75</v>
      </c>
      <c r="H365">
        <v>3.7349999999999999</v>
      </c>
      <c r="I365">
        <v>14.12</v>
      </c>
      <c r="J365">
        <v>12.31</v>
      </c>
      <c r="K365">
        <v>38.049999999999997</v>
      </c>
      <c r="L365">
        <v>20.94</v>
      </c>
      <c r="O365" s="1">
        <v>40541</v>
      </c>
      <c r="P365" s="4">
        <f t="shared" si="12"/>
        <v>21.165437500000003</v>
      </c>
      <c r="Q365" s="4">
        <f t="shared" si="13"/>
        <v>55.52</v>
      </c>
      <c r="T365" s="59"/>
      <c r="U365" s="59"/>
    </row>
    <row r="366" spans="1:21" x14ac:dyDescent="0.3">
      <c r="A366" s="1">
        <v>40542</v>
      </c>
      <c r="B366">
        <v>55.69</v>
      </c>
      <c r="C366">
        <v>32.5</v>
      </c>
      <c r="D366">
        <v>28.88</v>
      </c>
      <c r="E366">
        <v>49.73</v>
      </c>
      <c r="F366">
        <v>8.14</v>
      </c>
      <c r="G366">
        <v>7.9</v>
      </c>
      <c r="H366">
        <v>3.7475000000000001</v>
      </c>
      <c r="I366">
        <v>14.13</v>
      </c>
      <c r="J366">
        <v>12.4</v>
      </c>
      <c r="K366">
        <v>38.43</v>
      </c>
      <c r="L366">
        <v>21.02</v>
      </c>
      <c r="O366" s="1">
        <v>40542</v>
      </c>
      <c r="P366" s="4">
        <f t="shared" si="12"/>
        <v>21.221843749999998</v>
      </c>
      <c r="Q366" s="4">
        <f t="shared" si="13"/>
        <v>55.69</v>
      </c>
      <c r="T366" s="59"/>
      <c r="U366" s="59"/>
    </row>
    <row r="367" spans="1:21" x14ac:dyDescent="0.3">
      <c r="A367" s="1">
        <v>40543</v>
      </c>
      <c r="B367">
        <v>55.7</v>
      </c>
      <c r="C367">
        <v>32.5</v>
      </c>
      <c r="D367">
        <v>28.412500000000001</v>
      </c>
      <c r="E367">
        <v>49.49</v>
      </c>
      <c r="F367">
        <v>8.18</v>
      </c>
      <c r="G367">
        <v>8.02</v>
      </c>
      <c r="H367">
        <v>3.85</v>
      </c>
      <c r="I367">
        <v>14.05</v>
      </c>
      <c r="J367">
        <v>12.54</v>
      </c>
      <c r="K367">
        <v>38.340000000000003</v>
      </c>
      <c r="L367">
        <v>21.03</v>
      </c>
      <c r="O367" s="1">
        <v>40543</v>
      </c>
      <c r="P367" s="4">
        <f t="shared" si="12"/>
        <v>21.166406250000001</v>
      </c>
      <c r="Q367" s="4">
        <f t="shared" si="13"/>
        <v>55.7</v>
      </c>
      <c r="T367" s="59"/>
      <c r="U367" s="59"/>
    </row>
    <row r="368" spans="1:21" x14ac:dyDescent="0.3">
      <c r="A368" s="1">
        <v>40544</v>
      </c>
      <c r="B368">
        <v>55.7</v>
      </c>
      <c r="C368">
        <v>32.5</v>
      </c>
      <c r="D368">
        <v>28.412500000000001</v>
      </c>
      <c r="E368">
        <v>49.49</v>
      </c>
      <c r="F368">
        <v>8.18</v>
      </c>
      <c r="G368">
        <v>8.02</v>
      </c>
      <c r="H368">
        <v>3.85</v>
      </c>
      <c r="I368">
        <v>14.05</v>
      </c>
      <c r="J368">
        <v>12.54</v>
      </c>
      <c r="K368">
        <v>38.340000000000003</v>
      </c>
      <c r="L368">
        <v>21.03</v>
      </c>
      <c r="O368" s="1">
        <v>40544</v>
      </c>
      <c r="P368" s="4">
        <f t="shared" si="12"/>
        <v>21.166406250000001</v>
      </c>
      <c r="Q368" s="4">
        <f t="shared" si="13"/>
        <v>55.7</v>
      </c>
      <c r="T368" s="59"/>
      <c r="U368" s="59"/>
    </row>
    <row r="369" spans="1:21" x14ac:dyDescent="0.3">
      <c r="A369" s="1">
        <v>40545</v>
      </c>
      <c r="B369">
        <v>55.7</v>
      </c>
      <c r="C369">
        <v>32.5</v>
      </c>
      <c r="D369">
        <v>28.412500000000001</v>
      </c>
      <c r="E369">
        <v>49.49</v>
      </c>
      <c r="F369">
        <v>8.18</v>
      </c>
      <c r="G369">
        <v>8.02</v>
      </c>
      <c r="H369">
        <v>3.85</v>
      </c>
      <c r="I369">
        <v>14.05</v>
      </c>
      <c r="J369">
        <v>12.54</v>
      </c>
      <c r="K369">
        <v>38.340000000000003</v>
      </c>
      <c r="L369">
        <v>21.03</v>
      </c>
      <c r="O369" s="1">
        <v>40545</v>
      </c>
      <c r="P369" s="4">
        <f t="shared" si="12"/>
        <v>21.166406250000001</v>
      </c>
      <c r="Q369" s="4">
        <f t="shared" si="13"/>
        <v>55.7</v>
      </c>
      <c r="T369" s="59"/>
      <c r="U369" s="59"/>
    </row>
    <row r="370" spans="1:21" x14ac:dyDescent="0.3">
      <c r="A370" s="1">
        <v>40546</v>
      </c>
      <c r="B370">
        <v>56</v>
      </c>
      <c r="C370">
        <v>32.729999999999997</v>
      </c>
      <c r="D370">
        <v>27.8</v>
      </c>
      <c r="E370">
        <v>50.18</v>
      </c>
      <c r="F370">
        <v>8.4700000000000006</v>
      </c>
      <c r="G370">
        <v>8.2750000000000004</v>
      </c>
      <c r="H370">
        <v>3.9550000000000001</v>
      </c>
      <c r="I370">
        <v>14.06</v>
      </c>
      <c r="J370">
        <v>12.59</v>
      </c>
      <c r="K370">
        <v>38.659999999999997</v>
      </c>
      <c r="L370">
        <v>20.85</v>
      </c>
      <c r="O370" s="1">
        <v>40546</v>
      </c>
      <c r="P370" s="4">
        <f t="shared" si="12"/>
        <v>21.273499999999999</v>
      </c>
      <c r="Q370" s="4">
        <f t="shared" si="13"/>
        <v>56</v>
      </c>
      <c r="T370" s="59"/>
      <c r="U370" s="59"/>
    </row>
    <row r="371" spans="1:21" x14ac:dyDescent="0.3">
      <c r="A371" s="1">
        <v>40547</v>
      </c>
      <c r="B371">
        <v>56.14</v>
      </c>
      <c r="C371">
        <v>32.67</v>
      </c>
      <c r="D371">
        <v>28</v>
      </c>
      <c r="E371">
        <v>50.97</v>
      </c>
      <c r="F371">
        <v>8.77</v>
      </c>
      <c r="G371">
        <v>8.44</v>
      </c>
      <c r="H371">
        <v>3.9424999999999999</v>
      </c>
      <c r="I371">
        <v>13.97</v>
      </c>
      <c r="J371">
        <v>12.63</v>
      </c>
      <c r="K371">
        <v>37.39</v>
      </c>
      <c r="L371">
        <v>21.15</v>
      </c>
      <c r="O371" s="1">
        <v>40547</v>
      </c>
      <c r="P371" s="4">
        <f t="shared" si="12"/>
        <v>21.391156249999998</v>
      </c>
      <c r="Q371" s="4">
        <f t="shared" si="13"/>
        <v>56.14</v>
      </c>
      <c r="T371" s="59"/>
      <c r="U371" s="59"/>
    </row>
    <row r="372" spans="1:21" x14ac:dyDescent="0.3">
      <c r="A372" s="1">
        <v>40548</v>
      </c>
      <c r="B372">
        <v>56.32</v>
      </c>
      <c r="C372">
        <v>32.799999999999997</v>
      </c>
      <c r="D372">
        <v>27.99</v>
      </c>
      <c r="E372">
        <v>52.03</v>
      </c>
      <c r="F372">
        <v>8.91</v>
      </c>
      <c r="G372">
        <v>8.5399999999999991</v>
      </c>
      <c r="H372">
        <v>4.2450000000000001</v>
      </c>
      <c r="I372">
        <v>13.76</v>
      </c>
      <c r="J372">
        <v>12.36</v>
      </c>
      <c r="K372">
        <v>36.630000000000003</v>
      </c>
      <c r="L372">
        <v>20.94</v>
      </c>
      <c r="O372" s="1">
        <v>40548</v>
      </c>
      <c r="P372" s="4">
        <f t="shared" si="12"/>
        <v>21.4861875</v>
      </c>
      <c r="Q372" s="4">
        <f t="shared" si="13"/>
        <v>56.32</v>
      </c>
      <c r="T372" s="59"/>
      <c r="U372" s="59"/>
    </row>
    <row r="373" spans="1:21" x14ac:dyDescent="0.3">
      <c r="A373" s="1">
        <v>40549</v>
      </c>
      <c r="B373">
        <v>57.33</v>
      </c>
      <c r="C373">
        <v>33.25</v>
      </c>
      <c r="D373">
        <v>28.52</v>
      </c>
      <c r="E373">
        <v>52.67</v>
      </c>
      <c r="F373">
        <v>8.69</v>
      </c>
      <c r="G373">
        <v>8.58</v>
      </c>
      <c r="H373">
        <v>4.8324999999999996</v>
      </c>
      <c r="I373">
        <v>13.89</v>
      </c>
      <c r="J373">
        <v>12.87</v>
      </c>
      <c r="K373">
        <v>36.32</v>
      </c>
      <c r="L373">
        <v>20.77</v>
      </c>
      <c r="O373" s="1">
        <v>40549</v>
      </c>
      <c r="P373" s="4">
        <f t="shared" si="12"/>
        <v>21.71978125</v>
      </c>
      <c r="Q373" s="4">
        <f t="shared" si="13"/>
        <v>57.33</v>
      </c>
      <c r="T373" s="59"/>
      <c r="U373" s="59"/>
    </row>
    <row r="374" spans="1:21" x14ac:dyDescent="0.3">
      <c r="A374" s="1">
        <v>40550</v>
      </c>
      <c r="B374">
        <v>57.49</v>
      </c>
      <c r="C374">
        <v>33.22</v>
      </c>
      <c r="D374">
        <v>28.274999999999999</v>
      </c>
      <c r="E374">
        <v>51.73</v>
      </c>
      <c r="F374">
        <v>8.83</v>
      </c>
      <c r="G374">
        <v>8.6449999999999996</v>
      </c>
      <c r="H374">
        <v>4.9675000000000002</v>
      </c>
      <c r="I374">
        <v>13.96</v>
      </c>
      <c r="J374">
        <v>13.07</v>
      </c>
      <c r="K374">
        <v>36.31</v>
      </c>
      <c r="L374">
        <v>20.66</v>
      </c>
      <c r="O374" s="1">
        <v>40550</v>
      </c>
      <c r="P374" s="4">
        <f t="shared" si="12"/>
        <v>21.62634375</v>
      </c>
      <c r="Q374" s="4">
        <f t="shared" si="13"/>
        <v>57.49</v>
      </c>
      <c r="T374" s="59"/>
      <c r="U374" s="59"/>
    </row>
    <row r="375" spans="1:21" x14ac:dyDescent="0.3">
      <c r="A375" s="1">
        <v>40551</v>
      </c>
      <c r="B375">
        <v>57.49</v>
      </c>
      <c r="C375">
        <v>33.22</v>
      </c>
      <c r="D375">
        <v>28.274999999999999</v>
      </c>
      <c r="E375">
        <v>51.73</v>
      </c>
      <c r="F375">
        <v>8.83</v>
      </c>
      <c r="G375">
        <v>8.6449999999999996</v>
      </c>
      <c r="H375">
        <v>4.9675000000000002</v>
      </c>
      <c r="I375">
        <v>13.96</v>
      </c>
      <c r="J375">
        <v>13.07</v>
      </c>
      <c r="K375">
        <v>36.31</v>
      </c>
      <c r="L375">
        <v>20.66</v>
      </c>
      <c r="O375" s="1">
        <v>40551</v>
      </c>
      <c r="P375" s="4">
        <f t="shared" si="12"/>
        <v>21.62634375</v>
      </c>
      <c r="Q375" s="4">
        <f t="shared" si="13"/>
        <v>57.49</v>
      </c>
      <c r="T375" s="59"/>
      <c r="U375" s="59"/>
    </row>
    <row r="376" spans="1:21" x14ac:dyDescent="0.3">
      <c r="A376" s="1">
        <v>40552</v>
      </c>
      <c r="B376">
        <v>57.49</v>
      </c>
      <c r="C376">
        <v>33.22</v>
      </c>
      <c r="D376">
        <v>28.274999999999999</v>
      </c>
      <c r="E376">
        <v>51.73</v>
      </c>
      <c r="F376">
        <v>8.83</v>
      </c>
      <c r="G376">
        <v>8.6449999999999996</v>
      </c>
      <c r="H376">
        <v>4.9675000000000002</v>
      </c>
      <c r="I376">
        <v>13.96</v>
      </c>
      <c r="J376">
        <v>13.07</v>
      </c>
      <c r="K376">
        <v>36.31</v>
      </c>
      <c r="L376">
        <v>20.66</v>
      </c>
      <c r="O376" s="1">
        <v>40552</v>
      </c>
      <c r="P376" s="4">
        <f t="shared" si="12"/>
        <v>21.62634375</v>
      </c>
      <c r="Q376" s="4">
        <f t="shared" si="13"/>
        <v>57.49</v>
      </c>
      <c r="T376" s="59"/>
      <c r="U376" s="59"/>
    </row>
    <row r="377" spans="1:21" x14ac:dyDescent="0.3">
      <c r="A377" s="1">
        <v>40553</v>
      </c>
      <c r="B377">
        <v>58.11</v>
      </c>
      <c r="C377">
        <v>33.380000000000003</v>
      </c>
      <c r="D377">
        <v>28.9</v>
      </c>
      <c r="E377">
        <v>51.69</v>
      </c>
      <c r="F377">
        <v>9.19</v>
      </c>
      <c r="G377">
        <v>8.5500000000000007</v>
      </c>
      <c r="H377">
        <v>5.1577999999999999</v>
      </c>
      <c r="I377">
        <v>13.77</v>
      </c>
      <c r="J377">
        <v>13.22</v>
      </c>
      <c r="K377">
        <v>35.9</v>
      </c>
      <c r="L377">
        <v>20.69</v>
      </c>
      <c r="O377" s="1">
        <v>40553</v>
      </c>
      <c r="P377" s="4">
        <f t="shared" si="12"/>
        <v>21.730377500000007</v>
      </c>
      <c r="Q377" s="4">
        <f t="shared" si="13"/>
        <v>58.11</v>
      </c>
      <c r="T377" s="59"/>
      <c r="U377" s="59"/>
    </row>
    <row r="378" spans="1:21" x14ac:dyDescent="0.3">
      <c r="A378" s="1">
        <v>40554</v>
      </c>
      <c r="B378">
        <v>58.26</v>
      </c>
      <c r="C378">
        <v>33.5</v>
      </c>
      <c r="D378">
        <v>29.24</v>
      </c>
      <c r="E378">
        <v>52.07</v>
      </c>
      <c r="F378">
        <v>8.36</v>
      </c>
      <c r="G378">
        <v>8.7200000000000006</v>
      </c>
      <c r="H378">
        <v>5.0774999999999997</v>
      </c>
      <c r="I378">
        <v>14.08</v>
      </c>
      <c r="J378">
        <v>13.42</v>
      </c>
      <c r="K378">
        <v>36.75</v>
      </c>
      <c r="L378">
        <v>21.05</v>
      </c>
      <c r="O378" s="1">
        <v>40554</v>
      </c>
      <c r="P378" s="4">
        <f t="shared" si="12"/>
        <v>21.869468749999999</v>
      </c>
      <c r="Q378" s="4">
        <f t="shared" si="13"/>
        <v>58.26</v>
      </c>
      <c r="T378" s="59"/>
      <c r="U378" s="59"/>
    </row>
    <row r="379" spans="1:21" x14ac:dyDescent="0.3">
      <c r="A379" s="1">
        <v>40555</v>
      </c>
      <c r="B379">
        <v>59.4</v>
      </c>
      <c r="C379">
        <v>33.659999999999997</v>
      </c>
      <c r="D379">
        <v>28.17</v>
      </c>
      <c r="E379">
        <v>52.34</v>
      </c>
      <c r="F379">
        <v>8.39</v>
      </c>
      <c r="G379">
        <v>9.34</v>
      </c>
      <c r="H379">
        <v>5.8380999999999998</v>
      </c>
      <c r="I379">
        <v>14.255000000000001</v>
      </c>
      <c r="J379">
        <v>13.51</v>
      </c>
      <c r="K379">
        <v>37.479999999999997</v>
      </c>
      <c r="L379">
        <v>21.302499999999998</v>
      </c>
      <c r="O379" s="1">
        <v>40555</v>
      </c>
      <c r="P379" s="4">
        <f t="shared" si="12"/>
        <v>22.045254999999997</v>
      </c>
      <c r="Q379" s="4">
        <f t="shared" si="13"/>
        <v>59.4</v>
      </c>
      <c r="T379" s="59"/>
      <c r="U379" s="59"/>
    </row>
    <row r="380" spans="1:21" x14ac:dyDescent="0.3">
      <c r="A380" s="1">
        <v>40556</v>
      </c>
      <c r="B380">
        <v>59.44</v>
      </c>
      <c r="C380">
        <v>33.479999999999997</v>
      </c>
      <c r="D380">
        <v>28.35</v>
      </c>
      <c r="E380">
        <v>51.87</v>
      </c>
      <c r="F380">
        <v>8.26</v>
      </c>
      <c r="G380">
        <v>9.6300000000000008</v>
      </c>
      <c r="H380">
        <v>5.8475000000000001</v>
      </c>
      <c r="I380">
        <v>14.24</v>
      </c>
      <c r="J380">
        <v>13.37</v>
      </c>
      <c r="K380">
        <v>37.29</v>
      </c>
      <c r="L380">
        <v>21.29</v>
      </c>
      <c r="O380" s="1">
        <v>40556</v>
      </c>
      <c r="P380" s="4">
        <f t="shared" si="12"/>
        <v>21.991843750000001</v>
      </c>
      <c r="Q380" s="4">
        <f t="shared" si="13"/>
        <v>59.44</v>
      </c>
      <c r="T380" s="59"/>
      <c r="U380" s="59"/>
    </row>
    <row r="381" spans="1:21" x14ac:dyDescent="0.3">
      <c r="A381" s="1">
        <v>40557</v>
      </c>
      <c r="B381">
        <v>61.02</v>
      </c>
      <c r="C381">
        <v>34.04</v>
      </c>
      <c r="D381">
        <v>29.01</v>
      </c>
      <c r="E381">
        <v>52.04</v>
      </c>
      <c r="F381">
        <v>8.1999999999999993</v>
      </c>
      <c r="G381">
        <v>9.7100000000000009</v>
      </c>
      <c r="H381">
        <v>5.8975</v>
      </c>
      <c r="I381">
        <v>15.315</v>
      </c>
      <c r="J381">
        <v>13.68</v>
      </c>
      <c r="K381">
        <v>40.83</v>
      </c>
      <c r="L381">
        <v>21.08</v>
      </c>
      <c r="O381" s="1">
        <v>40557</v>
      </c>
      <c r="P381" s="4">
        <f t="shared" si="12"/>
        <v>22.44590625</v>
      </c>
      <c r="Q381" s="4">
        <f t="shared" si="13"/>
        <v>61.02</v>
      </c>
      <c r="T381" s="59"/>
      <c r="U381" s="59"/>
    </row>
    <row r="382" spans="1:21" x14ac:dyDescent="0.3">
      <c r="A382" s="1">
        <v>40558</v>
      </c>
      <c r="B382">
        <v>61.02</v>
      </c>
      <c r="C382">
        <v>34.04</v>
      </c>
      <c r="D382">
        <v>29.01</v>
      </c>
      <c r="E382">
        <v>52.04</v>
      </c>
      <c r="F382">
        <v>8.1999999999999993</v>
      </c>
      <c r="G382">
        <v>9.7100000000000009</v>
      </c>
      <c r="H382">
        <v>5.8975</v>
      </c>
      <c r="I382">
        <v>15.315</v>
      </c>
      <c r="J382">
        <v>13.68</v>
      </c>
      <c r="K382">
        <v>40.83</v>
      </c>
      <c r="L382">
        <v>21.08</v>
      </c>
      <c r="O382" s="1">
        <v>40558</v>
      </c>
      <c r="P382" s="4">
        <f t="shared" si="12"/>
        <v>22.44590625</v>
      </c>
      <c r="Q382" s="4">
        <f t="shared" si="13"/>
        <v>61.02</v>
      </c>
      <c r="T382" s="59"/>
      <c r="U382" s="59"/>
    </row>
    <row r="383" spans="1:21" x14ac:dyDescent="0.3">
      <c r="A383" s="1">
        <v>40559</v>
      </c>
      <c r="B383">
        <v>61.02</v>
      </c>
      <c r="C383">
        <v>34.04</v>
      </c>
      <c r="D383">
        <v>29.01</v>
      </c>
      <c r="E383">
        <v>52.04</v>
      </c>
      <c r="F383">
        <v>8.1999999999999993</v>
      </c>
      <c r="G383">
        <v>9.7100000000000009</v>
      </c>
      <c r="H383">
        <v>5.8975</v>
      </c>
      <c r="I383">
        <v>15.315</v>
      </c>
      <c r="J383">
        <v>13.68</v>
      </c>
      <c r="K383">
        <v>40.83</v>
      </c>
      <c r="L383">
        <v>21.08</v>
      </c>
      <c r="O383" s="1">
        <v>40559</v>
      </c>
      <c r="P383" s="4">
        <f t="shared" si="12"/>
        <v>22.44590625</v>
      </c>
      <c r="Q383" s="4">
        <f t="shared" si="13"/>
        <v>61.02</v>
      </c>
      <c r="T383" s="59"/>
      <c r="U383" s="59"/>
    </row>
    <row r="384" spans="1:21" x14ac:dyDescent="0.3">
      <c r="A384" s="1">
        <v>40560</v>
      </c>
      <c r="B384">
        <v>61.02</v>
      </c>
      <c r="C384">
        <v>34.04</v>
      </c>
      <c r="D384">
        <v>29.01</v>
      </c>
      <c r="E384">
        <v>52.04</v>
      </c>
      <c r="F384">
        <v>8.1999999999999993</v>
      </c>
      <c r="G384">
        <v>9.7100000000000009</v>
      </c>
      <c r="H384">
        <v>5.8975</v>
      </c>
      <c r="I384">
        <v>15.315</v>
      </c>
      <c r="J384">
        <v>13.68</v>
      </c>
      <c r="K384">
        <v>40.83</v>
      </c>
      <c r="L384">
        <v>21.08</v>
      </c>
      <c r="O384" s="1">
        <v>40560</v>
      </c>
      <c r="P384" s="4">
        <f t="shared" si="12"/>
        <v>22.44590625</v>
      </c>
      <c r="Q384" s="4">
        <f t="shared" si="13"/>
        <v>61.02</v>
      </c>
      <c r="T384" s="59"/>
      <c r="U384" s="59"/>
    </row>
    <row r="385" spans="1:21" x14ac:dyDescent="0.3">
      <c r="A385" s="1">
        <v>40561</v>
      </c>
      <c r="B385">
        <v>60.85</v>
      </c>
      <c r="C385">
        <v>34.852499999999999</v>
      </c>
      <c r="D385">
        <v>27.75</v>
      </c>
      <c r="E385">
        <v>53.03</v>
      </c>
      <c r="F385">
        <v>8.1024999999999991</v>
      </c>
      <c r="G385">
        <v>9.66</v>
      </c>
      <c r="H385">
        <v>5.7587999999999999</v>
      </c>
      <c r="I385">
        <v>15.2</v>
      </c>
      <c r="J385">
        <v>13.55</v>
      </c>
      <c r="K385">
        <v>40.097499999999997</v>
      </c>
      <c r="L385">
        <v>21.0825</v>
      </c>
      <c r="O385" s="1">
        <v>40561</v>
      </c>
      <c r="P385" s="4">
        <f t="shared" si="12"/>
        <v>22.418958749999998</v>
      </c>
      <c r="Q385" s="4">
        <f t="shared" si="13"/>
        <v>60.85</v>
      </c>
      <c r="T385" s="59"/>
      <c r="U385" s="59"/>
    </row>
    <row r="386" spans="1:21" x14ac:dyDescent="0.3">
      <c r="A386" s="1">
        <v>40562</v>
      </c>
      <c r="B386">
        <v>59.38</v>
      </c>
      <c r="C386">
        <v>34.159999999999997</v>
      </c>
      <c r="D386">
        <v>27.76</v>
      </c>
      <c r="E386">
        <v>52.14</v>
      </c>
      <c r="F386">
        <v>7.93</v>
      </c>
      <c r="G386">
        <v>9.3699999999999992</v>
      </c>
      <c r="H386">
        <v>5.6025</v>
      </c>
      <c r="I386">
        <v>15.23</v>
      </c>
      <c r="J386">
        <v>13.53</v>
      </c>
      <c r="K386">
        <v>37.19</v>
      </c>
      <c r="L386">
        <v>21.01</v>
      </c>
      <c r="O386" s="1">
        <v>40562</v>
      </c>
      <c r="P386" s="4">
        <f t="shared" si="12"/>
        <v>22.021281249999998</v>
      </c>
      <c r="Q386" s="4">
        <f t="shared" si="13"/>
        <v>59.38</v>
      </c>
      <c r="T386" s="59"/>
      <c r="U386" s="59"/>
    </row>
    <row r="387" spans="1:21" x14ac:dyDescent="0.3">
      <c r="A387" s="1">
        <v>40563</v>
      </c>
      <c r="B387">
        <v>58.77</v>
      </c>
      <c r="C387">
        <v>33.909999999999997</v>
      </c>
      <c r="D387">
        <v>27.7</v>
      </c>
      <c r="E387">
        <v>51.33</v>
      </c>
      <c r="F387">
        <v>8.02</v>
      </c>
      <c r="G387">
        <v>9.6</v>
      </c>
      <c r="H387">
        <v>5.6071999999999997</v>
      </c>
      <c r="I387">
        <v>15.055</v>
      </c>
      <c r="J387">
        <v>13.26</v>
      </c>
      <c r="K387">
        <v>38.57</v>
      </c>
      <c r="L387">
        <v>20.95</v>
      </c>
      <c r="O387" s="1">
        <v>40563</v>
      </c>
      <c r="P387" s="4">
        <f t="shared" si="12"/>
        <v>21.960872500000001</v>
      </c>
      <c r="Q387" s="4">
        <f t="shared" si="13"/>
        <v>58.77</v>
      </c>
      <c r="T387" s="59"/>
      <c r="U387" s="59"/>
    </row>
    <row r="388" spans="1:21" x14ac:dyDescent="0.3">
      <c r="A388" s="1">
        <v>40564</v>
      </c>
      <c r="B388">
        <v>58.35</v>
      </c>
      <c r="C388">
        <v>33.909999999999997</v>
      </c>
      <c r="D388">
        <v>27.77</v>
      </c>
      <c r="E388">
        <v>51.234999999999999</v>
      </c>
      <c r="F388">
        <v>7.54</v>
      </c>
      <c r="G388">
        <v>9.8375000000000004</v>
      </c>
      <c r="H388">
        <v>5.5548000000000002</v>
      </c>
      <c r="I388">
        <v>15.01</v>
      </c>
      <c r="J388">
        <v>13.27</v>
      </c>
      <c r="K388">
        <v>38.950000000000003</v>
      </c>
      <c r="L388">
        <v>20.82</v>
      </c>
      <c r="O388" s="1">
        <v>40564</v>
      </c>
      <c r="P388" s="4">
        <f t="shared" ref="P388:P451" si="14">SUMPRODUCT(C388:L388,$C$1:$L$1)</f>
        <v>21.92469625</v>
      </c>
      <c r="Q388" s="4">
        <f t="shared" si="13"/>
        <v>58.35</v>
      </c>
      <c r="T388" s="59"/>
      <c r="U388" s="59"/>
    </row>
    <row r="389" spans="1:21" x14ac:dyDescent="0.3">
      <c r="A389" s="1">
        <v>40565</v>
      </c>
      <c r="B389">
        <v>58.35</v>
      </c>
      <c r="C389">
        <v>33.909999999999997</v>
      </c>
      <c r="D389">
        <v>27.77</v>
      </c>
      <c r="E389">
        <v>51.234999999999999</v>
      </c>
      <c r="F389">
        <v>7.54</v>
      </c>
      <c r="G389">
        <v>9.8375000000000004</v>
      </c>
      <c r="H389">
        <v>5.5548000000000002</v>
      </c>
      <c r="I389">
        <v>15.01</v>
      </c>
      <c r="J389">
        <v>13.27</v>
      </c>
      <c r="K389">
        <v>38.950000000000003</v>
      </c>
      <c r="L389">
        <v>20.82</v>
      </c>
      <c r="O389" s="1">
        <v>40565</v>
      </c>
      <c r="P389" s="4">
        <f t="shared" si="14"/>
        <v>21.92469625</v>
      </c>
      <c r="Q389" s="4">
        <f t="shared" si="13"/>
        <v>58.35</v>
      </c>
      <c r="T389" s="59"/>
      <c r="U389" s="59"/>
    </row>
    <row r="390" spans="1:21" x14ac:dyDescent="0.3">
      <c r="A390" s="1">
        <v>40566</v>
      </c>
      <c r="B390">
        <v>58.35</v>
      </c>
      <c r="C390">
        <v>33.909999999999997</v>
      </c>
      <c r="D390">
        <v>27.77</v>
      </c>
      <c r="E390">
        <v>51.234999999999999</v>
      </c>
      <c r="F390">
        <v>7.54</v>
      </c>
      <c r="G390">
        <v>9.8375000000000004</v>
      </c>
      <c r="H390">
        <v>5.5548000000000002</v>
      </c>
      <c r="I390">
        <v>15.01</v>
      </c>
      <c r="J390">
        <v>13.27</v>
      </c>
      <c r="K390">
        <v>38.950000000000003</v>
      </c>
      <c r="L390">
        <v>20.82</v>
      </c>
      <c r="O390" s="1">
        <v>40566</v>
      </c>
      <c r="P390" s="4">
        <f t="shared" si="14"/>
        <v>21.92469625</v>
      </c>
      <c r="Q390" s="4">
        <f t="shared" si="13"/>
        <v>58.35</v>
      </c>
      <c r="T390" s="59"/>
      <c r="U390" s="59"/>
    </row>
    <row r="391" spans="1:21" x14ac:dyDescent="0.3">
      <c r="A391" s="1">
        <v>40567</v>
      </c>
      <c r="B391">
        <v>59.7</v>
      </c>
      <c r="C391">
        <v>34.65</v>
      </c>
      <c r="D391">
        <v>28.09</v>
      </c>
      <c r="E391">
        <v>51.49</v>
      </c>
      <c r="F391">
        <v>7.68</v>
      </c>
      <c r="G391">
        <v>10.050000000000001</v>
      </c>
      <c r="H391">
        <v>6.1825000000000001</v>
      </c>
      <c r="I391">
        <v>15.365</v>
      </c>
      <c r="J391">
        <v>13.45</v>
      </c>
      <c r="K391">
        <v>39.700000000000003</v>
      </c>
      <c r="L391">
        <v>21.24</v>
      </c>
      <c r="O391" s="1">
        <v>40567</v>
      </c>
      <c r="P391" s="4">
        <f t="shared" si="14"/>
        <v>22.316593749999996</v>
      </c>
      <c r="Q391" s="4">
        <f t="shared" si="13"/>
        <v>59.7</v>
      </c>
      <c r="T391" s="59"/>
      <c r="U391" s="59"/>
    </row>
    <row r="392" spans="1:21" x14ac:dyDescent="0.3">
      <c r="A392" s="1">
        <v>40568</v>
      </c>
      <c r="B392">
        <v>59.28</v>
      </c>
      <c r="C392">
        <v>33.979999999999997</v>
      </c>
      <c r="D392">
        <v>28.015000000000001</v>
      </c>
      <c r="E392">
        <v>51.52</v>
      </c>
      <c r="F392">
        <v>7.48</v>
      </c>
      <c r="G392">
        <v>9.9749999999999996</v>
      </c>
      <c r="H392">
        <v>5.9924999999999997</v>
      </c>
      <c r="I392">
        <v>15.37</v>
      </c>
      <c r="J392">
        <v>13.22</v>
      </c>
      <c r="K392">
        <v>41.04</v>
      </c>
      <c r="L392">
        <v>21.55</v>
      </c>
      <c r="O392" s="1">
        <v>40568</v>
      </c>
      <c r="P392" s="4">
        <f t="shared" si="14"/>
        <v>22.27478125</v>
      </c>
      <c r="Q392" s="4">
        <f t="shared" si="13"/>
        <v>59.28</v>
      </c>
      <c r="T392" s="59"/>
      <c r="U392" s="59"/>
    </row>
    <row r="393" spans="1:21" x14ac:dyDescent="0.3">
      <c r="A393" s="1">
        <v>40569</v>
      </c>
      <c r="B393">
        <v>59.76</v>
      </c>
      <c r="C393">
        <v>34.32</v>
      </c>
      <c r="D393">
        <v>28.25</v>
      </c>
      <c r="E393">
        <v>51.86</v>
      </c>
      <c r="F393">
        <v>7.4909999999999997</v>
      </c>
      <c r="G393">
        <v>9.9499999999999993</v>
      </c>
      <c r="H393">
        <v>6.1349999999999998</v>
      </c>
      <c r="I393">
        <v>15.46</v>
      </c>
      <c r="J393">
        <v>13.24</v>
      </c>
      <c r="K393">
        <v>41.86</v>
      </c>
      <c r="L393">
        <v>21.75</v>
      </c>
      <c r="O393" s="1">
        <v>40569</v>
      </c>
      <c r="P393" s="4">
        <f t="shared" si="14"/>
        <v>22.466799999999996</v>
      </c>
      <c r="Q393" s="4">
        <f t="shared" si="13"/>
        <v>59.76</v>
      </c>
      <c r="T393" s="59"/>
      <c r="U393" s="59"/>
    </row>
    <row r="394" spans="1:21" x14ac:dyDescent="0.3">
      <c r="A394" s="1">
        <v>40570</v>
      </c>
      <c r="B394">
        <v>60.93</v>
      </c>
      <c r="C394">
        <v>34.630000000000003</v>
      </c>
      <c r="D394">
        <v>29.22</v>
      </c>
      <c r="E394">
        <v>54.9</v>
      </c>
      <c r="F394">
        <v>7.75</v>
      </c>
      <c r="G394">
        <v>10.59</v>
      </c>
      <c r="H394">
        <v>6.1177999999999999</v>
      </c>
      <c r="I394">
        <v>16.100000000000001</v>
      </c>
      <c r="J394">
        <v>13.31</v>
      </c>
      <c r="K394">
        <v>42.88</v>
      </c>
      <c r="L394">
        <v>21.75</v>
      </c>
      <c r="O394" s="1">
        <v>40570</v>
      </c>
      <c r="P394" s="4">
        <f t="shared" si="14"/>
        <v>23.1785025</v>
      </c>
      <c r="Q394" s="4">
        <f t="shared" si="13"/>
        <v>60.93</v>
      </c>
      <c r="T394" s="59"/>
      <c r="U394" s="59"/>
    </row>
    <row r="395" spans="1:21" x14ac:dyDescent="0.3">
      <c r="A395" s="1">
        <v>40571</v>
      </c>
      <c r="B395">
        <v>59.26</v>
      </c>
      <c r="C395">
        <v>34.270000000000003</v>
      </c>
      <c r="D395">
        <v>28.05</v>
      </c>
      <c r="E395">
        <v>53.74</v>
      </c>
      <c r="F395">
        <v>7.49</v>
      </c>
      <c r="G395">
        <v>10.37</v>
      </c>
      <c r="H395">
        <v>5.94</v>
      </c>
      <c r="I395">
        <v>15.77</v>
      </c>
      <c r="J395">
        <v>13.11</v>
      </c>
      <c r="K395">
        <v>42.08</v>
      </c>
      <c r="L395">
        <v>21.46</v>
      </c>
      <c r="O395" s="1">
        <v>40571</v>
      </c>
      <c r="P395" s="4">
        <f t="shared" si="14"/>
        <v>22.682124999999999</v>
      </c>
      <c r="Q395" s="4">
        <f t="shared" si="13"/>
        <v>59.26</v>
      </c>
      <c r="T395" s="59"/>
      <c r="U395" s="59"/>
    </row>
    <row r="396" spans="1:21" x14ac:dyDescent="0.3">
      <c r="A396" s="1">
        <v>40572</v>
      </c>
      <c r="B396">
        <v>59.26</v>
      </c>
      <c r="C396">
        <v>34.270000000000003</v>
      </c>
      <c r="D396">
        <v>28.05</v>
      </c>
      <c r="E396">
        <v>53.74</v>
      </c>
      <c r="F396">
        <v>7.49</v>
      </c>
      <c r="G396">
        <v>10.37</v>
      </c>
      <c r="H396">
        <v>5.94</v>
      </c>
      <c r="I396">
        <v>15.77</v>
      </c>
      <c r="J396">
        <v>13.11</v>
      </c>
      <c r="K396">
        <v>42.08</v>
      </c>
      <c r="L396">
        <v>21.46</v>
      </c>
      <c r="O396" s="1">
        <v>40572</v>
      </c>
      <c r="P396" s="4">
        <f t="shared" si="14"/>
        <v>22.682124999999999</v>
      </c>
      <c r="Q396" s="4">
        <f t="shared" si="13"/>
        <v>59.26</v>
      </c>
      <c r="T396" s="59"/>
      <c r="U396" s="59"/>
    </row>
    <row r="397" spans="1:21" x14ac:dyDescent="0.3">
      <c r="A397" s="1">
        <v>40573</v>
      </c>
      <c r="B397">
        <v>59.26</v>
      </c>
      <c r="C397">
        <v>34.270000000000003</v>
      </c>
      <c r="D397">
        <v>28.05</v>
      </c>
      <c r="E397">
        <v>53.74</v>
      </c>
      <c r="F397">
        <v>7.49</v>
      </c>
      <c r="G397">
        <v>10.37</v>
      </c>
      <c r="H397">
        <v>5.94</v>
      </c>
      <c r="I397">
        <v>15.77</v>
      </c>
      <c r="J397">
        <v>13.11</v>
      </c>
      <c r="K397">
        <v>42.08</v>
      </c>
      <c r="L397">
        <v>21.46</v>
      </c>
      <c r="O397" s="1">
        <v>40573</v>
      </c>
      <c r="P397" s="4">
        <f t="shared" si="14"/>
        <v>22.682124999999999</v>
      </c>
      <c r="Q397" s="4">
        <f t="shared" si="13"/>
        <v>59.26</v>
      </c>
      <c r="T397" s="59"/>
      <c r="U397" s="59"/>
    </row>
    <row r="398" spans="1:21" x14ac:dyDescent="0.3">
      <c r="A398" s="1">
        <v>40574</v>
      </c>
      <c r="B398">
        <v>59.49</v>
      </c>
      <c r="C398">
        <v>33.909999999999997</v>
      </c>
      <c r="D398">
        <v>28.71</v>
      </c>
      <c r="E398">
        <v>54.13</v>
      </c>
      <c r="F398">
        <v>7.83</v>
      </c>
      <c r="G398">
        <v>10.54</v>
      </c>
      <c r="H398">
        <v>5.98</v>
      </c>
      <c r="I398">
        <v>15.69</v>
      </c>
      <c r="J398">
        <v>13.07</v>
      </c>
      <c r="K398">
        <v>42.01</v>
      </c>
      <c r="L398">
        <v>21.46</v>
      </c>
      <c r="O398" s="1">
        <v>40574</v>
      </c>
      <c r="P398" s="4">
        <f t="shared" si="14"/>
        <v>22.807125000000003</v>
      </c>
      <c r="Q398" s="4">
        <f t="shared" ref="Q398:Q461" si="15">B398</f>
        <v>59.49</v>
      </c>
      <c r="T398" s="59"/>
      <c r="U398" s="59"/>
    </row>
    <row r="399" spans="1:21" x14ac:dyDescent="0.3">
      <c r="A399" s="1">
        <v>40575</v>
      </c>
      <c r="B399">
        <v>60.97</v>
      </c>
      <c r="C399">
        <v>35</v>
      </c>
      <c r="D399">
        <v>29.07</v>
      </c>
      <c r="E399">
        <v>55.08</v>
      </c>
      <c r="F399">
        <v>8.2200000000000006</v>
      </c>
      <c r="G399">
        <v>10.81</v>
      </c>
      <c r="H399">
        <v>6.1174999999999997</v>
      </c>
      <c r="I399">
        <v>16.22</v>
      </c>
      <c r="J399">
        <v>13.21</v>
      </c>
      <c r="K399">
        <v>43.95</v>
      </c>
      <c r="L399">
        <v>21.48</v>
      </c>
      <c r="O399" s="1">
        <v>40575</v>
      </c>
      <c r="P399" s="4">
        <f t="shared" si="14"/>
        <v>23.332718750000002</v>
      </c>
      <c r="Q399" s="4">
        <f t="shared" si="15"/>
        <v>60.97</v>
      </c>
      <c r="T399" s="59"/>
      <c r="U399" s="59"/>
    </row>
    <row r="400" spans="1:21" x14ac:dyDescent="0.3">
      <c r="A400" s="1">
        <v>40576</v>
      </c>
      <c r="B400">
        <v>61.29</v>
      </c>
      <c r="C400">
        <v>35.119999999999997</v>
      </c>
      <c r="D400">
        <v>28.8</v>
      </c>
      <c r="E400">
        <v>53.984999999999999</v>
      </c>
      <c r="F400">
        <v>8.2899999999999991</v>
      </c>
      <c r="G400">
        <v>10.89</v>
      </c>
      <c r="H400">
        <v>6.3949999999999996</v>
      </c>
      <c r="I400">
        <v>16.350000000000001</v>
      </c>
      <c r="J400">
        <v>13.34</v>
      </c>
      <c r="K400">
        <v>43.56</v>
      </c>
      <c r="L400">
        <v>21.56</v>
      </c>
      <c r="O400" s="1">
        <v>40576</v>
      </c>
      <c r="P400" s="4">
        <f t="shared" si="14"/>
        <v>23.251375000000003</v>
      </c>
      <c r="Q400" s="4">
        <f t="shared" si="15"/>
        <v>61.29</v>
      </c>
      <c r="T400" s="59"/>
      <c r="U400" s="59"/>
    </row>
    <row r="401" spans="1:21" x14ac:dyDescent="0.3">
      <c r="A401" s="1">
        <v>40577</v>
      </c>
      <c r="B401">
        <v>61.34</v>
      </c>
      <c r="C401">
        <v>34.99</v>
      </c>
      <c r="D401">
        <v>29.41</v>
      </c>
      <c r="E401">
        <v>54.977499999999999</v>
      </c>
      <c r="F401">
        <v>8.33</v>
      </c>
      <c r="G401">
        <v>10.895</v>
      </c>
      <c r="H401">
        <v>6.2737999999999996</v>
      </c>
      <c r="I401">
        <v>16.14</v>
      </c>
      <c r="J401">
        <v>13.36</v>
      </c>
      <c r="K401">
        <v>43.1</v>
      </c>
      <c r="L401">
        <v>21.57</v>
      </c>
      <c r="O401" s="1">
        <v>40577</v>
      </c>
      <c r="P401" s="4">
        <f t="shared" si="14"/>
        <v>23.363958750000002</v>
      </c>
      <c r="Q401" s="4">
        <f t="shared" si="15"/>
        <v>61.34</v>
      </c>
      <c r="T401" s="59"/>
      <c r="U401" s="59"/>
    </row>
    <row r="402" spans="1:21" x14ac:dyDescent="0.3">
      <c r="A402" s="1">
        <v>40578</v>
      </c>
      <c r="B402">
        <v>62.63</v>
      </c>
      <c r="C402">
        <v>35.44</v>
      </c>
      <c r="D402">
        <v>31.2</v>
      </c>
      <c r="E402">
        <v>55.23</v>
      </c>
      <c r="F402">
        <v>8.4</v>
      </c>
      <c r="G402">
        <v>11.05</v>
      </c>
      <c r="H402">
        <v>6.4175000000000004</v>
      </c>
      <c r="I402">
        <v>16.489999999999998</v>
      </c>
      <c r="J402">
        <v>13.62</v>
      </c>
      <c r="K402">
        <v>43.43</v>
      </c>
      <c r="L402">
        <v>21.68</v>
      </c>
      <c r="O402" s="1">
        <v>40578</v>
      </c>
      <c r="P402" s="4">
        <f t="shared" si="14"/>
        <v>23.767093750000001</v>
      </c>
      <c r="Q402" s="4">
        <f t="shared" si="15"/>
        <v>62.63</v>
      </c>
      <c r="T402" s="59"/>
      <c r="U402" s="59"/>
    </row>
    <row r="403" spans="1:21" x14ac:dyDescent="0.3">
      <c r="A403" s="1">
        <v>40579</v>
      </c>
      <c r="B403">
        <v>62.63</v>
      </c>
      <c r="C403">
        <v>35.44</v>
      </c>
      <c r="D403">
        <v>31.2</v>
      </c>
      <c r="E403">
        <v>55.23</v>
      </c>
      <c r="F403">
        <v>8.4</v>
      </c>
      <c r="G403">
        <v>11.05</v>
      </c>
      <c r="H403">
        <v>6.4175000000000004</v>
      </c>
      <c r="I403">
        <v>16.489999999999998</v>
      </c>
      <c r="J403">
        <v>13.62</v>
      </c>
      <c r="K403">
        <v>43.43</v>
      </c>
      <c r="L403">
        <v>21.68</v>
      </c>
      <c r="O403" s="1">
        <v>40579</v>
      </c>
      <c r="P403" s="4">
        <f t="shared" si="14"/>
        <v>23.767093750000001</v>
      </c>
      <c r="Q403" s="4">
        <f t="shared" si="15"/>
        <v>62.63</v>
      </c>
      <c r="T403" s="59"/>
      <c r="U403" s="59"/>
    </row>
    <row r="404" spans="1:21" x14ac:dyDescent="0.3">
      <c r="A404" s="1">
        <v>40580</v>
      </c>
      <c r="B404">
        <v>62.63</v>
      </c>
      <c r="C404">
        <v>35.44</v>
      </c>
      <c r="D404">
        <v>31.2</v>
      </c>
      <c r="E404">
        <v>55.23</v>
      </c>
      <c r="F404">
        <v>8.4</v>
      </c>
      <c r="G404">
        <v>11.05</v>
      </c>
      <c r="H404">
        <v>6.4175000000000004</v>
      </c>
      <c r="I404">
        <v>16.489999999999998</v>
      </c>
      <c r="J404">
        <v>13.62</v>
      </c>
      <c r="K404">
        <v>43.43</v>
      </c>
      <c r="L404">
        <v>21.68</v>
      </c>
      <c r="O404" s="1">
        <v>40580</v>
      </c>
      <c r="P404" s="4">
        <f t="shared" si="14"/>
        <v>23.767093750000001</v>
      </c>
      <c r="Q404" s="4">
        <f t="shared" si="15"/>
        <v>62.63</v>
      </c>
      <c r="T404" s="59"/>
      <c r="U404" s="59"/>
    </row>
    <row r="405" spans="1:21" x14ac:dyDescent="0.3">
      <c r="A405" s="1">
        <v>40581</v>
      </c>
      <c r="B405">
        <v>62.38</v>
      </c>
      <c r="C405">
        <v>35.26</v>
      </c>
      <c r="D405">
        <v>30.79</v>
      </c>
      <c r="E405">
        <v>55.07</v>
      </c>
      <c r="F405">
        <v>8.33</v>
      </c>
      <c r="G405">
        <v>11.29</v>
      </c>
      <c r="H405">
        <v>6.1502999999999997</v>
      </c>
      <c r="I405">
        <v>16.39</v>
      </c>
      <c r="J405">
        <v>13.66</v>
      </c>
      <c r="K405">
        <v>43.84</v>
      </c>
      <c r="L405">
        <v>21.69</v>
      </c>
      <c r="O405" s="1">
        <v>40581</v>
      </c>
      <c r="P405" s="4">
        <f t="shared" si="14"/>
        <v>23.684158750000002</v>
      </c>
      <c r="Q405" s="4">
        <f t="shared" si="15"/>
        <v>62.38</v>
      </c>
      <c r="T405" s="59"/>
      <c r="U405" s="59"/>
    </row>
    <row r="406" spans="1:21" x14ac:dyDescent="0.3">
      <c r="A406" s="1">
        <v>40582</v>
      </c>
      <c r="B406">
        <v>62.38</v>
      </c>
      <c r="C406">
        <v>35.28</v>
      </c>
      <c r="D406">
        <v>31.91</v>
      </c>
      <c r="E406">
        <v>56.1</v>
      </c>
      <c r="F406">
        <v>8.24</v>
      </c>
      <c r="G406">
        <v>11.44</v>
      </c>
      <c r="H406">
        <v>5.968</v>
      </c>
      <c r="I406">
        <v>16.16</v>
      </c>
      <c r="J406">
        <v>13.42</v>
      </c>
      <c r="K406">
        <v>43.33</v>
      </c>
      <c r="L406">
        <v>21.635000000000002</v>
      </c>
      <c r="O406" s="1">
        <v>40582</v>
      </c>
      <c r="P406" s="4">
        <f t="shared" si="14"/>
        <v>23.844962499999998</v>
      </c>
      <c r="Q406" s="4">
        <f t="shared" si="15"/>
        <v>62.38</v>
      </c>
      <c r="T406" s="59"/>
      <c r="U406" s="59"/>
    </row>
    <row r="407" spans="1:21" x14ac:dyDescent="0.3">
      <c r="A407" s="1">
        <v>40583</v>
      </c>
      <c r="B407">
        <v>61.94</v>
      </c>
      <c r="C407">
        <v>35.1</v>
      </c>
      <c r="D407">
        <v>32.770000000000003</v>
      </c>
      <c r="E407">
        <v>56.21</v>
      </c>
      <c r="F407">
        <v>8.23</v>
      </c>
      <c r="G407">
        <v>11.26</v>
      </c>
      <c r="H407">
        <v>5.8224999999999998</v>
      </c>
      <c r="I407">
        <v>15.865</v>
      </c>
      <c r="J407">
        <v>13.09</v>
      </c>
      <c r="K407">
        <v>43.04</v>
      </c>
      <c r="L407">
        <v>21.46</v>
      </c>
      <c r="O407" s="1">
        <v>40583</v>
      </c>
      <c r="P407" s="4">
        <f t="shared" si="14"/>
        <v>23.81221875</v>
      </c>
      <c r="Q407" s="4">
        <f t="shared" si="15"/>
        <v>61.94</v>
      </c>
      <c r="T407" s="59"/>
      <c r="U407" s="59"/>
    </row>
    <row r="408" spans="1:21" x14ac:dyDescent="0.3">
      <c r="A408" s="1">
        <v>40584</v>
      </c>
      <c r="B408">
        <v>62.02</v>
      </c>
      <c r="C408">
        <v>35.19</v>
      </c>
      <c r="D408">
        <v>32.479999999999997</v>
      </c>
      <c r="E408">
        <v>57</v>
      </c>
      <c r="F408">
        <v>8.2200000000000006</v>
      </c>
      <c r="G408">
        <v>11.31</v>
      </c>
      <c r="H408">
        <v>5.7050000000000001</v>
      </c>
      <c r="I408">
        <v>16.12</v>
      </c>
      <c r="J408">
        <v>12.84</v>
      </c>
      <c r="K408">
        <v>42.88</v>
      </c>
      <c r="L408">
        <v>21.8</v>
      </c>
      <c r="O408" s="1">
        <v>40584</v>
      </c>
      <c r="P408" s="4">
        <f t="shared" si="14"/>
        <v>23.916312500000004</v>
      </c>
      <c r="Q408" s="4">
        <f t="shared" si="15"/>
        <v>62.02</v>
      </c>
      <c r="T408" s="59"/>
      <c r="U408" s="59"/>
    </row>
    <row r="409" spans="1:21" x14ac:dyDescent="0.3">
      <c r="A409" s="1">
        <v>40585</v>
      </c>
      <c r="B409">
        <v>62.52</v>
      </c>
      <c r="C409">
        <v>35.619999999999997</v>
      </c>
      <c r="D409">
        <v>33.29</v>
      </c>
      <c r="E409">
        <v>57.6</v>
      </c>
      <c r="F409">
        <v>8.2799999999999994</v>
      </c>
      <c r="G409">
        <v>11.321</v>
      </c>
      <c r="H409">
        <v>5.8674999999999997</v>
      </c>
      <c r="I409">
        <v>16.010000000000002</v>
      </c>
      <c r="J409">
        <v>12.94</v>
      </c>
      <c r="K409">
        <v>43.54</v>
      </c>
      <c r="L409">
        <v>21.76</v>
      </c>
      <c r="O409" s="1">
        <v>40585</v>
      </c>
      <c r="P409" s="4">
        <f t="shared" si="14"/>
        <v>24.170706249999999</v>
      </c>
      <c r="Q409" s="4">
        <f t="shared" si="15"/>
        <v>62.52</v>
      </c>
      <c r="T409" s="59"/>
      <c r="U409" s="59"/>
    </row>
    <row r="410" spans="1:21" x14ac:dyDescent="0.3">
      <c r="A410" s="1">
        <v>40586</v>
      </c>
      <c r="B410">
        <v>62.52</v>
      </c>
      <c r="C410">
        <v>35.619999999999997</v>
      </c>
      <c r="D410">
        <v>33.29</v>
      </c>
      <c r="E410">
        <v>57.6</v>
      </c>
      <c r="F410">
        <v>8.2799999999999994</v>
      </c>
      <c r="G410">
        <v>11.321</v>
      </c>
      <c r="H410">
        <v>5.8674999999999997</v>
      </c>
      <c r="I410">
        <v>16.010000000000002</v>
      </c>
      <c r="J410">
        <v>12.94</v>
      </c>
      <c r="K410">
        <v>43.54</v>
      </c>
      <c r="L410">
        <v>21.76</v>
      </c>
      <c r="O410" s="1">
        <v>40586</v>
      </c>
      <c r="P410" s="4">
        <f t="shared" si="14"/>
        <v>24.170706249999999</v>
      </c>
      <c r="Q410" s="4">
        <f t="shared" si="15"/>
        <v>62.52</v>
      </c>
      <c r="T410" s="59"/>
      <c r="U410" s="59"/>
    </row>
    <row r="411" spans="1:21" x14ac:dyDescent="0.3">
      <c r="A411" s="1">
        <v>40587</v>
      </c>
      <c r="B411">
        <v>62.52</v>
      </c>
      <c r="C411">
        <v>35.619999999999997</v>
      </c>
      <c r="D411">
        <v>33.29</v>
      </c>
      <c r="E411">
        <v>57.6</v>
      </c>
      <c r="F411">
        <v>8.2799999999999994</v>
      </c>
      <c r="G411">
        <v>11.321</v>
      </c>
      <c r="H411">
        <v>5.8674999999999997</v>
      </c>
      <c r="I411">
        <v>16.010000000000002</v>
      </c>
      <c r="J411">
        <v>12.94</v>
      </c>
      <c r="K411">
        <v>43.54</v>
      </c>
      <c r="L411">
        <v>21.76</v>
      </c>
      <c r="O411" s="1">
        <v>40587</v>
      </c>
      <c r="P411" s="4">
        <f t="shared" si="14"/>
        <v>24.170706249999999</v>
      </c>
      <c r="Q411" s="4">
        <f t="shared" si="15"/>
        <v>62.52</v>
      </c>
      <c r="T411" s="59"/>
      <c r="U411" s="59"/>
    </row>
    <row r="412" spans="1:21" x14ac:dyDescent="0.3">
      <c r="A412" s="1">
        <v>40588</v>
      </c>
      <c r="B412">
        <v>63.03</v>
      </c>
      <c r="C412">
        <v>35.83</v>
      </c>
      <c r="D412">
        <v>34.04</v>
      </c>
      <c r="E412">
        <v>58.17</v>
      </c>
      <c r="F412">
        <v>8.6300000000000008</v>
      </c>
      <c r="G412">
        <v>11.65</v>
      </c>
      <c r="H412">
        <v>5.7774999999999999</v>
      </c>
      <c r="I412">
        <v>16.2</v>
      </c>
      <c r="J412">
        <v>12.89</v>
      </c>
      <c r="K412">
        <v>44.33</v>
      </c>
      <c r="L412">
        <v>21.57</v>
      </c>
      <c r="O412" s="1">
        <v>40588</v>
      </c>
      <c r="P412" s="4">
        <f t="shared" si="14"/>
        <v>24.446093750000003</v>
      </c>
      <c r="Q412" s="4">
        <f t="shared" si="15"/>
        <v>63.03</v>
      </c>
      <c r="T412" s="59"/>
      <c r="U412" s="59"/>
    </row>
    <row r="413" spans="1:21" x14ac:dyDescent="0.3">
      <c r="A413" s="1">
        <v>40589</v>
      </c>
      <c r="B413">
        <v>62.39</v>
      </c>
      <c r="C413">
        <v>35.97</v>
      </c>
      <c r="D413">
        <v>33.71</v>
      </c>
      <c r="E413">
        <v>58.64</v>
      </c>
      <c r="F413">
        <v>8.6</v>
      </c>
      <c r="G413">
        <v>11.67</v>
      </c>
      <c r="H413">
        <v>5.6375000000000002</v>
      </c>
      <c r="I413">
        <v>16.12</v>
      </c>
      <c r="J413">
        <v>12.82</v>
      </c>
      <c r="K413">
        <v>43.46</v>
      </c>
      <c r="L413">
        <v>21.45</v>
      </c>
      <c r="O413" s="1">
        <v>40589</v>
      </c>
      <c r="P413" s="4">
        <f t="shared" si="14"/>
        <v>24.39121875</v>
      </c>
      <c r="Q413" s="4">
        <f t="shared" si="15"/>
        <v>62.39</v>
      </c>
      <c r="T413" s="59"/>
      <c r="U413" s="59"/>
    </row>
    <row r="414" spans="1:21" x14ac:dyDescent="0.3">
      <c r="A414" s="1">
        <v>40590</v>
      </c>
      <c r="B414">
        <v>63.04</v>
      </c>
      <c r="C414">
        <v>36.049999999999997</v>
      </c>
      <c r="D414">
        <v>34.380000000000003</v>
      </c>
      <c r="E414">
        <v>58.54</v>
      </c>
      <c r="F414">
        <v>8.99</v>
      </c>
      <c r="G414">
        <v>11.63</v>
      </c>
      <c r="H414">
        <v>5.8449999999999998</v>
      </c>
      <c r="I414">
        <v>16.349</v>
      </c>
      <c r="J414">
        <v>12.89</v>
      </c>
      <c r="K414">
        <v>44.6</v>
      </c>
      <c r="L414">
        <v>21.75</v>
      </c>
      <c r="O414" s="1">
        <v>40590</v>
      </c>
      <c r="P414" s="4">
        <f t="shared" si="14"/>
        <v>24.647075000000005</v>
      </c>
      <c r="Q414" s="4">
        <f t="shared" si="15"/>
        <v>63.04</v>
      </c>
      <c r="T414" s="59"/>
      <c r="U414" s="59"/>
    </row>
    <row r="415" spans="1:21" x14ac:dyDescent="0.3">
      <c r="A415" s="1">
        <v>40591</v>
      </c>
      <c r="B415">
        <v>63.99</v>
      </c>
      <c r="C415">
        <v>36.479999999999997</v>
      </c>
      <c r="D415">
        <v>33.630000000000003</v>
      </c>
      <c r="E415">
        <v>59</v>
      </c>
      <c r="F415">
        <v>9.44</v>
      </c>
      <c r="G415">
        <v>11.8</v>
      </c>
      <c r="H415">
        <v>6.42</v>
      </c>
      <c r="I415">
        <v>16.420000000000002</v>
      </c>
      <c r="J415">
        <v>13.07</v>
      </c>
      <c r="K415">
        <v>44.82</v>
      </c>
      <c r="L415">
        <v>21.97</v>
      </c>
      <c r="O415" s="1">
        <v>40591</v>
      </c>
      <c r="P415" s="4">
        <f t="shared" si="14"/>
        <v>24.849999999999998</v>
      </c>
      <c r="Q415" s="4">
        <f t="shared" si="15"/>
        <v>63.99</v>
      </c>
      <c r="T415" s="59"/>
      <c r="U415" s="59"/>
    </row>
    <row r="416" spans="1:21" x14ac:dyDescent="0.3">
      <c r="A416" s="1">
        <v>40592</v>
      </c>
      <c r="B416">
        <v>63.84</v>
      </c>
      <c r="C416">
        <v>36.229999999999997</v>
      </c>
      <c r="D416">
        <v>33.85</v>
      </c>
      <c r="E416">
        <v>59.19</v>
      </c>
      <c r="F416">
        <v>9.18</v>
      </c>
      <c r="G416">
        <v>11.701000000000001</v>
      </c>
      <c r="H416">
        <v>6.4074999999999998</v>
      </c>
      <c r="I416">
        <v>16.465</v>
      </c>
      <c r="J416">
        <v>12.81</v>
      </c>
      <c r="K416">
        <v>45.07</v>
      </c>
      <c r="L416">
        <v>22.14</v>
      </c>
      <c r="O416" s="1">
        <v>40592</v>
      </c>
      <c r="P416" s="4">
        <f t="shared" si="14"/>
        <v>24.84989375</v>
      </c>
      <c r="Q416" s="4">
        <f t="shared" si="15"/>
        <v>63.84</v>
      </c>
      <c r="T416" s="59"/>
      <c r="U416" s="59"/>
    </row>
    <row r="417" spans="1:21" x14ac:dyDescent="0.3">
      <c r="A417" s="1">
        <v>40593</v>
      </c>
      <c r="B417">
        <v>63.84</v>
      </c>
      <c r="C417">
        <v>36.229999999999997</v>
      </c>
      <c r="D417">
        <v>33.85</v>
      </c>
      <c r="E417">
        <v>59.19</v>
      </c>
      <c r="F417">
        <v>9.18</v>
      </c>
      <c r="G417">
        <v>11.701000000000001</v>
      </c>
      <c r="H417">
        <v>6.4074999999999998</v>
      </c>
      <c r="I417">
        <v>16.465</v>
      </c>
      <c r="J417">
        <v>12.81</v>
      </c>
      <c r="K417">
        <v>45.07</v>
      </c>
      <c r="L417">
        <v>22.14</v>
      </c>
      <c r="O417" s="1">
        <v>40593</v>
      </c>
      <c r="P417" s="4">
        <f t="shared" si="14"/>
        <v>24.84989375</v>
      </c>
      <c r="Q417" s="4">
        <f t="shared" si="15"/>
        <v>63.84</v>
      </c>
      <c r="T417" s="59"/>
      <c r="U417" s="59"/>
    </row>
    <row r="418" spans="1:21" x14ac:dyDescent="0.3">
      <c r="A418" s="1">
        <v>40594</v>
      </c>
      <c r="B418">
        <v>63.84</v>
      </c>
      <c r="C418">
        <v>36.229999999999997</v>
      </c>
      <c r="D418">
        <v>33.85</v>
      </c>
      <c r="E418">
        <v>59.19</v>
      </c>
      <c r="F418">
        <v>9.18</v>
      </c>
      <c r="G418">
        <v>11.701000000000001</v>
      </c>
      <c r="H418">
        <v>6.4074999999999998</v>
      </c>
      <c r="I418">
        <v>16.465</v>
      </c>
      <c r="J418">
        <v>12.81</v>
      </c>
      <c r="K418">
        <v>45.07</v>
      </c>
      <c r="L418">
        <v>22.14</v>
      </c>
      <c r="O418" s="1">
        <v>40594</v>
      </c>
      <c r="P418" s="4">
        <f t="shared" si="14"/>
        <v>24.84989375</v>
      </c>
      <c r="Q418" s="4">
        <f t="shared" si="15"/>
        <v>63.84</v>
      </c>
      <c r="T418" s="59"/>
      <c r="U418" s="59"/>
    </row>
    <row r="419" spans="1:21" x14ac:dyDescent="0.3">
      <c r="A419" s="1">
        <v>40595</v>
      </c>
      <c r="B419">
        <v>63.84</v>
      </c>
      <c r="C419">
        <v>36.229999999999997</v>
      </c>
      <c r="D419">
        <v>33.85</v>
      </c>
      <c r="E419">
        <v>59.19</v>
      </c>
      <c r="F419">
        <v>9.18</v>
      </c>
      <c r="G419">
        <v>11.701000000000001</v>
      </c>
      <c r="H419">
        <v>6.4074999999999998</v>
      </c>
      <c r="I419">
        <v>16.465</v>
      </c>
      <c r="J419">
        <v>12.81</v>
      </c>
      <c r="K419">
        <v>45.07</v>
      </c>
      <c r="L419">
        <v>22.14</v>
      </c>
      <c r="O419" s="1">
        <v>40595</v>
      </c>
      <c r="P419" s="4">
        <f t="shared" si="14"/>
        <v>24.84989375</v>
      </c>
      <c r="Q419" s="4">
        <f t="shared" si="15"/>
        <v>63.84</v>
      </c>
      <c r="T419" s="59"/>
      <c r="U419" s="59"/>
    </row>
    <row r="420" spans="1:21" x14ac:dyDescent="0.3">
      <c r="A420" s="1">
        <v>40596</v>
      </c>
      <c r="B420">
        <v>61.34</v>
      </c>
      <c r="C420">
        <v>35.75</v>
      </c>
      <c r="D420">
        <v>32.6</v>
      </c>
      <c r="E420">
        <v>58.244999999999997</v>
      </c>
      <c r="F420">
        <v>8.85</v>
      </c>
      <c r="G420">
        <v>10.920999999999999</v>
      </c>
      <c r="H420">
        <v>5.8025000000000002</v>
      </c>
      <c r="I420">
        <v>15.66</v>
      </c>
      <c r="J420">
        <v>12.41</v>
      </c>
      <c r="K420">
        <v>43.41</v>
      </c>
      <c r="L420">
        <v>21.81</v>
      </c>
      <c r="O420" s="1">
        <v>40596</v>
      </c>
      <c r="P420" s="4">
        <f t="shared" si="14"/>
        <v>24.125331249999999</v>
      </c>
      <c r="Q420" s="4">
        <f t="shared" si="15"/>
        <v>61.34</v>
      </c>
      <c r="T420" s="59"/>
      <c r="U420" s="59"/>
    </row>
    <row r="421" spans="1:21" x14ac:dyDescent="0.3">
      <c r="A421" s="1">
        <v>40597</v>
      </c>
      <c r="B421">
        <v>60.16</v>
      </c>
      <c r="C421">
        <v>35.4</v>
      </c>
      <c r="D421">
        <v>31.34</v>
      </c>
      <c r="E421">
        <v>57.01</v>
      </c>
      <c r="F421">
        <v>8.5500000000000007</v>
      </c>
      <c r="G421">
        <v>10.55</v>
      </c>
      <c r="H421">
        <v>5.5274999999999999</v>
      </c>
      <c r="I421">
        <v>15.64</v>
      </c>
      <c r="J421">
        <v>12.28</v>
      </c>
      <c r="K421">
        <v>42.9</v>
      </c>
      <c r="L421">
        <v>21.15</v>
      </c>
      <c r="O421" s="1">
        <v>40597</v>
      </c>
      <c r="P421" s="4">
        <f t="shared" si="14"/>
        <v>23.590343749999999</v>
      </c>
      <c r="Q421" s="4">
        <f t="shared" si="15"/>
        <v>60.16</v>
      </c>
      <c r="T421" s="59"/>
      <c r="U421" s="59"/>
    </row>
    <row r="422" spans="1:21" x14ac:dyDescent="0.3">
      <c r="A422" s="1">
        <v>40598</v>
      </c>
      <c r="B422">
        <v>61.1</v>
      </c>
      <c r="C422">
        <v>35.43</v>
      </c>
      <c r="D422">
        <v>33.979999999999997</v>
      </c>
      <c r="E422">
        <v>57.8</v>
      </c>
      <c r="F422">
        <v>9.1</v>
      </c>
      <c r="G422">
        <v>10.91</v>
      </c>
      <c r="H422">
        <v>5.6624999999999996</v>
      </c>
      <c r="I422">
        <v>15.83</v>
      </c>
      <c r="J422">
        <v>12.12</v>
      </c>
      <c r="K422">
        <v>43.13</v>
      </c>
      <c r="L422">
        <v>21.285</v>
      </c>
      <c r="O422" s="1">
        <v>40598</v>
      </c>
      <c r="P422" s="4">
        <f t="shared" si="14"/>
        <v>24.137218750000002</v>
      </c>
      <c r="Q422" s="4">
        <f t="shared" si="15"/>
        <v>61.1</v>
      </c>
      <c r="T422" s="59"/>
      <c r="U422" s="59"/>
    </row>
    <row r="423" spans="1:21" x14ac:dyDescent="0.3">
      <c r="A423" s="1">
        <v>40599</v>
      </c>
      <c r="B423">
        <v>62.68</v>
      </c>
      <c r="C423">
        <v>35.619999999999997</v>
      </c>
      <c r="D423">
        <v>34.36</v>
      </c>
      <c r="E423">
        <v>59.02</v>
      </c>
      <c r="F423">
        <v>9.2899999999999991</v>
      </c>
      <c r="G423">
        <v>11.44</v>
      </c>
      <c r="H423">
        <v>5.78</v>
      </c>
      <c r="I423">
        <v>16.12</v>
      </c>
      <c r="J423">
        <v>12.29</v>
      </c>
      <c r="K423">
        <v>43.53</v>
      </c>
      <c r="L423">
        <v>21.86</v>
      </c>
      <c r="O423" s="1">
        <v>40599</v>
      </c>
      <c r="P423" s="4">
        <f t="shared" si="14"/>
        <v>24.558625000000003</v>
      </c>
      <c r="Q423" s="4">
        <f t="shared" si="15"/>
        <v>62.68</v>
      </c>
      <c r="T423" s="59"/>
      <c r="U423" s="59"/>
    </row>
    <row r="424" spans="1:21" x14ac:dyDescent="0.3">
      <c r="A424" s="1">
        <v>40600</v>
      </c>
      <c r="B424">
        <v>62.68</v>
      </c>
      <c r="C424">
        <v>35.619999999999997</v>
      </c>
      <c r="D424">
        <v>34.36</v>
      </c>
      <c r="E424">
        <v>59.02</v>
      </c>
      <c r="F424">
        <v>9.2899999999999991</v>
      </c>
      <c r="G424">
        <v>11.44</v>
      </c>
      <c r="H424">
        <v>5.78</v>
      </c>
      <c r="I424">
        <v>16.12</v>
      </c>
      <c r="J424">
        <v>12.29</v>
      </c>
      <c r="K424">
        <v>43.53</v>
      </c>
      <c r="L424">
        <v>21.86</v>
      </c>
      <c r="O424" s="1">
        <v>40600</v>
      </c>
      <c r="P424" s="4">
        <f t="shared" si="14"/>
        <v>24.558625000000003</v>
      </c>
      <c r="Q424" s="4">
        <f t="shared" si="15"/>
        <v>62.68</v>
      </c>
      <c r="T424" s="59"/>
      <c r="U424" s="59"/>
    </row>
    <row r="425" spans="1:21" x14ac:dyDescent="0.3">
      <c r="A425" s="1">
        <v>40601</v>
      </c>
      <c r="B425">
        <v>62.68</v>
      </c>
      <c r="C425">
        <v>35.619999999999997</v>
      </c>
      <c r="D425">
        <v>34.36</v>
      </c>
      <c r="E425">
        <v>59.02</v>
      </c>
      <c r="F425">
        <v>9.2899999999999991</v>
      </c>
      <c r="G425">
        <v>11.44</v>
      </c>
      <c r="H425">
        <v>5.78</v>
      </c>
      <c r="I425">
        <v>16.12</v>
      </c>
      <c r="J425">
        <v>12.29</v>
      </c>
      <c r="K425">
        <v>43.53</v>
      </c>
      <c r="L425">
        <v>21.86</v>
      </c>
      <c r="O425" s="1">
        <v>40601</v>
      </c>
      <c r="P425" s="4">
        <f t="shared" si="14"/>
        <v>24.558625000000003</v>
      </c>
      <c r="Q425" s="4">
        <f t="shared" si="15"/>
        <v>62.68</v>
      </c>
      <c r="T425" s="59"/>
      <c r="U425" s="59"/>
    </row>
    <row r="426" spans="1:21" x14ac:dyDescent="0.3">
      <c r="A426" s="1">
        <v>40602</v>
      </c>
      <c r="B426">
        <v>62.08</v>
      </c>
      <c r="C426">
        <v>35.61</v>
      </c>
      <c r="D426">
        <v>33.99</v>
      </c>
      <c r="E426">
        <v>59.58</v>
      </c>
      <c r="F426">
        <v>9.2100000000000009</v>
      </c>
      <c r="G426">
        <v>11.13</v>
      </c>
      <c r="H426">
        <v>5.665</v>
      </c>
      <c r="I426">
        <v>16.43</v>
      </c>
      <c r="J426">
        <v>12.29</v>
      </c>
      <c r="K426">
        <v>43.6</v>
      </c>
      <c r="L426">
        <v>21.47</v>
      </c>
      <c r="O426" s="1">
        <v>40602</v>
      </c>
      <c r="P426" s="4">
        <f t="shared" si="14"/>
        <v>24.516562500000003</v>
      </c>
      <c r="Q426" s="4">
        <f t="shared" si="15"/>
        <v>62.08</v>
      </c>
      <c r="T426" s="59"/>
      <c r="U426" s="59"/>
    </row>
    <row r="427" spans="1:21" x14ac:dyDescent="0.3">
      <c r="A427" s="1">
        <v>40603</v>
      </c>
      <c r="B427">
        <v>60.87</v>
      </c>
      <c r="C427">
        <v>35</v>
      </c>
      <c r="D427">
        <v>32.07</v>
      </c>
      <c r="E427">
        <v>58.04</v>
      </c>
      <c r="F427">
        <v>9.0250000000000004</v>
      </c>
      <c r="G427">
        <v>10.96</v>
      </c>
      <c r="H427">
        <v>5.4124999999999996</v>
      </c>
      <c r="I427">
        <v>16.2</v>
      </c>
      <c r="J427">
        <v>12.18</v>
      </c>
      <c r="K427">
        <v>43.29</v>
      </c>
      <c r="L427">
        <v>21.39</v>
      </c>
      <c r="O427" s="1">
        <v>40603</v>
      </c>
      <c r="P427" s="4">
        <f t="shared" si="14"/>
        <v>23.934468750000001</v>
      </c>
      <c r="Q427" s="4">
        <f t="shared" si="15"/>
        <v>60.87</v>
      </c>
      <c r="T427" s="59"/>
      <c r="U427" s="59"/>
    </row>
    <row r="428" spans="1:21" x14ac:dyDescent="0.3">
      <c r="A428" s="1">
        <v>40604</v>
      </c>
      <c r="B428">
        <v>61.64</v>
      </c>
      <c r="C428">
        <v>36.14</v>
      </c>
      <c r="D428">
        <v>32.46</v>
      </c>
      <c r="E428">
        <v>57.1</v>
      </c>
      <c r="F428">
        <v>9.17</v>
      </c>
      <c r="G428">
        <v>11.09</v>
      </c>
      <c r="H428">
        <v>5.1875</v>
      </c>
      <c r="I428">
        <v>16.420000000000002</v>
      </c>
      <c r="J428">
        <v>12.21</v>
      </c>
      <c r="K428">
        <v>44.2</v>
      </c>
      <c r="L428">
        <v>21.49</v>
      </c>
      <c r="O428" s="1">
        <v>40604</v>
      </c>
      <c r="P428" s="4">
        <f t="shared" si="14"/>
        <v>24.089468750000002</v>
      </c>
      <c r="Q428" s="4">
        <f t="shared" si="15"/>
        <v>61.64</v>
      </c>
      <c r="T428" s="59"/>
      <c r="U428" s="59"/>
    </row>
    <row r="429" spans="1:21" x14ac:dyDescent="0.3">
      <c r="A429" s="1">
        <v>40605</v>
      </c>
      <c r="B429">
        <v>62.83</v>
      </c>
      <c r="C429">
        <v>36.56</v>
      </c>
      <c r="D429">
        <v>33</v>
      </c>
      <c r="E429">
        <v>58.84</v>
      </c>
      <c r="F429">
        <v>9.2799999999999994</v>
      </c>
      <c r="G429">
        <v>11.57</v>
      </c>
      <c r="H429">
        <v>5.2175000000000002</v>
      </c>
      <c r="I429">
        <v>16.850000000000001</v>
      </c>
      <c r="J429">
        <v>12.26</v>
      </c>
      <c r="K429">
        <v>45.82</v>
      </c>
      <c r="L429">
        <v>21.79</v>
      </c>
      <c r="O429" s="1">
        <v>40605</v>
      </c>
      <c r="P429" s="4">
        <f t="shared" si="14"/>
        <v>24.62859375</v>
      </c>
      <c r="Q429" s="4">
        <f t="shared" si="15"/>
        <v>62.83</v>
      </c>
      <c r="T429" s="59"/>
      <c r="U429" s="59"/>
    </row>
    <row r="430" spans="1:21" x14ac:dyDescent="0.3">
      <c r="A430" s="1">
        <v>40606</v>
      </c>
      <c r="B430">
        <v>62.31</v>
      </c>
      <c r="C430">
        <v>36.270000000000003</v>
      </c>
      <c r="D430">
        <v>32.79</v>
      </c>
      <c r="E430">
        <v>58.15</v>
      </c>
      <c r="F430">
        <v>9.2249999999999996</v>
      </c>
      <c r="G430">
        <v>11.64</v>
      </c>
      <c r="H430">
        <v>5.1887999999999996</v>
      </c>
      <c r="I430">
        <v>16.73</v>
      </c>
      <c r="J430">
        <v>12.41</v>
      </c>
      <c r="K430">
        <v>45.52</v>
      </c>
      <c r="L430">
        <v>21.56</v>
      </c>
      <c r="O430" s="1">
        <v>40606</v>
      </c>
      <c r="P430" s="4">
        <f t="shared" si="14"/>
        <v>24.446302499999998</v>
      </c>
      <c r="Q430" s="4">
        <f t="shared" si="15"/>
        <v>62.31</v>
      </c>
      <c r="T430" s="59"/>
      <c r="U430" s="59"/>
    </row>
    <row r="431" spans="1:21" x14ac:dyDescent="0.3">
      <c r="A431" s="1">
        <v>40607</v>
      </c>
      <c r="B431">
        <v>62.31</v>
      </c>
      <c r="C431">
        <v>36.270000000000003</v>
      </c>
      <c r="D431">
        <v>32.79</v>
      </c>
      <c r="E431">
        <v>58.15</v>
      </c>
      <c r="F431">
        <v>9.2249999999999996</v>
      </c>
      <c r="G431">
        <v>11.64</v>
      </c>
      <c r="H431">
        <v>5.1887999999999996</v>
      </c>
      <c r="I431">
        <v>16.73</v>
      </c>
      <c r="J431">
        <v>12.41</v>
      </c>
      <c r="K431">
        <v>45.52</v>
      </c>
      <c r="L431">
        <v>21.56</v>
      </c>
      <c r="O431" s="1">
        <v>40607</v>
      </c>
      <c r="P431" s="4">
        <f t="shared" si="14"/>
        <v>24.446302499999998</v>
      </c>
      <c r="Q431" s="4">
        <f t="shared" si="15"/>
        <v>62.31</v>
      </c>
      <c r="T431" s="59"/>
      <c r="U431" s="59"/>
    </row>
    <row r="432" spans="1:21" x14ac:dyDescent="0.3">
      <c r="A432" s="1">
        <v>40608</v>
      </c>
      <c r="B432">
        <v>62.31</v>
      </c>
      <c r="C432">
        <v>36.270000000000003</v>
      </c>
      <c r="D432">
        <v>32.79</v>
      </c>
      <c r="E432">
        <v>58.15</v>
      </c>
      <c r="F432">
        <v>9.2249999999999996</v>
      </c>
      <c r="G432">
        <v>11.64</v>
      </c>
      <c r="H432">
        <v>5.1887999999999996</v>
      </c>
      <c r="I432">
        <v>16.73</v>
      </c>
      <c r="J432">
        <v>12.41</v>
      </c>
      <c r="K432">
        <v>45.52</v>
      </c>
      <c r="L432">
        <v>21.56</v>
      </c>
      <c r="O432" s="1">
        <v>40608</v>
      </c>
      <c r="P432" s="4">
        <f t="shared" si="14"/>
        <v>24.446302499999998</v>
      </c>
      <c r="Q432" s="4">
        <f t="shared" si="15"/>
        <v>62.31</v>
      </c>
      <c r="T432" s="59"/>
      <c r="U432" s="59"/>
    </row>
    <row r="433" spans="1:21" x14ac:dyDescent="0.3">
      <c r="A433" s="1">
        <v>40609</v>
      </c>
      <c r="B433">
        <v>60.6</v>
      </c>
      <c r="C433">
        <v>35.479999999999997</v>
      </c>
      <c r="D433">
        <v>31.98</v>
      </c>
      <c r="E433">
        <v>57.58</v>
      </c>
      <c r="F433">
        <v>8.84</v>
      </c>
      <c r="G433">
        <v>11.03</v>
      </c>
      <c r="H433">
        <v>5.1174999999999997</v>
      </c>
      <c r="I433">
        <v>15.96</v>
      </c>
      <c r="J433">
        <v>12.2</v>
      </c>
      <c r="K433">
        <v>43.8</v>
      </c>
      <c r="L433">
        <v>21.21</v>
      </c>
      <c r="O433" s="1">
        <v>40609</v>
      </c>
      <c r="P433" s="4">
        <f t="shared" si="14"/>
        <v>23.859718750000003</v>
      </c>
      <c r="Q433" s="4">
        <f t="shared" si="15"/>
        <v>60.6</v>
      </c>
      <c r="T433" s="59"/>
      <c r="U433" s="59"/>
    </row>
    <row r="434" spans="1:21" x14ac:dyDescent="0.3">
      <c r="A434" s="1">
        <v>40610</v>
      </c>
      <c r="B434">
        <v>60.66</v>
      </c>
      <c r="C434">
        <v>35.86</v>
      </c>
      <c r="D434">
        <v>32.39</v>
      </c>
      <c r="E434">
        <v>57.15</v>
      </c>
      <c r="F434">
        <v>8.99</v>
      </c>
      <c r="G434">
        <v>10.89</v>
      </c>
      <c r="H434">
        <v>4.8875000000000002</v>
      </c>
      <c r="I434">
        <v>15.79</v>
      </c>
      <c r="J434">
        <v>12.35</v>
      </c>
      <c r="K434">
        <v>43.61</v>
      </c>
      <c r="L434">
        <v>21.13</v>
      </c>
      <c r="O434" s="1">
        <v>40610</v>
      </c>
      <c r="P434" s="4">
        <f t="shared" si="14"/>
        <v>23.845343749999998</v>
      </c>
      <c r="Q434" s="4">
        <f t="shared" si="15"/>
        <v>60.66</v>
      </c>
      <c r="T434" s="59"/>
      <c r="U434" s="59"/>
    </row>
    <row r="435" spans="1:21" x14ac:dyDescent="0.3">
      <c r="A435" s="1">
        <v>40611</v>
      </c>
      <c r="B435">
        <v>58.78</v>
      </c>
      <c r="C435">
        <v>34.74</v>
      </c>
      <c r="D435">
        <v>31</v>
      </c>
      <c r="E435">
        <v>55</v>
      </c>
      <c r="F435">
        <v>8.67</v>
      </c>
      <c r="G435">
        <v>10.32</v>
      </c>
      <c r="H435">
        <v>4.7850000000000001</v>
      </c>
      <c r="I435">
        <v>15.3</v>
      </c>
      <c r="J435">
        <v>12.52</v>
      </c>
      <c r="K435">
        <v>43.27</v>
      </c>
      <c r="L435">
        <v>21.2</v>
      </c>
      <c r="O435" s="1">
        <v>40611</v>
      </c>
      <c r="P435" s="4">
        <f t="shared" si="14"/>
        <v>23.153687500000004</v>
      </c>
      <c r="Q435" s="4">
        <f t="shared" si="15"/>
        <v>58.78</v>
      </c>
      <c r="T435" s="59"/>
      <c r="U435" s="59"/>
    </row>
    <row r="436" spans="1:21" x14ac:dyDescent="0.3">
      <c r="A436" s="1">
        <v>40612</v>
      </c>
      <c r="B436">
        <v>57.29</v>
      </c>
      <c r="C436">
        <v>34.25</v>
      </c>
      <c r="D436">
        <v>31.0075</v>
      </c>
      <c r="E436">
        <v>54.04</v>
      </c>
      <c r="F436">
        <v>8.42</v>
      </c>
      <c r="G436">
        <v>9.9250000000000007</v>
      </c>
      <c r="H436">
        <v>4.4800000000000004</v>
      </c>
      <c r="I436">
        <v>14.96</v>
      </c>
      <c r="J436">
        <v>12.11</v>
      </c>
      <c r="K436">
        <v>40.83</v>
      </c>
      <c r="L436">
        <v>20.79</v>
      </c>
      <c r="O436" s="1">
        <v>40612</v>
      </c>
      <c r="P436" s="4">
        <f t="shared" si="14"/>
        <v>22.657656250000002</v>
      </c>
      <c r="Q436" s="4">
        <f t="shared" si="15"/>
        <v>57.29</v>
      </c>
      <c r="T436" s="59"/>
      <c r="U436" s="59"/>
    </row>
    <row r="437" spans="1:21" x14ac:dyDescent="0.3">
      <c r="A437" s="1">
        <v>40613</v>
      </c>
      <c r="B437">
        <v>57.94</v>
      </c>
      <c r="C437">
        <v>34.39</v>
      </c>
      <c r="D437">
        <v>31.23</v>
      </c>
      <c r="E437">
        <v>53.61</v>
      </c>
      <c r="F437">
        <v>8.65</v>
      </c>
      <c r="G437">
        <v>10.24</v>
      </c>
      <c r="H437">
        <v>4.5125000000000002</v>
      </c>
      <c r="I437">
        <v>15</v>
      </c>
      <c r="J437">
        <v>12.21</v>
      </c>
      <c r="K437">
        <v>41.23</v>
      </c>
      <c r="L437">
        <v>20.87</v>
      </c>
      <c r="O437" s="1">
        <v>40613</v>
      </c>
      <c r="P437" s="4">
        <f t="shared" si="14"/>
        <v>22.753531249999995</v>
      </c>
      <c r="Q437" s="4">
        <f t="shared" si="15"/>
        <v>57.94</v>
      </c>
      <c r="T437" s="59"/>
      <c r="U437" s="59"/>
    </row>
    <row r="438" spans="1:21" x14ac:dyDescent="0.3">
      <c r="A438" s="1">
        <v>40614</v>
      </c>
      <c r="B438">
        <v>57.94</v>
      </c>
      <c r="C438">
        <v>34.39</v>
      </c>
      <c r="D438">
        <v>31.23</v>
      </c>
      <c r="E438">
        <v>53.61</v>
      </c>
      <c r="F438">
        <v>8.65</v>
      </c>
      <c r="G438">
        <v>10.24</v>
      </c>
      <c r="H438">
        <v>4.5125000000000002</v>
      </c>
      <c r="I438">
        <v>15</v>
      </c>
      <c r="J438">
        <v>12.21</v>
      </c>
      <c r="K438">
        <v>41.23</v>
      </c>
      <c r="L438">
        <v>20.87</v>
      </c>
      <c r="O438" s="1">
        <v>40614</v>
      </c>
      <c r="P438" s="4">
        <f t="shared" si="14"/>
        <v>22.753531249999995</v>
      </c>
      <c r="Q438" s="4">
        <f t="shared" si="15"/>
        <v>57.94</v>
      </c>
      <c r="T438" s="59"/>
      <c r="U438" s="59"/>
    </row>
    <row r="439" spans="1:21" x14ac:dyDescent="0.3">
      <c r="A439" s="1">
        <v>40615</v>
      </c>
      <c r="B439">
        <v>57.94</v>
      </c>
      <c r="C439">
        <v>34.39</v>
      </c>
      <c r="D439">
        <v>31.23</v>
      </c>
      <c r="E439">
        <v>53.61</v>
      </c>
      <c r="F439">
        <v>8.65</v>
      </c>
      <c r="G439">
        <v>10.24</v>
      </c>
      <c r="H439">
        <v>4.5125000000000002</v>
      </c>
      <c r="I439">
        <v>15</v>
      </c>
      <c r="J439">
        <v>12.21</v>
      </c>
      <c r="K439">
        <v>41.23</v>
      </c>
      <c r="L439">
        <v>20.87</v>
      </c>
      <c r="O439" s="1">
        <v>40615</v>
      </c>
      <c r="P439" s="4">
        <f t="shared" si="14"/>
        <v>22.753531249999995</v>
      </c>
      <c r="Q439" s="4">
        <f t="shared" si="15"/>
        <v>57.94</v>
      </c>
      <c r="T439" s="59"/>
      <c r="U439" s="59"/>
    </row>
    <row r="440" spans="1:21" x14ac:dyDescent="0.3">
      <c r="A440" s="1">
        <v>40616</v>
      </c>
      <c r="B440">
        <v>57.81</v>
      </c>
      <c r="C440">
        <v>34.56</v>
      </c>
      <c r="D440">
        <v>31</v>
      </c>
      <c r="E440">
        <v>53.48</v>
      </c>
      <c r="F440">
        <v>8.43</v>
      </c>
      <c r="G440">
        <v>10.36</v>
      </c>
      <c r="H440">
        <v>4.55</v>
      </c>
      <c r="I440">
        <v>14.96</v>
      </c>
      <c r="J440">
        <v>12.16</v>
      </c>
      <c r="K440">
        <v>41.55</v>
      </c>
      <c r="L440">
        <v>20.84</v>
      </c>
      <c r="O440" s="1">
        <v>40616</v>
      </c>
      <c r="P440" s="4">
        <f t="shared" si="14"/>
        <v>22.73075</v>
      </c>
      <c r="Q440" s="4">
        <f t="shared" si="15"/>
        <v>57.81</v>
      </c>
      <c r="T440" s="59"/>
      <c r="U440" s="59"/>
    </row>
    <row r="441" spans="1:21" x14ac:dyDescent="0.3">
      <c r="A441" s="1">
        <v>40617</v>
      </c>
      <c r="B441">
        <v>57.05</v>
      </c>
      <c r="C441">
        <v>33.9</v>
      </c>
      <c r="D441">
        <v>31.07</v>
      </c>
      <c r="E441">
        <v>53</v>
      </c>
      <c r="F441">
        <v>8.2799999999999994</v>
      </c>
      <c r="G441">
        <v>10.43</v>
      </c>
      <c r="H441">
        <v>4.415</v>
      </c>
      <c r="I441">
        <v>14.88</v>
      </c>
      <c r="J441">
        <v>11.91</v>
      </c>
      <c r="K441">
        <v>40.76</v>
      </c>
      <c r="L441">
        <v>20.18</v>
      </c>
      <c r="O441" s="1">
        <v>40617</v>
      </c>
      <c r="P441" s="4">
        <f t="shared" si="14"/>
        <v>22.450937500000002</v>
      </c>
      <c r="Q441" s="4">
        <f t="shared" si="15"/>
        <v>57.05</v>
      </c>
      <c r="T441" s="59"/>
      <c r="U441" s="59"/>
    </row>
    <row r="442" spans="1:21" x14ac:dyDescent="0.3">
      <c r="A442" s="1">
        <v>40618</v>
      </c>
      <c r="B442">
        <v>55.85</v>
      </c>
      <c r="C442">
        <v>32.79</v>
      </c>
      <c r="D442">
        <v>29.56</v>
      </c>
      <c r="E442">
        <v>50.5</v>
      </c>
      <c r="F442">
        <v>8.1199999999999992</v>
      </c>
      <c r="G442">
        <v>10.055</v>
      </c>
      <c r="H442">
        <v>4.3825000000000003</v>
      </c>
      <c r="I442">
        <v>14.455</v>
      </c>
      <c r="J442">
        <v>11.43</v>
      </c>
      <c r="K442">
        <v>39.229999999999997</v>
      </c>
      <c r="L442">
        <v>19.807500000000001</v>
      </c>
      <c r="O442" s="1">
        <v>40618</v>
      </c>
      <c r="P442" s="4">
        <f t="shared" si="14"/>
        <v>21.620874999999998</v>
      </c>
      <c r="Q442" s="4">
        <f t="shared" si="15"/>
        <v>55.85</v>
      </c>
      <c r="T442" s="59"/>
      <c r="U442" s="59"/>
    </row>
    <row r="443" spans="1:21" x14ac:dyDescent="0.3">
      <c r="A443" s="1">
        <v>40619</v>
      </c>
      <c r="B443">
        <v>56.52</v>
      </c>
      <c r="C443">
        <v>33.07</v>
      </c>
      <c r="D443">
        <v>29.32</v>
      </c>
      <c r="E443">
        <v>52.32</v>
      </c>
      <c r="F443">
        <v>8.31</v>
      </c>
      <c r="G443">
        <v>10.210000000000001</v>
      </c>
      <c r="H443">
        <v>4.4649999999999999</v>
      </c>
      <c r="I443">
        <v>14.83</v>
      </c>
      <c r="J443">
        <v>11.61</v>
      </c>
      <c r="K443">
        <v>41.02</v>
      </c>
      <c r="L443">
        <v>19.899999999999999</v>
      </c>
      <c r="O443" s="1">
        <v>40619</v>
      </c>
      <c r="P443" s="4">
        <f t="shared" si="14"/>
        <v>22.0293125</v>
      </c>
      <c r="Q443" s="4">
        <f t="shared" si="15"/>
        <v>56.52</v>
      </c>
      <c r="T443" s="59"/>
      <c r="U443" s="59"/>
    </row>
    <row r="444" spans="1:21" x14ac:dyDescent="0.3">
      <c r="A444" s="1">
        <v>40620</v>
      </c>
      <c r="B444">
        <v>56.76</v>
      </c>
      <c r="C444">
        <v>33.36</v>
      </c>
      <c r="D444">
        <v>30.32</v>
      </c>
      <c r="E444">
        <v>51.71</v>
      </c>
      <c r="F444">
        <v>8.5500000000000007</v>
      </c>
      <c r="G444">
        <v>10.07</v>
      </c>
      <c r="H444">
        <v>4.4050000000000002</v>
      </c>
      <c r="I444">
        <v>14.84</v>
      </c>
      <c r="J444">
        <v>11.75</v>
      </c>
      <c r="K444">
        <v>40.89</v>
      </c>
      <c r="L444">
        <v>19.93</v>
      </c>
      <c r="O444" s="1">
        <v>40620</v>
      </c>
      <c r="P444" s="4">
        <f t="shared" si="14"/>
        <v>22.115312500000002</v>
      </c>
      <c r="Q444" s="4">
        <f t="shared" si="15"/>
        <v>56.76</v>
      </c>
      <c r="T444" s="59"/>
      <c r="U444" s="59"/>
    </row>
    <row r="445" spans="1:21" x14ac:dyDescent="0.3">
      <c r="A445" s="1">
        <v>40621</v>
      </c>
      <c r="B445">
        <v>56.76</v>
      </c>
      <c r="C445">
        <v>33.36</v>
      </c>
      <c r="D445">
        <v>30.32</v>
      </c>
      <c r="E445">
        <v>51.71</v>
      </c>
      <c r="F445">
        <v>8.5500000000000007</v>
      </c>
      <c r="G445">
        <v>10.07</v>
      </c>
      <c r="H445">
        <v>4.4050000000000002</v>
      </c>
      <c r="I445">
        <v>14.84</v>
      </c>
      <c r="J445">
        <v>11.75</v>
      </c>
      <c r="K445">
        <v>40.89</v>
      </c>
      <c r="L445">
        <v>19.93</v>
      </c>
      <c r="O445" s="1">
        <v>40621</v>
      </c>
      <c r="P445" s="4">
        <f t="shared" si="14"/>
        <v>22.115312500000002</v>
      </c>
      <c r="Q445" s="4">
        <f t="shared" si="15"/>
        <v>56.76</v>
      </c>
      <c r="T445" s="59"/>
      <c r="U445" s="59"/>
    </row>
    <row r="446" spans="1:21" x14ac:dyDescent="0.3">
      <c r="A446" s="1">
        <v>40622</v>
      </c>
      <c r="B446">
        <v>56.76</v>
      </c>
      <c r="C446">
        <v>33.36</v>
      </c>
      <c r="D446">
        <v>30.32</v>
      </c>
      <c r="E446">
        <v>51.71</v>
      </c>
      <c r="F446">
        <v>8.5500000000000007</v>
      </c>
      <c r="G446">
        <v>10.07</v>
      </c>
      <c r="H446">
        <v>4.4050000000000002</v>
      </c>
      <c r="I446">
        <v>14.84</v>
      </c>
      <c r="J446">
        <v>11.75</v>
      </c>
      <c r="K446">
        <v>40.89</v>
      </c>
      <c r="L446">
        <v>19.93</v>
      </c>
      <c r="O446" s="1">
        <v>40622</v>
      </c>
      <c r="P446" s="4">
        <f t="shared" si="14"/>
        <v>22.115312500000002</v>
      </c>
      <c r="Q446" s="4">
        <f t="shared" si="15"/>
        <v>56.76</v>
      </c>
      <c r="T446" s="59"/>
      <c r="U446" s="59"/>
    </row>
    <row r="447" spans="1:21" x14ac:dyDescent="0.3">
      <c r="A447" s="1">
        <v>40623</v>
      </c>
      <c r="B447">
        <v>57.78</v>
      </c>
      <c r="C447">
        <v>33.68</v>
      </c>
      <c r="D447">
        <v>30.99</v>
      </c>
      <c r="E447">
        <v>53.63</v>
      </c>
      <c r="F447">
        <v>8.5500000000000007</v>
      </c>
      <c r="G447">
        <v>10.36</v>
      </c>
      <c r="H447">
        <v>4.4400000000000004</v>
      </c>
      <c r="I447">
        <v>15.21</v>
      </c>
      <c r="J447">
        <v>11.94</v>
      </c>
      <c r="K447">
        <v>42.04</v>
      </c>
      <c r="L447">
        <v>20.190000000000001</v>
      </c>
      <c r="O447" s="1">
        <v>40623</v>
      </c>
      <c r="P447" s="4">
        <f t="shared" si="14"/>
        <v>22.617125000000001</v>
      </c>
      <c r="Q447" s="4">
        <f t="shared" si="15"/>
        <v>57.78</v>
      </c>
      <c r="T447" s="59"/>
      <c r="U447" s="59"/>
    </row>
    <row r="448" spans="1:21" x14ac:dyDescent="0.3">
      <c r="A448" s="1">
        <v>40624</v>
      </c>
      <c r="B448">
        <v>57.23</v>
      </c>
      <c r="C448">
        <v>33.64</v>
      </c>
      <c r="D448">
        <v>30.71</v>
      </c>
      <c r="E448">
        <v>52.487499999999997</v>
      </c>
      <c r="F448">
        <v>8.36</v>
      </c>
      <c r="G448">
        <v>10.35</v>
      </c>
      <c r="H448">
        <v>4.3613</v>
      </c>
      <c r="I448">
        <v>15.11</v>
      </c>
      <c r="J448">
        <v>11.82</v>
      </c>
      <c r="K448">
        <v>41.77</v>
      </c>
      <c r="L448">
        <v>20.145</v>
      </c>
      <c r="O448" s="1">
        <v>40624</v>
      </c>
      <c r="P448" s="4">
        <f t="shared" si="14"/>
        <v>22.385427500000002</v>
      </c>
      <c r="Q448" s="4">
        <f t="shared" si="15"/>
        <v>57.23</v>
      </c>
      <c r="T448" s="59"/>
      <c r="U448" s="59"/>
    </row>
    <row r="449" spans="1:21" x14ac:dyDescent="0.3">
      <c r="A449" s="1">
        <v>40625</v>
      </c>
      <c r="B449">
        <v>57.78</v>
      </c>
      <c r="C449">
        <v>34.21</v>
      </c>
      <c r="D449">
        <v>31.01</v>
      </c>
      <c r="E449">
        <v>52.45</v>
      </c>
      <c r="F449">
        <v>8.59</v>
      </c>
      <c r="G449">
        <v>10.61</v>
      </c>
      <c r="H449">
        <v>4.4524999999999997</v>
      </c>
      <c r="I449">
        <v>15.16</v>
      </c>
      <c r="J449">
        <v>12.04</v>
      </c>
      <c r="K449">
        <v>42.8</v>
      </c>
      <c r="L449">
        <v>20.29</v>
      </c>
      <c r="O449" s="1">
        <v>40625</v>
      </c>
      <c r="P449" s="4">
        <f t="shared" si="14"/>
        <v>22.628906250000004</v>
      </c>
      <c r="Q449" s="4">
        <f t="shared" si="15"/>
        <v>57.78</v>
      </c>
      <c r="T449" s="59"/>
      <c r="U449" s="59"/>
    </row>
    <row r="450" spans="1:21" x14ac:dyDescent="0.3">
      <c r="A450" s="1">
        <v>40626</v>
      </c>
      <c r="B450">
        <v>59.19</v>
      </c>
      <c r="C450">
        <v>34.86</v>
      </c>
      <c r="D450">
        <v>31.07</v>
      </c>
      <c r="E450">
        <v>53.72</v>
      </c>
      <c r="F450">
        <v>8.83</v>
      </c>
      <c r="G450">
        <v>11.5</v>
      </c>
      <c r="H450">
        <v>4.8075000000000001</v>
      </c>
      <c r="I450">
        <v>15.44</v>
      </c>
      <c r="J450">
        <v>12.28</v>
      </c>
      <c r="K450">
        <v>43.07</v>
      </c>
      <c r="L450">
        <v>20.38</v>
      </c>
      <c r="O450" s="1">
        <v>40626</v>
      </c>
      <c r="P450" s="4">
        <f t="shared" si="14"/>
        <v>23.085843750000002</v>
      </c>
      <c r="Q450" s="4">
        <f t="shared" si="15"/>
        <v>59.19</v>
      </c>
      <c r="T450" s="59"/>
      <c r="U450" s="59"/>
    </row>
    <row r="451" spans="1:21" x14ac:dyDescent="0.3">
      <c r="A451" s="1">
        <v>40627</v>
      </c>
      <c r="B451">
        <v>58.98</v>
      </c>
      <c r="C451">
        <v>34.64</v>
      </c>
      <c r="D451">
        <v>30.85</v>
      </c>
      <c r="E451">
        <v>52.75</v>
      </c>
      <c r="F451">
        <v>8.8800000000000008</v>
      </c>
      <c r="G451">
        <v>11.55</v>
      </c>
      <c r="H451">
        <v>4.6574999999999998</v>
      </c>
      <c r="I451">
        <v>15.43</v>
      </c>
      <c r="J451">
        <v>12.24</v>
      </c>
      <c r="K451">
        <v>43.05</v>
      </c>
      <c r="L451">
        <v>20.37</v>
      </c>
      <c r="O451" s="1">
        <v>40627</v>
      </c>
      <c r="P451" s="4">
        <f t="shared" si="14"/>
        <v>22.916343750000003</v>
      </c>
      <c r="Q451" s="4">
        <f t="shared" si="15"/>
        <v>58.98</v>
      </c>
      <c r="T451" s="59"/>
      <c r="U451" s="59"/>
    </row>
    <row r="452" spans="1:21" x14ac:dyDescent="0.3">
      <c r="A452" s="1">
        <v>40628</v>
      </c>
      <c r="B452">
        <v>58.98</v>
      </c>
      <c r="C452">
        <v>34.64</v>
      </c>
      <c r="D452">
        <v>30.85</v>
      </c>
      <c r="E452">
        <v>52.75</v>
      </c>
      <c r="F452">
        <v>8.8800000000000008</v>
      </c>
      <c r="G452">
        <v>11.55</v>
      </c>
      <c r="H452">
        <v>4.6574999999999998</v>
      </c>
      <c r="I452">
        <v>15.43</v>
      </c>
      <c r="J452">
        <v>12.24</v>
      </c>
      <c r="K452">
        <v>43.05</v>
      </c>
      <c r="L452">
        <v>20.37</v>
      </c>
      <c r="O452" s="1">
        <v>40628</v>
      </c>
      <c r="P452" s="4">
        <f t="shared" ref="P452:P515" si="16">SUMPRODUCT(C452:L452,$C$1:$L$1)</f>
        <v>22.916343750000003</v>
      </c>
      <c r="Q452" s="4">
        <f t="shared" si="15"/>
        <v>58.98</v>
      </c>
      <c r="T452" s="59"/>
      <c r="U452" s="59"/>
    </row>
    <row r="453" spans="1:21" x14ac:dyDescent="0.3">
      <c r="A453" s="1">
        <v>40629</v>
      </c>
      <c r="B453">
        <v>58.98</v>
      </c>
      <c r="C453">
        <v>34.64</v>
      </c>
      <c r="D453">
        <v>30.85</v>
      </c>
      <c r="E453">
        <v>52.75</v>
      </c>
      <c r="F453">
        <v>8.8800000000000008</v>
      </c>
      <c r="G453">
        <v>11.55</v>
      </c>
      <c r="H453">
        <v>4.6574999999999998</v>
      </c>
      <c r="I453">
        <v>15.43</v>
      </c>
      <c r="J453">
        <v>12.24</v>
      </c>
      <c r="K453">
        <v>43.05</v>
      </c>
      <c r="L453">
        <v>20.37</v>
      </c>
      <c r="O453" s="1">
        <v>40629</v>
      </c>
      <c r="P453" s="4">
        <f t="shared" si="16"/>
        <v>22.916343750000003</v>
      </c>
      <c r="Q453" s="4">
        <f t="shared" si="15"/>
        <v>58.98</v>
      </c>
      <c r="T453" s="59"/>
      <c r="U453" s="59"/>
    </row>
    <row r="454" spans="1:21" x14ac:dyDescent="0.3">
      <c r="A454" s="1">
        <v>40630</v>
      </c>
      <c r="B454">
        <v>58.99</v>
      </c>
      <c r="C454">
        <v>34.49</v>
      </c>
      <c r="D454">
        <v>30.99</v>
      </c>
      <c r="E454">
        <v>52.18</v>
      </c>
      <c r="F454">
        <v>8.69</v>
      </c>
      <c r="G454">
        <v>11.55</v>
      </c>
      <c r="H454">
        <v>4.83</v>
      </c>
      <c r="I454">
        <v>15.47</v>
      </c>
      <c r="J454">
        <v>12.17</v>
      </c>
      <c r="K454">
        <v>43.39</v>
      </c>
      <c r="L454">
        <v>20.34</v>
      </c>
      <c r="O454" s="1">
        <v>40630</v>
      </c>
      <c r="P454" s="4">
        <f t="shared" si="16"/>
        <v>22.86375</v>
      </c>
      <c r="Q454" s="4">
        <f t="shared" si="15"/>
        <v>58.99</v>
      </c>
      <c r="T454" s="59"/>
      <c r="U454" s="59"/>
    </row>
    <row r="455" spans="1:21" x14ac:dyDescent="0.3">
      <c r="A455" s="1">
        <v>40631</v>
      </c>
      <c r="B455">
        <v>59.58</v>
      </c>
      <c r="C455">
        <v>34.96</v>
      </c>
      <c r="D455">
        <v>30.97</v>
      </c>
      <c r="E455">
        <v>53.91</v>
      </c>
      <c r="F455">
        <v>8.68</v>
      </c>
      <c r="G455">
        <v>11.76</v>
      </c>
      <c r="H455">
        <v>4.7925000000000004</v>
      </c>
      <c r="I455">
        <v>15.7</v>
      </c>
      <c r="J455">
        <v>12.06</v>
      </c>
      <c r="K455">
        <v>43.51</v>
      </c>
      <c r="L455">
        <v>20.28</v>
      </c>
      <c r="O455" s="1">
        <v>40631</v>
      </c>
      <c r="P455" s="4">
        <f t="shared" si="16"/>
        <v>23.146906250000001</v>
      </c>
      <c r="Q455" s="4">
        <f t="shared" si="15"/>
        <v>59.58</v>
      </c>
      <c r="T455" s="59"/>
      <c r="U455" s="59"/>
    </row>
    <row r="456" spans="1:21" x14ac:dyDescent="0.3">
      <c r="A456" s="1">
        <v>40632</v>
      </c>
      <c r="B456">
        <v>59.65</v>
      </c>
      <c r="C456">
        <v>34.74</v>
      </c>
      <c r="D456">
        <v>31.49</v>
      </c>
      <c r="E456">
        <v>54.51</v>
      </c>
      <c r="F456">
        <v>8.7899999999999991</v>
      </c>
      <c r="G456">
        <v>11.58</v>
      </c>
      <c r="H456">
        <v>4.6124999999999998</v>
      </c>
      <c r="I456">
        <v>15.73</v>
      </c>
      <c r="J456">
        <v>12.11</v>
      </c>
      <c r="K456">
        <v>44.35</v>
      </c>
      <c r="L456">
        <v>20.46</v>
      </c>
      <c r="O456" s="1">
        <v>40632</v>
      </c>
      <c r="P456" s="4">
        <f t="shared" si="16"/>
        <v>23.28815625</v>
      </c>
      <c r="Q456" s="4">
        <f t="shared" si="15"/>
        <v>59.65</v>
      </c>
      <c r="T456" s="59"/>
      <c r="U456" s="59"/>
    </row>
    <row r="457" spans="1:21" x14ac:dyDescent="0.3">
      <c r="A457" s="1">
        <v>40633</v>
      </c>
      <c r="B457">
        <v>59.09</v>
      </c>
      <c r="C457">
        <v>34.56</v>
      </c>
      <c r="D457">
        <v>31.1</v>
      </c>
      <c r="E457">
        <v>54.83</v>
      </c>
      <c r="F457">
        <v>8.6</v>
      </c>
      <c r="G457">
        <v>11.47</v>
      </c>
      <c r="H457">
        <v>4.6150000000000002</v>
      </c>
      <c r="I457">
        <v>15.62</v>
      </c>
      <c r="J457">
        <v>12.18</v>
      </c>
      <c r="K457">
        <v>44.5</v>
      </c>
      <c r="L457">
        <v>20.18</v>
      </c>
      <c r="O457" s="1">
        <v>40633</v>
      </c>
      <c r="P457" s="4">
        <f t="shared" si="16"/>
        <v>23.193687499999999</v>
      </c>
      <c r="Q457" s="4">
        <f t="shared" si="15"/>
        <v>59.09</v>
      </c>
      <c r="T457" s="59"/>
      <c r="U457" s="59"/>
    </row>
    <row r="458" spans="1:21" x14ac:dyDescent="0.3">
      <c r="A458" s="1">
        <v>40634</v>
      </c>
      <c r="B458">
        <v>58.44</v>
      </c>
      <c r="C458">
        <v>34.229999999999997</v>
      </c>
      <c r="D458">
        <v>31.52</v>
      </c>
      <c r="E458">
        <v>54.47</v>
      </c>
      <c r="F458">
        <v>8.36</v>
      </c>
      <c r="G458">
        <v>11.3</v>
      </c>
      <c r="H458">
        <v>4.55</v>
      </c>
      <c r="I458">
        <v>15.53</v>
      </c>
      <c r="J458">
        <v>12.21</v>
      </c>
      <c r="K458">
        <v>44.3</v>
      </c>
      <c r="L458">
        <v>19.72</v>
      </c>
      <c r="O458" s="1">
        <v>40634</v>
      </c>
      <c r="P458" s="4">
        <f t="shared" si="16"/>
        <v>23.0395</v>
      </c>
      <c r="Q458" s="4">
        <f t="shared" si="15"/>
        <v>58.44</v>
      </c>
      <c r="T458" s="59"/>
      <c r="U458" s="59"/>
    </row>
    <row r="459" spans="1:21" x14ac:dyDescent="0.3">
      <c r="A459" s="1">
        <v>40635</v>
      </c>
      <c r="B459">
        <v>58.44</v>
      </c>
      <c r="C459">
        <v>34.229999999999997</v>
      </c>
      <c r="D459">
        <v>31.52</v>
      </c>
      <c r="E459">
        <v>54.47</v>
      </c>
      <c r="F459">
        <v>8.36</v>
      </c>
      <c r="G459">
        <v>11.3</v>
      </c>
      <c r="H459">
        <v>4.55</v>
      </c>
      <c r="I459">
        <v>15.53</v>
      </c>
      <c r="J459">
        <v>12.21</v>
      </c>
      <c r="K459">
        <v>44.3</v>
      </c>
      <c r="L459">
        <v>19.72</v>
      </c>
      <c r="O459" s="1">
        <v>40635</v>
      </c>
      <c r="P459" s="4">
        <f t="shared" si="16"/>
        <v>23.0395</v>
      </c>
      <c r="Q459" s="4">
        <f t="shared" si="15"/>
        <v>58.44</v>
      </c>
      <c r="T459" s="59"/>
      <c r="U459" s="59"/>
    </row>
    <row r="460" spans="1:21" x14ac:dyDescent="0.3">
      <c r="A460" s="1">
        <v>40636</v>
      </c>
      <c r="B460">
        <v>58.44</v>
      </c>
      <c r="C460">
        <v>34.229999999999997</v>
      </c>
      <c r="D460">
        <v>31.52</v>
      </c>
      <c r="E460">
        <v>54.47</v>
      </c>
      <c r="F460">
        <v>8.36</v>
      </c>
      <c r="G460">
        <v>11.3</v>
      </c>
      <c r="H460">
        <v>4.55</v>
      </c>
      <c r="I460">
        <v>15.53</v>
      </c>
      <c r="J460">
        <v>12.21</v>
      </c>
      <c r="K460">
        <v>44.3</v>
      </c>
      <c r="L460">
        <v>19.72</v>
      </c>
      <c r="O460" s="1">
        <v>40636</v>
      </c>
      <c r="P460" s="4">
        <f t="shared" si="16"/>
        <v>23.0395</v>
      </c>
      <c r="Q460" s="4">
        <f t="shared" si="15"/>
        <v>58.44</v>
      </c>
      <c r="T460" s="59"/>
      <c r="U460" s="59"/>
    </row>
    <row r="461" spans="1:21" x14ac:dyDescent="0.3">
      <c r="A461" s="1">
        <v>40637</v>
      </c>
      <c r="B461">
        <v>57.92</v>
      </c>
      <c r="C461">
        <v>34.11</v>
      </c>
      <c r="D461">
        <v>30.6</v>
      </c>
      <c r="E461">
        <v>53.11</v>
      </c>
      <c r="F461">
        <v>8.1</v>
      </c>
      <c r="G461">
        <v>11.19</v>
      </c>
      <c r="H461">
        <v>4.3875000000000002</v>
      </c>
      <c r="I461">
        <v>15.4</v>
      </c>
      <c r="J461">
        <v>12.18</v>
      </c>
      <c r="K461">
        <v>44.18</v>
      </c>
      <c r="L461">
        <v>19.489999999999998</v>
      </c>
      <c r="O461" s="1">
        <v>40637</v>
      </c>
      <c r="P461" s="4">
        <f t="shared" si="16"/>
        <v>22.661593750000005</v>
      </c>
      <c r="Q461" s="4">
        <f t="shared" si="15"/>
        <v>57.92</v>
      </c>
      <c r="T461" s="59"/>
      <c r="U461" s="59"/>
    </row>
    <row r="462" spans="1:21" x14ac:dyDescent="0.3">
      <c r="A462" s="1">
        <v>40638</v>
      </c>
      <c r="B462">
        <v>59.22</v>
      </c>
      <c r="C462">
        <v>34.69</v>
      </c>
      <c r="D462">
        <v>31.67</v>
      </c>
      <c r="E462">
        <v>52.58</v>
      </c>
      <c r="F462">
        <v>8.11</v>
      </c>
      <c r="G462">
        <v>11.015000000000001</v>
      </c>
      <c r="H462">
        <v>4.3949999999999996</v>
      </c>
      <c r="I462">
        <v>15.53</v>
      </c>
      <c r="J462">
        <v>12.46</v>
      </c>
      <c r="K462">
        <v>44.43</v>
      </c>
      <c r="L462">
        <v>19.71</v>
      </c>
      <c r="O462" s="1">
        <v>40638</v>
      </c>
      <c r="P462" s="4">
        <f t="shared" si="16"/>
        <v>22.835750000000001</v>
      </c>
      <c r="Q462" s="4">
        <f t="shared" ref="Q462:Q525" si="17">B462</f>
        <v>59.22</v>
      </c>
      <c r="T462" s="59"/>
      <c r="U462" s="59"/>
    </row>
    <row r="463" spans="1:21" x14ac:dyDescent="0.3">
      <c r="A463" s="1">
        <v>40639</v>
      </c>
      <c r="B463">
        <v>60.13</v>
      </c>
      <c r="C463">
        <v>34.86</v>
      </c>
      <c r="D463">
        <v>32.770000000000003</v>
      </c>
      <c r="E463">
        <v>53.54</v>
      </c>
      <c r="F463">
        <v>8.43</v>
      </c>
      <c r="G463">
        <v>11.24</v>
      </c>
      <c r="H463">
        <v>4.3650000000000002</v>
      </c>
      <c r="I463">
        <v>15.75</v>
      </c>
      <c r="J463">
        <v>12.77</v>
      </c>
      <c r="K463">
        <v>43.86</v>
      </c>
      <c r="L463">
        <v>19.95</v>
      </c>
      <c r="O463" s="1">
        <v>40639</v>
      </c>
      <c r="P463" s="4">
        <f t="shared" si="16"/>
        <v>23.183312500000007</v>
      </c>
      <c r="Q463" s="4">
        <f t="shared" si="17"/>
        <v>60.13</v>
      </c>
      <c r="T463" s="59"/>
      <c r="U463" s="59"/>
    </row>
    <row r="464" spans="1:21" x14ac:dyDescent="0.3">
      <c r="A464" s="1">
        <v>40640</v>
      </c>
      <c r="B464">
        <v>59.93</v>
      </c>
      <c r="C464">
        <v>35.24</v>
      </c>
      <c r="D464">
        <v>32.47</v>
      </c>
      <c r="E464">
        <v>53.23</v>
      </c>
      <c r="F464">
        <v>8.41</v>
      </c>
      <c r="G464">
        <v>11.14</v>
      </c>
      <c r="H464">
        <v>4.5250000000000004</v>
      </c>
      <c r="I464">
        <v>15.5</v>
      </c>
      <c r="J464">
        <v>12.72</v>
      </c>
      <c r="K464">
        <v>42.84</v>
      </c>
      <c r="L464">
        <v>20.03</v>
      </c>
      <c r="O464" s="1">
        <v>40640</v>
      </c>
      <c r="P464" s="4">
        <f t="shared" si="16"/>
        <v>23.089312499999998</v>
      </c>
      <c r="Q464" s="4">
        <f t="shared" si="17"/>
        <v>59.93</v>
      </c>
      <c r="T464" s="59"/>
      <c r="U464" s="59"/>
    </row>
    <row r="465" spans="1:21" x14ac:dyDescent="0.3">
      <c r="A465" s="1">
        <v>40641</v>
      </c>
      <c r="B465">
        <v>59.43</v>
      </c>
      <c r="C465">
        <v>35.17</v>
      </c>
      <c r="D465">
        <v>32.57</v>
      </c>
      <c r="E465">
        <v>53.63</v>
      </c>
      <c r="F465">
        <v>8.4700000000000006</v>
      </c>
      <c r="G465">
        <v>11.07</v>
      </c>
      <c r="H465">
        <v>4.3875000000000002</v>
      </c>
      <c r="I465">
        <v>15.31</v>
      </c>
      <c r="J465">
        <v>12.65</v>
      </c>
      <c r="K465">
        <v>42.36</v>
      </c>
      <c r="L465">
        <v>20.02</v>
      </c>
      <c r="O465" s="1">
        <v>40641</v>
      </c>
      <c r="P465" s="4">
        <f t="shared" si="16"/>
        <v>23.071093749999999</v>
      </c>
      <c r="Q465" s="4">
        <f t="shared" si="17"/>
        <v>59.43</v>
      </c>
      <c r="T465" s="59"/>
      <c r="U465" s="59"/>
    </row>
    <row r="466" spans="1:21" x14ac:dyDescent="0.3">
      <c r="A466" s="1">
        <v>40642</v>
      </c>
      <c r="B466">
        <v>59.43</v>
      </c>
      <c r="C466">
        <v>35.17</v>
      </c>
      <c r="D466">
        <v>32.57</v>
      </c>
      <c r="E466">
        <v>53.63</v>
      </c>
      <c r="F466">
        <v>8.4700000000000006</v>
      </c>
      <c r="G466">
        <v>11.07</v>
      </c>
      <c r="H466">
        <v>4.3875000000000002</v>
      </c>
      <c r="I466">
        <v>15.31</v>
      </c>
      <c r="J466">
        <v>12.65</v>
      </c>
      <c r="K466">
        <v>42.36</v>
      </c>
      <c r="L466">
        <v>20.02</v>
      </c>
      <c r="O466" s="1">
        <v>40642</v>
      </c>
      <c r="P466" s="4">
        <f t="shared" si="16"/>
        <v>23.071093749999999</v>
      </c>
      <c r="Q466" s="4">
        <f t="shared" si="17"/>
        <v>59.43</v>
      </c>
      <c r="T466" s="59"/>
      <c r="U466" s="59"/>
    </row>
    <row r="467" spans="1:21" x14ac:dyDescent="0.3">
      <c r="A467" s="1">
        <v>40643</v>
      </c>
      <c r="B467">
        <v>59.43</v>
      </c>
      <c r="C467">
        <v>35.17</v>
      </c>
      <c r="D467">
        <v>32.57</v>
      </c>
      <c r="E467">
        <v>53.63</v>
      </c>
      <c r="F467">
        <v>8.4700000000000006</v>
      </c>
      <c r="G467">
        <v>11.07</v>
      </c>
      <c r="H467">
        <v>4.3875000000000002</v>
      </c>
      <c r="I467">
        <v>15.31</v>
      </c>
      <c r="J467">
        <v>12.65</v>
      </c>
      <c r="K467">
        <v>42.36</v>
      </c>
      <c r="L467">
        <v>20.02</v>
      </c>
      <c r="O467" s="1">
        <v>40643</v>
      </c>
      <c r="P467" s="4">
        <f t="shared" si="16"/>
        <v>23.071093749999999</v>
      </c>
      <c r="Q467" s="4">
        <f t="shared" si="17"/>
        <v>59.43</v>
      </c>
      <c r="T467" s="59"/>
      <c r="U467" s="59"/>
    </row>
    <row r="468" spans="1:21" x14ac:dyDescent="0.3">
      <c r="A468" s="1">
        <v>40644</v>
      </c>
      <c r="B468">
        <v>58.93</v>
      </c>
      <c r="C468">
        <v>34.93</v>
      </c>
      <c r="D468">
        <v>32.229999999999997</v>
      </c>
      <c r="E468">
        <v>53.4</v>
      </c>
      <c r="F468">
        <v>8.42</v>
      </c>
      <c r="G468">
        <v>10.74</v>
      </c>
      <c r="H468">
        <v>4.33</v>
      </c>
      <c r="I468">
        <v>15.33</v>
      </c>
      <c r="J468">
        <v>12.51</v>
      </c>
      <c r="K468">
        <v>42.9</v>
      </c>
      <c r="L468">
        <v>20.12</v>
      </c>
      <c r="O468" s="1">
        <v>40644</v>
      </c>
      <c r="P468" s="4">
        <f t="shared" si="16"/>
        <v>22.96425</v>
      </c>
      <c r="Q468" s="4">
        <f t="shared" si="17"/>
        <v>58.93</v>
      </c>
      <c r="T468" s="59"/>
      <c r="U468" s="59"/>
    </row>
    <row r="469" spans="1:21" x14ac:dyDescent="0.3">
      <c r="A469" s="1">
        <v>40645</v>
      </c>
      <c r="B469">
        <v>57.68</v>
      </c>
      <c r="C469">
        <v>34.14</v>
      </c>
      <c r="D469">
        <v>31.37</v>
      </c>
      <c r="E469">
        <v>52.25</v>
      </c>
      <c r="F469">
        <v>8.26</v>
      </c>
      <c r="G469">
        <v>10.53</v>
      </c>
      <c r="H469">
        <v>4.3425000000000002</v>
      </c>
      <c r="I469">
        <v>15.03</v>
      </c>
      <c r="J469">
        <v>12.23</v>
      </c>
      <c r="K469">
        <v>42.41</v>
      </c>
      <c r="L469">
        <v>19.760000000000002</v>
      </c>
      <c r="O469" s="1">
        <v>40645</v>
      </c>
      <c r="P469" s="4">
        <f t="shared" si="16"/>
        <v>22.496281249999999</v>
      </c>
      <c r="Q469" s="4">
        <f t="shared" si="17"/>
        <v>57.68</v>
      </c>
      <c r="T469" s="59"/>
      <c r="U469" s="59"/>
    </row>
    <row r="470" spans="1:21" x14ac:dyDescent="0.3">
      <c r="A470" s="1">
        <v>40646</v>
      </c>
      <c r="B470">
        <v>57.82</v>
      </c>
      <c r="C470">
        <v>34.340000000000003</v>
      </c>
      <c r="D470">
        <v>31.8</v>
      </c>
      <c r="E470">
        <v>52.68</v>
      </c>
      <c r="F470">
        <v>8.1999999999999993</v>
      </c>
      <c r="G470">
        <v>10.62</v>
      </c>
      <c r="H470">
        <v>4.4400000000000004</v>
      </c>
      <c r="I470">
        <v>14.88</v>
      </c>
      <c r="J470">
        <v>12.26</v>
      </c>
      <c r="K470">
        <v>39.630000000000003</v>
      </c>
      <c r="L470">
        <v>19.78</v>
      </c>
      <c r="O470" s="1">
        <v>40646</v>
      </c>
      <c r="P470" s="4">
        <f t="shared" si="16"/>
        <v>22.47775</v>
      </c>
      <c r="Q470" s="4">
        <f t="shared" si="17"/>
        <v>57.82</v>
      </c>
      <c r="T470" s="59"/>
      <c r="U470" s="59"/>
    </row>
    <row r="471" spans="1:21" x14ac:dyDescent="0.3">
      <c r="A471" s="1">
        <v>40647</v>
      </c>
      <c r="B471">
        <v>57.91</v>
      </c>
      <c r="C471">
        <v>34.71</v>
      </c>
      <c r="D471">
        <v>31.07</v>
      </c>
      <c r="E471">
        <v>52.6</v>
      </c>
      <c r="F471">
        <v>8.19</v>
      </c>
      <c r="G471">
        <v>10.65</v>
      </c>
      <c r="H471">
        <v>4.6275000000000004</v>
      </c>
      <c r="I471">
        <v>14.78</v>
      </c>
      <c r="J471">
        <v>12.31</v>
      </c>
      <c r="K471">
        <v>39.76</v>
      </c>
      <c r="L471">
        <v>19.579999999999998</v>
      </c>
      <c r="O471" s="1">
        <v>40647</v>
      </c>
      <c r="P471" s="4">
        <f t="shared" si="16"/>
        <v>22.426843749999996</v>
      </c>
      <c r="Q471" s="4">
        <f t="shared" si="17"/>
        <v>57.91</v>
      </c>
      <c r="T471" s="59"/>
      <c r="U471" s="59"/>
    </row>
    <row r="472" spans="1:21" x14ac:dyDescent="0.3">
      <c r="A472" s="1">
        <v>40648</v>
      </c>
      <c r="B472">
        <v>58.21</v>
      </c>
      <c r="C472">
        <v>34.99</v>
      </c>
      <c r="D472">
        <v>31.74</v>
      </c>
      <c r="E472">
        <v>53.14</v>
      </c>
      <c r="F472">
        <v>8.27</v>
      </c>
      <c r="G472">
        <v>10.75</v>
      </c>
      <c r="H472">
        <v>4.6775000000000002</v>
      </c>
      <c r="I472">
        <v>14.72</v>
      </c>
      <c r="J472">
        <v>12.21</v>
      </c>
      <c r="K472">
        <v>40.04</v>
      </c>
      <c r="L472">
        <v>19.75</v>
      </c>
      <c r="O472" s="1">
        <v>40648</v>
      </c>
      <c r="P472" s="4">
        <f t="shared" si="16"/>
        <v>22.641718750000003</v>
      </c>
      <c r="Q472" s="4">
        <f t="shared" si="17"/>
        <v>58.21</v>
      </c>
      <c r="T472" s="59"/>
      <c r="U472" s="59"/>
    </row>
    <row r="473" spans="1:21" x14ac:dyDescent="0.3">
      <c r="A473" s="1">
        <v>40649</v>
      </c>
      <c r="B473">
        <v>58.21</v>
      </c>
      <c r="C473">
        <v>34.99</v>
      </c>
      <c r="D473">
        <v>31.74</v>
      </c>
      <c r="E473">
        <v>53.14</v>
      </c>
      <c r="F473">
        <v>8.27</v>
      </c>
      <c r="G473">
        <v>10.75</v>
      </c>
      <c r="H473">
        <v>4.6775000000000002</v>
      </c>
      <c r="I473">
        <v>14.72</v>
      </c>
      <c r="J473">
        <v>12.21</v>
      </c>
      <c r="K473">
        <v>40.04</v>
      </c>
      <c r="L473">
        <v>19.75</v>
      </c>
      <c r="O473" s="1">
        <v>40649</v>
      </c>
      <c r="P473" s="4">
        <f t="shared" si="16"/>
        <v>22.641718750000003</v>
      </c>
      <c r="Q473" s="4">
        <f t="shared" si="17"/>
        <v>58.21</v>
      </c>
      <c r="T473" s="59"/>
      <c r="U473" s="59"/>
    </row>
    <row r="474" spans="1:21" x14ac:dyDescent="0.3">
      <c r="A474" s="1">
        <v>40650</v>
      </c>
      <c r="B474">
        <v>58.21</v>
      </c>
      <c r="C474">
        <v>34.99</v>
      </c>
      <c r="D474">
        <v>31.74</v>
      </c>
      <c r="E474">
        <v>53.14</v>
      </c>
      <c r="F474">
        <v>8.27</v>
      </c>
      <c r="G474">
        <v>10.75</v>
      </c>
      <c r="H474">
        <v>4.6775000000000002</v>
      </c>
      <c r="I474">
        <v>14.72</v>
      </c>
      <c r="J474">
        <v>12.21</v>
      </c>
      <c r="K474">
        <v>40.04</v>
      </c>
      <c r="L474">
        <v>19.75</v>
      </c>
      <c r="O474" s="1">
        <v>40650</v>
      </c>
      <c r="P474" s="4">
        <f t="shared" si="16"/>
        <v>22.641718750000003</v>
      </c>
      <c r="Q474" s="4">
        <f t="shared" si="17"/>
        <v>58.21</v>
      </c>
      <c r="T474" s="59"/>
      <c r="U474" s="59"/>
    </row>
    <row r="475" spans="1:21" x14ac:dyDescent="0.3">
      <c r="A475" s="1">
        <v>40651</v>
      </c>
      <c r="B475">
        <v>57.17</v>
      </c>
      <c r="C475">
        <v>34.79</v>
      </c>
      <c r="D475">
        <v>31.6</v>
      </c>
      <c r="E475">
        <v>53.29</v>
      </c>
      <c r="F475">
        <v>8.1999999999999993</v>
      </c>
      <c r="G475">
        <v>10.42</v>
      </c>
      <c r="H475">
        <v>4.5225</v>
      </c>
      <c r="I475">
        <v>14.48</v>
      </c>
      <c r="J475">
        <v>11.95</v>
      </c>
      <c r="K475">
        <v>38.729999999999997</v>
      </c>
      <c r="L475">
        <v>19.62</v>
      </c>
      <c r="O475" s="1">
        <v>40651</v>
      </c>
      <c r="P475" s="4">
        <f t="shared" si="16"/>
        <v>22.43778125</v>
      </c>
      <c r="Q475" s="4">
        <f t="shared" si="17"/>
        <v>57.17</v>
      </c>
      <c r="T475" s="59"/>
      <c r="U475" s="59"/>
    </row>
    <row r="476" spans="1:21" x14ac:dyDescent="0.3">
      <c r="A476" s="1">
        <v>40652</v>
      </c>
      <c r="B476">
        <v>57.41</v>
      </c>
      <c r="C476">
        <v>34.54</v>
      </c>
      <c r="D476">
        <v>31.77</v>
      </c>
      <c r="E476">
        <v>53.42</v>
      </c>
      <c r="F476">
        <v>8.27</v>
      </c>
      <c r="G476">
        <v>10.52</v>
      </c>
      <c r="H476">
        <v>4.5049999999999999</v>
      </c>
      <c r="I476">
        <v>14.605</v>
      </c>
      <c r="J476">
        <v>11.96</v>
      </c>
      <c r="K476">
        <v>38.29</v>
      </c>
      <c r="L476">
        <v>19.86</v>
      </c>
      <c r="O476" s="1">
        <v>40652</v>
      </c>
      <c r="P476" s="4">
        <f t="shared" si="16"/>
        <v>22.480124999999997</v>
      </c>
      <c r="Q476" s="4">
        <f t="shared" si="17"/>
        <v>57.41</v>
      </c>
      <c r="T476" s="59"/>
      <c r="U476" s="59"/>
    </row>
    <row r="477" spans="1:21" x14ac:dyDescent="0.3">
      <c r="A477" s="1">
        <v>40653</v>
      </c>
      <c r="B477">
        <v>59.84</v>
      </c>
      <c r="C477">
        <v>35.130000000000003</v>
      </c>
      <c r="D477">
        <v>32.56</v>
      </c>
      <c r="E477">
        <v>55.27</v>
      </c>
      <c r="F477">
        <v>8.6300000000000008</v>
      </c>
      <c r="G477">
        <v>11.39</v>
      </c>
      <c r="H477">
        <v>4.6425000000000001</v>
      </c>
      <c r="I477">
        <v>15.28</v>
      </c>
      <c r="J477">
        <v>12.45</v>
      </c>
      <c r="K477">
        <v>41.68</v>
      </c>
      <c r="L477">
        <v>21.41</v>
      </c>
      <c r="O477" s="1">
        <v>40653</v>
      </c>
      <c r="P477" s="4">
        <f t="shared" si="16"/>
        <v>23.441656250000001</v>
      </c>
      <c r="Q477" s="4">
        <f t="shared" si="17"/>
        <v>59.84</v>
      </c>
      <c r="T477" s="59"/>
      <c r="U477" s="59"/>
    </row>
    <row r="478" spans="1:21" x14ac:dyDescent="0.3">
      <c r="A478" s="1">
        <v>40654</v>
      </c>
      <c r="B478">
        <v>59.9</v>
      </c>
      <c r="C478">
        <v>35.520000000000003</v>
      </c>
      <c r="D478">
        <v>32.6</v>
      </c>
      <c r="E478">
        <v>56.94</v>
      </c>
      <c r="F478">
        <v>8.7100000000000009</v>
      </c>
      <c r="G478">
        <v>11.52</v>
      </c>
      <c r="H478">
        <v>4.63</v>
      </c>
      <c r="I478">
        <v>15.25</v>
      </c>
      <c r="J478">
        <v>12.56</v>
      </c>
      <c r="K478">
        <v>40.770000000000003</v>
      </c>
      <c r="L478">
        <v>21.46</v>
      </c>
      <c r="O478" s="1">
        <v>40654</v>
      </c>
      <c r="P478" s="4">
        <f t="shared" si="16"/>
        <v>23.662374999999997</v>
      </c>
      <c r="Q478" s="4">
        <f t="shared" si="17"/>
        <v>59.9</v>
      </c>
      <c r="T478" s="59"/>
      <c r="U478" s="59"/>
    </row>
    <row r="479" spans="1:21" x14ac:dyDescent="0.3">
      <c r="A479" s="1">
        <v>40655</v>
      </c>
      <c r="B479">
        <v>59.9</v>
      </c>
      <c r="C479">
        <v>35.520000000000003</v>
      </c>
      <c r="D479">
        <v>32.6</v>
      </c>
      <c r="E479">
        <v>56.94</v>
      </c>
      <c r="F479">
        <v>8.7100000000000009</v>
      </c>
      <c r="G479">
        <v>11.52</v>
      </c>
      <c r="H479">
        <v>4.63</v>
      </c>
      <c r="I479">
        <v>15.25</v>
      </c>
      <c r="J479">
        <v>12.56</v>
      </c>
      <c r="K479">
        <v>40.770000000000003</v>
      </c>
      <c r="L479">
        <v>21.46</v>
      </c>
      <c r="O479" s="1">
        <v>40655</v>
      </c>
      <c r="P479" s="4">
        <f t="shared" si="16"/>
        <v>23.662374999999997</v>
      </c>
      <c r="Q479" s="4">
        <f t="shared" si="17"/>
        <v>59.9</v>
      </c>
      <c r="T479" s="59"/>
      <c r="U479" s="59"/>
    </row>
    <row r="480" spans="1:21" x14ac:dyDescent="0.3">
      <c r="A480" s="1">
        <v>40656</v>
      </c>
      <c r="B480">
        <v>59.9</v>
      </c>
      <c r="C480">
        <v>35.520000000000003</v>
      </c>
      <c r="D480">
        <v>32.6</v>
      </c>
      <c r="E480">
        <v>56.94</v>
      </c>
      <c r="F480">
        <v>8.7100000000000009</v>
      </c>
      <c r="G480">
        <v>11.52</v>
      </c>
      <c r="H480">
        <v>4.63</v>
      </c>
      <c r="I480">
        <v>15.25</v>
      </c>
      <c r="J480">
        <v>12.56</v>
      </c>
      <c r="K480">
        <v>40.770000000000003</v>
      </c>
      <c r="L480">
        <v>21.46</v>
      </c>
      <c r="O480" s="1">
        <v>40656</v>
      </c>
      <c r="P480" s="4">
        <f t="shared" si="16"/>
        <v>23.662374999999997</v>
      </c>
      <c r="Q480" s="4">
        <f t="shared" si="17"/>
        <v>59.9</v>
      </c>
      <c r="T480" s="59"/>
      <c r="U480" s="59"/>
    </row>
    <row r="481" spans="1:21" x14ac:dyDescent="0.3">
      <c r="A481" s="1">
        <v>40657</v>
      </c>
      <c r="B481">
        <v>59.9</v>
      </c>
      <c r="C481">
        <v>35.520000000000003</v>
      </c>
      <c r="D481">
        <v>32.6</v>
      </c>
      <c r="E481">
        <v>56.94</v>
      </c>
      <c r="F481">
        <v>8.7100000000000009</v>
      </c>
      <c r="G481">
        <v>11.52</v>
      </c>
      <c r="H481">
        <v>4.63</v>
      </c>
      <c r="I481">
        <v>15.25</v>
      </c>
      <c r="J481">
        <v>12.56</v>
      </c>
      <c r="K481">
        <v>40.770000000000003</v>
      </c>
      <c r="L481">
        <v>21.46</v>
      </c>
      <c r="O481" s="1">
        <v>40657</v>
      </c>
      <c r="P481" s="4">
        <f t="shared" si="16"/>
        <v>23.662374999999997</v>
      </c>
      <c r="Q481" s="4">
        <f t="shared" si="17"/>
        <v>59.9</v>
      </c>
      <c r="T481" s="59"/>
      <c r="U481" s="59"/>
    </row>
    <row r="482" spans="1:21" x14ac:dyDescent="0.3">
      <c r="A482" s="1">
        <v>40658</v>
      </c>
      <c r="B482">
        <v>59.94</v>
      </c>
      <c r="C482">
        <v>35.42</v>
      </c>
      <c r="D482">
        <v>32.24</v>
      </c>
      <c r="E482">
        <v>56.82</v>
      </c>
      <c r="F482">
        <v>8.6999999999999993</v>
      </c>
      <c r="G482">
        <v>11.33</v>
      </c>
      <c r="H482">
        <v>4.7024999999999997</v>
      </c>
      <c r="I482">
        <v>15.3</v>
      </c>
      <c r="J482">
        <v>12.28</v>
      </c>
      <c r="K482">
        <v>40.99</v>
      </c>
      <c r="L482">
        <v>21.94</v>
      </c>
      <c r="O482" s="1">
        <v>40658</v>
      </c>
      <c r="P482" s="4">
        <f t="shared" si="16"/>
        <v>23.639406250000004</v>
      </c>
      <c r="Q482" s="4">
        <f t="shared" si="17"/>
        <v>59.94</v>
      </c>
      <c r="T482" s="59"/>
      <c r="U482" s="59"/>
    </row>
    <row r="483" spans="1:21" x14ac:dyDescent="0.3">
      <c r="A483" s="1">
        <v>40659</v>
      </c>
      <c r="B483">
        <v>60.92</v>
      </c>
      <c r="C483">
        <v>35.74</v>
      </c>
      <c r="D483">
        <v>32.35</v>
      </c>
      <c r="E483">
        <v>57.22</v>
      </c>
      <c r="F483">
        <v>8.8800000000000008</v>
      </c>
      <c r="G483">
        <v>11.61</v>
      </c>
      <c r="H483">
        <v>4.8250000000000002</v>
      </c>
      <c r="I483">
        <v>15.61</v>
      </c>
      <c r="J483">
        <v>12.56</v>
      </c>
      <c r="K483">
        <v>41.64</v>
      </c>
      <c r="L483">
        <v>22.48</v>
      </c>
      <c r="O483" s="1">
        <v>40659</v>
      </c>
      <c r="P483" s="4">
        <f t="shared" si="16"/>
        <v>23.940437500000002</v>
      </c>
      <c r="Q483" s="4">
        <f t="shared" si="17"/>
        <v>60.92</v>
      </c>
      <c r="T483" s="59"/>
      <c r="U483" s="59"/>
    </row>
    <row r="484" spans="1:21" x14ac:dyDescent="0.3">
      <c r="A484" s="1">
        <v>40660</v>
      </c>
      <c r="B484">
        <v>60.88</v>
      </c>
      <c r="C484">
        <v>35.9</v>
      </c>
      <c r="D484">
        <v>33.39</v>
      </c>
      <c r="E484">
        <v>58.18</v>
      </c>
      <c r="F484">
        <v>8.9499999999999993</v>
      </c>
      <c r="G484">
        <v>11.795</v>
      </c>
      <c r="H484">
        <v>4.8250000000000002</v>
      </c>
      <c r="I484">
        <v>15.92</v>
      </c>
      <c r="J484">
        <v>13.29</v>
      </c>
      <c r="K484">
        <v>41.97</v>
      </c>
      <c r="L484">
        <v>22.63</v>
      </c>
      <c r="O484" s="1">
        <v>40660</v>
      </c>
      <c r="P484" s="4">
        <f t="shared" si="16"/>
        <v>24.316875000000003</v>
      </c>
      <c r="Q484" s="4">
        <f t="shared" si="17"/>
        <v>60.88</v>
      </c>
      <c r="T484" s="59"/>
      <c r="U484" s="59"/>
    </row>
    <row r="485" spans="1:21" x14ac:dyDescent="0.3">
      <c r="A485" s="1">
        <v>40661</v>
      </c>
      <c r="B485">
        <v>60.57</v>
      </c>
      <c r="C485">
        <v>35.549999999999997</v>
      </c>
      <c r="D485">
        <v>32.89</v>
      </c>
      <c r="E485">
        <v>57.58</v>
      </c>
      <c r="F485">
        <v>9.07</v>
      </c>
      <c r="G485">
        <v>11.48</v>
      </c>
      <c r="H485">
        <v>4.8775000000000004</v>
      </c>
      <c r="I485">
        <v>15.69</v>
      </c>
      <c r="J485">
        <v>13.41</v>
      </c>
      <c r="K485">
        <v>41.41</v>
      </c>
      <c r="L485">
        <v>22.8</v>
      </c>
      <c r="O485" s="1">
        <v>40661</v>
      </c>
      <c r="P485" s="4">
        <f t="shared" si="16"/>
        <v>24.108968750000003</v>
      </c>
      <c r="Q485" s="4">
        <f t="shared" si="17"/>
        <v>60.57</v>
      </c>
      <c r="T485" s="59"/>
      <c r="U485" s="59"/>
    </row>
    <row r="486" spans="1:21" x14ac:dyDescent="0.3">
      <c r="A486" s="1">
        <v>40662</v>
      </c>
      <c r="B486">
        <v>60.78</v>
      </c>
      <c r="C486">
        <v>35.53</v>
      </c>
      <c r="D486">
        <v>33.46</v>
      </c>
      <c r="E486">
        <v>57.09</v>
      </c>
      <c r="F486">
        <v>9.1</v>
      </c>
      <c r="G486">
        <v>11.32</v>
      </c>
      <c r="H486">
        <v>5</v>
      </c>
      <c r="I486">
        <v>15.69</v>
      </c>
      <c r="J486">
        <v>13.5</v>
      </c>
      <c r="K486">
        <v>41.76</v>
      </c>
      <c r="L486">
        <v>23.15</v>
      </c>
      <c r="O486" s="1">
        <v>40662</v>
      </c>
      <c r="P486" s="4">
        <f t="shared" si="16"/>
        <v>24.176250000000003</v>
      </c>
      <c r="Q486" s="4">
        <f t="shared" si="17"/>
        <v>60.78</v>
      </c>
      <c r="T486" s="59"/>
      <c r="U486" s="59"/>
    </row>
    <row r="487" spans="1:21" x14ac:dyDescent="0.3">
      <c r="A487" s="1">
        <v>40663</v>
      </c>
      <c r="B487">
        <v>60.78</v>
      </c>
      <c r="C487">
        <v>35.53</v>
      </c>
      <c r="D487">
        <v>33.46</v>
      </c>
      <c r="E487">
        <v>57.09</v>
      </c>
      <c r="F487">
        <v>9.1</v>
      </c>
      <c r="G487">
        <v>11.32</v>
      </c>
      <c r="H487">
        <v>5</v>
      </c>
      <c r="I487">
        <v>15.69</v>
      </c>
      <c r="J487">
        <v>13.5</v>
      </c>
      <c r="K487">
        <v>41.76</v>
      </c>
      <c r="L487">
        <v>23.15</v>
      </c>
      <c r="O487" s="1">
        <v>40663</v>
      </c>
      <c r="P487" s="4">
        <f t="shared" si="16"/>
        <v>24.176250000000003</v>
      </c>
      <c r="Q487" s="4">
        <f t="shared" si="17"/>
        <v>60.78</v>
      </c>
      <c r="T487" s="59"/>
      <c r="U487" s="59"/>
    </row>
    <row r="488" spans="1:21" x14ac:dyDescent="0.3">
      <c r="A488" s="1">
        <v>40664</v>
      </c>
      <c r="B488">
        <v>60.78</v>
      </c>
      <c r="C488">
        <v>35.53</v>
      </c>
      <c r="D488">
        <v>33.46</v>
      </c>
      <c r="E488">
        <v>57.09</v>
      </c>
      <c r="F488">
        <v>9.1</v>
      </c>
      <c r="G488">
        <v>11.32</v>
      </c>
      <c r="H488">
        <v>5</v>
      </c>
      <c r="I488">
        <v>15.69</v>
      </c>
      <c r="J488">
        <v>13.5</v>
      </c>
      <c r="K488">
        <v>41.76</v>
      </c>
      <c r="L488">
        <v>23.15</v>
      </c>
      <c r="O488" s="1">
        <v>40664</v>
      </c>
      <c r="P488" s="4">
        <f t="shared" si="16"/>
        <v>24.176250000000003</v>
      </c>
      <c r="Q488" s="4">
        <f t="shared" si="17"/>
        <v>60.78</v>
      </c>
      <c r="T488" s="59"/>
      <c r="U488" s="59"/>
    </row>
    <row r="489" spans="1:21" x14ac:dyDescent="0.3">
      <c r="A489" s="1">
        <v>40665</v>
      </c>
      <c r="B489">
        <v>60.23</v>
      </c>
      <c r="C489">
        <v>35.01</v>
      </c>
      <c r="D489">
        <v>33.15</v>
      </c>
      <c r="E489">
        <v>57.24</v>
      </c>
      <c r="F489">
        <v>9.0299999999999994</v>
      </c>
      <c r="G489">
        <v>11.24</v>
      </c>
      <c r="H489">
        <v>4.9325000000000001</v>
      </c>
      <c r="I489">
        <v>15.15</v>
      </c>
      <c r="J489">
        <v>13.51</v>
      </c>
      <c r="K489">
        <v>41.03</v>
      </c>
      <c r="L489">
        <v>22.91</v>
      </c>
      <c r="O489" s="1">
        <v>40665</v>
      </c>
      <c r="P489" s="4">
        <f t="shared" si="16"/>
        <v>23.951531249999999</v>
      </c>
      <c r="Q489" s="4">
        <f t="shared" si="17"/>
        <v>60.23</v>
      </c>
      <c r="T489" s="59"/>
      <c r="U489" s="59"/>
    </row>
    <row r="490" spans="1:21" x14ac:dyDescent="0.3">
      <c r="A490" s="1">
        <v>40666</v>
      </c>
      <c r="B490">
        <v>59.49</v>
      </c>
      <c r="C490">
        <v>34.799999999999997</v>
      </c>
      <c r="D490">
        <v>32.159999999999997</v>
      </c>
      <c r="E490">
        <v>56.49</v>
      </c>
      <c r="F490">
        <v>8.8000000000000007</v>
      </c>
      <c r="G490">
        <v>10.9</v>
      </c>
      <c r="H490">
        <v>4.6974999999999998</v>
      </c>
      <c r="I490">
        <v>15.24</v>
      </c>
      <c r="J490">
        <v>13.46</v>
      </c>
      <c r="K490">
        <v>41.58</v>
      </c>
      <c r="L490">
        <v>23.23</v>
      </c>
      <c r="O490" s="1">
        <v>40666</v>
      </c>
      <c r="P490" s="4">
        <f t="shared" si="16"/>
        <v>23.712718750000004</v>
      </c>
      <c r="Q490" s="4">
        <f t="shared" si="17"/>
        <v>59.49</v>
      </c>
      <c r="T490" s="59"/>
      <c r="U490" s="59"/>
    </row>
    <row r="491" spans="1:21" x14ac:dyDescent="0.3">
      <c r="A491" s="1">
        <v>40667</v>
      </c>
      <c r="B491">
        <v>59.47</v>
      </c>
      <c r="C491">
        <v>34.82</v>
      </c>
      <c r="D491">
        <v>32.54</v>
      </c>
      <c r="E491">
        <v>56.08</v>
      </c>
      <c r="F491">
        <v>8.7899999999999991</v>
      </c>
      <c r="G491">
        <v>10.74</v>
      </c>
      <c r="H491">
        <v>4.6624999999999996</v>
      </c>
      <c r="I491">
        <v>15.09</v>
      </c>
      <c r="J491">
        <v>13.44</v>
      </c>
      <c r="K491">
        <v>41.63</v>
      </c>
      <c r="L491">
        <v>23.5</v>
      </c>
      <c r="O491" s="1">
        <v>40667</v>
      </c>
      <c r="P491" s="4">
        <f t="shared" si="16"/>
        <v>23.703531250000001</v>
      </c>
      <c r="Q491" s="4">
        <f t="shared" si="17"/>
        <v>59.47</v>
      </c>
      <c r="T491" s="59"/>
      <c r="U491" s="59"/>
    </row>
    <row r="492" spans="1:21" x14ac:dyDescent="0.3">
      <c r="A492" s="1">
        <v>40668</v>
      </c>
      <c r="B492">
        <v>59.63</v>
      </c>
      <c r="C492">
        <v>35.020000000000003</v>
      </c>
      <c r="D492">
        <v>33.24</v>
      </c>
      <c r="E492">
        <v>56.13</v>
      </c>
      <c r="F492">
        <v>8.8699999999999992</v>
      </c>
      <c r="G492">
        <v>10.91</v>
      </c>
      <c r="H492">
        <v>4.665</v>
      </c>
      <c r="I492">
        <v>14.96</v>
      </c>
      <c r="J492">
        <v>13.55</v>
      </c>
      <c r="K492">
        <v>41.12</v>
      </c>
      <c r="L492">
        <v>23.61</v>
      </c>
      <c r="O492" s="1">
        <v>40668</v>
      </c>
      <c r="P492" s="4">
        <f t="shared" si="16"/>
        <v>23.8165625</v>
      </c>
      <c r="Q492" s="4">
        <f t="shared" si="17"/>
        <v>59.63</v>
      </c>
      <c r="T492" s="59"/>
      <c r="U492" s="59"/>
    </row>
    <row r="493" spans="1:21" x14ac:dyDescent="0.3">
      <c r="A493" s="1">
        <v>40669</v>
      </c>
      <c r="B493">
        <v>60.1</v>
      </c>
      <c r="C493">
        <v>35.229999999999997</v>
      </c>
      <c r="D493">
        <v>34.909999999999997</v>
      </c>
      <c r="E493">
        <v>56.57</v>
      </c>
      <c r="F493">
        <v>8.92</v>
      </c>
      <c r="G493">
        <v>10.87</v>
      </c>
      <c r="H493">
        <v>4.83</v>
      </c>
      <c r="I493">
        <v>15.23</v>
      </c>
      <c r="J493">
        <v>13.75</v>
      </c>
      <c r="K493">
        <v>40.33</v>
      </c>
      <c r="L493">
        <v>23.25</v>
      </c>
      <c r="O493" s="1">
        <v>40669</v>
      </c>
      <c r="P493" s="4">
        <f t="shared" si="16"/>
        <v>24.057625000000002</v>
      </c>
      <c r="Q493" s="4">
        <f t="shared" si="17"/>
        <v>60.1</v>
      </c>
      <c r="T493" s="59"/>
      <c r="U493" s="59"/>
    </row>
    <row r="494" spans="1:21" x14ac:dyDescent="0.3">
      <c r="A494" s="1">
        <v>40670</v>
      </c>
      <c r="B494">
        <v>60.1</v>
      </c>
      <c r="C494">
        <v>35.229999999999997</v>
      </c>
      <c r="D494">
        <v>34.909999999999997</v>
      </c>
      <c r="E494">
        <v>56.57</v>
      </c>
      <c r="F494">
        <v>8.92</v>
      </c>
      <c r="G494">
        <v>10.87</v>
      </c>
      <c r="H494">
        <v>4.83</v>
      </c>
      <c r="I494">
        <v>15.23</v>
      </c>
      <c r="J494">
        <v>13.75</v>
      </c>
      <c r="K494">
        <v>40.33</v>
      </c>
      <c r="L494">
        <v>23.25</v>
      </c>
      <c r="O494" s="1">
        <v>40670</v>
      </c>
      <c r="P494" s="4">
        <f t="shared" si="16"/>
        <v>24.057625000000002</v>
      </c>
      <c r="Q494" s="4">
        <f t="shared" si="17"/>
        <v>60.1</v>
      </c>
      <c r="T494" s="59"/>
      <c r="U494" s="59"/>
    </row>
    <row r="495" spans="1:21" x14ac:dyDescent="0.3">
      <c r="A495" s="1">
        <v>40671</v>
      </c>
      <c r="B495">
        <v>60.1</v>
      </c>
      <c r="C495">
        <v>35.229999999999997</v>
      </c>
      <c r="D495">
        <v>34.909999999999997</v>
      </c>
      <c r="E495">
        <v>56.57</v>
      </c>
      <c r="F495">
        <v>8.92</v>
      </c>
      <c r="G495">
        <v>10.87</v>
      </c>
      <c r="H495">
        <v>4.83</v>
      </c>
      <c r="I495">
        <v>15.23</v>
      </c>
      <c r="J495">
        <v>13.75</v>
      </c>
      <c r="K495">
        <v>40.33</v>
      </c>
      <c r="L495">
        <v>23.25</v>
      </c>
      <c r="O495" s="1">
        <v>40671</v>
      </c>
      <c r="P495" s="4">
        <f t="shared" si="16"/>
        <v>24.057625000000002</v>
      </c>
      <c r="Q495" s="4">
        <f t="shared" si="17"/>
        <v>60.1</v>
      </c>
      <c r="T495" s="59"/>
      <c r="U495" s="59"/>
    </row>
    <row r="496" spans="1:21" x14ac:dyDescent="0.3">
      <c r="A496" s="1">
        <v>40672</v>
      </c>
      <c r="B496">
        <v>59.85</v>
      </c>
      <c r="C496">
        <v>35.340000000000003</v>
      </c>
      <c r="D496">
        <v>35.46</v>
      </c>
      <c r="E496">
        <v>56.66</v>
      </c>
      <c r="F496">
        <v>8.94</v>
      </c>
      <c r="G496">
        <v>10.46</v>
      </c>
      <c r="H496">
        <v>4.9375</v>
      </c>
      <c r="I496">
        <v>15.04</v>
      </c>
      <c r="J496">
        <v>13.67</v>
      </c>
      <c r="K496">
        <v>41.21</v>
      </c>
      <c r="L496">
        <v>22.76</v>
      </c>
      <c r="O496" s="1">
        <v>40672</v>
      </c>
      <c r="P496" s="4">
        <f t="shared" si="16"/>
        <v>24.073718749999998</v>
      </c>
      <c r="Q496" s="4">
        <f t="shared" si="17"/>
        <v>59.85</v>
      </c>
      <c r="T496" s="59"/>
      <c r="U496" s="59"/>
    </row>
    <row r="497" spans="1:21" x14ac:dyDescent="0.3">
      <c r="A497" s="1">
        <v>40673</v>
      </c>
      <c r="B497">
        <v>60.14</v>
      </c>
      <c r="C497">
        <v>35.46</v>
      </c>
      <c r="D497">
        <v>35.81</v>
      </c>
      <c r="E497">
        <v>56.91</v>
      </c>
      <c r="F497">
        <v>8.94</v>
      </c>
      <c r="G497">
        <v>10.63</v>
      </c>
      <c r="H497">
        <v>4.9450000000000003</v>
      </c>
      <c r="I497">
        <v>15.06</v>
      </c>
      <c r="J497">
        <v>13.75</v>
      </c>
      <c r="K497">
        <v>41.71</v>
      </c>
      <c r="L497">
        <v>23.03</v>
      </c>
      <c r="O497" s="1">
        <v>40673</v>
      </c>
      <c r="P497" s="4">
        <f t="shared" si="16"/>
        <v>24.2363125</v>
      </c>
      <c r="Q497" s="4">
        <f t="shared" si="17"/>
        <v>60.14</v>
      </c>
      <c r="T497" s="59"/>
      <c r="U497" s="59"/>
    </row>
    <row r="498" spans="1:21" x14ac:dyDescent="0.3">
      <c r="A498" s="1">
        <v>40674</v>
      </c>
      <c r="B498">
        <v>59.7</v>
      </c>
      <c r="C498">
        <v>34.9</v>
      </c>
      <c r="D498">
        <v>35.869999999999997</v>
      </c>
      <c r="E498">
        <v>56.59</v>
      </c>
      <c r="F498">
        <v>8.8800000000000008</v>
      </c>
      <c r="G498">
        <v>10.41</v>
      </c>
      <c r="H498">
        <v>4.9675000000000002</v>
      </c>
      <c r="I498">
        <v>14.92</v>
      </c>
      <c r="J498">
        <v>13.5</v>
      </c>
      <c r="K498">
        <v>39.53</v>
      </c>
      <c r="L498">
        <v>23.41</v>
      </c>
      <c r="O498" s="1">
        <v>40674</v>
      </c>
      <c r="P498" s="4">
        <f t="shared" si="16"/>
        <v>24.020593750000003</v>
      </c>
      <c r="Q498" s="4">
        <f t="shared" si="17"/>
        <v>59.7</v>
      </c>
      <c r="T498" s="59"/>
      <c r="U498" s="59"/>
    </row>
    <row r="499" spans="1:21" x14ac:dyDescent="0.3">
      <c r="A499" s="1">
        <v>40675</v>
      </c>
      <c r="B499">
        <v>60.48</v>
      </c>
      <c r="C499">
        <v>35.33</v>
      </c>
      <c r="D499">
        <v>35.06</v>
      </c>
      <c r="E499">
        <v>57.34</v>
      </c>
      <c r="F499">
        <v>8.93</v>
      </c>
      <c r="G499">
        <v>10.66</v>
      </c>
      <c r="H499">
        <v>5.125</v>
      </c>
      <c r="I499">
        <v>15.09</v>
      </c>
      <c r="J499">
        <v>13.82</v>
      </c>
      <c r="K499">
        <v>40.53</v>
      </c>
      <c r="L499">
        <v>23.704999999999998</v>
      </c>
      <c r="O499" s="1">
        <v>40675</v>
      </c>
      <c r="P499" s="4">
        <f t="shared" si="16"/>
        <v>24.231999999999996</v>
      </c>
      <c r="Q499" s="4">
        <f t="shared" si="17"/>
        <v>60.48</v>
      </c>
      <c r="T499" s="59"/>
      <c r="U499" s="59"/>
    </row>
    <row r="500" spans="1:21" x14ac:dyDescent="0.3">
      <c r="A500" s="1">
        <v>40676</v>
      </c>
      <c r="B500">
        <v>59.74</v>
      </c>
      <c r="C500">
        <v>35.18</v>
      </c>
      <c r="D500">
        <v>34.89</v>
      </c>
      <c r="E500">
        <v>57.12</v>
      </c>
      <c r="F500">
        <v>8.9</v>
      </c>
      <c r="G500">
        <v>10.4</v>
      </c>
      <c r="H500">
        <v>4.5650000000000004</v>
      </c>
      <c r="I500">
        <v>14.8</v>
      </c>
      <c r="J500">
        <v>13.59</v>
      </c>
      <c r="K500">
        <v>39.64</v>
      </c>
      <c r="L500">
        <v>23.41</v>
      </c>
      <c r="O500" s="1">
        <v>40676</v>
      </c>
      <c r="P500" s="4">
        <f t="shared" si="16"/>
        <v>23.953812499999998</v>
      </c>
      <c r="Q500" s="4">
        <f t="shared" si="17"/>
        <v>59.74</v>
      </c>
      <c r="T500" s="59"/>
      <c r="U500" s="59"/>
    </row>
    <row r="501" spans="1:21" x14ac:dyDescent="0.3">
      <c r="A501" s="1">
        <v>40677</v>
      </c>
      <c r="B501">
        <v>59.74</v>
      </c>
      <c r="C501">
        <v>35.18</v>
      </c>
      <c r="D501">
        <v>34.89</v>
      </c>
      <c r="E501">
        <v>57.12</v>
      </c>
      <c r="F501">
        <v>8.9</v>
      </c>
      <c r="G501">
        <v>10.4</v>
      </c>
      <c r="H501">
        <v>4.5650000000000004</v>
      </c>
      <c r="I501">
        <v>14.8</v>
      </c>
      <c r="J501">
        <v>13.59</v>
      </c>
      <c r="K501">
        <v>39.64</v>
      </c>
      <c r="L501">
        <v>23.41</v>
      </c>
      <c r="O501" s="1">
        <v>40677</v>
      </c>
      <c r="P501" s="4">
        <f t="shared" si="16"/>
        <v>23.953812499999998</v>
      </c>
      <c r="Q501" s="4">
        <f t="shared" si="17"/>
        <v>59.74</v>
      </c>
      <c r="T501" s="59"/>
      <c r="U501" s="59"/>
    </row>
    <row r="502" spans="1:21" x14ac:dyDescent="0.3">
      <c r="A502" s="1">
        <v>40678</v>
      </c>
      <c r="B502">
        <v>59.74</v>
      </c>
      <c r="C502">
        <v>35.18</v>
      </c>
      <c r="D502">
        <v>34.89</v>
      </c>
      <c r="E502">
        <v>57.12</v>
      </c>
      <c r="F502">
        <v>8.9</v>
      </c>
      <c r="G502">
        <v>10.4</v>
      </c>
      <c r="H502">
        <v>4.5650000000000004</v>
      </c>
      <c r="I502">
        <v>14.8</v>
      </c>
      <c r="J502">
        <v>13.59</v>
      </c>
      <c r="K502">
        <v>39.64</v>
      </c>
      <c r="L502">
        <v>23.41</v>
      </c>
      <c r="O502" s="1">
        <v>40678</v>
      </c>
      <c r="P502" s="4">
        <f t="shared" si="16"/>
        <v>23.953812499999998</v>
      </c>
      <c r="Q502" s="4">
        <f t="shared" si="17"/>
        <v>59.74</v>
      </c>
      <c r="T502" s="59"/>
      <c r="U502" s="59"/>
    </row>
    <row r="503" spans="1:21" x14ac:dyDescent="0.3">
      <c r="A503" s="1">
        <v>40679</v>
      </c>
      <c r="B503">
        <v>58.9</v>
      </c>
      <c r="C503">
        <v>34.909999999999997</v>
      </c>
      <c r="D503">
        <v>34.26</v>
      </c>
      <c r="E503">
        <v>56.7</v>
      </c>
      <c r="F503">
        <v>8.67</v>
      </c>
      <c r="G503">
        <v>10.55</v>
      </c>
      <c r="H503">
        <v>4.4253</v>
      </c>
      <c r="I503">
        <v>14.52</v>
      </c>
      <c r="J503">
        <v>13.47</v>
      </c>
      <c r="K503">
        <v>39.869999999999997</v>
      </c>
      <c r="L503">
        <v>23.64</v>
      </c>
      <c r="O503" s="1">
        <v>40679</v>
      </c>
      <c r="P503" s="4">
        <f t="shared" si="16"/>
        <v>23.780471250000002</v>
      </c>
      <c r="Q503" s="4">
        <f t="shared" si="17"/>
        <v>58.9</v>
      </c>
      <c r="T503" s="59"/>
      <c r="U503" s="59"/>
    </row>
    <row r="504" spans="1:21" x14ac:dyDescent="0.3">
      <c r="A504" s="1">
        <v>40680</v>
      </c>
      <c r="B504">
        <v>58.17</v>
      </c>
      <c r="C504">
        <v>34.44</v>
      </c>
      <c r="D504">
        <v>34.270000000000003</v>
      </c>
      <c r="E504">
        <v>56.35</v>
      </c>
      <c r="F504">
        <v>8.5399999999999991</v>
      </c>
      <c r="G504">
        <v>9.94</v>
      </c>
      <c r="H504">
        <v>4.4074999999999998</v>
      </c>
      <c r="I504">
        <v>14.31</v>
      </c>
      <c r="J504">
        <v>13.39</v>
      </c>
      <c r="K504">
        <v>39.630000000000003</v>
      </c>
      <c r="L504">
        <v>23.55</v>
      </c>
      <c r="O504" s="1">
        <v>40680</v>
      </c>
      <c r="P504" s="4">
        <f t="shared" si="16"/>
        <v>23.554343749999997</v>
      </c>
      <c r="Q504" s="4">
        <f t="shared" si="17"/>
        <v>58.17</v>
      </c>
      <c r="T504" s="59"/>
      <c r="U504" s="59"/>
    </row>
    <row r="505" spans="1:21" x14ac:dyDescent="0.3">
      <c r="A505" s="1">
        <v>40681</v>
      </c>
      <c r="B505">
        <v>59.23</v>
      </c>
      <c r="C505">
        <v>35.18</v>
      </c>
      <c r="D505">
        <v>34.630000000000003</v>
      </c>
      <c r="E505">
        <v>56.45</v>
      </c>
      <c r="F505">
        <v>8.67</v>
      </c>
      <c r="G505">
        <v>10.06</v>
      </c>
      <c r="H505">
        <v>4.51</v>
      </c>
      <c r="I505">
        <v>14.5</v>
      </c>
      <c r="J505">
        <v>13.53</v>
      </c>
      <c r="K505">
        <v>40.35</v>
      </c>
      <c r="L505">
        <v>23.88</v>
      </c>
      <c r="O505" s="1">
        <v>40681</v>
      </c>
      <c r="P505" s="4">
        <f t="shared" si="16"/>
        <v>23.830500000000004</v>
      </c>
      <c r="Q505" s="4">
        <f t="shared" si="17"/>
        <v>59.23</v>
      </c>
      <c r="T505" s="59"/>
      <c r="U505" s="59"/>
    </row>
    <row r="506" spans="1:21" x14ac:dyDescent="0.3">
      <c r="A506" s="1">
        <v>40682</v>
      </c>
      <c r="B506">
        <v>58.73</v>
      </c>
      <c r="C506">
        <v>34.97</v>
      </c>
      <c r="D506">
        <v>34.81</v>
      </c>
      <c r="E506">
        <v>57.3</v>
      </c>
      <c r="F506">
        <v>8.64</v>
      </c>
      <c r="G506">
        <v>10.17</v>
      </c>
      <c r="H506">
        <v>4.4450000000000003</v>
      </c>
      <c r="I506">
        <v>14.33</v>
      </c>
      <c r="J506">
        <v>13.45</v>
      </c>
      <c r="K506">
        <v>40.18</v>
      </c>
      <c r="L506">
        <v>23.54</v>
      </c>
      <c r="O506" s="1">
        <v>40682</v>
      </c>
      <c r="P506" s="4">
        <f t="shared" si="16"/>
        <v>23.8545625</v>
      </c>
      <c r="Q506" s="4">
        <f t="shared" si="17"/>
        <v>58.73</v>
      </c>
      <c r="T506" s="59"/>
      <c r="U506" s="59"/>
    </row>
    <row r="507" spans="1:21" x14ac:dyDescent="0.3">
      <c r="A507" s="1">
        <v>40683</v>
      </c>
      <c r="B507">
        <v>58.61</v>
      </c>
      <c r="C507">
        <v>35</v>
      </c>
      <c r="D507">
        <v>34.39</v>
      </c>
      <c r="E507">
        <v>57.38</v>
      </c>
      <c r="F507">
        <v>8.6199999999999992</v>
      </c>
      <c r="G507">
        <v>10</v>
      </c>
      <c r="H507">
        <v>4.5225</v>
      </c>
      <c r="I507">
        <v>14.09</v>
      </c>
      <c r="J507">
        <v>13.41</v>
      </c>
      <c r="K507">
        <v>39.56</v>
      </c>
      <c r="L507">
        <v>23.22</v>
      </c>
      <c r="O507" s="1">
        <v>40683</v>
      </c>
      <c r="P507" s="4">
        <f t="shared" si="16"/>
        <v>23.711031250000001</v>
      </c>
      <c r="Q507" s="4">
        <f t="shared" si="17"/>
        <v>58.61</v>
      </c>
      <c r="T507" s="59"/>
      <c r="U507" s="59"/>
    </row>
    <row r="508" spans="1:21" x14ac:dyDescent="0.3">
      <c r="A508" s="1">
        <v>40684</v>
      </c>
      <c r="B508">
        <v>58.61</v>
      </c>
      <c r="C508">
        <v>35</v>
      </c>
      <c r="D508">
        <v>34.39</v>
      </c>
      <c r="E508">
        <v>57.38</v>
      </c>
      <c r="F508">
        <v>8.6199999999999992</v>
      </c>
      <c r="G508">
        <v>10</v>
      </c>
      <c r="H508">
        <v>4.5225</v>
      </c>
      <c r="I508">
        <v>14.09</v>
      </c>
      <c r="J508">
        <v>13.41</v>
      </c>
      <c r="K508">
        <v>39.56</v>
      </c>
      <c r="L508">
        <v>23.22</v>
      </c>
      <c r="O508" s="1">
        <v>40684</v>
      </c>
      <c r="P508" s="4">
        <f t="shared" si="16"/>
        <v>23.711031250000001</v>
      </c>
      <c r="Q508" s="4">
        <f t="shared" si="17"/>
        <v>58.61</v>
      </c>
      <c r="T508" s="59"/>
      <c r="U508" s="59"/>
    </row>
    <row r="509" spans="1:21" x14ac:dyDescent="0.3">
      <c r="A509" s="1">
        <v>40685</v>
      </c>
      <c r="B509">
        <v>58.61</v>
      </c>
      <c r="C509">
        <v>35</v>
      </c>
      <c r="D509">
        <v>34.39</v>
      </c>
      <c r="E509">
        <v>57.38</v>
      </c>
      <c r="F509">
        <v>8.6199999999999992</v>
      </c>
      <c r="G509">
        <v>10</v>
      </c>
      <c r="H509">
        <v>4.5225</v>
      </c>
      <c r="I509">
        <v>14.09</v>
      </c>
      <c r="J509">
        <v>13.41</v>
      </c>
      <c r="K509">
        <v>39.56</v>
      </c>
      <c r="L509">
        <v>23.22</v>
      </c>
      <c r="O509" s="1">
        <v>40685</v>
      </c>
      <c r="P509" s="4">
        <f t="shared" si="16"/>
        <v>23.711031250000001</v>
      </c>
      <c r="Q509" s="4">
        <f t="shared" si="17"/>
        <v>58.61</v>
      </c>
      <c r="T509" s="59"/>
      <c r="U509" s="59"/>
    </row>
    <row r="510" spans="1:21" x14ac:dyDescent="0.3">
      <c r="A510" s="1">
        <v>40686</v>
      </c>
      <c r="B510">
        <v>57.41</v>
      </c>
      <c r="C510">
        <v>34.25</v>
      </c>
      <c r="D510">
        <v>32.03</v>
      </c>
      <c r="E510">
        <v>56.38</v>
      </c>
      <c r="F510">
        <v>8.49</v>
      </c>
      <c r="G510">
        <v>9.7100000000000009</v>
      </c>
      <c r="H510">
        <v>4.5175000000000001</v>
      </c>
      <c r="I510">
        <v>13.79</v>
      </c>
      <c r="J510">
        <v>13.12</v>
      </c>
      <c r="K510">
        <v>37.75</v>
      </c>
      <c r="L510">
        <v>22.86</v>
      </c>
      <c r="O510" s="1">
        <v>40686</v>
      </c>
      <c r="P510" s="4">
        <f t="shared" si="16"/>
        <v>23.021593750000001</v>
      </c>
      <c r="Q510" s="4">
        <f t="shared" si="17"/>
        <v>57.41</v>
      </c>
      <c r="T510" s="59"/>
      <c r="U510" s="59"/>
    </row>
    <row r="511" spans="1:21" x14ac:dyDescent="0.3">
      <c r="A511" s="1">
        <v>40687</v>
      </c>
      <c r="B511">
        <v>56.91</v>
      </c>
      <c r="C511">
        <v>34.08</v>
      </c>
      <c r="D511">
        <v>31.71</v>
      </c>
      <c r="E511">
        <v>56.31</v>
      </c>
      <c r="F511">
        <v>8.39</v>
      </c>
      <c r="G511">
        <v>9.6199999999999992</v>
      </c>
      <c r="H511">
        <v>4.5351999999999997</v>
      </c>
      <c r="I511">
        <v>13.71</v>
      </c>
      <c r="J511">
        <v>13.15</v>
      </c>
      <c r="K511">
        <v>37.92</v>
      </c>
      <c r="L511">
        <v>22.61</v>
      </c>
      <c r="O511" s="1">
        <v>40687</v>
      </c>
      <c r="P511" s="4">
        <f t="shared" si="16"/>
        <v>22.912084999999998</v>
      </c>
      <c r="Q511" s="4">
        <f t="shared" si="17"/>
        <v>56.91</v>
      </c>
      <c r="T511" s="59"/>
      <c r="U511" s="59"/>
    </row>
    <row r="512" spans="1:21" x14ac:dyDescent="0.3">
      <c r="A512" s="1">
        <v>40688</v>
      </c>
      <c r="B512">
        <v>57.42</v>
      </c>
      <c r="C512">
        <v>34.28</v>
      </c>
      <c r="D512">
        <v>34.5</v>
      </c>
      <c r="E512">
        <v>56.99</v>
      </c>
      <c r="F512">
        <v>8.43</v>
      </c>
      <c r="G512">
        <v>9.61</v>
      </c>
      <c r="H512">
        <v>4.59</v>
      </c>
      <c r="I512">
        <v>13.86</v>
      </c>
      <c r="J512">
        <v>13.17</v>
      </c>
      <c r="K512">
        <v>38.049999999999997</v>
      </c>
      <c r="L512">
        <v>22.68</v>
      </c>
      <c r="O512" s="1">
        <v>40688</v>
      </c>
      <c r="P512" s="4">
        <f t="shared" si="16"/>
        <v>23.36675</v>
      </c>
      <c r="Q512" s="4">
        <f t="shared" si="17"/>
        <v>57.42</v>
      </c>
      <c r="T512" s="59"/>
      <c r="U512" s="59"/>
    </row>
    <row r="513" spans="1:21" x14ac:dyDescent="0.3">
      <c r="A513" s="1">
        <v>40689</v>
      </c>
      <c r="B513">
        <v>57.96</v>
      </c>
      <c r="C513">
        <v>34.32</v>
      </c>
      <c r="D513">
        <v>34.71</v>
      </c>
      <c r="E513">
        <v>57.17</v>
      </c>
      <c r="F513">
        <v>8.48</v>
      </c>
      <c r="G513">
        <v>9.7899999999999991</v>
      </c>
      <c r="H513">
        <v>4.7050000000000001</v>
      </c>
      <c r="I513">
        <v>13.64</v>
      </c>
      <c r="J513">
        <v>13.34</v>
      </c>
      <c r="K513">
        <v>37.83</v>
      </c>
      <c r="L513">
        <v>22.5</v>
      </c>
      <c r="O513" s="1">
        <v>40689</v>
      </c>
      <c r="P513" s="4">
        <f t="shared" si="16"/>
        <v>23.406437500000006</v>
      </c>
      <c r="Q513" s="4">
        <f t="shared" si="17"/>
        <v>57.96</v>
      </c>
      <c r="T513" s="59"/>
      <c r="U513" s="59"/>
    </row>
    <row r="514" spans="1:21" x14ac:dyDescent="0.3">
      <c r="A514" s="1">
        <v>40690</v>
      </c>
      <c r="B514">
        <v>58.65</v>
      </c>
      <c r="C514">
        <v>34.72</v>
      </c>
      <c r="D514">
        <v>35.01</v>
      </c>
      <c r="E514">
        <v>57.35</v>
      </c>
      <c r="F514">
        <v>8.49</v>
      </c>
      <c r="G514">
        <v>10.02</v>
      </c>
      <c r="H514">
        <v>4.875</v>
      </c>
      <c r="I514">
        <v>13.43</v>
      </c>
      <c r="J514">
        <v>13.26</v>
      </c>
      <c r="K514">
        <v>38.07</v>
      </c>
      <c r="L514">
        <v>22.21</v>
      </c>
      <c r="O514" s="1">
        <v>40690</v>
      </c>
      <c r="P514" s="4">
        <f t="shared" si="16"/>
        <v>23.5033125</v>
      </c>
      <c r="Q514" s="4">
        <f t="shared" si="17"/>
        <v>58.65</v>
      </c>
      <c r="T514" s="59"/>
      <c r="U514" s="59"/>
    </row>
    <row r="515" spans="1:21" x14ac:dyDescent="0.3">
      <c r="A515" s="1">
        <v>40691</v>
      </c>
      <c r="B515">
        <v>58.65</v>
      </c>
      <c r="C515">
        <v>34.72</v>
      </c>
      <c r="D515">
        <v>35.01</v>
      </c>
      <c r="E515">
        <v>57.35</v>
      </c>
      <c r="F515">
        <v>8.49</v>
      </c>
      <c r="G515">
        <v>10.02</v>
      </c>
      <c r="H515">
        <v>4.875</v>
      </c>
      <c r="I515">
        <v>13.43</v>
      </c>
      <c r="J515">
        <v>13.26</v>
      </c>
      <c r="K515">
        <v>38.07</v>
      </c>
      <c r="L515">
        <v>22.21</v>
      </c>
      <c r="O515" s="1">
        <v>40691</v>
      </c>
      <c r="P515" s="4">
        <f t="shared" si="16"/>
        <v>23.5033125</v>
      </c>
      <c r="Q515" s="4">
        <f t="shared" si="17"/>
        <v>58.65</v>
      </c>
      <c r="T515" s="59"/>
      <c r="U515" s="59"/>
    </row>
    <row r="516" spans="1:21" x14ac:dyDescent="0.3">
      <c r="A516" s="1">
        <v>40692</v>
      </c>
      <c r="B516">
        <v>58.65</v>
      </c>
      <c r="C516">
        <v>34.72</v>
      </c>
      <c r="D516">
        <v>35.01</v>
      </c>
      <c r="E516">
        <v>57.35</v>
      </c>
      <c r="F516">
        <v>8.49</v>
      </c>
      <c r="G516">
        <v>10.02</v>
      </c>
      <c r="H516">
        <v>4.875</v>
      </c>
      <c r="I516">
        <v>13.43</v>
      </c>
      <c r="J516">
        <v>13.26</v>
      </c>
      <c r="K516">
        <v>38.07</v>
      </c>
      <c r="L516">
        <v>22.21</v>
      </c>
      <c r="O516" s="1">
        <v>40692</v>
      </c>
      <c r="P516" s="4">
        <f t="shared" ref="P516:P579" si="18">SUMPRODUCT(C516:L516,$C$1:$L$1)</f>
        <v>23.5033125</v>
      </c>
      <c r="Q516" s="4">
        <f t="shared" si="17"/>
        <v>58.65</v>
      </c>
      <c r="T516" s="59"/>
      <c r="U516" s="59"/>
    </row>
    <row r="517" spans="1:21" x14ac:dyDescent="0.3">
      <c r="A517" s="1">
        <v>40693</v>
      </c>
      <c r="B517">
        <v>58.65</v>
      </c>
      <c r="C517">
        <v>34.72</v>
      </c>
      <c r="D517">
        <v>35.01</v>
      </c>
      <c r="E517">
        <v>57.35</v>
      </c>
      <c r="F517">
        <v>8.49</v>
      </c>
      <c r="G517">
        <v>10.02</v>
      </c>
      <c r="H517">
        <v>4.875</v>
      </c>
      <c r="I517">
        <v>13.43</v>
      </c>
      <c r="J517">
        <v>13.26</v>
      </c>
      <c r="K517">
        <v>38.07</v>
      </c>
      <c r="L517">
        <v>22.21</v>
      </c>
      <c r="O517" s="1">
        <v>40693</v>
      </c>
      <c r="P517" s="4">
        <f t="shared" si="18"/>
        <v>23.5033125</v>
      </c>
      <c r="Q517" s="4">
        <f t="shared" si="17"/>
        <v>58.65</v>
      </c>
      <c r="T517" s="59"/>
      <c r="U517" s="59"/>
    </row>
    <row r="518" spans="1:21" x14ac:dyDescent="0.3">
      <c r="A518" s="1">
        <v>40694</v>
      </c>
      <c r="B518">
        <v>59.54</v>
      </c>
      <c r="C518">
        <v>35.299999999999997</v>
      </c>
      <c r="D518">
        <v>33.79</v>
      </c>
      <c r="E518">
        <v>58.59</v>
      </c>
      <c r="F518">
        <v>8.68</v>
      </c>
      <c r="G518">
        <v>10.199999999999999</v>
      </c>
      <c r="H518">
        <v>5.01</v>
      </c>
      <c r="I518">
        <v>13.78</v>
      </c>
      <c r="J518">
        <v>13.66</v>
      </c>
      <c r="K518">
        <v>39.01</v>
      </c>
      <c r="L518">
        <v>22.51</v>
      </c>
      <c r="O518" s="1">
        <v>40694</v>
      </c>
      <c r="P518" s="4">
        <f t="shared" si="18"/>
        <v>23.767749999999999</v>
      </c>
      <c r="Q518" s="4">
        <f t="shared" si="17"/>
        <v>59.54</v>
      </c>
      <c r="T518" s="59"/>
      <c r="U518" s="59"/>
    </row>
    <row r="519" spans="1:21" x14ac:dyDescent="0.3">
      <c r="A519" s="1">
        <v>40695</v>
      </c>
      <c r="B519">
        <v>57.81</v>
      </c>
      <c r="C519">
        <v>33.950000000000003</v>
      </c>
      <c r="D519">
        <v>33.770000000000003</v>
      </c>
      <c r="E519">
        <v>57.155000000000001</v>
      </c>
      <c r="F519">
        <v>8.3699999999999992</v>
      </c>
      <c r="G519">
        <v>9.5549999999999997</v>
      </c>
      <c r="H519">
        <v>4.7850000000000001</v>
      </c>
      <c r="I519">
        <v>13.08</v>
      </c>
      <c r="J519">
        <v>13.68</v>
      </c>
      <c r="K519">
        <v>38.21</v>
      </c>
      <c r="L519">
        <v>22</v>
      </c>
      <c r="O519" s="1">
        <v>40695</v>
      </c>
      <c r="P519" s="4">
        <f t="shared" si="18"/>
        <v>23.144312500000002</v>
      </c>
      <c r="Q519" s="4">
        <f t="shared" si="17"/>
        <v>57.81</v>
      </c>
      <c r="T519" s="59"/>
      <c r="U519" s="59"/>
    </row>
    <row r="520" spans="1:21" x14ac:dyDescent="0.3">
      <c r="A520" s="1">
        <v>40696</v>
      </c>
      <c r="B520">
        <v>57.74</v>
      </c>
      <c r="C520">
        <v>34.24</v>
      </c>
      <c r="D520">
        <v>33.520000000000003</v>
      </c>
      <c r="E520">
        <v>57.8</v>
      </c>
      <c r="F520">
        <v>8.2349999999999994</v>
      </c>
      <c r="G520">
        <v>9.41</v>
      </c>
      <c r="H520">
        <v>4.7613000000000003</v>
      </c>
      <c r="I520">
        <v>13.15</v>
      </c>
      <c r="J520">
        <v>13.7</v>
      </c>
      <c r="K520">
        <v>38.39</v>
      </c>
      <c r="L520">
        <v>22.085000000000001</v>
      </c>
      <c r="O520" s="1">
        <v>40696</v>
      </c>
      <c r="P520" s="4">
        <f t="shared" si="18"/>
        <v>23.214646249999998</v>
      </c>
      <c r="Q520" s="4">
        <f t="shared" si="17"/>
        <v>57.74</v>
      </c>
      <c r="T520" s="59"/>
      <c r="U520" s="59"/>
    </row>
    <row r="521" spans="1:21" x14ac:dyDescent="0.3">
      <c r="A521" s="1">
        <v>40697</v>
      </c>
      <c r="B521">
        <v>56.73</v>
      </c>
      <c r="C521">
        <v>33.5</v>
      </c>
      <c r="D521">
        <v>33.89</v>
      </c>
      <c r="E521">
        <v>57.04</v>
      </c>
      <c r="F521">
        <v>7.97</v>
      </c>
      <c r="G521">
        <v>9.16</v>
      </c>
      <c r="H521">
        <v>4.6150000000000002</v>
      </c>
      <c r="I521">
        <v>12.96</v>
      </c>
      <c r="J521">
        <v>13.64</v>
      </c>
      <c r="K521">
        <v>38.24</v>
      </c>
      <c r="L521">
        <v>21.73</v>
      </c>
      <c r="O521" s="1">
        <v>40697</v>
      </c>
      <c r="P521" s="4">
        <f t="shared" si="18"/>
        <v>22.941312499999995</v>
      </c>
      <c r="Q521" s="4">
        <f t="shared" si="17"/>
        <v>56.73</v>
      </c>
      <c r="T521" s="59"/>
      <c r="U521" s="59"/>
    </row>
    <row r="522" spans="1:21" x14ac:dyDescent="0.3">
      <c r="A522" s="1">
        <v>40698</v>
      </c>
      <c r="B522">
        <v>56.73</v>
      </c>
      <c r="C522">
        <v>33.5</v>
      </c>
      <c r="D522">
        <v>33.89</v>
      </c>
      <c r="E522">
        <v>57.04</v>
      </c>
      <c r="F522">
        <v>7.97</v>
      </c>
      <c r="G522">
        <v>9.16</v>
      </c>
      <c r="H522">
        <v>4.6150000000000002</v>
      </c>
      <c r="I522">
        <v>12.96</v>
      </c>
      <c r="J522">
        <v>13.64</v>
      </c>
      <c r="K522">
        <v>38.24</v>
      </c>
      <c r="L522">
        <v>21.73</v>
      </c>
      <c r="O522" s="1">
        <v>40698</v>
      </c>
      <c r="P522" s="4">
        <f t="shared" si="18"/>
        <v>22.941312499999995</v>
      </c>
      <c r="Q522" s="4">
        <f t="shared" si="17"/>
        <v>56.73</v>
      </c>
      <c r="T522" s="59"/>
      <c r="U522" s="59"/>
    </row>
    <row r="523" spans="1:21" x14ac:dyDescent="0.3">
      <c r="A523" s="1">
        <v>40699</v>
      </c>
      <c r="B523">
        <v>56.73</v>
      </c>
      <c r="C523">
        <v>33.5</v>
      </c>
      <c r="D523">
        <v>33.89</v>
      </c>
      <c r="E523">
        <v>57.04</v>
      </c>
      <c r="F523">
        <v>7.97</v>
      </c>
      <c r="G523">
        <v>9.16</v>
      </c>
      <c r="H523">
        <v>4.6150000000000002</v>
      </c>
      <c r="I523">
        <v>12.96</v>
      </c>
      <c r="J523">
        <v>13.64</v>
      </c>
      <c r="K523">
        <v>38.24</v>
      </c>
      <c r="L523">
        <v>21.73</v>
      </c>
      <c r="O523" s="1">
        <v>40699</v>
      </c>
      <c r="P523" s="4">
        <f t="shared" si="18"/>
        <v>22.941312499999995</v>
      </c>
      <c r="Q523" s="4">
        <f t="shared" si="17"/>
        <v>56.73</v>
      </c>
      <c r="T523" s="59"/>
      <c r="U523" s="59"/>
    </row>
    <row r="524" spans="1:21" x14ac:dyDescent="0.3">
      <c r="A524" s="1">
        <v>40700</v>
      </c>
      <c r="B524">
        <v>56.32</v>
      </c>
      <c r="C524">
        <v>33.32</v>
      </c>
      <c r="D524">
        <v>33.33</v>
      </c>
      <c r="E524">
        <v>56.48</v>
      </c>
      <c r="F524">
        <v>7.8</v>
      </c>
      <c r="G524">
        <v>9.0399999999999991</v>
      </c>
      <c r="H524">
        <v>4.5175000000000001</v>
      </c>
      <c r="I524">
        <v>12.89</v>
      </c>
      <c r="J524">
        <v>13.68</v>
      </c>
      <c r="K524">
        <v>37.92</v>
      </c>
      <c r="L524">
        <v>21.829000000000001</v>
      </c>
      <c r="O524" s="1">
        <v>40700</v>
      </c>
      <c r="P524" s="4">
        <f t="shared" si="18"/>
        <v>22.74073125</v>
      </c>
      <c r="Q524" s="4">
        <f t="shared" si="17"/>
        <v>56.32</v>
      </c>
      <c r="T524" s="59"/>
      <c r="U524" s="59"/>
    </row>
    <row r="525" spans="1:21" x14ac:dyDescent="0.3">
      <c r="A525" s="1">
        <v>40701</v>
      </c>
      <c r="B525">
        <v>56.55</v>
      </c>
      <c r="C525">
        <v>33.270000000000003</v>
      </c>
      <c r="D525">
        <v>34.049999999999997</v>
      </c>
      <c r="E525">
        <v>56.51</v>
      </c>
      <c r="F525">
        <v>7.71</v>
      </c>
      <c r="G525">
        <v>8.9499999999999993</v>
      </c>
      <c r="H525">
        <v>4.5149999999999997</v>
      </c>
      <c r="I525">
        <v>13.03</v>
      </c>
      <c r="J525">
        <v>13.88</v>
      </c>
      <c r="K525">
        <v>38.69</v>
      </c>
      <c r="L525">
        <v>22.06</v>
      </c>
      <c r="O525" s="1">
        <v>40701</v>
      </c>
      <c r="P525" s="4">
        <f t="shared" si="18"/>
        <v>22.889187499999998</v>
      </c>
      <c r="Q525" s="4">
        <f t="shared" si="17"/>
        <v>56.55</v>
      </c>
      <c r="T525" s="59"/>
      <c r="U525" s="59"/>
    </row>
    <row r="526" spans="1:21" x14ac:dyDescent="0.3">
      <c r="A526" s="1">
        <v>40702</v>
      </c>
      <c r="B526">
        <v>55.45</v>
      </c>
      <c r="C526">
        <v>32.67</v>
      </c>
      <c r="D526">
        <v>33.409999999999997</v>
      </c>
      <c r="E526">
        <v>56.3</v>
      </c>
      <c r="F526">
        <v>7.62</v>
      </c>
      <c r="G526">
        <v>8.5</v>
      </c>
      <c r="H526">
        <v>4.3925000000000001</v>
      </c>
      <c r="I526">
        <v>12.73</v>
      </c>
      <c r="J526">
        <v>13.72</v>
      </c>
      <c r="K526">
        <v>37.67</v>
      </c>
      <c r="L526">
        <v>21.82</v>
      </c>
      <c r="O526" s="1">
        <v>40702</v>
      </c>
      <c r="P526" s="4">
        <f t="shared" si="18"/>
        <v>22.531781250000002</v>
      </c>
      <c r="Q526" s="4">
        <f t="shared" ref="Q526:Q589" si="19">B526</f>
        <v>55.45</v>
      </c>
      <c r="T526" s="59"/>
      <c r="U526" s="59"/>
    </row>
    <row r="527" spans="1:21" x14ac:dyDescent="0.3">
      <c r="A527" s="1">
        <v>40703</v>
      </c>
      <c r="B527">
        <v>55.49</v>
      </c>
      <c r="C527">
        <v>32.909999999999997</v>
      </c>
      <c r="D527">
        <v>34.229999999999997</v>
      </c>
      <c r="E527">
        <v>55.87</v>
      </c>
      <c r="F527">
        <v>7.64</v>
      </c>
      <c r="G527">
        <v>8.49</v>
      </c>
      <c r="H527">
        <v>4.3425000000000002</v>
      </c>
      <c r="I527">
        <v>12.78</v>
      </c>
      <c r="J527">
        <v>13.56</v>
      </c>
      <c r="K527">
        <v>37.89</v>
      </c>
      <c r="L527">
        <v>21.76</v>
      </c>
      <c r="O527" s="1">
        <v>40703</v>
      </c>
      <c r="P527" s="4">
        <f t="shared" si="18"/>
        <v>22.600031250000004</v>
      </c>
      <c r="Q527" s="4">
        <f t="shared" si="19"/>
        <v>55.49</v>
      </c>
      <c r="T527" s="59"/>
      <c r="U527" s="59"/>
    </row>
    <row r="528" spans="1:21" x14ac:dyDescent="0.3">
      <c r="A528" s="1">
        <v>40704</v>
      </c>
      <c r="B528">
        <v>54.6</v>
      </c>
      <c r="C528">
        <v>32.15</v>
      </c>
      <c r="D528">
        <v>33.770000000000003</v>
      </c>
      <c r="E528">
        <v>54.6</v>
      </c>
      <c r="F528">
        <v>7.59</v>
      </c>
      <c r="G528">
        <v>8.44</v>
      </c>
      <c r="H528">
        <v>4.28</v>
      </c>
      <c r="I528">
        <v>12.58</v>
      </c>
      <c r="J528">
        <v>13.05</v>
      </c>
      <c r="K528">
        <v>36.57</v>
      </c>
      <c r="L528">
        <v>21.38</v>
      </c>
      <c r="O528" s="1">
        <v>40704</v>
      </c>
      <c r="P528" s="4">
        <f t="shared" si="18"/>
        <v>22.144875000000003</v>
      </c>
      <c r="Q528" s="4">
        <f t="shared" si="19"/>
        <v>54.6</v>
      </c>
      <c r="T528" s="59"/>
      <c r="U528" s="59"/>
    </row>
    <row r="529" spans="1:21" x14ac:dyDescent="0.3">
      <c r="A529" s="1">
        <v>40705</v>
      </c>
      <c r="B529">
        <v>54.6</v>
      </c>
      <c r="C529">
        <v>32.15</v>
      </c>
      <c r="D529">
        <v>33.770000000000003</v>
      </c>
      <c r="E529">
        <v>54.6</v>
      </c>
      <c r="F529">
        <v>7.59</v>
      </c>
      <c r="G529">
        <v>8.44</v>
      </c>
      <c r="H529">
        <v>4.28</v>
      </c>
      <c r="I529">
        <v>12.58</v>
      </c>
      <c r="J529">
        <v>13.05</v>
      </c>
      <c r="K529">
        <v>36.57</v>
      </c>
      <c r="L529">
        <v>21.38</v>
      </c>
      <c r="O529" s="1">
        <v>40705</v>
      </c>
      <c r="P529" s="4">
        <f t="shared" si="18"/>
        <v>22.144875000000003</v>
      </c>
      <c r="Q529" s="4">
        <f t="shared" si="19"/>
        <v>54.6</v>
      </c>
      <c r="T529" s="59"/>
      <c r="U529" s="59"/>
    </row>
    <row r="530" spans="1:21" x14ac:dyDescent="0.3">
      <c r="A530" s="1">
        <v>40706</v>
      </c>
      <c r="B530">
        <v>54.6</v>
      </c>
      <c r="C530">
        <v>32.15</v>
      </c>
      <c r="D530">
        <v>33.770000000000003</v>
      </c>
      <c r="E530">
        <v>54.6</v>
      </c>
      <c r="F530">
        <v>7.59</v>
      </c>
      <c r="G530">
        <v>8.44</v>
      </c>
      <c r="H530">
        <v>4.28</v>
      </c>
      <c r="I530">
        <v>12.58</v>
      </c>
      <c r="J530">
        <v>13.05</v>
      </c>
      <c r="K530">
        <v>36.57</v>
      </c>
      <c r="L530">
        <v>21.38</v>
      </c>
      <c r="O530" s="1">
        <v>40706</v>
      </c>
      <c r="P530" s="4">
        <f t="shared" si="18"/>
        <v>22.144875000000003</v>
      </c>
      <c r="Q530" s="4">
        <f t="shared" si="19"/>
        <v>54.6</v>
      </c>
      <c r="T530" s="59"/>
      <c r="U530" s="59"/>
    </row>
    <row r="531" spans="1:21" x14ac:dyDescent="0.3">
      <c r="A531" s="1">
        <v>40707</v>
      </c>
      <c r="B531">
        <v>54.12</v>
      </c>
      <c r="C531">
        <v>31.74</v>
      </c>
      <c r="D531">
        <v>33.47</v>
      </c>
      <c r="E531">
        <v>54.4</v>
      </c>
      <c r="F531">
        <v>7.54</v>
      </c>
      <c r="G531">
        <v>8.2899999999999991</v>
      </c>
      <c r="H531">
        <v>4.2488000000000001</v>
      </c>
      <c r="I531">
        <v>12.48</v>
      </c>
      <c r="J531">
        <v>12.99</v>
      </c>
      <c r="K531">
        <v>36.51</v>
      </c>
      <c r="L531">
        <v>21.385000000000002</v>
      </c>
      <c r="O531" s="1">
        <v>40707</v>
      </c>
      <c r="P531" s="4">
        <f t="shared" si="18"/>
        <v>21.999802499999998</v>
      </c>
      <c r="Q531" s="4">
        <f t="shared" si="19"/>
        <v>54.12</v>
      </c>
      <c r="T531" s="59"/>
      <c r="U531" s="59"/>
    </row>
    <row r="532" spans="1:21" x14ac:dyDescent="0.3">
      <c r="A532" s="1">
        <v>40708</v>
      </c>
      <c r="B532">
        <v>55.07</v>
      </c>
      <c r="C532">
        <v>32.33</v>
      </c>
      <c r="D532">
        <v>34.22</v>
      </c>
      <c r="E532">
        <v>55.58</v>
      </c>
      <c r="F532">
        <v>7.67</v>
      </c>
      <c r="G532">
        <v>8.4</v>
      </c>
      <c r="H532">
        <v>4.2850000000000001</v>
      </c>
      <c r="I532">
        <v>12.7</v>
      </c>
      <c r="J532">
        <v>13.33</v>
      </c>
      <c r="K532">
        <v>37.72</v>
      </c>
      <c r="L532">
        <v>21.82</v>
      </c>
      <c r="O532" s="1">
        <v>40708</v>
      </c>
      <c r="P532" s="4">
        <f t="shared" si="18"/>
        <v>22.465562500000001</v>
      </c>
      <c r="Q532" s="4">
        <f t="shared" si="19"/>
        <v>55.07</v>
      </c>
      <c r="T532" s="59"/>
      <c r="U532" s="59"/>
    </row>
    <row r="533" spans="1:21" x14ac:dyDescent="0.3">
      <c r="A533" s="1">
        <v>40709</v>
      </c>
      <c r="B533">
        <v>54.06</v>
      </c>
      <c r="C533">
        <v>31.59</v>
      </c>
      <c r="D533">
        <v>33.56</v>
      </c>
      <c r="E533">
        <v>54.1</v>
      </c>
      <c r="F533">
        <v>7.5</v>
      </c>
      <c r="G533">
        <v>8.07</v>
      </c>
      <c r="H533">
        <v>4.1924999999999999</v>
      </c>
      <c r="I533">
        <v>12.57</v>
      </c>
      <c r="J533">
        <v>13.12</v>
      </c>
      <c r="K533">
        <v>36.15</v>
      </c>
      <c r="L533">
        <v>21.42</v>
      </c>
      <c r="O533" s="1">
        <v>40709</v>
      </c>
      <c r="P533" s="4">
        <f t="shared" si="18"/>
        <v>21.926281250000002</v>
      </c>
      <c r="Q533" s="4">
        <f t="shared" si="19"/>
        <v>54.06</v>
      </c>
      <c r="T533" s="59"/>
      <c r="U533" s="59"/>
    </row>
    <row r="534" spans="1:21" x14ac:dyDescent="0.3">
      <c r="A534" s="1">
        <v>40710</v>
      </c>
      <c r="B534">
        <v>53.44</v>
      </c>
      <c r="C534">
        <v>31.32</v>
      </c>
      <c r="D534">
        <v>33.369999999999997</v>
      </c>
      <c r="E534">
        <v>52.99</v>
      </c>
      <c r="F534">
        <v>7.19</v>
      </c>
      <c r="G534">
        <v>7.8650000000000002</v>
      </c>
      <c r="H534">
        <v>4.0475000000000003</v>
      </c>
      <c r="I534">
        <v>12.465</v>
      </c>
      <c r="J534">
        <v>13</v>
      </c>
      <c r="K534">
        <v>35.369999999999997</v>
      </c>
      <c r="L534">
        <v>21.42</v>
      </c>
      <c r="O534" s="1">
        <v>40710</v>
      </c>
      <c r="P534" s="4">
        <f t="shared" si="18"/>
        <v>21.618593749999999</v>
      </c>
      <c r="Q534" s="4">
        <f t="shared" si="19"/>
        <v>53.44</v>
      </c>
      <c r="T534" s="59"/>
      <c r="U534" s="59"/>
    </row>
    <row r="535" spans="1:21" x14ac:dyDescent="0.3">
      <c r="A535" s="1">
        <v>40711</v>
      </c>
      <c r="B535">
        <v>52.65</v>
      </c>
      <c r="C535">
        <v>31.24</v>
      </c>
      <c r="D535">
        <v>32.5</v>
      </c>
      <c r="E535">
        <v>52.69</v>
      </c>
      <c r="F535">
        <v>7</v>
      </c>
      <c r="G535">
        <v>7.83</v>
      </c>
      <c r="H535">
        <v>3.9512999999999998</v>
      </c>
      <c r="I535">
        <v>12.41</v>
      </c>
      <c r="J535">
        <v>12.72</v>
      </c>
      <c r="K535">
        <v>35.380000000000003</v>
      </c>
      <c r="L535">
        <v>21.19</v>
      </c>
      <c r="O535" s="1">
        <v>40711</v>
      </c>
      <c r="P535" s="4">
        <f t="shared" si="18"/>
        <v>21.396271250000002</v>
      </c>
      <c r="Q535" s="4">
        <f t="shared" si="19"/>
        <v>52.65</v>
      </c>
      <c r="T535" s="59"/>
      <c r="U535" s="59"/>
    </row>
    <row r="536" spans="1:21" x14ac:dyDescent="0.3">
      <c r="A536" s="1">
        <v>40712</v>
      </c>
      <c r="B536">
        <v>52.65</v>
      </c>
      <c r="C536">
        <v>31.24</v>
      </c>
      <c r="D536">
        <v>32.5</v>
      </c>
      <c r="E536">
        <v>52.69</v>
      </c>
      <c r="F536">
        <v>7</v>
      </c>
      <c r="G536">
        <v>7.83</v>
      </c>
      <c r="H536">
        <v>3.9512999999999998</v>
      </c>
      <c r="I536">
        <v>12.41</v>
      </c>
      <c r="J536">
        <v>12.72</v>
      </c>
      <c r="K536">
        <v>35.380000000000003</v>
      </c>
      <c r="L536">
        <v>21.19</v>
      </c>
      <c r="O536" s="1">
        <v>40712</v>
      </c>
      <c r="P536" s="4">
        <f t="shared" si="18"/>
        <v>21.396271250000002</v>
      </c>
      <c r="Q536" s="4">
        <f t="shared" si="19"/>
        <v>52.65</v>
      </c>
      <c r="T536" s="59"/>
      <c r="U536" s="59"/>
    </row>
    <row r="537" spans="1:21" x14ac:dyDescent="0.3">
      <c r="A537" s="1">
        <v>40713</v>
      </c>
      <c r="B537">
        <v>52.65</v>
      </c>
      <c r="C537">
        <v>31.24</v>
      </c>
      <c r="D537">
        <v>32.5</v>
      </c>
      <c r="E537">
        <v>52.69</v>
      </c>
      <c r="F537">
        <v>7</v>
      </c>
      <c r="G537">
        <v>7.83</v>
      </c>
      <c r="H537">
        <v>3.9512999999999998</v>
      </c>
      <c r="I537">
        <v>12.41</v>
      </c>
      <c r="J537">
        <v>12.72</v>
      </c>
      <c r="K537">
        <v>35.380000000000003</v>
      </c>
      <c r="L537">
        <v>21.19</v>
      </c>
      <c r="O537" s="1">
        <v>40713</v>
      </c>
      <c r="P537" s="4">
        <f t="shared" si="18"/>
        <v>21.396271250000002</v>
      </c>
      <c r="Q537" s="4">
        <f t="shared" si="19"/>
        <v>52.65</v>
      </c>
      <c r="T537" s="59"/>
      <c r="U537" s="59"/>
    </row>
    <row r="538" spans="1:21" x14ac:dyDescent="0.3">
      <c r="A538" s="1">
        <v>40714</v>
      </c>
      <c r="B538">
        <v>52.72</v>
      </c>
      <c r="C538">
        <v>31.28</v>
      </c>
      <c r="D538">
        <v>32.75</v>
      </c>
      <c r="E538">
        <v>53.48</v>
      </c>
      <c r="F538">
        <v>6.89</v>
      </c>
      <c r="G538">
        <v>7.91</v>
      </c>
      <c r="H538">
        <v>3.9049999999999998</v>
      </c>
      <c r="I538">
        <v>12.414999999999999</v>
      </c>
      <c r="J538">
        <v>12.9</v>
      </c>
      <c r="K538">
        <v>35.07</v>
      </c>
      <c r="L538">
        <v>21.324999999999999</v>
      </c>
      <c r="O538" s="1">
        <v>40714</v>
      </c>
      <c r="P538" s="4">
        <f t="shared" si="18"/>
        <v>21.518437499999997</v>
      </c>
      <c r="Q538" s="4">
        <f t="shared" si="19"/>
        <v>52.72</v>
      </c>
      <c r="T538" s="59"/>
      <c r="U538" s="59"/>
    </row>
    <row r="539" spans="1:21" x14ac:dyDescent="0.3">
      <c r="A539" s="1">
        <v>40715</v>
      </c>
      <c r="B539">
        <v>53.96</v>
      </c>
      <c r="C539">
        <v>32.03</v>
      </c>
      <c r="D539">
        <v>34.07</v>
      </c>
      <c r="E539">
        <v>54.43</v>
      </c>
      <c r="F539">
        <v>7.22</v>
      </c>
      <c r="G539">
        <v>8.14</v>
      </c>
      <c r="H539">
        <v>3.99</v>
      </c>
      <c r="I539">
        <v>12.68</v>
      </c>
      <c r="J539">
        <v>13.27</v>
      </c>
      <c r="K539">
        <v>35.590000000000003</v>
      </c>
      <c r="L539">
        <v>21.65</v>
      </c>
      <c r="O539" s="1">
        <v>40715</v>
      </c>
      <c r="P539" s="4">
        <f t="shared" si="18"/>
        <v>22.041624999999996</v>
      </c>
      <c r="Q539" s="4">
        <f t="shared" si="19"/>
        <v>53.96</v>
      </c>
      <c r="T539" s="59"/>
      <c r="U539" s="59"/>
    </row>
    <row r="540" spans="1:21" x14ac:dyDescent="0.3">
      <c r="A540" s="1">
        <v>40716</v>
      </c>
      <c r="B540">
        <v>53.75</v>
      </c>
      <c r="C540">
        <v>31.74</v>
      </c>
      <c r="D540">
        <v>36</v>
      </c>
      <c r="E540">
        <v>53.994999999999997</v>
      </c>
      <c r="F540">
        <v>7.06</v>
      </c>
      <c r="G540">
        <v>8.17</v>
      </c>
      <c r="H540">
        <v>3.9350000000000001</v>
      </c>
      <c r="I540">
        <v>12.58</v>
      </c>
      <c r="J540">
        <v>12.92</v>
      </c>
      <c r="K540">
        <v>35.299999999999997</v>
      </c>
      <c r="L540">
        <v>21.395</v>
      </c>
      <c r="O540" s="1">
        <v>40716</v>
      </c>
      <c r="P540" s="4">
        <f t="shared" si="18"/>
        <v>22.0844375</v>
      </c>
      <c r="Q540" s="4">
        <f t="shared" si="19"/>
        <v>53.75</v>
      </c>
      <c r="T540" s="59"/>
      <c r="U540" s="59"/>
    </row>
    <row r="541" spans="1:21" x14ac:dyDescent="0.3">
      <c r="A541" s="1">
        <v>40717</v>
      </c>
      <c r="B541">
        <v>54.42</v>
      </c>
      <c r="C541">
        <v>32.119999999999997</v>
      </c>
      <c r="D541">
        <v>35.82</v>
      </c>
      <c r="E541">
        <v>54.96</v>
      </c>
      <c r="F541">
        <v>7.06</v>
      </c>
      <c r="G541">
        <v>8.43</v>
      </c>
      <c r="H541">
        <v>4.0525000000000002</v>
      </c>
      <c r="I541">
        <v>12.76</v>
      </c>
      <c r="J541">
        <v>12.84</v>
      </c>
      <c r="K541">
        <v>35.56</v>
      </c>
      <c r="L541">
        <v>21.71</v>
      </c>
      <c r="O541" s="1">
        <v>40717</v>
      </c>
      <c r="P541" s="4">
        <f t="shared" si="18"/>
        <v>22.322656250000001</v>
      </c>
      <c r="Q541" s="4">
        <f t="shared" si="19"/>
        <v>54.42</v>
      </c>
      <c r="T541" s="59"/>
      <c r="U541" s="59"/>
    </row>
    <row r="542" spans="1:21" x14ac:dyDescent="0.3">
      <c r="A542" s="1">
        <v>40718</v>
      </c>
      <c r="B542">
        <v>53.17</v>
      </c>
      <c r="C542">
        <v>31.53</v>
      </c>
      <c r="D542">
        <v>35.520000000000003</v>
      </c>
      <c r="E542">
        <v>54.19</v>
      </c>
      <c r="F542">
        <v>6.9</v>
      </c>
      <c r="G542">
        <v>7.21</v>
      </c>
      <c r="H542">
        <v>3.9350000000000001</v>
      </c>
      <c r="I542">
        <v>12.4</v>
      </c>
      <c r="J542">
        <v>12.4</v>
      </c>
      <c r="K542">
        <v>34.979999999999997</v>
      </c>
      <c r="L542">
        <v>21.2</v>
      </c>
      <c r="O542" s="1">
        <v>40718</v>
      </c>
      <c r="P542" s="4">
        <f t="shared" si="18"/>
        <v>21.818562500000006</v>
      </c>
      <c r="Q542" s="4">
        <f t="shared" si="19"/>
        <v>53.17</v>
      </c>
      <c r="T542" s="59"/>
      <c r="U542" s="59"/>
    </row>
    <row r="543" spans="1:21" x14ac:dyDescent="0.3">
      <c r="A543" s="1">
        <v>40719</v>
      </c>
      <c r="B543">
        <v>53.17</v>
      </c>
      <c r="C543">
        <v>31.53</v>
      </c>
      <c r="D543">
        <v>35.520000000000003</v>
      </c>
      <c r="E543">
        <v>54.19</v>
      </c>
      <c r="F543">
        <v>6.9</v>
      </c>
      <c r="G543">
        <v>7.21</v>
      </c>
      <c r="H543">
        <v>3.9350000000000001</v>
      </c>
      <c r="I543">
        <v>12.4</v>
      </c>
      <c r="J543">
        <v>12.4</v>
      </c>
      <c r="K543">
        <v>34.979999999999997</v>
      </c>
      <c r="L543">
        <v>21.2</v>
      </c>
      <c r="O543" s="1">
        <v>40719</v>
      </c>
      <c r="P543" s="4">
        <f t="shared" si="18"/>
        <v>21.818562500000006</v>
      </c>
      <c r="Q543" s="4">
        <f t="shared" si="19"/>
        <v>53.17</v>
      </c>
      <c r="T543" s="59"/>
      <c r="U543" s="59"/>
    </row>
    <row r="544" spans="1:21" x14ac:dyDescent="0.3">
      <c r="A544" s="1">
        <v>40720</v>
      </c>
      <c r="B544">
        <v>53.17</v>
      </c>
      <c r="C544">
        <v>31.53</v>
      </c>
      <c r="D544">
        <v>35.520000000000003</v>
      </c>
      <c r="E544">
        <v>54.19</v>
      </c>
      <c r="F544">
        <v>6.9</v>
      </c>
      <c r="G544">
        <v>7.21</v>
      </c>
      <c r="H544">
        <v>3.9350000000000001</v>
      </c>
      <c r="I544">
        <v>12.4</v>
      </c>
      <c r="J544">
        <v>12.4</v>
      </c>
      <c r="K544">
        <v>34.979999999999997</v>
      </c>
      <c r="L544">
        <v>21.2</v>
      </c>
      <c r="O544" s="1">
        <v>40720</v>
      </c>
      <c r="P544" s="4">
        <f t="shared" si="18"/>
        <v>21.818562500000006</v>
      </c>
      <c r="Q544" s="4">
        <f t="shared" si="19"/>
        <v>53.17</v>
      </c>
      <c r="T544" s="59"/>
      <c r="U544" s="59"/>
    </row>
    <row r="545" spans="1:21" x14ac:dyDescent="0.3">
      <c r="A545" s="1">
        <v>40721</v>
      </c>
      <c r="B545">
        <v>53.44</v>
      </c>
      <c r="C545">
        <v>31.74</v>
      </c>
      <c r="D545">
        <v>35.450000000000003</v>
      </c>
      <c r="E545">
        <v>54.75</v>
      </c>
      <c r="F545">
        <v>6.92</v>
      </c>
      <c r="G545">
        <v>7.34</v>
      </c>
      <c r="H545">
        <v>3.8525</v>
      </c>
      <c r="I545">
        <v>12.66</v>
      </c>
      <c r="J545">
        <v>12.53</v>
      </c>
      <c r="K545">
        <v>36.29</v>
      </c>
      <c r="L545">
        <v>21.34</v>
      </c>
      <c r="O545" s="1">
        <v>40721</v>
      </c>
      <c r="P545" s="4">
        <f t="shared" si="18"/>
        <v>22.021906249999997</v>
      </c>
      <c r="Q545" s="4">
        <f t="shared" si="19"/>
        <v>53.44</v>
      </c>
      <c r="T545" s="59"/>
      <c r="U545" s="59"/>
    </row>
    <row r="546" spans="1:21" x14ac:dyDescent="0.3">
      <c r="A546" s="1">
        <v>40722</v>
      </c>
      <c r="B546">
        <v>54.16</v>
      </c>
      <c r="C546">
        <v>31.98</v>
      </c>
      <c r="D546">
        <v>36.950000000000003</v>
      </c>
      <c r="E546">
        <v>55.45</v>
      </c>
      <c r="F546">
        <v>6.95</v>
      </c>
      <c r="G546">
        <v>7.35</v>
      </c>
      <c r="H546">
        <v>3.875</v>
      </c>
      <c r="I546">
        <v>12.71</v>
      </c>
      <c r="J546">
        <v>12.82</v>
      </c>
      <c r="K546">
        <v>36.29</v>
      </c>
      <c r="L546">
        <v>21.49</v>
      </c>
      <c r="O546" s="1">
        <v>40722</v>
      </c>
      <c r="P546" s="4">
        <f t="shared" si="18"/>
        <v>22.340437499999997</v>
      </c>
      <c r="Q546" s="4">
        <f t="shared" si="19"/>
        <v>54.16</v>
      </c>
      <c r="T546" s="59"/>
      <c r="U546" s="59"/>
    </row>
    <row r="547" spans="1:21" x14ac:dyDescent="0.3">
      <c r="A547" s="1">
        <v>40723</v>
      </c>
      <c r="B547">
        <v>54.23</v>
      </c>
      <c r="C547">
        <v>31.88</v>
      </c>
      <c r="D547">
        <v>37.71</v>
      </c>
      <c r="E547">
        <v>55.43</v>
      </c>
      <c r="F547">
        <v>6.89</v>
      </c>
      <c r="G547">
        <v>7.47</v>
      </c>
      <c r="H547">
        <v>3.9350000000000001</v>
      </c>
      <c r="I547">
        <v>12.67</v>
      </c>
      <c r="J547">
        <v>12.35</v>
      </c>
      <c r="K547">
        <v>36.6</v>
      </c>
      <c r="L547">
        <v>21.39</v>
      </c>
      <c r="O547" s="1">
        <v>40723</v>
      </c>
      <c r="P547" s="4">
        <f t="shared" si="18"/>
        <v>22.4021875</v>
      </c>
      <c r="Q547" s="4">
        <f t="shared" si="19"/>
        <v>54.23</v>
      </c>
      <c r="T547" s="59"/>
      <c r="U547" s="59"/>
    </row>
    <row r="548" spans="1:21" x14ac:dyDescent="0.3">
      <c r="A548" s="1">
        <v>40724</v>
      </c>
      <c r="B548">
        <v>55.5</v>
      </c>
      <c r="C548">
        <v>32.83</v>
      </c>
      <c r="D548">
        <v>38</v>
      </c>
      <c r="E548">
        <v>56.79</v>
      </c>
      <c r="F548">
        <v>6.99</v>
      </c>
      <c r="G548">
        <v>7.48</v>
      </c>
      <c r="H548">
        <v>3.9838</v>
      </c>
      <c r="I548">
        <v>13.01</v>
      </c>
      <c r="J548">
        <v>12.61</v>
      </c>
      <c r="K548">
        <v>36.96</v>
      </c>
      <c r="L548">
        <v>22.16</v>
      </c>
      <c r="O548" s="1">
        <v>40724</v>
      </c>
      <c r="P548" s="4">
        <f t="shared" si="18"/>
        <v>22.868427499999999</v>
      </c>
      <c r="Q548" s="4">
        <f t="shared" si="19"/>
        <v>55.5</v>
      </c>
      <c r="T548" s="59"/>
      <c r="U548" s="59"/>
    </row>
    <row r="549" spans="1:21" x14ac:dyDescent="0.3">
      <c r="A549" s="1">
        <v>40725</v>
      </c>
      <c r="B549">
        <v>56.69</v>
      </c>
      <c r="C549">
        <v>33.520000000000003</v>
      </c>
      <c r="D549">
        <v>38.659999999999997</v>
      </c>
      <c r="E549">
        <v>57.88</v>
      </c>
      <c r="F549">
        <v>7.11</v>
      </c>
      <c r="G549">
        <v>7.83</v>
      </c>
      <c r="H549">
        <v>4.0362999999999998</v>
      </c>
      <c r="I549">
        <v>13.29</v>
      </c>
      <c r="J549">
        <v>12.91</v>
      </c>
      <c r="K549">
        <v>37.94</v>
      </c>
      <c r="L549">
        <v>22.53</v>
      </c>
      <c r="O549" s="1">
        <v>40725</v>
      </c>
      <c r="P549" s="4">
        <f t="shared" si="18"/>
        <v>23.338833749999999</v>
      </c>
      <c r="Q549" s="4">
        <f t="shared" si="19"/>
        <v>56.69</v>
      </c>
      <c r="T549" s="59"/>
      <c r="U549" s="59"/>
    </row>
    <row r="550" spans="1:21" x14ac:dyDescent="0.3">
      <c r="A550" s="1">
        <v>40726</v>
      </c>
      <c r="B550">
        <v>56.69</v>
      </c>
      <c r="C550">
        <v>33.520000000000003</v>
      </c>
      <c r="D550">
        <v>38.659999999999997</v>
      </c>
      <c r="E550">
        <v>57.88</v>
      </c>
      <c r="F550">
        <v>7.11</v>
      </c>
      <c r="G550">
        <v>7.83</v>
      </c>
      <c r="H550">
        <v>4.0362999999999998</v>
      </c>
      <c r="I550">
        <v>13.29</v>
      </c>
      <c r="J550">
        <v>12.91</v>
      </c>
      <c r="K550">
        <v>37.94</v>
      </c>
      <c r="L550">
        <v>22.53</v>
      </c>
      <c r="O550" s="1">
        <v>40726</v>
      </c>
      <c r="P550" s="4">
        <f t="shared" si="18"/>
        <v>23.338833749999999</v>
      </c>
      <c r="Q550" s="4">
        <f t="shared" si="19"/>
        <v>56.69</v>
      </c>
      <c r="T550" s="59"/>
      <c r="U550" s="59"/>
    </row>
    <row r="551" spans="1:21" x14ac:dyDescent="0.3">
      <c r="A551" s="1">
        <v>40727</v>
      </c>
      <c r="B551">
        <v>56.69</v>
      </c>
      <c r="C551">
        <v>33.520000000000003</v>
      </c>
      <c r="D551">
        <v>38.659999999999997</v>
      </c>
      <c r="E551">
        <v>57.88</v>
      </c>
      <c r="F551">
        <v>7.11</v>
      </c>
      <c r="G551">
        <v>7.83</v>
      </c>
      <c r="H551">
        <v>4.0362999999999998</v>
      </c>
      <c r="I551">
        <v>13.29</v>
      </c>
      <c r="J551">
        <v>12.91</v>
      </c>
      <c r="K551">
        <v>37.94</v>
      </c>
      <c r="L551">
        <v>22.53</v>
      </c>
      <c r="O551" s="1">
        <v>40727</v>
      </c>
      <c r="P551" s="4">
        <f t="shared" si="18"/>
        <v>23.338833749999999</v>
      </c>
      <c r="Q551" s="4">
        <f t="shared" si="19"/>
        <v>56.69</v>
      </c>
      <c r="T551" s="59"/>
      <c r="U551" s="59"/>
    </row>
    <row r="552" spans="1:21" x14ac:dyDescent="0.3">
      <c r="A552" s="1">
        <v>40728</v>
      </c>
      <c r="B552">
        <v>56.69</v>
      </c>
      <c r="C552">
        <v>33.520000000000003</v>
      </c>
      <c r="D552">
        <v>38.659999999999997</v>
      </c>
      <c r="E552">
        <v>57.88</v>
      </c>
      <c r="F552">
        <v>7.11</v>
      </c>
      <c r="G552">
        <v>7.83</v>
      </c>
      <c r="H552">
        <v>4.0362999999999998</v>
      </c>
      <c r="I552">
        <v>13.29</v>
      </c>
      <c r="J552">
        <v>12.91</v>
      </c>
      <c r="K552">
        <v>37.94</v>
      </c>
      <c r="L552">
        <v>22.53</v>
      </c>
      <c r="O552" s="1">
        <v>40728</v>
      </c>
      <c r="P552" s="4">
        <f t="shared" si="18"/>
        <v>23.338833749999999</v>
      </c>
      <c r="Q552" s="4">
        <f t="shared" si="19"/>
        <v>56.69</v>
      </c>
      <c r="T552" s="59"/>
      <c r="U552" s="59"/>
    </row>
    <row r="553" spans="1:21" x14ac:dyDescent="0.3">
      <c r="A553" s="1">
        <v>40729</v>
      </c>
      <c r="B553">
        <v>56.24</v>
      </c>
      <c r="C553">
        <v>32.92</v>
      </c>
      <c r="D553">
        <v>38.96</v>
      </c>
      <c r="E553">
        <v>58.14</v>
      </c>
      <c r="F553">
        <v>7.14</v>
      </c>
      <c r="G553">
        <v>7.78</v>
      </c>
      <c r="H553">
        <v>3.97</v>
      </c>
      <c r="I553">
        <v>13.09</v>
      </c>
      <c r="J553">
        <v>12.72</v>
      </c>
      <c r="K553">
        <v>37.75</v>
      </c>
      <c r="L553">
        <v>22.44</v>
      </c>
      <c r="O553" s="1">
        <v>40729</v>
      </c>
      <c r="P553" s="4">
        <f t="shared" si="18"/>
        <v>23.273</v>
      </c>
      <c r="Q553" s="4">
        <f t="shared" si="19"/>
        <v>56.24</v>
      </c>
      <c r="T553" s="59"/>
      <c r="U553" s="59"/>
    </row>
    <row r="554" spans="1:21" x14ac:dyDescent="0.3">
      <c r="A554" s="1">
        <v>40730</v>
      </c>
      <c r="B554">
        <v>55.79</v>
      </c>
      <c r="C554">
        <v>32.85</v>
      </c>
      <c r="D554">
        <v>39.08</v>
      </c>
      <c r="E554">
        <v>58.7</v>
      </c>
      <c r="F554">
        <v>7</v>
      </c>
      <c r="G554">
        <v>7.56</v>
      </c>
      <c r="H554">
        <v>3.9175</v>
      </c>
      <c r="I554">
        <v>13.04</v>
      </c>
      <c r="J554">
        <v>12.53</v>
      </c>
      <c r="K554">
        <v>36.94</v>
      </c>
      <c r="L554">
        <v>22.75</v>
      </c>
      <c r="O554" s="1">
        <v>40730</v>
      </c>
      <c r="P554" s="4">
        <f t="shared" si="18"/>
        <v>23.274468749999997</v>
      </c>
      <c r="Q554" s="4">
        <f t="shared" si="19"/>
        <v>55.79</v>
      </c>
      <c r="T554" s="59"/>
      <c r="U554" s="59"/>
    </row>
    <row r="555" spans="1:21" x14ac:dyDescent="0.3">
      <c r="A555" s="1">
        <v>40731</v>
      </c>
      <c r="B555">
        <v>56.85</v>
      </c>
      <c r="C555">
        <v>33.46</v>
      </c>
      <c r="D555">
        <v>38.659999999999997</v>
      </c>
      <c r="E555">
        <v>59.26</v>
      </c>
      <c r="F555">
        <v>7.15</v>
      </c>
      <c r="G555">
        <v>7.82</v>
      </c>
      <c r="H555">
        <v>3.9312999999999998</v>
      </c>
      <c r="I555">
        <v>13.435</v>
      </c>
      <c r="J555">
        <v>12.76</v>
      </c>
      <c r="K555">
        <v>38.64</v>
      </c>
      <c r="L555">
        <v>23.23</v>
      </c>
      <c r="O555" s="1">
        <v>40731</v>
      </c>
      <c r="P555" s="4">
        <f t="shared" si="18"/>
        <v>23.601458750000003</v>
      </c>
      <c r="Q555" s="4">
        <f t="shared" si="19"/>
        <v>56.85</v>
      </c>
      <c r="T555" s="59"/>
      <c r="U555" s="59"/>
    </row>
    <row r="556" spans="1:21" x14ac:dyDescent="0.3">
      <c r="A556" s="1">
        <v>40732</v>
      </c>
      <c r="B556">
        <v>56.07</v>
      </c>
      <c r="C556">
        <v>32.880000000000003</v>
      </c>
      <c r="D556">
        <v>37.96</v>
      </c>
      <c r="E556">
        <v>59.36</v>
      </c>
      <c r="F556">
        <v>6.95</v>
      </c>
      <c r="G556">
        <v>7.68</v>
      </c>
      <c r="H556">
        <v>3.8574999999999999</v>
      </c>
      <c r="I556">
        <v>13.1</v>
      </c>
      <c r="J556">
        <v>12.62</v>
      </c>
      <c r="K556">
        <v>37.44</v>
      </c>
      <c r="L556">
        <v>23.09</v>
      </c>
      <c r="O556" s="1">
        <v>40732</v>
      </c>
      <c r="P556" s="4">
        <f t="shared" si="18"/>
        <v>23.301718750000003</v>
      </c>
      <c r="Q556" s="4">
        <f t="shared" si="19"/>
        <v>56.07</v>
      </c>
      <c r="T556" s="59"/>
      <c r="U556" s="59"/>
    </row>
    <row r="557" spans="1:21" x14ac:dyDescent="0.3">
      <c r="A557" s="1">
        <v>40733</v>
      </c>
      <c r="B557">
        <v>56.07</v>
      </c>
      <c r="C557">
        <v>32.880000000000003</v>
      </c>
      <c r="D557">
        <v>37.96</v>
      </c>
      <c r="E557">
        <v>59.36</v>
      </c>
      <c r="F557">
        <v>6.95</v>
      </c>
      <c r="G557">
        <v>7.68</v>
      </c>
      <c r="H557">
        <v>3.8574999999999999</v>
      </c>
      <c r="I557">
        <v>13.1</v>
      </c>
      <c r="J557">
        <v>12.62</v>
      </c>
      <c r="K557">
        <v>37.44</v>
      </c>
      <c r="L557">
        <v>23.09</v>
      </c>
      <c r="O557" s="1">
        <v>40733</v>
      </c>
      <c r="P557" s="4">
        <f t="shared" si="18"/>
        <v>23.301718750000003</v>
      </c>
      <c r="Q557" s="4">
        <f t="shared" si="19"/>
        <v>56.07</v>
      </c>
      <c r="T557" s="59"/>
      <c r="U557" s="59"/>
    </row>
    <row r="558" spans="1:21" x14ac:dyDescent="0.3">
      <c r="A558" s="1">
        <v>40734</v>
      </c>
      <c r="B558">
        <v>56.07</v>
      </c>
      <c r="C558">
        <v>32.880000000000003</v>
      </c>
      <c r="D558">
        <v>37.96</v>
      </c>
      <c r="E558">
        <v>59.36</v>
      </c>
      <c r="F558">
        <v>6.95</v>
      </c>
      <c r="G558">
        <v>7.68</v>
      </c>
      <c r="H558">
        <v>3.8574999999999999</v>
      </c>
      <c r="I558">
        <v>13.1</v>
      </c>
      <c r="J558">
        <v>12.62</v>
      </c>
      <c r="K558">
        <v>37.44</v>
      </c>
      <c r="L558">
        <v>23.09</v>
      </c>
      <c r="O558" s="1">
        <v>40734</v>
      </c>
      <c r="P558" s="4">
        <f t="shared" si="18"/>
        <v>23.301718750000003</v>
      </c>
      <c r="Q558" s="4">
        <f t="shared" si="19"/>
        <v>56.07</v>
      </c>
      <c r="T558" s="59"/>
      <c r="U558" s="59"/>
    </row>
    <row r="559" spans="1:21" x14ac:dyDescent="0.3">
      <c r="A559" s="1">
        <v>40735</v>
      </c>
      <c r="B559">
        <v>55.1</v>
      </c>
      <c r="C559">
        <v>32.44</v>
      </c>
      <c r="D559">
        <v>37.39</v>
      </c>
      <c r="E559">
        <v>58.24</v>
      </c>
      <c r="F559">
        <v>6.76</v>
      </c>
      <c r="G559">
        <v>7.49</v>
      </c>
      <c r="H559">
        <v>3.7225000000000001</v>
      </c>
      <c r="I559">
        <v>12.98</v>
      </c>
      <c r="J559">
        <v>12.37</v>
      </c>
      <c r="K559">
        <v>36.93</v>
      </c>
      <c r="L559">
        <v>22.85</v>
      </c>
      <c r="O559" s="1">
        <v>40735</v>
      </c>
      <c r="P559" s="4">
        <f t="shared" si="18"/>
        <v>22.925656249999999</v>
      </c>
      <c r="Q559" s="4">
        <f t="shared" si="19"/>
        <v>55.1</v>
      </c>
      <c r="T559" s="59"/>
      <c r="U559" s="59"/>
    </row>
    <row r="560" spans="1:21" x14ac:dyDescent="0.3">
      <c r="A560" s="1">
        <v>40736</v>
      </c>
      <c r="B560">
        <v>53.52</v>
      </c>
      <c r="C560">
        <v>31.25</v>
      </c>
      <c r="D560">
        <v>35.409999999999997</v>
      </c>
      <c r="E560">
        <v>56.52</v>
      </c>
      <c r="F560">
        <v>6.43</v>
      </c>
      <c r="G560">
        <v>7.31</v>
      </c>
      <c r="H560">
        <v>3.6724999999999999</v>
      </c>
      <c r="I560">
        <v>12.64</v>
      </c>
      <c r="J560">
        <v>12.24</v>
      </c>
      <c r="K560">
        <v>34.880000000000003</v>
      </c>
      <c r="L560">
        <v>22.45</v>
      </c>
      <c r="O560" s="1">
        <v>40736</v>
      </c>
      <c r="P560" s="4">
        <f t="shared" si="18"/>
        <v>22.120281249999998</v>
      </c>
      <c r="Q560" s="4">
        <f t="shared" si="19"/>
        <v>53.52</v>
      </c>
      <c r="T560" s="59"/>
      <c r="U560" s="59"/>
    </row>
    <row r="561" spans="1:21" x14ac:dyDescent="0.3">
      <c r="A561" s="1">
        <v>40737</v>
      </c>
      <c r="B561">
        <v>53.35</v>
      </c>
      <c r="C561">
        <v>31</v>
      </c>
      <c r="D561">
        <v>35.380000000000003</v>
      </c>
      <c r="E561">
        <v>56.09</v>
      </c>
      <c r="F561">
        <v>6.48</v>
      </c>
      <c r="G561">
        <v>7.49</v>
      </c>
      <c r="H561">
        <v>3.665</v>
      </c>
      <c r="I561">
        <v>12.44</v>
      </c>
      <c r="J561">
        <v>12.44</v>
      </c>
      <c r="K561">
        <v>34.68</v>
      </c>
      <c r="L561">
        <v>22.48</v>
      </c>
      <c r="O561" s="1">
        <v>40737</v>
      </c>
      <c r="P561" s="4">
        <f t="shared" si="18"/>
        <v>22.046312500000003</v>
      </c>
      <c r="Q561" s="4">
        <f t="shared" si="19"/>
        <v>53.35</v>
      </c>
      <c r="T561" s="59"/>
      <c r="U561" s="59"/>
    </row>
    <row r="562" spans="1:21" x14ac:dyDescent="0.3">
      <c r="A562" s="1">
        <v>40738</v>
      </c>
      <c r="B562">
        <v>52.56</v>
      </c>
      <c r="C562">
        <v>30.72</v>
      </c>
      <c r="D562">
        <v>35.18</v>
      </c>
      <c r="E562">
        <v>54.92</v>
      </c>
      <c r="F562">
        <v>6.44</v>
      </c>
      <c r="G562">
        <v>7.29</v>
      </c>
      <c r="H562">
        <v>3.52</v>
      </c>
      <c r="I562">
        <v>12.27</v>
      </c>
      <c r="J562">
        <v>12.15</v>
      </c>
      <c r="K562">
        <v>33.94</v>
      </c>
      <c r="L562">
        <v>22.27</v>
      </c>
      <c r="O562" s="1">
        <v>40738</v>
      </c>
      <c r="P562" s="4">
        <f t="shared" si="18"/>
        <v>21.723125000000003</v>
      </c>
      <c r="Q562" s="4">
        <f t="shared" si="19"/>
        <v>52.56</v>
      </c>
      <c r="T562" s="59"/>
      <c r="U562" s="59"/>
    </row>
    <row r="563" spans="1:21" x14ac:dyDescent="0.3">
      <c r="A563" s="1">
        <v>40739</v>
      </c>
      <c r="B563">
        <v>52.77</v>
      </c>
      <c r="C563">
        <v>30.82</v>
      </c>
      <c r="D563">
        <v>35.51</v>
      </c>
      <c r="E563">
        <v>54.96</v>
      </c>
      <c r="F563">
        <v>6.43</v>
      </c>
      <c r="G563">
        <v>7.41</v>
      </c>
      <c r="H563">
        <v>3.5249999999999999</v>
      </c>
      <c r="I563">
        <v>12.45</v>
      </c>
      <c r="J563">
        <v>12.22</v>
      </c>
      <c r="K563">
        <v>34.32</v>
      </c>
      <c r="L563">
        <v>22.37</v>
      </c>
      <c r="O563" s="1">
        <v>40739</v>
      </c>
      <c r="P563" s="4">
        <f t="shared" si="18"/>
        <v>21.842937500000005</v>
      </c>
      <c r="Q563" s="4">
        <f t="shared" si="19"/>
        <v>52.77</v>
      </c>
      <c r="T563" s="59"/>
      <c r="U563" s="59"/>
    </row>
    <row r="564" spans="1:21" x14ac:dyDescent="0.3">
      <c r="A564" s="1">
        <v>40740</v>
      </c>
      <c r="B564">
        <v>52.77</v>
      </c>
      <c r="C564">
        <v>30.82</v>
      </c>
      <c r="D564">
        <v>35.51</v>
      </c>
      <c r="E564">
        <v>54.96</v>
      </c>
      <c r="F564">
        <v>6.43</v>
      </c>
      <c r="G564">
        <v>7.41</v>
      </c>
      <c r="H564">
        <v>3.5249999999999999</v>
      </c>
      <c r="I564">
        <v>12.45</v>
      </c>
      <c r="J564">
        <v>12.22</v>
      </c>
      <c r="K564">
        <v>34.32</v>
      </c>
      <c r="L564">
        <v>22.37</v>
      </c>
      <c r="O564" s="1">
        <v>40740</v>
      </c>
      <c r="P564" s="4">
        <f t="shared" si="18"/>
        <v>21.842937500000005</v>
      </c>
      <c r="Q564" s="4">
        <f t="shared" si="19"/>
        <v>52.77</v>
      </c>
      <c r="T564" s="59"/>
      <c r="U564" s="59"/>
    </row>
    <row r="565" spans="1:21" x14ac:dyDescent="0.3">
      <c r="A565" s="1">
        <v>40741</v>
      </c>
      <c r="B565">
        <v>52.77</v>
      </c>
      <c r="C565">
        <v>30.82</v>
      </c>
      <c r="D565">
        <v>35.51</v>
      </c>
      <c r="E565">
        <v>54.96</v>
      </c>
      <c r="F565">
        <v>6.43</v>
      </c>
      <c r="G565">
        <v>7.41</v>
      </c>
      <c r="H565">
        <v>3.5249999999999999</v>
      </c>
      <c r="I565">
        <v>12.45</v>
      </c>
      <c r="J565">
        <v>12.22</v>
      </c>
      <c r="K565">
        <v>34.32</v>
      </c>
      <c r="L565">
        <v>22.37</v>
      </c>
      <c r="O565" s="1">
        <v>40741</v>
      </c>
      <c r="P565" s="4">
        <f t="shared" si="18"/>
        <v>21.842937500000005</v>
      </c>
      <c r="Q565" s="4">
        <f t="shared" si="19"/>
        <v>52.77</v>
      </c>
      <c r="T565" s="59"/>
      <c r="U565" s="59"/>
    </row>
    <row r="566" spans="1:21" x14ac:dyDescent="0.3">
      <c r="A566" s="1">
        <v>40742</v>
      </c>
      <c r="B566">
        <v>52.13</v>
      </c>
      <c r="C566">
        <v>30.48</v>
      </c>
      <c r="D566">
        <v>35</v>
      </c>
      <c r="E566">
        <v>55.28</v>
      </c>
      <c r="F566">
        <v>6.18</v>
      </c>
      <c r="G566">
        <v>7.23</v>
      </c>
      <c r="H566">
        <v>3.4487999999999999</v>
      </c>
      <c r="I566">
        <v>12.3</v>
      </c>
      <c r="J566">
        <v>12.14</v>
      </c>
      <c r="K566">
        <v>34.21</v>
      </c>
      <c r="L566">
        <v>22.28</v>
      </c>
      <c r="O566" s="1">
        <v>40742</v>
      </c>
      <c r="P566" s="4">
        <f t="shared" si="18"/>
        <v>21.689864999999998</v>
      </c>
      <c r="Q566" s="4">
        <f t="shared" si="19"/>
        <v>52.13</v>
      </c>
      <c r="T566" s="59"/>
      <c r="U566" s="59"/>
    </row>
    <row r="567" spans="1:21" x14ac:dyDescent="0.3">
      <c r="A567" s="1">
        <v>40743</v>
      </c>
      <c r="B567">
        <v>53.76</v>
      </c>
      <c r="C567">
        <v>31.42</v>
      </c>
      <c r="D567">
        <v>36.200000000000003</v>
      </c>
      <c r="E567">
        <v>56.98</v>
      </c>
      <c r="F567">
        <v>6.48</v>
      </c>
      <c r="G567">
        <v>7.52</v>
      </c>
      <c r="H567">
        <v>3.5552999999999999</v>
      </c>
      <c r="I567">
        <v>12.66</v>
      </c>
      <c r="J567">
        <v>12.22</v>
      </c>
      <c r="K567">
        <v>35.5</v>
      </c>
      <c r="L567">
        <v>23.06</v>
      </c>
      <c r="O567" s="1">
        <v>40743</v>
      </c>
      <c r="P567" s="4">
        <f t="shared" si="18"/>
        <v>22.39697125</v>
      </c>
      <c r="Q567" s="4">
        <f t="shared" si="19"/>
        <v>53.76</v>
      </c>
      <c r="T567" s="59"/>
      <c r="U567" s="59"/>
    </row>
    <row r="568" spans="1:21" x14ac:dyDescent="0.3">
      <c r="A568" s="1">
        <v>40744</v>
      </c>
      <c r="B568">
        <v>53.55</v>
      </c>
      <c r="C568">
        <v>31.22</v>
      </c>
      <c r="D568">
        <v>36.07</v>
      </c>
      <c r="E568">
        <v>57.3</v>
      </c>
      <c r="F568">
        <v>6.6</v>
      </c>
      <c r="G568">
        <v>7.6</v>
      </c>
      <c r="H568">
        <v>3.51</v>
      </c>
      <c r="I568">
        <v>12.69</v>
      </c>
      <c r="J568">
        <v>12.47</v>
      </c>
      <c r="K568">
        <v>35.6</v>
      </c>
      <c r="L568">
        <v>22.99</v>
      </c>
      <c r="O568" s="1">
        <v>40744</v>
      </c>
      <c r="P568" s="4">
        <f t="shared" si="18"/>
        <v>22.42625</v>
      </c>
      <c r="Q568" s="4">
        <f t="shared" si="19"/>
        <v>53.55</v>
      </c>
      <c r="T568" s="59"/>
      <c r="U568" s="59"/>
    </row>
    <row r="569" spans="1:21" x14ac:dyDescent="0.3">
      <c r="A569" s="1">
        <v>40745</v>
      </c>
      <c r="B569">
        <v>53.95</v>
      </c>
      <c r="C569">
        <v>31.61</v>
      </c>
      <c r="D569">
        <v>36.76</v>
      </c>
      <c r="E569">
        <v>56.935000000000002</v>
      </c>
      <c r="F569">
        <v>6.5</v>
      </c>
      <c r="G569">
        <v>7.6449999999999996</v>
      </c>
      <c r="H569">
        <v>3.6749999999999998</v>
      </c>
      <c r="I569">
        <v>12.925000000000001</v>
      </c>
      <c r="J569">
        <v>12.57</v>
      </c>
      <c r="K569">
        <v>37.07</v>
      </c>
      <c r="L569">
        <v>22.81</v>
      </c>
      <c r="O569" s="1">
        <v>40745</v>
      </c>
      <c r="P569" s="4">
        <f t="shared" si="18"/>
        <v>22.603749999999998</v>
      </c>
      <c r="Q569" s="4">
        <f t="shared" si="19"/>
        <v>53.95</v>
      </c>
      <c r="T569" s="59"/>
      <c r="U569" s="59"/>
    </row>
    <row r="570" spans="1:21" x14ac:dyDescent="0.3">
      <c r="A570" s="1">
        <v>40746</v>
      </c>
      <c r="B570">
        <v>55.26</v>
      </c>
      <c r="C570">
        <v>31.78</v>
      </c>
      <c r="D570">
        <v>37.07</v>
      </c>
      <c r="E570">
        <v>57.46</v>
      </c>
      <c r="F570">
        <v>7.75</v>
      </c>
      <c r="G570">
        <v>8.09</v>
      </c>
      <c r="H570">
        <v>3.75</v>
      </c>
      <c r="I570">
        <v>13.15</v>
      </c>
      <c r="J570">
        <v>12.98</v>
      </c>
      <c r="K570">
        <v>37.770000000000003</v>
      </c>
      <c r="L570">
        <v>23.13</v>
      </c>
      <c r="O570" s="1">
        <v>40746</v>
      </c>
      <c r="P570" s="4">
        <f t="shared" si="18"/>
        <v>23.032750000000004</v>
      </c>
      <c r="Q570" s="4">
        <f t="shared" si="19"/>
        <v>55.26</v>
      </c>
      <c r="T570" s="59"/>
      <c r="U570" s="59"/>
    </row>
    <row r="571" spans="1:21" x14ac:dyDescent="0.3">
      <c r="A571" s="1">
        <v>40747</v>
      </c>
      <c r="B571">
        <v>55.26</v>
      </c>
      <c r="C571">
        <v>31.78</v>
      </c>
      <c r="D571">
        <v>37.07</v>
      </c>
      <c r="E571">
        <v>57.46</v>
      </c>
      <c r="F571">
        <v>7.75</v>
      </c>
      <c r="G571">
        <v>8.09</v>
      </c>
      <c r="H571">
        <v>3.75</v>
      </c>
      <c r="I571">
        <v>13.15</v>
      </c>
      <c r="J571">
        <v>12.98</v>
      </c>
      <c r="K571">
        <v>37.770000000000003</v>
      </c>
      <c r="L571">
        <v>23.13</v>
      </c>
      <c r="O571" s="1">
        <v>40747</v>
      </c>
      <c r="P571" s="4">
        <f t="shared" si="18"/>
        <v>23.032750000000004</v>
      </c>
      <c r="Q571" s="4">
        <f t="shared" si="19"/>
        <v>55.26</v>
      </c>
      <c r="T571" s="59"/>
      <c r="U571" s="59"/>
    </row>
    <row r="572" spans="1:21" x14ac:dyDescent="0.3">
      <c r="A572" s="1">
        <v>40748</v>
      </c>
      <c r="B572">
        <v>55.26</v>
      </c>
      <c r="C572">
        <v>31.78</v>
      </c>
      <c r="D572">
        <v>37.07</v>
      </c>
      <c r="E572">
        <v>57.46</v>
      </c>
      <c r="F572">
        <v>7.75</v>
      </c>
      <c r="G572">
        <v>8.09</v>
      </c>
      <c r="H572">
        <v>3.75</v>
      </c>
      <c r="I572">
        <v>13.15</v>
      </c>
      <c r="J572">
        <v>12.98</v>
      </c>
      <c r="K572">
        <v>37.770000000000003</v>
      </c>
      <c r="L572">
        <v>23.13</v>
      </c>
      <c r="O572" s="1">
        <v>40748</v>
      </c>
      <c r="P572" s="4">
        <f t="shared" si="18"/>
        <v>23.032750000000004</v>
      </c>
      <c r="Q572" s="4">
        <f t="shared" si="19"/>
        <v>55.26</v>
      </c>
      <c r="T572" s="59"/>
      <c r="U572" s="59"/>
    </row>
    <row r="573" spans="1:21" x14ac:dyDescent="0.3">
      <c r="A573" s="1">
        <v>40749</v>
      </c>
      <c r="B573">
        <v>54.61</v>
      </c>
      <c r="C573">
        <v>31.47</v>
      </c>
      <c r="D573">
        <v>36.090000000000003</v>
      </c>
      <c r="E573">
        <v>56.81</v>
      </c>
      <c r="F573">
        <v>7.63</v>
      </c>
      <c r="G573">
        <v>7.89</v>
      </c>
      <c r="H573">
        <v>3.69</v>
      </c>
      <c r="I573">
        <v>13.1</v>
      </c>
      <c r="J573">
        <v>12.75</v>
      </c>
      <c r="K573">
        <v>37.409999999999997</v>
      </c>
      <c r="L573">
        <v>23.03</v>
      </c>
      <c r="O573" s="1">
        <v>40749</v>
      </c>
      <c r="P573" s="4">
        <f t="shared" si="18"/>
        <v>22.725375</v>
      </c>
      <c r="Q573" s="4">
        <f t="shared" si="19"/>
        <v>54.61</v>
      </c>
      <c r="T573" s="59"/>
      <c r="U573" s="59"/>
    </row>
    <row r="574" spans="1:21" x14ac:dyDescent="0.3">
      <c r="A574" s="1">
        <v>40750</v>
      </c>
      <c r="B574">
        <v>54.98</v>
      </c>
      <c r="C574">
        <v>31.57</v>
      </c>
      <c r="D574">
        <v>36.659999999999997</v>
      </c>
      <c r="E574">
        <v>56.54</v>
      </c>
      <c r="F574">
        <v>7.66</v>
      </c>
      <c r="G574">
        <v>7.8550000000000004</v>
      </c>
      <c r="H574">
        <v>3.6</v>
      </c>
      <c r="I574">
        <v>13.1</v>
      </c>
      <c r="J574">
        <v>12.9</v>
      </c>
      <c r="K574">
        <v>37.770000000000003</v>
      </c>
      <c r="L574">
        <v>22.895</v>
      </c>
      <c r="O574" s="1">
        <v>40750</v>
      </c>
      <c r="P574" s="4">
        <f t="shared" si="18"/>
        <v>22.770000000000003</v>
      </c>
      <c r="Q574" s="4">
        <f t="shared" si="19"/>
        <v>54.98</v>
      </c>
      <c r="T574" s="59"/>
      <c r="U574" s="59"/>
    </row>
    <row r="575" spans="1:21" x14ac:dyDescent="0.3">
      <c r="A575" s="1">
        <v>40751</v>
      </c>
      <c r="B575">
        <v>53.02</v>
      </c>
      <c r="C575">
        <v>30.39</v>
      </c>
      <c r="D575">
        <v>33.630000000000003</v>
      </c>
      <c r="E575">
        <v>54.59</v>
      </c>
      <c r="F575">
        <v>7.51</v>
      </c>
      <c r="G575">
        <v>7.43</v>
      </c>
      <c r="H575">
        <v>3.4638</v>
      </c>
      <c r="I575">
        <v>12.64</v>
      </c>
      <c r="J575">
        <v>12.56</v>
      </c>
      <c r="K575">
        <v>37.25</v>
      </c>
      <c r="L575">
        <v>22.53</v>
      </c>
      <c r="O575" s="1">
        <v>40751</v>
      </c>
      <c r="P575" s="4">
        <f t="shared" si="18"/>
        <v>21.861177500000004</v>
      </c>
      <c r="Q575" s="4">
        <f t="shared" si="19"/>
        <v>53.02</v>
      </c>
      <c r="T575" s="59"/>
      <c r="U575" s="59"/>
    </row>
    <row r="576" spans="1:21" x14ac:dyDescent="0.3">
      <c r="A576" s="1">
        <v>40752</v>
      </c>
      <c r="B576">
        <v>52.91</v>
      </c>
      <c r="C576">
        <v>30.12</v>
      </c>
      <c r="D576">
        <v>34.64</v>
      </c>
      <c r="E576">
        <v>54.99</v>
      </c>
      <c r="F576">
        <v>7.42</v>
      </c>
      <c r="G576">
        <v>7.42</v>
      </c>
      <c r="H576">
        <v>3.4575</v>
      </c>
      <c r="I576">
        <v>12.48</v>
      </c>
      <c r="J576">
        <v>12.31</v>
      </c>
      <c r="K576">
        <v>35.729999999999997</v>
      </c>
      <c r="L576">
        <v>22.55</v>
      </c>
      <c r="O576" s="1">
        <v>40752</v>
      </c>
      <c r="P576" s="4">
        <f t="shared" si="18"/>
        <v>21.873218749999999</v>
      </c>
      <c r="Q576" s="4">
        <f t="shared" si="19"/>
        <v>52.91</v>
      </c>
      <c r="T576" s="59"/>
      <c r="U576" s="59"/>
    </row>
    <row r="577" spans="1:21" x14ac:dyDescent="0.3">
      <c r="A577" s="1">
        <v>40753</v>
      </c>
      <c r="B577">
        <v>52.47</v>
      </c>
      <c r="C577">
        <v>29.75</v>
      </c>
      <c r="D577">
        <v>33.630000000000003</v>
      </c>
      <c r="E577">
        <v>54.78</v>
      </c>
      <c r="F577">
        <v>7.34</v>
      </c>
      <c r="G577">
        <v>7.37</v>
      </c>
      <c r="H577">
        <v>3.4575</v>
      </c>
      <c r="I577">
        <v>12.32</v>
      </c>
      <c r="J577">
        <v>12.36</v>
      </c>
      <c r="K577">
        <v>35.65</v>
      </c>
      <c r="L577">
        <v>22.33</v>
      </c>
      <c r="O577" s="1">
        <v>40753</v>
      </c>
      <c r="P577" s="4">
        <f t="shared" si="18"/>
        <v>21.635468749999998</v>
      </c>
      <c r="Q577" s="4">
        <f t="shared" si="19"/>
        <v>52.47</v>
      </c>
      <c r="T577" s="59"/>
      <c r="U577" s="59"/>
    </row>
    <row r="578" spans="1:21" x14ac:dyDescent="0.3">
      <c r="A578" s="1">
        <v>40754</v>
      </c>
      <c r="B578">
        <v>52.47</v>
      </c>
      <c r="C578">
        <v>29.75</v>
      </c>
      <c r="D578">
        <v>33.630000000000003</v>
      </c>
      <c r="E578">
        <v>54.78</v>
      </c>
      <c r="F578">
        <v>7.34</v>
      </c>
      <c r="G578">
        <v>7.37</v>
      </c>
      <c r="H578">
        <v>3.4575</v>
      </c>
      <c r="I578">
        <v>12.32</v>
      </c>
      <c r="J578">
        <v>12.36</v>
      </c>
      <c r="K578">
        <v>35.65</v>
      </c>
      <c r="L578">
        <v>22.33</v>
      </c>
      <c r="O578" s="1">
        <v>40754</v>
      </c>
      <c r="P578" s="4">
        <f t="shared" si="18"/>
        <v>21.635468749999998</v>
      </c>
      <c r="Q578" s="4">
        <f t="shared" si="19"/>
        <v>52.47</v>
      </c>
      <c r="T578" s="59"/>
      <c r="U578" s="59"/>
    </row>
    <row r="579" spans="1:21" x14ac:dyDescent="0.3">
      <c r="A579" s="1">
        <v>40755</v>
      </c>
      <c r="B579">
        <v>52.47</v>
      </c>
      <c r="C579">
        <v>29.75</v>
      </c>
      <c r="D579">
        <v>33.630000000000003</v>
      </c>
      <c r="E579">
        <v>54.78</v>
      </c>
      <c r="F579">
        <v>7.34</v>
      </c>
      <c r="G579">
        <v>7.37</v>
      </c>
      <c r="H579">
        <v>3.4575</v>
      </c>
      <c r="I579">
        <v>12.32</v>
      </c>
      <c r="J579">
        <v>12.36</v>
      </c>
      <c r="K579">
        <v>35.65</v>
      </c>
      <c r="L579">
        <v>22.33</v>
      </c>
      <c r="O579" s="1">
        <v>40755</v>
      </c>
      <c r="P579" s="4">
        <f t="shared" si="18"/>
        <v>21.635468749999998</v>
      </c>
      <c r="Q579" s="4">
        <f t="shared" si="19"/>
        <v>52.47</v>
      </c>
      <c r="T579" s="59"/>
      <c r="U579" s="59"/>
    </row>
    <row r="580" spans="1:21" x14ac:dyDescent="0.3">
      <c r="A580" s="1">
        <v>40756</v>
      </c>
      <c r="B580">
        <v>52.41</v>
      </c>
      <c r="C580">
        <v>29.89</v>
      </c>
      <c r="D580">
        <v>33.200000000000003</v>
      </c>
      <c r="E580">
        <v>54.12</v>
      </c>
      <c r="F580">
        <v>7.22</v>
      </c>
      <c r="G580">
        <v>7.41</v>
      </c>
      <c r="H580">
        <v>3.6425000000000001</v>
      </c>
      <c r="I580">
        <v>12.33</v>
      </c>
      <c r="J580">
        <v>12.53</v>
      </c>
      <c r="K580">
        <v>35.159999999999997</v>
      </c>
      <c r="L580">
        <v>22.24</v>
      </c>
      <c r="O580" s="1">
        <v>40756</v>
      </c>
      <c r="P580" s="4">
        <f t="shared" ref="P580:P643" si="20">SUMPRODUCT(C580:L580,$C$1:$L$1)</f>
        <v>21.515406249999998</v>
      </c>
      <c r="Q580" s="4">
        <f t="shared" si="19"/>
        <v>52.41</v>
      </c>
      <c r="T580" s="59"/>
      <c r="U580" s="59"/>
    </row>
    <row r="581" spans="1:21" x14ac:dyDescent="0.3">
      <c r="A581" s="1">
        <v>40757</v>
      </c>
      <c r="B581">
        <v>50.89</v>
      </c>
      <c r="C581">
        <v>29.1</v>
      </c>
      <c r="D581">
        <v>32.049999999999997</v>
      </c>
      <c r="E581">
        <v>53.01</v>
      </c>
      <c r="F581">
        <v>7.11</v>
      </c>
      <c r="G581">
        <v>7.04</v>
      </c>
      <c r="H581">
        <v>3.605</v>
      </c>
      <c r="I581">
        <v>12.08</v>
      </c>
      <c r="J581">
        <v>12.19</v>
      </c>
      <c r="K581">
        <v>34.369999999999997</v>
      </c>
      <c r="L581">
        <v>21.72</v>
      </c>
      <c r="O581" s="1">
        <v>40757</v>
      </c>
      <c r="P581" s="4">
        <f t="shared" si="20"/>
        <v>20.970937500000002</v>
      </c>
      <c r="Q581" s="4">
        <f t="shared" si="19"/>
        <v>50.89</v>
      </c>
      <c r="T581" s="59"/>
      <c r="U581" s="59"/>
    </row>
    <row r="582" spans="1:21" x14ac:dyDescent="0.3">
      <c r="A582" s="1">
        <v>40758</v>
      </c>
      <c r="B582">
        <v>51.49</v>
      </c>
      <c r="C582">
        <v>29.3</v>
      </c>
      <c r="D582">
        <v>32.78</v>
      </c>
      <c r="E582">
        <v>53.73</v>
      </c>
      <c r="F582">
        <v>7.16</v>
      </c>
      <c r="G582">
        <v>6.99</v>
      </c>
      <c r="H582">
        <v>3.7025000000000001</v>
      </c>
      <c r="I582">
        <v>12.21</v>
      </c>
      <c r="J582">
        <v>12.16</v>
      </c>
      <c r="K582">
        <v>34.96</v>
      </c>
      <c r="L582">
        <v>21.81</v>
      </c>
      <c r="O582" s="1">
        <v>40758</v>
      </c>
      <c r="P582" s="4">
        <f t="shared" si="20"/>
        <v>21.220281249999999</v>
      </c>
      <c r="Q582" s="4">
        <f t="shared" si="19"/>
        <v>51.49</v>
      </c>
      <c r="T582" s="59"/>
      <c r="U582" s="59"/>
    </row>
    <row r="583" spans="1:21" x14ac:dyDescent="0.3">
      <c r="A583" s="1">
        <v>40759</v>
      </c>
      <c r="B583">
        <v>48.52</v>
      </c>
      <c r="C583">
        <v>27.92</v>
      </c>
      <c r="D583">
        <v>30.9</v>
      </c>
      <c r="E583">
        <v>51.25</v>
      </c>
      <c r="F583">
        <v>6.5</v>
      </c>
      <c r="G583">
        <v>6.4</v>
      </c>
      <c r="H583">
        <v>3.35</v>
      </c>
      <c r="I583">
        <v>11.48</v>
      </c>
      <c r="J583">
        <v>11.58</v>
      </c>
      <c r="K583">
        <v>33.21</v>
      </c>
      <c r="L583">
        <v>20.85</v>
      </c>
      <c r="O583" s="1">
        <v>40759</v>
      </c>
      <c r="P583" s="4">
        <f t="shared" si="20"/>
        <v>20.087625000000003</v>
      </c>
      <c r="Q583" s="4">
        <f t="shared" si="19"/>
        <v>48.52</v>
      </c>
      <c r="T583" s="59"/>
      <c r="U583" s="59"/>
    </row>
    <row r="584" spans="1:21" x14ac:dyDescent="0.3">
      <c r="A584" s="1">
        <v>40760</v>
      </c>
      <c r="B584">
        <v>47.54</v>
      </c>
      <c r="C584">
        <v>27.19</v>
      </c>
      <c r="D584">
        <v>29.34</v>
      </c>
      <c r="E584">
        <v>51.02</v>
      </c>
      <c r="F584">
        <v>6.56</v>
      </c>
      <c r="G584">
        <v>6.31</v>
      </c>
      <c r="H584">
        <v>3.2374999999999998</v>
      </c>
      <c r="I584">
        <v>11.44</v>
      </c>
      <c r="J584">
        <v>11.56</v>
      </c>
      <c r="K584">
        <v>33.42</v>
      </c>
      <c r="L584">
        <v>20.79</v>
      </c>
      <c r="O584" s="1">
        <v>40760</v>
      </c>
      <c r="P584" s="4">
        <f t="shared" si="20"/>
        <v>19.78634375</v>
      </c>
      <c r="Q584" s="4">
        <f t="shared" si="19"/>
        <v>47.54</v>
      </c>
      <c r="T584" s="59"/>
      <c r="U584" s="59"/>
    </row>
    <row r="585" spans="1:21" x14ac:dyDescent="0.3">
      <c r="A585" s="1">
        <v>40761</v>
      </c>
      <c r="B585">
        <v>47.54</v>
      </c>
      <c r="C585">
        <v>27.19</v>
      </c>
      <c r="D585">
        <v>29.34</v>
      </c>
      <c r="E585">
        <v>51.02</v>
      </c>
      <c r="F585">
        <v>6.56</v>
      </c>
      <c r="G585">
        <v>6.31</v>
      </c>
      <c r="H585">
        <v>3.2374999999999998</v>
      </c>
      <c r="I585">
        <v>11.44</v>
      </c>
      <c r="J585">
        <v>11.56</v>
      </c>
      <c r="K585">
        <v>33.42</v>
      </c>
      <c r="L585">
        <v>20.79</v>
      </c>
      <c r="O585" s="1">
        <v>40761</v>
      </c>
      <c r="P585" s="4">
        <f t="shared" si="20"/>
        <v>19.78634375</v>
      </c>
      <c r="Q585" s="4">
        <f t="shared" si="19"/>
        <v>47.54</v>
      </c>
      <c r="T585" s="59"/>
      <c r="U585" s="59"/>
    </row>
    <row r="586" spans="1:21" x14ac:dyDescent="0.3">
      <c r="A586" s="1">
        <v>40762</v>
      </c>
      <c r="B586">
        <v>47.54</v>
      </c>
      <c r="C586">
        <v>27.19</v>
      </c>
      <c r="D586">
        <v>29.34</v>
      </c>
      <c r="E586">
        <v>51.02</v>
      </c>
      <c r="F586">
        <v>6.56</v>
      </c>
      <c r="G586">
        <v>6.31</v>
      </c>
      <c r="H586">
        <v>3.2374999999999998</v>
      </c>
      <c r="I586">
        <v>11.44</v>
      </c>
      <c r="J586">
        <v>11.56</v>
      </c>
      <c r="K586">
        <v>33.42</v>
      </c>
      <c r="L586">
        <v>20.79</v>
      </c>
      <c r="O586" s="1">
        <v>40762</v>
      </c>
      <c r="P586" s="4">
        <f t="shared" si="20"/>
        <v>19.78634375</v>
      </c>
      <c r="Q586" s="4">
        <f t="shared" si="19"/>
        <v>47.54</v>
      </c>
      <c r="T586" s="59"/>
      <c r="U586" s="59"/>
    </row>
    <row r="587" spans="1:21" x14ac:dyDescent="0.3">
      <c r="A587" s="1">
        <v>40763</v>
      </c>
      <c r="B587">
        <v>45</v>
      </c>
      <c r="C587">
        <v>26.19</v>
      </c>
      <c r="D587">
        <v>27.19</v>
      </c>
      <c r="E587">
        <v>47.29</v>
      </c>
      <c r="F587">
        <v>5.94</v>
      </c>
      <c r="G587">
        <v>5.71</v>
      </c>
      <c r="H587">
        <v>2.9824999999999999</v>
      </c>
      <c r="I587">
        <v>11.09</v>
      </c>
      <c r="J587">
        <v>10.94</v>
      </c>
      <c r="K587">
        <v>31.08</v>
      </c>
      <c r="L587">
        <v>20.11</v>
      </c>
      <c r="O587" s="1">
        <v>40763</v>
      </c>
      <c r="P587" s="4">
        <f t="shared" si="20"/>
        <v>18.582531249999999</v>
      </c>
      <c r="Q587" s="4">
        <f t="shared" si="19"/>
        <v>45</v>
      </c>
      <c r="T587" s="59"/>
      <c r="U587" s="59"/>
    </row>
    <row r="588" spans="1:21" x14ac:dyDescent="0.3">
      <c r="A588" s="1">
        <v>40764</v>
      </c>
      <c r="B588">
        <v>47.01</v>
      </c>
      <c r="C588">
        <v>27.09</v>
      </c>
      <c r="D588">
        <v>29.63</v>
      </c>
      <c r="E588">
        <v>49.89</v>
      </c>
      <c r="F588">
        <v>6.18</v>
      </c>
      <c r="G588">
        <v>6.19</v>
      </c>
      <c r="H588">
        <v>3.2324999999999999</v>
      </c>
      <c r="I588">
        <v>11.44</v>
      </c>
      <c r="J588">
        <v>11.5</v>
      </c>
      <c r="K588">
        <v>33.549999999999997</v>
      </c>
      <c r="L588">
        <v>20.6</v>
      </c>
      <c r="O588" s="1">
        <v>40764</v>
      </c>
      <c r="P588" s="4">
        <f t="shared" si="20"/>
        <v>19.605906249999997</v>
      </c>
      <c r="Q588" s="4">
        <f t="shared" si="19"/>
        <v>47.01</v>
      </c>
      <c r="T588" s="59"/>
      <c r="U588" s="59"/>
    </row>
    <row r="589" spans="1:21" x14ac:dyDescent="0.3">
      <c r="A589" s="1">
        <v>40765</v>
      </c>
      <c r="B589">
        <v>46.11</v>
      </c>
      <c r="C589">
        <v>26.5</v>
      </c>
      <c r="D589">
        <v>29.25</v>
      </c>
      <c r="E589">
        <v>47.26</v>
      </c>
      <c r="F589">
        <v>5.85</v>
      </c>
      <c r="G589">
        <v>5.72</v>
      </c>
      <c r="H589">
        <v>3.085</v>
      </c>
      <c r="I589">
        <v>11.25</v>
      </c>
      <c r="J589">
        <v>11.07</v>
      </c>
      <c r="K589">
        <v>32.5</v>
      </c>
      <c r="L589">
        <v>19.93</v>
      </c>
      <c r="O589" s="1">
        <v>40765</v>
      </c>
      <c r="P589" s="4">
        <f t="shared" si="20"/>
        <v>18.923562500000003</v>
      </c>
      <c r="Q589" s="4">
        <f t="shared" si="19"/>
        <v>46.11</v>
      </c>
      <c r="T589" s="59"/>
      <c r="U589" s="59"/>
    </row>
    <row r="590" spans="1:21" x14ac:dyDescent="0.3">
      <c r="A590" s="1">
        <v>40766</v>
      </c>
      <c r="B590">
        <v>48.39</v>
      </c>
      <c r="C590">
        <v>27.3</v>
      </c>
      <c r="D590">
        <v>30.71</v>
      </c>
      <c r="E590">
        <v>49.55</v>
      </c>
      <c r="F590">
        <v>6.17</v>
      </c>
      <c r="G590">
        <v>6.37</v>
      </c>
      <c r="H590">
        <v>3.3525</v>
      </c>
      <c r="I590">
        <v>11.72</v>
      </c>
      <c r="J590">
        <v>11.52</v>
      </c>
      <c r="K590">
        <v>34.82</v>
      </c>
      <c r="L590">
        <v>20.76</v>
      </c>
      <c r="O590" s="1">
        <v>40766</v>
      </c>
      <c r="P590" s="4">
        <f t="shared" si="20"/>
        <v>19.859406250000003</v>
      </c>
      <c r="Q590" s="4">
        <f t="shared" ref="Q590:Q653" si="21">B590</f>
        <v>48.39</v>
      </c>
      <c r="T590" s="59"/>
      <c r="U590" s="59"/>
    </row>
    <row r="591" spans="1:21" x14ac:dyDescent="0.3">
      <c r="A591" s="1">
        <v>40767</v>
      </c>
      <c r="B591">
        <v>48.19</v>
      </c>
      <c r="C591">
        <v>27.18</v>
      </c>
      <c r="D591">
        <v>31.04</v>
      </c>
      <c r="E591">
        <v>50.5</v>
      </c>
      <c r="F591">
        <v>6.21</v>
      </c>
      <c r="G591">
        <v>6.18</v>
      </c>
      <c r="H591">
        <v>3.22</v>
      </c>
      <c r="I591">
        <v>11.6</v>
      </c>
      <c r="J591">
        <v>11.46</v>
      </c>
      <c r="K591">
        <v>35.46</v>
      </c>
      <c r="L591">
        <v>20.65</v>
      </c>
      <c r="O591" s="1">
        <v>40767</v>
      </c>
      <c r="P591" s="4">
        <f t="shared" si="20"/>
        <v>19.96125</v>
      </c>
      <c r="Q591" s="4">
        <f t="shared" si="21"/>
        <v>48.19</v>
      </c>
      <c r="T591" s="59"/>
      <c r="U591" s="59"/>
    </row>
    <row r="592" spans="1:21" x14ac:dyDescent="0.3">
      <c r="A592" s="1">
        <v>40768</v>
      </c>
      <c r="B592">
        <v>48.19</v>
      </c>
      <c r="C592">
        <v>27.18</v>
      </c>
      <c r="D592">
        <v>31.04</v>
      </c>
      <c r="E592">
        <v>50.5</v>
      </c>
      <c r="F592">
        <v>6.21</v>
      </c>
      <c r="G592">
        <v>6.18</v>
      </c>
      <c r="H592">
        <v>3.22</v>
      </c>
      <c r="I592">
        <v>11.6</v>
      </c>
      <c r="J592">
        <v>11.46</v>
      </c>
      <c r="K592">
        <v>35.46</v>
      </c>
      <c r="L592">
        <v>20.65</v>
      </c>
      <c r="O592" s="1">
        <v>40768</v>
      </c>
      <c r="P592" s="4">
        <f t="shared" si="20"/>
        <v>19.96125</v>
      </c>
      <c r="Q592" s="4">
        <f t="shared" si="21"/>
        <v>48.19</v>
      </c>
      <c r="T592" s="59"/>
      <c r="U592" s="59"/>
    </row>
    <row r="593" spans="1:21" x14ac:dyDescent="0.3">
      <c r="A593" s="1">
        <v>40769</v>
      </c>
      <c r="B593">
        <v>48.19</v>
      </c>
      <c r="C593">
        <v>27.18</v>
      </c>
      <c r="D593">
        <v>31.04</v>
      </c>
      <c r="E593">
        <v>50.5</v>
      </c>
      <c r="F593">
        <v>6.21</v>
      </c>
      <c r="G593">
        <v>6.18</v>
      </c>
      <c r="H593">
        <v>3.22</v>
      </c>
      <c r="I593">
        <v>11.6</v>
      </c>
      <c r="J593">
        <v>11.46</v>
      </c>
      <c r="K593">
        <v>35.46</v>
      </c>
      <c r="L593">
        <v>20.65</v>
      </c>
      <c r="O593" s="1">
        <v>40769</v>
      </c>
      <c r="P593" s="4">
        <f t="shared" si="20"/>
        <v>19.96125</v>
      </c>
      <c r="Q593" s="4">
        <f t="shared" si="21"/>
        <v>48.19</v>
      </c>
      <c r="T593" s="59"/>
      <c r="U593" s="59"/>
    </row>
    <row r="594" spans="1:21" x14ac:dyDescent="0.3">
      <c r="A594" s="1">
        <v>40770</v>
      </c>
      <c r="B594">
        <v>49.12</v>
      </c>
      <c r="C594">
        <v>27.49</v>
      </c>
      <c r="D594">
        <v>31.61</v>
      </c>
      <c r="E594">
        <v>51.26</v>
      </c>
      <c r="F594">
        <v>6.43</v>
      </c>
      <c r="G594">
        <v>6.48</v>
      </c>
      <c r="H594">
        <v>3.3424999999999998</v>
      </c>
      <c r="I594">
        <v>11.87</v>
      </c>
      <c r="J594">
        <v>11.67</v>
      </c>
      <c r="K594">
        <v>35.81</v>
      </c>
      <c r="L594">
        <v>20.89</v>
      </c>
      <c r="O594" s="1">
        <v>40770</v>
      </c>
      <c r="P594" s="4">
        <f t="shared" si="20"/>
        <v>20.303406250000002</v>
      </c>
      <c r="Q594" s="4">
        <f t="shared" si="21"/>
        <v>49.12</v>
      </c>
      <c r="T594" s="59"/>
      <c r="U594" s="59"/>
    </row>
    <row r="595" spans="1:21" x14ac:dyDescent="0.3">
      <c r="A595" s="1">
        <v>40771</v>
      </c>
      <c r="B595">
        <v>48.24</v>
      </c>
      <c r="C595">
        <v>26.93</v>
      </c>
      <c r="D595">
        <v>30.97</v>
      </c>
      <c r="E595">
        <v>51.07</v>
      </c>
      <c r="F595">
        <v>6.34</v>
      </c>
      <c r="G595">
        <v>6.29</v>
      </c>
      <c r="H595">
        <v>3.2475000000000001</v>
      </c>
      <c r="I595">
        <v>11.68</v>
      </c>
      <c r="J595">
        <v>11.52</v>
      </c>
      <c r="K595">
        <v>35.049999999999997</v>
      </c>
      <c r="L595">
        <v>20.79</v>
      </c>
      <c r="O595" s="1">
        <v>40771</v>
      </c>
      <c r="P595" s="4">
        <f t="shared" si="20"/>
        <v>20.026718750000001</v>
      </c>
      <c r="Q595" s="4">
        <f t="shared" si="21"/>
        <v>48.24</v>
      </c>
      <c r="T595" s="59"/>
      <c r="U595" s="59"/>
    </row>
    <row r="596" spans="1:21" x14ac:dyDescent="0.3">
      <c r="A596" s="1">
        <v>40772</v>
      </c>
      <c r="B596">
        <v>47.92</v>
      </c>
      <c r="C596">
        <v>26.93</v>
      </c>
      <c r="D596">
        <v>30.7</v>
      </c>
      <c r="E596">
        <v>51.01</v>
      </c>
      <c r="F596">
        <v>6.14</v>
      </c>
      <c r="G596">
        <v>6.11</v>
      </c>
      <c r="H596">
        <v>3.2025000000000001</v>
      </c>
      <c r="I596">
        <v>11.62</v>
      </c>
      <c r="J596">
        <v>11.51</v>
      </c>
      <c r="K596">
        <v>34.979999999999997</v>
      </c>
      <c r="L596">
        <v>20.67</v>
      </c>
      <c r="O596" s="1">
        <v>40772</v>
      </c>
      <c r="P596" s="4">
        <f t="shared" si="20"/>
        <v>19.91753125</v>
      </c>
      <c r="Q596" s="4">
        <f t="shared" si="21"/>
        <v>47.92</v>
      </c>
      <c r="T596" s="59"/>
      <c r="U596" s="59"/>
    </row>
    <row r="597" spans="1:21" x14ac:dyDescent="0.3">
      <c r="A597" s="1">
        <v>40773</v>
      </c>
      <c r="B597">
        <v>45.15</v>
      </c>
      <c r="C597">
        <v>25.39</v>
      </c>
      <c r="D597">
        <v>28.61</v>
      </c>
      <c r="E597">
        <v>47.95</v>
      </c>
      <c r="F597">
        <v>5.79</v>
      </c>
      <c r="G597">
        <v>5.64</v>
      </c>
      <c r="H597">
        <v>2.9849999999999999</v>
      </c>
      <c r="I597">
        <v>10.99</v>
      </c>
      <c r="J597">
        <v>11.05</v>
      </c>
      <c r="K597">
        <v>33.049999999999997</v>
      </c>
      <c r="L597">
        <v>19.77</v>
      </c>
      <c r="O597" s="1">
        <v>40773</v>
      </c>
      <c r="P597" s="4">
        <f t="shared" si="20"/>
        <v>18.756562500000001</v>
      </c>
      <c r="Q597" s="4">
        <f t="shared" si="21"/>
        <v>45.15</v>
      </c>
      <c r="T597" s="59"/>
      <c r="U597" s="59"/>
    </row>
    <row r="598" spans="1:21" x14ac:dyDescent="0.3">
      <c r="A598" s="1">
        <v>40774</v>
      </c>
      <c r="B598">
        <v>44.32</v>
      </c>
      <c r="C598">
        <v>24.82</v>
      </c>
      <c r="D598">
        <v>28.29</v>
      </c>
      <c r="E598">
        <v>46.52</v>
      </c>
      <c r="F598">
        <v>5.98</v>
      </c>
      <c r="G598">
        <v>5.25</v>
      </c>
      <c r="H598">
        <v>2.9325000000000001</v>
      </c>
      <c r="I598">
        <v>10.82</v>
      </c>
      <c r="J598">
        <v>10.94</v>
      </c>
      <c r="K598">
        <v>32.89</v>
      </c>
      <c r="L598">
        <v>19.190000000000001</v>
      </c>
      <c r="O598" s="1">
        <v>40774</v>
      </c>
      <c r="P598" s="4">
        <f t="shared" si="20"/>
        <v>18.36928125</v>
      </c>
      <c r="Q598" s="4">
        <f t="shared" si="21"/>
        <v>44.32</v>
      </c>
      <c r="T598" s="59"/>
      <c r="U598" s="59"/>
    </row>
    <row r="599" spans="1:21" x14ac:dyDescent="0.3">
      <c r="A599" s="1">
        <v>40775</v>
      </c>
      <c r="B599">
        <v>44.32</v>
      </c>
      <c r="C599">
        <v>24.82</v>
      </c>
      <c r="D599">
        <v>28.29</v>
      </c>
      <c r="E599">
        <v>46.52</v>
      </c>
      <c r="F599">
        <v>5.98</v>
      </c>
      <c r="G599">
        <v>5.25</v>
      </c>
      <c r="H599">
        <v>2.9325000000000001</v>
      </c>
      <c r="I599">
        <v>10.82</v>
      </c>
      <c r="J599">
        <v>10.94</v>
      </c>
      <c r="K599">
        <v>32.89</v>
      </c>
      <c r="L599">
        <v>19.190000000000001</v>
      </c>
      <c r="O599" s="1">
        <v>40775</v>
      </c>
      <c r="P599" s="4">
        <f t="shared" si="20"/>
        <v>18.36928125</v>
      </c>
      <c r="Q599" s="4">
        <f t="shared" si="21"/>
        <v>44.32</v>
      </c>
      <c r="T599" s="59"/>
      <c r="U599" s="59"/>
    </row>
    <row r="600" spans="1:21" x14ac:dyDescent="0.3">
      <c r="A600" s="1">
        <v>40776</v>
      </c>
      <c r="B600">
        <v>44.32</v>
      </c>
      <c r="C600">
        <v>24.82</v>
      </c>
      <c r="D600">
        <v>28.29</v>
      </c>
      <c r="E600">
        <v>46.52</v>
      </c>
      <c r="F600">
        <v>5.98</v>
      </c>
      <c r="G600">
        <v>5.25</v>
      </c>
      <c r="H600">
        <v>2.9325000000000001</v>
      </c>
      <c r="I600">
        <v>10.82</v>
      </c>
      <c r="J600">
        <v>10.94</v>
      </c>
      <c r="K600">
        <v>32.89</v>
      </c>
      <c r="L600">
        <v>19.190000000000001</v>
      </c>
      <c r="O600" s="1">
        <v>40776</v>
      </c>
      <c r="P600" s="4">
        <f t="shared" si="20"/>
        <v>18.36928125</v>
      </c>
      <c r="Q600" s="4">
        <f t="shared" si="21"/>
        <v>44.32</v>
      </c>
      <c r="T600" s="59"/>
      <c r="U600" s="59"/>
    </row>
    <row r="601" spans="1:21" x14ac:dyDescent="0.3">
      <c r="A601" s="1">
        <v>40777</v>
      </c>
      <c r="B601">
        <v>44.59</v>
      </c>
      <c r="C601">
        <v>25.16</v>
      </c>
      <c r="D601">
        <v>27.64</v>
      </c>
      <c r="E601">
        <v>46.4</v>
      </c>
      <c r="F601">
        <v>6.05</v>
      </c>
      <c r="G601">
        <v>5.26</v>
      </c>
      <c r="H601">
        <v>2.9849999999999999</v>
      </c>
      <c r="I601">
        <v>10.86</v>
      </c>
      <c r="J601">
        <v>11.24</v>
      </c>
      <c r="K601">
        <v>32.96</v>
      </c>
      <c r="L601">
        <v>19.38</v>
      </c>
      <c r="O601" s="1">
        <v>40777</v>
      </c>
      <c r="P601" s="4">
        <f t="shared" si="20"/>
        <v>18.380187499999998</v>
      </c>
      <c r="Q601" s="4">
        <f t="shared" si="21"/>
        <v>44.59</v>
      </c>
      <c r="T601" s="59"/>
      <c r="U601" s="59"/>
    </row>
    <row r="602" spans="1:21" x14ac:dyDescent="0.3">
      <c r="A602" s="1">
        <v>40778</v>
      </c>
      <c r="B602">
        <v>46.88</v>
      </c>
      <c r="C602">
        <v>26.24</v>
      </c>
      <c r="D602">
        <v>29.26</v>
      </c>
      <c r="E602">
        <v>48.06</v>
      </c>
      <c r="F602">
        <v>6.5</v>
      </c>
      <c r="G602">
        <v>5.66</v>
      </c>
      <c r="H602">
        <v>3.3075000000000001</v>
      </c>
      <c r="I602">
        <v>11.44</v>
      </c>
      <c r="J602">
        <v>11.84</v>
      </c>
      <c r="K602">
        <v>34.630000000000003</v>
      </c>
      <c r="L602">
        <v>19.71</v>
      </c>
      <c r="O602" s="1">
        <v>40778</v>
      </c>
      <c r="P602" s="4">
        <f t="shared" si="20"/>
        <v>19.21846875</v>
      </c>
      <c r="Q602" s="4">
        <f t="shared" si="21"/>
        <v>46.88</v>
      </c>
      <c r="T602" s="59"/>
      <c r="U602" s="59"/>
    </row>
    <row r="603" spans="1:21" x14ac:dyDescent="0.3">
      <c r="A603" s="1">
        <v>40779</v>
      </c>
      <c r="B603">
        <v>46.92</v>
      </c>
      <c r="C603">
        <v>26.11</v>
      </c>
      <c r="D603">
        <v>32.270000000000003</v>
      </c>
      <c r="E603">
        <v>47.93</v>
      </c>
      <c r="F603">
        <v>6.34</v>
      </c>
      <c r="G603">
        <v>5.3</v>
      </c>
      <c r="H603">
        <v>3.26</v>
      </c>
      <c r="I603">
        <v>11.36</v>
      </c>
      <c r="J603">
        <v>11.74</v>
      </c>
      <c r="K603">
        <v>34.520000000000003</v>
      </c>
      <c r="L603">
        <v>19.8</v>
      </c>
      <c r="O603" s="1">
        <v>40779</v>
      </c>
      <c r="P603" s="4">
        <f t="shared" si="20"/>
        <v>19.454625</v>
      </c>
      <c r="Q603" s="4">
        <f t="shared" si="21"/>
        <v>46.92</v>
      </c>
      <c r="T603" s="59"/>
      <c r="U603" s="59"/>
    </row>
    <row r="604" spans="1:21" x14ac:dyDescent="0.3">
      <c r="A604" s="1">
        <v>40780</v>
      </c>
      <c r="B604">
        <v>45.69</v>
      </c>
      <c r="C604">
        <v>25.31</v>
      </c>
      <c r="D604">
        <v>30.88</v>
      </c>
      <c r="E604">
        <v>46.95</v>
      </c>
      <c r="F604">
        <v>6.37</v>
      </c>
      <c r="G604">
        <v>5.38</v>
      </c>
      <c r="H604">
        <v>3.12</v>
      </c>
      <c r="I604">
        <v>10.81</v>
      </c>
      <c r="J604">
        <v>11.35</v>
      </c>
      <c r="K604">
        <v>33.020000000000003</v>
      </c>
      <c r="L604">
        <v>19.420000000000002</v>
      </c>
      <c r="O604" s="1">
        <v>40780</v>
      </c>
      <c r="P604" s="4">
        <f t="shared" si="20"/>
        <v>18.895500000000002</v>
      </c>
      <c r="Q604" s="4">
        <f t="shared" si="21"/>
        <v>45.69</v>
      </c>
      <c r="T604" s="59"/>
      <c r="U604" s="59"/>
    </row>
    <row r="605" spans="1:21" x14ac:dyDescent="0.3">
      <c r="A605" s="1">
        <v>40781</v>
      </c>
      <c r="B605">
        <v>46.96</v>
      </c>
      <c r="C605">
        <v>25.52</v>
      </c>
      <c r="D605">
        <v>31.52</v>
      </c>
      <c r="E605">
        <v>48.94</v>
      </c>
      <c r="F605">
        <v>6.49</v>
      </c>
      <c r="G605">
        <v>5.66</v>
      </c>
      <c r="H605">
        <v>3.2524999999999999</v>
      </c>
      <c r="I605">
        <v>11.06</v>
      </c>
      <c r="J605">
        <v>11.81</v>
      </c>
      <c r="K605">
        <v>34.49</v>
      </c>
      <c r="L605">
        <v>19.77</v>
      </c>
      <c r="O605" s="1">
        <v>40781</v>
      </c>
      <c r="P605" s="4">
        <f t="shared" si="20"/>
        <v>19.438906250000002</v>
      </c>
      <c r="Q605" s="4">
        <f t="shared" si="21"/>
        <v>46.96</v>
      </c>
      <c r="T605" s="59"/>
      <c r="U605" s="59"/>
    </row>
    <row r="606" spans="1:21" x14ac:dyDescent="0.3">
      <c r="A606" s="1">
        <v>40782</v>
      </c>
      <c r="B606">
        <v>46.96</v>
      </c>
      <c r="C606">
        <v>25.52</v>
      </c>
      <c r="D606">
        <v>31.52</v>
      </c>
      <c r="E606">
        <v>48.94</v>
      </c>
      <c r="F606">
        <v>6.49</v>
      </c>
      <c r="G606">
        <v>5.66</v>
      </c>
      <c r="H606">
        <v>3.2524999999999999</v>
      </c>
      <c r="I606">
        <v>11.06</v>
      </c>
      <c r="J606">
        <v>11.81</v>
      </c>
      <c r="K606">
        <v>34.49</v>
      </c>
      <c r="L606">
        <v>19.77</v>
      </c>
      <c r="O606" s="1">
        <v>40782</v>
      </c>
      <c r="P606" s="4">
        <f t="shared" si="20"/>
        <v>19.438906250000002</v>
      </c>
      <c r="Q606" s="4">
        <f t="shared" si="21"/>
        <v>46.96</v>
      </c>
      <c r="T606" s="59"/>
      <c r="U606" s="59"/>
    </row>
    <row r="607" spans="1:21" x14ac:dyDescent="0.3">
      <c r="A607" s="1">
        <v>40783</v>
      </c>
      <c r="B607">
        <v>46.96</v>
      </c>
      <c r="C607">
        <v>25.52</v>
      </c>
      <c r="D607">
        <v>31.52</v>
      </c>
      <c r="E607">
        <v>48.94</v>
      </c>
      <c r="F607">
        <v>6.49</v>
      </c>
      <c r="G607">
        <v>5.66</v>
      </c>
      <c r="H607">
        <v>3.2524999999999999</v>
      </c>
      <c r="I607">
        <v>11.06</v>
      </c>
      <c r="J607">
        <v>11.81</v>
      </c>
      <c r="K607">
        <v>34.49</v>
      </c>
      <c r="L607">
        <v>19.77</v>
      </c>
      <c r="O607" s="1">
        <v>40783</v>
      </c>
      <c r="P607" s="4">
        <f t="shared" si="20"/>
        <v>19.438906250000002</v>
      </c>
      <c r="Q607" s="4">
        <f t="shared" si="21"/>
        <v>46.96</v>
      </c>
      <c r="T607" s="59"/>
      <c r="U607" s="59"/>
    </row>
    <row r="608" spans="1:21" x14ac:dyDescent="0.3">
      <c r="A608" s="1">
        <v>40784</v>
      </c>
      <c r="B608">
        <v>48.6</v>
      </c>
      <c r="C608">
        <v>26.16</v>
      </c>
      <c r="D608">
        <v>32.85</v>
      </c>
      <c r="E608">
        <v>50.92</v>
      </c>
      <c r="F608">
        <v>6.83</v>
      </c>
      <c r="G608">
        <v>6.1449999999999996</v>
      </c>
      <c r="H608">
        <v>3.34</v>
      </c>
      <c r="I608">
        <v>11.385</v>
      </c>
      <c r="J608">
        <v>12.13</v>
      </c>
      <c r="K608">
        <v>35.799999999999997</v>
      </c>
      <c r="L608">
        <v>20.295000000000002</v>
      </c>
      <c r="O608" s="1">
        <v>40784</v>
      </c>
      <c r="P608" s="4">
        <f t="shared" si="20"/>
        <v>20.163062500000002</v>
      </c>
      <c r="Q608" s="4">
        <f t="shared" si="21"/>
        <v>48.6</v>
      </c>
      <c r="T608" s="59"/>
      <c r="U608" s="59"/>
    </row>
    <row r="609" spans="1:21" x14ac:dyDescent="0.3">
      <c r="A609" s="1">
        <v>40785</v>
      </c>
      <c r="B609">
        <v>48.59</v>
      </c>
      <c r="C609">
        <v>26.2</v>
      </c>
      <c r="D609">
        <v>33.130000000000003</v>
      </c>
      <c r="E609">
        <v>51.24</v>
      </c>
      <c r="F609">
        <v>6.84</v>
      </c>
      <c r="G609">
        <v>5.95</v>
      </c>
      <c r="H609">
        <v>3.42</v>
      </c>
      <c r="I609">
        <v>11.42</v>
      </c>
      <c r="J609">
        <v>11.97</v>
      </c>
      <c r="K609">
        <v>34.950000000000003</v>
      </c>
      <c r="L609">
        <v>20.239999999999998</v>
      </c>
      <c r="O609" s="1">
        <v>40785</v>
      </c>
      <c r="P609" s="4">
        <f t="shared" si="20"/>
        <v>20.170500000000004</v>
      </c>
      <c r="Q609" s="4">
        <f t="shared" si="21"/>
        <v>48.59</v>
      </c>
      <c r="T609" s="59"/>
      <c r="U609" s="59"/>
    </row>
    <row r="610" spans="1:21" x14ac:dyDescent="0.3">
      <c r="A610" s="1">
        <v>40786</v>
      </c>
      <c r="B610">
        <v>48.34</v>
      </c>
      <c r="C610">
        <v>26.21</v>
      </c>
      <c r="D610">
        <v>33.11</v>
      </c>
      <c r="E610">
        <v>51.46</v>
      </c>
      <c r="F610">
        <v>6.83</v>
      </c>
      <c r="G610">
        <v>5.91</v>
      </c>
      <c r="H610">
        <v>3.3275000000000001</v>
      </c>
      <c r="I610">
        <v>11.32</v>
      </c>
      <c r="J610">
        <v>11.97</v>
      </c>
      <c r="K610">
        <v>35.270000000000003</v>
      </c>
      <c r="L610">
        <v>20.13</v>
      </c>
      <c r="O610" s="1">
        <v>40786</v>
      </c>
      <c r="P610" s="4">
        <f t="shared" si="20"/>
        <v>20.170468750000001</v>
      </c>
      <c r="Q610" s="4">
        <f t="shared" si="21"/>
        <v>48.34</v>
      </c>
      <c r="T610" s="59"/>
      <c r="U610" s="59"/>
    </row>
    <row r="611" spans="1:21" x14ac:dyDescent="0.3">
      <c r="A611" s="1">
        <v>40787</v>
      </c>
      <c r="B611">
        <v>47.55</v>
      </c>
      <c r="C611">
        <v>25.57</v>
      </c>
      <c r="D611">
        <v>31.56</v>
      </c>
      <c r="E611">
        <v>51.06</v>
      </c>
      <c r="F611">
        <v>6.68</v>
      </c>
      <c r="G611">
        <v>5.74</v>
      </c>
      <c r="H611">
        <v>3.32</v>
      </c>
      <c r="I611">
        <v>11.06</v>
      </c>
      <c r="J611">
        <v>11.89</v>
      </c>
      <c r="K611">
        <v>34.619999999999997</v>
      </c>
      <c r="L611">
        <v>19.989999999999998</v>
      </c>
      <c r="O611" s="1">
        <v>40787</v>
      </c>
      <c r="P611" s="4">
        <f t="shared" si="20"/>
        <v>19.760750000000002</v>
      </c>
      <c r="Q611" s="4">
        <f t="shared" si="21"/>
        <v>47.55</v>
      </c>
      <c r="T611" s="59"/>
      <c r="U611" s="59"/>
    </row>
    <row r="612" spans="1:21" x14ac:dyDescent="0.3">
      <c r="A612" s="1">
        <v>40788</v>
      </c>
      <c r="B612">
        <v>46.42</v>
      </c>
      <c r="C612">
        <v>25.08</v>
      </c>
      <c r="D612">
        <v>31.13</v>
      </c>
      <c r="E612">
        <v>49.68</v>
      </c>
      <c r="F612">
        <v>6.32</v>
      </c>
      <c r="G612">
        <v>5.5</v>
      </c>
      <c r="H612">
        <v>3.23</v>
      </c>
      <c r="I612">
        <v>10.84</v>
      </c>
      <c r="J612">
        <v>11.66</v>
      </c>
      <c r="K612">
        <v>33.92</v>
      </c>
      <c r="L612">
        <v>19.64</v>
      </c>
      <c r="O612" s="1">
        <v>40788</v>
      </c>
      <c r="P612" s="4">
        <f t="shared" si="20"/>
        <v>19.313749999999999</v>
      </c>
      <c r="Q612" s="4">
        <f t="shared" si="21"/>
        <v>46.42</v>
      </c>
      <c r="T612" s="59"/>
      <c r="U612" s="59"/>
    </row>
    <row r="613" spans="1:21" x14ac:dyDescent="0.3">
      <c r="A613" s="1">
        <v>40789</v>
      </c>
      <c r="B613">
        <v>46.42</v>
      </c>
      <c r="C613">
        <v>25.08</v>
      </c>
      <c r="D613">
        <v>31.13</v>
      </c>
      <c r="E613">
        <v>49.68</v>
      </c>
      <c r="F613">
        <v>6.32</v>
      </c>
      <c r="G613">
        <v>5.5</v>
      </c>
      <c r="H613">
        <v>3.23</v>
      </c>
      <c r="I613">
        <v>10.84</v>
      </c>
      <c r="J613">
        <v>11.66</v>
      </c>
      <c r="K613">
        <v>33.92</v>
      </c>
      <c r="L613">
        <v>19.64</v>
      </c>
      <c r="O613" s="1">
        <v>40789</v>
      </c>
      <c r="P613" s="4">
        <f t="shared" si="20"/>
        <v>19.313749999999999</v>
      </c>
      <c r="Q613" s="4">
        <f t="shared" si="21"/>
        <v>46.42</v>
      </c>
      <c r="T613" s="59"/>
      <c r="U613" s="59"/>
    </row>
    <row r="614" spans="1:21" x14ac:dyDescent="0.3">
      <c r="A614" s="1">
        <v>40790</v>
      </c>
      <c r="B614">
        <v>46.42</v>
      </c>
      <c r="C614">
        <v>25.08</v>
      </c>
      <c r="D614">
        <v>31.13</v>
      </c>
      <c r="E614">
        <v>49.68</v>
      </c>
      <c r="F614">
        <v>6.32</v>
      </c>
      <c r="G614">
        <v>5.5</v>
      </c>
      <c r="H614">
        <v>3.23</v>
      </c>
      <c r="I614">
        <v>10.84</v>
      </c>
      <c r="J614">
        <v>11.66</v>
      </c>
      <c r="K614">
        <v>33.92</v>
      </c>
      <c r="L614">
        <v>19.64</v>
      </c>
      <c r="O614" s="1">
        <v>40790</v>
      </c>
      <c r="P614" s="4">
        <f t="shared" si="20"/>
        <v>19.313749999999999</v>
      </c>
      <c r="Q614" s="4">
        <f t="shared" si="21"/>
        <v>46.42</v>
      </c>
      <c r="T614" s="59"/>
      <c r="U614" s="59"/>
    </row>
    <row r="615" spans="1:21" x14ac:dyDescent="0.3">
      <c r="A615" s="1">
        <v>40791</v>
      </c>
      <c r="B615">
        <v>46.42</v>
      </c>
      <c r="C615">
        <v>25.08</v>
      </c>
      <c r="D615">
        <v>31.13</v>
      </c>
      <c r="E615">
        <v>49.68</v>
      </c>
      <c r="F615">
        <v>6.32</v>
      </c>
      <c r="G615">
        <v>5.5</v>
      </c>
      <c r="H615">
        <v>3.23</v>
      </c>
      <c r="I615">
        <v>10.84</v>
      </c>
      <c r="J615">
        <v>11.66</v>
      </c>
      <c r="K615">
        <v>33.92</v>
      </c>
      <c r="L615">
        <v>19.64</v>
      </c>
      <c r="O615" s="1">
        <v>40791</v>
      </c>
      <c r="P615" s="4">
        <f t="shared" si="20"/>
        <v>19.313749999999999</v>
      </c>
      <c r="Q615" s="4">
        <f t="shared" si="21"/>
        <v>46.42</v>
      </c>
      <c r="T615" s="59"/>
      <c r="U615" s="59"/>
    </row>
    <row r="616" spans="1:21" x14ac:dyDescent="0.3">
      <c r="A616" s="1">
        <v>40792</v>
      </c>
      <c r="B616">
        <v>46.11</v>
      </c>
      <c r="C616">
        <v>24.91</v>
      </c>
      <c r="D616">
        <v>31.46</v>
      </c>
      <c r="E616">
        <v>49.45</v>
      </c>
      <c r="F616">
        <v>6.27</v>
      </c>
      <c r="G616">
        <v>5.67</v>
      </c>
      <c r="H616">
        <v>3.2949999999999999</v>
      </c>
      <c r="I616">
        <v>10.67</v>
      </c>
      <c r="J616">
        <v>11.52</v>
      </c>
      <c r="K616">
        <v>33.450000000000003</v>
      </c>
      <c r="L616">
        <v>19.54</v>
      </c>
      <c r="O616" s="1">
        <v>40792</v>
      </c>
      <c r="P616" s="4">
        <f t="shared" si="20"/>
        <v>19.265812500000003</v>
      </c>
      <c r="Q616" s="4">
        <f t="shared" si="21"/>
        <v>46.11</v>
      </c>
      <c r="T616" s="59"/>
      <c r="U616" s="59"/>
    </row>
    <row r="617" spans="1:21" x14ac:dyDescent="0.3">
      <c r="A617" s="1">
        <v>40793</v>
      </c>
      <c r="B617">
        <v>48.07</v>
      </c>
      <c r="C617">
        <v>25.89</v>
      </c>
      <c r="D617">
        <v>32.700000000000003</v>
      </c>
      <c r="E617">
        <v>51.69</v>
      </c>
      <c r="F617">
        <v>6.76</v>
      </c>
      <c r="G617">
        <v>6.06</v>
      </c>
      <c r="H617">
        <v>3.5625</v>
      </c>
      <c r="I617">
        <v>11.09</v>
      </c>
      <c r="J617">
        <v>12.05</v>
      </c>
      <c r="K617">
        <v>34.64</v>
      </c>
      <c r="L617">
        <v>20.079999999999998</v>
      </c>
      <c r="O617" s="1">
        <v>40793</v>
      </c>
      <c r="P617" s="4">
        <f t="shared" si="20"/>
        <v>20.090656249999999</v>
      </c>
      <c r="Q617" s="4">
        <f t="shared" si="21"/>
        <v>48.07</v>
      </c>
      <c r="T617" s="59"/>
      <c r="U617" s="59"/>
    </row>
    <row r="618" spans="1:21" x14ac:dyDescent="0.3">
      <c r="A618" s="1">
        <v>40794</v>
      </c>
      <c r="B618">
        <v>47.86</v>
      </c>
      <c r="C618">
        <v>25.8</v>
      </c>
      <c r="D618">
        <v>33.090000000000003</v>
      </c>
      <c r="E618">
        <v>51.55</v>
      </c>
      <c r="F618">
        <v>6.81</v>
      </c>
      <c r="G618">
        <v>6.2450000000000001</v>
      </c>
      <c r="H618">
        <v>3.5449999999999999</v>
      </c>
      <c r="I618">
        <v>10.85</v>
      </c>
      <c r="J618">
        <v>12</v>
      </c>
      <c r="K618">
        <v>34.159999999999997</v>
      </c>
      <c r="L618">
        <v>19.895</v>
      </c>
      <c r="O618" s="1">
        <v>40794</v>
      </c>
      <c r="P618" s="4">
        <f t="shared" si="20"/>
        <v>20.058812499999998</v>
      </c>
      <c r="Q618" s="4">
        <f t="shared" si="21"/>
        <v>47.86</v>
      </c>
      <c r="T618" s="59"/>
      <c r="U618" s="59"/>
    </row>
    <row r="619" spans="1:21" x14ac:dyDescent="0.3">
      <c r="A619" s="1">
        <v>40795</v>
      </c>
      <c r="B619">
        <v>47.35</v>
      </c>
      <c r="C619">
        <v>26.08</v>
      </c>
      <c r="D619">
        <v>32.299999999999997</v>
      </c>
      <c r="E619">
        <v>50.405000000000001</v>
      </c>
      <c r="F619">
        <v>6.52</v>
      </c>
      <c r="G619">
        <v>6.35</v>
      </c>
      <c r="H619">
        <v>3.47</v>
      </c>
      <c r="I619">
        <v>10.725</v>
      </c>
      <c r="J619">
        <v>11.88</v>
      </c>
      <c r="K619">
        <v>34.1</v>
      </c>
      <c r="L619">
        <v>19.7</v>
      </c>
      <c r="O619" s="1">
        <v>40795</v>
      </c>
      <c r="P619" s="4">
        <f t="shared" si="20"/>
        <v>19.798374999999997</v>
      </c>
      <c r="Q619" s="4">
        <f t="shared" si="21"/>
        <v>47.35</v>
      </c>
      <c r="T619" s="59"/>
      <c r="U619" s="59"/>
    </row>
    <row r="620" spans="1:21" x14ac:dyDescent="0.3">
      <c r="A620" s="1">
        <v>40796</v>
      </c>
      <c r="B620">
        <v>47.35</v>
      </c>
      <c r="C620">
        <v>26.08</v>
      </c>
      <c r="D620">
        <v>32.299999999999997</v>
      </c>
      <c r="E620">
        <v>50.405000000000001</v>
      </c>
      <c r="F620">
        <v>6.52</v>
      </c>
      <c r="G620">
        <v>6.35</v>
      </c>
      <c r="H620">
        <v>3.47</v>
      </c>
      <c r="I620">
        <v>10.725</v>
      </c>
      <c r="J620">
        <v>11.88</v>
      </c>
      <c r="K620">
        <v>34.1</v>
      </c>
      <c r="L620">
        <v>19.7</v>
      </c>
      <c r="O620" s="1">
        <v>40796</v>
      </c>
      <c r="P620" s="4">
        <f t="shared" si="20"/>
        <v>19.798374999999997</v>
      </c>
      <c r="Q620" s="4">
        <f t="shared" si="21"/>
        <v>47.35</v>
      </c>
      <c r="T620" s="59"/>
      <c r="U620" s="59"/>
    </row>
    <row r="621" spans="1:21" x14ac:dyDescent="0.3">
      <c r="A621" s="1">
        <v>40797</v>
      </c>
      <c r="B621">
        <v>47.35</v>
      </c>
      <c r="C621">
        <v>26.08</v>
      </c>
      <c r="D621">
        <v>32.299999999999997</v>
      </c>
      <c r="E621">
        <v>50.405000000000001</v>
      </c>
      <c r="F621">
        <v>6.52</v>
      </c>
      <c r="G621">
        <v>6.35</v>
      </c>
      <c r="H621">
        <v>3.47</v>
      </c>
      <c r="I621">
        <v>10.725</v>
      </c>
      <c r="J621">
        <v>11.88</v>
      </c>
      <c r="K621">
        <v>34.1</v>
      </c>
      <c r="L621">
        <v>19.7</v>
      </c>
      <c r="O621" s="1">
        <v>40797</v>
      </c>
      <c r="P621" s="4">
        <f t="shared" si="20"/>
        <v>19.798374999999997</v>
      </c>
      <c r="Q621" s="4">
        <f t="shared" si="21"/>
        <v>47.35</v>
      </c>
      <c r="T621" s="59"/>
      <c r="U621" s="59"/>
    </row>
    <row r="622" spans="1:21" x14ac:dyDescent="0.3">
      <c r="A622" s="1">
        <v>40798</v>
      </c>
      <c r="B622">
        <v>48.72</v>
      </c>
      <c r="C622">
        <v>26.28</v>
      </c>
      <c r="D622">
        <v>33.53</v>
      </c>
      <c r="E622">
        <v>51.39</v>
      </c>
      <c r="F622">
        <v>6.71</v>
      </c>
      <c r="G622">
        <v>6.6849999999999996</v>
      </c>
      <c r="H622">
        <v>3.5525000000000002</v>
      </c>
      <c r="I622">
        <v>10.86</v>
      </c>
      <c r="J622">
        <v>11.94</v>
      </c>
      <c r="K622">
        <v>34.97</v>
      </c>
      <c r="L622">
        <v>20.28</v>
      </c>
      <c r="O622" s="1">
        <v>40798</v>
      </c>
      <c r="P622" s="4">
        <f t="shared" si="20"/>
        <v>20.265343750000003</v>
      </c>
      <c r="Q622" s="4">
        <f t="shared" si="21"/>
        <v>48.72</v>
      </c>
      <c r="T622" s="59"/>
      <c r="U622" s="59"/>
    </row>
    <row r="623" spans="1:21" x14ac:dyDescent="0.3">
      <c r="A623" s="1">
        <v>40799</v>
      </c>
      <c r="B623">
        <v>49.68</v>
      </c>
      <c r="C623">
        <v>26.65</v>
      </c>
      <c r="D623">
        <v>34.32</v>
      </c>
      <c r="E623">
        <v>52.32</v>
      </c>
      <c r="F623">
        <v>6.96</v>
      </c>
      <c r="G623">
        <v>6.86</v>
      </c>
      <c r="H623">
        <v>3.6324999999999998</v>
      </c>
      <c r="I623">
        <v>11.02</v>
      </c>
      <c r="J623">
        <v>11.96</v>
      </c>
      <c r="K623">
        <v>35.67</v>
      </c>
      <c r="L623">
        <v>20.76</v>
      </c>
      <c r="O623" s="1">
        <v>40799</v>
      </c>
      <c r="P623" s="4">
        <f t="shared" si="20"/>
        <v>20.66528125</v>
      </c>
      <c r="Q623" s="4">
        <f t="shared" si="21"/>
        <v>49.68</v>
      </c>
      <c r="T623" s="59"/>
      <c r="U623" s="59"/>
    </row>
    <row r="624" spans="1:21" x14ac:dyDescent="0.3">
      <c r="A624" s="1">
        <v>40800</v>
      </c>
      <c r="B624">
        <v>50.96</v>
      </c>
      <c r="C624">
        <v>27.27</v>
      </c>
      <c r="D624">
        <v>36.56</v>
      </c>
      <c r="E624">
        <v>53.07</v>
      </c>
      <c r="F624">
        <v>7.21</v>
      </c>
      <c r="G624">
        <v>7.2</v>
      </c>
      <c r="H624">
        <v>3.82</v>
      </c>
      <c r="I624">
        <v>11.244999999999999</v>
      </c>
      <c r="J624">
        <v>11.82</v>
      </c>
      <c r="K624">
        <v>36.520000000000003</v>
      </c>
      <c r="L624">
        <v>21.114999999999998</v>
      </c>
      <c r="O624" s="1">
        <v>40800</v>
      </c>
      <c r="P624" s="4">
        <f t="shared" si="20"/>
        <v>21.259625000000003</v>
      </c>
      <c r="Q624" s="4">
        <f t="shared" si="21"/>
        <v>50.96</v>
      </c>
      <c r="T624" s="59"/>
      <c r="U624" s="59"/>
    </row>
    <row r="625" spans="1:21" x14ac:dyDescent="0.3">
      <c r="A625" s="1">
        <v>40801</v>
      </c>
      <c r="B625">
        <v>51.78</v>
      </c>
      <c r="C625">
        <v>27.71</v>
      </c>
      <c r="D625">
        <v>36.74</v>
      </c>
      <c r="E625">
        <v>53.63</v>
      </c>
      <c r="F625">
        <v>7.335</v>
      </c>
      <c r="G625">
        <v>7.04</v>
      </c>
      <c r="H625">
        <v>3.8738000000000001</v>
      </c>
      <c r="I625">
        <v>11.67</v>
      </c>
      <c r="J625">
        <v>12.11</v>
      </c>
      <c r="K625">
        <v>36.380000000000003</v>
      </c>
      <c r="L625">
        <v>21.54</v>
      </c>
      <c r="O625" s="1">
        <v>40801</v>
      </c>
      <c r="P625" s="4">
        <f t="shared" si="20"/>
        <v>21.497614999999996</v>
      </c>
      <c r="Q625" s="4">
        <f t="shared" si="21"/>
        <v>51.78</v>
      </c>
      <c r="T625" s="59"/>
      <c r="U625" s="59"/>
    </row>
    <row r="626" spans="1:21" x14ac:dyDescent="0.3">
      <c r="A626" s="1">
        <v>40802</v>
      </c>
      <c r="B626">
        <v>51.85</v>
      </c>
      <c r="C626">
        <v>27.82</v>
      </c>
      <c r="D626">
        <v>36.49</v>
      </c>
      <c r="E626">
        <v>53.87</v>
      </c>
      <c r="F626">
        <v>7.2</v>
      </c>
      <c r="G626">
        <v>7.03</v>
      </c>
      <c r="H626">
        <v>3.8650000000000002</v>
      </c>
      <c r="I626">
        <v>11.57</v>
      </c>
      <c r="J626">
        <v>12.41</v>
      </c>
      <c r="K626">
        <v>36.6</v>
      </c>
      <c r="L626">
        <v>21.97</v>
      </c>
      <c r="O626" s="1">
        <v>40802</v>
      </c>
      <c r="P626" s="4">
        <f t="shared" si="20"/>
        <v>21.554687499999996</v>
      </c>
      <c r="Q626" s="4">
        <f t="shared" si="21"/>
        <v>51.85</v>
      </c>
      <c r="T626" s="59"/>
      <c r="U626" s="59"/>
    </row>
    <row r="627" spans="1:21" x14ac:dyDescent="0.3">
      <c r="A627" s="1">
        <v>40803</v>
      </c>
      <c r="B627">
        <v>51.85</v>
      </c>
      <c r="C627">
        <v>27.82</v>
      </c>
      <c r="D627">
        <v>36.49</v>
      </c>
      <c r="E627">
        <v>53.87</v>
      </c>
      <c r="F627">
        <v>7.2</v>
      </c>
      <c r="G627">
        <v>7.03</v>
      </c>
      <c r="H627">
        <v>3.8650000000000002</v>
      </c>
      <c r="I627">
        <v>11.57</v>
      </c>
      <c r="J627">
        <v>12.41</v>
      </c>
      <c r="K627">
        <v>36.6</v>
      </c>
      <c r="L627">
        <v>21.97</v>
      </c>
      <c r="O627" s="1">
        <v>40803</v>
      </c>
      <c r="P627" s="4">
        <f t="shared" si="20"/>
        <v>21.554687499999996</v>
      </c>
      <c r="Q627" s="4">
        <f t="shared" si="21"/>
        <v>51.85</v>
      </c>
      <c r="T627" s="59"/>
      <c r="U627" s="59"/>
    </row>
    <row r="628" spans="1:21" x14ac:dyDescent="0.3">
      <c r="A628" s="1">
        <v>40804</v>
      </c>
      <c r="B628">
        <v>51.85</v>
      </c>
      <c r="C628">
        <v>27.82</v>
      </c>
      <c r="D628">
        <v>36.49</v>
      </c>
      <c r="E628">
        <v>53.87</v>
      </c>
      <c r="F628">
        <v>7.2</v>
      </c>
      <c r="G628">
        <v>7.03</v>
      </c>
      <c r="H628">
        <v>3.8650000000000002</v>
      </c>
      <c r="I628">
        <v>11.57</v>
      </c>
      <c r="J628">
        <v>12.41</v>
      </c>
      <c r="K628">
        <v>36.6</v>
      </c>
      <c r="L628">
        <v>21.97</v>
      </c>
      <c r="O628" s="1">
        <v>40804</v>
      </c>
      <c r="P628" s="4">
        <f t="shared" si="20"/>
        <v>21.554687499999996</v>
      </c>
      <c r="Q628" s="4">
        <f t="shared" si="21"/>
        <v>51.85</v>
      </c>
      <c r="T628" s="59"/>
      <c r="U628" s="59"/>
    </row>
    <row r="629" spans="1:21" x14ac:dyDescent="0.3">
      <c r="A629" s="1">
        <v>40805</v>
      </c>
      <c r="B629">
        <v>51.3</v>
      </c>
      <c r="C629">
        <v>27.7</v>
      </c>
      <c r="D629">
        <v>37.35</v>
      </c>
      <c r="E629">
        <v>53.67</v>
      </c>
      <c r="F629">
        <v>6.92</v>
      </c>
      <c r="G629">
        <v>6.88</v>
      </c>
      <c r="H629">
        <v>3.7850000000000001</v>
      </c>
      <c r="I629">
        <v>11.23</v>
      </c>
      <c r="J629">
        <v>12.22</v>
      </c>
      <c r="K629">
        <v>36.01</v>
      </c>
      <c r="L629">
        <v>21.93</v>
      </c>
      <c r="O629" s="1">
        <v>40805</v>
      </c>
      <c r="P629" s="4">
        <f t="shared" si="20"/>
        <v>21.476312499999999</v>
      </c>
      <c r="Q629" s="4">
        <f t="shared" si="21"/>
        <v>51.3</v>
      </c>
      <c r="T629" s="59"/>
      <c r="U629" s="59"/>
    </row>
    <row r="630" spans="1:21" x14ac:dyDescent="0.3">
      <c r="A630" s="1">
        <v>40806</v>
      </c>
      <c r="B630">
        <v>50.64</v>
      </c>
      <c r="C630">
        <v>27.54</v>
      </c>
      <c r="D630">
        <v>36.32</v>
      </c>
      <c r="E630">
        <v>53.11</v>
      </c>
      <c r="F630">
        <v>6.74</v>
      </c>
      <c r="G630">
        <v>6.85</v>
      </c>
      <c r="H630">
        <v>3.6875</v>
      </c>
      <c r="I630">
        <v>11.13</v>
      </c>
      <c r="J630">
        <v>12.12</v>
      </c>
      <c r="K630">
        <v>35.64</v>
      </c>
      <c r="L630">
        <v>22.2</v>
      </c>
      <c r="O630" s="1">
        <v>40806</v>
      </c>
      <c r="P630" s="4">
        <f t="shared" si="20"/>
        <v>21.240468750000002</v>
      </c>
      <c r="Q630" s="4">
        <f t="shared" si="21"/>
        <v>50.64</v>
      </c>
      <c r="T630" s="59"/>
      <c r="U630" s="59"/>
    </row>
    <row r="631" spans="1:21" x14ac:dyDescent="0.3">
      <c r="A631" s="1">
        <v>40807</v>
      </c>
      <c r="B631">
        <v>49.62</v>
      </c>
      <c r="C631">
        <v>26.88</v>
      </c>
      <c r="D631">
        <v>35.979999999999997</v>
      </c>
      <c r="E631">
        <v>51.66</v>
      </c>
      <c r="F631">
        <v>6.48</v>
      </c>
      <c r="G631">
        <v>6.6050000000000004</v>
      </c>
      <c r="H631">
        <v>3.6162999999999998</v>
      </c>
      <c r="I631">
        <v>10.85</v>
      </c>
      <c r="J631">
        <v>11.92</v>
      </c>
      <c r="K631">
        <v>35.76</v>
      </c>
      <c r="L631">
        <v>21.94</v>
      </c>
      <c r="O631" s="1">
        <v>40807</v>
      </c>
      <c r="P631" s="4">
        <f t="shared" si="20"/>
        <v>20.835271250000002</v>
      </c>
      <c r="Q631" s="4">
        <f t="shared" si="21"/>
        <v>49.62</v>
      </c>
      <c r="T631" s="59"/>
      <c r="U631" s="59"/>
    </row>
    <row r="632" spans="1:21" x14ac:dyDescent="0.3">
      <c r="A632" s="1">
        <v>40808</v>
      </c>
      <c r="B632">
        <v>47.95</v>
      </c>
      <c r="C632">
        <v>26.23</v>
      </c>
      <c r="D632">
        <v>33.979999999999997</v>
      </c>
      <c r="E632">
        <v>50.03</v>
      </c>
      <c r="F632">
        <v>6.12</v>
      </c>
      <c r="G632">
        <v>6.43</v>
      </c>
      <c r="H632">
        <v>3.3774999999999999</v>
      </c>
      <c r="I632">
        <v>10.36</v>
      </c>
      <c r="J632">
        <v>11.52</v>
      </c>
      <c r="K632">
        <v>34.68</v>
      </c>
      <c r="L632">
        <v>21.614999999999998</v>
      </c>
      <c r="O632" s="1">
        <v>40808</v>
      </c>
      <c r="P632" s="4">
        <f t="shared" si="20"/>
        <v>20.101031249999998</v>
      </c>
      <c r="Q632" s="4">
        <f t="shared" si="21"/>
        <v>47.95</v>
      </c>
      <c r="T632" s="59"/>
      <c r="U632" s="59"/>
    </row>
    <row r="633" spans="1:21" x14ac:dyDescent="0.3">
      <c r="A633" s="1">
        <v>40809</v>
      </c>
      <c r="B633">
        <v>48.82</v>
      </c>
      <c r="C633">
        <v>27.22</v>
      </c>
      <c r="D633">
        <v>34.799999999999997</v>
      </c>
      <c r="E633">
        <v>50.29</v>
      </c>
      <c r="F633">
        <v>6.17</v>
      </c>
      <c r="G633">
        <v>6.65</v>
      </c>
      <c r="H633">
        <v>3.4474999999999998</v>
      </c>
      <c r="I633">
        <v>10.59</v>
      </c>
      <c r="J633">
        <v>11.71</v>
      </c>
      <c r="K633">
        <v>35.18</v>
      </c>
      <c r="L633">
        <v>22.16</v>
      </c>
      <c r="O633" s="1">
        <v>40809</v>
      </c>
      <c r="P633" s="4">
        <f t="shared" si="20"/>
        <v>20.49384375</v>
      </c>
      <c r="Q633" s="4">
        <f t="shared" si="21"/>
        <v>48.82</v>
      </c>
      <c r="T633" s="59"/>
      <c r="U633" s="59"/>
    </row>
    <row r="634" spans="1:21" x14ac:dyDescent="0.3">
      <c r="A634" s="1">
        <v>40810</v>
      </c>
      <c r="B634">
        <v>48.82</v>
      </c>
      <c r="C634">
        <v>27.22</v>
      </c>
      <c r="D634">
        <v>34.799999999999997</v>
      </c>
      <c r="E634">
        <v>50.29</v>
      </c>
      <c r="F634">
        <v>6.17</v>
      </c>
      <c r="G634">
        <v>6.65</v>
      </c>
      <c r="H634">
        <v>3.4474999999999998</v>
      </c>
      <c r="I634">
        <v>10.59</v>
      </c>
      <c r="J634">
        <v>11.71</v>
      </c>
      <c r="K634">
        <v>35.18</v>
      </c>
      <c r="L634">
        <v>22.16</v>
      </c>
      <c r="O634" s="1">
        <v>40810</v>
      </c>
      <c r="P634" s="4">
        <f t="shared" si="20"/>
        <v>20.49384375</v>
      </c>
      <c r="Q634" s="4">
        <f t="shared" si="21"/>
        <v>48.82</v>
      </c>
      <c r="T634" s="59"/>
      <c r="U634" s="59"/>
    </row>
    <row r="635" spans="1:21" x14ac:dyDescent="0.3">
      <c r="A635" s="1">
        <v>40811</v>
      </c>
      <c r="B635">
        <v>48.82</v>
      </c>
      <c r="C635">
        <v>27.22</v>
      </c>
      <c r="D635">
        <v>34.799999999999997</v>
      </c>
      <c r="E635">
        <v>50.29</v>
      </c>
      <c r="F635">
        <v>6.17</v>
      </c>
      <c r="G635">
        <v>6.65</v>
      </c>
      <c r="H635">
        <v>3.4474999999999998</v>
      </c>
      <c r="I635">
        <v>10.59</v>
      </c>
      <c r="J635">
        <v>11.71</v>
      </c>
      <c r="K635">
        <v>35.18</v>
      </c>
      <c r="L635">
        <v>22.16</v>
      </c>
      <c r="O635" s="1">
        <v>40811</v>
      </c>
      <c r="P635" s="4">
        <f t="shared" si="20"/>
        <v>20.49384375</v>
      </c>
      <c r="Q635" s="4">
        <f t="shared" si="21"/>
        <v>48.82</v>
      </c>
      <c r="T635" s="59"/>
      <c r="U635" s="59"/>
    </row>
    <row r="636" spans="1:21" x14ac:dyDescent="0.3">
      <c r="A636" s="1">
        <v>40812</v>
      </c>
      <c r="B636">
        <v>48.66</v>
      </c>
      <c r="C636">
        <v>27.4</v>
      </c>
      <c r="D636">
        <v>34.1</v>
      </c>
      <c r="E636">
        <v>50.58</v>
      </c>
      <c r="F636">
        <v>6.4</v>
      </c>
      <c r="G636">
        <v>6.58</v>
      </c>
      <c r="H636">
        <v>3.4550000000000001</v>
      </c>
      <c r="I636">
        <v>10.38</v>
      </c>
      <c r="J636">
        <v>11.56</v>
      </c>
      <c r="K636">
        <v>36.15</v>
      </c>
      <c r="L636">
        <v>22.24</v>
      </c>
      <c r="O636" s="1">
        <v>40812</v>
      </c>
      <c r="P636" s="4">
        <f t="shared" si="20"/>
        <v>20.513187500000001</v>
      </c>
      <c r="Q636" s="4">
        <f t="shared" si="21"/>
        <v>48.66</v>
      </c>
      <c r="T636" s="59"/>
      <c r="U636" s="59"/>
    </row>
    <row r="637" spans="1:21" x14ac:dyDescent="0.3">
      <c r="A637" s="1">
        <v>40813</v>
      </c>
      <c r="B637">
        <v>49.55</v>
      </c>
      <c r="C637">
        <v>28.03</v>
      </c>
      <c r="D637">
        <v>34.49</v>
      </c>
      <c r="E637">
        <v>51.78</v>
      </c>
      <c r="F637">
        <v>6.49</v>
      </c>
      <c r="G637">
        <v>6.46</v>
      </c>
      <c r="H637">
        <v>3.46</v>
      </c>
      <c r="I637">
        <v>10.79</v>
      </c>
      <c r="J637">
        <v>12.02</v>
      </c>
      <c r="K637">
        <v>37.119999999999997</v>
      </c>
      <c r="L637">
        <v>22.54</v>
      </c>
      <c r="O637" s="1">
        <v>40813</v>
      </c>
      <c r="P637" s="4">
        <f t="shared" si="20"/>
        <v>20.911500000000004</v>
      </c>
      <c r="Q637" s="4">
        <f t="shared" si="21"/>
        <v>49.55</v>
      </c>
      <c r="T637" s="59"/>
      <c r="U637" s="59"/>
    </row>
    <row r="638" spans="1:21" x14ac:dyDescent="0.3">
      <c r="A638" s="1">
        <v>40814</v>
      </c>
      <c r="B638">
        <v>48.17</v>
      </c>
      <c r="C638">
        <v>27.33</v>
      </c>
      <c r="D638">
        <v>33.01</v>
      </c>
      <c r="E638">
        <v>51.06</v>
      </c>
      <c r="F638">
        <v>6.15</v>
      </c>
      <c r="G638">
        <v>6.1150000000000002</v>
      </c>
      <c r="H638">
        <v>3.355</v>
      </c>
      <c r="I638">
        <v>10.605</v>
      </c>
      <c r="J638">
        <v>11.77</v>
      </c>
      <c r="K638">
        <v>35.97</v>
      </c>
      <c r="L638">
        <v>22.31</v>
      </c>
      <c r="O638" s="1">
        <v>40814</v>
      </c>
      <c r="P638" s="4">
        <f t="shared" si="20"/>
        <v>20.379687499999999</v>
      </c>
      <c r="Q638" s="4">
        <f t="shared" si="21"/>
        <v>48.17</v>
      </c>
      <c r="T638" s="59"/>
      <c r="U638" s="59"/>
    </row>
    <row r="639" spans="1:21" x14ac:dyDescent="0.3">
      <c r="A639" s="1">
        <v>40815</v>
      </c>
      <c r="B639">
        <v>47.55</v>
      </c>
      <c r="C639">
        <v>27.19</v>
      </c>
      <c r="D639">
        <v>33.17</v>
      </c>
      <c r="E639">
        <v>50.13</v>
      </c>
      <c r="F639">
        <v>5.31</v>
      </c>
      <c r="G639">
        <v>5.87</v>
      </c>
      <c r="H639">
        <v>3.2725</v>
      </c>
      <c r="I639">
        <v>10.62</v>
      </c>
      <c r="J639">
        <v>11.81</v>
      </c>
      <c r="K639">
        <v>36.049999999999997</v>
      </c>
      <c r="L639">
        <v>22.21</v>
      </c>
      <c r="O639" s="1">
        <v>40815</v>
      </c>
      <c r="P639" s="4">
        <f t="shared" si="20"/>
        <v>20.142406250000001</v>
      </c>
      <c r="Q639" s="4">
        <f t="shared" si="21"/>
        <v>47.55</v>
      </c>
      <c r="T639" s="59"/>
      <c r="U639" s="59"/>
    </row>
    <row r="640" spans="1:21" x14ac:dyDescent="0.3">
      <c r="A640" s="1">
        <v>40816</v>
      </c>
      <c r="B640">
        <v>45.92</v>
      </c>
      <c r="C640">
        <v>26.65</v>
      </c>
      <c r="D640">
        <v>32.770000000000003</v>
      </c>
      <c r="E640">
        <v>48.63</v>
      </c>
      <c r="F640">
        <v>5.08</v>
      </c>
      <c r="G640">
        <v>5.04</v>
      </c>
      <c r="H640">
        <v>3.1274999999999999</v>
      </c>
      <c r="I640">
        <v>10.355</v>
      </c>
      <c r="J640">
        <v>11.43</v>
      </c>
      <c r="K640">
        <v>34.54</v>
      </c>
      <c r="L640">
        <v>21.335000000000001</v>
      </c>
      <c r="O640" s="1">
        <v>40816</v>
      </c>
      <c r="P640" s="4">
        <f t="shared" si="20"/>
        <v>19.509593750000004</v>
      </c>
      <c r="Q640" s="4">
        <f t="shared" si="21"/>
        <v>45.92</v>
      </c>
      <c r="T640" s="59"/>
      <c r="U640" s="59"/>
    </row>
    <row r="641" spans="1:21" x14ac:dyDescent="0.3">
      <c r="A641" s="1">
        <v>40817</v>
      </c>
      <c r="B641">
        <v>45.92</v>
      </c>
      <c r="C641">
        <v>26.65</v>
      </c>
      <c r="D641">
        <v>32.770000000000003</v>
      </c>
      <c r="E641">
        <v>48.63</v>
      </c>
      <c r="F641">
        <v>5.08</v>
      </c>
      <c r="G641">
        <v>5.04</v>
      </c>
      <c r="H641">
        <v>3.1274999999999999</v>
      </c>
      <c r="I641">
        <v>10.355</v>
      </c>
      <c r="J641">
        <v>11.43</v>
      </c>
      <c r="K641">
        <v>34.54</v>
      </c>
      <c r="L641">
        <v>21.335000000000001</v>
      </c>
      <c r="O641" s="1">
        <v>40817</v>
      </c>
      <c r="P641" s="4">
        <f t="shared" si="20"/>
        <v>19.509593750000004</v>
      </c>
      <c r="Q641" s="4">
        <f t="shared" si="21"/>
        <v>45.92</v>
      </c>
      <c r="T641" s="59"/>
      <c r="U641" s="59"/>
    </row>
    <row r="642" spans="1:21" x14ac:dyDescent="0.3">
      <c r="A642" s="1">
        <v>40818</v>
      </c>
      <c r="B642">
        <v>45.92</v>
      </c>
      <c r="C642">
        <v>26.65</v>
      </c>
      <c r="D642">
        <v>32.770000000000003</v>
      </c>
      <c r="E642">
        <v>48.63</v>
      </c>
      <c r="F642">
        <v>5.08</v>
      </c>
      <c r="G642">
        <v>5.04</v>
      </c>
      <c r="H642">
        <v>3.1274999999999999</v>
      </c>
      <c r="I642">
        <v>10.355</v>
      </c>
      <c r="J642">
        <v>11.43</v>
      </c>
      <c r="K642">
        <v>34.54</v>
      </c>
      <c r="L642">
        <v>21.335000000000001</v>
      </c>
      <c r="O642" s="1">
        <v>40818</v>
      </c>
      <c r="P642" s="4">
        <f t="shared" si="20"/>
        <v>19.509593750000004</v>
      </c>
      <c r="Q642" s="4">
        <f t="shared" si="21"/>
        <v>45.92</v>
      </c>
      <c r="T642" s="59"/>
      <c r="U642" s="59"/>
    </row>
    <row r="643" spans="1:21" x14ac:dyDescent="0.3">
      <c r="A643" s="1">
        <v>40819</v>
      </c>
      <c r="B643">
        <v>44.22</v>
      </c>
      <c r="C643">
        <v>26.46</v>
      </c>
      <c r="D643">
        <v>31.89</v>
      </c>
      <c r="E643">
        <v>47.65</v>
      </c>
      <c r="F643">
        <v>4.53</v>
      </c>
      <c r="G643">
        <v>4.33</v>
      </c>
      <c r="H643">
        <v>2.9525000000000001</v>
      </c>
      <c r="I643">
        <v>9.85</v>
      </c>
      <c r="J643">
        <v>11.31</v>
      </c>
      <c r="K643">
        <v>33.5</v>
      </c>
      <c r="L643">
        <v>20.62</v>
      </c>
      <c r="O643" s="1">
        <v>40819</v>
      </c>
      <c r="P643" s="4">
        <f t="shared" si="20"/>
        <v>18.922281250000001</v>
      </c>
      <c r="Q643" s="4">
        <f t="shared" si="21"/>
        <v>44.22</v>
      </c>
      <c r="T643" s="59"/>
      <c r="U643" s="59"/>
    </row>
    <row r="644" spans="1:21" x14ac:dyDescent="0.3">
      <c r="A644" s="1">
        <v>40820</v>
      </c>
      <c r="B644">
        <v>45.98</v>
      </c>
      <c r="C644">
        <v>27.25</v>
      </c>
      <c r="D644">
        <v>32.340000000000003</v>
      </c>
      <c r="E644">
        <v>49.43</v>
      </c>
      <c r="F644">
        <v>4.72</v>
      </c>
      <c r="G644">
        <v>4.5199999999999996</v>
      </c>
      <c r="H644">
        <v>3.2250000000000001</v>
      </c>
      <c r="I644">
        <v>10.27</v>
      </c>
      <c r="J644">
        <v>11.74</v>
      </c>
      <c r="K644">
        <v>35.1</v>
      </c>
      <c r="L644">
        <v>21.22</v>
      </c>
      <c r="O644" s="1">
        <v>40820</v>
      </c>
      <c r="P644" s="4">
        <f t="shared" ref="P644:P707" si="22">SUMPRODUCT(C644:L644,$C$1:$L$1)</f>
        <v>19.5516875</v>
      </c>
      <c r="Q644" s="4">
        <f t="shared" si="21"/>
        <v>45.98</v>
      </c>
      <c r="T644" s="59"/>
      <c r="U644" s="59"/>
    </row>
    <row r="645" spans="1:21" x14ac:dyDescent="0.3">
      <c r="A645" s="1">
        <v>40821</v>
      </c>
      <c r="B645">
        <v>47.44</v>
      </c>
      <c r="C645">
        <v>28.2</v>
      </c>
      <c r="D645">
        <v>32.61</v>
      </c>
      <c r="E645">
        <v>50.77</v>
      </c>
      <c r="F645">
        <v>4.83</v>
      </c>
      <c r="G645">
        <v>4.95</v>
      </c>
      <c r="H645">
        <v>3.34</v>
      </c>
      <c r="I645">
        <v>10.585000000000001</v>
      </c>
      <c r="J645">
        <v>11.82</v>
      </c>
      <c r="K645">
        <v>34.93</v>
      </c>
      <c r="L645">
        <v>21.85</v>
      </c>
      <c r="O645" s="1">
        <v>40821</v>
      </c>
      <c r="P645" s="4">
        <f t="shared" si="22"/>
        <v>20.015187499999996</v>
      </c>
      <c r="Q645" s="4">
        <f t="shared" si="21"/>
        <v>47.44</v>
      </c>
      <c r="T645" s="59"/>
      <c r="U645" s="59"/>
    </row>
    <row r="646" spans="1:21" x14ac:dyDescent="0.3">
      <c r="A646" s="1">
        <v>40822</v>
      </c>
      <c r="B646">
        <v>48.02</v>
      </c>
      <c r="C646">
        <v>28.32</v>
      </c>
      <c r="D646">
        <v>32.950000000000003</v>
      </c>
      <c r="E646">
        <v>50.87</v>
      </c>
      <c r="F646">
        <v>4.8499999999999996</v>
      </c>
      <c r="G646">
        <v>4.96</v>
      </c>
      <c r="H646">
        <v>3.4725000000000001</v>
      </c>
      <c r="I646">
        <v>10.75</v>
      </c>
      <c r="J646">
        <v>11.83</v>
      </c>
      <c r="K646">
        <v>35.58</v>
      </c>
      <c r="L646">
        <v>22.03</v>
      </c>
      <c r="O646" s="1">
        <v>40822</v>
      </c>
      <c r="P646" s="4">
        <f t="shared" si="22"/>
        <v>20.16828125</v>
      </c>
      <c r="Q646" s="4">
        <f t="shared" si="21"/>
        <v>48.02</v>
      </c>
      <c r="T646" s="59"/>
      <c r="U646" s="59"/>
    </row>
    <row r="647" spans="1:21" x14ac:dyDescent="0.3">
      <c r="A647" s="1">
        <v>40823</v>
      </c>
      <c r="B647">
        <v>48.24</v>
      </c>
      <c r="C647">
        <v>28.95</v>
      </c>
      <c r="D647">
        <v>32.880000000000003</v>
      </c>
      <c r="E647">
        <v>50.23</v>
      </c>
      <c r="F647">
        <v>4.7300000000000004</v>
      </c>
      <c r="G647">
        <v>4.95</v>
      </c>
      <c r="H647">
        <v>3.5375000000000001</v>
      </c>
      <c r="I647">
        <v>10.71</v>
      </c>
      <c r="J647">
        <v>11.8</v>
      </c>
      <c r="K647">
        <v>36.340000000000003</v>
      </c>
      <c r="L647">
        <v>22.29</v>
      </c>
      <c r="O647" s="1">
        <v>40823</v>
      </c>
      <c r="P647" s="4">
        <f t="shared" si="22"/>
        <v>20.213218750000003</v>
      </c>
      <c r="Q647" s="4">
        <f t="shared" si="21"/>
        <v>48.24</v>
      </c>
      <c r="T647" s="59"/>
      <c r="U647" s="59"/>
    </row>
    <row r="648" spans="1:21" x14ac:dyDescent="0.3">
      <c r="A648" s="1">
        <v>40824</v>
      </c>
      <c r="B648">
        <v>48.24</v>
      </c>
      <c r="C648">
        <v>28.95</v>
      </c>
      <c r="D648">
        <v>32.880000000000003</v>
      </c>
      <c r="E648">
        <v>50.23</v>
      </c>
      <c r="F648">
        <v>4.7300000000000004</v>
      </c>
      <c r="G648">
        <v>4.95</v>
      </c>
      <c r="H648">
        <v>3.5375000000000001</v>
      </c>
      <c r="I648">
        <v>10.71</v>
      </c>
      <c r="J648">
        <v>11.8</v>
      </c>
      <c r="K648">
        <v>36.340000000000003</v>
      </c>
      <c r="L648">
        <v>22.29</v>
      </c>
      <c r="O648" s="1">
        <v>40824</v>
      </c>
      <c r="P648" s="4">
        <f t="shared" si="22"/>
        <v>20.213218750000003</v>
      </c>
      <c r="Q648" s="4">
        <f t="shared" si="21"/>
        <v>48.24</v>
      </c>
      <c r="T648" s="59"/>
      <c r="U648" s="59"/>
    </row>
    <row r="649" spans="1:21" x14ac:dyDescent="0.3">
      <c r="A649" s="1">
        <v>40825</v>
      </c>
      <c r="B649">
        <v>48.24</v>
      </c>
      <c r="C649">
        <v>28.95</v>
      </c>
      <c r="D649">
        <v>32.880000000000003</v>
      </c>
      <c r="E649">
        <v>50.23</v>
      </c>
      <c r="F649">
        <v>4.7300000000000004</v>
      </c>
      <c r="G649">
        <v>4.95</v>
      </c>
      <c r="H649">
        <v>3.5375000000000001</v>
      </c>
      <c r="I649">
        <v>10.71</v>
      </c>
      <c r="J649">
        <v>11.8</v>
      </c>
      <c r="K649">
        <v>36.340000000000003</v>
      </c>
      <c r="L649">
        <v>22.29</v>
      </c>
      <c r="O649" s="1">
        <v>40825</v>
      </c>
      <c r="P649" s="4">
        <f t="shared" si="22"/>
        <v>20.213218750000003</v>
      </c>
      <c r="Q649" s="4">
        <f t="shared" si="21"/>
        <v>48.24</v>
      </c>
      <c r="T649" s="59"/>
      <c r="U649" s="59"/>
    </row>
    <row r="650" spans="1:21" x14ac:dyDescent="0.3">
      <c r="A650" s="1">
        <v>40826</v>
      </c>
      <c r="B650">
        <v>49.6</v>
      </c>
      <c r="C650">
        <v>29.81</v>
      </c>
      <c r="D650">
        <v>33.659999999999997</v>
      </c>
      <c r="E650">
        <v>52.09</v>
      </c>
      <c r="F650">
        <v>4.84</v>
      </c>
      <c r="G650">
        <v>5.16</v>
      </c>
      <c r="H650">
        <v>3.6949999999999998</v>
      </c>
      <c r="I650">
        <v>11.01</v>
      </c>
      <c r="J650">
        <v>12.02</v>
      </c>
      <c r="K650">
        <v>36.979999999999997</v>
      </c>
      <c r="L650">
        <v>22.88</v>
      </c>
      <c r="O650" s="1">
        <v>40826</v>
      </c>
      <c r="P650" s="4">
        <f t="shared" si="22"/>
        <v>20.803812499999999</v>
      </c>
      <c r="Q650" s="4">
        <f t="shared" si="21"/>
        <v>49.6</v>
      </c>
      <c r="T650" s="59"/>
      <c r="U650" s="59"/>
    </row>
    <row r="651" spans="1:21" x14ac:dyDescent="0.3">
      <c r="A651" s="1">
        <v>40827</v>
      </c>
      <c r="B651">
        <v>49.55</v>
      </c>
      <c r="C651">
        <v>29.62</v>
      </c>
      <c r="D651">
        <v>33.33</v>
      </c>
      <c r="E651">
        <v>51.65</v>
      </c>
      <c r="F651">
        <v>4.8600000000000003</v>
      </c>
      <c r="G651">
        <v>5.2</v>
      </c>
      <c r="H651">
        <v>3.6549999999999998</v>
      </c>
      <c r="I651">
        <v>10.98</v>
      </c>
      <c r="J651">
        <v>11.86</v>
      </c>
      <c r="K651">
        <v>36.17</v>
      </c>
      <c r="L651">
        <v>22.99</v>
      </c>
      <c r="O651" s="1">
        <v>40827</v>
      </c>
      <c r="P651" s="4">
        <f t="shared" si="22"/>
        <v>20.658562500000002</v>
      </c>
      <c r="Q651" s="4">
        <f t="shared" si="21"/>
        <v>49.55</v>
      </c>
      <c r="T651" s="59"/>
      <c r="U651" s="59"/>
    </row>
    <row r="652" spans="1:21" x14ac:dyDescent="0.3">
      <c r="A652" s="1">
        <v>40828</v>
      </c>
      <c r="B652">
        <v>49.92</v>
      </c>
      <c r="C652">
        <v>29.7</v>
      </c>
      <c r="D652">
        <v>33.65</v>
      </c>
      <c r="E652">
        <v>52.04</v>
      </c>
      <c r="F652">
        <v>4.93</v>
      </c>
      <c r="G652">
        <v>5.2</v>
      </c>
      <c r="H652">
        <v>3.6524999999999999</v>
      </c>
      <c r="I652">
        <v>11.3</v>
      </c>
      <c r="J652">
        <v>12.16</v>
      </c>
      <c r="K652">
        <v>38.76</v>
      </c>
      <c r="L652">
        <v>23.12</v>
      </c>
      <c r="O652" s="1">
        <v>40828</v>
      </c>
      <c r="P652" s="4">
        <f t="shared" si="22"/>
        <v>20.950156249999999</v>
      </c>
      <c r="Q652" s="4">
        <f t="shared" si="21"/>
        <v>49.92</v>
      </c>
      <c r="T652" s="59"/>
      <c r="U652" s="59"/>
    </row>
    <row r="653" spans="1:21" x14ac:dyDescent="0.3">
      <c r="A653" s="1">
        <v>40829</v>
      </c>
      <c r="B653">
        <v>50.93</v>
      </c>
      <c r="C653">
        <v>30.4</v>
      </c>
      <c r="D653">
        <v>34.06</v>
      </c>
      <c r="E653">
        <v>53.31</v>
      </c>
      <c r="F653">
        <v>4.97</v>
      </c>
      <c r="G653">
        <v>5.52</v>
      </c>
      <c r="H653">
        <v>3.8650000000000002</v>
      </c>
      <c r="I653">
        <v>11.58</v>
      </c>
      <c r="J653">
        <v>12.17</v>
      </c>
      <c r="K653">
        <v>40.06</v>
      </c>
      <c r="L653">
        <v>23.39</v>
      </c>
      <c r="O653" s="1">
        <v>40829</v>
      </c>
      <c r="P653" s="4">
        <f t="shared" si="22"/>
        <v>21.409687500000004</v>
      </c>
      <c r="Q653" s="4">
        <f t="shared" si="21"/>
        <v>50.93</v>
      </c>
      <c r="T653" s="59"/>
      <c r="U653" s="59"/>
    </row>
    <row r="654" spans="1:21" x14ac:dyDescent="0.3">
      <c r="A654" s="1">
        <v>40830</v>
      </c>
      <c r="B654">
        <v>51.51</v>
      </c>
      <c r="C654">
        <v>30.93</v>
      </c>
      <c r="D654">
        <v>35.700000000000003</v>
      </c>
      <c r="E654">
        <v>54.98</v>
      </c>
      <c r="F654">
        <v>4.92</v>
      </c>
      <c r="G654">
        <v>5.7</v>
      </c>
      <c r="H654">
        <v>3.93</v>
      </c>
      <c r="I654">
        <v>11.6</v>
      </c>
      <c r="J654">
        <v>12.3</v>
      </c>
      <c r="K654">
        <v>40.32</v>
      </c>
      <c r="L654">
        <v>23.5</v>
      </c>
      <c r="O654" s="1">
        <v>40830</v>
      </c>
      <c r="P654" s="4">
        <f t="shared" si="22"/>
        <v>21.897749999999998</v>
      </c>
      <c r="Q654" s="4">
        <f t="shared" ref="Q654:Q717" si="23">B654</f>
        <v>51.51</v>
      </c>
      <c r="T654" s="59"/>
      <c r="U654" s="59"/>
    </row>
    <row r="655" spans="1:21" x14ac:dyDescent="0.3">
      <c r="A655" s="1">
        <v>40831</v>
      </c>
      <c r="B655">
        <v>51.51</v>
      </c>
      <c r="C655">
        <v>30.93</v>
      </c>
      <c r="D655">
        <v>35.700000000000003</v>
      </c>
      <c r="E655">
        <v>54.98</v>
      </c>
      <c r="F655">
        <v>4.92</v>
      </c>
      <c r="G655">
        <v>5.7</v>
      </c>
      <c r="H655">
        <v>3.93</v>
      </c>
      <c r="I655">
        <v>11.6</v>
      </c>
      <c r="J655">
        <v>12.3</v>
      </c>
      <c r="K655">
        <v>40.32</v>
      </c>
      <c r="L655">
        <v>23.5</v>
      </c>
      <c r="O655" s="1">
        <v>40831</v>
      </c>
      <c r="P655" s="4">
        <f t="shared" si="22"/>
        <v>21.897749999999998</v>
      </c>
      <c r="Q655" s="4">
        <f t="shared" si="23"/>
        <v>51.51</v>
      </c>
      <c r="T655" s="59"/>
      <c r="U655" s="59"/>
    </row>
    <row r="656" spans="1:21" x14ac:dyDescent="0.3">
      <c r="A656" s="1">
        <v>40832</v>
      </c>
      <c r="B656">
        <v>51.51</v>
      </c>
      <c r="C656">
        <v>30.93</v>
      </c>
      <c r="D656">
        <v>35.700000000000003</v>
      </c>
      <c r="E656">
        <v>54.98</v>
      </c>
      <c r="F656">
        <v>4.92</v>
      </c>
      <c r="G656">
        <v>5.7</v>
      </c>
      <c r="H656">
        <v>3.93</v>
      </c>
      <c r="I656">
        <v>11.6</v>
      </c>
      <c r="J656">
        <v>12.3</v>
      </c>
      <c r="K656">
        <v>40.32</v>
      </c>
      <c r="L656">
        <v>23.5</v>
      </c>
      <c r="O656" s="1">
        <v>40832</v>
      </c>
      <c r="P656" s="4">
        <f t="shared" si="22"/>
        <v>21.897749999999998</v>
      </c>
      <c r="Q656" s="4">
        <f t="shared" si="23"/>
        <v>51.51</v>
      </c>
      <c r="T656" s="59"/>
      <c r="U656" s="59"/>
    </row>
    <row r="657" spans="1:21" x14ac:dyDescent="0.3">
      <c r="A657" s="1">
        <v>40833</v>
      </c>
      <c r="B657">
        <v>50.17</v>
      </c>
      <c r="C657">
        <v>30.21</v>
      </c>
      <c r="D657">
        <v>35.06</v>
      </c>
      <c r="E657">
        <v>53.64</v>
      </c>
      <c r="F657">
        <v>4.67</v>
      </c>
      <c r="G657">
        <v>5.4349999999999996</v>
      </c>
      <c r="H657">
        <v>3.7349999999999999</v>
      </c>
      <c r="I657">
        <v>11.39</v>
      </c>
      <c r="J657">
        <v>12.01</v>
      </c>
      <c r="K657">
        <v>39.64</v>
      </c>
      <c r="L657">
        <v>23.28</v>
      </c>
      <c r="O657" s="1">
        <v>40833</v>
      </c>
      <c r="P657" s="4">
        <f t="shared" si="22"/>
        <v>21.417249999999999</v>
      </c>
      <c r="Q657" s="4">
        <f t="shared" si="23"/>
        <v>50.17</v>
      </c>
      <c r="T657" s="59"/>
      <c r="U657" s="59"/>
    </row>
    <row r="658" spans="1:21" x14ac:dyDescent="0.3">
      <c r="A658" s="1">
        <v>40834</v>
      </c>
      <c r="B658">
        <v>51.18</v>
      </c>
      <c r="C658">
        <v>30.89</v>
      </c>
      <c r="D658">
        <v>35.840000000000003</v>
      </c>
      <c r="E658">
        <v>54.56</v>
      </c>
      <c r="F658">
        <v>4.83</v>
      </c>
      <c r="G658">
        <v>5.77</v>
      </c>
      <c r="H658">
        <v>3.87</v>
      </c>
      <c r="I658">
        <v>11.66</v>
      </c>
      <c r="J658">
        <v>12.21</v>
      </c>
      <c r="K658">
        <v>40.270000000000003</v>
      </c>
      <c r="L658">
        <v>23.4</v>
      </c>
      <c r="O658" s="1">
        <v>40834</v>
      </c>
      <c r="P658" s="4">
        <f t="shared" si="22"/>
        <v>21.841250000000002</v>
      </c>
      <c r="Q658" s="4">
        <f t="shared" si="23"/>
        <v>51.18</v>
      </c>
      <c r="T658" s="59"/>
      <c r="U658" s="59"/>
    </row>
    <row r="659" spans="1:21" x14ac:dyDescent="0.3">
      <c r="A659" s="1">
        <v>40835</v>
      </c>
      <c r="B659">
        <v>50.15</v>
      </c>
      <c r="C659">
        <v>30.25</v>
      </c>
      <c r="D659">
        <v>34.630000000000003</v>
      </c>
      <c r="E659">
        <v>52.6</v>
      </c>
      <c r="F659">
        <v>4.7300000000000004</v>
      </c>
      <c r="G659">
        <v>5.53</v>
      </c>
      <c r="H659">
        <v>3.7925</v>
      </c>
      <c r="I659">
        <v>11.48</v>
      </c>
      <c r="J659">
        <v>12.11</v>
      </c>
      <c r="K659">
        <v>39.49</v>
      </c>
      <c r="L659">
        <v>24.24</v>
      </c>
      <c r="O659" s="1">
        <v>40835</v>
      </c>
      <c r="P659" s="4">
        <f t="shared" si="22"/>
        <v>21.395906249999999</v>
      </c>
      <c r="Q659" s="4">
        <f t="shared" si="23"/>
        <v>50.15</v>
      </c>
      <c r="T659" s="59"/>
      <c r="U659" s="59"/>
    </row>
    <row r="660" spans="1:21" x14ac:dyDescent="0.3">
      <c r="A660" s="1">
        <v>40836</v>
      </c>
      <c r="B660">
        <v>49.28</v>
      </c>
      <c r="C660">
        <v>29.95</v>
      </c>
      <c r="D660">
        <v>33.979999999999997</v>
      </c>
      <c r="E660">
        <v>52.01</v>
      </c>
      <c r="F660">
        <v>4.54</v>
      </c>
      <c r="G660">
        <v>5.59</v>
      </c>
      <c r="H660">
        <v>3.6025</v>
      </c>
      <c r="I660">
        <v>11.33</v>
      </c>
      <c r="J660">
        <v>11.81</v>
      </c>
      <c r="K660">
        <v>39.4</v>
      </c>
      <c r="L660">
        <v>23.61</v>
      </c>
      <c r="O660" s="1">
        <v>40836</v>
      </c>
      <c r="P660" s="4">
        <f t="shared" si="22"/>
        <v>21.079406249999998</v>
      </c>
      <c r="Q660" s="4">
        <f t="shared" si="23"/>
        <v>49.28</v>
      </c>
      <c r="T660" s="59"/>
      <c r="U660" s="59"/>
    </row>
    <row r="661" spans="1:21" x14ac:dyDescent="0.3">
      <c r="A661" s="1">
        <v>40837</v>
      </c>
      <c r="B661">
        <v>50.33</v>
      </c>
      <c r="C661">
        <v>30.46</v>
      </c>
      <c r="D661">
        <v>33.840000000000003</v>
      </c>
      <c r="E661">
        <v>52.02</v>
      </c>
      <c r="F661">
        <v>4.72</v>
      </c>
      <c r="G661">
        <v>5.46</v>
      </c>
      <c r="H661">
        <v>3.62</v>
      </c>
      <c r="I661">
        <v>11.69</v>
      </c>
      <c r="J661">
        <v>12.18</v>
      </c>
      <c r="K661">
        <v>40.5</v>
      </c>
      <c r="L661">
        <v>24.03</v>
      </c>
      <c r="O661" s="1">
        <v>40837</v>
      </c>
      <c r="P661" s="4">
        <f t="shared" si="22"/>
        <v>21.291000000000004</v>
      </c>
      <c r="Q661" s="4">
        <f t="shared" si="23"/>
        <v>50.33</v>
      </c>
      <c r="T661" s="59"/>
      <c r="U661" s="59"/>
    </row>
    <row r="662" spans="1:21" x14ac:dyDescent="0.3">
      <c r="A662" s="1">
        <v>40838</v>
      </c>
      <c r="B662">
        <v>50.33</v>
      </c>
      <c r="C662">
        <v>30.46</v>
      </c>
      <c r="D662">
        <v>33.840000000000003</v>
      </c>
      <c r="E662">
        <v>52.02</v>
      </c>
      <c r="F662">
        <v>4.72</v>
      </c>
      <c r="G662">
        <v>5.46</v>
      </c>
      <c r="H662">
        <v>3.62</v>
      </c>
      <c r="I662">
        <v>11.69</v>
      </c>
      <c r="J662">
        <v>12.18</v>
      </c>
      <c r="K662">
        <v>40.5</v>
      </c>
      <c r="L662">
        <v>24.03</v>
      </c>
      <c r="O662" s="1">
        <v>40838</v>
      </c>
      <c r="P662" s="4">
        <f t="shared" si="22"/>
        <v>21.291000000000004</v>
      </c>
      <c r="Q662" s="4">
        <f t="shared" si="23"/>
        <v>50.33</v>
      </c>
      <c r="T662" s="59"/>
      <c r="U662" s="59"/>
    </row>
    <row r="663" spans="1:21" x14ac:dyDescent="0.3">
      <c r="A663" s="1">
        <v>40839</v>
      </c>
      <c r="B663">
        <v>50.33</v>
      </c>
      <c r="C663">
        <v>30.46</v>
      </c>
      <c r="D663">
        <v>33.840000000000003</v>
      </c>
      <c r="E663">
        <v>52.02</v>
      </c>
      <c r="F663">
        <v>4.72</v>
      </c>
      <c r="G663">
        <v>5.46</v>
      </c>
      <c r="H663">
        <v>3.62</v>
      </c>
      <c r="I663">
        <v>11.69</v>
      </c>
      <c r="J663">
        <v>12.18</v>
      </c>
      <c r="K663">
        <v>40.5</v>
      </c>
      <c r="L663">
        <v>24.03</v>
      </c>
      <c r="O663" s="1">
        <v>40839</v>
      </c>
      <c r="P663" s="4">
        <f t="shared" si="22"/>
        <v>21.291000000000004</v>
      </c>
      <c r="Q663" s="4">
        <f t="shared" si="23"/>
        <v>50.33</v>
      </c>
      <c r="T663" s="59"/>
      <c r="U663" s="59"/>
    </row>
    <row r="664" spans="1:21" x14ac:dyDescent="0.3">
      <c r="A664" s="1">
        <v>40840</v>
      </c>
      <c r="B664">
        <v>52.01</v>
      </c>
      <c r="C664">
        <v>31.69</v>
      </c>
      <c r="D664">
        <v>35.35</v>
      </c>
      <c r="E664">
        <v>53.61</v>
      </c>
      <c r="F664">
        <v>5.0599999999999996</v>
      </c>
      <c r="G664">
        <v>5.66</v>
      </c>
      <c r="H664">
        <v>3.7549999999999999</v>
      </c>
      <c r="I664">
        <v>11.93</v>
      </c>
      <c r="J664">
        <v>12.48</v>
      </c>
      <c r="K664">
        <v>41.29</v>
      </c>
      <c r="L664">
        <v>24.59</v>
      </c>
      <c r="O664" s="1">
        <v>40840</v>
      </c>
      <c r="P664" s="4">
        <f t="shared" si="22"/>
        <v>21.998562499999998</v>
      </c>
      <c r="Q664" s="4">
        <f t="shared" si="23"/>
        <v>52.01</v>
      </c>
      <c r="T664" s="59"/>
      <c r="U664" s="59"/>
    </row>
    <row r="665" spans="1:21" x14ac:dyDescent="0.3">
      <c r="A665" s="1">
        <v>40841</v>
      </c>
      <c r="B665">
        <v>51.15</v>
      </c>
      <c r="C665">
        <v>30.97</v>
      </c>
      <c r="D665">
        <v>34.44</v>
      </c>
      <c r="E665">
        <v>52.32</v>
      </c>
      <c r="F665">
        <v>4.91</v>
      </c>
      <c r="G665">
        <v>5.49</v>
      </c>
      <c r="H665">
        <v>3.6124999999999998</v>
      </c>
      <c r="I665">
        <v>11.76</v>
      </c>
      <c r="J665">
        <v>12.19</v>
      </c>
      <c r="K665">
        <v>40.96</v>
      </c>
      <c r="L665">
        <v>24.63</v>
      </c>
      <c r="O665" s="1">
        <v>40841</v>
      </c>
      <c r="P665" s="4">
        <f t="shared" si="22"/>
        <v>21.572406249999997</v>
      </c>
      <c r="Q665" s="4">
        <f t="shared" si="23"/>
        <v>51.15</v>
      </c>
      <c r="T665" s="59"/>
      <c r="U665" s="59"/>
    </row>
    <row r="666" spans="1:21" x14ac:dyDescent="0.3">
      <c r="A666" s="1">
        <v>40842</v>
      </c>
      <c r="B666">
        <v>51.32</v>
      </c>
      <c r="C666">
        <v>31</v>
      </c>
      <c r="D666">
        <v>33.770000000000003</v>
      </c>
      <c r="E666">
        <v>51.6</v>
      </c>
      <c r="F666">
        <v>5.0949999999999998</v>
      </c>
      <c r="G666">
        <v>5.4649999999999999</v>
      </c>
      <c r="H666">
        <v>3.6549999999999998</v>
      </c>
      <c r="I666">
        <v>11.84</v>
      </c>
      <c r="J666">
        <v>12.25</v>
      </c>
      <c r="K666">
        <v>41.04</v>
      </c>
      <c r="L666">
        <v>24.7</v>
      </c>
      <c r="O666" s="1">
        <v>40842</v>
      </c>
      <c r="P666" s="4">
        <f t="shared" si="22"/>
        <v>21.4660625</v>
      </c>
      <c r="Q666" s="4">
        <f t="shared" si="23"/>
        <v>51.32</v>
      </c>
      <c r="T666" s="59"/>
      <c r="U666" s="59"/>
    </row>
    <row r="667" spans="1:21" x14ac:dyDescent="0.3">
      <c r="A667" s="1">
        <v>40843</v>
      </c>
      <c r="B667">
        <v>53.49</v>
      </c>
      <c r="C667">
        <v>31.82</v>
      </c>
      <c r="D667">
        <v>33.76</v>
      </c>
      <c r="E667">
        <v>53.52</v>
      </c>
      <c r="F667">
        <v>5.54</v>
      </c>
      <c r="G667">
        <v>5.7</v>
      </c>
      <c r="H667">
        <v>3.8125</v>
      </c>
      <c r="I667">
        <v>12.54</v>
      </c>
      <c r="J667">
        <v>12.95</v>
      </c>
      <c r="K667">
        <v>43.48</v>
      </c>
      <c r="L667">
        <v>25.13</v>
      </c>
      <c r="O667" s="1">
        <v>40843</v>
      </c>
      <c r="P667" s="4">
        <f t="shared" si="22"/>
        <v>22.151531250000001</v>
      </c>
      <c r="Q667" s="4">
        <f t="shared" si="23"/>
        <v>53.49</v>
      </c>
      <c r="T667" s="59"/>
      <c r="U667" s="59"/>
    </row>
    <row r="668" spans="1:21" x14ac:dyDescent="0.3">
      <c r="A668" s="1">
        <v>40844</v>
      </c>
      <c r="B668">
        <v>53.7</v>
      </c>
      <c r="C668">
        <v>31.5</v>
      </c>
      <c r="D668">
        <v>33.590000000000003</v>
      </c>
      <c r="E668">
        <v>53.23</v>
      </c>
      <c r="F668">
        <v>5.94</v>
      </c>
      <c r="G668">
        <v>5.88</v>
      </c>
      <c r="H668">
        <v>3.9</v>
      </c>
      <c r="I668">
        <v>12.62</v>
      </c>
      <c r="J668">
        <v>12.74</v>
      </c>
      <c r="K668">
        <v>43.55</v>
      </c>
      <c r="L668">
        <v>24.98</v>
      </c>
      <c r="O668" s="1">
        <v>40844</v>
      </c>
      <c r="P668" s="4">
        <f t="shared" si="22"/>
        <v>22.123999999999999</v>
      </c>
      <c r="Q668" s="4">
        <f t="shared" si="23"/>
        <v>53.7</v>
      </c>
      <c r="T668" s="59"/>
      <c r="U668" s="59"/>
    </row>
    <row r="669" spans="1:21" x14ac:dyDescent="0.3">
      <c r="A669" s="1">
        <v>40845</v>
      </c>
      <c r="B669">
        <v>53.7</v>
      </c>
      <c r="C669">
        <v>31.5</v>
      </c>
      <c r="D669">
        <v>33.590000000000003</v>
      </c>
      <c r="E669">
        <v>53.23</v>
      </c>
      <c r="F669">
        <v>5.94</v>
      </c>
      <c r="G669">
        <v>5.88</v>
      </c>
      <c r="H669">
        <v>3.9</v>
      </c>
      <c r="I669">
        <v>12.62</v>
      </c>
      <c r="J669">
        <v>12.74</v>
      </c>
      <c r="K669">
        <v>43.55</v>
      </c>
      <c r="L669">
        <v>24.98</v>
      </c>
      <c r="O669" s="1">
        <v>40845</v>
      </c>
      <c r="P669" s="4">
        <f t="shared" si="22"/>
        <v>22.123999999999999</v>
      </c>
      <c r="Q669" s="4">
        <f t="shared" si="23"/>
        <v>53.7</v>
      </c>
      <c r="T669" s="59"/>
      <c r="U669" s="59"/>
    </row>
    <row r="670" spans="1:21" x14ac:dyDescent="0.3">
      <c r="A670" s="1">
        <v>40846</v>
      </c>
      <c r="B670">
        <v>53.7</v>
      </c>
      <c r="C670">
        <v>31.5</v>
      </c>
      <c r="D670">
        <v>33.590000000000003</v>
      </c>
      <c r="E670">
        <v>53.23</v>
      </c>
      <c r="F670">
        <v>5.94</v>
      </c>
      <c r="G670">
        <v>5.88</v>
      </c>
      <c r="H670">
        <v>3.9</v>
      </c>
      <c r="I670">
        <v>12.62</v>
      </c>
      <c r="J670">
        <v>12.74</v>
      </c>
      <c r="K670">
        <v>43.55</v>
      </c>
      <c r="L670">
        <v>24.98</v>
      </c>
      <c r="O670" s="1">
        <v>40846</v>
      </c>
      <c r="P670" s="4">
        <f t="shared" si="22"/>
        <v>22.123999999999999</v>
      </c>
      <c r="Q670" s="4">
        <f t="shared" si="23"/>
        <v>53.7</v>
      </c>
      <c r="T670" s="59"/>
      <c r="U670" s="59"/>
    </row>
    <row r="671" spans="1:21" x14ac:dyDescent="0.3">
      <c r="A671" s="1">
        <v>40847</v>
      </c>
      <c r="B671">
        <v>52.4</v>
      </c>
      <c r="C671">
        <v>30.73</v>
      </c>
      <c r="D671">
        <v>33.770000000000003</v>
      </c>
      <c r="E671">
        <v>51.6</v>
      </c>
      <c r="F671">
        <v>5.83</v>
      </c>
      <c r="G671">
        <v>5.59</v>
      </c>
      <c r="H671">
        <v>3.7</v>
      </c>
      <c r="I671">
        <v>12.32</v>
      </c>
      <c r="J671">
        <v>12.62</v>
      </c>
      <c r="K671">
        <v>41.93</v>
      </c>
      <c r="L671">
        <v>24.54</v>
      </c>
      <c r="O671" s="1">
        <v>40847</v>
      </c>
      <c r="P671" s="4">
        <f t="shared" si="22"/>
        <v>21.636499999999998</v>
      </c>
      <c r="Q671" s="4">
        <f t="shared" si="23"/>
        <v>52.4</v>
      </c>
      <c r="T671" s="59"/>
      <c r="U671" s="59"/>
    </row>
    <row r="672" spans="1:21" x14ac:dyDescent="0.3">
      <c r="A672" s="1">
        <v>40848</v>
      </c>
      <c r="B672">
        <v>50.73</v>
      </c>
      <c r="C672">
        <v>29.86</v>
      </c>
      <c r="D672">
        <v>33</v>
      </c>
      <c r="E672">
        <v>50.14</v>
      </c>
      <c r="F672">
        <v>5.3</v>
      </c>
      <c r="G672">
        <v>5.29</v>
      </c>
      <c r="H672">
        <v>3.5150000000000001</v>
      </c>
      <c r="I672">
        <v>11.92</v>
      </c>
      <c r="J672">
        <v>12.45</v>
      </c>
      <c r="K672">
        <v>40.65</v>
      </c>
      <c r="L672">
        <v>23.9</v>
      </c>
      <c r="O672" s="1">
        <v>40848</v>
      </c>
      <c r="P672" s="4">
        <f t="shared" si="22"/>
        <v>20.984062499999997</v>
      </c>
      <c r="Q672" s="4">
        <f t="shared" si="23"/>
        <v>50.73</v>
      </c>
      <c r="T672" s="59"/>
      <c r="U672" s="59"/>
    </row>
    <row r="673" spans="1:21" x14ac:dyDescent="0.3">
      <c r="A673" s="1">
        <v>40849</v>
      </c>
      <c r="B673">
        <v>50.92</v>
      </c>
      <c r="C673">
        <v>30.06</v>
      </c>
      <c r="D673">
        <v>32.6</v>
      </c>
      <c r="E673">
        <v>52.18</v>
      </c>
      <c r="F673">
        <v>5.46</v>
      </c>
      <c r="G673">
        <v>5.43</v>
      </c>
      <c r="H673">
        <v>3.4538000000000002</v>
      </c>
      <c r="I673">
        <v>12.04</v>
      </c>
      <c r="J673">
        <v>12.72</v>
      </c>
      <c r="K673">
        <v>40.46</v>
      </c>
      <c r="L673">
        <v>23.85</v>
      </c>
      <c r="O673" s="1">
        <v>40849</v>
      </c>
      <c r="P673" s="4">
        <f t="shared" si="22"/>
        <v>21.229802500000002</v>
      </c>
      <c r="Q673" s="4">
        <f t="shared" si="23"/>
        <v>50.92</v>
      </c>
      <c r="T673" s="59"/>
      <c r="U673" s="59"/>
    </row>
    <row r="674" spans="1:21" x14ac:dyDescent="0.3">
      <c r="A674" s="1">
        <v>40850</v>
      </c>
      <c r="B674">
        <v>52.44</v>
      </c>
      <c r="C674">
        <v>31.12</v>
      </c>
      <c r="D674">
        <v>34.33</v>
      </c>
      <c r="E674">
        <v>56.11</v>
      </c>
      <c r="F674">
        <v>5.73</v>
      </c>
      <c r="G674">
        <v>5.84</v>
      </c>
      <c r="H674">
        <v>3.6625000000000001</v>
      </c>
      <c r="I674">
        <v>12.36</v>
      </c>
      <c r="J674">
        <v>12.9</v>
      </c>
      <c r="K674">
        <v>42.18</v>
      </c>
      <c r="L674">
        <v>24.2</v>
      </c>
      <c r="O674" s="1">
        <v>40850</v>
      </c>
      <c r="P674" s="4">
        <f t="shared" si="22"/>
        <v>22.25615625</v>
      </c>
      <c r="Q674" s="4">
        <f t="shared" si="23"/>
        <v>52.44</v>
      </c>
      <c r="T674" s="59"/>
      <c r="U674" s="59"/>
    </row>
    <row r="675" spans="1:21" x14ac:dyDescent="0.3">
      <c r="A675" s="1">
        <v>40851</v>
      </c>
      <c r="B675">
        <v>53.04</v>
      </c>
      <c r="C675">
        <v>31.79</v>
      </c>
      <c r="D675">
        <v>34.380000000000003</v>
      </c>
      <c r="E675">
        <v>56.5</v>
      </c>
      <c r="F675">
        <v>5.67</v>
      </c>
      <c r="G675">
        <v>5.89</v>
      </c>
      <c r="H675">
        <v>3.7050000000000001</v>
      </c>
      <c r="I675">
        <v>12.42</v>
      </c>
      <c r="J675">
        <v>12.98</v>
      </c>
      <c r="K675">
        <v>42.36</v>
      </c>
      <c r="L675">
        <v>23.74</v>
      </c>
      <c r="O675" s="1">
        <v>40851</v>
      </c>
      <c r="P675" s="4">
        <f t="shared" si="22"/>
        <v>22.352687500000002</v>
      </c>
      <c r="Q675" s="4">
        <f t="shared" si="23"/>
        <v>53.04</v>
      </c>
      <c r="T675" s="59"/>
      <c r="U675" s="59"/>
    </row>
    <row r="676" spans="1:21" x14ac:dyDescent="0.3">
      <c r="A676" s="1">
        <v>40852</v>
      </c>
      <c r="B676">
        <v>53.04</v>
      </c>
      <c r="C676">
        <v>31.79</v>
      </c>
      <c r="D676">
        <v>34.380000000000003</v>
      </c>
      <c r="E676">
        <v>56.5</v>
      </c>
      <c r="F676">
        <v>5.67</v>
      </c>
      <c r="G676">
        <v>5.89</v>
      </c>
      <c r="H676">
        <v>3.7050000000000001</v>
      </c>
      <c r="I676">
        <v>12.42</v>
      </c>
      <c r="J676">
        <v>12.98</v>
      </c>
      <c r="K676">
        <v>42.36</v>
      </c>
      <c r="L676">
        <v>23.74</v>
      </c>
      <c r="O676" s="1">
        <v>40852</v>
      </c>
      <c r="P676" s="4">
        <f t="shared" si="22"/>
        <v>22.352687500000002</v>
      </c>
      <c r="Q676" s="4">
        <f t="shared" si="23"/>
        <v>53.04</v>
      </c>
      <c r="T676" s="59"/>
      <c r="U676" s="59"/>
    </row>
    <row r="677" spans="1:21" x14ac:dyDescent="0.3">
      <c r="A677" s="1">
        <v>40853</v>
      </c>
      <c r="B677">
        <v>53.04</v>
      </c>
      <c r="C677">
        <v>31.79</v>
      </c>
      <c r="D677">
        <v>34.380000000000003</v>
      </c>
      <c r="E677">
        <v>56.5</v>
      </c>
      <c r="F677">
        <v>5.67</v>
      </c>
      <c r="G677">
        <v>5.89</v>
      </c>
      <c r="H677">
        <v>3.7050000000000001</v>
      </c>
      <c r="I677">
        <v>12.42</v>
      </c>
      <c r="J677">
        <v>12.98</v>
      </c>
      <c r="K677">
        <v>42.36</v>
      </c>
      <c r="L677">
        <v>23.74</v>
      </c>
      <c r="O677" s="1">
        <v>40853</v>
      </c>
      <c r="P677" s="4">
        <f t="shared" si="22"/>
        <v>22.352687500000002</v>
      </c>
      <c r="Q677" s="4">
        <f t="shared" si="23"/>
        <v>53.04</v>
      </c>
      <c r="T677" s="59"/>
      <c r="U677" s="59"/>
    </row>
    <row r="678" spans="1:21" x14ac:dyDescent="0.3">
      <c r="A678" s="1">
        <v>40854</v>
      </c>
      <c r="B678">
        <v>53.01</v>
      </c>
      <c r="C678">
        <v>31.53</v>
      </c>
      <c r="D678">
        <v>34.58</v>
      </c>
      <c r="E678">
        <v>56.92</v>
      </c>
      <c r="F678">
        <v>5.68</v>
      </c>
      <c r="G678">
        <v>5.85</v>
      </c>
      <c r="H678">
        <v>3.6850000000000001</v>
      </c>
      <c r="I678">
        <v>12.404999999999999</v>
      </c>
      <c r="J678">
        <v>13</v>
      </c>
      <c r="K678">
        <v>41.74</v>
      </c>
      <c r="L678">
        <v>24.28</v>
      </c>
      <c r="O678" s="1">
        <v>40854</v>
      </c>
      <c r="P678" s="4">
        <f t="shared" si="22"/>
        <v>22.416625</v>
      </c>
      <c r="Q678" s="4">
        <f t="shared" si="23"/>
        <v>53.01</v>
      </c>
      <c r="T678" s="59"/>
      <c r="U678" s="59"/>
    </row>
    <row r="679" spans="1:21" x14ac:dyDescent="0.3">
      <c r="A679" s="1">
        <v>40855</v>
      </c>
      <c r="B679">
        <v>53.25</v>
      </c>
      <c r="C679">
        <v>31.55</v>
      </c>
      <c r="D679">
        <v>34.729999999999997</v>
      </c>
      <c r="E679">
        <v>57.03</v>
      </c>
      <c r="F679">
        <v>5.75</v>
      </c>
      <c r="G679">
        <v>5.91</v>
      </c>
      <c r="H679">
        <v>3.77</v>
      </c>
      <c r="I679">
        <v>12.64</v>
      </c>
      <c r="J679">
        <v>12.93</v>
      </c>
      <c r="K679">
        <v>42.98</v>
      </c>
      <c r="L679">
        <v>24.75</v>
      </c>
      <c r="O679" s="1">
        <v>40855</v>
      </c>
      <c r="P679" s="4">
        <f t="shared" si="22"/>
        <v>22.610125000000004</v>
      </c>
      <c r="Q679" s="4">
        <f t="shared" si="23"/>
        <v>53.25</v>
      </c>
      <c r="T679" s="59"/>
      <c r="U679" s="59"/>
    </row>
    <row r="680" spans="1:21" x14ac:dyDescent="0.3">
      <c r="A680" s="1">
        <v>40856</v>
      </c>
      <c r="B680">
        <v>50.9</v>
      </c>
      <c r="C680">
        <v>30.31</v>
      </c>
      <c r="D680">
        <v>33.229999999999997</v>
      </c>
      <c r="E680">
        <v>55.41</v>
      </c>
      <c r="F680">
        <v>5.38</v>
      </c>
      <c r="G680">
        <v>5.35</v>
      </c>
      <c r="H680">
        <v>3.58</v>
      </c>
      <c r="I680">
        <v>12.14</v>
      </c>
      <c r="J680">
        <v>12.48</v>
      </c>
      <c r="K680">
        <v>40.1</v>
      </c>
      <c r="L680">
        <v>23.84</v>
      </c>
      <c r="O680" s="1">
        <v>40856</v>
      </c>
      <c r="P680" s="4">
        <f t="shared" si="22"/>
        <v>21.668499999999995</v>
      </c>
      <c r="Q680" s="4">
        <f t="shared" si="23"/>
        <v>50.9</v>
      </c>
      <c r="T680" s="59"/>
      <c r="U680" s="59"/>
    </row>
    <row r="681" spans="1:21" x14ac:dyDescent="0.3">
      <c r="A681" s="1">
        <v>40857</v>
      </c>
      <c r="B681">
        <v>51.24</v>
      </c>
      <c r="C681">
        <v>30.62</v>
      </c>
      <c r="D681">
        <v>33.11</v>
      </c>
      <c r="E681">
        <v>55.21</v>
      </c>
      <c r="F681">
        <v>5.66</v>
      </c>
      <c r="G681">
        <v>5.18</v>
      </c>
      <c r="H681">
        <v>3.6175000000000002</v>
      </c>
      <c r="I681">
        <v>12.25</v>
      </c>
      <c r="J681">
        <v>12.66</v>
      </c>
      <c r="K681">
        <v>40.549999999999997</v>
      </c>
      <c r="L681">
        <v>24.06</v>
      </c>
      <c r="O681" s="1">
        <v>40857</v>
      </c>
      <c r="P681" s="4">
        <f t="shared" si="22"/>
        <v>21.752593749999999</v>
      </c>
      <c r="Q681" s="4">
        <f t="shared" si="23"/>
        <v>51.24</v>
      </c>
      <c r="T681" s="59"/>
      <c r="U681" s="59"/>
    </row>
    <row r="682" spans="1:21" x14ac:dyDescent="0.3">
      <c r="A682" s="1">
        <v>40858</v>
      </c>
      <c r="B682">
        <v>53.04</v>
      </c>
      <c r="C682">
        <v>31.5</v>
      </c>
      <c r="D682">
        <v>34.29</v>
      </c>
      <c r="E682">
        <v>56.62</v>
      </c>
      <c r="F682">
        <v>5.95</v>
      </c>
      <c r="G682">
        <v>5.43</v>
      </c>
      <c r="H682">
        <v>3.7450000000000001</v>
      </c>
      <c r="I682">
        <v>12.73</v>
      </c>
      <c r="J682">
        <v>12.95</v>
      </c>
      <c r="K682">
        <v>41.56</v>
      </c>
      <c r="L682">
        <v>24.85</v>
      </c>
      <c r="O682" s="1">
        <v>40858</v>
      </c>
      <c r="P682" s="4">
        <f t="shared" si="22"/>
        <v>22.425937500000003</v>
      </c>
      <c r="Q682" s="4">
        <f t="shared" si="23"/>
        <v>53.04</v>
      </c>
      <c r="T682" s="59"/>
      <c r="U682" s="59"/>
    </row>
    <row r="683" spans="1:21" x14ac:dyDescent="0.3">
      <c r="A683" s="1">
        <v>40859</v>
      </c>
      <c r="B683">
        <v>53.04</v>
      </c>
      <c r="C683">
        <v>31.5</v>
      </c>
      <c r="D683">
        <v>34.29</v>
      </c>
      <c r="E683">
        <v>56.62</v>
      </c>
      <c r="F683">
        <v>5.95</v>
      </c>
      <c r="G683">
        <v>5.43</v>
      </c>
      <c r="H683">
        <v>3.7450000000000001</v>
      </c>
      <c r="I683">
        <v>12.73</v>
      </c>
      <c r="J683">
        <v>12.95</v>
      </c>
      <c r="K683">
        <v>41.56</v>
      </c>
      <c r="L683">
        <v>24.85</v>
      </c>
      <c r="O683" s="1">
        <v>40859</v>
      </c>
      <c r="P683" s="4">
        <f t="shared" si="22"/>
        <v>22.425937500000003</v>
      </c>
      <c r="Q683" s="4">
        <f t="shared" si="23"/>
        <v>53.04</v>
      </c>
      <c r="T683" s="59"/>
      <c r="U683" s="59"/>
    </row>
    <row r="684" spans="1:21" x14ac:dyDescent="0.3">
      <c r="A684" s="1">
        <v>40860</v>
      </c>
      <c r="B684">
        <v>53.04</v>
      </c>
      <c r="C684">
        <v>31.5</v>
      </c>
      <c r="D684">
        <v>34.29</v>
      </c>
      <c r="E684">
        <v>56.62</v>
      </c>
      <c r="F684">
        <v>5.95</v>
      </c>
      <c r="G684">
        <v>5.43</v>
      </c>
      <c r="H684">
        <v>3.7450000000000001</v>
      </c>
      <c r="I684">
        <v>12.73</v>
      </c>
      <c r="J684">
        <v>12.95</v>
      </c>
      <c r="K684">
        <v>41.56</v>
      </c>
      <c r="L684">
        <v>24.85</v>
      </c>
      <c r="O684" s="1">
        <v>40860</v>
      </c>
      <c r="P684" s="4">
        <f t="shared" si="22"/>
        <v>22.425937500000003</v>
      </c>
      <c r="Q684" s="4">
        <f t="shared" si="23"/>
        <v>53.04</v>
      </c>
      <c r="T684" s="59"/>
      <c r="U684" s="59"/>
    </row>
    <row r="685" spans="1:21" x14ac:dyDescent="0.3">
      <c r="A685" s="1">
        <v>40861</v>
      </c>
      <c r="B685">
        <v>52.46</v>
      </c>
      <c r="C685">
        <v>31.16</v>
      </c>
      <c r="D685">
        <v>33.090000000000003</v>
      </c>
      <c r="E685">
        <v>57.1</v>
      </c>
      <c r="F685">
        <v>5.79</v>
      </c>
      <c r="G685">
        <v>5.35</v>
      </c>
      <c r="H685">
        <v>3.6724999999999999</v>
      </c>
      <c r="I685">
        <v>12.54</v>
      </c>
      <c r="J685">
        <v>12.98</v>
      </c>
      <c r="K685">
        <v>40.17</v>
      </c>
      <c r="L685">
        <v>24.63</v>
      </c>
      <c r="O685" s="1">
        <v>40861</v>
      </c>
      <c r="P685" s="4">
        <f t="shared" si="22"/>
        <v>22.157406250000001</v>
      </c>
      <c r="Q685" s="4">
        <f t="shared" si="23"/>
        <v>52.46</v>
      </c>
      <c r="T685" s="59"/>
      <c r="U685" s="59"/>
    </row>
    <row r="686" spans="1:21" x14ac:dyDescent="0.3">
      <c r="A686" s="1">
        <v>40862</v>
      </c>
      <c r="B686">
        <v>53.12</v>
      </c>
      <c r="C686">
        <v>31.15</v>
      </c>
      <c r="D686">
        <v>32.99</v>
      </c>
      <c r="E686">
        <v>57.4</v>
      </c>
      <c r="F686">
        <v>5.76</v>
      </c>
      <c r="G686">
        <v>5.46</v>
      </c>
      <c r="H686">
        <v>3.72</v>
      </c>
      <c r="I686">
        <v>12.64</v>
      </c>
      <c r="J686">
        <v>13.08</v>
      </c>
      <c r="K686">
        <v>40.46</v>
      </c>
      <c r="L686">
        <v>25.34</v>
      </c>
      <c r="O686" s="1">
        <v>40862</v>
      </c>
      <c r="P686" s="4">
        <f t="shared" si="22"/>
        <v>22.303750000000001</v>
      </c>
      <c r="Q686" s="4">
        <f t="shared" si="23"/>
        <v>53.12</v>
      </c>
      <c r="T686" s="59"/>
      <c r="U686" s="59"/>
    </row>
    <row r="687" spans="1:21" x14ac:dyDescent="0.3">
      <c r="A687" s="1">
        <v>40863</v>
      </c>
      <c r="B687">
        <v>52.94</v>
      </c>
      <c r="C687">
        <v>31.46</v>
      </c>
      <c r="D687">
        <v>32.1</v>
      </c>
      <c r="E687">
        <v>56.88</v>
      </c>
      <c r="F687">
        <v>5.68</v>
      </c>
      <c r="G687">
        <v>6.74</v>
      </c>
      <c r="H687">
        <v>3.645</v>
      </c>
      <c r="I687">
        <v>12.47</v>
      </c>
      <c r="J687">
        <v>12.74</v>
      </c>
      <c r="K687">
        <v>39.51</v>
      </c>
      <c r="L687">
        <v>24.94</v>
      </c>
      <c r="O687" s="1">
        <v>40863</v>
      </c>
      <c r="P687" s="4">
        <f t="shared" si="22"/>
        <v>22.177937500000002</v>
      </c>
      <c r="Q687" s="4">
        <f t="shared" si="23"/>
        <v>52.94</v>
      </c>
      <c r="T687" s="59"/>
      <c r="U687" s="59"/>
    </row>
    <row r="688" spans="1:21" x14ac:dyDescent="0.3">
      <c r="A688" s="1">
        <v>40864</v>
      </c>
      <c r="B688">
        <v>50.89</v>
      </c>
      <c r="C688">
        <v>30.39</v>
      </c>
      <c r="D688">
        <v>31.2</v>
      </c>
      <c r="E688">
        <v>56.38</v>
      </c>
      <c r="F688">
        <v>5.44</v>
      </c>
      <c r="G688">
        <v>6.33</v>
      </c>
      <c r="H688">
        <v>3.5150000000000001</v>
      </c>
      <c r="I688">
        <v>11.53</v>
      </c>
      <c r="J688">
        <v>12.71</v>
      </c>
      <c r="K688">
        <v>38.36</v>
      </c>
      <c r="L688">
        <v>24.34</v>
      </c>
      <c r="O688" s="1">
        <v>40864</v>
      </c>
      <c r="P688" s="4">
        <f t="shared" si="22"/>
        <v>21.5800625</v>
      </c>
      <c r="Q688" s="4">
        <f t="shared" si="23"/>
        <v>50.89</v>
      </c>
      <c r="T688" s="59"/>
      <c r="U688" s="59"/>
    </row>
    <row r="689" spans="1:21" x14ac:dyDescent="0.3">
      <c r="A689" s="1">
        <v>40865</v>
      </c>
      <c r="B689">
        <v>50.41</v>
      </c>
      <c r="C689">
        <v>30.05</v>
      </c>
      <c r="D689">
        <v>29.86</v>
      </c>
      <c r="E689">
        <v>55.67</v>
      </c>
      <c r="F689">
        <v>5.47</v>
      </c>
      <c r="G689">
        <v>6.29</v>
      </c>
      <c r="H689">
        <v>3.4824999999999999</v>
      </c>
      <c r="I689">
        <v>11.23</v>
      </c>
      <c r="J689">
        <v>12.66</v>
      </c>
      <c r="K689">
        <v>38.07</v>
      </c>
      <c r="L689">
        <v>24.29</v>
      </c>
      <c r="O689" s="1">
        <v>40865</v>
      </c>
      <c r="P689" s="4">
        <f t="shared" si="22"/>
        <v>21.250031249999999</v>
      </c>
      <c r="Q689" s="4">
        <f t="shared" si="23"/>
        <v>50.41</v>
      </c>
      <c r="T689" s="59"/>
      <c r="U689" s="59"/>
    </row>
    <row r="690" spans="1:21" x14ac:dyDescent="0.3">
      <c r="A690" s="1">
        <v>40866</v>
      </c>
      <c r="B690">
        <v>50.41</v>
      </c>
      <c r="C690">
        <v>30.05</v>
      </c>
      <c r="D690">
        <v>29.86</v>
      </c>
      <c r="E690">
        <v>55.67</v>
      </c>
      <c r="F690">
        <v>5.47</v>
      </c>
      <c r="G690">
        <v>6.29</v>
      </c>
      <c r="H690">
        <v>3.4824999999999999</v>
      </c>
      <c r="I690">
        <v>11.23</v>
      </c>
      <c r="J690">
        <v>12.66</v>
      </c>
      <c r="K690">
        <v>38.07</v>
      </c>
      <c r="L690">
        <v>24.29</v>
      </c>
      <c r="O690" s="1">
        <v>40866</v>
      </c>
      <c r="P690" s="4">
        <f t="shared" si="22"/>
        <v>21.250031249999999</v>
      </c>
      <c r="Q690" s="4">
        <f t="shared" si="23"/>
        <v>50.41</v>
      </c>
      <c r="T690" s="59"/>
      <c r="U690" s="59"/>
    </row>
    <row r="691" spans="1:21" x14ac:dyDescent="0.3">
      <c r="A691" s="1">
        <v>40867</v>
      </c>
      <c r="B691">
        <v>50.41</v>
      </c>
      <c r="C691">
        <v>30.05</v>
      </c>
      <c r="D691">
        <v>29.86</v>
      </c>
      <c r="E691">
        <v>55.67</v>
      </c>
      <c r="F691">
        <v>5.47</v>
      </c>
      <c r="G691">
        <v>6.29</v>
      </c>
      <c r="H691">
        <v>3.4824999999999999</v>
      </c>
      <c r="I691">
        <v>11.23</v>
      </c>
      <c r="J691">
        <v>12.66</v>
      </c>
      <c r="K691">
        <v>38.07</v>
      </c>
      <c r="L691">
        <v>24.29</v>
      </c>
      <c r="O691" s="1">
        <v>40867</v>
      </c>
      <c r="P691" s="4">
        <f t="shared" si="22"/>
        <v>21.250031249999999</v>
      </c>
      <c r="Q691" s="4">
        <f t="shared" si="23"/>
        <v>50.41</v>
      </c>
      <c r="T691" s="59"/>
      <c r="U691" s="59"/>
    </row>
    <row r="692" spans="1:21" x14ac:dyDescent="0.3">
      <c r="A692" s="1">
        <v>40868</v>
      </c>
      <c r="B692">
        <v>49.47</v>
      </c>
      <c r="C692">
        <v>29.22</v>
      </c>
      <c r="D692">
        <v>29.45</v>
      </c>
      <c r="E692">
        <v>54.27</v>
      </c>
      <c r="F692">
        <v>5.42</v>
      </c>
      <c r="G692">
        <v>6.09</v>
      </c>
      <c r="H692">
        <v>3.6575000000000002</v>
      </c>
      <c r="I692">
        <v>10.89</v>
      </c>
      <c r="J692">
        <v>12.56</v>
      </c>
      <c r="K692">
        <v>38.04</v>
      </c>
      <c r="L692">
        <v>23.57</v>
      </c>
      <c r="O692" s="1">
        <v>40868</v>
      </c>
      <c r="P692" s="4">
        <f t="shared" si="22"/>
        <v>20.818843750000003</v>
      </c>
      <c r="Q692" s="4">
        <f t="shared" si="23"/>
        <v>49.47</v>
      </c>
      <c r="T692" s="59"/>
      <c r="U692" s="59"/>
    </row>
    <row r="693" spans="1:21" x14ac:dyDescent="0.3">
      <c r="A693" s="1">
        <v>40869</v>
      </c>
      <c r="B693">
        <v>48.84</v>
      </c>
      <c r="C693">
        <v>28.69</v>
      </c>
      <c r="D693">
        <v>29.41</v>
      </c>
      <c r="E693">
        <v>54.48</v>
      </c>
      <c r="F693">
        <v>5.3</v>
      </c>
      <c r="G693">
        <v>6.1</v>
      </c>
      <c r="H693">
        <v>3.77</v>
      </c>
      <c r="I693">
        <v>10.57</v>
      </c>
      <c r="J693">
        <v>12.56</v>
      </c>
      <c r="K693">
        <v>37.07</v>
      </c>
      <c r="L693">
        <v>23.24</v>
      </c>
      <c r="O693" s="1">
        <v>40869</v>
      </c>
      <c r="P693" s="4">
        <f t="shared" si="22"/>
        <v>20.657</v>
      </c>
      <c r="Q693" s="4">
        <f t="shared" si="23"/>
        <v>48.84</v>
      </c>
      <c r="T693" s="59"/>
      <c r="U693" s="59"/>
    </row>
    <row r="694" spans="1:21" x14ac:dyDescent="0.3">
      <c r="A694" s="1">
        <v>40870</v>
      </c>
      <c r="B694">
        <v>47.3</v>
      </c>
      <c r="C694">
        <v>27.94</v>
      </c>
      <c r="D694">
        <v>28.97</v>
      </c>
      <c r="E694">
        <v>52.03</v>
      </c>
      <c r="F694">
        <v>5.05</v>
      </c>
      <c r="G694">
        <v>5.71</v>
      </c>
      <c r="H694">
        <v>3.61</v>
      </c>
      <c r="I694">
        <v>10.210000000000001</v>
      </c>
      <c r="J694">
        <v>12.2</v>
      </c>
      <c r="K694">
        <v>36.72</v>
      </c>
      <c r="L694">
        <v>22.7</v>
      </c>
      <c r="O694" s="1">
        <v>40870</v>
      </c>
      <c r="P694" s="4">
        <f t="shared" si="22"/>
        <v>20.02075</v>
      </c>
      <c r="Q694" s="4">
        <f t="shared" si="23"/>
        <v>47.3</v>
      </c>
      <c r="T694" s="59"/>
      <c r="U694" s="59"/>
    </row>
    <row r="695" spans="1:21" x14ac:dyDescent="0.3">
      <c r="A695" s="1">
        <v>40871</v>
      </c>
      <c r="B695">
        <v>47.3</v>
      </c>
      <c r="C695">
        <v>27.94</v>
      </c>
      <c r="D695">
        <v>28.97</v>
      </c>
      <c r="E695">
        <v>52.03</v>
      </c>
      <c r="F695">
        <v>5.05</v>
      </c>
      <c r="G695">
        <v>5.71</v>
      </c>
      <c r="H695">
        <v>3.61</v>
      </c>
      <c r="I695">
        <v>10.210000000000001</v>
      </c>
      <c r="J695">
        <v>12.2</v>
      </c>
      <c r="K695">
        <v>36.72</v>
      </c>
      <c r="L695">
        <v>22.7</v>
      </c>
      <c r="O695" s="1">
        <v>40871</v>
      </c>
      <c r="P695" s="4">
        <f t="shared" si="22"/>
        <v>20.02075</v>
      </c>
      <c r="Q695" s="4">
        <f t="shared" si="23"/>
        <v>47.3</v>
      </c>
      <c r="T695" s="59"/>
      <c r="U695" s="59"/>
    </row>
    <row r="696" spans="1:21" x14ac:dyDescent="0.3">
      <c r="A696" s="1">
        <v>40872</v>
      </c>
      <c r="B696">
        <v>46.72</v>
      </c>
      <c r="C696">
        <v>27.79</v>
      </c>
      <c r="D696">
        <v>28.44</v>
      </c>
      <c r="E696">
        <v>51.86</v>
      </c>
      <c r="F696">
        <v>4.99</v>
      </c>
      <c r="G696">
        <v>5.5</v>
      </c>
      <c r="H696">
        <v>3.51</v>
      </c>
      <c r="I696">
        <v>10.16</v>
      </c>
      <c r="J696">
        <v>12.07</v>
      </c>
      <c r="K696">
        <v>36.21</v>
      </c>
      <c r="L696">
        <v>22.73</v>
      </c>
      <c r="O696" s="1">
        <v>40872</v>
      </c>
      <c r="P696" s="4">
        <f t="shared" si="22"/>
        <v>19.849250000000001</v>
      </c>
      <c r="Q696" s="4">
        <f t="shared" si="23"/>
        <v>46.72</v>
      </c>
      <c r="T696" s="59"/>
      <c r="U696" s="59"/>
    </row>
    <row r="697" spans="1:21" x14ac:dyDescent="0.3">
      <c r="A697" s="1">
        <v>40873</v>
      </c>
      <c r="B697">
        <v>46.72</v>
      </c>
      <c r="C697">
        <v>27.79</v>
      </c>
      <c r="D697">
        <v>28.44</v>
      </c>
      <c r="E697">
        <v>51.86</v>
      </c>
      <c r="F697">
        <v>4.99</v>
      </c>
      <c r="G697">
        <v>5.5</v>
      </c>
      <c r="H697">
        <v>3.51</v>
      </c>
      <c r="I697">
        <v>10.16</v>
      </c>
      <c r="J697">
        <v>12.07</v>
      </c>
      <c r="K697">
        <v>36.21</v>
      </c>
      <c r="L697">
        <v>22.73</v>
      </c>
      <c r="O697" s="1">
        <v>40873</v>
      </c>
      <c r="P697" s="4">
        <f t="shared" si="22"/>
        <v>19.849250000000001</v>
      </c>
      <c r="Q697" s="4">
        <f t="shared" si="23"/>
        <v>46.72</v>
      </c>
      <c r="T697" s="59"/>
      <c r="U697" s="59"/>
    </row>
    <row r="698" spans="1:21" x14ac:dyDescent="0.3">
      <c r="A698" s="1">
        <v>40874</v>
      </c>
      <c r="B698">
        <v>46.72</v>
      </c>
      <c r="C698">
        <v>27.79</v>
      </c>
      <c r="D698">
        <v>28.44</v>
      </c>
      <c r="E698">
        <v>51.86</v>
      </c>
      <c r="F698">
        <v>4.99</v>
      </c>
      <c r="G698">
        <v>5.5</v>
      </c>
      <c r="H698">
        <v>3.51</v>
      </c>
      <c r="I698">
        <v>10.16</v>
      </c>
      <c r="J698">
        <v>12.07</v>
      </c>
      <c r="K698">
        <v>36.21</v>
      </c>
      <c r="L698">
        <v>22.73</v>
      </c>
      <c r="O698" s="1">
        <v>40874</v>
      </c>
      <c r="P698" s="4">
        <f t="shared" si="22"/>
        <v>19.849250000000001</v>
      </c>
      <c r="Q698" s="4">
        <f t="shared" si="23"/>
        <v>46.72</v>
      </c>
      <c r="T698" s="59"/>
      <c r="U698" s="59"/>
    </row>
    <row r="699" spans="1:21" x14ac:dyDescent="0.3">
      <c r="A699" s="1">
        <v>40875</v>
      </c>
      <c r="B699">
        <v>48.14</v>
      </c>
      <c r="C699">
        <v>28.7</v>
      </c>
      <c r="D699">
        <v>28.58</v>
      </c>
      <c r="E699">
        <v>53.94</v>
      </c>
      <c r="F699">
        <v>5.3</v>
      </c>
      <c r="G699">
        <v>5.62</v>
      </c>
      <c r="H699">
        <v>3.7075</v>
      </c>
      <c r="I699">
        <v>10.4</v>
      </c>
      <c r="J699">
        <v>12.55</v>
      </c>
      <c r="K699">
        <v>37.5</v>
      </c>
      <c r="L699">
        <v>23.46</v>
      </c>
      <c r="O699" s="1">
        <v>40875</v>
      </c>
      <c r="P699" s="4">
        <f t="shared" si="22"/>
        <v>20.469593749999998</v>
      </c>
      <c r="Q699" s="4">
        <f t="shared" si="23"/>
        <v>48.14</v>
      </c>
      <c r="T699" s="59"/>
      <c r="U699" s="59"/>
    </row>
    <row r="700" spans="1:21" x14ac:dyDescent="0.3">
      <c r="A700" s="1">
        <v>40876</v>
      </c>
      <c r="B700">
        <v>47.84</v>
      </c>
      <c r="C700">
        <v>28.64</v>
      </c>
      <c r="D700">
        <v>28.87</v>
      </c>
      <c r="E700">
        <v>53.11</v>
      </c>
      <c r="F700">
        <v>5.32</v>
      </c>
      <c r="G700">
        <v>5.64</v>
      </c>
      <c r="H700">
        <v>3.7275</v>
      </c>
      <c r="I700">
        <v>10.25</v>
      </c>
      <c r="J700">
        <v>12.4</v>
      </c>
      <c r="K700">
        <v>37.19</v>
      </c>
      <c r="L700">
        <v>23.58</v>
      </c>
      <c r="O700" s="1">
        <v>40876</v>
      </c>
      <c r="P700" s="4">
        <f t="shared" si="22"/>
        <v>20.382468749999997</v>
      </c>
      <c r="Q700" s="4">
        <f t="shared" si="23"/>
        <v>47.84</v>
      </c>
      <c r="T700" s="59"/>
      <c r="U700" s="59"/>
    </row>
    <row r="701" spans="1:21" x14ac:dyDescent="0.3">
      <c r="A701" s="1">
        <v>40877</v>
      </c>
      <c r="B701">
        <v>50.53</v>
      </c>
      <c r="C701">
        <v>30.1</v>
      </c>
      <c r="D701">
        <v>29.92</v>
      </c>
      <c r="E701">
        <v>54.8</v>
      </c>
      <c r="F701">
        <v>5.69</v>
      </c>
      <c r="G701">
        <v>5.99</v>
      </c>
      <c r="H701">
        <v>3.9075000000000002</v>
      </c>
      <c r="I701">
        <v>10.78</v>
      </c>
      <c r="J701">
        <v>12.92</v>
      </c>
      <c r="K701">
        <v>39.53</v>
      </c>
      <c r="L701">
        <v>24.91</v>
      </c>
      <c r="O701" s="1">
        <v>40877</v>
      </c>
      <c r="P701" s="4">
        <f t="shared" si="22"/>
        <v>21.308468750000003</v>
      </c>
      <c r="Q701" s="4">
        <f t="shared" si="23"/>
        <v>50.53</v>
      </c>
      <c r="T701" s="59"/>
      <c r="U701" s="59"/>
    </row>
    <row r="702" spans="1:21" x14ac:dyDescent="0.3">
      <c r="A702" s="1">
        <v>40878</v>
      </c>
      <c r="B702">
        <v>50.87</v>
      </c>
      <c r="C702">
        <v>30.21</v>
      </c>
      <c r="D702">
        <v>29.91</v>
      </c>
      <c r="E702">
        <v>54.73</v>
      </c>
      <c r="F702">
        <v>5.7</v>
      </c>
      <c r="G702">
        <v>5.89</v>
      </c>
      <c r="H702">
        <v>3.9550000000000001</v>
      </c>
      <c r="I702">
        <v>10.77</v>
      </c>
      <c r="J702">
        <v>13.21</v>
      </c>
      <c r="K702">
        <v>39.33</v>
      </c>
      <c r="L702">
        <v>24.92</v>
      </c>
      <c r="O702" s="1">
        <v>40878</v>
      </c>
      <c r="P702" s="4">
        <f t="shared" si="22"/>
        <v>21.311562500000001</v>
      </c>
      <c r="Q702" s="4">
        <f t="shared" si="23"/>
        <v>50.87</v>
      </c>
      <c r="T702" s="59"/>
      <c r="U702" s="59"/>
    </row>
    <row r="703" spans="1:21" x14ac:dyDescent="0.3">
      <c r="A703" s="1">
        <v>40879</v>
      </c>
      <c r="B703">
        <v>50.88</v>
      </c>
      <c r="C703">
        <v>29.97</v>
      </c>
      <c r="D703">
        <v>31.16</v>
      </c>
      <c r="E703">
        <v>54.34</v>
      </c>
      <c r="F703">
        <v>5.65</v>
      </c>
      <c r="G703">
        <v>5.8</v>
      </c>
      <c r="H703">
        <v>3.93</v>
      </c>
      <c r="I703">
        <v>10.83</v>
      </c>
      <c r="J703">
        <v>13.12</v>
      </c>
      <c r="K703">
        <v>40.659999999999997</v>
      </c>
      <c r="L703">
        <v>24.64</v>
      </c>
      <c r="O703" s="1">
        <v>40879</v>
      </c>
      <c r="P703" s="4">
        <f t="shared" si="22"/>
        <v>21.400000000000006</v>
      </c>
      <c r="Q703" s="4">
        <f t="shared" si="23"/>
        <v>50.88</v>
      </c>
      <c r="T703" s="59"/>
      <c r="U703" s="59"/>
    </row>
    <row r="704" spans="1:21" x14ac:dyDescent="0.3">
      <c r="A704" s="1">
        <v>40880</v>
      </c>
      <c r="B704">
        <v>50.88</v>
      </c>
      <c r="C704">
        <v>29.97</v>
      </c>
      <c r="D704">
        <v>31.16</v>
      </c>
      <c r="E704">
        <v>54.34</v>
      </c>
      <c r="F704">
        <v>5.65</v>
      </c>
      <c r="G704">
        <v>5.8</v>
      </c>
      <c r="H704">
        <v>3.93</v>
      </c>
      <c r="I704">
        <v>10.83</v>
      </c>
      <c r="J704">
        <v>13.12</v>
      </c>
      <c r="K704">
        <v>40.659999999999997</v>
      </c>
      <c r="L704">
        <v>24.64</v>
      </c>
      <c r="O704" s="1">
        <v>40880</v>
      </c>
      <c r="P704" s="4">
        <f t="shared" si="22"/>
        <v>21.400000000000006</v>
      </c>
      <c r="Q704" s="4">
        <f t="shared" si="23"/>
        <v>50.88</v>
      </c>
      <c r="T704" s="59"/>
      <c r="U704" s="59"/>
    </row>
    <row r="705" spans="1:21" x14ac:dyDescent="0.3">
      <c r="A705" s="1">
        <v>40881</v>
      </c>
      <c r="B705">
        <v>50.88</v>
      </c>
      <c r="C705">
        <v>29.97</v>
      </c>
      <c r="D705">
        <v>31.16</v>
      </c>
      <c r="E705">
        <v>54.34</v>
      </c>
      <c r="F705">
        <v>5.65</v>
      </c>
      <c r="G705">
        <v>5.8</v>
      </c>
      <c r="H705">
        <v>3.93</v>
      </c>
      <c r="I705">
        <v>10.83</v>
      </c>
      <c r="J705">
        <v>13.12</v>
      </c>
      <c r="K705">
        <v>40.659999999999997</v>
      </c>
      <c r="L705">
        <v>24.64</v>
      </c>
      <c r="O705" s="1">
        <v>40881</v>
      </c>
      <c r="P705" s="4">
        <f t="shared" si="22"/>
        <v>21.400000000000006</v>
      </c>
      <c r="Q705" s="4">
        <f t="shared" si="23"/>
        <v>50.88</v>
      </c>
      <c r="T705" s="59"/>
      <c r="U705" s="59"/>
    </row>
    <row r="706" spans="1:21" x14ac:dyDescent="0.3">
      <c r="A706" s="1">
        <v>40882</v>
      </c>
      <c r="B706">
        <v>51.3</v>
      </c>
      <c r="C706">
        <v>30.23</v>
      </c>
      <c r="D706">
        <v>31.04</v>
      </c>
      <c r="E706">
        <v>54.49</v>
      </c>
      <c r="F706">
        <v>5.76</v>
      </c>
      <c r="G706">
        <v>5.73</v>
      </c>
      <c r="H706">
        <v>3.87</v>
      </c>
      <c r="I706">
        <v>10.99</v>
      </c>
      <c r="J706">
        <v>13.22</v>
      </c>
      <c r="K706">
        <v>41.35</v>
      </c>
      <c r="L706">
        <v>25.01</v>
      </c>
      <c r="O706" s="1">
        <v>40882</v>
      </c>
      <c r="P706" s="4">
        <f t="shared" si="22"/>
        <v>21.529499999999999</v>
      </c>
      <c r="Q706" s="4">
        <f t="shared" si="23"/>
        <v>51.3</v>
      </c>
      <c r="T706" s="59"/>
      <c r="U706" s="59"/>
    </row>
    <row r="707" spans="1:21" x14ac:dyDescent="0.3">
      <c r="A707" s="1">
        <v>40883</v>
      </c>
      <c r="B707">
        <v>51.17</v>
      </c>
      <c r="C707">
        <v>30.42</v>
      </c>
      <c r="D707">
        <v>30.81</v>
      </c>
      <c r="E707">
        <v>54.83</v>
      </c>
      <c r="F707">
        <v>5.66</v>
      </c>
      <c r="G707">
        <v>5.65</v>
      </c>
      <c r="H707">
        <v>3.8149999999999999</v>
      </c>
      <c r="I707">
        <v>11.09</v>
      </c>
      <c r="J707">
        <v>12.94</v>
      </c>
      <c r="K707">
        <v>41.62</v>
      </c>
      <c r="L707">
        <v>25.35</v>
      </c>
      <c r="O707" s="1">
        <v>40883</v>
      </c>
      <c r="P707" s="4">
        <f t="shared" si="22"/>
        <v>21.585812499999999</v>
      </c>
      <c r="Q707" s="4">
        <f t="shared" si="23"/>
        <v>51.17</v>
      </c>
      <c r="T707" s="59"/>
      <c r="U707" s="59"/>
    </row>
    <row r="708" spans="1:21" x14ac:dyDescent="0.3">
      <c r="A708" s="1">
        <v>40884</v>
      </c>
      <c r="B708">
        <v>51.85</v>
      </c>
      <c r="C708">
        <v>30.67</v>
      </c>
      <c r="D708">
        <v>31.22</v>
      </c>
      <c r="E708">
        <v>54.45</v>
      </c>
      <c r="F708">
        <v>5.72</v>
      </c>
      <c r="G708">
        <v>6.06</v>
      </c>
      <c r="H708">
        <v>3.7925</v>
      </c>
      <c r="I708">
        <v>11.25</v>
      </c>
      <c r="J708">
        <v>13.22</v>
      </c>
      <c r="K708">
        <v>42.01</v>
      </c>
      <c r="L708">
        <v>25.66</v>
      </c>
      <c r="O708" s="1">
        <v>40884</v>
      </c>
      <c r="P708" s="4">
        <f t="shared" ref="P708:P771" si="24">SUMPRODUCT(C708:L708,$C$1:$L$1)</f>
        <v>21.754031250000001</v>
      </c>
      <c r="Q708" s="4">
        <f t="shared" si="23"/>
        <v>51.85</v>
      </c>
      <c r="T708" s="59"/>
      <c r="U708" s="59"/>
    </row>
    <row r="709" spans="1:21" x14ac:dyDescent="0.3">
      <c r="A709" s="1">
        <v>40885</v>
      </c>
      <c r="B709">
        <v>50.32</v>
      </c>
      <c r="C709">
        <v>29.92</v>
      </c>
      <c r="D709">
        <v>30.68</v>
      </c>
      <c r="E709">
        <v>54.07</v>
      </c>
      <c r="F709">
        <v>5.47</v>
      </c>
      <c r="G709">
        <v>5.82</v>
      </c>
      <c r="H709">
        <v>3.6724999999999999</v>
      </c>
      <c r="I709">
        <v>10.91</v>
      </c>
      <c r="J709">
        <v>12.94</v>
      </c>
      <c r="K709">
        <v>41.07</v>
      </c>
      <c r="L709">
        <v>24.71</v>
      </c>
      <c r="O709" s="1">
        <v>40885</v>
      </c>
      <c r="P709" s="4">
        <f t="shared" si="24"/>
        <v>21.291406250000001</v>
      </c>
      <c r="Q709" s="4">
        <f t="shared" si="23"/>
        <v>50.32</v>
      </c>
      <c r="T709" s="59"/>
      <c r="U709" s="59"/>
    </row>
    <row r="710" spans="1:21" x14ac:dyDescent="0.3">
      <c r="A710" s="1">
        <v>40886</v>
      </c>
      <c r="B710">
        <v>50.99</v>
      </c>
      <c r="C710">
        <v>29.94</v>
      </c>
      <c r="D710">
        <v>30.61</v>
      </c>
      <c r="E710">
        <v>55.18</v>
      </c>
      <c r="F710">
        <v>5.54</v>
      </c>
      <c r="G710">
        <v>5.89</v>
      </c>
      <c r="H710">
        <v>3.7250000000000001</v>
      </c>
      <c r="I710">
        <v>11.2</v>
      </c>
      <c r="J710">
        <v>13.08</v>
      </c>
      <c r="K710">
        <v>41.6</v>
      </c>
      <c r="L710">
        <v>25.01</v>
      </c>
      <c r="O710" s="1">
        <v>40886</v>
      </c>
      <c r="P710" s="4">
        <f t="shared" si="24"/>
        <v>21.532187500000006</v>
      </c>
      <c r="Q710" s="4">
        <f t="shared" si="23"/>
        <v>50.99</v>
      </c>
      <c r="T710" s="59"/>
      <c r="U710" s="59"/>
    </row>
    <row r="711" spans="1:21" x14ac:dyDescent="0.3">
      <c r="A711" s="1">
        <v>40887</v>
      </c>
      <c r="B711">
        <v>50.99</v>
      </c>
      <c r="C711">
        <v>29.94</v>
      </c>
      <c r="D711">
        <v>30.61</v>
      </c>
      <c r="E711">
        <v>55.18</v>
      </c>
      <c r="F711">
        <v>5.54</v>
      </c>
      <c r="G711">
        <v>5.89</v>
      </c>
      <c r="H711">
        <v>3.7250000000000001</v>
      </c>
      <c r="I711">
        <v>11.2</v>
      </c>
      <c r="J711">
        <v>13.08</v>
      </c>
      <c r="K711">
        <v>41.6</v>
      </c>
      <c r="L711">
        <v>25.01</v>
      </c>
      <c r="O711" s="1">
        <v>40887</v>
      </c>
      <c r="P711" s="4">
        <f t="shared" si="24"/>
        <v>21.532187500000006</v>
      </c>
      <c r="Q711" s="4">
        <f t="shared" si="23"/>
        <v>50.99</v>
      </c>
      <c r="T711" s="59"/>
      <c r="U711" s="59"/>
    </row>
    <row r="712" spans="1:21" x14ac:dyDescent="0.3">
      <c r="A712" s="1">
        <v>40888</v>
      </c>
      <c r="B712">
        <v>50.99</v>
      </c>
      <c r="C712">
        <v>29.94</v>
      </c>
      <c r="D712">
        <v>30.61</v>
      </c>
      <c r="E712">
        <v>55.18</v>
      </c>
      <c r="F712">
        <v>5.54</v>
      </c>
      <c r="G712">
        <v>5.89</v>
      </c>
      <c r="H712">
        <v>3.7250000000000001</v>
      </c>
      <c r="I712">
        <v>11.2</v>
      </c>
      <c r="J712">
        <v>13.08</v>
      </c>
      <c r="K712">
        <v>41.6</v>
      </c>
      <c r="L712">
        <v>25.01</v>
      </c>
      <c r="O712" s="1">
        <v>40888</v>
      </c>
      <c r="P712" s="4">
        <f t="shared" si="24"/>
        <v>21.532187500000006</v>
      </c>
      <c r="Q712" s="4">
        <f t="shared" si="23"/>
        <v>50.99</v>
      </c>
      <c r="T712" s="59"/>
      <c r="U712" s="59"/>
    </row>
    <row r="713" spans="1:21" x14ac:dyDescent="0.3">
      <c r="A713" s="1">
        <v>40889</v>
      </c>
      <c r="B713">
        <v>49.63</v>
      </c>
      <c r="C713">
        <v>29.13</v>
      </c>
      <c r="D713">
        <v>29.46</v>
      </c>
      <c r="E713">
        <v>54.78</v>
      </c>
      <c r="F713">
        <v>5.3</v>
      </c>
      <c r="G713">
        <v>5.82</v>
      </c>
      <c r="H713">
        <v>3.6324999999999998</v>
      </c>
      <c r="I713">
        <v>10.52</v>
      </c>
      <c r="J713">
        <v>12.93</v>
      </c>
      <c r="K713">
        <v>40.07</v>
      </c>
      <c r="L713">
        <v>24</v>
      </c>
      <c r="O713" s="1">
        <v>40889</v>
      </c>
      <c r="P713" s="4">
        <f t="shared" si="24"/>
        <v>20.94728125</v>
      </c>
      <c r="Q713" s="4">
        <f t="shared" si="23"/>
        <v>49.63</v>
      </c>
      <c r="T713" s="59"/>
      <c r="U713" s="59"/>
    </row>
    <row r="714" spans="1:21" x14ac:dyDescent="0.3">
      <c r="A714" s="1">
        <v>40890</v>
      </c>
      <c r="B714">
        <v>48.45</v>
      </c>
      <c r="C714">
        <v>28.41</v>
      </c>
      <c r="D714">
        <v>29.24</v>
      </c>
      <c r="E714">
        <v>54.19</v>
      </c>
      <c r="F714">
        <v>5.18</v>
      </c>
      <c r="G714">
        <v>5.61</v>
      </c>
      <c r="H714">
        <v>3.5325000000000002</v>
      </c>
      <c r="I714">
        <v>10.5</v>
      </c>
      <c r="J714">
        <v>12.72</v>
      </c>
      <c r="K714">
        <v>39.11</v>
      </c>
      <c r="L714">
        <v>23.56</v>
      </c>
      <c r="O714" s="1">
        <v>40890</v>
      </c>
      <c r="P714" s="4">
        <f t="shared" si="24"/>
        <v>20.616531250000005</v>
      </c>
      <c r="Q714" s="4">
        <f t="shared" si="23"/>
        <v>48.45</v>
      </c>
      <c r="T714" s="59"/>
      <c r="U714" s="59"/>
    </row>
    <row r="715" spans="1:21" x14ac:dyDescent="0.3">
      <c r="A715" s="1">
        <v>40891</v>
      </c>
      <c r="B715">
        <v>47.69</v>
      </c>
      <c r="C715">
        <v>28.04</v>
      </c>
      <c r="D715">
        <v>28.71</v>
      </c>
      <c r="E715">
        <v>53.1</v>
      </c>
      <c r="F715">
        <v>5.07</v>
      </c>
      <c r="G715">
        <v>5.45</v>
      </c>
      <c r="H715">
        <v>3.395</v>
      </c>
      <c r="I715">
        <v>10.33</v>
      </c>
      <c r="J715">
        <v>12.55</v>
      </c>
      <c r="K715">
        <v>39.06</v>
      </c>
      <c r="L715">
        <v>23.31</v>
      </c>
      <c r="O715" s="1">
        <v>40891</v>
      </c>
      <c r="P715" s="4">
        <f t="shared" si="24"/>
        <v>20.288562499999998</v>
      </c>
      <c r="Q715" s="4">
        <f t="shared" si="23"/>
        <v>47.69</v>
      </c>
      <c r="T715" s="59"/>
      <c r="U715" s="59"/>
    </row>
    <row r="716" spans="1:21" x14ac:dyDescent="0.3">
      <c r="A716" s="1">
        <v>40892</v>
      </c>
      <c r="B716">
        <v>47.57</v>
      </c>
      <c r="C716">
        <v>28.51</v>
      </c>
      <c r="D716">
        <v>28.64</v>
      </c>
      <c r="E716">
        <v>52.55</v>
      </c>
      <c r="F716">
        <v>5.04</v>
      </c>
      <c r="G716">
        <v>5.55</v>
      </c>
      <c r="H716">
        <v>3.3650000000000002</v>
      </c>
      <c r="I716">
        <v>10.19</v>
      </c>
      <c r="J716">
        <v>12.5</v>
      </c>
      <c r="K716">
        <v>39.26</v>
      </c>
      <c r="L716">
        <v>23.31</v>
      </c>
      <c r="O716" s="1">
        <v>40892</v>
      </c>
      <c r="P716" s="4">
        <f t="shared" si="24"/>
        <v>20.267937500000002</v>
      </c>
      <c r="Q716" s="4">
        <f t="shared" si="23"/>
        <v>47.57</v>
      </c>
      <c r="T716" s="59"/>
      <c r="U716" s="59"/>
    </row>
    <row r="717" spans="1:21" x14ac:dyDescent="0.3">
      <c r="A717" s="1">
        <v>40893</v>
      </c>
      <c r="B717">
        <v>48.03</v>
      </c>
      <c r="C717">
        <v>28.69</v>
      </c>
      <c r="D717">
        <v>28.8</v>
      </c>
      <c r="E717">
        <v>52.61</v>
      </c>
      <c r="F717">
        <v>5.13</v>
      </c>
      <c r="G717">
        <v>5.68</v>
      </c>
      <c r="H717">
        <v>3.3774999999999999</v>
      </c>
      <c r="I717">
        <v>10.33</v>
      </c>
      <c r="J717">
        <v>12.76</v>
      </c>
      <c r="K717">
        <v>39.340000000000003</v>
      </c>
      <c r="L717">
        <v>23.23</v>
      </c>
      <c r="O717" s="1">
        <v>40893</v>
      </c>
      <c r="P717" s="4">
        <f t="shared" si="24"/>
        <v>20.36284375</v>
      </c>
      <c r="Q717" s="4">
        <f t="shared" si="23"/>
        <v>48.03</v>
      </c>
      <c r="T717" s="59"/>
      <c r="U717" s="59"/>
    </row>
    <row r="718" spans="1:21" x14ac:dyDescent="0.3">
      <c r="A718" s="1">
        <v>40894</v>
      </c>
      <c r="B718">
        <v>48.03</v>
      </c>
      <c r="C718">
        <v>28.69</v>
      </c>
      <c r="D718">
        <v>28.8</v>
      </c>
      <c r="E718">
        <v>52.61</v>
      </c>
      <c r="F718">
        <v>5.13</v>
      </c>
      <c r="G718">
        <v>5.68</v>
      </c>
      <c r="H718">
        <v>3.3774999999999999</v>
      </c>
      <c r="I718">
        <v>10.33</v>
      </c>
      <c r="J718">
        <v>12.76</v>
      </c>
      <c r="K718">
        <v>39.340000000000003</v>
      </c>
      <c r="L718">
        <v>23.23</v>
      </c>
      <c r="O718" s="1">
        <v>40894</v>
      </c>
      <c r="P718" s="4">
        <f t="shared" si="24"/>
        <v>20.36284375</v>
      </c>
      <c r="Q718" s="4">
        <f t="shared" ref="Q718:Q781" si="25">B718</f>
        <v>48.03</v>
      </c>
      <c r="T718" s="59"/>
      <c r="U718" s="59"/>
    </row>
    <row r="719" spans="1:21" x14ac:dyDescent="0.3">
      <c r="A719" s="1">
        <v>40895</v>
      </c>
      <c r="B719">
        <v>48.03</v>
      </c>
      <c r="C719">
        <v>28.69</v>
      </c>
      <c r="D719">
        <v>28.8</v>
      </c>
      <c r="E719">
        <v>52.61</v>
      </c>
      <c r="F719">
        <v>5.13</v>
      </c>
      <c r="G719">
        <v>5.68</v>
      </c>
      <c r="H719">
        <v>3.3774999999999999</v>
      </c>
      <c r="I719">
        <v>10.33</v>
      </c>
      <c r="J719">
        <v>12.76</v>
      </c>
      <c r="K719">
        <v>39.340000000000003</v>
      </c>
      <c r="L719">
        <v>23.23</v>
      </c>
      <c r="O719" s="1">
        <v>40895</v>
      </c>
      <c r="P719" s="4">
        <f t="shared" si="24"/>
        <v>20.36284375</v>
      </c>
      <c r="Q719" s="4">
        <f t="shared" si="25"/>
        <v>48.03</v>
      </c>
      <c r="T719" s="59"/>
      <c r="U719" s="59"/>
    </row>
    <row r="720" spans="1:21" x14ac:dyDescent="0.3">
      <c r="A720" s="1">
        <v>40896</v>
      </c>
      <c r="B720">
        <v>46.64</v>
      </c>
      <c r="C720">
        <v>27.95</v>
      </c>
      <c r="D720">
        <v>27.55</v>
      </c>
      <c r="E720">
        <v>51.92</v>
      </c>
      <c r="F720">
        <v>4.8600000000000003</v>
      </c>
      <c r="G720">
        <v>5.4450000000000003</v>
      </c>
      <c r="H720">
        <v>3.2888000000000002</v>
      </c>
      <c r="I720">
        <v>10.130000000000001</v>
      </c>
      <c r="J720">
        <v>12.32</v>
      </c>
      <c r="K720">
        <v>39.049999999999997</v>
      </c>
      <c r="L720">
        <v>23.094999999999999</v>
      </c>
      <c r="O720" s="1">
        <v>40896</v>
      </c>
      <c r="P720" s="4">
        <f t="shared" si="24"/>
        <v>19.920364999999997</v>
      </c>
      <c r="Q720" s="4">
        <f t="shared" si="25"/>
        <v>46.64</v>
      </c>
      <c r="T720" s="59"/>
      <c r="U720" s="59"/>
    </row>
    <row r="721" spans="1:21" x14ac:dyDescent="0.3">
      <c r="A721" s="1">
        <v>40897</v>
      </c>
      <c r="B721">
        <v>48.71</v>
      </c>
      <c r="C721">
        <v>29.39</v>
      </c>
      <c r="D721">
        <v>28.83</v>
      </c>
      <c r="E721">
        <v>54.104999999999997</v>
      </c>
      <c r="F721">
        <v>5.19</v>
      </c>
      <c r="G721">
        <v>5.79</v>
      </c>
      <c r="H721">
        <v>3.4750000000000001</v>
      </c>
      <c r="I721">
        <v>10.414999999999999</v>
      </c>
      <c r="J721">
        <v>12.66</v>
      </c>
      <c r="K721">
        <v>41.25</v>
      </c>
      <c r="L721">
        <v>23.84</v>
      </c>
      <c r="O721" s="1">
        <v>40897</v>
      </c>
      <c r="P721" s="4">
        <f t="shared" si="24"/>
        <v>20.811937499999999</v>
      </c>
      <c r="Q721" s="4">
        <f t="shared" si="25"/>
        <v>48.71</v>
      </c>
      <c r="T721" s="59"/>
      <c r="U721" s="59"/>
    </row>
    <row r="722" spans="1:21" x14ac:dyDescent="0.3">
      <c r="A722" s="1">
        <v>40898</v>
      </c>
      <c r="B722">
        <v>48.22</v>
      </c>
      <c r="C722">
        <v>28.56</v>
      </c>
      <c r="D722">
        <v>27.91</v>
      </c>
      <c r="E722">
        <v>53.49</v>
      </c>
      <c r="F722">
        <v>5.08</v>
      </c>
      <c r="G722">
        <v>5.54</v>
      </c>
      <c r="H722">
        <v>3.43</v>
      </c>
      <c r="I722">
        <v>10.199999999999999</v>
      </c>
      <c r="J722">
        <v>12.71</v>
      </c>
      <c r="K722">
        <v>40.78</v>
      </c>
      <c r="L722">
        <v>23.68</v>
      </c>
      <c r="O722" s="1">
        <v>40898</v>
      </c>
      <c r="P722" s="4">
        <f t="shared" si="24"/>
        <v>20.437125000000005</v>
      </c>
      <c r="Q722" s="4">
        <f t="shared" si="25"/>
        <v>48.22</v>
      </c>
      <c r="T722" s="59"/>
      <c r="U722" s="59"/>
    </row>
    <row r="723" spans="1:21" x14ac:dyDescent="0.3">
      <c r="A723" s="1">
        <v>40899</v>
      </c>
      <c r="B723">
        <v>49.73</v>
      </c>
      <c r="C723">
        <v>29.5</v>
      </c>
      <c r="D723">
        <v>29.02</v>
      </c>
      <c r="E723">
        <v>54.38</v>
      </c>
      <c r="F723">
        <v>5.45</v>
      </c>
      <c r="G723">
        <v>6.41</v>
      </c>
      <c r="H723">
        <v>3.5762999999999998</v>
      </c>
      <c r="I723">
        <v>10.53</v>
      </c>
      <c r="J723">
        <v>12.91</v>
      </c>
      <c r="K723">
        <v>41.16</v>
      </c>
      <c r="L723">
        <v>24.02</v>
      </c>
      <c r="O723" s="1">
        <v>40899</v>
      </c>
      <c r="P723" s="4">
        <f t="shared" si="24"/>
        <v>21.028208750000001</v>
      </c>
      <c r="Q723" s="4">
        <f t="shared" si="25"/>
        <v>49.73</v>
      </c>
      <c r="T723" s="59"/>
      <c r="U723" s="59"/>
    </row>
    <row r="724" spans="1:21" x14ac:dyDescent="0.3">
      <c r="A724" s="1">
        <v>40900</v>
      </c>
      <c r="B724">
        <v>49.95</v>
      </c>
      <c r="C724">
        <v>29.73</v>
      </c>
      <c r="D724">
        <v>29.39</v>
      </c>
      <c r="E724">
        <v>54.63</v>
      </c>
      <c r="F724">
        <v>5.41</v>
      </c>
      <c r="G724">
        <v>6.3949999999999996</v>
      </c>
      <c r="H724">
        <v>3.5425</v>
      </c>
      <c r="I724">
        <v>10.82</v>
      </c>
      <c r="J724">
        <v>12.92</v>
      </c>
      <c r="K724">
        <v>41.45</v>
      </c>
      <c r="L724">
        <v>24.4</v>
      </c>
      <c r="O724" s="1">
        <v>40900</v>
      </c>
      <c r="P724" s="4">
        <f t="shared" si="24"/>
        <v>21.204218750000003</v>
      </c>
      <c r="Q724" s="4">
        <f t="shared" si="25"/>
        <v>49.95</v>
      </c>
      <c r="T724" s="59"/>
      <c r="U724" s="59"/>
    </row>
    <row r="725" spans="1:21" x14ac:dyDescent="0.3">
      <c r="A725" s="1">
        <v>40901</v>
      </c>
      <c r="B725">
        <v>49.95</v>
      </c>
      <c r="C725">
        <v>29.73</v>
      </c>
      <c r="D725">
        <v>29.39</v>
      </c>
      <c r="E725">
        <v>54.63</v>
      </c>
      <c r="F725">
        <v>5.41</v>
      </c>
      <c r="G725">
        <v>6.3949999999999996</v>
      </c>
      <c r="H725">
        <v>3.5425</v>
      </c>
      <c r="I725">
        <v>10.82</v>
      </c>
      <c r="J725">
        <v>12.92</v>
      </c>
      <c r="K725">
        <v>41.45</v>
      </c>
      <c r="L725">
        <v>24.4</v>
      </c>
      <c r="O725" s="1">
        <v>40901</v>
      </c>
      <c r="P725" s="4">
        <f t="shared" si="24"/>
        <v>21.204218750000003</v>
      </c>
      <c r="Q725" s="4">
        <f t="shared" si="25"/>
        <v>49.95</v>
      </c>
      <c r="T725" s="59"/>
      <c r="U725" s="59"/>
    </row>
    <row r="726" spans="1:21" x14ac:dyDescent="0.3">
      <c r="A726" s="1">
        <v>40902</v>
      </c>
      <c r="B726">
        <v>49.95</v>
      </c>
      <c r="C726">
        <v>29.73</v>
      </c>
      <c r="D726">
        <v>29.39</v>
      </c>
      <c r="E726">
        <v>54.63</v>
      </c>
      <c r="F726">
        <v>5.41</v>
      </c>
      <c r="G726">
        <v>6.3949999999999996</v>
      </c>
      <c r="H726">
        <v>3.5425</v>
      </c>
      <c r="I726">
        <v>10.82</v>
      </c>
      <c r="J726">
        <v>12.92</v>
      </c>
      <c r="K726">
        <v>41.45</v>
      </c>
      <c r="L726">
        <v>24.4</v>
      </c>
      <c r="O726" s="1">
        <v>40902</v>
      </c>
      <c r="P726" s="4">
        <f t="shared" si="24"/>
        <v>21.204218750000003</v>
      </c>
      <c r="Q726" s="4">
        <f t="shared" si="25"/>
        <v>49.95</v>
      </c>
      <c r="T726" s="59"/>
      <c r="U726" s="59"/>
    </row>
    <row r="727" spans="1:21" x14ac:dyDescent="0.3">
      <c r="A727" s="1">
        <v>40903</v>
      </c>
      <c r="B727">
        <v>49.95</v>
      </c>
      <c r="C727">
        <v>29.73</v>
      </c>
      <c r="D727">
        <v>29.39</v>
      </c>
      <c r="E727">
        <v>54.63</v>
      </c>
      <c r="F727">
        <v>5.41</v>
      </c>
      <c r="G727">
        <v>6.3949999999999996</v>
      </c>
      <c r="H727">
        <v>3.5425</v>
      </c>
      <c r="I727">
        <v>10.82</v>
      </c>
      <c r="J727">
        <v>12.92</v>
      </c>
      <c r="K727">
        <v>41.45</v>
      </c>
      <c r="L727">
        <v>24.4</v>
      </c>
      <c r="O727" s="1">
        <v>40903</v>
      </c>
      <c r="P727" s="4">
        <f t="shared" si="24"/>
        <v>21.204218750000003</v>
      </c>
      <c r="Q727" s="4">
        <f t="shared" si="25"/>
        <v>49.95</v>
      </c>
      <c r="T727" s="59"/>
      <c r="U727" s="59"/>
    </row>
    <row r="728" spans="1:21" x14ac:dyDescent="0.3">
      <c r="A728" s="1">
        <v>40904</v>
      </c>
      <c r="B728">
        <v>49.89</v>
      </c>
      <c r="C728">
        <v>29.63</v>
      </c>
      <c r="D728">
        <v>29.34</v>
      </c>
      <c r="E728">
        <v>54.87</v>
      </c>
      <c r="F728">
        <v>5.38</v>
      </c>
      <c r="G728">
        <v>6.25</v>
      </c>
      <c r="H728">
        <v>3.5150000000000001</v>
      </c>
      <c r="I728">
        <v>10.83</v>
      </c>
      <c r="J728">
        <v>13.02</v>
      </c>
      <c r="K728">
        <v>41.58</v>
      </c>
      <c r="L728">
        <v>24.56</v>
      </c>
      <c r="O728" s="1">
        <v>40904</v>
      </c>
      <c r="P728" s="4">
        <f t="shared" si="24"/>
        <v>21.222187499999997</v>
      </c>
      <c r="Q728" s="4">
        <f t="shared" si="25"/>
        <v>49.89</v>
      </c>
      <c r="T728" s="59"/>
      <c r="U728" s="59"/>
    </row>
    <row r="729" spans="1:21" x14ac:dyDescent="0.3">
      <c r="A729" s="1">
        <v>40905</v>
      </c>
      <c r="B729">
        <v>49.15</v>
      </c>
      <c r="C729">
        <v>29.07</v>
      </c>
      <c r="D729">
        <v>28.74</v>
      </c>
      <c r="E729">
        <v>54.34</v>
      </c>
      <c r="F729">
        <v>5.28</v>
      </c>
      <c r="G729">
        <v>6.17</v>
      </c>
      <c r="H729">
        <v>3.4275000000000002</v>
      </c>
      <c r="I729">
        <v>10.615</v>
      </c>
      <c r="J729">
        <v>12.92</v>
      </c>
      <c r="K729">
        <v>41.45</v>
      </c>
      <c r="L729">
        <v>24.225000000000001</v>
      </c>
      <c r="O729" s="1">
        <v>40905</v>
      </c>
      <c r="P729" s="4">
        <f t="shared" si="24"/>
        <v>20.928593750000001</v>
      </c>
      <c r="Q729" s="4">
        <f t="shared" si="25"/>
        <v>49.15</v>
      </c>
      <c r="T729" s="59"/>
      <c r="U729" s="59"/>
    </row>
    <row r="730" spans="1:21" x14ac:dyDescent="0.3">
      <c r="A730" s="1">
        <v>40906</v>
      </c>
      <c r="B730">
        <v>49.58</v>
      </c>
      <c r="C730">
        <v>29.34</v>
      </c>
      <c r="D730">
        <v>29.12</v>
      </c>
      <c r="E730">
        <v>54.85</v>
      </c>
      <c r="F730">
        <v>5.34</v>
      </c>
      <c r="G730">
        <v>6.27</v>
      </c>
      <c r="H730">
        <v>3.4925000000000002</v>
      </c>
      <c r="I730">
        <v>10.68</v>
      </c>
      <c r="J730">
        <v>13.02</v>
      </c>
      <c r="K730">
        <v>42.25</v>
      </c>
      <c r="L730">
        <v>24.55</v>
      </c>
      <c r="O730" s="1">
        <v>40906</v>
      </c>
      <c r="P730" s="4">
        <f t="shared" si="24"/>
        <v>21.173281250000002</v>
      </c>
      <c r="Q730" s="4">
        <f t="shared" si="25"/>
        <v>49.58</v>
      </c>
      <c r="T730" s="59"/>
      <c r="U730" s="59"/>
    </row>
    <row r="731" spans="1:21" x14ac:dyDescent="0.3">
      <c r="A731" s="1">
        <v>40907</v>
      </c>
      <c r="B731">
        <v>49.4</v>
      </c>
      <c r="C731">
        <v>29.11</v>
      </c>
      <c r="D731">
        <v>28.86</v>
      </c>
      <c r="E731">
        <v>54.7</v>
      </c>
      <c r="F731">
        <v>5.4</v>
      </c>
      <c r="G731">
        <v>6.29</v>
      </c>
      <c r="H731">
        <v>3.4649999999999999</v>
      </c>
      <c r="I731">
        <v>10.71</v>
      </c>
      <c r="J731">
        <v>12.91</v>
      </c>
      <c r="K731">
        <v>41.79</v>
      </c>
      <c r="L731">
        <v>24.25</v>
      </c>
      <c r="O731" s="1">
        <v>40907</v>
      </c>
      <c r="P731" s="4">
        <f t="shared" si="24"/>
        <v>21.048312499999998</v>
      </c>
      <c r="Q731" s="4">
        <f t="shared" si="25"/>
        <v>49.4</v>
      </c>
      <c r="T731" s="59"/>
      <c r="U731" s="59"/>
    </row>
    <row r="732" spans="1:21" x14ac:dyDescent="0.3">
      <c r="A732" s="1">
        <v>40908</v>
      </c>
      <c r="B732">
        <v>49.4</v>
      </c>
      <c r="C732">
        <v>29.11</v>
      </c>
      <c r="D732">
        <v>28.86</v>
      </c>
      <c r="E732">
        <v>54.7</v>
      </c>
      <c r="F732">
        <v>5.4</v>
      </c>
      <c r="G732">
        <v>6.29</v>
      </c>
      <c r="H732">
        <v>3.4649999999999999</v>
      </c>
      <c r="I732">
        <v>10.71</v>
      </c>
      <c r="J732">
        <v>12.91</v>
      </c>
      <c r="K732">
        <v>41.79</v>
      </c>
      <c r="L732">
        <v>24.25</v>
      </c>
      <c r="O732" s="1">
        <v>40908</v>
      </c>
      <c r="P732" s="4">
        <f t="shared" si="24"/>
        <v>21.048312499999998</v>
      </c>
      <c r="Q732" s="4">
        <f t="shared" si="25"/>
        <v>49.4</v>
      </c>
      <c r="T732" s="59"/>
      <c r="U732" s="59"/>
    </row>
    <row r="733" spans="1:21" x14ac:dyDescent="0.3">
      <c r="A733" s="1">
        <v>40909</v>
      </c>
      <c r="B733">
        <v>49.4</v>
      </c>
      <c r="C733">
        <v>29.11</v>
      </c>
      <c r="D733">
        <v>28.86</v>
      </c>
      <c r="E733">
        <v>54.7</v>
      </c>
      <c r="F733">
        <v>5.4</v>
      </c>
      <c r="G733">
        <v>6.29</v>
      </c>
      <c r="H733">
        <v>3.4649999999999999</v>
      </c>
      <c r="I733">
        <v>10.71</v>
      </c>
      <c r="J733">
        <v>12.91</v>
      </c>
      <c r="K733">
        <v>41.79</v>
      </c>
      <c r="L733">
        <v>24.25</v>
      </c>
      <c r="O733" s="1">
        <v>40909</v>
      </c>
      <c r="P733" s="4">
        <f t="shared" si="24"/>
        <v>21.048312499999998</v>
      </c>
      <c r="Q733" s="4">
        <f t="shared" si="25"/>
        <v>49.4</v>
      </c>
      <c r="T733" s="59"/>
      <c r="U733" s="59"/>
    </row>
    <row r="734" spans="1:21" x14ac:dyDescent="0.3">
      <c r="A734" s="1">
        <v>40910</v>
      </c>
      <c r="B734">
        <v>49.4</v>
      </c>
      <c r="C734">
        <v>29.11</v>
      </c>
      <c r="D734">
        <v>28.86</v>
      </c>
      <c r="E734">
        <v>54.7</v>
      </c>
      <c r="F734">
        <v>5.4</v>
      </c>
      <c r="G734">
        <v>6.29</v>
      </c>
      <c r="H734">
        <v>3.4649999999999999</v>
      </c>
      <c r="I734">
        <v>10.71</v>
      </c>
      <c r="J734">
        <v>12.91</v>
      </c>
      <c r="K734">
        <v>41.79</v>
      </c>
      <c r="L734">
        <v>24.25</v>
      </c>
      <c r="O734" s="1">
        <v>40910</v>
      </c>
      <c r="P734" s="4">
        <f t="shared" si="24"/>
        <v>21.048312499999998</v>
      </c>
      <c r="Q734" s="4">
        <f t="shared" si="25"/>
        <v>49.4</v>
      </c>
      <c r="T734" s="59"/>
      <c r="U734" s="59"/>
    </row>
    <row r="735" spans="1:21" x14ac:dyDescent="0.3">
      <c r="A735" s="1">
        <v>40911</v>
      </c>
      <c r="B735">
        <v>50.02</v>
      </c>
      <c r="C735">
        <v>29.754999999999999</v>
      </c>
      <c r="D735">
        <v>28.945</v>
      </c>
      <c r="E735">
        <v>55.27</v>
      </c>
      <c r="F735">
        <v>5.48</v>
      </c>
      <c r="G735">
        <v>6.7549999999999999</v>
      </c>
      <c r="H735">
        <v>3.51</v>
      </c>
      <c r="I735">
        <v>10.7</v>
      </c>
      <c r="J735">
        <v>13.26</v>
      </c>
      <c r="K735">
        <v>42.22</v>
      </c>
      <c r="L735">
        <v>24.54</v>
      </c>
      <c r="O735" s="1">
        <v>40911</v>
      </c>
      <c r="P735" s="4">
        <f t="shared" si="24"/>
        <v>21.3314375</v>
      </c>
      <c r="Q735" s="4">
        <f t="shared" si="25"/>
        <v>50.02</v>
      </c>
      <c r="T735" s="59"/>
      <c r="U735" s="59"/>
    </row>
    <row r="736" spans="1:21" x14ac:dyDescent="0.3">
      <c r="A736" s="1">
        <v>40912</v>
      </c>
      <c r="B736">
        <v>50.02</v>
      </c>
      <c r="C736">
        <v>29.57</v>
      </c>
      <c r="D736">
        <v>28.45</v>
      </c>
      <c r="E736">
        <v>55.83</v>
      </c>
      <c r="F736">
        <v>5.46</v>
      </c>
      <c r="G736">
        <v>6.99</v>
      </c>
      <c r="H736">
        <v>3.55</v>
      </c>
      <c r="I736">
        <v>10.76</v>
      </c>
      <c r="J736">
        <v>13.14</v>
      </c>
      <c r="K736">
        <v>41.63</v>
      </c>
      <c r="L736">
        <v>25.11</v>
      </c>
      <c r="O736" s="1">
        <v>40912</v>
      </c>
      <c r="P736" s="4">
        <f t="shared" si="24"/>
        <v>21.381999999999998</v>
      </c>
      <c r="Q736" s="4">
        <f t="shared" si="25"/>
        <v>50.02</v>
      </c>
      <c r="T736" s="59"/>
      <c r="U736" s="59"/>
    </row>
    <row r="737" spans="1:21" x14ac:dyDescent="0.3">
      <c r="A737" s="1">
        <v>40913</v>
      </c>
      <c r="B737">
        <v>50.7</v>
      </c>
      <c r="C737">
        <v>29.78</v>
      </c>
      <c r="D737">
        <v>28.49</v>
      </c>
      <c r="E737">
        <v>56.06</v>
      </c>
      <c r="F737">
        <v>5.46</v>
      </c>
      <c r="G737">
        <v>7.16</v>
      </c>
      <c r="H737">
        <v>3.6775000000000002</v>
      </c>
      <c r="I737">
        <v>10.83</v>
      </c>
      <c r="J737">
        <v>13.26</v>
      </c>
      <c r="K737">
        <v>41.18</v>
      </c>
      <c r="L737">
        <v>25.4</v>
      </c>
      <c r="O737" s="1">
        <v>40913</v>
      </c>
      <c r="P737" s="4">
        <f t="shared" si="24"/>
        <v>21.493468749999998</v>
      </c>
      <c r="Q737" s="4">
        <f t="shared" si="25"/>
        <v>50.7</v>
      </c>
      <c r="T737" s="59"/>
      <c r="U737" s="59"/>
    </row>
    <row r="738" spans="1:21" x14ac:dyDescent="0.3">
      <c r="A738" s="1">
        <v>40914</v>
      </c>
      <c r="B738">
        <v>50.83</v>
      </c>
      <c r="C738">
        <v>29.78</v>
      </c>
      <c r="D738">
        <v>28.31</v>
      </c>
      <c r="E738">
        <v>56.16</v>
      </c>
      <c r="F738">
        <v>5.43</v>
      </c>
      <c r="G738">
        <v>7.2</v>
      </c>
      <c r="H738">
        <v>3.6349999999999998</v>
      </c>
      <c r="I738">
        <v>11.01</v>
      </c>
      <c r="J738">
        <v>13.15</v>
      </c>
      <c r="K738">
        <v>40.909999999999997</v>
      </c>
      <c r="L738">
        <v>25.25</v>
      </c>
      <c r="O738" s="1">
        <v>40914</v>
      </c>
      <c r="P738" s="4">
        <f t="shared" si="24"/>
        <v>21.465187500000003</v>
      </c>
      <c r="Q738" s="4">
        <f t="shared" si="25"/>
        <v>50.83</v>
      </c>
      <c r="T738" s="59"/>
      <c r="U738" s="59"/>
    </row>
    <row r="739" spans="1:21" x14ac:dyDescent="0.3">
      <c r="A739" s="1">
        <v>40915</v>
      </c>
      <c r="B739">
        <v>50.83</v>
      </c>
      <c r="C739">
        <v>29.78</v>
      </c>
      <c r="D739">
        <v>28.31</v>
      </c>
      <c r="E739">
        <v>56.16</v>
      </c>
      <c r="F739">
        <v>5.43</v>
      </c>
      <c r="G739">
        <v>7.2</v>
      </c>
      <c r="H739">
        <v>3.6349999999999998</v>
      </c>
      <c r="I739">
        <v>11.01</v>
      </c>
      <c r="J739">
        <v>13.15</v>
      </c>
      <c r="K739">
        <v>40.909999999999997</v>
      </c>
      <c r="L739">
        <v>25.25</v>
      </c>
      <c r="O739" s="1">
        <v>40915</v>
      </c>
      <c r="P739" s="4">
        <f t="shared" si="24"/>
        <v>21.465187500000003</v>
      </c>
      <c r="Q739" s="4">
        <f t="shared" si="25"/>
        <v>50.83</v>
      </c>
      <c r="T739" s="59"/>
      <c r="U739" s="59"/>
    </row>
    <row r="740" spans="1:21" x14ac:dyDescent="0.3">
      <c r="A740" s="1">
        <v>40916</v>
      </c>
      <c r="B740">
        <v>50.83</v>
      </c>
      <c r="C740">
        <v>29.78</v>
      </c>
      <c r="D740">
        <v>28.31</v>
      </c>
      <c r="E740">
        <v>56.16</v>
      </c>
      <c r="F740">
        <v>5.43</v>
      </c>
      <c r="G740">
        <v>7.2</v>
      </c>
      <c r="H740">
        <v>3.6349999999999998</v>
      </c>
      <c r="I740">
        <v>11.01</v>
      </c>
      <c r="J740">
        <v>13.15</v>
      </c>
      <c r="K740">
        <v>40.909999999999997</v>
      </c>
      <c r="L740">
        <v>25.25</v>
      </c>
      <c r="O740" s="1">
        <v>40916</v>
      </c>
      <c r="P740" s="4">
        <f t="shared" si="24"/>
        <v>21.465187500000003</v>
      </c>
      <c r="Q740" s="4">
        <f t="shared" si="25"/>
        <v>50.83</v>
      </c>
      <c r="T740" s="59"/>
      <c r="U740" s="59"/>
    </row>
    <row r="741" spans="1:21" x14ac:dyDescent="0.3">
      <c r="A741" s="1">
        <v>40917</v>
      </c>
      <c r="B741">
        <v>51.86</v>
      </c>
      <c r="C741">
        <v>30.16</v>
      </c>
      <c r="D741">
        <v>30.22</v>
      </c>
      <c r="E741">
        <v>55.91</v>
      </c>
      <c r="F741">
        <v>5.59</v>
      </c>
      <c r="G741">
        <v>7.29</v>
      </c>
      <c r="H741">
        <v>3.6349999999999998</v>
      </c>
      <c r="I741">
        <v>11.34</v>
      </c>
      <c r="J741">
        <v>13.38</v>
      </c>
      <c r="K741">
        <v>41.24</v>
      </c>
      <c r="L741">
        <v>25.465</v>
      </c>
      <c r="O741" s="1">
        <v>40917</v>
      </c>
      <c r="P741" s="4">
        <f t="shared" si="24"/>
        <v>21.812125000000002</v>
      </c>
      <c r="Q741" s="4">
        <f t="shared" si="25"/>
        <v>51.86</v>
      </c>
      <c r="T741" s="59"/>
      <c r="U741" s="59"/>
    </row>
    <row r="742" spans="1:21" x14ac:dyDescent="0.3">
      <c r="A742" s="1">
        <v>40918</v>
      </c>
      <c r="B742">
        <v>52.38</v>
      </c>
      <c r="C742">
        <v>30.67</v>
      </c>
      <c r="D742">
        <v>30.65</v>
      </c>
      <c r="E742">
        <v>55.75</v>
      </c>
      <c r="F742">
        <v>5.71</v>
      </c>
      <c r="G742">
        <v>7.25</v>
      </c>
      <c r="H742">
        <v>3.62</v>
      </c>
      <c r="I742">
        <v>11.6</v>
      </c>
      <c r="J742">
        <v>13.77</v>
      </c>
      <c r="K742">
        <v>41.52</v>
      </c>
      <c r="L742">
        <v>25.59</v>
      </c>
      <c r="O742" s="1">
        <v>40918</v>
      </c>
      <c r="P742" s="4">
        <f t="shared" si="24"/>
        <v>21.984000000000002</v>
      </c>
      <c r="Q742" s="4">
        <f t="shared" si="25"/>
        <v>52.38</v>
      </c>
      <c r="T742" s="59"/>
      <c r="U742" s="59"/>
    </row>
    <row r="743" spans="1:21" x14ac:dyDescent="0.3">
      <c r="A743" s="1">
        <v>40919</v>
      </c>
      <c r="B743">
        <v>52.56</v>
      </c>
      <c r="C743">
        <v>30.73</v>
      </c>
      <c r="D743">
        <v>31.2</v>
      </c>
      <c r="E743">
        <v>55.62</v>
      </c>
      <c r="F743">
        <v>5.81</v>
      </c>
      <c r="G743">
        <v>7.22</v>
      </c>
      <c r="H743">
        <v>3.5474999999999999</v>
      </c>
      <c r="I743">
        <v>11.71</v>
      </c>
      <c r="J743">
        <v>13.66</v>
      </c>
      <c r="K743">
        <v>41.84</v>
      </c>
      <c r="L743">
        <v>25.8</v>
      </c>
      <c r="O743" s="1">
        <v>40919</v>
      </c>
      <c r="P743" s="4">
        <f t="shared" si="24"/>
        <v>22.084218749999998</v>
      </c>
      <c r="Q743" s="4">
        <f t="shared" si="25"/>
        <v>52.56</v>
      </c>
      <c r="T743" s="59"/>
      <c r="U743" s="59"/>
    </row>
    <row r="744" spans="1:21" x14ac:dyDescent="0.3">
      <c r="A744" s="1">
        <v>40920</v>
      </c>
      <c r="B744">
        <v>53.12</v>
      </c>
      <c r="C744">
        <v>31.364999999999998</v>
      </c>
      <c r="D744">
        <v>31.68</v>
      </c>
      <c r="E744">
        <v>56.33</v>
      </c>
      <c r="F744">
        <v>5.82</v>
      </c>
      <c r="G744">
        <v>7.27</v>
      </c>
      <c r="H744">
        <v>3.5249999999999999</v>
      </c>
      <c r="I744">
        <v>11.8</v>
      </c>
      <c r="J744">
        <v>13.83</v>
      </c>
      <c r="K744">
        <v>41.74</v>
      </c>
      <c r="L744">
        <v>25.75</v>
      </c>
      <c r="O744" s="1">
        <v>40920</v>
      </c>
      <c r="P744" s="4">
        <f t="shared" si="24"/>
        <v>22.301750000000002</v>
      </c>
      <c r="Q744" s="4">
        <f t="shared" si="25"/>
        <v>53.12</v>
      </c>
      <c r="T744" s="59"/>
      <c r="U744" s="59"/>
    </row>
    <row r="745" spans="1:21" x14ac:dyDescent="0.3">
      <c r="A745" s="1">
        <v>40921</v>
      </c>
      <c r="B745">
        <v>52.04</v>
      </c>
      <c r="C745">
        <v>30.95</v>
      </c>
      <c r="D745">
        <v>31.57</v>
      </c>
      <c r="E745">
        <v>56.54</v>
      </c>
      <c r="F745">
        <v>5.66</v>
      </c>
      <c r="G745">
        <v>7.23</v>
      </c>
      <c r="H745">
        <v>3.4325000000000001</v>
      </c>
      <c r="I745">
        <v>11.5</v>
      </c>
      <c r="J745">
        <v>13.75</v>
      </c>
      <c r="K745">
        <v>41.28</v>
      </c>
      <c r="L745">
        <v>25.14</v>
      </c>
      <c r="O745" s="1">
        <v>40921</v>
      </c>
      <c r="P745" s="4">
        <f t="shared" si="24"/>
        <v>22.104031250000002</v>
      </c>
      <c r="Q745" s="4">
        <f t="shared" si="25"/>
        <v>52.04</v>
      </c>
      <c r="T745" s="59"/>
      <c r="U745" s="59"/>
    </row>
    <row r="746" spans="1:21" x14ac:dyDescent="0.3">
      <c r="A746" s="1">
        <v>40922</v>
      </c>
      <c r="B746">
        <v>52.04</v>
      </c>
      <c r="C746">
        <v>30.95</v>
      </c>
      <c r="D746">
        <v>31.57</v>
      </c>
      <c r="E746">
        <v>56.54</v>
      </c>
      <c r="F746">
        <v>5.66</v>
      </c>
      <c r="G746">
        <v>7.23</v>
      </c>
      <c r="H746">
        <v>3.4325000000000001</v>
      </c>
      <c r="I746">
        <v>11.5</v>
      </c>
      <c r="J746">
        <v>13.75</v>
      </c>
      <c r="K746">
        <v>41.28</v>
      </c>
      <c r="L746">
        <v>25.14</v>
      </c>
      <c r="O746" s="1">
        <v>40922</v>
      </c>
      <c r="P746" s="4">
        <f t="shared" si="24"/>
        <v>22.104031250000002</v>
      </c>
      <c r="Q746" s="4">
        <f t="shared" si="25"/>
        <v>52.04</v>
      </c>
      <c r="T746" s="59"/>
      <c r="U746" s="59"/>
    </row>
    <row r="747" spans="1:21" x14ac:dyDescent="0.3">
      <c r="A747" s="1">
        <v>40923</v>
      </c>
      <c r="B747">
        <v>52.04</v>
      </c>
      <c r="C747">
        <v>30.95</v>
      </c>
      <c r="D747">
        <v>31.57</v>
      </c>
      <c r="E747">
        <v>56.54</v>
      </c>
      <c r="F747">
        <v>5.66</v>
      </c>
      <c r="G747">
        <v>7.23</v>
      </c>
      <c r="H747">
        <v>3.4325000000000001</v>
      </c>
      <c r="I747">
        <v>11.5</v>
      </c>
      <c r="J747">
        <v>13.75</v>
      </c>
      <c r="K747">
        <v>41.28</v>
      </c>
      <c r="L747">
        <v>25.14</v>
      </c>
      <c r="O747" s="1">
        <v>40923</v>
      </c>
      <c r="P747" s="4">
        <f t="shared" si="24"/>
        <v>22.104031250000002</v>
      </c>
      <c r="Q747" s="4">
        <f t="shared" si="25"/>
        <v>52.04</v>
      </c>
      <c r="T747" s="59"/>
      <c r="U747" s="59"/>
    </row>
    <row r="748" spans="1:21" x14ac:dyDescent="0.3">
      <c r="A748" s="1">
        <v>40924</v>
      </c>
      <c r="B748">
        <v>52.04</v>
      </c>
      <c r="C748">
        <v>30.95</v>
      </c>
      <c r="D748">
        <v>31.57</v>
      </c>
      <c r="E748">
        <v>56.54</v>
      </c>
      <c r="F748">
        <v>5.66</v>
      </c>
      <c r="G748">
        <v>7.23</v>
      </c>
      <c r="H748">
        <v>3.4325000000000001</v>
      </c>
      <c r="I748">
        <v>11.5</v>
      </c>
      <c r="J748">
        <v>13.75</v>
      </c>
      <c r="K748">
        <v>41.28</v>
      </c>
      <c r="L748">
        <v>25.14</v>
      </c>
      <c r="O748" s="1">
        <v>40924</v>
      </c>
      <c r="P748" s="4">
        <f t="shared" si="24"/>
        <v>22.104031250000002</v>
      </c>
      <c r="Q748" s="4">
        <f t="shared" si="25"/>
        <v>52.04</v>
      </c>
      <c r="T748" s="59"/>
      <c r="U748" s="59"/>
    </row>
    <row r="749" spans="1:21" x14ac:dyDescent="0.3">
      <c r="A749" s="1">
        <v>40925</v>
      </c>
      <c r="B749">
        <v>52.19</v>
      </c>
      <c r="C749">
        <v>31.065000000000001</v>
      </c>
      <c r="D749">
        <v>31.65</v>
      </c>
      <c r="E749">
        <v>57.14</v>
      </c>
      <c r="F749">
        <v>5.73</v>
      </c>
      <c r="G749">
        <v>7.16</v>
      </c>
      <c r="H749">
        <v>3.38</v>
      </c>
      <c r="I749">
        <v>11.775</v>
      </c>
      <c r="J749">
        <v>13.46</v>
      </c>
      <c r="K749">
        <v>42.59</v>
      </c>
      <c r="L749">
        <v>25.04</v>
      </c>
      <c r="O749" s="1">
        <v>40925</v>
      </c>
      <c r="P749" s="4">
        <f t="shared" si="24"/>
        <v>22.258250000000004</v>
      </c>
      <c r="Q749" s="4">
        <f t="shared" si="25"/>
        <v>52.19</v>
      </c>
      <c r="T749" s="59"/>
      <c r="U749" s="59"/>
    </row>
    <row r="750" spans="1:21" x14ac:dyDescent="0.3">
      <c r="A750" s="1">
        <v>40926</v>
      </c>
      <c r="B750">
        <v>54.84</v>
      </c>
      <c r="C750">
        <v>33.72</v>
      </c>
      <c r="D750">
        <v>33.94</v>
      </c>
      <c r="E750">
        <v>57.59</v>
      </c>
      <c r="F750">
        <v>5.97</v>
      </c>
      <c r="G750">
        <v>7.65</v>
      </c>
      <c r="H750">
        <v>3.4950000000000001</v>
      </c>
      <c r="I750">
        <v>12.12</v>
      </c>
      <c r="J750">
        <v>13.83</v>
      </c>
      <c r="K750">
        <v>42.22</v>
      </c>
      <c r="L750">
        <v>25.39</v>
      </c>
      <c r="O750" s="1">
        <v>40926</v>
      </c>
      <c r="P750" s="4">
        <f t="shared" si="24"/>
        <v>23.038437500000001</v>
      </c>
      <c r="Q750" s="4">
        <f t="shared" si="25"/>
        <v>54.84</v>
      </c>
      <c r="T750" s="59"/>
      <c r="U750" s="59"/>
    </row>
    <row r="751" spans="1:21" x14ac:dyDescent="0.3">
      <c r="A751" s="1">
        <v>40927</v>
      </c>
      <c r="B751">
        <v>55.93</v>
      </c>
      <c r="C751">
        <v>33.82</v>
      </c>
      <c r="D751">
        <v>33.619999999999997</v>
      </c>
      <c r="E751">
        <v>58</v>
      </c>
      <c r="F751">
        <v>6.22</v>
      </c>
      <c r="G751">
        <v>7.88</v>
      </c>
      <c r="H751">
        <v>3.5874999999999999</v>
      </c>
      <c r="I751">
        <v>12.31</v>
      </c>
      <c r="J751">
        <v>14.26</v>
      </c>
      <c r="K751">
        <v>42.41</v>
      </c>
      <c r="L751">
        <v>25.63</v>
      </c>
      <c r="O751" s="1">
        <v>40927</v>
      </c>
      <c r="P751" s="4">
        <f t="shared" si="24"/>
        <v>23.203593750000003</v>
      </c>
      <c r="Q751" s="4">
        <f t="shared" si="25"/>
        <v>55.93</v>
      </c>
      <c r="T751" s="59"/>
      <c r="U751" s="59"/>
    </row>
    <row r="752" spans="1:21" x14ac:dyDescent="0.3">
      <c r="A752" s="1">
        <v>40928</v>
      </c>
      <c r="B752">
        <v>56.2</v>
      </c>
      <c r="C752">
        <v>33.64</v>
      </c>
      <c r="D752">
        <v>33.81</v>
      </c>
      <c r="E752">
        <v>57.73</v>
      </c>
      <c r="F752">
        <v>6.42</v>
      </c>
      <c r="G752">
        <v>7.76</v>
      </c>
      <c r="H752">
        <v>3.5550000000000002</v>
      </c>
      <c r="I752">
        <v>12.47</v>
      </c>
      <c r="J752">
        <v>13.97</v>
      </c>
      <c r="K752">
        <v>43.2</v>
      </c>
      <c r="L752">
        <v>26.38</v>
      </c>
      <c r="O752" s="1">
        <v>40928</v>
      </c>
      <c r="P752" s="4">
        <f t="shared" si="24"/>
        <v>23.307062500000001</v>
      </c>
      <c r="Q752" s="4">
        <f t="shared" si="25"/>
        <v>56.2</v>
      </c>
      <c r="T752" s="59"/>
      <c r="U752" s="59"/>
    </row>
    <row r="753" spans="1:21" x14ac:dyDescent="0.3">
      <c r="A753" s="1">
        <v>40929</v>
      </c>
      <c r="B753">
        <v>56.2</v>
      </c>
      <c r="C753">
        <v>33.64</v>
      </c>
      <c r="D753">
        <v>33.81</v>
      </c>
      <c r="E753">
        <v>57.73</v>
      </c>
      <c r="F753">
        <v>6.42</v>
      </c>
      <c r="G753">
        <v>7.76</v>
      </c>
      <c r="H753">
        <v>3.5550000000000002</v>
      </c>
      <c r="I753">
        <v>12.47</v>
      </c>
      <c r="J753">
        <v>13.97</v>
      </c>
      <c r="K753">
        <v>43.2</v>
      </c>
      <c r="L753">
        <v>26.38</v>
      </c>
      <c r="O753" s="1">
        <v>40929</v>
      </c>
      <c r="P753" s="4">
        <f t="shared" si="24"/>
        <v>23.307062500000001</v>
      </c>
      <c r="Q753" s="4">
        <f t="shared" si="25"/>
        <v>56.2</v>
      </c>
      <c r="T753" s="59"/>
      <c r="U753" s="59"/>
    </row>
    <row r="754" spans="1:21" x14ac:dyDescent="0.3">
      <c r="A754" s="1">
        <v>40930</v>
      </c>
      <c r="B754">
        <v>56.2</v>
      </c>
      <c r="C754">
        <v>33.64</v>
      </c>
      <c r="D754">
        <v>33.81</v>
      </c>
      <c r="E754">
        <v>57.73</v>
      </c>
      <c r="F754">
        <v>6.42</v>
      </c>
      <c r="G754">
        <v>7.76</v>
      </c>
      <c r="H754">
        <v>3.5550000000000002</v>
      </c>
      <c r="I754">
        <v>12.47</v>
      </c>
      <c r="J754">
        <v>13.97</v>
      </c>
      <c r="K754">
        <v>43.2</v>
      </c>
      <c r="L754">
        <v>26.38</v>
      </c>
      <c r="O754" s="1">
        <v>40930</v>
      </c>
      <c r="P754" s="4">
        <f t="shared" si="24"/>
        <v>23.307062500000001</v>
      </c>
      <c r="Q754" s="4">
        <f t="shared" si="25"/>
        <v>56.2</v>
      </c>
      <c r="T754" s="59"/>
      <c r="U754" s="59"/>
    </row>
    <row r="755" spans="1:21" x14ac:dyDescent="0.3">
      <c r="A755" s="1">
        <v>40931</v>
      </c>
      <c r="B755">
        <v>56.02</v>
      </c>
      <c r="C755">
        <v>33.19</v>
      </c>
      <c r="D755">
        <v>33.659999999999997</v>
      </c>
      <c r="E755">
        <v>58.15</v>
      </c>
      <c r="F755">
        <v>6.52</v>
      </c>
      <c r="G755">
        <v>7.8650000000000002</v>
      </c>
      <c r="H755">
        <v>3.6524999999999999</v>
      </c>
      <c r="I755">
        <v>12.22</v>
      </c>
      <c r="J755">
        <v>14.01</v>
      </c>
      <c r="K755">
        <v>43.83</v>
      </c>
      <c r="L755">
        <v>26.71</v>
      </c>
      <c r="O755" s="1">
        <v>40931</v>
      </c>
      <c r="P755" s="4">
        <f t="shared" si="24"/>
        <v>23.363343749999999</v>
      </c>
      <c r="Q755" s="4">
        <f t="shared" si="25"/>
        <v>56.02</v>
      </c>
      <c r="T755" s="59"/>
      <c r="U755" s="59"/>
    </row>
    <row r="756" spans="1:21" x14ac:dyDescent="0.3">
      <c r="A756" s="1">
        <v>40932</v>
      </c>
      <c r="B756">
        <v>56.22</v>
      </c>
      <c r="C756">
        <v>32.520000000000003</v>
      </c>
      <c r="D756">
        <v>33.869999999999997</v>
      </c>
      <c r="E756">
        <v>58.68</v>
      </c>
      <c r="F756">
        <v>6.53</v>
      </c>
      <c r="G756">
        <v>7.95</v>
      </c>
      <c r="H756">
        <v>3.7349999999999999</v>
      </c>
      <c r="I756">
        <v>12.305</v>
      </c>
      <c r="J756">
        <v>13.93</v>
      </c>
      <c r="K756">
        <v>43.5</v>
      </c>
      <c r="L756">
        <v>26.895</v>
      </c>
      <c r="O756" s="1">
        <v>40932</v>
      </c>
      <c r="P756" s="4">
        <f t="shared" si="24"/>
        <v>23.401062500000002</v>
      </c>
      <c r="Q756" s="4">
        <f t="shared" si="25"/>
        <v>56.22</v>
      </c>
      <c r="T756" s="59"/>
      <c r="U756" s="59"/>
    </row>
    <row r="757" spans="1:21" x14ac:dyDescent="0.3">
      <c r="A757" s="1">
        <v>40933</v>
      </c>
      <c r="B757">
        <v>56.46</v>
      </c>
      <c r="C757">
        <v>32.799999999999997</v>
      </c>
      <c r="D757">
        <v>33.950000000000003</v>
      </c>
      <c r="E757">
        <v>58.99</v>
      </c>
      <c r="F757">
        <v>6.73</v>
      </c>
      <c r="G757">
        <v>7.86</v>
      </c>
      <c r="H757">
        <v>3.7124999999999999</v>
      </c>
      <c r="I757">
        <v>12.36</v>
      </c>
      <c r="J757">
        <v>14.16</v>
      </c>
      <c r="K757">
        <v>43.25</v>
      </c>
      <c r="L757">
        <v>26.9</v>
      </c>
      <c r="O757" s="1">
        <v>40933</v>
      </c>
      <c r="P757" s="4">
        <f t="shared" si="24"/>
        <v>23.49203125</v>
      </c>
      <c r="Q757" s="4">
        <f t="shared" si="25"/>
        <v>56.46</v>
      </c>
      <c r="T757" s="59"/>
      <c r="U757" s="59"/>
    </row>
    <row r="758" spans="1:21" x14ac:dyDescent="0.3">
      <c r="A758" s="1">
        <v>40934</v>
      </c>
      <c r="B758">
        <v>55.87</v>
      </c>
      <c r="C758">
        <v>32.36</v>
      </c>
      <c r="D758">
        <v>34.08</v>
      </c>
      <c r="E758">
        <v>57.81</v>
      </c>
      <c r="F758">
        <v>6.77</v>
      </c>
      <c r="G758">
        <v>7.55</v>
      </c>
      <c r="H758">
        <v>3.6775000000000002</v>
      </c>
      <c r="I758">
        <v>12.4</v>
      </c>
      <c r="J758">
        <v>14.23</v>
      </c>
      <c r="K758">
        <v>42.97</v>
      </c>
      <c r="L758">
        <v>26.75</v>
      </c>
      <c r="O758" s="1">
        <v>40934</v>
      </c>
      <c r="P758" s="4">
        <f t="shared" si="24"/>
        <v>23.267218749999998</v>
      </c>
      <c r="Q758" s="4">
        <f t="shared" si="25"/>
        <v>55.87</v>
      </c>
      <c r="T758" s="59"/>
      <c r="U758" s="59"/>
    </row>
    <row r="759" spans="1:21" x14ac:dyDescent="0.3">
      <c r="A759" s="1">
        <v>40935</v>
      </c>
      <c r="B759">
        <v>56.05</v>
      </c>
      <c r="C759">
        <v>32.61</v>
      </c>
      <c r="D759">
        <v>33.979999999999997</v>
      </c>
      <c r="E759">
        <v>57.79</v>
      </c>
      <c r="F759">
        <v>6.82</v>
      </c>
      <c r="G759">
        <v>7.43</v>
      </c>
      <c r="H759">
        <v>3.7275</v>
      </c>
      <c r="I759">
        <v>12.23</v>
      </c>
      <c r="J759">
        <v>14.11</v>
      </c>
      <c r="K759">
        <v>43.11</v>
      </c>
      <c r="L759">
        <v>26.73</v>
      </c>
      <c r="O759" s="1">
        <v>40935</v>
      </c>
      <c r="P759" s="4">
        <f t="shared" si="24"/>
        <v>23.259218750000002</v>
      </c>
      <c r="Q759" s="4">
        <f t="shared" si="25"/>
        <v>56.05</v>
      </c>
      <c r="T759" s="59"/>
      <c r="U759" s="59"/>
    </row>
    <row r="760" spans="1:21" x14ac:dyDescent="0.3">
      <c r="A760" s="1">
        <v>40936</v>
      </c>
      <c r="B760">
        <v>56.05</v>
      </c>
      <c r="C760">
        <v>32.61</v>
      </c>
      <c r="D760">
        <v>33.979999999999997</v>
      </c>
      <c r="E760">
        <v>57.79</v>
      </c>
      <c r="F760">
        <v>6.82</v>
      </c>
      <c r="G760">
        <v>7.43</v>
      </c>
      <c r="H760">
        <v>3.7275</v>
      </c>
      <c r="I760">
        <v>12.23</v>
      </c>
      <c r="J760">
        <v>14.11</v>
      </c>
      <c r="K760">
        <v>43.11</v>
      </c>
      <c r="L760">
        <v>26.73</v>
      </c>
      <c r="O760" s="1">
        <v>40936</v>
      </c>
      <c r="P760" s="4">
        <f t="shared" si="24"/>
        <v>23.259218750000002</v>
      </c>
      <c r="Q760" s="4">
        <f t="shared" si="25"/>
        <v>56.05</v>
      </c>
      <c r="T760" s="59"/>
      <c r="U760" s="59"/>
    </row>
    <row r="761" spans="1:21" x14ac:dyDescent="0.3">
      <c r="A761" s="1">
        <v>40937</v>
      </c>
      <c r="B761">
        <v>56.05</v>
      </c>
      <c r="C761">
        <v>32.61</v>
      </c>
      <c r="D761">
        <v>33.979999999999997</v>
      </c>
      <c r="E761">
        <v>57.79</v>
      </c>
      <c r="F761">
        <v>6.82</v>
      </c>
      <c r="G761">
        <v>7.43</v>
      </c>
      <c r="H761">
        <v>3.7275</v>
      </c>
      <c r="I761">
        <v>12.23</v>
      </c>
      <c r="J761">
        <v>14.11</v>
      </c>
      <c r="K761">
        <v>43.11</v>
      </c>
      <c r="L761">
        <v>26.73</v>
      </c>
      <c r="O761" s="1">
        <v>40937</v>
      </c>
      <c r="P761" s="4">
        <f t="shared" si="24"/>
        <v>23.259218750000002</v>
      </c>
      <c r="Q761" s="4">
        <f t="shared" si="25"/>
        <v>56.05</v>
      </c>
      <c r="T761" s="59"/>
      <c r="U761" s="59"/>
    </row>
    <row r="762" spans="1:21" x14ac:dyDescent="0.3">
      <c r="A762" s="1">
        <v>40938</v>
      </c>
      <c r="B762">
        <v>55.47</v>
      </c>
      <c r="C762">
        <v>32.18</v>
      </c>
      <c r="D762">
        <v>33.729999999999997</v>
      </c>
      <c r="E762">
        <v>58.63</v>
      </c>
      <c r="F762">
        <v>6.74</v>
      </c>
      <c r="G762">
        <v>7.56</v>
      </c>
      <c r="H762">
        <v>3.7</v>
      </c>
      <c r="I762">
        <v>12.06</v>
      </c>
      <c r="J762">
        <v>13.98</v>
      </c>
      <c r="K762">
        <v>42.95</v>
      </c>
      <c r="L762">
        <v>26.74</v>
      </c>
      <c r="O762" s="1">
        <v>40938</v>
      </c>
      <c r="P762" s="4">
        <f t="shared" si="24"/>
        <v>23.247250000000008</v>
      </c>
      <c r="Q762" s="4">
        <f t="shared" si="25"/>
        <v>55.47</v>
      </c>
      <c r="T762" s="59"/>
      <c r="U762" s="59"/>
    </row>
    <row r="763" spans="1:21" x14ac:dyDescent="0.3">
      <c r="A763" s="1">
        <v>40939</v>
      </c>
      <c r="B763">
        <v>55.51</v>
      </c>
      <c r="C763">
        <v>32.380000000000003</v>
      </c>
      <c r="D763">
        <v>33.94</v>
      </c>
      <c r="E763">
        <v>58.82</v>
      </c>
      <c r="F763">
        <v>6.71</v>
      </c>
      <c r="G763">
        <v>7.5949999999999998</v>
      </c>
      <c r="H763">
        <v>3.6924999999999999</v>
      </c>
      <c r="I763">
        <v>12.275</v>
      </c>
      <c r="J763">
        <v>14.08</v>
      </c>
      <c r="K763">
        <v>42.99</v>
      </c>
      <c r="L763">
        <v>26.42</v>
      </c>
      <c r="O763" s="1">
        <v>40939</v>
      </c>
      <c r="P763" s="4">
        <f t="shared" si="24"/>
        <v>23.30965625</v>
      </c>
      <c r="Q763" s="4">
        <f t="shared" si="25"/>
        <v>55.51</v>
      </c>
      <c r="T763" s="59"/>
      <c r="U763" s="59"/>
    </row>
    <row r="764" spans="1:21" x14ac:dyDescent="0.3">
      <c r="A764" s="1">
        <v>40940</v>
      </c>
      <c r="B764">
        <v>56.75</v>
      </c>
      <c r="C764">
        <v>32.86</v>
      </c>
      <c r="D764">
        <v>34.619999999999997</v>
      </c>
      <c r="E764">
        <v>59.56</v>
      </c>
      <c r="F764">
        <v>6.9</v>
      </c>
      <c r="G764">
        <v>7.7</v>
      </c>
      <c r="H764">
        <v>3.7324999999999999</v>
      </c>
      <c r="I764">
        <v>12.57</v>
      </c>
      <c r="J764">
        <v>14.19</v>
      </c>
      <c r="K764">
        <v>44.1</v>
      </c>
      <c r="L764">
        <v>26.55</v>
      </c>
      <c r="O764" s="1">
        <v>40940</v>
      </c>
      <c r="P764" s="4">
        <f t="shared" si="24"/>
        <v>23.66990625</v>
      </c>
      <c r="Q764" s="4">
        <f t="shared" si="25"/>
        <v>56.75</v>
      </c>
      <c r="T764" s="59"/>
      <c r="U764" s="59"/>
    </row>
    <row r="765" spans="1:21" x14ac:dyDescent="0.3">
      <c r="A765" s="1">
        <v>40941</v>
      </c>
      <c r="B765">
        <v>57.06</v>
      </c>
      <c r="C765">
        <v>33.06</v>
      </c>
      <c r="D765">
        <v>35</v>
      </c>
      <c r="E765">
        <v>60.73</v>
      </c>
      <c r="F765">
        <v>6.93</v>
      </c>
      <c r="G765">
        <v>7.72</v>
      </c>
      <c r="H765">
        <v>3.8713000000000002</v>
      </c>
      <c r="I765">
        <v>12.64</v>
      </c>
      <c r="J765">
        <v>13.91</v>
      </c>
      <c r="K765">
        <v>44.43</v>
      </c>
      <c r="L765">
        <v>26.49</v>
      </c>
      <c r="O765" s="1">
        <v>40941</v>
      </c>
      <c r="P765" s="4">
        <f t="shared" si="24"/>
        <v>23.891646250000001</v>
      </c>
      <c r="Q765" s="4">
        <f t="shared" si="25"/>
        <v>57.06</v>
      </c>
      <c r="T765" s="59"/>
      <c r="U765" s="59"/>
    </row>
    <row r="766" spans="1:21" x14ac:dyDescent="0.3">
      <c r="A766" s="1">
        <v>40942</v>
      </c>
      <c r="B766">
        <v>57.95</v>
      </c>
      <c r="C766">
        <v>33.93</v>
      </c>
      <c r="D766">
        <v>35.125</v>
      </c>
      <c r="E766">
        <v>61.06</v>
      </c>
      <c r="F766">
        <v>7.08</v>
      </c>
      <c r="G766">
        <v>7.95</v>
      </c>
      <c r="H766">
        <v>3.9550000000000001</v>
      </c>
      <c r="I766">
        <v>12.79</v>
      </c>
      <c r="J766">
        <v>14.05</v>
      </c>
      <c r="K766">
        <v>45.55</v>
      </c>
      <c r="L766">
        <v>26.74</v>
      </c>
      <c r="O766" s="1">
        <v>40942</v>
      </c>
      <c r="P766" s="4">
        <f t="shared" si="24"/>
        <v>24.200875</v>
      </c>
      <c r="Q766" s="4">
        <f t="shared" si="25"/>
        <v>57.95</v>
      </c>
      <c r="T766" s="59"/>
      <c r="U766" s="59"/>
    </row>
    <row r="767" spans="1:21" x14ac:dyDescent="0.3">
      <c r="A767" s="1">
        <v>40943</v>
      </c>
      <c r="B767">
        <v>57.95</v>
      </c>
      <c r="C767">
        <v>33.93</v>
      </c>
      <c r="D767">
        <v>35.125</v>
      </c>
      <c r="E767">
        <v>61.06</v>
      </c>
      <c r="F767">
        <v>7.08</v>
      </c>
      <c r="G767">
        <v>7.95</v>
      </c>
      <c r="H767">
        <v>3.9550000000000001</v>
      </c>
      <c r="I767">
        <v>12.79</v>
      </c>
      <c r="J767">
        <v>14.05</v>
      </c>
      <c r="K767">
        <v>45.55</v>
      </c>
      <c r="L767">
        <v>26.74</v>
      </c>
      <c r="O767" s="1">
        <v>40943</v>
      </c>
      <c r="P767" s="4">
        <f t="shared" si="24"/>
        <v>24.200875</v>
      </c>
      <c r="Q767" s="4">
        <f t="shared" si="25"/>
        <v>57.95</v>
      </c>
      <c r="T767" s="59"/>
      <c r="U767" s="59"/>
    </row>
    <row r="768" spans="1:21" x14ac:dyDescent="0.3">
      <c r="A768" s="1">
        <v>40944</v>
      </c>
      <c r="B768">
        <v>57.95</v>
      </c>
      <c r="C768">
        <v>33.93</v>
      </c>
      <c r="D768">
        <v>35.125</v>
      </c>
      <c r="E768">
        <v>61.06</v>
      </c>
      <c r="F768">
        <v>7.08</v>
      </c>
      <c r="G768">
        <v>7.95</v>
      </c>
      <c r="H768">
        <v>3.9550000000000001</v>
      </c>
      <c r="I768">
        <v>12.79</v>
      </c>
      <c r="J768">
        <v>14.05</v>
      </c>
      <c r="K768">
        <v>45.55</v>
      </c>
      <c r="L768">
        <v>26.74</v>
      </c>
      <c r="O768" s="1">
        <v>40944</v>
      </c>
      <c r="P768" s="4">
        <f t="shared" si="24"/>
        <v>24.200875</v>
      </c>
      <c r="Q768" s="4">
        <f t="shared" si="25"/>
        <v>57.95</v>
      </c>
      <c r="T768" s="59"/>
      <c r="U768" s="59"/>
    </row>
    <row r="769" spans="1:21" x14ac:dyDescent="0.3">
      <c r="A769" s="1">
        <v>40945</v>
      </c>
      <c r="B769">
        <v>57.29</v>
      </c>
      <c r="C769">
        <v>33.61</v>
      </c>
      <c r="D769">
        <v>34.299999999999997</v>
      </c>
      <c r="E769">
        <v>61.07</v>
      </c>
      <c r="F769">
        <v>6.92</v>
      </c>
      <c r="G769">
        <v>7.7249999999999996</v>
      </c>
      <c r="H769">
        <v>3.9238</v>
      </c>
      <c r="I769">
        <v>12.61</v>
      </c>
      <c r="J769">
        <v>13.99</v>
      </c>
      <c r="K769">
        <v>44.94</v>
      </c>
      <c r="L769">
        <v>26.72</v>
      </c>
      <c r="O769" s="1">
        <v>40945</v>
      </c>
      <c r="P769" s="4">
        <f t="shared" si="24"/>
        <v>23.970364999999997</v>
      </c>
      <c r="Q769" s="4">
        <f t="shared" si="25"/>
        <v>57.29</v>
      </c>
      <c r="T769" s="59"/>
      <c r="U769" s="59"/>
    </row>
    <row r="770" spans="1:21" x14ac:dyDescent="0.3">
      <c r="A770" s="1">
        <v>40946</v>
      </c>
      <c r="B770">
        <v>57.32</v>
      </c>
      <c r="C770">
        <v>33.43</v>
      </c>
      <c r="D770">
        <v>34.58</v>
      </c>
      <c r="E770">
        <v>61.55</v>
      </c>
      <c r="F770">
        <v>7.13</v>
      </c>
      <c r="G770">
        <v>7.875</v>
      </c>
      <c r="H770">
        <v>3.9350000000000001</v>
      </c>
      <c r="I770">
        <v>12.74</v>
      </c>
      <c r="J770">
        <v>14.05</v>
      </c>
      <c r="K770">
        <v>45.13</v>
      </c>
      <c r="L770">
        <v>26.64</v>
      </c>
      <c r="O770" s="1">
        <v>40946</v>
      </c>
      <c r="P770" s="4">
        <f t="shared" si="24"/>
        <v>24.095500000000001</v>
      </c>
      <c r="Q770" s="4">
        <f t="shared" si="25"/>
        <v>57.32</v>
      </c>
      <c r="T770" s="59"/>
      <c r="U770" s="59"/>
    </row>
    <row r="771" spans="1:21" x14ac:dyDescent="0.3">
      <c r="A771" s="1">
        <v>40947</v>
      </c>
      <c r="B771">
        <v>58.01</v>
      </c>
      <c r="C771">
        <v>33.85</v>
      </c>
      <c r="D771">
        <v>34.884999999999998</v>
      </c>
      <c r="E771">
        <v>61.47</v>
      </c>
      <c r="F771">
        <v>7.25</v>
      </c>
      <c r="G771">
        <v>8.1649999999999991</v>
      </c>
      <c r="H771">
        <v>4.0774999999999997</v>
      </c>
      <c r="I771">
        <v>13</v>
      </c>
      <c r="J771">
        <v>14.19</v>
      </c>
      <c r="K771">
        <v>45.29</v>
      </c>
      <c r="L771">
        <v>26.85</v>
      </c>
      <c r="O771" s="1">
        <v>40947</v>
      </c>
      <c r="P771" s="4">
        <f t="shared" si="24"/>
        <v>24.298093749999996</v>
      </c>
      <c r="Q771" s="4">
        <f t="shared" si="25"/>
        <v>58.01</v>
      </c>
      <c r="T771" s="59"/>
      <c r="U771" s="59"/>
    </row>
    <row r="772" spans="1:21" x14ac:dyDescent="0.3">
      <c r="A772" s="1">
        <v>40948</v>
      </c>
      <c r="B772">
        <v>58.2</v>
      </c>
      <c r="C772">
        <v>33.799999999999997</v>
      </c>
      <c r="D772">
        <v>35.130000000000003</v>
      </c>
      <c r="E772">
        <v>61.94</v>
      </c>
      <c r="F772">
        <v>7.24</v>
      </c>
      <c r="G772">
        <v>8.16</v>
      </c>
      <c r="H772">
        <v>4.0750000000000002</v>
      </c>
      <c r="I772">
        <v>13.11</v>
      </c>
      <c r="J772">
        <v>14.28</v>
      </c>
      <c r="K772">
        <v>45.43</v>
      </c>
      <c r="L772">
        <v>26.86</v>
      </c>
      <c r="O772" s="1">
        <v>40948</v>
      </c>
      <c r="P772" s="4">
        <f t="shared" ref="P772:P835" si="26">SUMPRODUCT(C772:L772,$C$1:$L$1)</f>
        <v>24.395937500000002</v>
      </c>
      <c r="Q772" s="4">
        <f t="shared" si="25"/>
        <v>58.2</v>
      </c>
      <c r="T772" s="59"/>
      <c r="U772" s="59"/>
    </row>
    <row r="773" spans="1:21" x14ac:dyDescent="0.3">
      <c r="A773" s="1">
        <v>40949</v>
      </c>
      <c r="B773">
        <v>57.07</v>
      </c>
      <c r="C773">
        <v>33.36</v>
      </c>
      <c r="D773">
        <v>34.49</v>
      </c>
      <c r="E773">
        <v>61.73</v>
      </c>
      <c r="F773">
        <v>7.05</v>
      </c>
      <c r="G773">
        <v>7.9050000000000002</v>
      </c>
      <c r="H773">
        <v>3.9738000000000002</v>
      </c>
      <c r="I773">
        <v>12.95</v>
      </c>
      <c r="J773">
        <v>13.84</v>
      </c>
      <c r="K773">
        <v>45.25</v>
      </c>
      <c r="L773">
        <v>26.695</v>
      </c>
      <c r="O773" s="1">
        <v>40949</v>
      </c>
      <c r="P773" s="4">
        <f t="shared" si="26"/>
        <v>24.121802500000001</v>
      </c>
      <c r="Q773" s="4">
        <f t="shared" si="25"/>
        <v>57.07</v>
      </c>
      <c r="T773" s="59"/>
      <c r="U773" s="59"/>
    </row>
    <row r="774" spans="1:21" x14ac:dyDescent="0.3">
      <c r="A774" s="1">
        <v>40950</v>
      </c>
      <c r="B774">
        <v>57.07</v>
      </c>
      <c r="C774">
        <v>33.36</v>
      </c>
      <c r="D774">
        <v>34.49</v>
      </c>
      <c r="E774">
        <v>61.73</v>
      </c>
      <c r="F774">
        <v>7.05</v>
      </c>
      <c r="G774">
        <v>7.9050000000000002</v>
      </c>
      <c r="H774">
        <v>3.9738000000000002</v>
      </c>
      <c r="I774">
        <v>12.95</v>
      </c>
      <c r="J774">
        <v>13.84</v>
      </c>
      <c r="K774">
        <v>45.25</v>
      </c>
      <c r="L774">
        <v>26.695</v>
      </c>
      <c r="O774" s="1">
        <v>40950</v>
      </c>
      <c r="P774" s="4">
        <f t="shared" si="26"/>
        <v>24.121802500000001</v>
      </c>
      <c r="Q774" s="4">
        <f t="shared" si="25"/>
        <v>57.07</v>
      </c>
      <c r="T774" s="59"/>
      <c r="U774" s="59"/>
    </row>
    <row r="775" spans="1:21" x14ac:dyDescent="0.3">
      <c r="A775" s="1">
        <v>40951</v>
      </c>
      <c r="B775">
        <v>57.07</v>
      </c>
      <c r="C775">
        <v>33.36</v>
      </c>
      <c r="D775">
        <v>34.49</v>
      </c>
      <c r="E775">
        <v>61.73</v>
      </c>
      <c r="F775">
        <v>7.05</v>
      </c>
      <c r="G775">
        <v>7.9050000000000002</v>
      </c>
      <c r="H775">
        <v>3.9738000000000002</v>
      </c>
      <c r="I775">
        <v>12.95</v>
      </c>
      <c r="J775">
        <v>13.84</v>
      </c>
      <c r="K775">
        <v>45.25</v>
      </c>
      <c r="L775">
        <v>26.695</v>
      </c>
      <c r="O775" s="1">
        <v>40951</v>
      </c>
      <c r="P775" s="4">
        <f t="shared" si="26"/>
        <v>24.121802500000001</v>
      </c>
      <c r="Q775" s="4">
        <f t="shared" si="25"/>
        <v>57.07</v>
      </c>
      <c r="T775" s="59"/>
      <c r="U775" s="59"/>
    </row>
    <row r="776" spans="1:21" x14ac:dyDescent="0.3">
      <c r="A776" s="1">
        <v>40952</v>
      </c>
      <c r="B776">
        <v>57.24</v>
      </c>
      <c r="C776">
        <v>33.255000000000003</v>
      </c>
      <c r="D776">
        <v>34.81</v>
      </c>
      <c r="E776">
        <v>61.74</v>
      </c>
      <c r="F776">
        <v>7.29</v>
      </c>
      <c r="G776">
        <v>7.85</v>
      </c>
      <c r="H776">
        <v>4.0374999999999996</v>
      </c>
      <c r="I776">
        <v>12.93</v>
      </c>
      <c r="J776">
        <v>14.11</v>
      </c>
      <c r="K776">
        <v>44.99</v>
      </c>
      <c r="L776">
        <v>26.7</v>
      </c>
      <c r="O776" s="1">
        <v>40952</v>
      </c>
      <c r="P776" s="4">
        <f t="shared" si="26"/>
        <v>24.173906250000002</v>
      </c>
      <c r="Q776" s="4">
        <f t="shared" si="25"/>
        <v>57.24</v>
      </c>
      <c r="T776" s="59"/>
      <c r="U776" s="59"/>
    </row>
    <row r="777" spans="1:21" x14ac:dyDescent="0.3">
      <c r="A777" s="1">
        <v>40953</v>
      </c>
      <c r="B777">
        <v>57.45</v>
      </c>
      <c r="C777">
        <v>33.22</v>
      </c>
      <c r="D777">
        <v>34.51</v>
      </c>
      <c r="E777">
        <v>61.71</v>
      </c>
      <c r="F777">
        <v>7.32</v>
      </c>
      <c r="G777">
        <v>8.34</v>
      </c>
      <c r="H777">
        <v>4.0599999999999996</v>
      </c>
      <c r="I777">
        <v>12.87</v>
      </c>
      <c r="J777">
        <v>14.18</v>
      </c>
      <c r="K777">
        <v>45.6</v>
      </c>
      <c r="L777">
        <v>26.78</v>
      </c>
      <c r="O777" s="1">
        <v>40953</v>
      </c>
      <c r="P777" s="4">
        <f t="shared" si="26"/>
        <v>24.230124999999997</v>
      </c>
      <c r="Q777" s="4">
        <f t="shared" si="25"/>
        <v>57.45</v>
      </c>
      <c r="T777" s="59"/>
      <c r="U777" s="59"/>
    </row>
    <row r="778" spans="1:21" x14ac:dyDescent="0.3">
      <c r="A778" s="1">
        <v>40954</v>
      </c>
      <c r="B778">
        <v>57.75</v>
      </c>
      <c r="C778">
        <v>33.409999999999997</v>
      </c>
      <c r="D778">
        <v>34.979999999999997</v>
      </c>
      <c r="E778">
        <v>61.58</v>
      </c>
      <c r="F778">
        <v>7.3</v>
      </c>
      <c r="G778">
        <v>8.2799999999999994</v>
      </c>
      <c r="H778">
        <v>4.0425000000000004</v>
      </c>
      <c r="I778">
        <v>12.9</v>
      </c>
      <c r="J778">
        <v>14.32</v>
      </c>
      <c r="K778">
        <v>45.41</v>
      </c>
      <c r="L778">
        <v>26.58</v>
      </c>
      <c r="O778" s="1">
        <v>40954</v>
      </c>
      <c r="P778" s="4">
        <f t="shared" si="26"/>
        <v>24.257156250000001</v>
      </c>
      <c r="Q778" s="4">
        <f t="shared" si="25"/>
        <v>57.75</v>
      </c>
      <c r="T778" s="59"/>
      <c r="U778" s="59"/>
    </row>
    <row r="779" spans="1:21" x14ac:dyDescent="0.3">
      <c r="A779" s="1">
        <v>40955</v>
      </c>
      <c r="B779">
        <v>59.2</v>
      </c>
      <c r="C779">
        <v>33.909999999999997</v>
      </c>
      <c r="D779">
        <v>35.86</v>
      </c>
      <c r="E779">
        <v>62.27</v>
      </c>
      <c r="F779">
        <v>7.59</v>
      </c>
      <c r="G779">
        <v>8.4600000000000009</v>
      </c>
      <c r="H779">
        <v>4.1124999999999998</v>
      </c>
      <c r="I779">
        <v>13.21</v>
      </c>
      <c r="J779">
        <v>14.53</v>
      </c>
      <c r="K779">
        <v>46.65</v>
      </c>
      <c r="L779">
        <v>26.824999999999999</v>
      </c>
      <c r="O779" s="1">
        <v>40955</v>
      </c>
      <c r="P779" s="4">
        <f t="shared" si="26"/>
        <v>24.685718749999999</v>
      </c>
      <c r="Q779" s="4">
        <f t="shared" si="25"/>
        <v>59.2</v>
      </c>
      <c r="T779" s="59"/>
      <c r="U779" s="59"/>
    </row>
    <row r="780" spans="1:21" x14ac:dyDescent="0.3">
      <c r="A780" s="1">
        <v>40956</v>
      </c>
      <c r="B780">
        <v>58.65</v>
      </c>
      <c r="C780">
        <v>33.590000000000003</v>
      </c>
      <c r="D780">
        <v>35.24</v>
      </c>
      <c r="E780">
        <v>62.52</v>
      </c>
      <c r="F780">
        <v>7.42</v>
      </c>
      <c r="G780">
        <v>8.43</v>
      </c>
      <c r="H780">
        <v>3.9624999999999999</v>
      </c>
      <c r="I780">
        <v>12.99</v>
      </c>
      <c r="J780">
        <v>14.62</v>
      </c>
      <c r="K780">
        <v>46.66</v>
      </c>
      <c r="L780">
        <v>27.37</v>
      </c>
      <c r="O780" s="1">
        <v>40956</v>
      </c>
      <c r="P780" s="4">
        <f t="shared" si="26"/>
        <v>24.61028125</v>
      </c>
      <c r="Q780" s="4">
        <f t="shared" si="25"/>
        <v>58.65</v>
      </c>
      <c r="T780" s="59"/>
      <c r="U780" s="59"/>
    </row>
    <row r="781" spans="1:21" x14ac:dyDescent="0.3">
      <c r="A781" s="1">
        <v>40957</v>
      </c>
      <c r="B781">
        <v>58.65</v>
      </c>
      <c r="C781">
        <v>33.590000000000003</v>
      </c>
      <c r="D781">
        <v>35.24</v>
      </c>
      <c r="E781">
        <v>62.52</v>
      </c>
      <c r="F781">
        <v>7.42</v>
      </c>
      <c r="G781">
        <v>8.43</v>
      </c>
      <c r="H781">
        <v>3.9624999999999999</v>
      </c>
      <c r="I781">
        <v>12.99</v>
      </c>
      <c r="J781">
        <v>14.62</v>
      </c>
      <c r="K781">
        <v>46.66</v>
      </c>
      <c r="L781">
        <v>27.37</v>
      </c>
      <c r="O781" s="1">
        <v>40957</v>
      </c>
      <c r="P781" s="4">
        <f t="shared" si="26"/>
        <v>24.61028125</v>
      </c>
      <c r="Q781" s="4">
        <f t="shared" si="25"/>
        <v>58.65</v>
      </c>
      <c r="T781" s="59"/>
      <c r="U781" s="59"/>
    </row>
    <row r="782" spans="1:21" x14ac:dyDescent="0.3">
      <c r="A782" s="1">
        <v>40958</v>
      </c>
      <c r="B782">
        <v>58.65</v>
      </c>
      <c r="C782">
        <v>33.590000000000003</v>
      </c>
      <c r="D782">
        <v>35.24</v>
      </c>
      <c r="E782">
        <v>62.52</v>
      </c>
      <c r="F782">
        <v>7.42</v>
      </c>
      <c r="G782">
        <v>8.43</v>
      </c>
      <c r="H782">
        <v>3.9624999999999999</v>
      </c>
      <c r="I782">
        <v>12.99</v>
      </c>
      <c r="J782">
        <v>14.62</v>
      </c>
      <c r="K782">
        <v>46.66</v>
      </c>
      <c r="L782">
        <v>27.37</v>
      </c>
      <c r="O782" s="1">
        <v>40958</v>
      </c>
      <c r="P782" s="4">
        <f t="shared" si="26"/>
        <v>24.61028125</v>
      </c>
      <c r="Q782" s="4">
        <f t="shared" ref="Q782:Q845" si="27">B782</f>
        <v>58.65</v>
      </c>
      <c r="T782" s="59"/>
      <c r="U782" s="59"/>
    </row>
    <row r="783" spans="1:21" x14ac:dyDescent="0.3">
      <c r="A783" s="1">
        <v>40959</v>
      </c>
      <c r="B783">
        <v>58.65</v>
      </c>
      <c r="C783">
        <v>33.590000000000003</v>
      </c>
      <c r="D783">
        <v>35.24</v>
      </c>
      <c r="E783">
        <v>62.52</v>
      </c>
      <c r="F783">
        <v>7.42</v>
      </c>
      <c r="G783">
        <v>8.43</v>
      </c>
      <c r="H783">
        <v>3.9624999999999999</v>
      </c>
      <c r="I783">
        <v>12.99</v>
      </c>
      <c r="J783">
        <v>14.62</v>
      </c>
      <c r="K783">
        <v>46.66</v>
      </c>
      <c r="L783">
        <v>27.37</v>
      </c>
      <c r="O783" s="1">
        <v>40959</v>
      </c>
      <c r="P783" s="4">
        <f t="shared" si="26"/>
        <v>24.61028125</v>
      </c>
      <c r="Q783" s="4">
        <f t="shared" si="27"/>
        <v>58.65</v>
      </c>
      <c r="T783" s="59"/>
      <c r="U783" s="59"/>
    </row>
    <row r="784" spans="1:21" x14ac:dyDescent="0.3">
      <c r="A784" s="1">
        <v>40960</v>
      </c>
      <c r="B784">
        <v>57.85</v>
      </c>
      <c r="C784">
        <v>33.28</v>
      </c>
      <c r="D784">
        <v>35.47</v>
      </c>
      <c r="E784">
        <v>62.78</v>
      </c>
      <c r="F784">
        <v>7.28</v>
      </c>
      <c r="G784">
        <v>8.2100000000000009</v>
      </c>
      <c r="H784">
        <v>3.9813000000000001</v>
      </c>
      <c r="I784">
        <v>12.71</v>
      </c>
      <c r="J784">
        <v>14.38</v>
      </c>
      <c r="K784">
        <v>46.2</v>
      </c>
      <c r="L784">
        <v>27.16</v>
      </c>
      <c r="O784" s="1">
        <v>40960</v>
      </c>
      <c r="P784" s="4">
        <f t="shared" si="26"/>
        <v>24.502021249999999</v>
      </c>
      <c r="Q784" s="4">
        <f t="shared" si="27"/>
        <v>57.85</v>
      </c>
      <c r="T784" s="59"/>
      <c r="U784" s="59"/>
    </row>
    <row r="785" spans="1:21" x14ac:dyDescent="0.3">
      <c r="A785" s="1">
        <v>40961</v>
      </c>
      <c r="B785">
        <v>57.64</v>
      </c>
      <c r="C785">
        <v>32.96</v>
      </c>
      <c r="D785">
        <v>35.9</v>
      </c>
      <c r="E785">
        <v>62.55</v>
      </c>
      <c r="F785">
        <v>7.14</v>
      </c>
      <c r="G785">
        <v>8.0399999999999991</v>
      </c>
      <c r="H785">
        <v>3.9550000000000001</v>
      </c>
      <c r="I785">
        <v>12.9</v>
      </c>
      <c r="J785">
        <v>14.48</v>
      </c>
      <c r="K785">
        <v>45.96</v>
      </c>
      <c r="L785">
        <v>26.73</v>
      </c>
      <c r="O785" s="1">
        <v>40961</v>
      </c>
      <c r="P785" s="4">
        <f t="shared" si="26"/>
        <v>24.416687500000009</v>
      </c>
      <c r="Q785" s="4">
        <f t="shared" si="27"/>
        <v>57.64</v>
      </c>
      <c r="T785" s="59"/>
      <c r="U785" s="59"/>
    </row>
    <row r="786" spans="1:21" x14ac:dyDescent="0.3">
      <c r="A786" s="1">
        <v>40962</v>
      </c>
      <c r="B786">
        <v>57.74</v>
      </c>
      <c r="C786">
        <v>33.32</v>
      </c>
      <c r="D786">
        <v>37.19</v>
      </c>
      <c r="E786">
        <v>63.51</v>
      </c>
      <c r="F786">
        <v>7.29</v>
      </c>
      <c r="G786">
        <v>7.82</v>
      </c>
      <c r="H786">
        <v>3.9775</v>
      </c>
      <c r="I786">
        <v>12.74</v>
      </c>
      <c r="J786">
        <v>14.14</v>
      </c>
      <c r="K786">
        <v>46.25</v>
      </c>
      <c r="L786">
        <v>26.66</v>
      </c>
      <c r="O786" s="1">
        <v>40962</v>
      </c>
      <c r="P786" s="4">
        <f t="shared" si="26"/>
        <v>24.676593750000002</v>
      </c>
      <c r="Q786" s="4">
        <f t="shared" si="27"/>
        <v>57.74</v>
      </c>
      <c r="T786" s="59"/>
      <c r="U786" s="59"/>
    </row>
    <row r="787" spans="1:21" x14ac:dyDescent="0.3">
      <c r="A787" s="1">
        <v>40963</v>
      </c>
      <c r="B787">
        <v>57.56</v>
      </c>
      <c r="C787">
        <v>33.32</v>
      </c>
      <c r="D787">
        <v>36.32</v>
      </c>
      <c r="E787">
        <v>63.44</v>
      </c>
      <c r="F787">
        <v>7.46</v>
      </c>
      <c r="G787">
        <v>7.95</v>
      </c>
      <c r="H787">
        <v>3.9474999999999998</v>
      </c>
      <c r="I787">
        <v>12.63</v>
      </c>
      <c r="J787">
        <v>14.37</v>
      </c>
      <c r="K787">
        <v>46.31</v>
      </c>
      <c r="L787">
        <v>26.7</v>
      </c>
      <c r="O787" s="1">
        <v>40963</v>
      </c>
      <c r="P787" s="4">
        <f t="shared" si="26"/>
        <v>24.607843749999997</v>
      </c>
      <c r="Q787" s="4">
        <f t="shared" si="27"/>
        <v>57.56</v>
      </c>
      <c r="T787" s="59"/>
      <c r="U787" s="59"/>
    </row>
    <row r="788" spans="1:21" x14ac:dyDescent="0.3">
      <c r="A788" s="1">
        <v>40964</v>
      </c>
      <c r="B788">
        <v>57.56</v>
      </c>
      <c r="C788">
        <v>33.32</v>
      </c>
      <c r="D788">
        <v>36.32</v>
      </c>
      <c r="E788">
        <v>63.44</v>
      </c>
      <c r="F788">
        <v>7.46</v>
      </c>
      <c r="G788">
        <v>7.95</v>
      </c>
      <c r="H788">
        <v>3.9474999999999998</v>
      </c>
      <c r="I788">
        <v>12.63</v>
      </c>
      <c r="J788">
        <v>14.37</v>
      </c>
      <c r="K788">
        <v>46.31</v>
      </c>
      <c r="L788">
        <v>26.7</v>
      </c>
      <c r="O788" s="1">
        <v>40964</v>
      </c>
      <c r="P788" s="4">
        <f t="shared" si="26"/>
        <v>24.607843749999997</v>
      </c>
      <c r="Q788" s="4">
        <f t="shared" si="27"/>
        <v>57.56</v>
      </c>
      <c r="T788" s="59"/>
      <c r="U788" s="59"/>
    </row>
    <row r="789" spans="1:21" x14ac:dyDescent="0.3">
      <c r="A789" s="1">
        <v>40965</v>
      </c>
      <c r="B789">
        <v>57.56</v>
      </c>
      <c r="C789">
        <v>33.32</v>
      </c>
      <c r="D789">
        <v>36.32</v>
      </c>
      <c r="E789">
        <v>63.44</v>
      </c>
      <c r="F789">
        <v>7.46</v>
      </c>
      <c r="G789">
        <v>7.95</v>
      </c>
      <c r="H789">
        <v>3.9474999999999998</v>
      </c>
      <c r="I789">
        <v>12.63</v>
      </c>
      <c r="J789">
        <v>14.37</v>
      </c>
      <c r="K789">
        <v>46.31</v>
      </c>
      <c r="L789">
        <v>26.7</v>
      </c>
      <c r="O789" s="1">
        <v>40965</v>
      </c>
      <c r="P789" s="4">
        <f t="shared" si="26"/>
        <v>24.607843749999997</v>
      </c>
      <c r="Q789" s="4">
        <f t="shared" si="27"/>
        <v>57.56</v>
      </c>
      <c r="T789" s="59"/>
      <c r="U789" s="59"/>
    </row>
    <row r="790" spans="1:21" x14ac:dyDescent="0.3">
      <c r="A790" s="1">
        <v>40966</v>
      </c>
      <c r="B790">
        <v>57.62</v>
      </c>
      <c r="C790">
        <v>33.11</v>
      </c>
      <c r="D790">
        <v>36.979999999999997</v>
      </c>
      <c r="E790">
        <v>63.31</v>
      </c>
      <c r="F790">
        <v>7.47</v>
      </c>
      <c r="G790">
        <v>8.56</v>
      </c>
      <c r="H790">
        <v>3.8675000000000002</v>
      </c>
      <c r="I790">
        <v>12.53</v>
      </c>
      <c r="J790">
        <v>14.39</v>
      </c>
      <c r="K790">
        <v>46.07</v>
      </c>
      <c r="L790">
        <v>26.89</v>
      </c>
      <c r="O790" s="1">
        <v>40966</v>
      </c>
      <c r="P790" s="4">
        <f t="shared" si="26"/>
        <v>24.703718749999997</v>
      </c>
      <c r="Q790" s="4">
        <f t="shared" si="27"/>
        <v>57.62</v>
      </c>
      <c r="T790" s="59"/>
      <c r="U790" s="59"/>
    </row>
    <row r="791" spans="1:21" x14ac:dyDescent="0.3">
      <c r="A791" s="1">
        <v>40967</v>
      </c>
      <c r="B791">
        <v>58.55</v>
      </c>
      <c r="C791">
        <v>33.72</v>
      </c>
      <c r="D791">
        <v>37.01</v>
      </c>
      <c r="E791">
        <v>62.68</v>
      </c>
      <c r="F791">
        <v>7.52</v>
      </c>
      <c r="G791">
        <v>8.8800000000000008</v>
      </c>
      <c r="H791">
        <v>3.8325</v>
      </c>
      <c r="I791">
        <v>12.56</v>
      </c>
      <c r="J791">
        <v>14.69</v>
      </c>
      <c r="K791">
        <v>47.73</v>
      </c>
      <c r="L791">
        <v>27.24</v>
      </c>
      <c r="O791" s="1">
        <v>40967</v>
      </c>
      <c r="P791" s="4">
        <f t="shared" si="26"/>
        <v>24.88328125</v>
      </c>
      <c r="Q791" s="4">
        <f t="shared" si="27"/>
        <v>58.55</v>
      </c>
      <c r="T791" s="59"/>
      <c r="U791" s="59"/>
    </row>
    <row r="792" spans="1:21" x14ac:dyDescent="0.3">
      <c r="A792" s="1">
        <v>40968</v>
      </c>
      <c r="B792">
        <v>57.68</v>
      </c>
      <c r="C792">
        <v>33.35</v>
      </c>
      <c r="D792">
        <v>37.61</v>
      </c>
      <c r="E792">
        <v>62.18</v>
      </c>
      <c r="F792">
        <v>7.35</v>
      </c>
      <c r="G792">
        <v>8.5500000000000007</v>
      </c>
      <c r="H792">
        <v>3.7875000000000001</v>
      </c>
      <c r="I792">
        <v>12.25</v>
      </c>
      <c r="J792">
        <v>14.52</v>
      </c>
      <c r="K792">
        <v>45.55</v>
      </c>
      <c r="L792">
        <v>26.88</v>
      </c>
      <c r="O792" s="1">
        <v>40968</v>
      </c>
      <c r="P792" s="4">
        <f t="shared" si="26"/>
        <v>24.59871875</v>
      </c>
      <c r="Q792" s="4">
        <f t="shared" si="27"/>
        <v>57.68</v>
      </c>
      <c r="T792" s="59"/>
      <c r="U792" s="59"/>
    </row>
    <row r="793" spans="1:21" x14ac:dyDescent="0.3">
      <c r="A793" s="1">
        <v>40969</v>
      </c>
      <c r="B793">
        <v>57.72</v>
      </c>
      <c r="C793">
        <v>33.17</v>
      </c>
      <c r="D793">
        <v>37.32</v>
      </c>
      <c r="E793">
        <v>62.61</v>
      </c>
      <c r="F793">
        <v>7.51</v>
      </c>
      <c r="G793">
        <v>8.7100000000000009</v>
      </c>
      <c r="H793">
        <v>3.8125</v>
      </c>
      <c r="I793">
        <v>12.24</v>
      </c>
      <c r="J793">
        <v>14.64</v>
      </c>
      <c r="K793">
        <v>45.39</v>
      </c>
      <c r="L793">
        <v>26.86</v>
      </c>
      <c r="O793" s="1">
        <v>40969</v>
      </c>
      <c r="P793" s="4">
        <f t="shared" si="26"/>
        <v>24.627656250000001</v>
      </c>
      <c r="Q793" s="4">
        <f t="shared" si="27"/>
        <v>57.72</v>
      </c>
      <c r="T793" s="59"/>
      <c r="U793" s="59"/>
    </row>
    <row r="794" spans="1:21" x14ac:dyDescent="0.3">
      <c r="A794" s="1">
        <v>40970</v>
      </c>
      <c r="B794">
        <v>57.07</v>
      </c>
      <c r="C794">
        <v>32.82</v>
      </c>
      <c r="D794">
        <v>36.6</v>
      </c>
      <c r="E794">
        <v>62.43</v>
      </c>
      <c r="F794">
        <v>7.46</v>
      </c>
      <c r="G794">
        <v>8.6449999999999996</v>
      </c>
      <c r="H794">
        <v>3.8450000000000002</v>
      </c>
      <c r="I794">
        <v>12.22</v>
      </c>
      <c r="J794">
        <v>14.59</v>
      </c>
      <c r="K794">
        <v>45.2</v>
      </c>
      <c r="L794">
        <v>26.914999999999999</v>
      </c>
      <c r="O794" s="1">
        <v>40970</v>
      </c>
      <c r="P794" s="4">
        <f t="shared" si="26"/>
        <v>24.469687500000003</v>
      </c>
      <c r="Q794" s="4">
        <f t="shared" si="27"/>
        <v>57.07</v>
      </c>
      <c r="T794" s="59"/>
      <c r="U794" s="59"/>
    </row>
    <row r="795" spans="1:21" x14ac:dyDescent="0.3">
      <c r="A795" s="1">
        <v>40971</v>
      </c>
      <c r="B795">
        <v>57.07</v>
      </c>
      <c r="C795">
        <v>32.82</v>
      </c>
      <c r="D795">
        <v>36.6</v>
      </c>
      <c r="E795">
        <v>62.43</v>
      </c>
      <c r="F795">
        <v>7.46</v>
      </c>
      <c r="G795">
        <v>8.6449999999999996</v>
      </c>
      <c r="H795">
        <v>3.8450000000000002</v>
      </c>
      <c r="I795">
        <v>12.22</v>
      </c>
      <c r="J795">
        <v>14.59</v>
      </c>
      <c r="K795">
        <v>45.2</v>
      </c>
      <c r="L795">
        <v>26.914999999999999</v>
      </c>
      <c r="O795" s="1">
        <v>40971</v>
      </c>
      <c r="P795" s="4">
        <f t="shared" si="26"/>
        <v>24.469687500000003</v>
      </c>
      <c r="Q795" s="4">
        <f t="shared" si="27"/>
        <v>57.07</v>
      </c>
      <c r="T795" s="59"/>
      <c r="U795" s="59"/>
    </row>
    <row r="796" spans="1:21" x14ac:dyDescent="0.3">
      <c r="A796" s="1">
        <v>40972</v>
      </c>
      <c r="B796">
        <v>57.07</v>
      </c>
      <c r="C796">
        <v>32.82</v>
      </c>
      <c r="D796">
        <v>36.6</v>
      </c>
      <c r="E796">
        <v>62.43</v>
      </c>
      <c r="F796">
        <v>7.46</v>
      </c>
      <c r="G796">
        <v>8.6449999999999996</v>
      </c>
      <c r="H796">
        <v>3.8450000000000002</v>
      </c>
      <c r="I796">
        <v>12.22</v>
      </c>
      <c r="J796">
        <v>14.59</v>
      </c>
      <c r="K796">
        <v>45.2</v>
      </c>
      <c r="L796">
        <v>26.914999999999999</v>
      </c>
      <c r="O796" s="1">
        <v>40972</v>
      </c>
      <c r="P796" s="4">
        <f t="shared" si="26"/>
        <v>24.469687500000003</v>
      </c>
      <c r="Q796" s="4">
        <f t="shared" si="27"/>
        <v>57.07</v>
      </c>
      <c r="T796" s="59"/>
      <c r="U796" s="59"/>
    </row>
    <row r="797" spans="1:21" x14ac:dyDescent="0.3">
      <c r="A797" s="1">
        <v>40973</v>
      </c>
      <c r="B797">
        <v>55.71</v>
      </c>
      <c r="C797">
        <v>32.19</v>
      </c>
      <c r="D797">
        <v>35.450000000000003</v>
      </c>
      <c r="E797">
        <v>62.11</v>
      </c>
      <c r="F797">
        <v>7.07</v>
      </c>
      <c r="G797">
        <v>8.1999999999999993</v>
      </c>
      <c r="H797">
        <v>3.7149999999999999</v>
      </c>
      <c r="I797">
        <v>12.03</v>
      </c>
      <c r="J797">
        <v>14.33</v>
      </c>
      <c r="K797">
        <v>45.04</v>
      </c>
      <c r="L797">
        <v>26.54</v>
      </c>
      <c r="O797" s="1">
        <v>40973</v>
      </c>
      <c r="P797" s="4">
        <f t="shared" si="26"/>
        <v>24.040312499999999</v>
      </c>
      <c r="Q797" s="4">
        <f t="shared" si="27"/>
        <v>55.71</v>
      </c>
      <c r="T797" s="59"/>
      <c r="U797" s="59"/>
    </row>
    <row r="798" spans="1:21" x14ac:dyDescent="0.3">
      <c r="A798" s="1">
        <v>40974</v>
      </c>
      <c r="B798">
        <v>55.19</v>
      </c>
      <c r="C798">
        <v>32.119999999999997</v>
      </c>
      <c r="D798">
        <v>35.31</v>
      </c>
      <c r="E798">
        <v>61.56</v>
      </c>
      <c r="F798">
        <v>6.9</v>
      </c>
      <c r="G798">
        <v>8</v>
      </c>
      <c r="H798">
        <v>3.68</v>
      </c>
      <c r="I798">
        <v>12.005000000000001</v>
      </c>
      <c r="J798">
        <v>14.16</v>
      </c>
      <c r="K798">
        <v>44.74</v>
      </c>
      <c r="L798">
        <v>26.605</v>
      </c>
      <c r="O798" s="1">
        <v>40974</v>
      </c>
      <c r="P798" s="4">
        <f t="shared" si="26"/>
        <v>23.890250000000002</v>
      </c>
      <c r="Q798" s="4">
        <f t="shared" si="27"/>
        <v>55.19</v>
      </c>
      <c r="T798" s="59"/>
      <c r="U798" s="59"/>
    </row>
    <row r="799" spans="1:21" x14ac:dyDescent="0.3">
      <c r="A799" s="1">
        <v>40975</v>
      </c>
      <c r="B799">
        <v>56</v>
      </c>
      <c r="C799">
        <v>32.65</v>
      </c>
      <c r="D799">
        <v>35.75</v>
      </c>
      <c r="E799">
        <v>62.72</v>
      </c>
      <c r="F799">
        <v>7.17</v>
      </c>
      <c r="G799">
        <v>8.09</v>
      </c>
      <c r="H799">
        <v>3.7025000000000001</v>
      </c>
      <c r="I799">
        <v>12.1</v>
      </c>
      <c r="J799">
        <v>14.4</v>
      </c>
      <c r="K799">
        <v>45.64</v>
      </c>
      <c r="L799">
        <v>26.91</v>
      </c>
      <c r="O799" s="1">
        <v>40975</v>
      </c>
      <c r="P799" s="4">
        <f t="shared" si="26"/>
        <v>24.274906249999997</v>
      </c>
      <c r="Q799" s="4">
        <f t="shared" si="27"/>
        <v>56</v>
      </c>
      <c r="T799" s="59"/>
      <c r="U799" s="59"/>
    </row>
    <row r="800" spans="1:21" x14ac:dyDescent="0.3">
      <c r="A800" s="1">
        <v>40976</v>
      </c>
      <c r="B800">
        <v>56.83</v>
      </c>
      <c r="C800">
        <v>32.6</v>
      </c>
      <c r="D800">
        <v>36.42</v>
      </c>
      <c r="E800">
        <v>63.32</v>
      </c>
      <c r="F800">
        <v>7.47</v>
      </c>
      <c r="G800">
        <v>8.16</v>
      </c>
      <c r="H800">
        <v>3.7138</v>
      </c>
      <c r="I800">
        <v>12.185</v>
      </c>
      <c r="J800">
        <v>14.61</v>
      </c>
      <c r="K800">
        <v>46.32</v>
      </c>
      <c r="L800">
        <v>26.84</v>
      </c>
      <c r="O800" s="1">
        <v>40976</v>
      </c>
      <c r="P800" s="4">
        <f t="shared" si="26"/>
        <v>24.501239999999999</v>
      </c>
      <c r="Q800" s="4">
        <f t="shared" si="27"/>
        <v>56.83</v>
      </c>
      <c r="T800" s="59"/>
      <c r="U800" s="59"/>
    </row>
    <row r="801" spans="1:21" x14ac:dyDescent="0.3">
      <c r="A801" s="1">
        <v>40977</v>
      </c>
      <c r="B801">
        <v>57.45</v>
      </c>
      <c r="C801">
        <v>32.270000000000003</v>
      </c>
      <c r="D801">
        <v>36.770000000000003</v>
      </c>
      <c r="E801">
        <v>63.93</v>
      </c>
      <c r="F801">
        <v>7.58</v>
      </c>
      <c r="G801">
        <v>8.33</v>
      </c>
      <c r="H801">
        <v>3.7050000000000001</v>
      </c>
      <c r="I801">
        <v>12.37</v>
      </c>
      <c r="J801">
        <v>14.6</v>
      </c>
      <c r="K801">
        <v>46.68</v>
      </c>
      <c r="L801">
        <v>27.07</v>
      </c>
      <c r="O801" s="1">
        <v>40977</v>
      </c>
      <c r="P801" s="4">
        <f t="shared" si="26"/>
        <v>24.666812500000002</v>
      </c>
      <c r="Q801" s="4">
        <f t="shared" si="27"/>
        <v>57.45</v>
      </c>
      <c r="T801" s="59"/>
      <c r="U801" s="59"/>
    </row>
    <row r="802" spans="1:21" x14ac:dyDescent="0.3">
      <c r="A802" s="1">
        <v>40978</v>
      </c>
      <c r="B802">
        <v>57.45</v>
      </c>
      <c r="C802">
        <v>32.270000000000003</v>
      </c>
      <c r="D802">
        <v>36.770000000000003</v>
      </c>
      <c r="E802">
        <v>63.93</v>
      </c>
      <c r="F802">
        <v>7.58</v>
      </c>
      <c r="G802">
        <v>8.33</v>
      </c>
      <c r="H802">
        <v>3.7050000000000001</v>
      </c>
      <c r="I802">
        <v>12.37</v>
      </c>
      <c r="J802">
        <v>14.6</v>
      </c>
      <c r="K802">
        <v>46.68</v>
      </c>
      <c r="L802">
        <v>27.07</v>
      </c>
      <c r="O802" s="1">
        <v>40978</v>
      </c>
      <c r="P802" s="4">
        <f t="shared" si="26"/>
        <v>24.666812500000002</v>
      </c>
      <c r="Q802" s="4">
        <f t="shared" si="27"/>
        <v>57.45</v>
      </c>
      <c r="T802" s="59"/>
      <c r="U802" s="59"/>
    </row>
    <row r="803" spans="1:21" x14ac:dyDescent="0.3">
      <c r="A803" s="1">
        <v>40979</v>
      </c>
      <c r="B803">
        <v>57.45</v>
      </c>
      <c r="C803">
        <v>32.270000000000003</v>
      </c>
      <c r="D803">
        <v>36.770000000000003</v>
      </c>
      <c r="E803">
        <v>63.93</v>
      </c>
      <c r="F803">
        <v>7.58</v>
      </c>
      <c r="G803">
        <v>8.33</v>
      </c>
      <c r="H803">
        <v>3.7050000000000001</v>
      </c>
      <c r="I803">
        <v>12.37</v>
      </c>
      <c r="J803">
        <v>14.6</v>
      </c>
      <c r="K803">
        <v>46.68</v>
      </c>
      <c r="L803">
        <v>27.07</v>
      </c>
      <c r="O803" s="1">
        <v>40979</v>
      </c>
      <c r="P803" s="4">
        <f t="shared" si="26"/>
        <v>24.666812500000002</v>
      </c>
      <c r="Q803" s="4">
        <f t="shared" si="27"/>
        <v>57.45</v>
      </c>
      <c r="T803" s="59"/>
      <c r="U803" s="59"/>
    </row>
    <row r="804" spans="1:21" x14ac:dyDescent="0.3">
      <c r="A804" s="1">
        <v>40980</v>
      </c>
      <c r="B804">
        <v>56.9</v>
      </c>
      <c r="C804">
        <v>31.91</v>
      </c>
      <c r="D804">
        <v>36.6</v>
      </c>
      <c r="E804">
        <v>63.85</v>
      </c>
      <c r="F804">
        <v>7.5</v>
      </c>
      <c r="G804">
        <v>8.08</v>
      </c>
      <c r="H804">
        <v>3.6463000000000001</v>
      </c>
      <c r="I804">
        <v>12.375</v>
      </c>
      <c r="J804">
        <v>14.4</v>
      </c>
      <c r="K804">
        <v>46.5</v>
      </c>
      <c r="L804">
        <v>26.984999999999999</v>
      </c>
      <c r="O804" s="1">
        <v>40980</v>
      </c>
      <c r="P804" s="4">
        <f t="shared" si="26"/>
        <v>24.526458749999996</v>
      </c>
      <c r="Q804" s="4">
        <f t="shared" si="27"/>
        <v>56.9</v>
      </c>
      <c r="T804" s="59"/>
      <c r="U804" s="59"/>
    </row>
    <row r="805" spans="1:21" x14ac:dyDescent="0.3">
      <c r="A805" s="1">
        <v>40981</v>
      </c>
      <c r="B805">
        <v>58.14</v>
      </c>
      <c r="C805">
        <v>32.29</v>
      </c>
      <c r="D805">
        <v>37.630000000000003</v>
      </c>
      <c r="E805">
        <v>64.849999999999994</v>
      </c>
      <c r="F805">
        <v>7.76</v>
      </c>
      <c r="G805">
        <v>8.49</v>
      </c>
      <c r="H805">
        <v>3.6974999999999998</v>
      </c>
      <c r="I805">
        <v>12.5</v>
      </c>
      <c r="J805">
        <v>14.87</v>
      </c>
      <c r="K805">
        <v>47.61</v>
      </c>
      <c r="L805">
        <v>27.49</v>
      </c>
      <c r="O805" s="1">
        <v>40981</v>
      </c>
      <c r="P805" s="4">
        <f t="shared" si="26"/>
        <v>25.028593750000006</v>
      </c>
      <c r="Q805" s="4">
        <f t="shared" si="27"/>
        <v>58.14</v>
      </c>
      <c r="T805" s="59"/>
      <c r="U805" s="59"/>
    </row>
    <row r="806" spans="1:21" x14ac:dyDescent="0.3">
      <c r="A806" s="1">
        <v>40982</v>
      </c>
      <c r="B806">
        <v>57.95</v>
      </c>
      <c r="C806">
        <v>32.01</v>
      </c>
      <c r="D806">
        <v>37.11</v>
      </c>
      <c r="E806">
        <v>65.11</v>
      </c>
      <c r="F806">
        <v>7.76</v>
      </c>
      <c r="G806">
        <v>8.58</v>
      </c>
      <c r="H806">
        <v>3.5912999999999999</v>
      </c>
      <c r="I806">
        <v>12.54</v>
      </c>
      <c r="J806">
        <v>14.81</v>
      </c>
      <c r="K806">
        <v>47.32</v>
      </c>
      <c r="L806">
        <v>27.46</v>
      </c>
      <c r="O806" s="1">
        <v>40982</v>
      </c>
      <c r="P806" s="4">
        <f t="shared" si="26"/>
        <v>24.949646250000001</v>
      </c>
      <c r="Q806" s="4">
        <f t="shared" si="27"/>
        <v>57.95</v>
      </c>
      <c r="T806" s="59"/>
      <c r="U806" s="59"/>
    </row>
    <row r="807" spans="1:21" x14ac:dyDescent="0.3">
      <c r="A807" s="1">
        <v>40983</v>
      </c>
      <c r="B807">
        <v>59.1</v>
      </c>
      <c r="C807">
        <v>32.78</v>
      </c>
      <c r="D807">
        <v>37.76</v>
      </c>
      <c r="E807">
        <v>65.209999999999994</v>
      </c>
      <c r="F807">
        <v>8.25</v>
      </c>
      <c r="G807">
        <v>8.83</v>
      </c>
      <c r="H807">
        <v>3.645</v>
      </c>
      <c r="I807">
        <v>12.79</v>
      </c>
      <c r="J807">
        <v>14.94</v>
      </c>
      <c r="K807">
        <v>48.16</v>
      </c>
      <c r="L807">
        <v>27.75</v>
      </c>
      <c r="O807" s="1">
        <v>40983</v>
      </c>
      <c r="P807" s="4">
        <f t="shared" si="26"/>
        <v>25.319187499999998</v>
      </c>
      <c r="Q807" s="4">
        <f t="shared" si="27"/>
        <v>59.1</v>
      </c>
      <c r="T807" s="59"/>
      <c r="U807" s="59"/>
    </row>
    <row r="808" spans="1:21" x14ac:dyDescent="0.3">
      <c r="A808" s="1">
        <v>40984</v>
      </c>
      <c r="B808">
        <v>59.2</v>
      </c>
      <c r="C808">
        <v>33.020000000000003</v>
      </c>
      <c r="D808">
        <v>37.9</v>
      </c>
      <c r="E808">
        <v>65.41</v>
      </c>
      <c r="F808">
        <v>8.1999999999999993</v>
      </c>
      <c r="G808">
        <v>8.82</v>
      </c>
      <c r="H808">
        <v>3.65</v>
      </c>
      <c r="I808">
        <v>12.82</v>
      </c>
      <c r="J808">
        <v>14.79</v>
      </c>
      <c r="K808">
        <v>48.05</v>
      </c>
      <c r="L808">
        <v>27.73</v>
      </c>
      <c r="O808" s="1">
        <v>40984</v>
      </c>
      <c r="P808" s="4">
        <f t="shared" si="26"/>
        <v>25.366374999999998</v>
      </c>
      <c r="Q808" s="4">
        <f t="shared" si="27"/>
        <v>59.2</v>
      </c>
      <c r="T808" s="59"/>
      <c r="U808" s="59"/>
    </row>
    <row r="809" spans="1:21" x14ac:dyDescent="0.3">
      <c r="A809" s="1">
        <v>40985</v>
      </c>
      <c r="B809">
        <v>59.2</v>
      </c>
      <c r="C809">
        <v>33.020000000000003</v>
      </c>
      <c r="D809">
        <v>37.9</v>
      </c>
      <c r="E809">
        <v>65.41</v>
      </c>
      <c r="F809">
        <v>8.1999999999999993</v>
      </c>
      <c r="G809">
        <v>8.82</v>
      </c>
      <c r="H809">
        <v>3.65</v>
      </c>
      <c r="I809">
        <v>12.82</v>
      </c>
      <c r="J809">
        <v>14.79</v>
      </c>
      <c r="K809">
        <v>48.05</v>
      </c>
      <c r="L809">
        <v>27.73</v>
      </c>
      <c r="O809" s="1">
        <v>40985</v>
      </c>
      <c r="P809" s="4">
        <f t="shared" si="26"/>
        <v>25.366374999999998</v>
      </c>
      <c r="Q809" s="4">
        <f t="shared" si="27"/>
        <v>59.2</v>
      </c>
      <c r="T809" s="59"/>
      <c r="U809" s="59"/>
    </row>
    <row r="810" spans="1:21" x14ac:dyDescent="0.3">
      <c r="A810" s="1">
        <v>40986</v>
      </c>
      <c r="B810">
        <v>59.2</v>
      </c>
      <c r="C810">
        <v>33.020000000000003</v>
      </c>
      <c r="D810">
        <v>37.9</v>
      </c>
      <c r="E810">
        <v>65.41</v>
      </c>
      <c r="F810">
        <v>8.1999999999999993</v>
      </c>
      <c r="G810">
        <v>8.82</v>
      </c>
      <c r="H810">
        <v>3.65</v>
      </c>
      <c r="I810">
        <v>12.82</v>
      </c>
      <c r="J810">
        <v>14.79</v>
      </c>
      <c r="K810">
        <v>48.05</v>
      </c>
      <c r="L810">
        <v>27.73</v>
      </c>
      <c r="O810" s="1">
        <v>40986</v>
      </c>
      <c r="P810" s="4">
        <f t="shared" si="26"/>
        <v>25.366374999999998</v>
      </c>
      <c r="Q810" s="4">
        <f t="shared" si="27"/>
        <v>59.2</v>
      </c>
      <c r="T810" s="59"/>
      <c r="U810" s="59"/>
    </row>
    <row r="811" spans="1:21" x14ac:dyDescent="0.3">
      <c r="A811" s="1">
        <v>40987</v>
      </c>
      <c r="B811">
        <v>59.62</v>
      </c>
      <c r="C811">
        <v>33.840000000000003</v>
      </c>
      <c r="D811">
        <v>38.06</v>
      </c>
      <c r="E811">
        <v>66.75</v>
      </c>
      <c r="F811">
        <v>8.18</v>
      </c>
      <c r="G811">
        <v>8.6300000000000008</v>
      </c>
      <c r="H811">
        <v>3.66</v>
      </c>
      <c r="I811">
        <v>12.83</v>
      </c>
      <c r="J811">
        <v>15.16</v>
      </c>
      <c r="K811">
        <v>48.35</v>
      </c>
      <c r="L811">
        <v>27.74</v>
      </c>
      <c r="O811" s="1">
        <v>40987</v>
      </c>
      <c r="P811" s="4">
        <f t="shared" si="26"/>
        <v>25.640625000000004</v>
      </c>
      <c r="Q811" s="4">
        <f t="shared" si="27"/>
        <v>59.62</v>
      </c>
      <c r="T811" s="59"/>
      <c r="U811" s="59"/>
    </row>
    <row r="812" spans="1:21" x14ac:dyDescent="0.3">
      <c r="A812" s="1">
        <v>40988</v>
      </c>
      <c r="B812">
        <v>59.15</v>
      </c>
      <c r="C812">
        <v>33.58</v>
      </c>
      <c r="D812">
        <v>38.03</v>
      </c>
      <c r="E812">
        <v>66.75</v>
      </c>
      <c r="F812">
        <v>8.06</v>
      </c>
      <c r="G812">
        <v>8.57</v>
      </c>
      <c r="H812">
        <v>3.6</v>
      </c>
      <c r="I812">
        <v>12.71</v>
      </c>
      <c r="J812">
        <v>14.94</v>
      </c>
      <c r="K812">
        <v>48.53</v>
      </c>
      <c r="L812">
        <v>27.75</v>
      </c>
      <c r="O812" s="1">
        <v>40988</v>
      </c>
      <c r="P812" s="4">
        <f t="shared" si="26"/>
        <v>25.566624999999998</v>
      </c>
      <c r="Q812" s="4">
        <f t="shared" si="27"/>
        <v>59.15</v>
      </c>
      <c r="T812" s="59"/>
      <c r="U812" s="59"/>
    </row>
    <row r="813" spans="1:21" x14ac:dyDescent="0.3">
      <c r="A813" s="1">
        <v>40989</v>
      </c>
      <c r="B813">
        <v>59.39</v>
      </c>
      <c r="C813">
        <v>33.61</v>
      </c>
      <c r="D813">
        <v>38.36</v>
      </c>
      <c r="E813">
        <v>66.430000000000007</v>
      </c>
      <c r="F813">
        <v>8.0399999999999991</v>
      </c>
      <c r="G813">
        <v>8.74</v>
      </c>
      <c r="H813">
        <v>3.6150000000000002</v>
      </c>
      <c r="I813">
        <v>12.72</v>
      </c>
      <c r="J813">
        <v>15.21</v>
      </c>
      <c r="K813">
        <v>48.44</v>
      </c>
      <c r="L813">
        <v>27.774999999999999</v>
      </c>
      <c r="O813" s="1">
        <v>40989</v>
      </c>
      <c r="P813" s="4">
        <f t="shared" si="26"/>
        <v>25.602625000000003</v>
      </c>
      <c r="Q813" s="4">
        <f t="shared" si="27"/>
        <v>59.39</v>
      </c>
      <c r="T813" s="59"/>
      <c r="U813" s="59"/>
    </row>
    <row r="814" spans="1:21" x14ac:dyDescent="0.3">
      <c r="A814" s="1">
        <v>40990</v>
      </c>
      <c r="B814">
        <v>59.07</v>
      </c>
      <c r="C814">
        <v>33.43</v>
      </c>
      <c r="D814">
        <v>37.950000000000003</v>
      </c>
      <c r="E814">
        <v>66.290000000000006</v>
      </c>
      <c r="F814">
        <v>8.0299999999999994</v>
      </c>
      <c r="G814">
        <v>8.7100000000000009</v>
      </c>
      <c r="H814">
        <v>3.61</v>
      </c>
      <c r="I814">
        <v>12.65</v>
      </c>
      <c r="J814">
        <v>15.03</v>
      </c>
      <c r="K814">
        <v>47.8</v>
      </c>
      <c r="L814">
        <v>27.895</v>
      </c>
      <c r="O814" s="1">
        <v>40990</v>
      </c>
      <c r="P814" s="4">
        <f t="shared" si="26"/>
        <v>25.480062500000003</v>
      </c>
      <c r="Q814" s="4">
        <f t="shared" si="27"/>
        <v>59.07</v>
      </c>
      <c r="T814" s="59"/>
      <c r="U814" s="59"/>
    </row>
    <row r="815" spans="1:21" x14ac:dyDescent="0.3">
      <c r="A815" s="1">
        <v>40991</v>
      </c>
      <c r="B815">
        <v>59.19</v>
      </c>
      <c r="C815">
        <v>33.35</v>
      </c>
      <c r="D815">
        <v>38.1</v>
      </c>
      <c r="E815">
        <v>66.685000000000002</v>
      </c>
      <c r="F815">
        <v>8.09</v>
      </c>
      <c r="G815">
        <v>8.4</v>
      </c>
      <c r="H815">
        <v>3.6362999999999999</v>
      </c>
      <c r="I815">
        <v>12.69</v>
      </c>
      <c r="J815">
        <v>14.99</v>
      </c>
      <c r="K815">
        <v>47.77</v>
      </c>
      <c r="L815">
        <v>27.875</v>
      </c>
      <c r="O815" s="1">
        <v>40991</v>
      </c>
      <c r="P815" s="4">
        <f t="shared" si="26"/>
        <v>25.505958750000005</v>
      </c>
      <c r="Q815" s="4">
        <f t="shared" si="27"/>
        <v>59.19</v>
      </c>
      <c r="T815" s="59"/>
      <c r="U815" s="59"/>
    </row>
    <row r="816" spans="1:21" x14ac:dyDescent="0.3">
      <c r="A816" s="1">
        <v>40992</v>
      </c>
      <c r="B816">
        <v>59.19</v>
      </c>
      <c r="C816">
        <v>33.35</v>
      </c>
      <c r="D816">
        <v>38.1</v>
      </c>
      <c r="E816">
        <v>66.685000000000002</v>
      </c>
      <c r="F816">
        <v>8.09</v>
      </c>
      <c r="G816">
        <v>8.4</v>
      </c>
      <c r="H816">
        <v>3.6362999999999999</v>
      </c>
      <c r="I816">
        <v>12.69</v>
      </c>
      <c r="J816">
        <v>14.99</v>
      </c>
      <c r="K816">
        <v>47.77</v>
      </c>
      <c r="L816">
        <v>27.875</v>
      </c>
      <c r="O816" s="1">
        <v>40992</v>
      </c>
      <c r="P816" s="4">
        <f t="shared" si="26"/>
        <v>25.505958750000005</v>
      </c>
      <c r="Q816" s="4">
        <f t="shared" si="27"/>
        <v>59.19</v>
      </c>
      <c r="T816" s="59"/>
      <c r="U816" s="59"/>
    </row>
    <row r="817" spans="1:21" x14ac:dyDescent="0.3">
      <c r="A817" s="1">
        <v>40993</v>
      </c>
      <c r="B817">
        <v>59.19</v>
      </c>
      <c r="C817">
        <v>33.35</v>
      </c>
      <c r="D817">
        <v>38.1</v>
      </c>
      <c r="E817">
        <v>66.685000000000002</v>
      </c>
      <c r="F817">
        <v>8.09</v>
      </c>
      <c r="G817">
        <v>8.4</v>
      </c>
      <c r="H817">
        <v>3.6362999999999999</v>
      </c>
      <c r="I817">
        <v>12.69</v>
      </c>
      <c r="J817">
        <v>14.99</v>
      </c>
      <c r="K817">
        <v>47.77</v>
      </c>
      <c r="L817">
        <v>27.875</v>
      </c>
      <c r="O817" s="1">
        <v>40993</v>
      </c>
      <c r="P817" s="4">
        <f t="shared" si="26"/>
        <v>25.505958750000005</v>
      </c>
      <c r="Q817" s="4">
        <f t="shared" si="27"/>
        <v>59.19</v>
      </c>
      <c r="T817" s="59"/>
      <c r="U817" s="59"/>
    </row>
    <row r="818" spans="1:21" x14ac:dyDescent="0.3">
      <c r="A818" s="1">
        <v>40994</v>
      </c>
      <c r="B818">
        <v>59.9</v>
      </c>
      <c r="C818">
        <v>33.99</v>
      </c>
      <c r="D818">
        <v>38.840000000000003</v>
      </c>
      <c r="E818">
        <v>68.59</v>
      </c>
      <c r="F818">
        <v>8.24</v>
      </c>
      <c r="G818">
        <v>8.25</v>
      </c>
      <c r="H818">
        <v>3.68</v>
      </c>
      <c r="I818">
        <v>12.96</v>
      </c>
      <c r="J818">
        <v>15.38</v>
      </c>
      <c r="K818">
        <v>48.93</v>
      </c>
      <c r="L818">
        <v>28.19</v>
      </c>
      <c r="O818" s="1">
        <v>40994</v>
      </c>
      <c r="P818" s="4">
        <f t="shared" si="26"/>
        <v>26.023750000000003</v>
      </c>
      <c r="Q818" s="4">
        <f t="shared" si="27"/>
        <v>59.9</v>
      </c>
      <c r="T818" s="59"/>
      <c r="U818" s="59"/>
    </row>
    <row r="819" spans="1:21" x14ac:dyDescent="0.3">
      <c r="A819" s="1">
        <v>40995</v>
      </c>
      <c r="B819">
        <v>59.88</v>
      </c>
      <c r="C819">
        <v>33.869999999999997</v>
      </c>
      <c r="D819">
        <v>38.78</v>
      </c>
      <c r="E819">
        <v>68.489999999999995</v>
      </c>
      <c r="F819">
        <v>8.19</v>
      </c>
      <c r="G819">
        <v>8.5749999999999993</v>
      </c>
      <c r="H819">
        <v>3.7050000000000001</v>
      </c>
      <c r="I819">
        <v>12.82</v>
      </c>
      <c r="J819">
        <v>15.37</v>
      </c>
      <c r="K819">
        <v>49</v>
      </c>
      <c r="L819">
        <v>28.19</v>
      </c>
      <c r="O819" s="1">
        <v>40995</v>
      </c>
      <c r="P819" s="4">
        <f t="shared" si="26"/>
        <v>26.013249999999999</v>
      </c>
      <c r="Q819" s="4">
        <f t="shared" si="27"/>
        <v>59.88</v>
      </c>
      <c r="T819" s="59"/>
      <c r="U819" s="59"/>
    </row>
    <row r="820" spans="1:21" x14ac:dyDescent="0.3">
      <c r="A820" s="1">
        <v>40996</v>
      </c>
      <c r="B820">
        <v>59.19</v>
      </c>
      <c r="C820">
        <v>33.33</v>
      </c>
      <c r="D820">
        <v>37.97</v>
      </c>
      <c r="E820">
        <v>68.12</v>
      </c>
      <c r="F820">
        <v>8.08</v>
      </c>
      <c r="G820">
        <v>8.64</v>
      </c>
      <c r="H820">
        <v>3.79</v>
      </c>
      <c r="I820">
        <v>12.46</v>
      </c>
      <c r="J820">
        <v>15.18</v>
      </c>
      <c r="K820">
        <v>48.89</v>
      </c>
      <c r="L820">
        <v>27.8</v>
      </c>
      <c r="O820" s="1">
        <v>40996</v>
      </c>
      <c r="P820" s="4">
        <f t="shared" si="26"/>
        <v>25.724875000000004</v>
      </c>
      <c r="Q820" s="4">
        <f t="shared" si="27"/>
        <v>59.19</v>
      </c>
      <c r="T820" s="59"/>
      <c r="U820" s="59"/>
    </row>
    <row r="821" spans="1:21" x14ac:dyDescent="0.3">
      <c r="A821" s="1">
        <v>40997</v>
      </c>
      <c r="B821">
        <v>59.2</v>
      </c>
      <c r="C821">
        <v>33.19</v>
      </c>
      <c r="D821">
        <v>38.340000000000003</v>
      </c>
      <c r="E821">
        <v>67.930000000000007</v>
      </c>
      <c r="F821">
        <v>8.1199999999999992</v>
      </c>
      <c r="G821">
        <v>8.42</v>
      </c>
      <c r="H821">
        <v>3.8075000000000001</v>
      </c>
      <c r="I821">
        <v>12.48</v>
      </c>
      <c r="J821">
        <v>15.08</v>
      </c>
      <c r="K821">
        <v>49.64</v>
      </c>
      <c r="L821">
        <v>28.16</v>
      </c>
      <c r="O821" s="1">
        <v>40997</v>
      </c>
      <c r="P821" s="4">
        <f t="shared" si="26"/>
        <v>25.78634375</v>
      </c>
      <c r="Q821" s="4">
        <f t="shared" si="27"/>
        <v>59.2</v>
      </c>
      <c r="T821" s="59"/>
      <c r="U821" s="59"/>
    </row>
    <row r="822" spans="1:21" x14ac:dyDescent="0.3">
      <c r="A822" s="1">
        <v>40998</v>
      </c>
      <c r="B822">
        <v>59.45</v>
      </c>
      <c r="C822">
        <v>33.61</v>
      </c>
      <c r="D822">
        <v>38.97</v>
      </c>
      <c r="E822">
        <v>68.06</v>
      </c>
      <c r="F822">
        <v>8.02</v>
      </c>
      <c r="G822">
        <v>8.0950000000000006</v>
      </c>
      <c r="H822">
        <v>3.8488000000000002</v>
      </c>
      <c r="I822">
        <v>12.445</v>
      </c>
      <c r="J822">
        <v>15.28</v>
      </c>
      <c r="K822">
        <v>50.14</v>
      </c>
      <c r="L822">
        <v>28.114999999999998</v>
      </c>
      <c r="O822" s="1">
        <v>40998</v>
      </c>
      <c r="P822" s="4">
        <f t="shared" si="26"/>
        <v>25.901927500000006</v>
      </c>
      <c r="Q822" s="4">
        <f t="shared" si="27"/>
        <v>59.45</v>
      </c>
      <c r="T822" s="59"/>
      <c r="U822" s="59"/>
    </row>
    <row r="823" spans="1:21" x14ac:dyDescent="0.3">
      <c r="A823" s="1">
        <v>40999</v>
      </c>
      <c r="B823">
        <v>59.45</v>
      </c>
      <c r="C823">
        <v>33.61</v>
      </c>
      <c r="D823">
        <v>38.97</v>
      </c>
      <c r="E823">
        <v>68.06</v>
      </c>
      <c r="F823">
        <v>8.02</v>
      </c>
      <c r="G823">
        <v>8.0950000000000006</v>
      </c>
      <c r="H823">
        <v>3.8488000000000002</v>
      </c>
      <c r="I823">
        <v>12.445</v>
      </c>
      <c r="J823">
        <v>15.28</v>
      </c>
      <c r="K823">
        <v>50.14</v>
      </c>
      <c r="L823">
        <v>28.114999999999998</v>
      </c>
      <c r="O823" s="1">
        <v>40999</v>
      </c>
      <c r="P823" s="4">
        <f t="shared" si="26"/>
        <v>25.901927500000006</v>
      </c>
      <c r="Q823" s="4">
        <f t="shared" si="27"/>
        <v>59.45</v>
      </c>
      <c r="T823" s="59"/>
      <c r="U823" s="59"/>
    </row>
    <row r="824" spans="1:21" x14ac:dyDescent="0.3">
      <c r="A824" s="1">
        <v>41000</v>
      </c>
      <c r="B824">
        <v>59.45</v>
      </c>
      <c r="C824">
        <v>33.61</v>
      </c>
      <c r="D824">
        <v>38.97</v>
      </c>
      <c r="E824">
        <v>68.06</v>
      </c>
      <c r="F824">
        <v>8.02</v>
      </c>
      <c r="G824">
        <v>8.0950000000000006</v>
      </c>
      <c r="H824">
        <v>3.8488000000000002</v>
      </c>
      <c r="I824">
        <v>12.445</v>
      </c>
      <c r="J824">
        <v>15.28</v>
      </c>
      <c r="K824">
        <v>50.14</v>
      </c>
      <c r="L824">
        <v>28.114999999999998</v>
      </c>
      <c r="O824" s="1">
        <v>41000</v>
      </c>
      <c r="P824" s="4">
        <f t="shared" si="26"/>
        <v>25.901927500000006</v>
      </c>
      <c r="Q824" s="4">
        <f t="shared" si="27"/>
        <v>59.45</v>
      </c>
      <c r="T824" s="59"/>
      <c r="U824" s="59"/>
    </row>
    <row r="825" spans="1:21" x14ac:dyDescent="0.3">
      <c r="A825" s="1">
        <v>41001</v>
      </c>
      <c r="B825">
        <v>59.5</v>
      </c>
      <c r="C825">
        <v>33.255000000000003</v>
      </c>
      <c r="D825">
        <v>38.69</v>
      </c>
      <c r="E825">
        <v>68.319999999999993</v>
      </c>
      <c r="F825">
        <v>8.1999999999999993</v>
      </c>
      <c r="G825">
        <v>8.0950000000000006</v>
      </c>
      <c r="H825">
        <v>3.8325</v>
      </c>
      <c r="I825">
        <v>12.5</v>
      </c>
      <c r="J825">
        <v>15.4</v>
      </c>
      <c r="K825">
        <v>50.75</v>
      </c>
      <c r="L825">
        <v>28.38</v>
      </c>
      <c r="O825" s="1">
        <v>41001</v>
      </c>
      <c r="P825" s="4">
        <f t="shared" si="26"/>
        <v>25.950656250000002</v>
      </c>
      <c r="Q825" s="4">
        <f t="shared" si="27"/>
        <v>59.5</v>
      </c>
      <c r="T825" s="59"/>
      <c r="U825" s="59"/>
    </row>
    <row r="826" spans="1:21" x14ac:dyDescent="0.3">
      <c r="A826" s="1">
        <v>41002</v>
      </c>
      <c r="B826">
        <v>58.55</v>
      </c>
      <c r="C826">
        <v>32.6</v>
      </c>
      <c r="D826">
        <v>38.369999999999997</v>
      </c>
      <c r="E826">
        <v>68.13</v>
      </c>
      <c r="F826">
        <v>7.98</v>
      </c>
      <c r="G826">
        <v>7.99</v>
      </c>
      <c r="H826">
        <v>3.77</v>
      </c>
      <c r="I826">
        <v>12.24</v>
      </c>
      <c r="J826">
        <v>15.22</v>
      </c>
      <c r="K826">
        <v>49.96</v>
      </c>
      <c r="L826">
        <v>28.11</v>
      </c>
      <c r="O826" s="1">
        <v>41002</v>
      </c>
      <c r="P826" s="4">
        <f t="shared" si="26"/>
        <v>25.667874999999999</v>
      </c>
      <c r="Q826" s="4">
        <f t="shared" si="27"/>
        <v>58.55</v>
      </c>
      <c r="T826" s="59"/>
      <c r="U826" s="59"/>
    </row>
    <row r="827" spans="1:21" x14ac:dyDescent="0.3">
      <c r="A827" s="1">
        <v>41003</v>
      </c>
      <c r="B827">
        <v>57.26</v>
      </c>
      <c r="C827">
        <v>32.159999999999997</v>
      </c>
      <c r="D827">
        <v>37.409999999999997</v>
      </c>
      <c r="E827">
        <v>67.39</v>
      </c>
      <c r="F827">
        <v>7.81</v>
      </c>
      <c r="G827">
        <v>7.66</v>
      </c>
      <c r="H827">
        <v>3.6625000000000001</v>
      </c>
      <c r="I827">
        <v>12.06</v>
      </c>
      <c r="J827">
        <v>15</v>
      </c>
      <c r="K827">
        <v>48.18</v>
      </c>
      <c r="L827">
        <v>27.93</v>
      </c>
      <c r="O827" s="1">
        <v>41003</v>
      </c>
      <c r="P827" s="4">
        <f t="shared" si="26"/>
        <v>25.21828125</v>
      </c>
      <c r="Q827" s="4">
        <f t="shared" si="27"/>
        <v>57.26</v>
      </c>
      <c r="T827" s="59"/>
      <c r="U827" s="59"/>
    </row>
    <row r="828" spans="1:21" x14ac:dyDescent="0.3">
      <c r="A828" s="1">
        <v>41004</v>
      </c>
      <c r="B828">
        <v>57.35</v>
      </c>
      <c r="C828">
        <v>32.46</v>
      </c>
      <c r="D828">
        <v>37.61</v>
      </c>
      <c r="E828">
        <v>67.19</v>
      </c>
      <c r="F828">
        <v>7.87</v>
      </c>
      <c r="G828">
        <v>7.59</v>
      </c>
      <c r="H828">
        <v>3.6575000000000002</v>
      </c>
      <c r="I828">
        <v>12.03</v>
      </c>
      <c r="J828">
        <v>15.24</v>
      </c>
      <c r="K828">
        <v>47.99</v>
      </c>
      <c r="L828">
        <v>28.07</v>
      </c>
      <c r="O828" s="1">
        <v>41004</v>
      </c>
      <c r="P828" s="4">
        <f t="shared" si="26"/>
        <v>25.265218749999999</v>
      </c>
      <c r="Q828" s="4">
        <f t="shared" si="27"/>
        <v>57.35</v>
      </c>
      <c r="T828" s="59"/>
      <c r="U828" s="59"/>
    </row>
    <row r="829" spans="1:21" x14ac:dyDescent="0.3">
      <c r="A829" s="1">
        <v>41005</v>
      </c>
      <c r="B829">
        <v>57.35</v>
      </c>
      <c r="C829">
        <v>32.46</v>
      </c>
      <c r="D829">
        <v>37.61</v>
      </c>
      <c r="E829">
        <v>67.19</v>
      </c>
      <c r="F829">
        <v>7.87</v>
      </c>
      <c r="G829">
        <v>7.59</v>
      </c>
      <c r="H829">
        <v>3.6575000000000002</v>
      </c>
      <c r="I829">
        <v>12.03</v>
      </c>
      <c r="J829">
        <v>15.24</v>
      </c>
      <c r="K829">
        <v>47.99</v>
      </c>
      <c r="L829">
        <v>28.07</v>
      </c>
      <c r="O829" s="1">
        <v>41005</v>
      </c>
      <c r="P829" s="4">
        <f t="shared" si="26"/>
        <v>25.265218749999999</v>
      </c>
      <c r="Q829" s="4">
        <f t="shared" si="27"/>
        <v>57.35</v>
      </c>
      <c r="T829" s="59"/>
      <c r="U829" s="59"/>
    </row>
    <row r="830" spans="1:21" x14ac:dyDescent="0.3">
      <c r="A830" s="1">
        <v>41006</v>
      </c>
      <c r="B830">
        <v>57.35</v>
      </c>
      <c r="C830">
        <v>32.46</v>
      </c>
      <c r="D830">
        <v>37.61</v>
      </c>
      <c r="E830">
        <v>67.19</v>
      </c>
      <c r="F830">
        <v>7.87</v>
      </c>
      <c r="G830">
        <v>7.59</v>
      </c>
      <c r="H830">
        <v>3.6575000000000002</v>
      </c>
      <c r="I830">
        <v>12.03</v>
      </c>
      <c r="J830">
        <v>15.24</v>
      </c>
      <c r="K830">
        <v>47.99</v>
      </c>
      <c r="L830">
        <v>28.07</v>
      </c>
      <c r="O830" s="1">
        <v>41006</v>
      </c>
      <c r="P830" s="4">
        <f t="shared" si="26"/>
        <v>25.265218749999999</v>
      </c>
      <c r="Q830" s="4">
        <f t="shared" si="27"/>
        <v>57.35</v>
      </c>
      <c r="T830" s="59"/>
      <c r="U830" s="59"/>
    </row>
    <row r="831" spans="1:21" x14ac:dyDescent="0.3">
      <c r="A831" s="1">
        <v>41007</v>
      </c>
      <c r="B831">
        <v>57.35</v>
      </c>
      <c r="C831">
        <v>32.46</v>
      </c>
      <c r="D831">
        <v>37.61</v>
      </c>
      <c r="E831">
        <v>67.19</v>
      </c>
      <c r="F831">
        <v>7.87</v>
      </c>
      <c r="G831">
        <v>7.59</v>
      </c>
      <c r="H831">
        <v>3.6575000000000002</v>
      </c>
      <c r="I831">
        <v>12.03</v>
      </c>
      <c r="J831">
        <v>15.24</v>
      </c>
      <c r="K831">
        <v>47.99</v>
      </c>
      <c r="L831">
        <v>28.07</v>
      </c>
      <c r="O831" s="1">
        <v>41007</v>
      </c>
      <c r="P831" s="4">
        <f t="shared" si="26"/>
        <v>25.265218749999999</v>
      </c>
      <c r="Q831" s="4">
        <f t="shared" si="27"/>
        <v>57.35</v>
      </c>
      <c r="T831" s="59"/>
      <c r="U831" s="59"/>
    </row>
    <row r="832" spans="1:21" x14ac:dyDescent="0.3">
      <c r="A832" s="1">
        <v>41008</v>
      </c>
      <c r="B832">
        <v>56.59</v>
      </c>
      <c r="C832">
        <v>32.14</v>
      </c>
      <c r="D832">
        <v>37.58</v>
      </c>
      <c r="E832">
        <v>66.5</v>
      </c>
      <c r="F832">
        <v>7.75</v>
      </c>
      <c r="G832">
        <v>7.35</v>
      </c>
      <c r="H832">
        <v>3.61</v>
      </c>
      <c r="I832">
        <v>11.86</v>
      </c>
      <c r="J832">
        <v>14.86</v>
      </c>
      <c r="K832">
        <v>48.07</v>
      </c>
      <c r="L832">
        <v>27.76</v>
      </c>
      <c r="O832" s="1">
        <v>41008</v>
      </c>
      <c r="P832" s="4">
        <f t="shared" si="26"/>
        <v>25.033375000000003</v>
      </c>
      <c r="Q832" s="4">
        <f t="shared" si="27"/>
        <v>56.59</v>
      </c>
      <c r="T832" s="59"/>
      <c r="U832" s="59"/>
    </row>
    <row r="833" spans="1:21" x14ac:dyDescent="0.3">
      <c r="A833" s="1">
        <v>41009</v>
      </c>
      <c r="B833">
        <v>55.52</v>
      </c>
      <c r="C833">
        <v>31.69</v>
      </c>
      <c r="D833">
        <v>36.799999999999997</v>
      </c>
      <c r="E833">
        <v>66.22</v>
      </c>
      <c r="F833">
        <v>7.53</v>
      </c>
      <c r="G833">
        <v>7.15</v>
      </c>
      <c r="H833">
        <v>3.54</v>
      </c>
      <c r="I833">
        <v>11.75</v>
      </c>
      <c r="J833">
        <v>14.62</v>
      </c>
      <c r="K833">
        <v>47.18</v>
      </c>
      <c r="L833">
        <v>27.45</v>
      </c>
      <c r="O833" s="1">
        <v>41009</v>
      </c>
      <c r="P833" s="4">
        <f t="shared" si="26"/>
        <v>24.704625</v>
      </c>
      <c r="Q833" s="4">
        <f t="shared" si="27"/>
        <v>55.52</v>
      </c>
      <c r="T833" s="59"/>
      <c r="U833" s="59"/>
    </row>
    <row r="834" spans="1:21" x14ac:dyDescent="0.3">
      <c r="A834" s="1">
        <v>41010</v>
      </c>
      <c r="B834">
        <v>56.45</v>
      </c>
      <c r="C834">
        <v>31.984999999999999</v>
      </c>
      <c r="D834">
        <v>37.479999999999997</v>
      </c>
      <c r="E834">
        <v>66.224999999999994</v>
      </c>
      <c r="F834">
        <v>7.64</v>
      </c>
      <c r="G834">
        <v>7.165</v>
      </c>
      <c r="H834">
        <v>3.585</v>
      </c>
      <c r="I834">
        <v>11.914999999999999</v>
      </c>
      <c r="J834">
        <v>14.79</v>
      </c>
      <c r="K834">
        <v>47.11</v>
      </c>
      <c r="L834">
        <v>27.85</v>
      </c>
      <c r="O834" s="1">
        <v>41010</v>
      </c>
      <c r="P834" s="4">
        <f t="shared" si="26"/>
        <v>24.902562499999998</v>
      </c>
      <c r="Q834" s="4">
        <f t="shared" si="27"/>
        <v>56.45</v>
      </c>
      <c r="T834" s="59"/>
      <c r="U834" s="59"/>
    </row>
    <row r="835" spans="1:21" x14ac:dyDescent="0.3">
      <c r="A835" s="1">
        <v>41011</v>
      </c>
      <c r="B835">
        <v>57.52</v>
      </c>
      <c r="C835">
        <v>32.505000000000003</v>
      </c>
      <c r="D835">
        <v>38.145000000000003</v>
      </c>
      <c r="E835">
        <v>68.33</v>
      </c>
      <c r="F835">
        <v>7.92</v>
      </c>
      <c r="G835">
        <v>7.1449999999999996</v>
      </c>
      <c r="H835">
        <v>3.67</v>
      </c>
      <c r="I835">
        <v>12.065</v>
      </c>
      <c r="J835">
        <v>14.92</v>
      </c>
      <c r="K835">
        <v>48.91</v>
      </c>
      <c r="L835">
        <v>28.48</v>
      </c>
      <c r="O835" s="1">
        <v>41011</v>
      </c>
      <c r="P835" s="4">
        <f t="shared" si="26"/>
        <v>25.495749999999997</v>
      </c>
      <c r="Q835" s="4">
        <f t="shared" si="27"/>
        <v>57.52</v>
      </c>
      <c r="T835" s="59"/>
      <c r="U835" s="59"/>
    </row>
    <row r="836" spans="1:21" x14ac:dyDescent="0.3">
      <c r="A836" s="1">
        <v>41012</v>
      </c>
      <c r="B836">
        <v>56.5</v>
      </c>
      <c r="C836">
        <v>32.18</v>
      </c>
      <c r="D836">
        <v>37.28</v>
      </c>
      <c r="E836">
        <v>66.67</v>
      </c>
      <c r="F836">
        <v>7.73</v>
      </c>
      <c r="G836">
        <v>6.96</v>
      </c>
      <c r="H836">
        <v>3.54</v>
      </c>
      <c r="I836">
        <v>11.8</v>
      </c>
      <c r="J836">
        <v>15.1</v>
      </c>
      <c r="K836">
        <v>48.69</v>
      </c>
      <c r="L836">
        <v>28.09</v>
      </c>
      <c r="O836" s="1">
        <v>41012</v>
      </c>
      <c r="P836" s="4">
        <f t="shared" ref="P836:P899" si="28">SUMPRODUCT(C836:L836,$C$1:$L$1)</f>
        <v>25.042625000000001</v>
      </c>
      <c r="Q836" s="4">
        <f t="shared" si="27"/>
        <v>56.5</v>
      </c>
      <c r="T836" s="59"/>
      <c r="U836" s="59"/>
    </row>
    <row r="837" spans="1:21" x14ac:dyDescent="0.3">
      <c r="A837" s="1">
        <v>41013</v>
      </c>
      <c r="B837">
        <v>56.5</v>
      </c>
      <c r="C837">
        <v>32.18</v>
      </c>
      <c r="D837">
        <v>37.28</v>
      </c>
      <c r="E837">
        <v>66.67</v>
      </c>
      <c r="F837">
        <v>7.73</v>
      </c>
      <c r="G837">
        <v>6.96</v>
      </c>
      <c r="H837">
        <v>3.54</v>
      </c>
      <c r="I837">
        <v>11.8</v>
      </c>
      <c r="J837">
        <v>15.1</v>
      </c>
      <c r="K837">
        <v>48.69</v>
      </c>
      <c r="L837">
        <v>28.09</v>
      </c>
      <c r="O837" s="1">
        <v>41013</v>
      </c>
      <c r="P837" s="4">
        <f t="shared" si="28"/>
        <v>25.042625000000001</v>
      </c>
      <c r="Q837" s="4">
        <f t="shared" si="27"/>
        <v>56.5</v>
      </c>
      <c r="T837" s="59"/>
      <c r="U837" s="59"/>
    </row>
    <row r="838" spans="1:21" x14ac:dyDescent="0.3">
      <c r="A838" s="1">
        <v>41014</v>
      </c>
      <c r="B838">
        <v>56.5</v>
      </c>
      <c r="C838">
        <v>32.18</v>
      </c>
      <c r="D838">
        <v>37.28</v>
      </c>
      <c r="E838">
        <v>66.67</v>
      </c>
      <c r="F838">
        <v>7.73</v>
      </c>
      <c r="G838">
        <v>6.96</v>
      </c>
      <c r="H838">
        <v>3.54</v>
      </c>
      <c r="I838">
        <v>11.8</v>
      </c>
      <c r="J838">
        <v>15.1</v>
      </c>
      <c r="K838">
        <v>48.69</v>
      </c>
      <c r="L838">
        <v>28.09</v>
      </c>
      <c r="O838" s="1">
        <v>41014</v>
      </c>
      <c r="P838" s="4">
        <f t="shared" si="28"/>
        <v>25.042625000000001</v>
      </c>
      <c r="Q838" s="4">
        <f t="shared" si="27"/>
        <v>56.5</v>
      </c>
      <c r="T838" s="59"/>
      <c r="U838" s="59"/>
    </row>
    <row r="839" spans="1:21" x14ac:dyDescent="0.3">
      <c r="A839" s="1">
        <v>41015</v>
      </c>
      <c r="B839">
        <v>56.48</v>
      </c>
      <c r="C839">
        <v>32.195</v>
      </c>
      <c r="D839">
        <v>37.049999999999997</v>
      </c>
      <c r="E839">
        <v>66.25</v>
      </c>
      <c r="F839">
        <v>7.7</v>
      </c>
      <c r="G839">
        <v>7.1150000000000002</v>
      </c>
      <c r="H839">
        <v>3.4975000000000001</v>
      </c>
      <c r="I839">
        <v>11.86</v>
      </c>
      <c r="J839">
        <v>15.1</v>
      </c>
      <c r="K839">
        <v>49.34</v>
      </c>
      <c r="L839">
        <v>28.405000000000001</v>
      </c>
      <c r="O839" s="1">
        <v>41015</v>
      </c>
      <c r="P839" s="4">
        <f t="shared" si="28"/>
        <v>25.055156250000003</v>
      </c>
      <c r="Q839" s="4">
        <f t="shared" si="27"/>
        <v>56.48</v>
      </c>
      <c r="T839" s="59"/>
      <c r="U839" s="59"/>
    </row>
    <row r="840" spans="1:21" x14ac:dyDescent="0.3">
      <c r="A840" s="1">
        <v>41016</v>
      </c>
      <c r="B840">
        <v>57.36</v>
      </c>
      <c r="C840">
        <v>32.78</v>
      </c>
      <c r="D840">
        <v>37.74</v>
      </c>
      <c r="E840">
        <v>67.23</v>
      </c>
      <c r="F840">
        <v>7.94</v>
      </c>
      <c r="G840">
        <v>7.24</v>
      </c>
      <c r="H840">
        <v>3.5049999999999999</v>
      </c>
      <c r="I840">
        <v>12.03</v>
      </c>
      <c r="J840">
        <v>15.21</v>
      </c>
      <c r="K840">
        <v>49.43</v>
      </c>
      <c r="L840">
        <v>28.47</v>
      </c>
      <c r="O840" s="1">
        <v>41016</v>
      </c>
      <c r="P840" s="4">
        <f t="shared" si="28"/>
        <v>25.3871875</v>
      </c>
      <c r="Q840" s="4">
        <f t="shared" si="27"/>
        <v>57.36</v>
      </c>
      <c r="T840" s="59"/>
      <c r="U840" s="59"/>
    </row>
    <row r="841" spans="1:21" x14ac:dyDescent="0.3">
      <c r="A841" s="1">
        <v>41017</v>
      </c>
      <c r="B841">
        <v>56.94</v>
      </c>
      <c r="C841">
        <v>32.72</v>
      </c>
      <c r="D841">
        <v>37.479999999999997</v>
      </c>
      <c r="E841">
        <v>66.984999999999999</v>
      </c>
      <c r="F841">
        <v>7.97</v>
      </c>
      <c r="G841">
        <v>7.07</v>
      </c>
      <c r="H841">
        <v>3.4674999999999998</v>
      </c>
      <c r="I841">
        <v>11.85</v>
      </c>
      <c r="J841">
        <v>15.28</v>
      </c>
      <c r="K841">
        <v>49.29</v>
      </c>
      <c r="L841">
        <v>27.95</v>
      </c>
      <c r="O841" s="1">
        <v>41017</v>
      </c>
      <c r="P841" s="4">
        <f t="shared" si="28"/>
        <v>25.221406249999998</v>
      </c>
      <c r="Q841" s="4">
        <f t="shared" si="27"/>
        <v>56.94</v>
      </c>
      <c r="T841" s="59"/>
      <c r="U841" s="59"/>
    </row>
    <row r="842" spans="1:21" x14ac:dyDescent="0.3">
      <c r="A842" s="1">
        <v>41018</v>
      </c>
      <c r="B842">
        <v>56.24</v>
      </c>
      <c r="C842">
        <v>32.64</v>
      </c>
      <c r="D842">
        <v>35.71</v>
      </c>
      <c r="E842">
        <v>62.564999999999998</v>
      </c>
      <c r="F842">
        <v>7.97</v>
      </c>
      <c r="G842">
        <v>7.0049999999999999</v>
      </c>
      <c r="H842">
        <v>3.4138000000000002</v>
      </c>
      <c r="I842">
        <v>11.865</v>
      </c>
      <c r="J842">
        <v>15.25</v>
      </c>
      <c r="K842">
        <v>50.05</v>
      </c>
      <c r="L842">
        <v>27.69</v>
      </c>
      <c r="O842" s="1">
        <v>41018</v>
      </c>
      <c r="P842" s="4">
        <f t="shared" si="28"/>
        <v>24.511614999999999</v>
      </c>
      <c r="Q842" s="4">
        <f t="shared" si="27"/>
        <v>56.24</v>
      </c>
      <c r="T842" s="59"/>
      <c r="U842" s="59"/>
    </row>
    <row r="843" spans="1:21" x14ac:dyDescent="0.3">
      <c r="A843" s="1">
        <v>41019</v>
      </c>
      <c r="B843">
        <v>54.94</v>
      </c>
      <c r="C843">
        <v>32.47</v>
      </c>
      <c r="D843">
        <v>34.28</v>
      </c>
      <c r="E843">
        <v>62.25</v>
      </c>
      <c r="F843">
        <v>7.76</v>
      </c>
      <c r="G843">
        <v>6.64</v>
      </c>
      <c r="H843">
        <v>3.3475000000000001</v>
      </c>
      <c r="I843">
        <v>11.77</v>
      </c>
      <c r="J843">
        <v>15.11</v>
      </c>
      <c r="K843">
        <v>49.59</v>
      </c>
      <c r="L843">
        <v>27.6</v>
      </c>
      <c r="O843" s="1">
        <v>41019</v>
      </c>
      <c r="P843" s="4">
        <f t="shared" si="28"/>
        <v>24.173218750000004</v>
      </c>
      <c r="Q843" s="4">
        <f t="shared" si="27"/>
        <v>54.94</v>
      </c>
      <c r="T843" s="59"/>
      <c r="U843" s="59"/>
    </row>
    <row r="844" spans="1:21" x14ac:dyDescent="0.3">
      <c r="A844" s="1">
        <v>41020</v>
      </c>
      <c r="B844">
        <v>54.94</v>
      </c>
      <c r="C844">
        <v>32.47</v>
      </c>
      <c r="D844">
        <v>34.28</v>
      </c>
      <c r="E844">
        <v>62.25</v>
      </c>
      <c r="F844">
        <v>7.76</v>
      </c>
      <c r="G844">
        <v>6.64</v>
      </c>
      <c r="H844">
        <v>3.3475000000000001</v>
      </c>
      <c r="I844">
        <v>11.77</v>
      </c>
      <c r="J844">
        <v>15.11</v>
      </c>
      <c r="K844">
        <v>49.59</v>
      </c>
      <c r="L844">
        <v>27.6</v>
      </c>
      <c r="O844" s="1">
        <v>41020</v>
      </c>
      <c r="P844" s="4">
        <f t="shared" si="28"/>
        <v>24.173218750000004</v>
      </c>
      <c r="Q844" s="4">
        <f t="shared" si="27"/>
        <v>54.94</v>
      </c>
      <c r="T844" s="59"/>
      <c r="U844" s="59"/>
    </row>
    <row r="845" spans="1:21" x14ac:dyDescent="0.3">
      <c r="A845" s="1">
        <v>41021</v>
      </c>
      <c r="B845">
        <v>54.94</v>
      </c>
      <c r="C845">
        <v>32.47</v>
      </c>
      <c r="D845">
        <v>34.28</v>
      </c>
      <c r="E845">
        <v>62.25</v>
      </c>
      <c r="F845">
        <v>7.76</v>
      </c>
      <c r="G845">
        <v>6.64</v>
      </c>
      <c r="H845">
        <v>3.3475000000000001</v>
      </c>
      <c r="I845">
        <v>11.77</v>
      </c>
      <c r="J845">
        <v>15.11</v>
      </c>
      <c r="K845">
        <v>49.59</v>
      </c>
      <c r="L845">
        <v>27.6</v>
      </c>
      <c r="O845" s="1">
        <v>41021</v>
      </c>
      <c r="P845" s="4">
        <f t="shared" si="28"/>
        <v>24.173218750000004</v>
      </c>
      <c r="Q845" s="4">
        <f t="shared" si="27"/>
        <v>54.94</v>
      </c>
      <c r="T845" s="59"/>
      <c r="U845" s="59"/>
    </row>
    <row r="846" spans="1:21" x14ac:dyDescent="0.3">
      <c r="A846" s="1">
        <v>41022</v>
      </c>
      <c r="B846">
        <v>54.27</v>
      </c>
      <c r="C846">
        <v>31.89</v>
      </c>
      <c r="D846">
        <v>33.229999999999997</v>
      </c>
      <c r="E846">
        <v>61.558</v>
      </c>
      <c r="F846">
        <v>7.39</v>
      </c>
      <c r="G846">
        <v>6.63</v>
      </c>
      <c r="H846">
        <v>3.3075000000000001</v>
      </c>
      <c r="I846">
        <v>11.58</v>
      </c>
      <c r="J846">
        <v>14.89</v>
      </c>
      <c r="K846">
        <v>48.18</v>
      </c>
      <c r="L846">
        <v>27.45</v>
      </c>
      <c r="O846" s="1">
        <v>41022</v>
      </c>
      <c r="P846" s="4">
        <f t="shared" si="28"/>
        <v>23.744993749999999</v>
      </c>
      <c r="Q846" s="4">
        <f t="shared" ref="Q846:Q909" si="29">B846</f>
        <v>54.27</v>
      </c>
      <c r="T846" s="59"/>
      <c r="U846" s="59"/>
    </row>
    <row r="847" spans="1:21" x14ac:dyDescent="0.3">
      <c r="A847" s="1">
        <v>41023</v>
      </c>
      <c r="B847">
        <v>53.87</v>
      </c>
      <c r="C847">
        <v>31.36</v>
      </c>
      <c r="D847">
        <v>32.68</v>
      </c>
      <c r="E847">
        <v>61.86</v>
      </c>
      <c r="F847">
        <v>7.31</v>
      </c>
      <c r="G847">
        <v>6.51</v>
      </c>
      <c r="H847">
        <v>3.2050000000000001</v>
      </c>
      <c r="I847">
        <v>11.49</v>
      </c>
      <c r="J847">
        <v>14.86</v>
      </c>
      <c r="K847">
        <v>48.31</v>
      </c>
      <c r="L847">
        <v>27.31</v>
      </c>
      <c r="O847" s="1">
        <v>41023</v>
      </c>
      <c r="P847" s="4">
        <f t="shared" si="28"/>
        <v>23.602562500000001</v>
      </c>
      <c r="Q847" s="4">
        <f t="shared" si="29"/>
        <v>53.87</v>
      </c>
      <c r="T847" s="59"/>
      <c r="U847" s="59"/>
    </row>
    <row r="848" spans="1:21" x14ac:dyDescent="0.3">
      <c r="A848" s="1">
        <v>41024</v>
      </c>
      <c r="B848">
        <v>55.07</v>
      </c>
      <c r="C848">
        <v>31.97</v>
      </c>
      <c r="D848">
        <v>34.979999999999997</v>
      </c>
      <c r="E848">
        <v>63.26</v>
      </c>
      <c r="F848">
        <v>7.39</v>
      </c>
      <c r="G848">
        <v>6.52</v>
      </c>
      <c r="H848">
        <v>3.27</v>
      </c>
      <c r="I848">
        <v>11.635</v>
      </c>
      <c r="J848">
        <v>14.91</v>
      </c>
      <c r="K848">
        <v>49.49</v>
      </c>
      <c r="L848">
        <v>27.86</v>
      </c>
      <c r="O848" s="1">
        <v>41024</v>
      </c>
      <c r="P848" s="4">
        <f t="shared" si="28"/>
        <v>24.244562500000001</v>
      </c>
      <c r="Q848" s="4">
        <f t="shared" si="29"/>
        <v>55.07</v>
      </c>
      <c r="T848" s="59"/>
      <c r="U848" s="59"/>
    </row>
    <row r="849" spans="1:21" x14ac:dyDescent="0.3">
      <c r="A849" s="1">
        <v>41025</v>
      </c>
      <c r="B849">
        <v>56.34</v>
      </c>
      <c r="C849">
        <v>31.95</v>
      </c>
      <c r="D849">
        <v>35.06</v>
      </c>
      <c r="E849">
        <v>63.91</v>
      </c>
      <c r="F849">
        <v>7.45</v>
      </c>
      <c r="G849">
        <v>6.6</v>
      </c>
      <c r="H849">
        <v>3.2725</v>
      </c>
      <c r="I849">
        <v>11.94</v>
      </c>
      <c r="J849">
        <v>15.82</v>
      </c>
      <c r="K849">
        <v>51.54</v>
      </c>
      <c r="L849">
        <v>28.22</v>
      </c>
      <c r="O849" s="1">
        <v>41025</v>
      </c>
      <c r="P849" s="4">
        <f t="shared" si="28"/>
        <v>24.563281249999999</v>
      </c>
      <c r="Q849" s="4">
        <f t="shared" si="29"/>
        <v>56.34</v>
      </c>
      <c r="T849" s="59"/>
      <c r="U849" s="59"/>
    </row>
    <row r="850" spans="1:21" x14ac:dyDescent="0.3">
      <c r="A850" s="1">
        <v>41026</v>
      </c>
      <c r="B850">
        <v>56.35</v>
      </c>
      <c r="C850">
        <v>32.17</v>
      </c>
      <c r="D850">
        <v>34.6</v>
      </c>
      <c r="E850">
        <v>64.180000000000007</v>
      </c>
      <c r="F850">
        <v>7.33</v>
      </c>
      <c r="G850">
        <v>6.57</v>
      </c>
      <c r="H850">
        <v>3.2450000000000001</v>
      </c>
      <c r="I850">
        <v>12.03</v>
      </c>
      <c r="J850">
        <v>16.149999999999999</v>
      </c>
      <c r="K850">
        <v>51.1</v>
      </c>
      <c r="L850">
        <v>28.38</v>
      </c>
      <c r="O850" s="1">
        <v>41026</v>
      </c>
      <c r="P850" s="4">
        <f t="shared" si="28"/>
        <v>24.569312500000002</v>
      </c>
      <c r="Q850" s="4">
        <f t="shared" si="29"/>
        <v>56.35</v>
      </c>
      <c r="T850" s="59"/>
      <c r="U850" s="59"/>
    </row>
    <row r="851" spans="1:21" x14ac:dyDescent="0.3">
      <c r="A851" s="1">
        <v>41027</v>
      </c>
      <c r="B851">
        <v>56.35</v>
      </c>
      <c r="C851">
        <v>32.17</v>
      </c>
      <c r="D851">
        <v>34.6</v>
      </c>
      <c r="E851">
        <v>64.180000000000007</v>
      </c>
      <c r="F851">
        <v>7.33</v>
      </c>
      <c r="G851">
        <v>6.57</v>
      </c>
      <c r="H851">
        <v>3.2450000000000001</v>
      </c>
      <c r="I851">
        <v>12.03</v>
      </c>
      <c r="J851">
        <v>16.149999999999999</v>
      </c>
      <c r="K851">
        <v>51.1</v>
      </c>
      <c r="L851">
        <v>28.38</v>
      </c>
      <c r="O851" s="1">
        <v>41027</v>
      </c>
      <c r="P851" s="4">
        <f t="shared" si="28"/>
        <v>24.569312500000002</v>
      </c>
      <c r="Q851" s="4">
        <f t="shared" si="29"/>
        <v>56.35</v>
      </c>
      <c r="T851" s="59"/>
      <c r="U851" s="59"/>
    </row>
    <row r="852" spans="1:21" x14ac:dyDescent="0.3">
      <c r="A852" s="1">
        <v>41028</v>
      </c>
      <c r="B852">
        <v>56.35</v>
      </c>
      <c r="C852">
        <v>32.17</v>
      </c>
      <c r="D852">
        <v>34.6</v>
      </c>
      <c r="E852">
        <v>64.180000000000007</v>
      </c>
      <c r="F852">
        <v>7.33</v>
      </c>
      <c r="G852">
        <v>6.57</v>
      </c>
      <c r="H852">
        <v>3.2450000000000001</v>
      </c>
      <c r="I852">
        <v>12.03</v>
      </c>
      <c r="J852">
        <v>16.149999999999999</v>
      </c>
      <c r="K852">
        <v>51.1</v>
      </c>
      <c r="L852">
        <v>28.38</v>
      </c>
      <c r="O852" s="1">
        <v>41028</v>
      </c>
      <c r="P852" s="4">
        <f t="shared" si="28"/>
        <v>24.569312500000002</v>
      </c>
      <c r="Q852" s="4">
        <f t="shared" si="29"/>
        <v>56.35</v>
      </c>
      <c r="T852" s="59"/>
      <c r="U852" s="59"/>
    </row>
    <row r="853" spans="1:21" x14ac:dyDescent="0.3">
      <c r="A853" s="1">
        <v>41029</v>
      </c>
      <c r="B853">
        <v>56.11</v>
      </c>
      <c r="C853">
        <v>31.94</v>
      </c>
      <c r="D853">
        <v>34.479999999999997</v>
      </c>
      <c r="E853">
        <v>63.83</v>
      </c>
      <c r="F853">
        <v>7.36</v>
      </c>
      <c r="G853">
        <v>6.59</v>
      </c>
      <c r="H853">
        <v>3.25</v>
      </c>
      <c r="I853">
        <v>11.99</v>
      </c>
      <c r="J853">
        <v>15.58</v>
      </c>
      <c r="K853">
        <v>50.99</v>
      </c>
      <c r="L853">
        <v>28.395</v>
      </c>
      <c r="O853" s="1">
        <v>41029</v>
      </c>
      <c r="P853" s="4">
        <f t="shared" si="28"/>
        <v>24.459937500000002</v>
      </c>
      <c r="Q853" s="4">
        <f t="shared" si="29"/>
        <v>56.11</v>
      </c>
      <c r="T853" s="59"/>
      <c r="U853" s="59"/>
    </row>
    <row r="854" spans="1:21" x14ac:dyDescent="0.3">
      <c r="A854" s="1">
        <v>41030</v>
      </c>
      <c r="B854">
        <v>56.28</v>
      </c>
      <c r="C854">
        <v>31.85</v>
      </c>
      <c r="D854">
        <v>34.46</v>
      </c>
      <c r="E854">
        <v>63.64</v>
      </c>
      <c r="F854">
        <v>7.59</v>
      </c>
      <c r="G854">
        <v>6.68</v>
      </c>
      <c r="H854">
        <v>3.3075000000000001</v>
      </c>
      <c r="I854">
        <v>11.86</v>
      </c>
      <c r="J854">
        <v>15.53</v>
      </c>
      <c r="K854">
        <v>51.25</v>
      </c>
      <c r="L854">
        <v>28.95</v>
      </c>
      <c r="O854" s="1">
        <v>41030</v>
      </c>
      <c r="P854" s="4">
        <f t="shared" si="28"/>
        <v>24.526968750000002</v>
      </c>
      <c r="Q854" s="4">
        <f t="shared" si="29"/>
        <v>56.28</v>
      </c>
      <c r="T854" s="59"/>
      <c r="U854" s="59"/>
    </row>
    <row r="855" spans="1:21" x14ac:dyDescent="0.3">
      <c r="A855" s="1">
        <v>41031</v>
      </c>
      <c r="B855">
        <v>56.55</v>
      </c>
      <c r="C855">
        <v>32.090000000000003</v>
      </c>
      <c r="D855">
        <v>34.78</v>
      </c>
      <c r="E855">
        <v>64.239999999999995</v>
      </c>
      <c r="F855">
        <v>7.63</v>
      </c>
      <c r="G855">
        <v>6.82</v>
      </c>
      <c r="H855">
        <v>3.2124999999999999</v>
      </c>
      <c r="I855">
        <v>11.805</v>
      </c>
      <c r="J855">
        <v>16.100000000000001</v>
      </c>
      <c r="K855">
        <v>50.52</v>
      </c>
      <c r="L855">
        <v>29.18</v>
      </c>
      <c r="O855" s="1">
        <v>41031</v>
      </c>
      <c r="P855" s="4">
        <f t="shared" si="28"/>
        <v>24.678718750000002</v>
      </c>
      <c r="Q855" s="4">
        <f t="shared" si="29"/>
        <v>56.55</v>
      </c>
      <c r="T855" s="59"/>
      <c r="U855" s="59"/>
    </row>
    <row r="856" spans="1:21" x14ac:dyDescent="0.3">
      <c r="A856" s="1">
        <v>41032</v>
      </c>
      <c r="B856">
        <v>55.14</v>
      </c>
      <c r="C856">
        <v>31.39</v>
      </c>
      <c r="D856">
        <v>33.36</v>
      </c>
      <c r="E856">
        <v>63.55</v>
      </c>
      <c r="F856">
        <v>7.41</v>
      </c>
      <c r="G856">
        <v>6.47</v>
      </c>
      <c r="H856">
        <v>3.1575000000000002</v>
      </c>
      <c r="I856">
        <v>11.53</v>
      </c>
      <c r="J856">
        <v>15.7</v>
      </c>
      <c r="K856">
        <v>49.74</v>
      </c>
      <c r="L856">
        <v>28.56</v>
      </c>
      <c r="O856" s="1">
        <v>41032</v>
      </c>
      <c r="P856" s="4">
        <f t="shared" si="28"/>
        <v>24.132593749999998</v>
      </c>
      <c r="Q856" s="4">
        <f t="shared" si="29"/>
        <v>55.14</v>
      </c>
      <c r="T856" s="59"/>
      <c r="U856" s="59"/>
    </row>
    <row r="857" spans="1:21" x14ac:dyDescent="0.3">
      <c r="A857" s="1">
        <v>41033</v>
      </c>
      <c r="B857">
        <v>54.03</v>
      </c>
      <c r="C857">
        <v>30.59</v>
      </c>
      <c r="D857">
        <v>31.63</v>
      </c>
      <c r="E857">
        <v>61.91</v>
      </c>
      <c r="F857">
        <v>7.18</v>
      </c>
      <c r="G857">
        <v>6.55</v>
      </c>
      <c r="H857">
        <v>3.0649999999999999</v>
      </c>
      <c r="I857">
        <v>11.28</v>
      </c>
      <c r="J857">
        <v>15.44</v>
      </c>
      <c r="K857">
        <v>48.6</v>
      </c>
      <c r="L857">
        <v>27.9</v>
      </c>
      <c r="O857" s="1">
        <v>41033</v>
      </c>
      <c r="P857" s="4">
        <f t="shared" si="28"/>
        <v>23.463812499999996</v>
      </c>
      <c r="Q857" s="4">
        <f t="shared" si="29"/>
        <v>54.03</v>
      </c>
      <c r="T857" s="59"/>
      <c r="U857" s="59"/>
    </row>
    <row r="858" spans="1:21" x14ac:dyDescent="0.3">
      <c r="A858" s="1">
        <v>41034</v>
      </c>
      <c r="B858">
        <v>54.03</v>
      </c>
      <c r="C858">
        <v>30.59</v>
      </c>
      <c r="D858">
        <v>31.63</v>
      </c>
      <c r="E858">
        <v>61.91</v>
      </c>
      <c r="F858">
        <v>7.18</v>
      </c>
      <c r="G858">
        <v>6.55</v>
      </c>
      <c r="H858">
        <v>3.0649999999999999</v>
      </c>
      <c r="I858">
        <v>11.28</v>
      </c>
      <c r="J858">
        <v>15.44</v>
      </c>
      <c r="K858">
        <v>48.6</v>
      </c>
      <c r="L858">
        <v>27.9</v>
      </c>
      <c r="O858" s="1">
        <v>41034</v>
      </c>
      <c r="P858" s="4">
        <f t="shared" si="28"/>
        <v>23.463812499999996</v>
      </c>
      <c r="Q858" s="4">
        <f t="shared" si="29"/>
        <v>54.03</v>
      </c>
      <c r="T858" s="59"/>
      <c r="U858" s="59"/>
    </row>
    <row r="859" spans="1:21" x14ac:dyDescent="0.3">
      <c r="A859" s="1">
        <v>41035</v>
      </c>
      <c r="B859">
        <v>54.03</v>
      </c>
      <c r="C859">
        <v>30.59</v>
      </c>
      <c r="D859">
        <v>31.63</v>
      </c>
      <c r="E859">
        <v>61.91</v>
      </c>
      <c r="F859">
        <v>7.18</v>
      </c>
      <c r="G859">
        <v>6.55</v>
      </c>
      <c r="H859">
        <v>3.0649999999999999</v>
      </c>
      <c r="I859">
        <v>11.28</v>
      </c>
      <c r="J859">
        <v>15.44</v>
      </c>
      <c r="K859">
        <v>48.6</v>
      </c>
      <c r="L859">
        <v>27.9</v>
      </c>
      <c r="O859" s="1">
        <v>41035</v>
      </c>
      <c r="P859" s="4">
        <f t="shared" si="28"/>
        <v>23.463812499999996</v>
      </c>
      <c r="Q859" s="4">
        <f t="shared" si="29"/>
        <v>54.03</v>
      </c>
      <c r="T859" s="59"/>
      <c r="U859" s="59"/>
    </row>
    <row r="860" spans="1:21" x14ac:dyDescent="0.3">
      <c r="A860" s="1">
        <v>41036</v>
      </c>
      <c r="B860">
        <v>53.87</v>
      </c>
      <c r="C860">
        <v>30.61</v>
      </c>
      <c r="D860">
        <v>31.3</v>
      </c>
      <c r="E860">
        <v>61.92</v>
      </c>
      <c r="F860">
        <v>7.18</v>
      </c>
      <c r="G860">
        <v>6.5</v>
      </c>
      <c r="H860">
        <v>3.1175000000000002</v>
      </c>
      <c r="I860">
        <v>11.19</v>
      </c>
      <c r="J860">
        <v>15.42</v>
      </c>
      <c r="K860">
        <v>49.19</v>
      </c>
      <c r="L860">
        <v>27.76</v>
      </c>
      <c r="O860" s="1">
        <v>41036</v>
      </c>
      <c r="P860" s="4">
        <f t="shared" si="28"/>
        <v>23.432968750000004</v>
      </c>
      <c r="Q860" s="4">
        <f t="shared" si="29"/>
        <v>53.87</v>
      </c>
      <c r="T860" s="59"/>
      <c r="U860" s="59"/>
    </row>
    <row r="861" spans="1:21" x14ac:dyDescent="0.3">
      <c r="A861" s="1">
        <v>41037</v>
      </c>
      <c r="B861">
        <v>53.56</v>
      </c>
      <c r="C861">
        <v>30.63</v>
      </c>
      <c r="D861">
        <v>31.55</v>
      </c>
      <c r="E861">
        <v>62.67</v>
      </c>
      <c r="F861">
        <v>7.03</v>
      </c>
      <c r="G861">
        <v>6.24</v>
      </c>
      <c r="H861">
        <v>3.1150000000000002</v>
      </c>
      <c r="I861">
        <v>11.16</v>
      </c>
      <c r="J861">
        <v>15.16</v>
      </c>
      <c r="K861">
        <v>48.66</v>
      </c>
      <c r="L861">
        <v>27.37</v>
      </c>
      <c r="O861" s="1">
        <v>41037</v>
      </c>
      <c r="P861" s="4">
        <f t="shared" si="28"/>
        <v>23.414562500000002</v>
      </c>
      <c r="Q861" s="4">
        <f t="shared" si="29"/>
        <v>53.56</v>
      </c>
      <c r="T861" s="59"/>
      <c r="U861" s="59"/>
    </row>
    <row r="862" spans="1:21" x14ac:dyDescent="0.3">
      <c r="A862" s="1">
        <v>41038</v>
      </c>
      <c r="B862">
        <v>53.37</v>
      </c>
      <c r="C862">
        <v>30.6</v>
      </c>
      <c r="D862">
        <v>31.07</v>
      </c>
      <c r="E862">
        <v>62.01</v>
      </c>
      <c r="F862">
        <v>6.86</v>
      </c>
      <c r="G862">
        <v>6.36</v>
      </c>
      <c r="H862">
        <v>3.1274999999999999</v>
      </c>
      <c r="I862">
        <v>11.08</v>
      </c>
      <c r="J862">
        <v>15.13</v>
      </c>
      <c r="K862">
        <v>47.95</v>
      </c>
      <c r="L862">
        <v>27.19</v>
      </c>
      <c r="O862" s="1">
        <v>41038</v>
      </c>
      <c r="P862" s="4">
        <f t="shared" si="28"/>
        <v>23.212468750000003</v>
      </c>
      <c r="Q862" s="4">
        <f t="shared" si="29"/>
        <v>53.37</v>
      </c>
      <c r="T862" s="59"/>
      <c r="U862" s="59"/>
    </row>
    <row r="863" spans="1:21" x14ac:dyDescent="0.3">
      <c r="A863" s="1">
        <v>41039</v>
      </c>
      <c r="B863">
        <v>53.17</v>
      </c>
      <c r="C863">
        <v>30.78</v>
      </c>
      <c r="D863">
        <v>30.88</v>
      </c>
      <c r="E863">
        <v>62.48</v>
      </c>
      <c r="F863">
        <v>6.78</v>
      </c>
      <c r="G863">
        <v>6.29</v>
      </c>
      <c r="H863">
        <v>3.105</v>
      </c>
      <c r="I863">
        <v>11.06</v>
      </c>
      <c r="J863">
        <v>15.39</v>
      </c>
      <c r="K863">
        <v>47.81</v>
      </c>
      <c r="L863">
        <v>27.24</v>
      </c>
      <c r="O863" s="1">
        <v>41039</v>
      </c>
      <c r="P863" s="4">
        <f t="shared" si="28"/>
        <v>23.2541875</v>
      </c>
      <c r="Q863" s="4">
        <f t="shared" si="29"/>
        <v>53.17</v>
      </c>
      <c r="T863" s="59"/>
      <c r="U863" s="59"/>
    </row>
    <row r="864" spans="1:21" x14ac:dyDescent="0.3">
      <c r="A864" s="1">
        <v>41040</v>
      </c>
      <c r="B864">
        <v>53.54</v>
      </c>
      <c r="C864">
        <v>30.74</v>
      </c>
      <c r="D864">
        <v>30.94</v>
      </c>
      <c r="E864">
        <v>61.86</v>
      </c>
      <c r="F864">
        <v>6.78</v>
      </c>
      <c r="G864">
        <v>6.36</v>
      </c>
      <c r="H864">
        <v>3.3025000000000002</v>
      </c>
      <c r="I864">
        <v>10.98</v>
      </c>
      <c r="J864">
        <v>15.39</v>
      </c>
      <c r="K864">
        <v>48.43</v>
      </c>
      <c r="L864">
        <v>27.63</v>
      </c>
      <c r="O864" s="1">
        <v>41040</v>
      </c>
      <c r="P864" s="4">
        <f t="shared" si="28"/>
        <v>23.282656249999999</v>
      </c>
      <c r="Q864" s="4">
        <f t="shared" si="29"/>
        <v>53.54</v>
      </c>
      <c r="T864" s="59"/>
      <c r="U864" s="59"/>
    </row>
    <row r="865" spans="1:21" x14ac:dyDescent="0.3">
      <c r="A865" s="1">
        <v>41041</v>
      </c>
      <c r="B865">
        <v>53.54</v>
      </c>
      <c r="C865">
        <v>30.74</v>
      </c>
      <c r="D865">
        <v>30.94</v>
      </c>
      <c r="E865">
        <v>61.86</v>
      </c>
      <c r="F865">
        <v>6.78</v>
      </c>
      <c r="G865">
        <v>6.36</v>
      </c>
      <c r="H865">
        <v>3.3025000000000002</v>
      </c>
      <c r="I865">
        <v>10.98</v>
      </c>
      <c r="J865">
        <v>15.39</v>
      </c>
      <c r="K865">
        <v>48.43</v>
      </c>
      <c r="L865">
        <v>27.63</v>
      </c>
      <c r="O865" s="1">
        <v>41041</v>
      </c>
      <c r="P865" s="4">
        <f t="shared" si="28"/>
        <v>23.282656249999999</v>
      </c>
      <c r="Q865" s="4">
        <f t="shared" si="29"/>
        <v>53.54</v>
      </c>
      <c r="T865" s="59"/>
      <c r="U865" s="59"/>
    </row>
    <row r="866" spans="1:21" x14ac:dyDescent="0.3">
      <c r="A866" s="1">
        <v>41042</v>
      </c>
      <c r="B866">
        <v>53.54</v>
      </c>
      <c r="C866">
        <v>30.74</v>
      </c>
      <c r="D866">
        <v>30.94</v>
      </c>
      <c r="E866">
        <v>61.86</v>
      </c>
      <c r="F866">
        <v>6.78</v>
      </c>
      <c r="G866">
        <v>6.36</v>
      </c>
      <c r="H866">
        <v>3.3025000000000002</v>
      </c>
      <c r="I866">
        <v>10.98</v>
      </c>
      <c r="J866">
        <v>15.39</v>
      </c>
      <c r="K866">
        <v>48.43</v>
      </c>
      <c r="L866">
        <v>27.63</v>
      </c>
      <c r="O866" s="1">
        <v>41042</v>
      </c>
      <c r="P866" s="4">
        <f t="shared" si="28"/>
        <v>23.282656249999999</v>
      </c>
      <c r="Q866" s="4">
        <f t="shared" si="29"/>
        <v>53.54</v>
      </c>
      <c r="T866" s="59"/>
      <c r="U866" s="59"/>
    </row>
    <row r="867" spans="1:21" x14ac:dyDescent="0.3">
      <c r="A867" s="1">
        <v>41043</v>
      </c>
      <c r="B867">
        <v>53.02</v>
      </c>
      <c r="C867">
        <v>30.63</v>
      </c>
      <c r="D867">
        <v>31.13</v>
      </c>
      <c r="E867">
        <v>61.46</v>
      </c>
      <c r="F867">
        <v>6.75</v>
      </c>
      <c r="G867">
        <v>6.21</v>
      </c>
      <c r="H867">
        <v>3.2825000000000002</v>
      </c>
      <c r="I867">
        <v>10.95</v>
      </c>
      <c r="J867">
        <v>15.08</v>
      </c>
      <c r="K867">
        <v>47.16</v>
      </c>
      <c r="L867">
        <v>27.015000000000001</v>
      </c>
      <c r="O867" s="1">
        <v>41043</v>
      </c>
      <c r="P867" s="4">
        <f t="shared" si="28"/>
        <v>23.072593750000003</v>
      </c>
      <c r="Q867" s="4">
        <f t="shared" si="29"/>
        <v>53.02</v>
      </c>
      <c r="T867" s="59"/>
      <c r="U867" s="59"/>
    </row>
    <row r="868" spans="1:21" x14ac:dyDescent="0.3">
      <c r="A868" s="1">
        <v>41044</v>
      </c>
      <c r="B868">
        <v>52.460099999999997</v>
      </c>
      <c r="C868">
        <v>30.29</v>
      </c>
      <c r="D868">
        <v>31.05</v>
      </c>
      <c r="E868">
        <v>61.44</v>
      </c>
      <c r="F868">
        <v>6.6</v>
      </c>
      <c r="G868">
        <v>6.02</v>
      </c>
      <c r="H868">
        <v>3.25</v>
      </c>
      <c r="I868">
        <v>10.81</v>
      </c>
      <c r="J868">
        <v>14.79</v>
      </c>
      <c r="K868">
        <v>47.47</v>
      </c>
      <c r="L868">
        <v>26.88</v>
      </c>
      <c r="O868" s="1">
        <v>41044</v>
      </c>
      <c r="P868" s="4">
        <f t="shared" si="28"/>
        <v>22.951250000000002</v>
      </c>
      <c r="Q868" s="4">
        <f t="shared" si="29"/>
        <v>52.460099999999997</v>
      </c>
      <c r="T868" s="59"/>
      <c r="U868" s="59"/>
    </row>
    <row r="869" spans="1:21" x14ac:dyDescent="0.3">
      <c r="A869" s="1">
        <v>41045</v>
      </c>
      <c r="B869">
        <v>51.65</v>
      </c>
      <c r="C869">
        <v>29.96</v>
      </c>
      <c r="D869">
        <v>30.77</v>
      </c>
      <c r="E869">
        <v>59.11</v>
      </c>
      <c r="F869">
        <v>6.39</v>
      </c>
      <c r="G869">
        <v>6.15</v>
      </c>
      <c r="H869">
        <v>3.1838000000000002</v>
      </c>
      <c r="I869">
        <v>10.66</v>
      </c>
      <c r="J869">
        <v>14.92</v>
      </c>
      <c r="K869">
        <v>46.32</v>
      </c>
      <c r="L869">
        <v>26.495000000000001</v>
      </c>
      <c r="O869" s="1">
        <v>41045</v>
      </c>
      <c r="P869" s="4">
        <f t="shared" si="28"/>
        <v>22.492864999999995</v>
      </c>
      <c r="Q869" s="4">
        <f t="shared" si="29"/>
        <v>51.65</v>
      </c>
      <c r="T869" s="59"/>
      <c r="U869" s="59"/>
    </row>
    <row r="870" spans="1:21" x14ac:dyDescent="0.3">
      <c r="A870" s="1">
        <v>41046</v>
      </c>
      <c r="B870">
        <v>50.51</v>
      </c>
      <c r="C870">
        <v>29.35</v>
      </c>
      <c r="D870">
        <v>30.07</v>
      </c>
      <c r="E870">
        <v>57.16</v>
      </c>
      <c r="F870">
        <v>6.13</v>
      </c>
      <c r="G870">
        <v>5.95</v>
      </c>
      <c r="H870">
        <v>3.1625000000000001</v>
      </c>
      <c r="I870">
        <v>10.48</v>
      </c>
      <c r="J870">
        <v>14.7</v>
      </c>
      <c r="K870">
        <v>45.17</v>
      </c>
      <c r="L870">
        <v>26.19</v>
      </c>
      <c r="O870" s="1">
        <v>41046</v>
      </c>
      <c r="P870" s="4">
        <f t="shared" si="28"/>
        <v>21.94890625</v>
      </c>
      <c r="Q870" s="4">
        <f t="shared" si="29"/>
        <v>50.51</v>
      </c>
      <c r="T870" s="59"/>
      <c r="U870" s="59"/>
    </row>
    <row r="871" spans="1:21" x14ac:dyDescent="0.3">
      <c r="A871" s="1">
        <v>41047</v>
      </c>
      <c r="B871">
        <v>49.54</v>
      </c>
      <c r="C871">
        <v>28.73</v>
      </c>
      <c r="D871">
        <v>30.02</v>
      </c>
      <c r="E871">
        <v>55.98</v>
      </c>
      <c r="F871">
        <v>6.01</v>
      </c>
      <c r="G871">
        <v>5.625</v>
      </c>
      <c r="H871">
        <v>3.02</v>
      </c>
      <c r="I871">
        <v>10.36</v>
      </c>
      <c r="J871">
        <v>14.28</v>
      </c>
      <c r="K871">
        <v>44.88</v>
      </c>
      <c r="L871">
        <v>26.07</v>
      </c>
      <c r="O871" s="1">
        <v>41047</v>
      </c>
      <c r="P871" s="4">
        <f t="shared" si="28"/>
        <v>21.612187500000001</v>
      </c>
      <c r="Q871" s="4">
        <f t="shared" si="29"/>
        <v>49.54</v>
      </c>
      <c r="T871" s="59"/>
      <c r="U871" s="59"/>
    </row>
    <row r="872" spans="1:21" x14ac:dyDescent="0.3">
      <c r="A872" s="1">
        <v>41048</v>
      </c>
      <c r="B872">
        <v>49.54</v>
      </c>
      <c r="C872">
        <v>28.73</v>
      </c>
      <c r="D872">
        <v>30.02</v>
      </c>
      <c r="E872">
        <v>55.98</v>
      </c>
      <c r="F872">
        <v>6.01</v>
      </c>
      <c r="G872">
        <v>5.625</v>
      </c>
      <c r="H872">
        <v>3.02</v>
      </c>
      <c r="I872">
        <v>10.36</v>
      </c>
      <c r="J872">
        <v>14.28</v>
      </c>
      <c r="K872">
        <v>44.88</v>
      </c>
      <c r="L872">
        <v>26.07</v>
      </c>
      <c r="O872" s="1">
        <v>41048</v>
      </c>
      <c r="P872" s="4">
        <f t="shared" si="28"/>
        <v>21.612187500000001</v>
      </c>
      <c r="Q872" s="4">
        <f t="shared" si="29"/>
        <v>49.54</v>
      </c>
      <c r="T872" s="59"/>
      <c r="U872" s="59"/>
    </row>
    <row r="873" spans="1:21" x14ac:dyDescent="0.3">
      <c r="A873" s="1">
        <v>41049</v>
      </c>
      <c r="B873">
        <v>49.54</v>
      </c>
      <c r="C873">
        <v>28.73</v>
      </c>
      <c r="D873">
        <v>30.02</v>
      </c>
      <c r="E873">
        <v>55.98</v>
      </c>
      <c r="F873">
        <v>6.01</v>
      </c>
      <c r="G873">
        <v>5.625</v>
      </c>
      <c r="H873">
        <v>3.02</v>
      </c>
      <c r="I873">
        <v>10.36</v>
      </c>
      <c r="J873">
        <v>14.28</v>
      </c>
      <c r="K873">
        <v>44.88</v>
      </c>
      <c r="L873">
        <v>26.07</v>
      </c>
      <c r="O873" s="1">
        <v>41049</v>
      </c>
      <c r="P873" s="4">
        <f t="shared" si="28"/>
        <v>21.612187500000001</v>
      </c>
      <c r="Q873" s="4">
        <f t="shared" si="29"/>
        <v>49.54</v>
      </c>
      <c r="T873" s="59"/>
      <c r="U873" s="59"/>
    </row>
    <row r="874" spans="1:21" x14ac:dyDescent="0.3">
      <c r="A874" s="1">
        <v>41050</v>
      </c>
      <c r="B874">
        <v>50.78</v>
      </c>
      <c r="C874">
        <v>29.48</v>
      </c>
      <c r="D874">
        <v>30.91</v>
      </c>
      <c r="E874">
        <v>57.22</v>
      </c>
      <c r="F874">
        <v>6.3</v>
      </c>
      <c r="G874">
        <v>5.78</v>
      </c>
      <c r="H874">
        <v>3.0724999999999998</v>
      </c>
      <c r="I874">
        <v>10.66</v>
      </c>
      <c r="J874">
        <v>14.42</v>
      </c>
      <c r="K874">
        <v>46.28</v>
      </c>
      <c r="L874">
        <v>26.15</v>
      </c>
      <c r="O874" s="1">
        <v>41050</v>
      </c>
      <c r="P874" s="4">
        <f t="shared" si="28"/>
        <v>22.111906249999997</v>
      </c>
      <c r="Q874" s="4">
        <f t="shared" si="29"/>
        <v>50.78</v>
      </c>
      <c r="T874" s="59"/>
      <c r="U874" s="59"/>
    </row>
    <row r="875" spans="1:21" x14ac:dyDescent="0.3">
      <c r="A875" s="1">
        <v>41051</v>
      </c>
      <c r="B875">
        <v>50.41</v>
      </c>
      <c r="C875">
        <v>29.36</v>
      </c>
      <c r="D875">
        <v>31.27</v>
      </c>
      <c r="E875">
        <v>57.93</v>
      </c>
      <c r="F875">
        <v>6.16</v>
      </c>
      <c r="G875">
        <v>5.71</v>
      </c>
      <c r="H875">
        <v>3.0350000000000001</v>
      </c>
      <c r="I875">
        <v>10.54</v>
      </c>
      <c r="J875">
        <v>14.4</v>
      </c>
      <c r="K875">
        <v>46.75</v>
      </c>
      <c r="L875">
        <v>26.03</v>
      </c>
      <c r="O875" s="1">
        <v>41051</v>
      </c>
      <c r="P875" s="4">
        <f t="shared" si="28"/>
        <v>22.186437499999997</v>
      </c>
      <c r="Q875" s="4">
        <f t="shared" si="29"/>
        <v>50.41</v>
      </c>
      <c r="T875" s="59"/>
      <c r="U875" s="59"/>
    </row>
    <row r="876" spans="1:21" x14ac:dyDescent="0.3">
      <c r="A876" s="1">
        <v>41052</v>
      </c>
      <c r="B876">
        <v>50.61</v>
      </c>
      <c r="C876">
        <v>29.14</v>
      </c>
      <c r="D876">
        <v>33.520000000000003</v>
      </c>
      <c r="E876">
        <v>58.14</v>
      </c>
      <c r="F876">
        <v>6.08</v>
      </c>
      <c r="G876">
        <v>5.75</v>
      </c>
      <c r="H876">
        <v>3.11</v>
      </c>
      <c r="I876">
        <v>10.67</v>
      </c>
      <c r="J876">
        <v>14.08</v>
      </c>
      <c r="K876">
        <v>46.38</v>
      </c>
      <c r="L876">
        <v>25.44</v>
      </c>
      <c r="O876" s="1">
        <v>41052</v>
      </c>
      <c r="P876" s="4">
        <f t="shared" si="28"/>
        <v>22.356124999999999</v>
      </c>
      <c r="Q876" s="4">
        <f t="shared" si="29"/>
        <v>50.61</v>
      </c>
      <c r="T876" s="59"/>
      <c r="U876" s="59"/>
    </row>
    <row r="877" spans="1:21" x14ac:dyDescent="0.3">
      <c r="A877" s="1">
        <v>41053</v>
      </c>
      <c r="B877">
        <v>49.89</v>
      </c>
      <c r="C877">
        <v>28.89</v>
      </c>
      <c r="D877">
        <v>32.51</v>
      </c>
      <c r="E877">
        <v>57.15</v>
      </c>
      <c r="F877">
        <v>6.02</v>
      </c>
      <c r="G877">
        <v>5.74</v>
      </c>
      <c r="H877">
        <v>3.0274999999999999</v>
      </c>
      <c r="I877">
        <v>10.38</v>
      </c>
      <c r="J877">
        <v>13.96</v>
      </c>
      <c r="K877">
        <v>46.22</v>
      </c>
      <c r="L877">
        <v>25.65</v>
      </c>
      <c r="O877" s="1">
        <v>41053</v>
      </c>
      <c r="P877" s="4">
        <f t="shared" si="28"/>
        <v>22.062843750000003</v>
      </c>
      <c r="Q877" s="4">
        <f t="shared" si="29"/>
        <v>49.89</v>
      </c>
      <c r="T877" s="59"/>
      <c r="U877" s="59"/>
    </row>
    <row r="878" spans="1:21" x14ac:dyDescent="0.3">
      <c r="A878" s="1">
        <v>41054</v>
      </c>
      <c r="B878">
        <v>50.39</v>
      </c>
      <c r="C878">
        <v>28.94</v>
      </c>
      <c r="D878">
        <v>33.15</v>
      </c>
      <c r="E878">
        <v>57.32</v>
      </c>
      <c r="F878">
        <v>6.22</v>
      </c>
      <c r="G878">
        <v>5.96</v>
      </c>
      <c r="H878">
        <v>3.1</v>
      </c>
      <c r="I878">
        <v>10.54</v>
      </c>
      <c r="J878">
        <v>13.98</v>
      </c>
      <c r="K878">
        <v>46</v>
      </c>
      <c r="L878">
        <v>25.74</v>
      </c>
      <c r="O878" s="1">
        <v>41054</v>
      </c>
      <c r="P878" s="4">
        <f t="shared" si="28"/>
        <v>22.233125000000001</v>
      </c>
      <c r="Q878" s="4">
        <f t="shared" si="29"/>
        <v>50.39</v>
      </c>
      <c r="T878" s="59"/>
      <c r="U878" s="59"/>
    </row>
    <row r="879" spans="1:21" x14ac:dyDescent="0.3">
      <c r="A879" s="1">
        <v>41055</v>
      </c>
      <c r="B879">
        <v>50.39</v>
      </c>
      <c r="C879">
        <v>28.94</v>
      </c>
      <c r="D879">
        <v>33.15</v>
      </c>
      <c r="E879">
        <v>57.32</v>
      </c>
      <c r="F879">
        <v>6.22</v>
      </c>
      <c r="G879">
        <v>5.96</v>
      </c>
      <c r="H879">
        <v>3.1</v>
      </c>
      <c r="I879">
        <v>10.54</v>
      </c>
      <c r="J879">
        <v>13.98</v>
      </c>
      <c r="K879">
        <v>46</v>
      </c>
      <c r="L879">
        <v>25.74</v>
      </c>
      <c r="O879" s="1">
        <v>41055</v>
      </c>
      <c r="P879" s="4">
        <f t="shared" si="28"/>
        <v>22.233125000000001</v>
      </c>
      <c r="Q879" s="4">
        <f t="shared" si="29"/>
        <v>50.39</v>
      </c>
      <c r="T879" s="59"/>
      <c r="U879" s="59"/>
    </row>
    <row r="880" spans="1:21" x14ac:dyDescent="0.3">
      <c r="A880" s="1">
        <v>41056</v>
      </c>
      <c r="B880">
        <v>50.39</v>
      </c>
      <c r="C880">
        <v>28.94</v>
      </c>
      <c r="D880">
        <v>33.15</v>
      </c>
      <c r="E880">
        <v>57.32</v>
      </c>
      <c r="F880">
        <v>6.22</v>
      </c>
      <c r="G880">
        <v>5.96</v>
      </c>
      <c r="H880">
        <v>3.1</v>
      </c>
      <c r="I880">
        <v>10.54</v>
      </c>
      <c r="J880">
        <v>13.98</v>
      </c>
      <c r="K880">
        <v>46</v>
      </c>
      <c r="L880">
        <v>25.74</v>
      </c>
      <c r="O880" s="1">
        <v>41056</v>
      </c>
      <c r="P880" s="4">
        <f t="shared" si="28"/>
        <v>22.233125000000001</v>
      </c>
      <c r="Q880" s="4">
        <f t="shared" si="29"/>
        <v>50.39</v>
      </c>
      <c r="T880" s="59"/>
      <c r="U880" s="59"/>
    </row>
    <row r="881" spans="1:21" x14ac:dyDescent="0.3">
      <c r="A881" s="1">
        <v>41057</v>
      </c>
      <c r="B881">
        <v>50.39</v>
      </c>
      <c r="C881">
        <v>28.94</v>
      </c>
      <c r="D881">
        <v>33.15</v>
      </c>
      <c r="E881">
        <v>57.32</v>
      </c>
      <c r="F881">
        <v>6.22</v>
      </c>
      <c r="G881">
        <v>5.96</v>
      </c>
      <c r="H881">
        <v>3.1</v>
      </c>
      <c r="I881">
        <v>10.54</v>
      </c>
      <c r="J881">
        <v>13.98</v>
      </c>
      <c r="K881">
        <v>46</v>
      </c>
      <c r="L881">
        <v>25.74</v>
      </c>
      <c r="O881" s="1">
        <v>41057</v>
      </c>
      <c r="P881" s="4">
        <f t="shared" si="28"/>
        <v>22.233125000000001</v>
      </c>
      <c r="Q881" s="4">
        <f t="shared" si="29"/>
        <v>50.39</v>
      </c>
      <c r="T881" s="59"/>
      <c r="U881" s="59"/>
    </row>
    <row r="882" spans="1:21" x14ac:dyDescent="0.3">
      <c r="A882" s="1">
        <v>41058</v>
      </c>
      <c r="B882">
        <v>51.47</v>
      </c>
      <c r="C882">
        <v>29.36</v>
      </c>
      <c r="D882">
        <v>34.450000000000003</v>
      </c>
      <c r="E882">
        <v>58.39</v>
      </c>
      <c r="F882">
        <v>6.46</v>
      </c>
      <c r="G882">
        <v>6.12</v>
      </c>
      <c r="H882">
        <v>3.18</v>
      </c>
      <c r="I882">
        <v>10.71</v>
      </c>
      <c r="J882">
        <v>14.15</v>
      </c>
      <c r="K882">
        <v>46.99</v>
      </c>
      <c r="L882">
        <v>26.09</v>
      </c>
      <c r="O882" s="1">
        <v>41058</v>
      </c>
      <c r="P882" s="4">
        <f t="shared" si="28"/>
        <v>22.717499999999998</v>
      </c>
      <c r="Q882" s="4">
        <f t="shared" si="29"/>
        <v>51.47</v>
      </c>
      <c r="T882" s="59"/>
      <c r="U882" s="59"/>
    </row>
    <row r="883" spans="1:21" x14ac:dyDescent="0.3">
      <c r="A883" s="1">
        <v>41059</v>
      </c>
      <c r="B883">
        <v>50.75</v>
      </c>
      <c r="C883">
        <v>28.95</v>
      </c>
      <c r="D883">
        <v>33.06</v>
      </c>
      <c r="E883">
        <v>57.45</v>
      </c>
      <c r="F883">
        <v>6.15</v>
      </c>
      <c r="G883">
        <v>5.99</v>
      </c>
      <c r="H883">
        <v>3.1425000000000001</v>
      </c>
      <c r="I883">
        <v>10.46</v>
      </c>
      <c r="J883">
        <v>13.93</v>
      </c>
      <c r="K883">
        <v>45.86</v>
      </c>
      <c r="L883">
        <v>26.13</v>
      </c>
      <c r="O883" s="1">
        <v>41059</v>
      </c>
      <c r="P883" s="4">
        <f t="shared" si="28"/>
        <v>22.26440625</v>
      </c>
      <c r="Q883" s="4">
        <f t="shared" si="29"/>
        <v>50.75</v>
      </c>
      <c r="T883" s="59"/>
      <c r="U883" s="59"/>
    </row>
    <row r="884" spans="1:21" x14ac:dyDescent="0.3">
      <c r="A884" s="1">
        <v>41060</v>
      </c>
      <c r="B884">
        <v>50.22</v>
      </c>
      <c r="C884">
        <v>28.48</v>
      </c>
      <c r="D884">
        <v>33.1</v>
      </c>
      <c r="E884">
        <v>57.31</v>
      </c>
      <c r="F884">
        <v>6.08</v>
      </c>
      <c r="G884">
        <v>5.84</v>
      </c>
      <c r="H884">
        <v>3.1074999999999999</v>
      </c>
      <c r="I884">
        <v>10.33</v>
      </c>
      <c r="J884">
        <v>13.73</v>
      </c>
      <c r="K884">
        <v>45.81</v>
      </c>
      <c r="L884">
        <v>25.84</v>
      </c>
      <c r="O884" s="1">
        <v>41060</v>
      </c>
      <c r="P884" s="4">
        <f t="shared" si="28"/>
        <v>22.111843750000002</v>
      </c>
      <c r="Q884" s="4">
        <f t="shared" si="29"/>
        <v>50.22</v>
      </c>
      <c r="T884" s="59"/>
      <c r="U884" s="59"/>
    </row>
    <row r="885" spans="1:21" x14ac:dyDescent="0.3">
      <c r="A885" s="1">
        <v>41061</v>
      </c>
      <c r="B885">
        <v>48.07</v>
      </c>
      <c r="C885">
        <v>27</v>
      </c>
      <c r="D885">
        <v>30.98</v>
      </c>
      <c r="E885">
        <v>55.12</v>
      </c>
      <c r="F885">
        <v>5.73</v>
      </c>
      <c r="G885">
        <v>5.45</v>
      </c>
      <c r="H885">
        <v>2.9950000000000001</v>
      </c>
      <c r="I885">
        <v>10.005000000000001</v>
      </c>
      <c r="J885">
        <v>13.06</v>
      </c>
      <c r="K885">
        <v>43.8</v>
      </c>
      <c r="L885">
        <v>25.14</v>
      </c>
      <c r="O885" s="1">
        <v>41061</v>
      </c>
      <c r="P885" s="4">
        <f t="shared" si="28"/>
        <v>21.11525</v>
      </c>
      <c r="Q885" s="4">
        <f t="shared" si="29"/>
        <v>48.07</v>
      </c>
      <c r="T885" s="59"/>
      <c r="U885" s="59"/>
    </row>
    <row r="886" spans="1:21" x14ac:dyDescent="0.3">
      <c r="A886" s="1">
        <v>41062</v>
      </c>
      <c r="B886">
        <v>48.07</v>
      </c>
      <c r="C886">
        <v>27</v>
      </c>
      <c r="D886">
        <v>30.98</v>
      </c>
      <c r="E886">
        <v>55.12</v>
      </c>
      <c r="F886">
        <v>5.73</v>
      </c>
      <c r="G886">
        <v>5.45</v>
      </c>
      <c r="H886">
        <v>2.9950000000000001</v>
      </c>
      <c r="I886">
        <v>10.005000000000001</v>
      </c>
      <c r="J886">
        <v>13.06</v>
      </c>
      <c r="K886">
        <v>43.8</v>
      </c>
      <c r="L886">
        <v>25.14</v>
      </c>
      <c r="O886" s="1">
        <v>41062</v>
      </c>
      <c r="P886" s="4">
        <f t="shared" si="28"/>
        <v>21.11525</v>
      </c>
      <c r="Q886" s="4">
        <f t="shared" si="29"/>
        <v>48.07</v>
      </c>
      <c r="T886" s="59"/>
      <c r="U886" s="59"/>
    </row>
    <row r="887" spans="1:21" x14ac:dyDescent="0.3">
      <c r="A887" s="1">
        <v>41063</v>
      </c>
      <c r="B887">
        <v>48.07</v>
      </c>
      <c r="C887">
        <v>27</v>
      </c>
      <c r="D887">
        <v>30.98</v>
      </c>
      <c r="E887">
        <v>55.12</v>
      </c>
      <c r="F887">
        <v>5.73</v>
      </c>
      <c r="G887">
        <v>5.45</v>
      </c>
      <c r="H887">
        <v>2.9950000000000001</v>
      </c>
      <c r="I887">
        <v>10.005000000000001</v>
      </c>
      <c r="J887">
        <v>13.06</v>
      </c>
      <c r="K887">
        <v>43.8</v>
      </c>
      <c r="L887">
        <v>25.14</v>
      </c>
      <c r="O887" s="1">
        <v>41063</v>
      </c>
      <c r="P887" s="4">
        <f t="shared" si="28"/>
        <v>21.11525</v>
      </c>
      <c r="Q887" s="4">
        <f t="shared" si="29"/>
        <v>48.07</v>
      </c>
      <c r="T887" s="59"/>
      <c r="U887" s="59"/>
    </row>
    <row r="888" spans="1:21" x14ac:dyDescent="0.3">
      <c r="A888" s="1">
        <v>41064</v>
      </c>
      <c r="B888">
        <v>47.99</v>
      </c>
      <c r="C888">
        <v>27.09</v>
      </c>
      <c r="D888">
        <v>30.53</v>
      </c>
      <c r="E888">
        <v>55.85</v>
      </c>
      <c r="F888">
        <v>5.63</v>
      </c>
      <c r="G888">
        <v>5.39</v>
      </c>
      <c r="H888">
        <v>2.9325000000000001</v>
      </c>
      <c r="I888">
        <v>10.1</v>
      </c>
      <c r="J888">
        <v>13.02</v>
      </c>
      <c r="K888">
        <v>43.97</v>
      </c>
      <c r="L888">
        <v>25.04</v>
      </c>
      <c r="O888" s="1">
        <v>41064</v>
      </c>
      <c r="P888" s="4">
        <f t="shared" si="28"/>
        <v>21.13778125</v>
      </c>
      <c r="Q888" s="4">
        <f t="shared" si="29"/>
        <v>47.99</v>
      </c>
      <c r="T888" s="59"/>
      <c r="U888" s="59"/>
    </row>
    <row r="889" spans="1:21" x14ac:dyDescent="0.3">
      <c r="A889" s="1">
        <v>41065</v>
      </c>
      <c r="B889">
        <v>48.91</v>
      </c>
      <c r="C889">
        <v>27.475000000000001</v>
      </c>
      <c r="D889">
        <v>31.41</v>
      </c>
      <c r="E889">
        <v>57.18</v>
      </c>
      <c r="F889">
        <v>5.8250000000000002</v>
      </c>
      <c r="G889">
        <v>5.5949999999999998</v>
      </c>
      <c r="H889">
        <v>3.0163000000000002</v>
      </c>
      <c r="I889">
        <v>10.285</v>
      </c>
      <c r="J889">
        <v>13.21</v>
      </c>
      <c r="K889">
        <v>45.13</v>
      </c>
      <c r="L889">
        <v>25.43</v>
      </c>
      <c r="O889" s="1">
        <v>41065</v>
      </c>
      <c r="P889" s="4">
        <f t="shared" si="28"/>
        <v>21.616333750000003</v>
      </c>
      <c r="Q889" s="4">
        <f t="shared" si="29"/>
        <v>48.91</v>
      </c>
      <c r="T889" s="59"/>
      <c r="U889" s="59"/>
    </row>
    <row r="890" spans="1:21" x14ac:dyDescent="0.3">
      <c r="A890" s="1">
        <v>41066</v>
      </c>
      <c r="B890">
        <v>50.45</v>
      </c>
      <c r="C890">
        <v>28.594999999999999</v>
      </c>
      <c r="D890">
        <v>32.97</v>
      </c>
      <c r="E890">
        <v>58.405000000000001</v>
      </c>
      <c r="F890">
        <v>6.02</v>
      </c>
      <c r="G890">
        <v>5.75</v>
      </c>
      <c r="H890">
        <v>3.0975000000000001</v>
      </c>
      <c r="I890">
        <v>10.645</v>
      </c>
      <c r="J890">
        <v>13.5</v>
      </c>
      <c r="K890">
        <v>47.34</v>
      </c>
      <c r="L890">
        <v>26.07</v>
      </c>
      <c r="O890" s="1">
        <v>41066</v>
      </c>
      <c r="P890" s="4">
        <f t="shared" si="28"/>
        <v>22.341656250000003</v>
      </c>
      <c r="Q890" s="4">
        <f t="shared" si="29"/>
        <v>50.45</v>
      </c>
      <c r="T890" s="59"/>
      <c r="U890" s="59"/>
    </row>
    <row r="891" spans="1:21" x14ac:dyDescent="0.3">
      <c r="A891" s="1">
        <v>41067</v>
      </c>
      <c r="B891">
        <v>50</v>
      </c>
      <c r="C891">
        <v>28.23</v>
      </c>
      <c r="D891">
        <v>32.950000000000003</v>
      </c>
      <c r="E891">
        <v>58</v>
      </c>
      <c r="F891">
        <v>5.76</v>
      </c>
      <c r="G891">
        <v>5.67</v>
      </c>
      <c r="H891">
        <v>2.9725000000000001</v>
      </c>
      <c r="I891">
        <v>10.61</v>
      </c>
      <c r="J891">
        <v>13.54</v>
      </c>
      <c r="K891">
        <v>47.28</v>
      </c>
      <c r="L891">
        <v>25.94</v>
      </c>
      <c r="O891" s="1">
        <v>41067</v>
      </c>
      <c r="P891" s="4">
        <f t="shared" si="28"/>
        <v>22.18090625</v>
      </c>
      <c r="Q891" s="4">
        <f t="shared" si="29"/>
        <v>50</v>
      </c>
      <c r="T891" s="59"/>
      <c r="U891" s="59"/>
    </row>
    <row r="892" spans="1:21" x14ac:dyDescent="0.3">
      <c r="A892" s="1">
        <v>41068</v>
      </c>
      <c r="B892">
        <v>50.52</v>
      </c>
      <c r="C892">
        <v>28.52</v>
      </c>
      <c r="D892">
        <v>33.840000000000003</v>
      </c>
      <c r="E892">
        <v>58.76</v>
      </c>
      <c r="F892">
        <v>5.91</v>
      </c>
      <c r="G892">
        <v>5.88</v>
      </c>
      <c r="H892">
        <v>3.03</v>
      </c>
      <c r="I892">
        <v>10.76</v>
      </c>
      <c r="J892">
        <v>13.46</v>
      </c>
      <c r="K892">
        <v>47.89</v>
      </c>
      <c r="L892">
        <v>26.41</v>
      </c>
      <c r="O892" s="1">
        <v>41068</v>
      </c>
      <c r="P892" s="4">
        <f t="shared" si="28"/>
        <v>22.542375000000007</v>
      </c>
      <c r="Q892" s="4">
        <f t="shared" si="29"/>
        <v>50.52</v>
      </c>
      <c r="T892" s="59"/>
      <c r="U892" s="59"/>
    </row>
    <row r="893" spans="1:21" x14ac:dyDescent="0.3">
      <c r="A893" s="1">
        <v>41069</v>
      </c>
      <c r="B893">
        <v>50.52</v>
      </c>
      <c r="C893">
        <v>28.52</v>
      </c>
      <c r="D893">
        <v>33.840000000000003</v>
      </c>
      <c r="E893">
        <v>58.76</v>
      </c>
      <c r="F893">
        <v>5.91</v>
      </c>
      <c r="G893">
        <v>5.88</v>
      </c>
      <c r="H893">
        <v>3.03</v>
      </c>
      <c r="I893">
        <v>10.76</v>
      </c>
      <c r="J893">
        <v>13.46</v>
      </c>
      <c r="K893">
        <v>47.89</v>
      </c>
      <c r="L893">
        <v>26.41</v>
      </c>
      <c r="O893" s="1">
        <v>41069</v>
      </c>
      <c r="P893" s="4">
        <f t="shared" si="28"/>
        <v>22.542375000000007</v>
      </c>
      <c r="Q893" s="4">
        <f t="shared" si="29"/>
        <v>50.52</v>
      </c>
      <c r="T893" s="59"/>
      <c r="U893" s="59"/>
    </row>
    <row r="894" spans="1:21" x14ac:dyDescent="0.3">
      <c r="A894" s="1">
        <v>41070</v>
      </c>
      <c r="B894">
        <v>50.52</v>
      </c>
      <c r="C894">
        <v>28.52</v>
      </c>
      <c r="D894">
        <v>33.840000000000003</v>
      </c>
      <c r="E894">
        <v>58.76</v>
      </c>
      <c r="F894">
        <v>5.91</v>
      </c>
      <c r="G894">
        <v>5.88</v>
      </c>
      <c r="H894">
        <v>3.03</v>
      </c>
      <c r="I894">
        <v>10.76</v>
      </c>
      <c r="J894">
        <v>13.46</v>
      </c>
      <c r="K894">
        <v>47.89</v>
      </c>
      <c r="L894">
        <v>26.41</v>
      </c>
      <c r="O894" s="1">
        <v>41070</v>
      </c>
      <c r="P894" s="4">
        <f t="shared" si="28"/>
        <v>22.542375000000007</v>
      </c>
      <c r="Q894" s="4">
        <f t="shared" si="29"/>
        <v>50.52</v>
      </c>
      <c r="T894" s="59"/>
      <c r="U894" s="59"/>
    </row>
    <row r="895" spans="1:21" x14ac:dyDescent="0.3">
      <c r="A895" s="1">
        <v>41071</v>
      </c>
      <c r="B895">
        <v>49.81</v>
      </c>
      <c r="C895">
        <v>27.65</v>
      </c>
      <c r="D895">
        <v>33.24</v>
      </c>
      <c r="E895">
        <v>57.79</v>
      </c>
      <c r="F895">
        <v>5.69</v>
      </c>
      <c r="G895">
        <v>5.7050000000000001</v>
      </c>
      <c r="H895">
        <v>3.0649999999999999</v>
      </c>
      <c r="I895">
        <v>10.585000000000001</v>
      </c>
      <c r="J895">
        <v>13.41</v>
      </c>
      <c r="K895">
        <v>47.65</v>
      </c>
      <c r="L895">
        <v>25.984999999999999</v>
      </c>
      <c r="O895" s="1">
        <v>41071</v>
      </c>
      <c r="P895" s="4">
        <f t="shared" si="28"/>
        <v>22.145375000000005</v>
      </c>
      <c r="Q895" s="4">
        <f t="shared" si="29"/>
        <v>49.81</v>
      </c>
      <c r="T895" s="59"/>
      <c r="U895" s="59"/>
    </row>
    <row r="896" spans="1:21" x14ac:dyDescent="0.3">
      <c r="A896" s="1">
        <v>41072</v>
      </c>
      <c r="B896">
        <v>50.7</v>
      </c>
      <c r="C896">
        <v>28.24</v>
      </c>
      <c r="D896">
        <v>33.92</v>
      </c>
      <c r="E896">
        <v>59.4</v>
      </c>
      <c r="F896">
        <v>5.91</v>
      </c>
      <c r="G896">
        <v>5.92</v>
      </c>
      <c r="H896">
        <v>3.1274999999999999</v>
      </c>
      <c r="I896">
        <v>10.83</v>
      </c>
      <c r="J896">
        <v>13.7</v>
      </c>
      <c r="K896">
        <v>48.93</v>
      </c>
      <c r="L896">
        <v>26.52</v>
      </c>
      <c r="O896" s="1">
        <v>41072</v>
      </c>
      <c r="P896" s="4">
        <f t="shared" si="28"/>
        <v>22.691593749999999</v>
      </c>
      <c r="Q896" s="4">
        <f t="shared" si="29"/>
        <v>50.7</v>
      </c>
      <c r="T896" s="59"/>
      <c r="U896" s="59"/>
    </row>
    <row r="897" spans="1:21" x14ac:dyDescent="0.3">
      <c r="A897" s="1">
        <v>41073</v>
      </c>
      <c r="B897">
        <v>50.3</v>
      </c>
      <c r="C897">
        <v>27.82</v>
      </c>
      <c r="D897">
        <v>34.04</v>
      </c>
      <c r="E897">
        <v>58.94</v>
      </c>
      <c r="F897">
        <v>5.76</v>
      </c>
      <c r="G897">
        <v>5.8550000000000004</v>
      </c>
      <c r="H897">
        <v>3.0449999999999999</v>
      </c>
      <c r="I897">
        <v>10.76</v>
      </c>
      <c r="J897">
        <v>13.55</v>
      </c>
      <c r="K897">
        <v>49.75</v>
      </c>
      <c r="L897">
        <v>26.54</v>
      </c>
      <c r="O897" s="1">
        <v>41073</v>
      </c>
      <c r="P897" s="4">
        <f t="shared" si="28"/>
        <v>22.600499999999997</v>
      </c>
      <c r="Q897" s="4">
        <f t="shared" si="29"/>
        <v>50.3</v>
      </c>
      <c r="T897" s="59"/>
      <c r="U897" s="59"/>
    </row>
    <row r="898" spans="1:21" x14ac:dyDescent="0.3">
      <c r="A898" s="1">
        <v>41074</v>
      </c>
      <c r="B898">
        <v>50.19</v>
      </c>
      <c r="C898">
        <v>27.73</v>
      </c>
      <c r="D898">
        <v>33.31</v>
      </c>
      <c r="E898">
        <v>56.79</v>
      </c>
      <c r="F898">
        <v>5.76</v>
      </c>
      <c r="G898">
        <v>5.7549999999999999</v>
      </c>
      <c r="H898">
        <v>3.0074999999999998</v>
      </c>
      <c r="I898">
        <v>10.78</v>
      </c>
      <c r="J898">
        <v>13.47</v>
      </c>
      <c r="K898">
        <v>49.03</v>
      </c>
      <c r="L898">
        <v>26.98</v>
      </c>
      <c r="O898" s="1">
        <v>41074</v>
      </c>
      <c r="P898" s="4">
        <f t="shared" si="28"/>
        <v>22.262656250000003</v>
      </c>
      <c r="Q898" s="4">
        <f t="shared" si="29"/>
        <v>50.19</v>
      </c>
      <c r="T898" s="59"/>
      <c r="U898" s="59"/>
    </row>
    <row r="899" spans="1:21" x14ac:dyDescent="0.3">
      <c r="A899" s="1">
        <v>41075</v>
      </c>
      <c r="B899">
        <v>50.98</v>
      </c>
      <c r="C899">
        <v>27.86</v>
      </c>
      <c r="D899">
        <v>34.07</v>
      </c>
      <c r="E899">
        <v>56.5</v>
      </c>
      <c r="F899">
        <v>5.87</v>
      </c>
      <c r="G899">
        <v>5.89</v>
      </c>
      <c r="H899">
        <v>3.0724999999999998</v>
      </c>
      <c r="I899">
        <v>10.99</v>
      </c>
      <c r="J899">
        <v>13.67</v>
      </c>
      <c r="K899">
        <v>49.93</v>
      </c>
      <c r="L899">
        <v>27.34</v>
      </c>
      <c r="O899" s="1">
        <v>41075</v>
      </c>
      <c r="P899" s="4">
        <f t="shared" si="28"/>
        <v>22.484156249999998</v>
      </c>
      <c r="Q899" s="4">
        <f t="shared" si="29"/>
        <v>50.98</v>
      </c>
      <c r="T899" s="59"/>
      <c r="U899" s="59"/>
    </row>
    <row r="900" spans="1:21" x14ac:dyDescent="0.3">
      <c r="A900" s="1">
        <v>41076</v>
      </c>
      <c r="B900">
        <v>50.98</v>
      </c>
      <c r="C900">
        <v>27.86</v>
      </c>
      <c r="D900">
        <v>34.07</v>
      </c>
      <c r="E900">
        <v>56.5</v>
      </c>
      <c r="F900">
        <v>5.87</v>
      </c>
      <c r="G900">
        <v>5.89</v>
      </c>
      <c r="H900">
        <v>3.0724999999999998</v>
      </c>
      <c r="I900">
        <v>10.99</v>
      </c>
      <c r="J900">
        <v>13.67</v>
      </c>
      <c r="K900">
        <v>49.93</v>
      </c>
      <c r="L900">
        <v>27.34</v>
      </c>
      <c r="O900" s="1">
        <v>41076</v>
      </c>
      <c r="P900" s="4">
        <f t="shared" ref="P900:P963" si="30">SUMPRODUCT(C900:L900,$C$1:$L$1)</f>
        <v>22.484156249999998</v>
      </c>
      <c r="Q900" s="4">
        <f t="shared" si="29"/>
        <v>50.98</v>
      </c>
      <c r="T900" s="59"/>
      <c r="U900" s="59"/>
    </row>
    <row r="901" spans="1:21" x14ac:dyDescent="0.3">
      <c r="A901" s="1">
        <v>41077</v>
      </c>
      <c r="B901">
        <v>50.98</v>
      </c>
      <c r="C901">
        <v>27.86</v>
      </c>
      <c r="D901">
        <v>34.07</v>
      </c>
      <c r="E901">
        <v>56.5</v>
      </c>
      <c r="F901">
        <v>5.87</v>
      </c>
      <c r="G901">
        <v>5.89</v>
      </c>
      <c r="H901">
        <v>3.0724999999999998</v>
      </c>
      <c r="I901">
        <v>10.99</v>
      </c>
      <c r="J901">
        <v>13.67</v>
      </c>
      <c r="K901">
        <v>49.93</v>
      </c>
      <c r="L901">
        <v>27.34</v>
      </c>
      <c r="O901" s="1">
        <v>41077</v>
      </c>
      <c r="P901" s="4">
        <f t="shared" si="30"/>
        <v>22.484156249999998</v>
      </c>
      <c r="Q901" s="4">
        <f t="shared" si="29"/>
        <v>50.98</v>
      </c>
      <c r="T901" s="59"/>
      <c r="U901" s="59"/>
    </row>
    <row r="902" spans="1:21" x14ac:dyDescent="0.3">
      <c r="A902" s="1">
        <v>41078</v>
      </c>
      <c r="B902">
        <v>51.69</v>
      </c>
      <c r="C902">
        <v>28.02</v>
      </c>
      <c r="D902">
        <v>34.76</v>
      </c>
      <c r="E902">
        <v>56.77</v>
      </c>
      <c r="F902">
        <v>5.93</v>
      </c>
      <c r="G902">
        <v>5.94</v>
      </c>
      <c r="H902">
        <v>3.1</v>
      </c>
      <c r="I902">
        <v>11</v>
      </c>
      <c r="J902">
        <v>13.96</v>
      </c>
      <c r="K902">
        <v>50.47</v>
      </c>
      <c r="L902">
        <v>27.42</v>
      </c>
      <c r="O902" s="1">
        <v>41078</v>
      </c>
      <c r="P902" s="4">
        <f t="shared" si="30"/>
        <v>22.677250000000001</v>
      </c>
      <c r="Q902" s="4">
        <f t="shared" si="29"/>
        <v>51.69</v>
      </c>
      <c r="T902" s="59"/>
      <c r="U902" s="59"/>
    </row>
    <row r="903" spans="1:21" x14ac:dyDescent="0.3">
      <c r="A903" s="1">
        <v>41079</v>
      </c>
      <c r="B903">
        <v>52.25</v>
      </c>
      <c r="C903">
        <v>28.27</v>
      </c>
      <c r="D903">
        <v>34.700000000000003</v>
      </c>
      <c r="E903">
        <v>57.02</v>
      </c>
      <c r="F903">
        <v>5.81</v>
      </c>
      <c r="G903">
        <v>6.1</v>
      </c>
      <c r="H903">
        <v>3.3088000000000002</v>
      </c>
      <c r="I903">
        <v>11.175000000000001</v>
      </c>
      <c r="J903">
        <v>14.11</v>
      </c>
      <c r="K903">
        <v>50.85</v>
      </c>
      <c r="L903">
        <v>27.51</v>
      </c>
      <c r="O903" s="1">
        <v>41079</v>
      </c>
      <c r="P903" s="4">
        <f t="shared" si="30"/>
        <v>22.811052500000002</v>
      </c>
      <c r="Q903" s="4">
        <f t="shared" si="29"/>
        <v>52.25</v>
      </c>
      <c r="T903" s="59"/>
      <c r="U903" s="59"/>
    </row>
    <row r="904" spans="1:21" x14ac:dyDescent="0.3">
      <c r="A904" s="1">
        <v>41080</v>
      </c>
      <c r="B904">
        <v>52.71</v>
      </c>
      <c r="C904">
        <v>28.54</v>
      </c>
      <c r="D904">
        <v>35.270000000000003</v>
      </c>
      <c r="E904">
        <v>57</v>
      </c>
      <c r="F904">
        <v>6.06</v>
      </c>
      <c r="G904">
        <v>6.12</v>
      </c>
      <c r="H904">
        <v>3.3624999999999998</v>
      </c>
      <c r="I904">
        <v>11.55</v>
      </c>
      <c r="J904">
        <v>14.13</v>
      </c>
      <c r="K904">
        <v>50.55</v>
      </c>
      <c r="L904">
        <v>27.64</v>
      </c>
      <c r="O904" s="1">
        <v>41080</v>
      </c>
      <c r="P904" s="4">
        <f t="shared" si="30"/>
        <v>22.982531250000001</v>
      </c>
      <c r="Q904" s="4">
        <f t="shared" si="29"/>
        <v>52.71</v>
      </c>
      <c r="T904" s="59"/>
      <c r="U904" s="59"/>
    </row>
    <row r="905" spans="1:21" x14ac:dyDescent="0.3">
      <c r="A905" s="1">
        <v>41081</v>
      </c>
      <c r="B905">
        <v>50.56</v>
      </c>
      <c r="C905">
        <v>27.594999999999999</v>
      </c>
      <c r="D905">
        <v>34.479999999999997</v>
      </c>
      <c r="E905">
        <v>55.13</v>
      </c>
      <c r="F905">
        <v>5.72</v>
      </c>
      <c r="G905">
        <v>5.6449999999999996</v>
      </c>
      <c r="H905">
        <v>3.2088000000000001</v>
      </c>
      <c r="I905">
        <v>11.17</v>
      </c>
      <c r="J905">
        <v>13.574999999999999</v>
      </c>
      <c r="K905">
        <v>50.53</v>
      </c>
      <c r="L905">
        <v>26.71</v>
      </c>
      <c r="O905" s="1">
        <v>41081</v>
      </c>
      <c r="P905" s="4">
        <f t="shared" si="30"/>
        <v>22.291865000000001</v>
      </c>
      <c r="Q905" s="4">
        <f t="shared" si="29"/>
        <v>50.56</v>
      </c>
      <c r="T905" s="59"/>
      <c r="U905" s="59"/>
    </row>
    <row r="906" spans="1:21" x14ac:dyDescent="0.3">
      <c r="A906" s="1">
        <v>41082</v>
      </c>
      <c r="B906">
        <v>51.29</v>
      </c>
      <c r="C906">
        <v>28.05</v>
      </c>
      <c r="D906">
        <v>34.799999999999997</v>
      </c>
      <c r="E906">
        <v>55.64</v>
      </c>
      <c r="F906">
        <v>5.73</v>
      </c>
      <c r="G906">
        <v>5.74</v>
      </c>
      <c r="H906">
        <v>3.2486999999999999</v>
      </c>
      <c r="I906">
        <v>11.234999999999999</v>
      </c>
      <c r="J906">
        <v>13.83</v>
      </c>
      <c r="K906">
        <v>49.75</v>
      </c>
      <c r="L906">
        <v>26.934999999999999</v>
      </c>
      <c r="O906" s="1">
        <v>41082</v>
      </c>
      <c r="P906" s="4">
        <f t="shared" si="30"/>
        <v>22.459103750000001</v>
      </c>
      <c r="Q906" s="4">
        <f t="shared" si="29"/>
        <v>51.29</v>
      </c>
      <c r="T906" s="59"/>
      <c r="U906" s="59"/>
    </row>
    <row r="907" spans="1:21" x14ac:dyDescent="0.3">
      <c r="A907" s="1">
        <v>41083</v>
      </c>
      <c r="B907">
        <v>51.29</v>
      </c>
      <c r="C907">
        <v>28.05</v>
      </c>
      <c r="D907">
        <v>34.799999999999997</v>
      </c>
      <c r="E907">
        <v>55.64</v>
      </c>
      <c r="F907">
        <v>5.73</v>
      </c>
      <c r="G907">
        <v>5.74</v>
      </c>
      <c r="H907">
        <v>3.2486999999999999</v>
      </c>
      <c r="I907">
        <v>11.234999999999999</v>
      </c>
      <c r="J907">
        <v>13.83</v>
      </c>
      <c r="K907">
        <v>49.75</v>
      </c>
      <c r="L907">
        <v>26.934999999999999</v>
      </c>
      <c r="O907" s="1">
        <v>41083</v>
      </c>
      <c r="P907" s="4">
        <f t="shared" si="30"/>
        <v>22.459103750000001</v>
      </c>
      <c r="Q907" s="4">
        <f t="shared" si="29"/>
        <v>51.29</v>
      </c>
      <c r="T907" s="59"/>
      <c r="U907" s="59"/>
    </row>
    <row r="908" spans="1:21" x14ac:dyDescent="0.3">
      <c r="A908" s="1">
        <v>41084</v>
      </c>
      <c r="B908">
        <v>51.29</v>
      </c>
      <c r="C908">
        <v>28.05</v>
      </c>
      <c r="D908">
        <v>34.799999999999997</v>
      </c>
      <c r="E908">
        <v>55.64</v>
      </c>
      <c r="F908">
        <v>5.73</v>
      </c>
      <c r="G908">
        <v>5.74</v>
      </c>
      <c r="H908">
        <v>3.2486999999999999</v>
      </c>
      <c r="I908">
        <v>11.234999999999999</v>
      </c>
      <c r="J908">
        <v>13.83</v>
      </c>
      <c r="K908">
        <v>49.75</v>
      </c>
      <c r="L908">
        <v>26.934999999999999</v>
      </c>
      <c r="O908" s="1">
        <v>41084</v>
      </c>
      <c r="P908" s="4">
        <f t="shared" si="30"/>
        <v>22.459103750000001</v>
      </c>
      <c r="Q908" s="4">
        <f t="shared" si="29"/>
        <v>51.29</v>
      </c>
      <c r="T908" s="59"/>
      <c r="U908" s="59"/>
    </row>
    <row r="909" spans="1:21" x14ac:dyDescent="0.3">
      <c r="A909" s="1">
        <v>41085</v>
      </c>
      <c r="B909">
        <v>49.63</v>
      </c>
      <c r="C909">
        <v>26.975000000000001</v>
      </c>
      <c r="D909">
        <v>34.21</v>
      </c>
      <c r="E909">
        <v>53.555</v>
      </c>
      <c r="F909">
        <v>5.41</v>
      </c>
      <c r="G909">
        <v>5.59</v>
      </c>
      <c r="H909">
        <v>3.1475</v>
      </c>
      <c r="I909">
        <v>10.935</v>
      </c>
      <c r="J909">
        <v>13.38</v>
      </c>
      <c r="K909">
        <v>48.52</v>
      </c>
      <c r="L909">
        <v>26.05</v>
      </c>
      <c r="O909" s="1">
        <v>41085</v>
      </c>
      <c r="P909" s="4">
        <f t="shared" si="30"/>
        <v>21.755656250000001</v>
      </c>
      <c r="Q909" s="4">
        <f t="shared" si="29"/>
        <v>49.63</v>
      </c>
      <c r="T909" s="59"/>
      <c r="U909" s="59"/>
    </row>
    <row r="910" spans="1:21" x14ac:dyDescent="0.3">
      <c r="A910" s="1">
        <v>41086</v>
      </c>
      <c r="B910">
        <v>49.82</v>
      </c>
      <c r="C910">
        <v>27.03</v>
      </c>
      <c r="D910">
        <v>34.39</v>
      </c>
      <c r="E910">
        <v>53.92</v>
      </c>
      <c r="F910">
        <v>5.44</v>
      </c>
      <c r="G910">
        <v>5.63</v>
      </c>
      <c r="H910">
        <v>3.1825000000000001</v>
      </c>
      <c r="I910">
        <v>10.984999999999999</v>
      </c>
      <c r="J910">
        <v>13.31</v>
      </c>
      <c r="K910">
        <v>48.27</v>
      </c>
      <c r="L910">
        <v>26.004999999999999</v>
      </c>
      <c r="O910" s="1">
        <v>41086</v>
      </c>
      <c r="P910" s="4">
        <f t="shared" si="30"/>
        <v>21.819531249999997</v>
      </c>
      <c r="Q910" s="4">
        <f t="shared" ref="Q910:Q973" si="31">B910</f>
        <v>49.82</v>
      </c>
      <c r="T910" s="59"/>
      <c r="U910" s="59"/>
    </row>
    <row r="911" spans="1:21" x14ac:dyDescent="0.3">
      <c r="A911" s="1">
        <v>41087</v>
      </c>
      <c r="B911">
        <v>50.46</v>
      </c>
      <c r="C911">
        <v>27.07</v>
      </c>
      <c r="D911">
        <v>34.9</v>
      </c>
      <c r="E911">
        <v>54.91</v>
      </c>
      <c r="F911">
        <v>5.5</v>
      </c>
      <c r="G911">
        <v>5.72</v>
      </c>
      <c r="H911">
        <v>3.2850000000000001</v>
      </c>
      <c r="I911">
        <v>11.13</v>
      </c>
      <c r="J911">
        <v>13.54</v>
      </c>
      <c r="K911">
        <v>49.08</v>
      </c>
      <c r="L911">
        <v>26.22</v>
      </c>
      <c r="O911" s="1">
        <v>41087</v>
      </c>
      <c r="P911" s="4">
        <f t="shared" si="30"/>
        <v>22.113687499999997</v>
      </c>
      <c r="Q911" s="4">
        <f t="shared" si="31"/>
        <v>50.46</v>
      </c>
      <c r="T911" s="59"/>
      <c r="U911" s="59"/>
    </row>
    <row r="912" spans="1:21" x14ac:dyDescent="0.3">
      <c r="A912" s="1">
        <v>41088</v>
      </c>
      <c r="B912">
        <v>50.14</v>
      </c>
      <c r="C912">
        <v>26.87</v>
      </c>
      <c r="D912">
        <v>34.31</v>
      </c>
      <c r="E912">
        <v>54.3</v>
      </c>
      <c r="F912">
        <v>5.41</v>
      </c>
      <c r="G912">
        <v>5.97</v>
      </c>
      <c r="H912">
        <v>3.31</v>
      </c>
      <c r="I912">
        <v>11.09</v>
      </c>
      <c r="J912">
        <v>13.44</v>
      </c>
      <c r="K912">
        <v>48.69</v>
      </c>
      <c r="L912">
        <v>25.83</v>
      </c>
      <c r="O912" s="1">
        <v>41088</v>
      </c>
      <c r="P912" s="4">
        <f t="shared" si="30"/>
        <v>21.904125000000001</v>
      </c>
      <c r="Q912" s="4">
        <f t="shared" si="31"/>
        <v>50.14</v>
      </c>
      <c r="T912" s="59"/>
      <c r="U912" s="59"/>
    </row>
    <row r="913" spans="1:21" x14ac:dyDescent="0.3">
      <c r="A913" s="1">
        <v>41089</v>
      </c>
      <c r="B913">
        <v>52.32</v>
      </c>
      <c r="C913">
        <v>28.69</v>
      </c>
      <c r="D913">
        <v>35.9</v>
      </c>
      <c r="E913">
        <v>55.68</v>
      </c>
      <c r="F913">
        <v>5.73</v>
      </c>
      <c r="G913">
        <v>6.31</v>
      </c>
      <c r="H913">
        <v>3.4550000000000001</v>
      </c>
      <c r="I913">
        <v>11.445</v>
      </c>
      <c r="J913">
        <v>13.96</v>
      </c>
      <c r="K913">
        <v>51.42</v>
      </c>
      <c r="L913">
        <v>26.65</v>
      </c>
      <c r="O913" s="1">
        <v>41089</v>
      </c>
      <c r="P913" s="4">
        <f t="shared" si="30"/>
        <v>22.828250000000004</v>
      </c>
      <c r="Q913" s="4">
        <f t="shared" si="31"/>
        <v>52.32</v>
      </c>
      <c r="T913" s="59"/>
      <c r="U913" s="59"/>
    </row>
    <row r="914" spans="1:21" x14ac:dyDescent="0.3">
      <c r="A914" s="1">
        <v>41090</v>
      </c>
      <c r="B914">
        <v>52.32</v>
      </c>
      <c r="C914">
        <v>28.69</v>
      </c>
      <c r="D914">
        <v>35.9</v>
      </c>
      <c r="E914">
        <v>55.68</v>
      </c>
      <c r="F914">
        <v>5.73</v>
      </c>
      <c r="G914">
        <v>6.31</v>
      </c>
      <c r="H914">
        <v>3.4550000000000001</v>
      </c>
      <c r="I914">
        <v>11.445</v>
      </c>
      <c r="J914">
        <v>13.96</v>
      </c>
      <c r="K914">
        <v>51.42</v>
      </c>
      <c r="L914">
        <v>26.65</v>
      </c>
      <c r="O914" s="1">
        <v>41090</v>
      </c>
      <c r="P914" s="4">
        <f t="shared" si="30"/>
        <v>22.828250000000004</v>
      </c>
      <c r="Q914" s="4">
        <f t="shared" si="31"/>
        <v>52.32</v>
      </c>
      <c r="T914" s="59"/>
      <c r="U914" s="59"/>
    </row>
    <row r="915" spans="1:21" x14ac:dyDescent="0.3">
      <c r="A915" s="1">
        <v>41091</v>
      </c>
      <c r="B915">
        <v>52.32</v>
      </c>
      <c r="C915">
        <v>28.69</v>
      </c>
      <c r="D915">
        <v>35.9</v>
      </c>
      <c r="E915">
        <v>55.68</v>
      </c>
      <c r="F915">
        <v>5.73</v>
      </c>
      <c r="G915">
        <v>6.31</v>
      </c>
      <c r="H915">
        <v>3.4550000000000001</v>
      </c>
      <c r="I915">
        <v>11.445</v>
      </c>
      <c r="J915">
        <v>13.96</v>
      </c>
      <c r="K915">
        <v>51.42</v>
      </c>
      <c r="L915">
        <v>26.65</v>
      </c>
      <c r="O915" s="1">
        <v>41091</v>
      </c>
      <c r="P915" s="4">
        <f t="shared" si="30"/>
        <v>22.828250000000004</v>
      </c>
      <c r="Q915" s="4">
        <f t="shared" si="31"/>
        <v>52.32</v>
      </c>
      <c r="T915" s="59"/>
      <c r="U915" s="59"/>
    </row>
    <row r="916" spans="1:21" x14ac:dyDescent="0.3">
      <c r="A916" s="1">
        <v>41092</v>
      </c>
      <c r="B916">
        <v>52.24</v>
      </c>
      <c r="C916">
        <v>28.28</v>
      </c>
      <c r="D916">
        <v>35.49</v>
      </c>
      <c r="E916">
        <v>55.664999999999999</v>
      </c>
      <c r="F916">
        <v>5.75</v>
      </c>
      <c r="G916">
        <v>6.55</v>
      </c>
      <c r="H916">
        <v>3.3613</v>
      </c>
      <c r="I916">
        <v>11.28</v>
      </c>
      <c r="J916">
        <v>14.27</v>
      </c>
      <c r="K916">
        <v>52.19</v>
      </c>
      <c r="L916">
        <v>26.664999999999999</v>
      </c>
      <c r="O916" s="1">
        <v>41092</v>
      </c>
      <c r="P916" s="4">
        <f t="shared" si="30"/>
        <v>22.790146249999999</v>
      </c>
      <c r="Q916" s="4">
        <f t="shared" si="31"/>
        <v>52.24</v>
      </c>
      <c r="T916" s="59"/>
      <c r="U916" s="59"/>
    </row>
    <row r="917" spans="1:21" x14ac:dyDescent="0.3">
      <c r="A917" s="1">
        <v>41093</v>
      </c>
      <c r="B917">
        <v>52.88</v>
      </c>
      <c r="C917">
        <v>28.56</v>
      </c>
      <c r="D917">
        <v>35.74</v>
      </c>
      <c r="E917">
        <v>56.26</v>
      </c>
      <c r="F917">
        <v>6.03</v>
      </c>
      <c r="G917">
        <v>6.89</v>
      </c>
      <c r="H917">
        <v>3.45</v>
      </c>
      <c r="I917">
        <v>11.47</v>
      </c>
      <c r="J917">
        <v>14.44</v>
      </c>
      <c r="K917">
        <v>52.62</v>
      </c>
      <c r="L917">
        <v>26.86</v>
      </c>
      <c r="O917" s="1">
        <v>41093</v>
      </c>
      <c r="P917" s="4">
        <f t="shared" si="30"/>
        <v>23.069750000000003</v>
      </c>
      <c r="Q917" s="4">
        <f t="shared" si="31"/>
        <v>52.88</v>
      </c>
      <c r="T917" s="59"/>
      <c r="U917" s="59"/>
    </row>
    <row r="918" spans="1:21" x14ac:dyDescent="0.3">
      <c r="A918" s="1">
        <v>41094</v>
      </c>
      <c r="B918">
        <v>52.88</v>
      </c>
      <c r="C918">
        <v>28.56</v>
      </c>
      <c r="D918">
        <v>35.74</v>
      </c>
      <c r="E918">
        <v>56.26</v>
      </c>
      <c r="F918">
        <v>6.03</v>
      </c>
      <c r="G918">
        <v>6.89</v>
      </c>
      <c r="H918">
        <v>3.45</v>
      </c>
      <c r="I918">
        <v>11.47</v>
      </c>
      <c r="J918">
        <v>14.44</v>
      </c>
      <c r="K918">
        <v>52.62</v>
      </c>
      <c r="L918">
        <v>26.86</v>
      </c>
      <c r="O918" s="1">
        <v>41094</v>
      </c>
      <c r="P918" s="4">
        <f t="shared" si="30"/>
        <v>23.069750000000003</v>
      </c>
      <c r="Q918" s="4">
        <f t="shared" si="31"/>
        <v>52.88</v>
      </c>
      <c r="T918" s="59"/>
      <c r="U918" s="59"/>
    </row>
    <row r="919" spans="1:21" x14ac:dyDescent="0.3">
      <c r="A919" s="1">
        <v>41095</v>
      </c>
      <c r="B919">
        <v>52.48</v>
      </c>
      <c r="C919">
        <v>28.41</v>
      </c>
      <c r="D919">
        <v>35.58</v>
      </c>
      <c r="E919">
        <v>56.25</v>
      </c>
      <c r="F919">
        <v>5.88</v>
      </c>
      <c r="G919">
        <v>6.81</v>
      </c>
      <c r="H919">
        <v>3.415</v>
      </c>
      <c r="I919">
        <v>11.32</v>
      </c>
      <c r="J919">
        <v>13.65</v>
      </c>
      <c r="K919">
        <v>51.78</v>
      </c>
      <c r="L919">
        <v>26.55</v>
      </c>
      <c r="O919" s="1">
        <v>41095</v>
      </c>
      <c r="P919" s="4">
        <f t="shared" si="30"/>
        <v>22.870687499999999</v>
      </c>
      <c r="Q919" s="4">
        <f t="shared" si="31"/>
        <v>52.48</v>
      </c>
      <c r="T919" s="59"/>
      <c r="U919" s="59"/>
    </row>
    <row r="920" spans="1:21" x14ac:dyDescent="0.3">
      <c r="A920" s="1">
        <v>41096</v>
      </c>
      <c r="B920">
        <v>51.16</v>
      </c>
      <c r="C920">
        <v>27.72</v>
      </c>
      <c r="D920">
        <v>34.479999999999997</v>
      </c>
      <c r="E920">
        <v>55.31</v>
      </c>
      <c r="F920">
        <v>5.75</v>
      </c>
      <c r="G920">
        <v>6.7149999999999999</v>
      </c>
      <c r="H920">
        <v>3.35</v>
      </c>
      <c r="I920">
        <v>11.04</v>
      </c>
      <c r="J920">
        <v>13.5</v>
      </c>
      <c r="K920">
        <v>49.42</v>
      </c>
      <c r="L920">
        <v>26.155000000000001</v>
      </c>
      <c r="O920" s="1">
        <v>41096</v>
      </c>
      <c r="P920" s="4">
        <f t="shared" si="30"/>
        <v>22.329499999999999</v>
      </c>
      <c r="Q920" s="4">
        <f t="shared" si="31"/>
        <v>51.16</v>
      </c>
      <c r="T920" s="59"/>
      <c r="U920" s="59"/>
    </row>
    <row r="921" spans="1:21" x14ac:dyDescent="0.3">
      <c r="A921" s="1">
        <v>41097</v>
      </c>
      <c r="B921">
        <v>51.16</v>
      </c>
      <c r="C921">
        <v>27.72</v>
      </c>
      <c r="D921">
        <v>34.479999999999997</v>
      </c>
      <c r="E921">
        <v>55.31</v>
      </c>
      <c r="F921">
        <v>5.75</v>
      </c>
      <c r="G921">
        <v>6.7149999999999999</v>
      </c>
      <c r="H921">
        <v>3.35</v>
      </c>
      <c r="I921">
        <v>11.04</v>
      </c>
      <c r="J921">
        <v>13.5</v>
      </c>
      <c r="K921">
        <v>49.42</v>
      </c>
      <c r="L921">
        <v>26.155000000000001</v>
      </c>
      <c r="O921" s="1">
        <v>41097</v>
      </c>
      <c r="P921" s="4">
        <f t="shared" si="30"/>
        <v>22.329499999999999</v>
      </c>
      <c r="Q921" s="4">
        <f t="shared" si="31"/>
        <v>51.16</v>
      </c>
      <c r="T921" s="59"/>
      <c r="U921" s="59"/>
    </row>
    <row r="922" spans="1:21" x14ac:dyDescent="0.3">
      <c r="A922" s="1">
        <v>41098</v>
      </c>
      <c r="B922">
        <v>51.16</v>
      </c>
      <c r="C922">
        <v>27.72</v>
      </c>
      <c r="D922">
        <v>34.479999999999997</v>
      </c>
      <c r="E922">
        <v>55.31</v>
      </c>
      <c r="F922">
        <v>5.75</v>
      </c>
      <c r="G922">
        <v>6.7149999999999999</v>
      </c>
      <c r="H922">
        <v>3.35</v>
      </c>
      <c r="I922">
        <v>11.04</v>
      </c>
      <c r="J922">
        <v>13.5</v>
      </c>
      <c r="K922">
        <v>49.42</v>
      </c>
      <c r="L922">
        <v>26.155000000000001</v>
      </c>
      <c r="O922" s="1">
        <v>41098</v>
      </c>
      <c r="P922" s="4">
        <f t="shared" si="30"/>
        <v>22.329499999999999</v>
      </c>
      <c r="Q922" s="4">
        <f t="shared" si="31"/>
        <v>51.16</v>
      </c>
      <c r="T922" s="59"/>
      <c r="U922" s="59"/>
    </row>
    <row r="923" spans="1:21" x14ac:dyDescent="0.3">
      <c r="A923" s="1">
        <v>41099</v>
      </c>
      <c r="B923">
        <v>50.48</v>
      </c>
      <c r="C923">
        <v>27.41</v>
      </c>
      <c r="D923">
        <v>33.29</v>
      </c>
      <c r="E923">
        <v>55.32</v>
      </c>
      <c r="F923">
        <v>5.62</v>
      </c>
      <c r="G923">
        <v>6.49</v>
      </c>
      <c r="H923">
        <v>3.3050000000000002</v>
      </c>
      <c r="I923">
        <v>11.01</v>
      </c>
      <c r="J923">
        <v>13.5</v>
      </c>
      <c r="K923">
        <v>48.46</v>
      </c>
      <c r="L923">
        <v>26.17</v>
      </c>
      <c r="O923" s="1">
        <v>41099</v>
      </c>
      <c r="P923" s="4">
        <f t="shared" si="30"/>
        <v>22.067187500000003</v>
      </c>
      <c r="Q923" s="4">
        <f t="shared" si="31"/>
        <v>50.48</v>
      </c>
      <c r="T923" s="59"/>
      <c r="U923" s="59"/>
    </row>
    <row r="924" spans="1:21" x14ac:dyDescent="0.3">
      <c r="A924" s="1">
        <v>41100</v>
      </c>
      <c r="B924">
        <v>49.44</v>
      </c>
      <c r="C924">
        <v>27.39</v>
      </c>
      <c r="D924">
        <v>33.43</v>
      </c>
      <c r="E924">
        <v>55.17</v>
      </c>
      <c r="F924">
        <v>4.99</v>
      </c>
      <c r="G924">
        <v>6.16</v>
      </c>
      <c r="H924">
        <v>3.2050000000000001</v>
      </c>
      <c r="I924">
        <v>10.71</v>
      </c>
      <c r="J924">
        <v>13.28</v>
      </c>
      <c r="K924">
        <v>52.57</v>
      </c>
      <c r="L924">
        <v>25.56</v>
      </c>
      <c r="O924" s="1">
        <v>41100</v>
      </c>
      <c r="P924" s="4">
        <f t="shared" si="30"/>
        <v>22.036687499999999</v>
      </c>
      <c r="Q924" s="4">
        <f t="shared" si="31"/>
        <v>49.44</v>
      </c>
      <c r="T924" s="59"/>
      <c r="U924" s="59"/>
    </row>
    <row r="925" spans="1:21" x14ac:dyDescent="0.3">
      <c r="A925" s="1">
        <v>41101</v>
      </c>
      <c r="B925">
        <v>48.89</v>
      </c>
      <c r="C925">
        <v>27.3</v>
      </c>
      <c r="D925">
        <v>33.1</v>
      </c>
      <c r="E925">
        <v>54.37</v>
      </c>
      <c r="F925">
        <v>4.8899999999999997</v>
      </c>
      <c r="G925">
        <v>6.21</v>
      </c>
      <c r="H925">
        <v>3.1524999999999999</v>
      </c>
      <c r="I925">
        <v>10.57</v>
      </c>
      <c r="J925">
        <v>13.15</v>
      </c>
      <c r="K925">
        <v>51.19</v>
      </c>
      <c r="L925">
        <v>25.39</v>
      </c>
      <c r="O925" s="1">
        <v>41101</v>
      </c>
      <c r="P925" s="4">
        <f t="shared" si="30"/>
        <v>21.777531249999999</v>
      </c>
      <c r="Q925" s="4">
        <f t="shared" si="31"/>
        <v>48.89</v>
      </c>
      <c r="T925" s="59"/>
      <c r="U925" s="59"/>
    </row>
    <row r="926" spans="1:21" x14ac:dyDescent="0.3">
      <c r="A926" s="1">
        <v>41102</v>
      </c>
      <c r="B926">
        <v>48.12</v>
      </c>
      <c r="C926">
        <v>26.74</v>
      </c>
      <c r="D926">
        <v>32.58</v>
      </c>
      <c r="E926">
        <v>53.73</v>
      </c>
      <c r="F926">
        <v>4.88</v>
      </c>
      <c r="G926">
        <v>6.13</v>
      </c>
      <c r="H926">
        <v>3.1</v>
      </c>
      <c r="I926">
        <v>10.37</v>
      </c>
      <c r="J926">
        <v>12.8</v>
      </c>
      <c r="K926">
        <v>50.49</v>
      </c>
      <c r="L926">
        <v>24.74</v>
      </c>
      <c r="O926" s="1">
        <v>41102</v>
      </c>
      <c r="P926" s="4">
        <f t="shared" si="30"/>
        <v>21.419874999999998</v>
      </c>
      <c r="Q926" s="4">
        <f t="shared" si="31"/>
        <v>48.12</v>
      </c>
      <c r="T926" s="59"/>
      <c r="U926" s="59"/>
    </row>
    <row r="927" spans="1:21" x14ac:dyDescent="0.3">
      <c r="A927" s="1">
        <v>41103</v>
      </c>
      <c r="B927">
        <v>48.46</v>
      </c>
      <c r="C927">
        <v>27.02</v>
      </c>
      <c r="D927">
        <v>33.15</v>
      </c>
      <c r="E927">
        <v>54.98</v>
      </c>
      <c r="F927">
        <v>4.9000000000000004</v>
      </c>
      <c r="G927">
        <v>6.13</v>
      </c>
      <c r="H927">
        <v>3.1387999999999998</v>
      </c>
      <c r="I927">
        <v>10.48</v>
      </c>
      <c r="J927">
        <v>12.89</v>
      </c>
      <c r="K927">
        <v>51.19</v>
      </c>
      <c r="L927">
        <v>25.25</v>
      </c>
      <c r="O927" s="1">
        <v>41103</v>
      </c>
      <c r="P927" s="4">
        <f t="shared" si="30"/>
        <v>21.771989999999999</v>
      </c>
      <c r="Q927" s="4">
        <f t="shared" si="31"/>
        <v>48.46</v>
      </c>
      <c r="T927" s="59"/>
      <c r="U927" s="59"/>
    </row>
    <row r="928" spans="1:21" x14ac:dyDescent="0.3">
      <c r="A928" s="1">
        <v>41104</v>
      </c>
      <c r="B928">
        <v>48.46</v>
      </c>
      <c r="C928">
        <v>27.02</v>
      </c>
      <c r="D928">
        <v>33.15</v>
      </c>
      <c r="E928">
        <v>54.98</v>
      </c>
      <c r="F928">
        <v>4.9000000000000004</v>
      </c>
      <c r="G928">
        <v>6.13</v>
      </c>
      <c r="H928">
        <v>3.1387999999999998</v>
      </c>
      <c r="I928">
        <v>10.48</v>
      </c>
      <c r="J928">
        <v>12.89</v>
      </c>
      <c r="K928">
        <v>51.19</v>
      </c>
      <c r="L928">
        <v>25.25</v>
      </c>
      <c r="O928" s="1">
        <v>41104</v>
      </c>
      <c r="P928" s="4">
        <f t="shared" si="30"/>
        <v>21.771989999999999</v>
      </c>
      <c r="Q928" s="4">
        <f t="shared" si="31"/>
        <v>48.46</v>
      </c>
      <c r="T928" s="59"/>
      <c r="U928" s="59"/>
    </row>
    <row r="929" spans="1:21" x14ac:dyDescent="0.3">
      <c r="A929" s="1">
        <v>41105</v>
      </c>
      <c r="B929">
        <v>48.46</v>
      </c>
      <c r="C929">
        <v>27.02</v>
      </c>
      <c r="D929">
        <v>33.15</v>
      </c>
      <c r="E929">
        <v>54.98</v>
      </c>
      <c r="F929">
        <v>4.9000000000000004</v>
      </c>
      <c r="G929">
        <v>6.13</v>
      </c>
      <c r="H929">
        <v>3.1387999999999998</v>
      </c>
      <c r="I929">
        <v>10.48</v>
      </c>
      <c r="J929">
        <v>12.89</v>
      </c>
      <c r="K929">
        <v>51.19</v>
      </c>
      <c r="L929">
        <v>25.25</v>
      </c>
      <c r="O929" s="1">
        <v>41105</v>
      </c>
      <c r="P929" s="4">
        <f t="shared" si="30"/>
        <v>21.771989999999999</v>
      </c>
      <c r="Q929" s="4">
        <f t="shared" si="31"/>
        <v>48.46</v>
      </c>
      <c r="T929" s="59"/>
      <c r="U929" s="59"/>
    </row>
    <row r="930" spans="1:21" x14ac:dyDescent="0.3">
      <c r="A930" s="1">
        <v>41106</v>
      </c>
      <c r="B930">
        <v>48.01</v>
      </c>
      <c r="C930">
        <v>26.43</v>
      </c>
      <c r="D930">
        <v>32.74</v>
      </c>
      <c r="E930">
        <v>54.36</v>
      </c>
      <c r="F930">
        <v>4.83</v>
      </c>
      <c r="G930">
        <v>6</v>
      </c>
      <c r="H930">
        <v>3.1488</v>
      </c>
      <c r="I930">
        <v>10.375</v>
      </c>
      <c r="J930">
        <v>12.67</v>
      </c>
      <c r="K930">
        <v>50.99</v>
      </c>
      <c r="L930">
        <v>25.13</v>
      </c>
      <c r="O930" s="1">
        <v>41106</v>
      </c>
      <c r="P930" s="4">
        <f t="shared" si="30"/>
        <v>21.522052499999997</v>
      </c>
      <c r="Q930" s="4">
        <f t="shared" si="31"/>
        <v>48.01</v>
      </c>
      <c r="T930" s="59"/>
      <c r="U930" s="59"/>
    </row>
    <row r="931" spans="1:21" x14ac:dyDescent="0.3">
      <c r="A931" s="1">
        <v>41107</v>
      </c>
      <c r="B931">
        <v>47.81</v>
      </c>
      <c r="C931">
        <v>26.59</v>
      </c>
      <c r="D931">
        <v>33.04</v>
      </c>
      <c r="E931">
        <v>54.46</v>
      </c>
      <c r="F931">
        <v>4.87</v>
      </c>
      <c r="G931">
        <v>5.77</v>
      </c>
      <c r="H931">
        <v>3.0924999999999998</v>
      </c>
      <c r="I931">
        <v>10.39</v>
      </c>
      <c r="J931">
        <v>12.69</v>
      </c>
      <c r="K931">
        <v>51.5</v>
      </c>
      <c r="L931">
        <v>25.38</v>
      </c>
      <c r="O931" s="1">
        <v>41107</v>
      </c>
      <c r="P931" s="4">
        <f t="shared" si="30"/>
        <v>21.613656249999998</v>
      </c>
      <c r="Q931" s="4">
        <f t="shared" si="31"/>
        <v>47.81</v>
      </c>
      <c r="T931" s="59"/>
      <c r="U931" s="59"/>
    </row>
    <row r="932" spans="1:21" x14ac:dyDescent="0.3">
      <c r="A932" s="1">
        <v>41108</v>
      </c>
      <c r="B932">
        <v>49.44</v>
      </c>
      <c r="C932">
        <v>27.65</v>
      </c>
      <c r="D932">
        <v>33.79</v>
      </c>
      <c r="E932">
        <v>56.05</v>
      </c>
      <c r="F932">
        <v>4.8899999999999997</v>
      </c>
      <c r="G932">
        <v>5.84</v>
      </c>
      <c r="H932">
        <v>3.2650000000000001</v>
      </c>
      <c r="I932">
        <v>10.68</v>
      </c>
      <c r="J932">
        <v>13.14</v>
      </c>
      <c r="K932">
        <v>54.57</v>
      </c>
      <c r="L932">
        <v>26.21</v>
      </c>
      <c r="O932" s="1">
        <v>41108</v>
      </c>
      <c r="P932" s="4">
        <f t="shared" si="30"/>
        <v>22.3276875</v>
      </c>
      <c r="Q932" s="4">
        <f t="shared" si="31"/>
        <v>49.44</v>
      </c>
      <c r="T932" s="59"/>
      <c r="U932" s="59"/>
    </row>
    <row r="933" spans="1:21" x14ac:dyDescent="0.3">
      <c r="A933" s="1">
        <v>41109</v>
      </c>
      <c r="B933">
        <v>50.43</v>
      </c>
      <c r="C933">
        <v>28.04</v>
      </c>
      <c r="D933">
        <v>36.04</v>
      </c>
      <c r="E933">
        <v>58.435000000000002</v>
      </c>
      <c r="F933">
        <v>4.8600000000000003</v>
      </c>
      <c r="G933">
        <v>5.7750000000000004</v>
      </c>
      <c r="H933">
        <v>3.2963</v>
      </c>
      <c r="I933">
        <v>10.695</v>
      </c>
      <c r="J933">
        <v>12.86</v>
      </c>
      <c r="K933">
        <v>55.75</v>
      </c>
      <c r="L933">
        <v>26.06</v>
      </c>
      <c r="O933" s="1">
        <v>41109</v>
      </c>
      <c r="P933" s="4">
        <f t="shared" si="30"/>
        <v>22.915646250000002</v>
      </c>
      <c r="Q933" s="4">
        <f t="shared" si="31"/>
        <v>50.43</v>
      </c>
      <c r="T933" s="59"/>
      <c r="U933" s="59"/>
    </row>
    <row r="934" spans="1:21" x14ac:dyDescent="0.3">
      <c r="A934" s="1">
        <v>41110</v>
      </c>
      <c r="B934">
        <v>49.59</v>
      </c>
      <c r="C934">
        <v>27.25</v>
      </c>
      <c r="D934">
        <v>35.28</v>
      </c>
      <c r="E934">
        <v>57.68</v>
      </c>
      <c r="F934">
        <v>4.22</v>
      </c>
      <c r="G934">
        <v>5.8250000000000002</v>
      </c>
      <c r="H934">
        <v>3.2012999999999998</v>
      </c>
      <c r="I934">
        <v>10.51</v>
      </c>
      <c r="J934">
        <v>12.65</v>
      </c>
      <c r="K934">
        <v>55.47</v>
      </c>
      <c r="L934">
        <v>25.52</v>
      </c>
      <c r="O934" s="1">
        <v>41110</v>
      </c>
      <c r="P934" s="4">
        <f t="shared" si="30"/>
        <v>22.473208750000001</v>
      </c>
      <c r="Q934" s="4">
        <f t="shared" si="31"/>
        <v>49.59</v>
      </c>
      <c r="T934" s="59"/>
      <c r="U934" s="59"/>
    </row>
    <row r="935" spans="1:21" x14ac:dyDescent="0.3">
      <c r="A935" s="1">
        <v>41111</v>
      </c>
      <c r="B935">
        <v>49.59</v>
      </c>
      <c r="C935">
        <v>27.25</v>
      </c>
      <c r="D935">
        <v>35.28</v>
      </c>
      <c r="E935">
        <v>57.68</v>
      </c>
      <c r="F935">
        <v>4.22</v>
      </c>
      <c r="G935">
        <v>5.8250000000000002</v>
      </c>
      <c r="H935">
        <v>3.2012999999999998</v>
      </c>
      <c r="I935">
        <v>10.51</v>
      </c>
      <c r="J935">
        <v>12.65</v>
      </c>
      <c r="K935">
        <v>55.47</v>
      </c>
      <c r="L935">
        <v>25.52</v>
      </c>
      <c r="O935" s="1">
        <v>41111</v>
      </c>
      <c r="P935" s="4">
        <f t="shared" si="30"/>
        <v>22.473208750000001</v>
      </c>
      <c r="Q935" s="4">
        <f t="shared" si="31"/>
        <v>49.59</v>
      </c>
      <c r="T935" s="59"/>
      <c r="U935" s="59"/>
    </row>
    <row r="936" spans="1:21" x14ac:dyDescent="0.3">
      <c r="A936" s="1">
        <v>41112</v>
      </c>
      <c r="B936">
        <v>49.59</v>
      </c>
      <c r="C936">
        <v>27.25</v>
      </c>
      <c r="D936">
        <v>35.28</v>
      </c>
      <c r="E936">
        <v>57.68</v>
      </c>
      <c r="F936">
        <v>4.22</v>
      </c>
      <c r="G936">
        <v>5.8250000000000002</v>
      </c>
      <c r="H936">
        <v>3.2012999999999998</v>
      </c>
      <c r="I936">
        <v>10.51</v>
      </c>
      <c r="J936">
        <v>12.65</v>
      </c>
      <c r="K936">
        <v>55.47</v>
      </c>
      <c r="L936">
        <v>25.52</v>
      </c>
      <c r="O936" s="1">
        <v>41112</v>
      </c>
      <c r="P936" s="4">
        <f t="shared" si="30"/>
        <v>22.473208750000001</v>
      </c>
      <c r="Q936" s="4">
        <f t="shared" si="31"/>
        <v>49.59</v>
      </c>
      <c r="T936" s="59"/>
      <c r="U936" s="59"/>
    </row>
    <row r="937" spans="1:21" x14ac:dyDescent="0.3">
      <c r="A937" s="1">
        <v>41113</v>
      </c>
      <c r="B937">
        <v>49.18</v>
      </c>
      <c r="C937">
        <v>26.82</v>
      </c>
      <c r="D937">
        <v>34.49</v>
      </c>
      <c r="E937">
        <v>57.32</v>
      </c>
      <c r="F937">
        <v>4.1500000000000004</v>
      </c>
      <c r="G937">
        <v>5.62</v>
      </c>
      <c r="H937">
        <v>3.2450000000000001</v>
      </c>
      <c r="I937">
        <v>10.49</v>
      </c>
      <c r="J937">
        <v>12.78</v>
      </c>
      <c r="K937">
        <v>55.5</v>
      </c>
      <c r="L937">
        <v>25.26</v>
      </c>
      <c r="O937" s="1">
        <v>41113</v>
      </c>
      <c r="P937" s="4">
        <f t="shared" si="30"/>
        <v>22.2459375</v>
      </c>
      <c r="Q937" s="4">
        <f t="shared" si="31"/>
        <v>49.18</v>
      </c>
      <c r="T937" s="59"/>
      <c r="U937" s="59"/>
    </row>
    <row r="938" spans="1:21" x14ac:dyDescent="0.3">
      <c r="A938" s="1">
        <v>41114</v>
      </c>
      <c r="B938">
        <v>48.95</v>
      </c>
      <c r="C938">
        <v>26.57</v>
      </c>
      <c r="D938">
        <v>34.18</v>
      </c>
      <c r="E938">
        <v>56.784999999999997</v>
      </c>
      <c r="F938">
        <v>4.0599999999999996</v>
      </c>
      <c r="G938">
        <v>5.7249999999999996</v>
      </c>
      <c r="H938">
        <v>3.21</v>
      </c>
      <c r="I938">
        <v>10.38</v>
      </c>
      <c r="J938">
        <v>12.91</v>
      </c>
      <c r="K938">
        <v>54.58</v>
      </c>
      <c r="L938">
        <v>25.004999999999999</v>
      </c>
      <c r="O938" s="1">
        <v>41114</v>
      </c>
      <c r="P938" s="4">
        <f t="shared" si="30"/>
        <v>22.039937499999997</v>
      </c>
      <c r="Q938" s="4">
        <f t="shared" si="31"/>
        <v>48.95</v>
      </c>
      <c r="T938" s="59"/>
      <c r="U938" s="59"/>
    </row>
    <row r="939" spans="1:21" x14ac:dyDescent="0.3">
      <c r="A939" s="1">
        <v>41115</v>
      </c>
      <c r="B939">
        <v>49.93</v>
      </c>
      <c r="C939">
        <v>26.63</v>
      </c>
      <c r="D939">
        <v>34.21</v>
      </c>
      <c r="E939">
        <v>57.28</v>
      </c>
      <c r="F939">
        <v>4.01</v>
      </c>
      <c r="G939">
        <v>5.84</v>
      </c>
      <c r="H939">
        <v>3.2725</v>
      </c>
      <c r="I939">
        <v>10.47</v>
      </c>
      <c r="J939">
        <v>13.01</v>
      </c>
      <c r="K939">
        <v>54.57</v>
      </c>
      <c r="L939">
        <v>25.13</v>
      </c>
      <c r="O939" s="1">
        <v>41115</v>
      </c>
      <c r="P939" s="4">
        <f t="shared" si="30"/>
        <v>22.148781249999999</v>
      </c>
      <c r="Q939" s="4">
        <f t="shared" si="31"/>
        <v>49.93</v>
      </c>
      <c r="T939" s="59"/>
      <c r="U939" s="59"/>
    </row>
    <row r="940" spans="1:21" x14ac:dyDescent="0.3">
      <c r="A940" s="1">
        <v>41116</v>
      </c>
      <c r="B940">
        <v>51.03</v>
      </c>
      <c r="C940">
        <v>27.05</v>
      </c>
      <c r="D940">
        <v>35.44</v>
      </c>
      <c r="E940">
        <v>58.21</v>
      </c>
      <c r="F940">
        <v>4.04</v>
      </c>
      <c r="G940">
        <v>5.9550000000000001</v>
      </c>
      <c r="H940">
        <v>3.2875000000000001</v>
      </c>
      <c r="I940">
        <v>10.64</v>
      </c>
      <c r="J940">
        <v>13.36</v>
      </c>
      <c r="K940">
        <v>57.14</v>
      </c>
      <c r="L940">
        <v>25.5</v>
      </c>
      <c r="O940" s="1">
        <v>41116</v>
      </c>
      <c r="P940" s="4">
        <f t="shared" si="30"/>
        <v>22.663781249999996</v>
      </c>
      <c r="Q940" s="4">
        <f t="shared" si="31"/>
        <v>51.03</v>
      </c>
      <c r="T940" s="59"/>
      <c r="U940" s="59"/>
    </row>
    <row r="941" spans="1:21" x14ac:dyDescent="0.3">
      <c r="A941" s="1">
        <v>41117</v>
      </c>
      <c r="B941">
        <v>52.28</v>
      </c>
      <c r="C941">
        <v>27.34</v>
      </c>
      <c r="D941">
        <v>36.130000000000003</v>
      </c>
      <c r="E941">
        <v>59.34</v>
      </c>
      <c r="F941">
        <v>4.09</v>
      </c>
      <c r="G941">
        <v>6.2750000000000004</v>
      </c>
      <c r="H941">
        <v>3.3687999999999998</v>
      </c>
      <c r="I941">
        <v>10.895</v>
      </c>
      <c r="J941">
        <v>13.68</v>
      </c>
      <c r="K941">
        <v>58.86</v>
      </c>
      <c r="L941">
        <v>26.02</v>
      </c>
      <c r="O941" s="1">
        <v>41117</v>
      </c>
      <c r="P941" s="4">
        <f t="shared" si="30"/>
        <v>23.141115000000006</v>
      </c>
      <c r="Q941" s="4">
        <f t="shared" si="31"/>
        <v>52.28</v>
      </c>
      <c r="T941" s="59"/>
      <c r="U941" s="59"/>
    </row>
    <row r="942" spans="1:21" x14ac:dyDescent="0.3">
      <c r="A942" s="1">
        <v>41118</v>
      </c>
      <c r="B942">
        <v>52.28</v>
      </c>
      <c r="C942">
        <v>27.34</v>
      </c>
      <c r="D942">
        <v>36.130000000000003</v>
      </c>
      <c r="E942">
        <v>59.34</v>
      </c>
      <c r="F942">
        <v>4.09</v>
      </c>
      <c r="G942">
        <v>6.2750000000000004</v>
      </c>
      <c r="H942">
        <v>3.3687999999999998</v>
      </c>
      <c r="I942">
        <v>10.895</v>
      </c>
      <c r="J942">
        <v>13.68</v>
      </c>
      <c r="K942">
        <v>58.86</v>
      </c>
      <c r="L942">
        <v>26.02</v>
      </c>
      <c r="O942" s="1">
        <v>41118</v>
      </c>
      <c r="P942" s="4">
        <f t="shared" si="30"/>
        <v>23.141115000000006</v>
      </c>
      <c r="Q942" s="4">
        <f t="shared" si="31"/>
        <v>52.28</v>
      </c>
      <c r="T942" s="59"/>
      <c r="U942" s="59"/>
    </row>
    <row r="943" spans="1:21" x14ac:dyDescent="0.3">
      <c r="A943" s="1">
        <v>41119</v>
      </c>
      <c r="B943">
        <v>52.28</v>
      </c>
      <c r="C943">
        <v>27.34</v>
      </c>
      <c r="D943">
        <v>36.130000000000003</v>
      </c>
      <c r="E943">
        <v>59.34</v>
      </c>
      <c r="F943">
        <v>4.09</v>
      </c>
      <c r="G943">
        <v>6.2750000000000004</v>
      </c>
      <c r="H943">
        <v>3.3687999999999998</v>
      </c>
      <c r="I943">
        <v>10.895</v>
      </c>
      <c r="J943">
        <v>13.68</v>
      </c>
      <c r="K943">
        <v>58.86</v>
      </c>
      <c r="L943">
        <v>26.02</v>
      </c>
      <c r="O943" s="1">
        <v>41119</v>
      </c>
      <c r="P943" s="4">
        <f t="shared" si="30"/>
        <v>23.141115000000006</v>
      </c>
      <c r="Q943" s="4">
        <f t="shared" si="31"/>
        <v>52.28</v>
      </c>
      <c r="T943" s="59"/>
      <c r="U943" s="59"/>
    </row>
    <row r="944" spans="1:21" x14ac:dyDescent="0.3">
      <c r="A944" s="1">
        <v>41120</v>
      </c>
      <c r="B944">
        <v>51.81</v>
      </c>
      <c r="C944">
        <v>27.21</v>
      </c>
      <c r="D944">
        <v>35.97</v>
      </c>
      <c r="E944">
        <v>59.15</v>
      </c>
      <c r="F944">
        <v>4.0999999999999996</v>
      </c>
      <c r="G944">
        <v>6.11</v>
      </c>
      <c r="H944">
        <v>3.3325</v>
      </c>
      <c r="I944">
        <v>10.82</v>
      </c>
      <c r="J944">
        <v>13.49</v>
      </c>
      <c r="K944">
        <v>58.79</v>
      </c>
      <c r="L944">
        <v>25.76</v>
      </c>
      <c r="O944" s="1">
        <v>41120</v>
      </c>
      <c r="P944" s="4">
        <f t="shared" si="30"/>
        <v>23.014906249999996</v>
      </c>
      <c r="Q944" s="4">
        <f t="shared" si="31"/>
        <v>51.81</v>
      </c>
      <c r="T944" s="59"/>
      <c r="U944" s="59"/>
    </row>
    <row r="945" spans="1:21" x14ac:dyDescent="0.3">
      <c r="A945" s="1">
        <v>41121</v>
      </c>
      <c r="B945">
        <v>52.19</v>
      </c>
      <c r="C945">
        <v>27.24</v>
      </c>
      <c r="D945">
        <v>36.9</v>
      </c>
      <c r="E945">
        <v>59.68</v>
      </c>
      <c r="F945">
        <v>4.0599999999999996</v>
      </c>
      <c r="G945">
        <v>6.21</v>
      </c>
      <c r="H945">
        <v>3.3849999999999998</v>
      </c>
      <c r="I945">
        <v>10.89</v>
      </c>
      <c r="J945">
        <v>13.97</v>
      </c>
      <c r="K945">
        <v>57.5</v>
      </c>
      <c r="L945">
        <v>25.7</v>
      </c>
      <c r="O945" s="1">
        <v>41121</v>
      </c>
      <c r="P945" s="4">
        <f t="shared" si="30"/>
        <v>23.155812499999996</v>
      </c>
      <c r="Q945" s="4">
        <f t="shared" si="31"/>
        <v>52.19</v>
      </c>
      <c r="T945" s="59"/>
      <c r="U945" s="59"/>
    </row>
    <row r="946" spans="1:21" x14ac:dyDescent="0.3">
      <c r="A946" s="1">
        <v>41122</v>
      </c>
      <c r="B946">
        <v>52.18</v>
      </c>
      <c r="C946">
        <v>27.63</v>
      </c>
      <c r="D946">
        <v>36.69</v>
      </c>
      <c r="E946">
        <v>59.52</v>
      </c>
      <c r="F946">
        <v>4.05</v>
      </c>
      <c r="G946">
        <v>6.27</v>
      </c>
      <c r="H946">
        <v>3.3475000000000001</v>
      </c>
      <c r="I946">
        <v>10.92</v>
      </c>
      <c r="J946">
        <v>13.88</v>
      </c>
      <c r="K946">
        <v>56.53</v>
      </c>
      <c r="L946">
        <v>25.93</v>
      </c>
      <c r="O946" s="1">
        <v>41122</v>
      </c>
      <c r="P946" s="4">
        <f t="shared" si="30"/>
        <v>23.135718749999999</v>
      </c>
      <c r="Q946" s="4">
        <f t="shared" si="31"/>
        <v>52.18</v>
      </c>
      <c r="T946" s="59"/>
      <c r="U946" s="59"/>
    </row>
    <row r="947" spans="1:21" x14ac:dyDescent="0.3">
      <c r="A947" s="1">
        <v>41123</v>
      </c>
      <c r="B947">
        <v>51.87</v>
      </c>
      <c r="C947">
        <v>27.25</v>
      </c>
      <c r="D947">
        <v>36.54</v>
      </c>
      <c r="E947">
        <v>58.88</v>
      </c>
      <c r="F947">
        <v>3.97</v>
      </c>
      <c r="G947">
        <v>6.16</v>
      </c>
      <c r="H947">
        <v>3.36</v>
      </c>
      <c r="I947">
        <v>10.92</v>
      </c>
      <c r="J947">
        <v>13.87</v>
      </c>
      <c r="K947">
        <v>55.86</v>
      </c>
      <c r="L947">
        <v>25.91</v>
      </c>
      <c r="O947" s="1">
        <v>41123</v>
      </c>
      <c r="P947" s="4">
        <f t="shared" si="30"/>
        <v>22.947874999999996</v>
      </c>
      <c r="Q947" s="4">
        <f t="shared" si="31"/>
        <v>51.87</v>
      </c>
      <c r="T947" s="59"/>
      <c r="U947" s="59"/>
    </row>
    <row r="948" spans="1:21" x14ac:dyDescent="0.3">
      <c r="A948" s="1">
        <v>41124</v>
      </c>
      <c r="B948">
        <v>53.03</v>
      </c>
      <c r="C948">
        <v>28.27</v>
      </c>
      <c r="D948">
        <v>37.11</v>
      </c>
      <c r="E948">
        <v>60.24</v>
      </c>
      <c r="F948">
        <v>4.09</v>
      </c>
      <c r="G948">
        <v>6.33</v>
      </c>
      <c r="H948">
        <v>3.43</v>
      </c>
      <c r="I948">
        <v>11.22</v>
      </c>
      <c r="J948">
        <v>14.18</v>
      </c>
      <c r="K948">
        <v>58.12</v>
      </c>
      <c r="L948">
        <v>26.23</v>
      </c>
      <c r="O948" s="1">
        <v>41124</v>
      </c>
      <c r="P948" s="4">
        <f t="shared" si="30"/>
        <v>23.5185</v>
      </c>
      <c r="Q948" s="4">
        <f t="shared" si="31"/>
        <v>53.03</v>
      </c>
      <c r="T948" s="59"/>
      <c r="U948" s="59"/>
    </row>
    <row r="949" spans="1:21" x14ac:dyDescent="0.3">
      <c r="A949" s="1">
        <v>41125</v>
      </c>
      <c r="B949">
        <v>53.03</v>
      </c>
      <c r="C949">
        <v>28.27</v>
      </c>
      <c r="D949">
        <v>37.11</v>
      </c>
      <c r="E949">
        <v>60.24</v>
      </c>
      <c r="F949">
        <v>4.09</v>
      </c>
      <c r="G949">
        <v>6.33</v>
      </c>
      <c r="H949">
        <v>3.43</v>
      </c>
      <c r="I949">
        <v>11.22</v>
      </c>
      <c r="J949">
        <v>14.18</v>
      </c>
      <c r="K949">
        <v>58.12</v>
      </c>
      <c r="L949">
        <v>26.23</v>
      </c>
      <c r="O949" s="1">
        <v>41125</v>
      </c>
      <c r="P949" s="4">
        <f t="shared" si="30"/>
        <v>23.5185</v>
      </c>
      <c r="Q949" s="4">
        <f t="shared" si="31"/>
        <v>53.03</v>
      </c>
      <c r="T949" s="59"/>
      <c r="U949" s="59"/>
    </row>
    <row r="950" spans="1:21" x14ac:dyDescent="0.3">
      <c r="A950" s="1">
        <v>41126</v>
      </c>
      <c r="B950">
        <v>53.03</v>
      </c>
      <c r="C950">
        <v>28.27</v>
      </c>
      <c r="D950">
        <v>37.11</v>
      </c>
      <c r="E950">
        <v>60.24</v>
      </c>
      <c r="F950">
        <v>4.09</v>
      </c>
      <c r="G950">
        <v>6.33</v>
      </c>
      <c r="H950">
        <v>3.43</v>
      </c>
      <c r="I950">
        <v>11.22</v>
      </c>
      <c r="J950">
        <v>14.18</v>
      </c>
      <c r="K950">
        <v>58.12</v>
      </c>
      <c r="L950">
        <v>26.23</v>
      </c>
      <c r="O950" s="1">
        <v>41126</v>
      </c>
      <c r="P950" s="4">
        <f t="shared" si="30"/>
        <v>23.5185</v>
      </c>
      <c r="Q950" s="4">
        <f t="shared" si="31"/>
        <v>53.03</v>
      </c>
      <c r="T950" s="59"/>
      <c r="U950" s="59"/>
    </row>
    <row r="951" spans="1:21" x14ac:dyDescent="0.3">
      <c r="A951" s="1">
        <v>41127</v>
      </c>
      <c r="B951">
        <v>53.21</v>
      </c>
      <c r="C951">
        <v>28.24</v>
      </c>
      <c r="D951">
        <v>37.07</v>
      </c>
      <c r="E951">
        <v>60.13</v>
      </c>
      <c r="F951">
        <v>4.01</v>
      </c>
      <c r="G951">
        <v>6.57</v>
      </c>
      <c r="H951">
        <v>3.5024999999999999</v>
      </c>
      <c r="I951">
        <v>11.28</v>
      </c>
      <c r="J951">
        <v>14.24</v>
      </c>
      <c r="K951">
        <v>56.18</v>
      </c>
      <c r="L951">
        <v>26.31</v>
      </c>
      <c r="O951" s="1">
        <v>41127</v>
      </c>
      <c r="P951" s="4">
        <f t="shared" si="30"/>
        <v>23.446156249999998</v>
      </c>
      <c r="Q951" s="4">
        <f t="shared" si="31"/>
        <v>53.21</v>
      </c>
      <c r="T951" s="59"/>
      <c r="U951" s="59"/>
    </row>
    <row r="952" spans="1:21" x14ac:dyDescent="0.3">
      <c r="A952" s="1">
        <v>41128</v>
      </c>
      <c r="B952">
        <v>54.44</v>
      </c>
      <c r="C952">
        <v>29.23</v>
      </c>
      <c r="D952">
        <v>37.4</v>
      </c>
      <c r="E952">
        <v>61.34</v>
      </c>
      <c r="F952">
        <v>4.0199999999999996</v>
      </c>
      <c r="G952">
        <v>6.82</v>
      </c>
      <c r="H952">
        <v>3.5375000000000001</v>
      </c>
      <c r="I952">
        <v>11.87</v>
      </c>
      <c r="J952">
        <v>14.17</v>
      </c>
      <c r="K952">
        <v>57.85</v>
      </c>
      <c r="L952">
        <v>26.5</v>
      </c>
      <c r="O952" s="1">
        <v>41128</v>
      </c>
      <c r="P952" s="4">
        <f t="shared" si="30"/>
        <v>23.931718749999998</v>
      </c>
      <c r="Q952" s="4">
        <f t="shared" si="31"/>
        <v>54.44</v>
      </c>
      <c r="T952" s="59"/>
      <c r="U952" s="59"/>
    </row>
    <row r="953" spans="1:21" x14ac:dyDescent="0.3">
      <c r="A953" s="1">
        <v>41129</v>
      </c>
      <c r="B953">
        <v>54.57</v>
      </c>
      <c r="C953">
        <v>29.36</v>
      </c>
      <c r="D953">
        <v>37.479999999999997</v>
      </c>
      <c r="E953">
        <v>61.45</v>
      </c>
      <c r="F953">
        <v>4.4000000000000004</v>
      </c>
      <c r="G953">
        <v>6.89</v>
      </c>
      <c r="H953">
        <v>3.5575000000000001</v>
      </c>
      <c r="I953">
        <v>11.92</v>
      </c>
      <c r="J953">
        <v>14.09</v>
      </c>
      <c r="K953">
        <v>57.51</v>
      </c>
      <c r="L953">
        <v>26.6</v>
      </c>
      <c r="O953" s="1">
        <v>41129</v>
      </c>
      <c r="P953" s="4">
        <f t="shared" si="30"/>
        <v>24.016468749999998</v>
      </c>
      <c r="Q953" s="4">
        <f t="shared" si="31"/>
        <v>54.57</v>
      </c>
      <c r="T953" s="59"/>
      <c r="U953" s="59"/>
    </row>
    <row r="954" spans="1:21" x14ac:dyDescent="0.3">
      <c r="A954" s="1">
        <v>41130</v>
      </c>
      <c r="B954">
        <v>55</v>
      </c>
      <c r="C954">
        <v>29.54</v>
      </c>
      <c r="D954">
        <v>37.32</v>
      </c>
      <c r="E954">
        <v>62</v>
      </c>
      <c r="F954">
        <v>4.37</v>
      </c>
      <c r="G954">
        <v>6.81</v>
      </c>
      <c r="H954">
        <v>3.6775000000000002</v>
      </c>
      <c r="I954">
        <v>11.89</v>
      </c>
      <c r="J954">
        <v>14.33</v>
      </c>
      <c r="K954">
        <v>57.59</v>
      </c>
      <c r="L954">
        <v>26.7</v>
      </c>
      <c r="O954" s="1">
        <v>41130</v>
      </c>
      <c r="P954" s="4">
        <f t="shared" si="30"/>
        <v>24.105593750000001</v>
      </c>
      <c r="Q954" s="4">
        <f t="shared" si="31"/>
        <v>55</v>
      </c>
      <c r="T954" s="59"/>
      <c r="U954" s="59"/>
    </row>
    <row r="955" spans="1:21" x14ac:dyDescent="0.3">
      <c r="A955" s="1">
        <v>41131</v>
      </c>
      <c r="B955">
        <v>55.28</v>
      </c>
      <c r="C955">
        <v>29.75</v>
      </c>
      <c r="D955">
        <v>37.15</v>
      </c>
      <c r="E955">
        <v>61.981999999999999</v>
      </c>
      <c r="F955">
        <v>4.34</v>
      </c>
      <c r="G955">
        <v>6.76</v>
      </c>
      <c r="H955">
        <v>3.6553</v>
      </c>
      <c r="I955">
        <v>11.95</v>
      </c>
      <c r="J955">
        <v>14.49</v>
      </c>
      <c r="K955">
        <v>57.6</v>
      </c>
      <c r="L955">
        <v>26.88</v>
      </c>
      <c r="O955" s="1">
        <v>41131</v>
      </c>
      <c r="P955" s="4">
        <f t="shared" si="30"/>
        <v>24.132071249999999</v>
      </c>
      <c r="Q955" s="4">
        <f t="shared" si="31"/>
        <v>55.28</v>
      </c>
      <c r="T955" s="59"/>
      <c r="U955" s="59"/>
    </row>
    <row r="956" spans="1:21" x14ac:dyDescent="0.3">
      <c r="A956" s="1">
        <v>41132</v>
      </c>
      <c r="B956">
        <v>55.28</v>
      </c>
      <c r="C956">
        <v>29.75</v>
      </c>
      <c r="D956">
        <v>37.15</v>
      </c>
      <c r="E956">
        <v>61.981999999999999</v>
      </c>
      <c r="F956">
        <v>4.34</v>
      </c>
      <c r="G956">
        <v>6.76</v>
      </c>
      <c r="H956">
        <v>3.6553</v>
      </c>
      <c r="I956">
        <v>11.95</v>
      </c>
      <c r="J956">
        <v>14.49</v>
      </c>
      <c r="K956">
        <v>57.6</v>
      </c>
      <c r="L956">
        <v>26.88</v>
      </c>
      <c r="O956" s="1">
        <v>41132</v>
      </c>
      <c r="P956" s="4">
        <f t="shared" si="30"/>
        <v>24.132071249999999</v>
      </c>
      <c r="Q956" s="4">
        <f t="shared" si="31"/>
        <v>55.28</v>
      </c>
      <c r="T956" s="59"/>
      <c r="U956" s="59"/>
    </row>
    <row r="957" spans="1:21" x14ac:dyDescent="0.3">
      <c r="A957" s="1">
        <v>41133</v>
      </c>
      <c r="B957">
        <v>55.28</v>
      </c>
      <c r="C957">
        <v>29.75</v>
      </c>
      <c r="D957">
        <v>37.15</v>
      </c>
      <c r="E957">
        <v>61.981999999999999</v>
      </c>
      <c r="F957">
        <v>4.34</v>
      </c>
      <c r="G957">
        <v>6.76</v>
      </c>
      <c r="H957">
        <v>3.6553</v>
      </c>
      <c r="I957">
        <v>11.95</v>
      </c>
      <c r="J957">
        <v>14.49</v>
      </c>
      <c r="K957">
        <v>57.6</v>
      </c>
      <c r="L957">
        <v>26.88</v>
      </c>
      <c r="O957" s="1">
        <v>41133</v>
      </c>
      <c r="P957" s="4">
        <f t="shared" si="30"/>
        <v>24.132071249999999</v>
      </c>
      <c r="Q957" s="4">
        <f t="shared" si="31"/>
        <v>55.28</v>
      </c>
      <c r="T957" s="59"/>
      <c r="U957" s="59"/>
    </row>
    <row r="958" spans="1:21" x14ac:dyDescent="0.3">
      <c r="A958" s="1">
        <v>41134</v>
      </c>
      <c r="B958">
        <v>54.8</v>
      </c>
      <c r="C958">
        <v>29.54</v>
      </c>
      <c r="D958">
        <v>36.270000000000003</v>
      </c>
      <c r="E958">
        <v>62.1</v>
      </c>
      <c r="F958">
        <v>4.26</v>
      </c>
      <c r="G958">
        <v>6.7149999999999999</v>
      </c>
      <c r="H958">
        <v>3.7025000000000001</v>
      </c>
      <c r="I958">
        <v>11.81</v>
      </c>
      <c r="J958">
        <v>14.31</v>
      </c>
      <c r="K958">
        <v>57.09</v>
      </c>
      <c r="L958">
        <v>26.69</v>
      </c>
      <c r="O958" s="1">
        <v>41134</v>
      </c>
      <c r="P958" s="4">
        <f t="shared" si="30"/>
        <v>23.942343749999999</v>
      </c>
      <c r="Q958" s="4">
        <f t="shared" si="31"/>
        <v>54.8</v>
      </c>
      <c r="T958" s="59"/>
      <c r="U958" s="59"/>
    </row>
    <row r="959" spans="1:21" x14ac:dyDescent="0.3">
      <c r="A959" s="1">
        <v>41135</v>
      </c>
      <c r="B959">
        <v>54.38</v>
      </c>
      <c r="C959">
        <v>29.48</v>
      </c>
      <c r="D959">
        <v>36.15</v>
      </c>
      <c r="E959">
        <v>62.39</v>
      </c>
      <c r="F959">
        <v>4.12</v>
      </c>
      <c r="G959">
        <v>6.55</v>
      </c>
      <c r="H959">
        <v>3.6475</v>
      </c>
      <c r="I959">
        <v>11.71</v>
      </c>
      <c r="J959">
        <v>14.4</v>
      </c>
      <c r="K959">
        <v>57.39</v>
      </c>
      <c r="L959">
        <v>26.48</v>
      </c>
      <c r="O959" s="1">
        <v>41135</v>
      </c>
      <c r="P959" s="4">
        <f t="shared" si="30"/>
        <v>23.898843749999997</v>
      </c>
      <c r="Q959" s="4">
        <f t="shared" si="31"/>
        <v>54.38</v>
      </c>
      <c r="T959" s="59"/>
      <c r="U959" s="59"/>
    </row>
    <row r="960" spans="1:21" x14ac:dyDescent="0.3">
      <c r="A960" s="1">
        <v>41136</v>
      </c>
      <c r="B960">
        <v>54.69</v>
      </c>
      <c r="C960">
        <v>29.9</v>
      </c>
      <c r="D960">
        <v>36.58</v>
      </c>
      <c r="E960">
        <v>62.52</v>
      </c>
      <c r="F960">
        <v>4.1900000000000004</v>
      </c>
      <c r="G960">
        <v>6.49</v>
      </c>
      <c r="H960">
        <v>3.62</v>
      </c>
      <c r="I960">
        <v>11.8</v>
      </c>
      <c r="J960">
        <v>14.42</v>
      </c>
      <c r="K960">
        <v>57.54</v>
      </c>
      <c r="L960">
        <v>26.27</v>
      </c>
      <c r="O960" s="1">
        <v>41136</v>
      </c>
      <c r="P960" s="4">
        <f t="shared" si="30"/>
        <v>24.002124999999999</v>
      </c>
      <c r="Q960" s="4">
        <f t="shared" si="31"/>
        <v>54.69</v>
      </c>
      <c r="T960" s="59"/>
      <c r="U960" s="59"/>
    </row>
    <row r="961" spans="1:21" x14ac:dyDescent="0.3">
      <c r="A961" s="1">
        <v>41137</v>
      </c>
      <c r="B961">
        <v>55.55</v>
      </c>
      <c r="C961">
        <v>30.27</v>
      </c>
      <c r="D961">
        <v>36.909999999999997</v>
      </c>
      <c r="E961">
        <v>62.57</v>
      </c>
      <c r="F961">
        <v>4.17</v>
      </c>
      <c r="G961">
        <v>6.61</v>
      </c>
      <c r="H961">
        <v>3.6949999999999998</v>
      </c>
      <c r="I961">
        <v>11.98</v>
      </c>
      <c r="J961">
        <v>14.45</v>
      </c>
      <c r="K961">
        <v>57.73</v>
      </c>
      <c r="L961">
        <v>26.59</v>
      </c>
      <c r="O961" s="1">
        <v>41137</v>
      </c>
      <c r="P961" s="4">
        <f t="shared" si="30"/>
        <v>24.173437500000002</v>
      </c>
      <c r="Q961" s="4">
        <f t="shared" si="31"/>
        <v>55.55</v>
      </c>
      <c r="T961" s="59"/>
      <c r="U961" s="59"/>
    </row>
    <row r="962" spans="1:21" x14ac:dyDescent="0.3">
      <c r="A962" s="1">
        <v>41138</v>
      </c>
      <c r="B962">
        <v>55.15</v>
      </c>
      <c r="C962">
        <v>29.86</v>
      </c>
      <c r="D962">
        <v>36.840000000000003</v>
      </c>
      <c r="E962">
        <v>63.29</v>
      </c>
      <c r="F962">
        <v>4.0999999999999996</v>
      </c>
      <c r="G962">
        <v>6.57</v>
      </c>
      <c r="H962">
        <v>3.6625000000000001</v>
      </c>
      <c r="I962">
        <v>12</v>
      </c>
      <c r="J962">
        <v>14.4</v>
      </c>
      <c r="K962">
        <v>58.06</v>
      </c>
      <c r="L962">
        <v>26.33</v>
      </c>
      <c r="O962" s="1">
        <v>41138</v>
      </c>
      <c r="P962" s="4">
        <f t="shared" si="30"/>
        <v>24.171406249999997</v>
      </c>
      <c r="Q962" s="4">
        <f t="shared" si="31"/>
        <v>55.15</v>
      </c>
      <c r="T962" s="59"/>
      <c r="U962" s="59"/>
    </row>
    <row r="963" spans="1:21" x14ac:dyDescent="0.3">
      <c r="A963" s="1">
        <v>41139</v>
      </c>
      <c r="B963">
        <v>55.15</v>
      </c>
      <c r="C963">
        <v>29.86</v>
      </c>
      <c r="D963">
        <v>36.840000000000003</v>
      </c>
      <c r="E963">
        <v>63.29</v>
      </c>
      <c r="F963">
        <v>4.0999999999999996</v>
      </c>
      <c r="G963">
        <v>6.57</v>
      </c>
      <c r="H963">
        <v>3.6625000000000001</v>
      </c>
      <c r="I963">
        <v>12</v>
      </c>
      <c r="J963">
        <v>14.4</v>
      </c>
      <c r="K963">
        <v>58.06</v>
      </c>
      <c r="L963">
        <v>26.33</v>
      </c>
      <c r="O963" s="1">
        <v>41139</v>
      </c>
      <c r="P963" s="4">
        <f t="shared" si="30"/>
        <v>24.171406249999997</v>
      </c>
      <c r="Q963" s="4">
        <f t="shared" si="31"/>
        <v>55.15</v>
      </c>
      <c r="T963" s="59"/>
      <c r="U963" s="59"/>
    </row>
    <row r="964" spans="1:21" x14ac:dyDescent="0.3">
      <c r="A964" s="1">
        <v>41140</v>
      </c>
      <c r="B964">
        <v>55.15</v>
      </c>
      <c r="C964">
        <v>29.86</v>
      </c>
      <c r="D964">
        <v>36.840000000000003</v>
      </c>
      <c r="E964">
        <v>63.29</v>
      </c>
      <c r="F964">
        <v>4.0999999999999996</v>
      </c>
      <c r="G964">
        <v>6.57</v>
      </c>
      <c r="H964">
        <v>3.6625000000000001</v>
      </c>
      <c r="I964">
        <v>12</v>
      </c>
      <c r="J964">
        <v>14.4</v>
      </c>
      <c r="K964">
        <v>58.06</v>
      </c>
      <c r="L964">
        <v>26.33</v>
      </c>
      <c r="O964" s="1">
        <v>41140</v>
      </c>
      <c r="P964" s="4">
        <f t="shared" ref="P964:P1027" si="32">SUMPRODUCT(C964:L964,$C$1:$L$1)</f>
        <v>24.171406249999997</v>
      </c>
      <c r="Q964" s="4">
        <f t="shared" si="31"/>
        <v>55.15</v>
      </c>
      <c r="T964" s="59"/>
      <c r="U964" s="59"/>
    </row>
    <row r="965" spans="1:21" x14ac:dyDescent="0.3">
      <c r="A965" s="1">
        <v>41141</v>
      </c>
      <c r="B965">
        <v>54.78</v>
      </c>
      <c r="C965">
        <v>29.53</v>
      </c>
      <c r="D965">
        <v>35.96</v>
      </c>
      <c r="E965">
        <v>62.8</v>
      </c>
      <c r="F965">
        <v>4.09</v>
      </c>
      <c r="G965">
        <v>6.49</v>
      </c>
      <c r="H965">
        <v>3.6625000000000001</v>
      </c>
      <c r="I965">
        <v>11.97</v>
      </c>
      <c r="J965">
        <v>14.5</v>
      </c>
      <c r="K965">
        <v>57.96</v>
      </c>
      <c r="L965">
        <v>26.23</v>
      </c>
      <c r="O965" s="1">
        <v>41141</v>
      </c>
      <c r="P965" s="4">
        <f t="shared" si="32"/>
        <v>23.955406249999999</v>
      </c>
      <c r="Q965" s="4">
        <f t="shared" si="31"/>
        <v>54.78</v>
      </c>
      <c r="T965" s="59"/>
      <c r="U965" s="59"/>
    </row>
    <row r="966" spans="1:21" x14ac:dyDescent="0.3">
      <c r="A966" s="1">
        <v>41142</v>
      </c>
      <c r="B966">
        <v>54.81</v>
      </c>
      <c r="C966">
        <v>29.64</v>
      </c>
      <c r="D966">
        <v>36.380000000000003</v>
      </c>
      <c r="E966">
        <v>62.08</v>
      </c>
      <c r="F966">
        <v>4.07</v>
      </c>
      <c r="G966">
        <v>6.46</v>
      </c>
      <c r="H966">
        <v>3.6524999999999999</v>
      </c>
      <c r="I966">
        <v>11.78</v>
      </c>
      <c r="J966">
        <v>14.65</v>
      </c>
      <c r="K966">
        <v>58.5</v>
      </c>
      <c r="L966">
        <v>26.11</v>
      </c>
      <c r="O966" s="1">
        <v>41142</v>
      </c>
      <c r="P966" s="4">
        <f t="shared" si="32"/>
        <v>23.926906250000002</v>
      </c>
      <c r="Q966" s="4">
        <f t="shared" si="31"/>
        <v>54.81</v>
      </c>
      <c r="T966" s="59"/>
      <c r="U966" s="59"/>
    </row>
    <row r="967" spans="1:21" x14ac:dyDescent="0.3">
      <c r="A967" s="1">
        <v>41143</v>
      </c>
      <c r="B967">
        <v>54.41</v>
      </c>
      <c r="C967">
        <v>29.38</v>
      </c>
      <c r="D967">
        <v>36.49</v>
      </c>
      <c r="E967">
        <v>62.17</v>
      </c>
      <c r="F967">
        <v>4.01</v>
      </c>
      <c r="G967">
        <v>6.32</v>
      </c>
      <c r="H967">
        <v>3.66</v>
      </c>
      <c r="I967">
        <v>11.78</v>
      </c>
      <c r="J967">
        <v>14.4</v>
      </c>
      <c r="K967">
        <v>58.86</v>
      </c>
      <c r="L967">
        <v>25.73</v>
      </c>
      <c r="O967" s="1">
        <v>41143</v>
      </c>
      <c r="P967" s="4">
        <f t="shared" si="32"/>
        <v>23.861250000000002</v>
      </c>
      <c r="Q967" s="4">
        <f t="shared" si="31"/>
        <v>54.41</v>
      </c>
      <c r="T967" s="59"/>
      <c r="U967" s="59"/>
    </row>
    <row r="968" spans="1:21" x14ac:dyDescent="0.3">
      <c r="A968" s="1">
        <v>41144</v>
      </c>
      <c r="B968">
        <v>54.1</v>
      </c>
      <c r="C968">
        <v>29.32</v>
      </c>
      <c r="D968">
        <v>36.020000000000003</v>
      </c>
      <c r="E968">
        <v>62.045000000000002</v>
      </c>
      <c r="F968">
        <v>3.9</v>
      </c>
      <c r="G968">
        <v>6.2549999999999999</v>
      </c>
      <c r="H968">
        <v>3.5762999999999998</v>
      </c>
      <c r="I968">
        <v>11.795</v>
      </c>
      <c r="J968">
        <v>14.33</v>
      </c>
      <c r="K968">
        <v>57.62</v>
      </c>
      <c r="L968">
        <v>25.04</v>
      </c>
      <c r="O968" s="1">
        <v>41144</v>
      </c>
      <c r="P968" s="4">
        <f t="shared" si="32"/>
        <v>23.617021250000004</v>
      </c>
      <c r="Q968" s="4">
        <f t="shared" si="31"/>
        <v>54.1</v>
      </c>
      <c r="T968" s="59"/>
      <c r="U968" s="59"/>
    </row>
    <row r="969" spans="1:21" x14ac:dyDescent="0.3">
      <c r="A969" s="1">
        <v>41145</v>
      </c>
      <c r="B969">
        <v>54.37</v>
      </c>
      <c r="C969">
        <v>29.56</v>
      </c>
      <c r="D969">
        <v>36.049999999999997</v>
      </c>
      <c r="E969">
        <v>62.43</v>
      </c>
      <c r="F969">
        <v>3.94</v>
      </c>
      <c r="G969">
        <v>6.3</v>
      </c>
      <c r="H969">
        <v>3.65</v>
      </c>
      <c r="I969">
        <v>11.77</v>
      </c>
      <c r="J969">
        <v>14.37</v>
      </c>
      <c r="K969">
        <v>57.77</v>
      </c>
      <c r="L969">
        <v>24.91</v>
      </c>
      <c r="O969" s="1">
        <v>41145</v>
      </c>
      <c r="P969" s="4">
        <f t="shared" si="32"/>
        <v>23.700624999999999</v>
      </c>
      <c r="Q969" s="4">
        <f t="shared" si="31"/>
        <v>54.37</v>
      </c>
      <c r="T969" s="59"/>
      <c r="U969" s="59"/>
    </row>
    <row r="970" spans="1:21" x14ac:dyDescent="0.3">
      <c r="A970" s="1">
        <v>41146</v>
      </c>
      <c r="B970">
        <v>54.37</v>
      </c>
      <c r="C970">
        <v>29.56</v>
      </c>
      <c r="D970">
        <v>36.049999999999997</v>
      </c>
      <c r="E970">
        <v>62.43</v>
      </c>
      <c r="F970">
        <v>3.94</v>
      </c>
      <c r="G970">
        <v>6.3</v>
      </c>
      <c r="H970">
        <v>3.65</v>
      </c>
      <c r="I970">
        <v>11.77</v>
      </c>
      <c r="J970">
        <v>14.37</v>
      </c>
      <c r="K970">
        <v>57.77</v>
      </c>
      <c r="L970">
        <v>24.91</v>
      </c>
      <c r="O970" s="1">
        <v>41146</v>
      </c>
      <c r="P970" s="4">
        <f t="shared" si="32"/>
        <v>23.700624999999999</v>
      </c>
      <c r="Q970" s="4">
        <f t="shared" si="31"/>
        <v>54.37</v>
      </c>
      <c r="T970" s="59"/>
      <c r="U970" s="59"/>
    </row>
    <row r="971" spans="1:21" x14ac:dyDescent="0.3">
      <c r="A971" s="1">
        <v>41147</v>
      </c>
      <c r="B971">
        <v>54.37</v>
      </c>
      <c r="C971">
        <v>29.56</v>
      </c>
      <c r="D971">
        <v>36.049999999999997</v>
      </c>
      <c r="E971">
        <v>62.43</v>
      </c>
      <c r="F971">
        <v>3.94</v>
      </c>
      <c r="G971">
        <v>6.3</v>
      </c>
      <c r="H971">
        <v>3.65</v>
      </c>
      <c r="I971">
        <v>11.77</v>
      </c>
      <c r="J971">
        <v>14.37</v>
      </c>
      <c r="K971">
        <v>57.77</v>
      </c>
      <c r="L971">
        <v>24.91</v>
      </c>
      <c r="O971" s="1">
        <v>41147</v>
      </c>
      <c r="P971" s="4">
        <f t="shared" si="32"/>
        <v>23.700624999999999</v>
      </c>
      <c r="Q971" s="4">
        <f t="shared" si="31"/>
        <v>54.37</v>
      </c>
      <c r="T971" s="59"/>
      <c r="U971" s="59"/>
    </row>
    <row r="972" spans="1:21" x14ac:dyDescent="0.3">
      <c r="A972" s="1">
        <v>41148</v>
      </c>
      <c r="B972">
        <v>54.16</v>
      </c>
      <c r="C972">
        <v>29.32</v>
      </c>
      <c r="D972">
        <v>35.770000000000003</v>
      </c>
      <c r="E972">
        <v>62.37</v>
      </c>
      <c r="F972">
        <v>3.85</v>
      </c>
      <c r="G972">
        <v>6.23</v>
      </c>
      <c r="H972">
        <v>3.5874999999999999</v>
      </c>
      <c r="I972">
        <v>11.62</v>
      </c>
      <c r="J972">
        <v>14.38</v>
      </c>
      <c r="K972">
        <v>58.02</v>
      </c>
      <c r="L972">
        <v>24.84</v>
      </c>
      <c r="O972" s="1">
        <v>41148</v>
      </c>
      <c r="P972" s="4">
        <f t="shared" si="32"/>
        <v>23.598593750000003</v>
      </c>
      <c r="Q972" s="4">
        <f t="shared" si="31"/>
        <v>54.16</v>
      </c>
      <c r="T972" s="59"/>
      <c r="U972" s="59"/>
    </row>
    <row r="973" spans="1:21" x14ac:dyDescent="0.3">
      <c r="A973" s="1">
        <v>41149</v>
      </c>
      <c r="B973">
        <v>54.08</v>
      </c>
      <c r="C973">
        <v>29.24</v>
      </c>
      <c r="D973">
        <v>36.270000000000003</v>
      </c>
      <c r="E973">
        <v>62.01</v>
      </c>
      <c r="F973">
        <v>3.79</v>
      </c>
      <c r="G973">
        <v>6.2</v>
      </c>
      <c r="H973">
        <v>3.5724999999999998</v>
      </c>
      <c r="I973">
        <v>11.63</v>
      </c>
      <c r="J973">
        <v>14.31</v>
      </c>
      <c r="K973">
        <v>56.29</v>
      </c>
      <c r="L973">
        <v>25</v>
      </c>
      <c r="O973" s="1">
        <v>41149</v>
      </c>
      <c r="P973" s="4">
        <f t="shared" si="32"/>
        <v>23.522656249999997</v>
      </c>
      <c r="Q973" s="4">
        <f t="shared" si="31"/>
        <v>54.08</v>
      </c>
      <c r="T973" s="59"/>
      <c r="U973" s="59"/>
    </row>
    <row r="974" spans="1:21" x14ac:dyDescent="0.3">
      <c r="A974" s="1">
        <v>41150</v>
      </c>
      <c r="B974">
        <v>54.14</v>
      </c>
      <c r="C974">
        <v>29.4</v>
      </c>
      <c r="D974">
        <v>36.6</v>
      </c>
      <c r="E974">
        <v>62.11</v>
      </c>
      <c r="F974">
        <v>3.77</v>
      </c>
      <c r="G974">
        <v>6.2</v>
      </c>
      <c r="H974">
        <v>3.58</v>
      </c>
      <c r="I974">
        <v>11.7</v>
      </c>
      <c r="J974">
        <v>14.35</v>
      </c>
      <c r="K974">
        <v>56.99</v>
      </c>
      <c r="L974">
        <v>24.667999999999999</v>
      </c>
      <c r="O974" s="1">
        <v>41150</v>
      </c>
      <c r="P974" s="4">
        <f t="shared" si="32"/>
        <v>23.59515</v>
      </c>
      <c r="Q974" s="4">
        <f t="shared" ref="Q974:Q1037" si="33">B974</f>
        <v>54.14</v>
      </c>
      <c r="T974" s="59"/>
      <c r="U974" s="59"/>
    </row>
    <row r="975" spans="1:21" x14ac:dyDescent="0.3">
      <c r="A975" s="1">
        <v>41151</v>
      </c>
      <c r="B975">
        <v>53.31</v>
      </c>
      <c r="C975">
        <v>29.01</v>
      </c>
      <c r="D975">
        <v>36.020000000000003</v>
      </c>
      <c r="E975">
        <v>61.2</v>
      </c>
      <c r="F975">
        <v>3.7</v>
      </c>
      <c r="G975">
        <v>6.18</v>
      </c>
      <c r="H975">
        <v>3.5125000000000002</v>
      </c>
      <c r="I975">
        <v>11.47</v>
      </c>
      <c r="J975">
        <v>14.25</v>
      </c>
      <c r="K975">
        <v>55.84</v>
      </c>
      <c r="L975">
        <v>24.27</v>
      </c>
      <c r="O975" s="1">
        <v>41151</v>
      </c>
      <c r="P975" s="4">
        <f t="shared" si="32"/>
        <v>23.232781249999999</v>
      </c>
      <c r="Q975" s="4">
        <f t="shared" si="33"/>
        <v>53.31</v>
      </c>
      <c r="T975" s="59"/>
      <c r="U975" s="59"/>
    </row>
    <row r="976" spans="1:21" x14ac:dyDescent="0.3">
      <c r="A976" s="1">
        <v>41152</v>
      </c>
      <c r="B976">
        <v>53.95</v>
      </c>
      <c r="C976">
        <v>29.04</v>
      </c>
      <c r="D976">
        <v>36.57</v>
      </c>
      <c r="E976">
        <v>61.46</v>
      </c>
      <c r="F976">
        <v>3.72</v>
      </c>
      <c r="G976">
        <v>6.21</v>
      </c>
      <c r="H976">
        <v>3.5074999999999998</v>
      </c>
      <c r="I976">
        <v>11.69</v>
      </c>
      <c r="J976">
        <v>14.7</v>
      </c>
      <c r="K976">
        <v>56.77</v>
      </c>
      <c r="L976">
        <v>24.83</v>
      </c>
      <c r="O976" s="1">
        <v>41152</v>
      </c>
      <c r="P976" s="4">
        <f t="shared" si="32"/>
        <v>23.489093749999999</v>
      </c>
      <c r="Q976" s="4">
        <f t="shared" si="33"/>
        <v>53.95</v>
      </c>
      <c r="T976" s="59"/>
      <c r="U976" s="59"/>
    </row>
    <row r="977" spans="1:21" x14ac:dyDescent="0.3">
      <c r="A977" s="1">
        <v>41153</v>
      </c>
      <c r="B977">
        <v>53.95</v>
      </c>
      <c r="C977">
        <v>29.04</v>
      </c>
      <c r="D977">
        <v>36.57</v>
      </c>
      <c r="E977">
        <v>61.46</v>
      </c>
      <c r="F977">
        <v>3.72</v>
      </c>
      <c r="G977">
        <v>6.21</v>
      </c>
      <c r="H977">
        <v>3.5074999999999998</v>
      </c>
      <c r="I977">
        <v>11.69</v>
      </c>
      <c r="J977">
        <v>14.7</v>
      </c>
      <c r="K977">
        <v>56.77</v>
      </c>
      <c r="L977">
        <v>24.83</v>
      </c>
      <c r="O977" s="1">
        <v>41153</v>
      </c>
      <c r="P977" s="4">
        <f t="shared" si="32"/>
        <v>23.489093749999999</v>
      </c>
      <c r="Q977" s="4">
        <f t="shared" si="33"/>
        <v>53.95</v>
      </c>
      <c r="T977" s="59"/>
      <c r="U977" s="59"/>
    </row>
    <row r="978" spans="1:21" x14ac:dyDescent="0.3">
      <c r="A978" s="1">
        <v>41154</v>
      </c>
      <c r="B978">
        <v>53.95</v>
      </c>
      <c r="C978">
        <v>29.04</v>
      </c>
      <c r="D978">
        <v>36.57</v>
      </c>
      <c r="E978">
        <v>61.46</v>
      </c>
      <c r="F978">
        <v>3.72</v>
      </c>
      <c r="G978">
        <v>6.21</v>
      </c>
      <c r="H978">
        <v>3.5074999999999998</v>
      </c>
      <c r="I978">
        <v>11.69</v>
      </c>
      <c r="J978">
        <v>14.7</v>
      </c>
      <c r="K978">
        <v>56.77</v>
      </c>
      <c r="L978">
        <v>24.83</v>
      </c>
      <c r="O978" s="1">
        <v>41154</v>
      </c>
      <c r="P978" s="4">
        <f t="shared" si="32"/>
        <v>23.489093749999999</v>
      </c>
      <c r="Q978" s="4">
        <f t="shared" si="33"/>
        <v>53.95</v>
      </c>
      <c r="T978" s="59"/>
      <c r="U978" s="59"/>
    </row>
    <row r="979" spans="1:21" x14ac:dyDescent="0.3">
      <c r="A979" s="1">
        <v>41155</v>
      </c>
      <c r="B979">
        <v>53.95</v>
      </c>
      <c r="C979">
        <v>29.04</v>
      </c>
      <c r="D979">
        <v>36.57</v>
      </c>
      <c r="E979">
        <v>61.46</v>
      </c>
      <c r="F979">
        <v>3.72</v>
      </c>
      <c r="G979">
        <v>6.21</v>
      </c>
      <c r="H979">
        <v>3.5074999999999998</v>
      </c>
      <c r="I979">
        <v>11.69</v>
      </c>
      <c r="J979">
        <v>14.7</v>
      </c>
      <c r="K979">
        <v>56.77</v>
      </c>
      <c r="L979">
        <v>24.83</v>
      </c>
      <c r="O979" s="1">
        <v>41155</v>
      </c>
      <c r="P979" s="4">
        <f t="shared" si="32"/>
        <v>23.489093749999999</v>
      </c>
      <c r="Q979" s="4">
        <f t="shared" si="33"/>
        <v>53.95</v>
      </c>
      <c r="T979" s="59"/>
      <c r="U979" s="59"/>
    </row>
    <row r="980" spans="1:21" x14ac:dyDescent="0.3">
      <c r="A980" s="1">
        <v>41156</v>
      </c>
      <c r="B980">
        <v>53.53</v>
      </c>
      <c r="C980">
        <v>28.785</v>
      </c>
      <c r="D980">
        <v>35.89</v>
      </c>
      <c r="E980">
        <v>60.81</v>
      </c>
      <c r="F980">
        <v>3.64</v>
      </c>
      <c r="G980">
        <v>6.09</v>
      </c>
      <c r="H980">
        <v>3.3188</v>
      </c>
      <c r="I980">
        <v>11.74</v>
      </c>
      <c r="J980">
        <v>14.38</v>
      </c>
      <c r="K980">
        <v>56.13</v>
      </c>
      <c r="L980">
        <v>24.414999999999999</v>
      </c>
      <c r="O980" s="1">
        <v>41156</v>
      </c>
      <c r="P980" s="4">
        <f t="shared" si="32"/>
        <v>23.177990000000001</v>
      </c>
      <c r="Q980" s="4">
        <f t="shared" si="33"/>
        <v>53.53</v>
      </c>
      <c r="T980" s="59"/>
      <c r="U980" s="59"/>
    </row>
    <row r="981" spans="1:21" x14ac:dyDescent="0.3">
      <c r="A981" s="1">
        <v>41157</v>
      </c>
      <c r="B981">
        <v>53.24</v>
      </c>
      <c r="C981">
        <v>28.52</v>
      </c>
      <c r="D981">
        <v>35.18</v>
      </c>
      <c r="E981">
        <v>60.68</v>
      </c>
      <c r="F981">
        <v>3.51</v>
      </c>
      <c r="G981">
        <v>6.19</v>
      </c>
      <c r="H981">
        <v>3.33</v>
      </c>
      <c r="I981">
        <v>11.72</v>
      </c>
      <c r="J981">
        <v>14.18</v>
      </c>
      <c r="K981">
        <v>56.07</v>
      </c>
      <c r="L981">
        <v>24.39</v>
      </c>
      <c r="O981" s="1">
        <v>41157</v>
      </c>
      <c r="P981" s="4">
        <f t="shared" si="32"/>
        <v>23.0335</v>
      </c>
      <c r="Q981" s="4">
        <f t="shared" si="33"/>
        <v>53.24</v>
      </c>
      <c r="T981" s="59"/>
      <c r="U981" s="59"/>
    </row>
    <row r="982" spans="1:21" x14ac:dyDescent="0.3">
      <c r="A982" s="1">
        <v>41158</v>
      </c>
      <c r="B982">
        <v>54.86</v>
      </c>
      <c r="C982">
        <v>29.56</v>
      </c>
      <c r="D982">
        <v>36.61</v>
      </c>
      <c r="E982">
        <v>62.62</v>
      </c>
      <c r="F982">
        <v>3.66</v>
      </c>
      <c r="G982">
        <v>6.6749999999999998</v>
      </c>
      <c r="H982">
        <v>3.4325000000000001</v>
      </c>
      <c r="I982">
        <v>11.904999999999999</v>
      </c>
      <c r="J982">
        <v>14.41</v>
      </c>
      <c r="K982">
        <v>57.87</v>
      </c>
      <c r="L982">
        <v>25.094999999999999</v>
      </c>
      <c r="O982" s="1">
        <v>41158</v>
      </c>
      <c r="P982" s="4">
        <f t="shared" si="32"/>
        <v>23.814218749999998</v>
      </c>
      <c r="Q982" s="4">
        <f t="shared" si="33"/>
        <v>54.86</v>
      </c>
      <c r="T982" s="59"/>
      <c r="U982" s="59"/>
    </row>
    <row r="983" spans="1:21" x14ac:dyDescent="0.3">
      <c r="A983" s="1">
        <v>41159</v>
      </c>
      <c r="B983">
        <v>54.71</v>
      </c>
      <c r="C983">
        <v>29.18</v>
      </c>
      <c r="D983">
        <v>36.200000000000003</v>
      </c>
      <c r="E983">
        <v>61.93</v>
      </c>
      <c r="F983">
        <v>3.45</v>
      </c>
      <c r="G983">
        <v>6.42</v>
      </c>
      <c r="H983">
        <v>3.35</v>
      </c>
      <c r="I983">
        <v>11.86</v>
      </c>
      <c r="J983">
        <v>14.51</v>
      </c>
      <c r="K983">
        <v>56.82</v>
      </c>
      <c r="L983">
        <v>24.19</v>
      </c>
      <c r="O983" s="1">
        <v>41159</v>
      </c>
      <c r="P983" s="4">
        <f t="shared" si="32"/>
        <v>23.431750000000001</v>
      </c>
      <c r="Q983" s="4">
        <f t="shared" si="33"/>
        <v>54.71</v>
      </c>
      <c r="T983" s="59"/>
      <c r="U983" s="59"/>
    </row>
    <row r="984" spans="1:21" x14ac:dyDescent="0.3">
      <c r="A984" s="1">
        <v>41160</v>
      </c>
      <c r="B984">
        <v>54.71</v>
      </c>
      <c r="C984">
        <v>29.18</v>
      </c>
      <c r="D984">
        <v>36.200000000000003</v>
      </c>
      <c r="E984">
        <v>61.93</v>
      </c>
      <c r="F984">
        <v>3.45</v>
      </c>
      <c r="G984">
        <v>6.42</v>
      </c>
      <c r="H984">
        <v>3.35</v>
      </c>
      <c r="I984">
        <v>11.86</v>
      </c>
      <c r="J984">
        <v>14.51</v>
      </c>
      <c r="K984">
        <v>56.82</v>
      </c>
      <c r="L984">
        <v>24.19</v>
      </c>
      <c r="O984" s="1">
        <v>41160</v>
      </c>
      <c r="P984" s="4">
        <f t="shared" si="32"/>
        <v>23.431750000000001</v>
      </c>
      <c r="Q984" s="4">
        <f t="shared" si="33"/>
        <v>54.71</v>
      </c>
      <c r="T984" s="59"/>
      <c r="U984" s="59"/>
    </row>
    <row r="985" spans="1:21" x14ac:dyDescent="0.3">
      <c r="A985" s="1">
        <v>41161</v>
      </c>
      <c r="B985">
        <v>54.71</v>
      </c>
      <c r="C985">
        <v>29.18</v>
      </c>
      <c r="D985">
        <v>36.200000000000003</v>
      </c>
      <c r="E985">
        <v>61.93</v>
      </c>
      <c r="F985">
        <v>3.45</v>
      </c>
      <c r="G985">
        <v>6.42</v>
      </c>
      <c r="H985">
        <v>3.35</v>
      </c>
      <c r="I985">
        <v>11.86</v>
      </c>
      <c r="J985">
        <v>14.51</v>
      </c>
      <c r="K985">
        <v>56.82</v>
      </c>
      <c r="L985">
        <v>24.19</v>
      </c>
      <c r="O985" s="1">
        <v>41161</v>
      </c>
      <c r="P985" s="4">
        <f t="shared" si="32"/>
        <v>23.431750000000001</v>
      </c>
      <c r="Q985" s="4">
        <f t="shared" si="33"/>
        <v>54.71</v>
      </c>
      <c r="T985" s="59"/>
      <c r="U985" s="59"/>
    </row>
    <row r="986" spans="1:21" x14ac:dyDescent="0.3">
      <c r="A986" s="1">
        <v>41162</v>
      </c>
      <c r="B986">
        <v>53.76</v>
      </c>
      <c r="C986">
        <v>28.67</v>
      </c>
      <c r="D986">
        <v>35</v>
      </c>
      <c r="E986">
        <v>61.29</v>
      </c>
      <c r="F986">
        <v>3.47</v>
      </c>
      <c r="G986">
        <v>6.41</v>
      </c>
      <c r="H986">
        <v>3.32</v>
      </c>
      <c r="I986">
        <v>11.685</v>
      </c>
      <c r="J986">
        <v>14.7</v>
      </c>
      <c r="K986">
        <v>55.42</v>
      </c>
      <c r="L986">
        <v>23.26</v>
      </c>
      <c r="O986" s="1">
        <v>41162</v>
      </c>
      <c r="P986" s="4">
        <f t="shared" si="32"/>
        <v>22.9803125</v>
      </c>
      <c r="Q986" s="4">
        <f t="shared" si="33"/>
        <v>53.76</v>
      </c>
      <c r="T986" s="59"/>
      <c r="U986" s="59"/>
    </row>
    <row r="987" spans="1:21" x14ac:dyDescent="0.3">
      <c r="A987" s="1">
        <v>41163</v>
      </c>
      <c r="B987">
        <v>54.11</v>
      </c>
      <c r="C987">
        <v>28.58</v>
      </c>
      <c r="D987">
        <v>34.96</v>
      </c>
      <c r="E987">
        <v>61.845999999999997</v>
      </c>
      <c r="F987">
        <v>3.75</v>
      </c>
      <c r="G987">
        <v>6.36</v>
      </c>
      <c r="H987">
        <v>3.36</v>
      </c>
      <c r="I987">
        <v>11.65</v>
      </c>
      <c r="J987">
        <v>14.92</v>
      </c>
      <c r="K987">
        <v>55.56</v>
      </c>
      <c r="L987">
        <v>23.34</v>
      </c>
      <c r="O987" s="1">
        <v>41163</v>
      </c>
      <c r="P987" s="4">
        <f t="shared" si="32"/>
        <v>23.081675000000001</v>
      </c>
      <c r="Q987" s="4">
        <f t="shared" si="33"/>
        <v>54.11</v>
      </c>
      <c r="T987" s="59"/>
      <c r="U987" s="59"/>
    </row>
    <row r="988" spans="1:21" x14ac:dyDescent="0.3">
      <c r="A988" s="1">
        <v>41164</v>
      </c>
      <c r="B988">
        <v>54.23</v>
      </c>
      <c r="C988">
        <v>28.59</v>
      </c>
      <c r="D988">
        <v>35.229999999999997</v>
      </c>
      <c r="E988">
        <v>62.44</v>
      </c>
      <c r="F988">
        <v>3.89</v>
      </c>
      <c r="G988">
        <v>6.47</v>
      </c>
      <c r="H988">
        <v>3.3975</v>
      </c>
      <c r="I988">
        <v>11.6</v>
      </c>
      <c r="J988">
        <v>14.97</v>
      </c>
      <c r="K988">
        <v>55.62</v>
      </c>
      <c r="L988">
        <v>23.19</v>
      </c>
      <c r="O988" s="1">
        <v>41164</v>
      </c>
      <c r="P988" s="4">
        <f t="shared" si="32"/>
        <v>23.195343749999999</v>
      </c>
      <c r="Q988" s="4">
        <f t="shared" si="33"/>
        <v>54.23</v>
      </c>
      <c r="T988" s="59"/>
      <c r="U988" s="59"/>
    </row>
    <row r="989" spans="1:21" x14ac:dyDescent="0.3">
      <c r="A989" s="1">
        <v>41165</v>
      </c>
      <c r="B989">
        <v>54.71</v>
      </c>
      <c r="C989">
        <v>28.905000000000001</v>
      </c>
      <c r="D989">
        <v>35.07</v>
      </c>
      <c r="E989">
        <v>63.844999999999999</v>
      </c>
      <c r="F989">
        <v>3.92</v>
      </c>
      <c r="G989">
        <v>6.6</v>
      </c>
      <c r="H989">
        <v>3.4188000000000001</v>
      </c>
      <c r="I989">
        <v>11.845000000000001</v>
      </c>
      <c r="J989">
        <v>15.03</v>
      </c>
      <c r="K989">
        <v>56.16</v>
      </c>
      <c r="L989">
        <v>23.355</v>
      </c>
      <c r="O989" s="1">
        <v>41165</v>
      </c>
      <c r="P989" s="4">
        <f t="shared" si="32"/>
        <v>23.467365000000001</v>
      </c>
      <c r="Q989" s="4">
        <f t="shared" si="33"/>
        <v>54.71</v>
      </c>
      <c r="T989" s="59"/>
      <c r="U989" s="59"/>
    </row>
    <row r="990" spans="1:21" x14ac:dyDescent="0.3">
      <c r="A990" s="1">
        <v>41166</v>
      </c>
      <c r="B990">
        <v>55.43</v>
      </c>
      <c r="C990">
        <v>29.56</v>
      </c>
      <c r="D990">
        <v>35.06</v>
      </c>
      <c r="E990">
        <v>64.88</v>
      </c>
      <c r="F990">
        <v>3.9</v>
      </c>
      <c r="G990">
        <v>6.7</v>
      </c>
      <c r="H990">
        <v>3.46</v>
      </c>
      <c r="I990">
        <v>12.045</v>
      </c>
      <c r="J990">
        <v>15.36</v>
      </c>
      <c r="K990">
        <v>57.13</v>
      </c>
      <c r="L990">
        <v>23.37</v>
      </c>
      <c r="O990" s="1">
        <v>41166</v>
      </c>
      <c r="P990" s="4">
        <f t="shared" si="32"/>
        <v>23.759187500000003</v>
      </c>
      <c r="Q990" s="4">
        <f t="shared" si="33"/>
        <v>55.43</v>
      </c>
      <c r="T990" s="59"/>
      <c r="U990" s="59"/>
    </row>
    <row r="991" spans="1:21" x14ac:dyDescent="0.3">
      <c r="A991" s="1">
        <v>41167</v>
      </c>
      <c r="B991">
        <v>55.43</v>
      </c>
      <c r="C991">
        <v>29.56</v>
      </c>
      <c r="D991">
        <v>35.06</v>
      </c>
      <c r="E991">
        <v>64.88</v>
      </c>
      <c r="F991">
        <v>3.9</v>
      </c>
      <c r="G991">
        <v>6.7</v>
      </c>
      <c r="H991">
        <v>3.46</v>
      </c>
      <c r="I991">
        <v>12.045</v>
      </c>
      <c r="J991">
        <v>15.36</v>
      </c>
      <c r="K991">
        <v>57.13</v>
      </c>
      <c r="L991">
        <v>23.37</v>
      </c>
      <c r="O991" s="1">
        <v>41167</v>
      </c>
      <c r="P991" s="4">
        <f t="shared" si="32"/>
        <v>23.759187500000003</v>
      </c>
      <c r="Q991" s="4">
        <f t="shared" si="33"/>
        <v>55.43</v>
      </c>
      <c r="T991" s="59"/>
      <c r="U991" s="59"/>
    </row>
    <row r="992" spans="1:21" x14ac:dyDescent="0.3">
      <c r="A992" s="1">
        <v>41168</v>
      </c>
      <c r="B992">
        <v>55.43</v>
      </c>
      <c r="C992">
        <v>29.56</v>
      </c>
      <c r="D992">
        <v>35.06</v>
      </c>
      <c r="E992">
        <v>64.88</v>
      </c>
      <c r="F992">
        <v>3.9</v>
      </c>
      <c r="G992">
        <v>6.7</v>
      </c>
      <c r="H992">
        <v>3.46</v>
      </c>
      <c r="I992">
        <v>12.045</v>
      </c>
      <c r="J992">
        <v>15.36</v>
      </c>
      <c r="K992">
        <v>57.13</v>
      </c>
      <c r="L992">
        <v>23.37</v>
      </c>
      <c r="O992" s="1">
        <v>41168</v>
      </c>
      <c r="P992" s="4">
        <f t="shared" si="32"/>
        <v>23.759187500000003</v>
      </c>
      <c r="Q992" s="4">
        <f t="shared" si="33"/>
        <v>55.43</v>
      </c>
      <c r="T992" s="59"/>
      <c r="U992" s="59"/>
    </row>
    <row r="993" spans="1:21" x14ac:dyDescent="0.3">
      <c r="A993" s="1">
        <v>41169</v>
      </c>
      <c r="B993">
        <v>54.86</v>
      </c>
      <c r="C993">
        <v>29.1</v>
      </c>
      <c r="D993">
        <v>35.28</v>
      </c>
      <c r="E993">
        <v>64.81</v>
      </c>
      <c r="F993">
        <v>4.01</v>
      </c>
      <c r="G993">
        <v>6.57</v>
      </c>
      <c r="H993">
        <v>3.3650000000000002</v>
      </c>
      <c r="I993">
        <v>11.94</v>
      </c>
      <c r="J993">
        <v>14.99</v>
      </c>
      <c r="K993">
        <v>57.34</v>
      </c>
      <c r="L993">
        <v>23.31</v>
      </c>
      <c r="O993" s="1">
        <v>41169</v>
      </c>
      <c r="P993" s="4">
        <f t="shared" si="32"/>
        <v>23.684812500000007</v>
      </c>
      <c r="Q993" s="4">
        <f t="shared" si="33"/>
        <v>54.86</v>
      </c>
      <c r="T993" s="59"/>
      <c r="U993" s="59"/>
    </row>
    <row r="994" spans="1:21" x14ac:dyDescent="0.3">
      <c r="A994" s="1">
        <v>41170</v>
      </c>
      <c r="B994">
        <v>54.63</v>
      </c>
      <c r="C994">
        <v>28.66</v>
      </c>
      <c r="D994">
        <v>35.159999999999997</v>
      </c>
      <c r="E994">
        <v>65.08</v>
      </c>
      <c r="F994">
        <v>3.62</v>
      </c>
      <c r="G994">
        <v>6.48</v>
      </c>
      <c r="H994">
        <v>3.3875000000000002</v>
      </c>
      <c r="I994">
        <v>11.71</v>
      </c>
      <c r="J994">
        <v>15.09</v>
      </c>
      <c r="K994">
        <v>56.4</v>
      </c>
      <c r="L994">
        <v>23.37</v>
      </c>
      <c r="O994" s="1">
        <v>41170</v>
      </c>
      <c r="P994" s="4">
        <f t="shared" si="32"/>
        <v>23.539593750000002</v>
      </c>
      <c r="Q994" s="4">
        <f t="shared" si="33"/>
        <v>54.63</v>
      </c>
      <c r="T994" s="59"/>
      <c r="U994" s="59"/>
    </row>
    <row r="995" spans="1:21" x14ac:dyDescent="0.3">
      <c r="A995" s="1">
        <v>41171</v>
      </c>
      <c r="B995">
        <v>54.3</v>
      </c>
      <c r="C995">
        <v>28.69</v>
      </c>
      <c r="D995">
        <v>35.049999999999997</v>
      </c>
      <c r="E995">
        <v>65.08</v>
      </c>
      <c r="F995">
        <v>3.66</v>
      </c>
      <c r="G995">
        <v>6.65</v>
      </c>
      <c r="H995">
        <v>3.4275000000000002</v>
      </c>
      <c r="I995">
        <v>11.5</v>
      </c>
      <c r="J995">
        <v>15.04</v>
      </c>
      <c r="K995">
        <v>54.56</v>
      </c>
      <c r="L995">
        <v>23.15</v>
      </c>
      <c r="O995" s="1">
        <v>41171</v>
      </c>
      <c r="P995" s="4">
        <f t="shared" si="32"/>
        <v>23.415843750000001</v>
      </c>
      <c r="Q995" s="4">
        <f t="shared" si="33"/>
        <v>54.3</v>
      </c>
      <c r="T995" s="59"/>
      <c r="U995" s="59"/>
    </row>
    <row r="996" spans="1:21" x14ac:dyDescent="0.3">
      <c r="A996" s="1">
        <v>41172</v>
      </c>
      <c r="B996">
        <v>53.77</v>
      </c>
      <c r="C996">
        <v>28.85</v>
      </c>
      <c r="D996">
        <v>33.75</v>
      </c>
      <c r="E996">
        <v>64.349999999999994</v>
      </c>
      <c r="F996">
        <v>3.59</v>
      </c>
      <c r="G996">
        <v>6.45</v>
      </c>
      <c r="H996">
        <v>3.4024999999999999</v>
      </c>
      <c r="I996">
        <v>11.44</v>
      </c>
      <c r="J996">
        <v>14.8</v>
      </c>
      <c r="K996">
        <v>54.54</v>
      </c>
      <c r="L996">
        <v>23.178799999999999</v>
      </c>
      <c r="O996" s="1">
        <v>41172</v>
      </c>
      <c r="P996" s="4">
        <f t="shared" si="32"/>
        <v>23.155771249999997</v>
      </c>
      <c r="Q996" s="4">
        <f t="shared" si="33"/>
        <v>53.77</v>
      </c>
      <c r="T996" s="59"/>
      <c r="U996" s="59"/>
    </row>
    <row r="997" spans="1:21" x14ac:dyDescent="0.3">
      <c r="A997" s="1">
        <v>41173</v>
      </c>
      <c r="B997">
        <v>53.83</v>
      </c>
      <c r="C997">
        <v>28.99</v>
      </c>
      <c r="D997">
        <v>35.51</v>
      </c>
      <c r="E997">
        <v>64.265000000000001</v>
      </c>
      <c r="F997">
        <v>3.6</v>
      </c>
      <c r="G997">
        <v>6.36</v>
      </c>
      <c r="H997">
        <v>3.4163000000000001</v>
      </c>
      <c r="I997">
        <v>11.445</v>
      </c>
      <c r="J997">
        <v>14.8</v>
      </c>
      <c r="K997">
        <v>53.94</v>
      </c>
      <c r="L997">
        <v>23.125</v>
      </c>
      <c r="O997" s="1">
        <v>41173</v>
      </c>
      <c r="P997" s="4">
        <f t="shared" si="32"/>
        <v>23.317021249999996</v>
      </c>
      <c r="Q997" s="4">
        <f t="shared" si="33"/>
        <v>53.83</v>
      </c>
      <c r="T997" s="59"/>
      <c r="U997" s="59"/>
    </row>
    <row r="998" spans="1:21" x14ac:dyDescent="0.3">
      <c r="A998" s="1">
        <v>41174</v>
      </c>
      <c r="B998">
        <v>53.83</v>
      </c>
      <c r="C998">
        <v>28.99</v>
      </c>
      <c r="D998">
        <v>35.51</v>
      </c>
      <c r="E998">
        <v>64.265000000000001</v>
      </c>
      <c r="F998">
        <v>3.6</v>
      </c>
      <c r="G998">
        <v>6.36</v>
      </c>
      <c r="H998">
        <v>3.4163000000000001</v>
      </c>
      <c r="I998">
        <v>11.445</v>
      </c>
      <c r="J998">
        <v>14.8</v>
      </c>
      <c r="K998">
        <v>53.94</v>
      </c>
      <c r="L998">
        <v>23.125</v>
      </c>
      <c r="O998" s="1">
        <v>41174</v>
      </c>
      <c r="P998" s="4">
        <f t="shared" si="32"/>
        <v>23.317021249999996</v>
      </c>
      <c r="Q998" s="4">
        <f t="shared" si="33"/>
        <v>53.83</v>
      </c>
      <c r="T998" s="59"/>
      <c r="U998" s="59"/>
    </row>
    <row r="999" spans="1:21" x14ac:dyDescent="0.3">
      <c r="A999" s="1">
        <v>41175</v>
      </c>
      <c r="B999">
        <v>53.83</v>
      </c>
      <c r="C999">
        <v>28.99</v>
      </c>
      <c r="D999">
        <v>35.51</v>
      </c>
      <c r="E999">
        <v>64.265000000000001</v>
      </c>
      <c r="F999">
        <v>3.6</v>
      </c>
      <c r="G999">
        <v>6.36</v>
      </c>
      <c r="H999">
        <v>3.4163000000000001</v>
      </c>
      <c r="I999">
        <v>11.445</v>
      </c>
      <c r="J999">
        <v>14.8</v>
      </c>
      <c r="K999">
        <v>53.94</v>
      </c>
      <c r="L999">
        <v>23.125</v>
      </c>
      <c r="O999" s="1">
        <v>41175</v>
      </c>
      <c r="P999" s="4">
        <f t="shared" si="32"/>
        <v>23.317021249999996</v>
      </c>
      <c r="Q999" s="4">
        <f t="shared" si="33"/>
        <v>53.83</v>
      </c>
      <c r="T999" s="59"/>
      <c r="U999" s="59"/>
    </row>
    <row r="1000" spans="1:21" x14ac:dyDescent="0.3">
      <c r="A1000" s="1">
        <v>41176</v>
      </c>
      <c r="B1000">
        <v>53.06</v>
      </c>
      <c r="C1000">
        <v>28.68</v>
      </c>
      <c r="D1000">
        <v>34.6</v>
      </c>
      <c r="E1000">
        <v>63.664999999999999</v>
      </c>
      <c r="F1000">
        <v>3.46</v>
      </c>
      <c r="G1000">
        <v>6.2549999999999999</v>
      </c>
      <c r="H1000">
        <v>3.415</v>
      </c>
      <c r="I1000">
        <v>11.355</v>
      </c>
      <c r="J1000">
        <v>14.83</v>
      </c>
      <c r="K1000">
        <v>52.39</v>
      </c>
      <c r="L1000">
        <v>22.795000000000002</v>
      </c>
      <c r="O1000" s="1">
        <v>41176</v>
      </c>
      <c r="P1000" s="4">
        <f t="shared" si="32"/>
        <v>22.961312500000002</v>
      </c>
      <c r="Q1000" s="4">
        <f t="shared" si="33"/>
        <v>53.06</v>
      </c>
      <c r="T1000" s="59"/>
      <c r="U1000" s="59"/>
    </row>
    <row r="1001" spans="1:21" x14ac:dyDescent="0.3">
      <c r="A1001" s="1">
        <v>41177</v>
      </c>
      <c r="B1001">
        <v>51.51</v>
      </c>
      <c r="C1001">
        <v>27.83</v>
      </c>
      <c r="D1001">
        <v>33.01</v>
      </c>
      <c r="E1001">
        <v>62.73</v>
      </c>
      <c r="F1001">
        <v>3.28</v>
      </c>
      <c r="G1001">
        <v>6.1050000000000004</v>
      </c>
      <c r="H1001">
        <v>3.3525</v>
      </c>
      <c r="I1001">
        <v>11.15</v>
      </c>
      <c r="J1001">
        <v>14.8</v>
      </c>
      <c r="K1001">
        <v>53.41</v>
      </c>
      <c r="L1001">
        <v>22.535</v>
      </c>
      <c r="O1001" s="1">
        <v>41177</v>
      </c>
      <c r="P1001" s="4">
        <f t="shared" si="32"/>
        <v>22.534656249999998</v>
      </c>
      <c r="Q1001" s="4">
        <f t="shared" si="33"/>
        <v>51.51</v>
      </c>
      <c r="T1001" s="59"/>
      <c r="U1001" s="59"/>
    </row>
    <row r="1002" spans="1:21" x14ac:dyDescent="0.3">
      <c r="A1002" s="1">
        <v>41178</v>
      </c>
      <c r="B1002">
        <v>51.14</v>
      </c>
      <c r="C1002">
        <v>27.57</v>
      </c>
      <c r="D1002">
        <v>33.46</v>
      </c>
      <c r="E1002">
        <v>62.32</v>
      </c>
      <c r="F1002">
        <v>3.32</v>
      </c>
      <c r="G1002">
        <v>5.94</v>
      </c>
      <c r="H1002">
        <v>3.2949999999999999</v>
      </c>
      <c r="I1002">
        <v>11.135</v>
      </c>
      <c r="J1002">
        <v>14.99</v>
      </c>
      <c r="K1002">
        <v>52.66</v>
      </c>
      <c r="L1002">
        <v>22.645</v>
      </c>
      <c r="O1002" s="1">
        <v>41178</v>
      </c>
      <c r="P1002" s="4">
        <f t="shared" si="32"/>
        <v>22.472062500000003</v>
      </c>
      <c r="Q1002" s="4">
        <f t="shared" si="33"/>
        <v>51.14</v>
      </c>
      <c r="T1002" s="59"/>
      <c r="U1002" s="59"/>
    </row>
    <row r="1003" spans="1:21" x14ac:dyDescent="0.3">
      <c r="A1003" s="1">
        <v>41179</v>
      </c>
      <c r="B1003">
        <v>52.3</v>
      </c>
      <c r="C1003">
        <v>27.875</v>
      </c>
      <c r="D1003">
        <v>34.895000000000003</v>
      </c>
      <c r="E1003">
        <v>63.49</v>
      </c>
      <c r="F1003">
        <v>3.43</v>
      </c>
      <c r="G1003">
        <v>6.0149999999999997</v>
      </c>
      <c r="H1003">
        <v>3.3188</v>
      </c>
      <c r="I1003">
        <v>11.285</v>
      </c>
      <c r="J1003">
        <v>15.6</v>
      </c>
      <c r="K1003">
        <v>54.23</v>
      </c>
      <c r="L1003">
        <v>23.085000000000001</v>
      </c>
      <c r="O1003" s="1">
        <v>41179</v>
      </c>
      <c r="P1003" s="4">
        <f t="shared" si="32"/>
        <v>22.998302500000005</v>
      </c>
      <c r="Q1003" s="4">
        <f t="shared" si="33"/>
        <v>52.3</v>
      </c>
      <c r="T1003" s="59"/>
      <c r="U1003" s="59"/>
    </row>
    <row r="1004" spans="1:21" x14ac:dyDescent="0.3">
      <c r="A1004" s="1">
        <v>41180</v>
      </c>
      <c r="B1004">
        <v>51.88</v>
      </c>
      <c r="C1004">
        <v>27.555</v>
      </c>
      <c r="D1004">
        <v>34.865000000000002</v>
      </c>
      <c r="E1004">
        <v>62.47</v>
      </c>
      <c r="F1004">
        <v>3.37</v>
      </c>
      <c r="G1004">
        <v>5.98</v>
      </c>
      <c r="H1004">
        <v>3.335</v>
      </c>
      <c r="I1004">
        <v>11.164999999999999</v>
      </c>
      <c r="J1004">
        <v>15.82</v>
      </c>
      <c r="K1004">
        <v>53.68</v>
      </c>
      <c r="L1004">
        <v>22.655000000000001</v>
      </c>
      <c r="O1004" s="1">
        <v>41180</v>
      </c>
      <c r="P1004" s="4">
        <f t="shared" si="32"/>
        <v>22.756937500000003</v>
      </c>
      <c r="Q1004" s="4">
        <f t="shared" si="33"/>
        <v>51.88</v>
      </c>
      <c r="T1004" s="59"/>
      <c r="U1004" s="59"/>
    </row>
    <row r="1005" spans="1:21" x14ac:dyDescent="0.3">
      <c r="A1005" s="1">
        <v>41181</v>
      </c>
      <c r="B1005">
        <v>51.88</v>
      </c>
      <c r="C1005">
        <v>27.555</v>
      </c>
      <c r="D1005">
        <v>34.865000000000002</v>
      </c>
      <c r="E1005">
        <v>62.47</v>
      </c>
      <c r="F1005">
        <v>3.37</v>
      </c>
      <c r="G1005">
        <v>5.98</v>
      </c>
      <c r="H1005">
        <v>3.335</v>
      </c>
      <c r="I1005">
        <v>11.164999999999999</v>
      </c>
      <c r="J1005">
        <v>15.82</v>
      </c>
      <c r="K1005">
        <v>53.68</v>
      </c>
      <c r="L1005">
        <v>22.655000000000001</v>
      </c>
      <c r="O1005" s="1">
        <v>41181</v>
      </c>
      <c r="P1005" s="4">
        <f t="shared" si="32"/>
        <v>22.756937500000003</v>
      </c>
      <c r="Q1005" s="4">
        <f t="shared" si="33"/>
        <v>51.88</v>
      </c>
      <c r="T1005" s="59"/>
      <c r="U1005" s="59"/>
    </row>
    <row r="1006" spans="1:21" x14ac:dyDescent="0.3">
      <c r="A1006" s="1">
        <v>41182</v>
      </c>
      <c r="B1006">
        <v>51.88</v>
      </c>
      <c r="C1006">
        <v>27.555</v>
      </c>
      <c r="D1006">
        <v>34.865000000000002</v>
      </c>
      <c r="E1006">
        <v>62.47</v>
      </c>
      <c r="F1006">
        <v>3.37</v>
      </c>
      <c r="G1006">
        <v>5.98</v>
      </c>
      <c r="H1006">
        <v>3.335</v>
      </c>
      <c r="I1006">
        <v>11.164999999999999</v>
      </c>
      <c r="J1006">
        <v>15.82</v>
      </c>
      <c r="K1006">
        <v>53.68</v>
      </c>
      <c r="L1006">
        <v>22.655000000000001</v>
      </c>
      <c r="O1006" s="1">
        <v>41182</v>
      </c>
      <c r="P1006" s="4">
        <f t="shared" si="32"/>
        <v>22.756937500000003</v>
      </c>
      <c r="Q1006" s="4">
        <f t="shared" si="33"/>
        <v>51.88</v>
      </c>
      <c r="T1006" s="59"/>
      <c r="U1006" s="59"/>
    </row>
    <row r="1007" spans="1:21" x14ac:dyDescent="0.3">
      <c r="A1007" s="1">
        <v>41183</v>
      </c>
      <c r="B1007">
        <v>51.68</v>
      </c>
      <c r="C1007">
        <v>27.61</v>
      </c>
      <c r="D1007">
        <v>34.688400000000001</v>
      </c>
      <c r="E1007">
        <v>61.91</v>
      </c>
      <c r="F1007">
        <v>3.28</v>
      </c>
      <c r="G1007">
        <v>5.77</v>
      </c>
      <c r="H1007">
        <v>3.2787999999999999</v>
      </c>
      <c r="I1007">
        <v>11.125</v>
      </c>
      <c r="J1007">
        <v>15.9</v>
      </c>
      <c r="K1007">
        <v>53.39</v>
      </c>
      <c r="L1007">
        <v>22.754999999999999</v>
      </c>
      <c r="O1007" s="1">
        <v>41183</v>
      </c>
      <c r="P1007" s="4">
        <f t="shared" si="32"/>
        <v>22.636435000000002</v>
      </c>
      <c r="Q1007" s="4">
        <f t="shared" si="33"/>
        <v>51.68</v>
      </c>
      <c r="T1007" s="59"/>
      <c r="U1007" s="59"/>
    </row>
    <row r="1008" spans="1:21" x14ac:dyDescent="0.3">
      <c r="A1008" s="1">
        <v>41184</v>
      </c>
      <c r="B1008">
        <v>51.93</v>
      </c>
      <c r="C1008">
        <v>27.61</v>
      </c>
      <c r="D1008">
        <v>34.42</v>
      </c>
      <c r="E1008">
        <v>61.79</v>
      </c>
      <c r="F1008">
        <v>3.27</v>
      </c>
      <c r="G1008">
        <v>5.84</v>
      </c>
      <c r="H1008">
        <v>3.2925</v>
      </c>
      <c r="I1008">
        <v>11.17</v>
      </c>
      <c r="J1008">
        <v>16</v>
      </c>
      <c r="K1008">
        <v>53.95</v>
      </c>
      <c r="L1008">
        <v>22.84</v>
      </c>
      <c r="O1008" s="1">
        <v>41184</v>
      </c>
      <c r="P1008" s="4">
        <f t="shared" si="32"/>
        <v>22.648656250000002</v>
      </c>
      <c r="Q1008" s="4">
        <f t="shared" si="33"/>
        <v>51.93</v>
      </c>
      <c r="T1008" s="59"/>
      <c r="U1008" s="59"/>
    </row>
    <row r="1009" spans="1:21" x14ac:dyDescent="0.3">
      <c r="A1009" s="1">
        <v>41185</v>
      </c>
      <c r="B1009">
        <v>51.77</v>
      </c>
      <c r="C1009">
        <v>27.47</v>
      </c>
      <c r="D1009">
        <v>34.57</v>
      </c>
      <c r="E1009">
        <v>62.07</v>
      </c>
      <c r="F1009">
        <v>3.12</v>
      </c>
      <c r="G1009">
        <v>5.84</v>
      </c>
      <c r="H1009">
        <v>3.2587999999999999</v>
      </c>
      <c r="I1009">
        <v>11.16</v>
      </c>
      <c r="J1009">
        <v>16.05</v>
      </c>
      <c r="K1009">
        <v>54.95</v>
      </c>
      <c r="L1009">
        <v>22.55</v>
      </c>
      <c r="O1009" s="1">
        <v>41185</v>
      </c>
      <c r="P1009" s="4">
        <f t="shared" si="32"/>
        <v>22.679365000000004</v>
      </c>
      <c r="Q1009" s="4">
        <f t="shared" si="33"/>
        <v>51.77</v>
      </c>
      <c r="T1009" s="59"/>
      <c r="U1009" s="59"/>
    </row>
    <row r="1010" spans="1:21" x14ac:dyDescent="0.3">
      <c r="A1010" s="1">
        <v>41186</v>
      </c>
      <c r="B1010">
        <v>52.04</v>
      </c>
      <c r="C1010">
        <v>27.905000000000001</v>
      </c>
      <c r="D1010">
        <v>34.42</v>
      </c>
      <c r="E1010">
        <v>62.65</v>
      </c>
      <c r="F1010">
        <v>3.22</v>
      </c>
      <c r="G1010">
        <v>5.875</v>
      </c>
      <c r="H1010">
        <v>3.4049999999999998</v>
      </c>
      <c r="I1010">
        <v>11.1</v>
      </c>
      <c r="J1010">
        <v>16.16</v>
      </c>
      <c r="K1010">
        <v>55.65</v>
      </c>
      <c r="L1010">
        <v>22.465</v>
      </c>
      <c r="O1010" s="1">
        <v>41186</v>
      </c>
      <c r="P1010" s="4">
        <f t="shared" si="32"/>
        <v>22.832499999999996</v>
      </c>
      <c r="Q1010" s="4">
        <f t="shared" si="33"/>
        <v>52.04</v>
      </c>
      <c r="T1010" s="59"/>
      <c r="U1010" s="59"/>
    </row>
    <row r="1011" spans="1:21" x14ac:dyDescent="0.3">
      <c r="A1011" s="1">
        <v>41187</v>
      </c>
      <c r="B1011">
        <v>51.98</v>
      </c>
      <c r="C1011">
        <v>28.16</v>
      </c>
      <c r="D1011">
        <v>34.44</v>
      </c>
      <c r="E1011">
        <v>62.64</v>
      </c>
      <c r="F1011">
        <v>3.22</v>
      </c>
      <c r="G1011">
        <v>5.89</v>
      </c>
      <c r="H1011">
        <v>3.3250000000000002</v>
      </c>
      <c r="I1011">
        <v>11.13</v>
      </c>
      <c r="J1011">
        <v>16.07</v>
      </c>
      <c r="K1011">
        <v>56.104999999999997</v>
      </c>
      <c r="L1011">
        <v>22.68</v>
      </c>
      <c r="O1011" s="1">
        <v>41187</v>
      </c>
      <c r="P1011" s="4">
        <f t="shared" si="32"/>
        <v>22.900812500000004</v>
      </c>
      <c r="Q1011" s="4">
        <f t="shared" si="33"/>
        <v>51.98</v>
      </c>
      <c r="T1011" s="59"/>
      <c r="U1011" s="59"/>
    </row>
    <row r="1012" spans="1:21" x14ac:dyDescent="0.3">
      <c r="A1012" s="1">
        <v>41188</v>
      </c>
      <c r="B1012">
        <v>51.98</v>
      </c>
      <c r="C1012">
        <v>28.16</v>
      </c>
      <c r="D1012">
        <v>34.44</v>
      </c>
      <c r="E1012">
        <v>62.64</v>
      </c>
      <c r="F1012">
        <v>3.22</v>
      </c>
      <c r="G1012">
        <v>5.89</v>
      </c>
      <c r="H1012">
        <v>3.3250000000000002</v>
      </c>
      <c r="I1012">
        <v>11.13</v>
      </c>
      <c r="J1012">
        <v>16.07</v>
      </c>
      <c r="K1012">
        <v>56.104999999999997</v>
      </c>
      <c r="L1012">
        <v>22.68</v>
      </c>
      <c r="O1012" s="1">
        <v>41188</v>
      </c>
      <c r="P1012" s="4">
        <f t="shared" si="32"/>
        <v>22.900812500000004</v>
      </c>
      <c r="Q1012" s="4">
        <f t="shared" si="33"/>
        <v>51.98</v>
      </c>
      <c r="T1012" s="59"/>
      <c r="U1012" s="59"/>
    </row>
    <row r="1013" spans="1:21" x14ac:dyDescent="0.3">
      <c r="A1013" s="1">
        <v>41189</v>
      </c>
      <c r="B1013">
        <v>51.98</v>
      </c>
      <c r="C1013">
        <v>28.16</v>
      </c>
      <c r="D1013">
        <v>34.44</v>
      </c>
      <c r="E1013">
        <v>62.64</v>
      </c>
      <c r="F1013">
        <v>3.22</v>
      </c>
      <c r="G1013">
        <v>5.89</v>
      </c>
      <c r="H1013">
        <v>3.3250000000000002</v>
      </c>
      <c r="I1013">
        <v>11.13</v>
      </c>
      <c r="J1013">
        <v>16.07</v>
      </c>
      <c r="K1013">
        <v>56.104999999999997</v>
      </c>
      <c r="L1013">
        <v>22.68</v>
      </c>
      <c r="O1013" s="1">
        <v>41189</v>
      </c>
      <c r="P1013" s="4">
        <f t="shared" si="32"/>
        <v>22.900812500000004</v>
      </c>
      <c r="Q1013" s="4">
        <f t="shared" si="33"/>
        <v>51.98</v>
      </c>
      <c r="T1013" s="59"/>
      <c r="U1013" s="59"/>
    </row>
    <row r="1014" spans="1:21" x14ac:dyDescent="0.3">
      <c r="A1014" s="1">
        <v>41190</v>
      </c>
      <c r="B1014">
        <v>51.41</v>
      </c>
      <c r="C1014">
        <v>27.99</v>
      </c>
      <c r="D1014">
        <v>33.880000000000003</v>
      </c>
      <c r="E1014">
        <v>61.4</v>
      </c>
      <c r="F1014">
        <v>3.19</v>
      </c>
      <c r="G1014">
        <v>5.8470000000000004</v>
      </c>
      <c r="H1014">
        <v>3.2925</v>
      </c>
      <c r="I1014">
        <v>11.01</v>
      </c>
      <c r="J1014">
        <v>15.53</v>
      </c>
      <c r="K1014">
        <v>55.01</v>
      </c>
      <c r="L1014">
        <v>22.51</v>
      </c>
      <c r="O1014" s="1">
        <v>41190</v>
      </c>
      <c r="P1014" s="4">
        <f t="shared" si="32"/>
        <v>22.552943749999997</v>
      </c>
      <c r="Q1014" s="4">
        <f t="shared" si="33"/>
        <v>51.41</v>
      </c>
      <c r="T1014" s="59"/>
      <c r="U1014" s="59"/>
    </row>
    <row r="1015" spans="1:21" x14ac:dyDescent="0.3">
      <c r="A1015" s="1">
        <v>41191</v>
      </c>
      <c r="B1015">
        <v>50.62</v>
      </c>
      <c r="C1015">
        <v>27.32</v>
      </c>
      <c r="D1015">
        <v>33.590000000000003</v>
      </c>
      <c r="E1015">
        <v>60.39</v>
      </c>
      <c r="F1015">
        <v>3.25</v>
      </c>
      <c r="G1015">
        <v>5.7549999999999999</v>
      </c>
      <c r="H1015">
        <v>3.2225000000000001</v>
      </c>
      <c r="I1015">
        <v>10.9</v>
      </c>
      <c r="J1015">
        <v>15.36</v>
      </c>
      <c r="K1015">
        <v>54.31</v>
      </c>
      <c r="L1015">
        <v>21.9</v>
      </c>
      <c r="O1015" s="1">
        <v>41191</v>
      </c>
      <c r="P1015" s="4">
        <f t="shared" si="32"/>
        <v>22.195343750000003</v>
      </c>
      <c r="Q1015" s="4">
        <f t="shared" si="33"/>
        <v>50.62</v>
      </c>
      <c r="T1015" s="59"/>
      <c r="U1015" s="59"/>
    </row>
    <row r="1016" spans="1:21" x14ac:dyDescent="0.3">
      <c r="A1016" s="1">
        <v>41192</v>
      </c>
      <c r="B1016">
        <v>49.92</v>
      </c>
      <c r="C1016">
        <v>27.17</v>
      </c>
      <c r="D1016">
        <v>32.590000000000003</v>
      </c>
      <c r="E1016">
        <v>59.78</v>
      </c>
      <c r="F1016">
        <v>3.15</v>
      </c>
      <c r="G1016">
        <v>5.76</v>
      </c>
      <c r="H1016">
        <v>3.1675</v>
      </c>
      <c r="I1016">
        <v>10.9</v>
      </c>
      <c r="J1016">
        <v>15.12</v>
      </c>
      <c r="K1016">
        <v>53.43</v>
      </c>
      <c r="L1016">
        <v>21.76</v>
      </c>
      <c r="O1016" s="1">
        <v>41192</v>
      </c>
      <c r="P1016" s="4">
        <f t="shared" si="32"/>
        <v>21.908718749999998</v>
      </c>
      <c r="Q1016" s="4">
        <f t="shared" si="33"/>
        <v>49.92</v>
      </c>
      <c r="T1016" s="59"/>
      <c r="U1016" s="59"/>
    </row>
    <row r="1017" spans="1:21" x14ac:dyDescent="0.3">
      <c r="A1017" s="1">
        <v>41193</v>
      </c>
      <c r="B1017">
        <v>50.07</v>
      </c>
      <c r="C1017">
        <v>27.3</v>
      </c>
      <c r="D1017">
        <v>32.93</v>
      </c>
      <c r="E1017">
        <v>59.21</v>
      </c>
      <c r="F1017">
        <v>3.2</v>
      </c>
      <c r="G1017">
        <v>5.75</v>
      </c>
      <c r="H1017">
        <v>3.1850000000000001</v>
      </c>
      <c r="I1017">
        <v>10.95</v>
      </c>
      <c r="J1017">
        <v>15.03</v>
      </c>
      <c r="K1017">
        <v>53.04</v>
      </c>
      <c r="L1017">
        <v>21.68</v>
      </c>
      <c r="O1017" s="1">
        <v>41193</v>
      </c>
      <c r="P1017" s="4">
        <f t="shared" si="32"/>
        <v>21.876562500000002</v>
      </c>
      <c r="Q1017" s="4">
        <f t="shared" si="33"/>
        <v>50.07</v>
      </c>
      <c r="T1017" s="59"/>
      <c r="U1017" s="59"/>
    </row>
    <row r="1018" spans="1:21" x14ac:dyDescent="0.3">
      <c r="A1018" s="1">
        <v>41194</v>
      </c>
      <c r="B1018">
        <v>49.78</v>
      </c>
      <c r="C1018">
        <v>27.28</v>
      </c>
      <c r="D1018">
        <v>32.978700000000003</v>
      </c>
      <c r="E1018">
        <v>58.89</v>
      </c>
      <c r="F1018">
        <v>2.74</v>
      </c>
      <c r="G1018">
        <v>5.67</v>
      </c>
      <c r="H1018">
        <v>3.1575000000000002</v>
      </c>
      <c r="I1018">
        <v>10.9</v>
      </c>
      <c r="J1018">
        <v>15.12</v>
      </c>
      <c r="K1018">
        <v>52.99</v>
      </c>
      <c r="L1018">
        <v>21.4803</v>
      </c>
      <c r="O1018" s="1">
        <v>41194</v>
      </c>
      <c r="P1018" s="4">
        <f t="shared" si="32"/>
        <v>21.753856249999998</v>
      </c>
      <c r="Q1018" s="4">
        <f t="shared" si="33"/>
        <v>49.78</v>
      </c>
      <c r="T1018" s="59"/>
      <c r="U1018" s="59"/>
    </row>
    <row r="1019" spans="1:21" x14ac:dyDescent="0.3">
      <c r="A1019" s="1">
        <v>41195</v>
      </c>
      <c r="B1019">
        <v>49.78</v>
      </c>
      <c r="C1019">
        <v>27.28</v>
      </c>
      <c r="D1019">
        <v>32.978700000000003</v>
      </c>
      <c r="E1019">
        <v>58.89</v>
      </c>
      <c r="F1019">
        <v>2.74</v>
      </c>
      <c r="G1019">
        <v>5.67</v>
      </c>
      <c r="H1019">
        <v>3.1575000000000002</v>
      </c>
      <c r="I1019">
        <v>10.9</v>
      </c>
      <c r="J1019">
        <v>15.12</v>
      </c>
      <c r="K1019">
        <v>52.99</v>
      </c>
      <c r="L1019">
        <v>21.4803</v>
      </c>
      <c r="O1019" s="1">
        <v>41195</v>
      </c>
      <c r="P1019" s="4">
        <f t="shared" si="32"/>
        <v>21.753856249999998</v>
      </c>
      <c r="Q1019" s="4">
        <f t="shared" si="33"/>
        <v>49.78</v>
      </c>
      <c r="T1019" s="59"/>
      <c r="U1019" s="59"/>
    </row>
    <row r="1020" spans="1:21" x14ac:dyDescent="0.3">
      <c r="A1020" s="1">
        <v>41196</v>
      </c>
      <c r="B1020">
        <v>49.78</v>
      </c>
      <c r="C1020">
        <v>27.28</v>
      </c>
      <c r="D1020">
        <v>32.978700000000003</v>
      </c>
      <c r="E1020">
        <v>58.89</v>
      </c>
      <c r="F1020">
        <v>2.74</v>
      </c>
      <c r="G1020">
        <v>5.67</v>
      </c>
      <c r="H1020">
        <v>3.1575000000000002</v>
      </c>
      <c r="I1020">
        <v>10.9</v>
      </c>
      <c r="J1020">
        <v>15.12</v>
      </c>
      <c r="K1020">
        <v>52.99</v>
      </c>
      <c r="L1020">
        <v>21.4803</v>
      </c>
      <c r="O1020" s="1">
        <v>41196</v>
      </c>
      <c r="P1020" s="4">
        <f t="shared" si="32"/>
        <v>21.753856249999998</v>
      </c>
      <c r="Q1020" s="4">
        <f t="shared" si="33"/>
        <v>49.78</v>
      </c>
      <c r="T1020" s="59"/>
      <c r="U1020" s="59"/>
    </row>
    <row r="1021" spans="1:21" x14ac:dyDescent="0.3">
      <c r="A1021" s="1">
        <v>41197</v>
      </c>
      <c r="B1021">
        <v>50.45</v>
      </c>
      <c r="C1021">
        <v>28.22</v>
      </c>
      <c r="D1021">
        <v>33.19</v>
      </c>
      <c r="E1021">
        <v>59.29</v>
      </c>
      <c r="F1021">
        <v>2.75</v>
      </c>
      <c r="G1021">
        <v>5.72</v>
      </c>
      <c r="H1021">
        <v>3.1974999999999998</v>
      </c>
      <c r="I1021">
        <v>10.96</v>
      </c>
      <c r="J1021">
        <v>15.29</v>
      </c>
      <c r="K1021">
        <v>52.81</v>
      </c>
      <c r="L1021">
        <v>21.73</v>
      </c>
      <c r="O1021" s="1">
        <v>41197</v>
      </c>
      <c r="P1021" s="4">
        <f t="shared" si="32"/>
        <v>21.973968749999997</v>
      </c>
      <c r="Q1021" s="4">
        <f t="shared" si="33"/>
        <v>50.45</v>
      </c>
      <c r="T1021" s="59"/>
      <c r="U1021" s="59"/>
    </row>
    <row r="1022" spans="1:21" x14ac:dyDescent="0.3">
      <c r="A1022" s="1">
        <v>41198</v>
      </c>
      <c r="B1022">
        <v>51.6</v>
      </c>
      <c r="C1022">
        <v>28.725000000000001</v>
      </c>
      <c r="D1022">
        <v>34.35</v>
      </c>
      <c r="E1022">
        <v>60.360700000000001</v>
      </c>
      <c r="F1022">
        <v>2.68</v>
      </c>
      <c r="G1022">
        <v>5.78</v>
      </c>
      <c r="H1022">
        <v>3.29</v>
      </c>
      <c r="I1022">
        <v>11.2</v>
      </c>
      <c r="J1022">
        <v>15.45</v>
      </c>
      <c r="K1022">
        <v>53.589700000000001</v>
      </c>
      <c r="L1022">
        <v>22.35</v>
      </c>
      <c r="O1022" s="1">
        <v>41198</v>
      </c>
      <c r="P1022" s="4">
        <f t="shared" si="32"/>
        <v>22.434751250000001</v>
      </c>
      <c r="Q1022" s="4">
        <f t="shared" si="33"/>
        <v>51.6</v>
      </c>
      <c r="T1022" s="59"/>
      <c r="U1022" s="59"/>
    </row>
    <row r="1023" spans="1:21" x14ac:dyDescent="0.3">
      <c r="A1023" s="1">
        <v>41199</v>
      </c>
      <c r="B1023">
        <v>51.5</v>
      </c>
      <c r="C1023">
        <v>28.47</v>
      </c>
      <c r="D1023">
        <v>34.11</v>
      </c>
      <c r="E1023">
        <v>60.98</v>
      </c>
      <c r="F1023">
        <v>2.77</v>
      </c>
      <c r="G1023">
        <v>5.78</v>
      </c>
      <c r="H1023">
        <v>3.2650000000000001</v>
      </c>
      <c r="I1023">
        <v>11.16</v>
      </c>
      <c r="J1023">
        <v>15.6</v>
      </c>
      <c r="K1023">
        <v>50.08</v>
      </c>
      <c r="L1023">
        <v>21.79</v>
      </c>
      <c r="O1023" s="1">
        <v>41199</v>
      </c>
      <c r="P1023" s="4">
        <f t="shared" si="32"/>
        <v>22.220562500000003</v>
      </c>
      <c r="Q1023" s="4">
        <f t="shared" si="33"/>
        <v>51.5</v>
      </c>
      <c r="T1023" s="59"/>
      <c r="U1023" s="59"/>
    </row>
    <row r="1024" spans="1:21" x14ac:dyDescent="0.3">
      <c r="A1024" s="1">
        <v>41200</v>
      </c>
      <c r="B1024">
        <v>51</v>
      </c>
      <c r="C1024">
        <v>28.76</v>
      </c>
      <c r="D1024">
        <v>34.049999999999997</v>
      </c>
      <c r="E1024">
        <v>59.96</v>
      </c>
      <c r="F1024">
        <v>2.62</v>
      </c>
      <c r="G1024">
        <v>5.65</v>
      </c>
      <c r="H1024">
        <v>3.2149999999999999</v>
      </c>
      <c r="I1024">
        <v>11.19</v>
      </c>
      <c r="J1024">
        <v>15.55</v>
      </c>
      <c r="K1024">
        <v>51.34</v>
      </c>
      <c r="L1024">
        <v>21.67</v>
      </c>
      <c r="O1024" s="1">
        <v>41200</v>
      </c>
      <c r="P1024" s="4">
        <f t="shared" si="32"/>
        <v>22.144937500000005</v>
      </c>
      <c r="Q1024" s="4">
        <f t="shared" si="33"/>
        <v>51</v>
      </c>
      <c r="T1024" s="59"/>
      <c r="U1024" s="59"/>
    </row>
    <row r="1025" spans="1:21" x14ac:dyDescent="0.3">
      <c r="A1025" s="1">
        <v>41201</v>
      </c>
      <c r="B1025">
        <v>49.47</v>
      </c>
      <c r="C1025">
        <v>27.81</v>
      </c>
      <c r="D1025">
        <v>33.19</v>
      </c>
      <c r="E1025">
        <v>58.75</v>
      </c>
      <c r="F1025">
        <v>2.1800000000000002</v>
      </c>
      <c r="G1025">
        <v>5.45</v>
      </c>
      <c r="H1025">
        <v>3.0263</v>
      </c>
      <c r="I1025">
        <v>10.84</v>
      </c>
      <c r="J1025">
        <v>15.22</v>
      </c>
      <c r="K1025">
        <v>52.18</v>
      </c>
      <c r="L1025">
        <v>21.265000000000001</v>
      </c>
      <c r="O1025" s="1">
        <v>41201</v>
      </c>
      <c r="P1025" s="4">
        <f t="shared" si="32"/>
        <v>21.652521250000003</v>
      </c>
      <c r="Q1025" s="4">
        <f t="shared" si="33"/>
        <v>49.47</v>
      </c>
      <c r="T1025" s="59"/>
      <c r="U1025" s="59"/>
    </row>
    <row r="1026" spans="1:21" x14ac:dyDescent="0.3">
      <c r="A1026" s="1">
        <v>41202</v>
      </c>
      <c r="B1026">
        <v>49.47</v>
      </c>
      <c r="C1026">
        <v>27.81</v>
      </c>
      <c r="D1026">
        <v>33.19</v>
      </c>
      <c r="E1026">
        <v>58.75</v>
      </c>
      <c r="F1026">
        <v>2.1800000000000002</v>
      </c>
      <c r="G1026">
        <v>5.45</v>
      </c>
      <c r="H1026">
        <v>3.0263</v>
      </c>
      <c r="I1026">
        <v>10.84</v>
      </c>
      <c r="J1026">
        <v>15.22</v>
      </c>
      <c r="K1026">
        <v>52.18</v>
      </c>
      <c r="L1026">
        <v>21.265000000000001</v>
      </c>
      <c r="O1026" s="1">
        <v>41202</v>
      </c>
      <c r="P1026" s="4">
        <f t="shared" si="32"/>
        <v>21.652521250000003</v>
      </c>
      <c r="Q1026" s="4">
        <f t="shared" si="33"/>
        <v>49.47</v>
      </c>
      <c r="T1026" s="59"/>
      <c r="U1026" s="59"/>
    </row>
    <row r="1027" spans="1:21" x14ac:dyDescent="0.3">
      <c r="A1027" s="1">
        <v>41203</v>
      </c>
      <c r="B1027">
        <v>49.47</v>
      </c>
      <c r="C1027">
        <v>27.81</v>
      </c>
      <c r="D1027">
        <v>33.19</v>
      </c>
      <c r="E1027">
        <v>58.75</v>
      </c>
      <c r="F1027">
        <v>2.1800000000000002</v>
      </c>
      <c r="G1027">
        <v>5.45</v>
      </c>
      <c r="H1027">
        <v>3.0263</v>
      </c>
      <c r="I1027">
        <v>10.84</v>
      </c>
      <c r="J1027">
        <v>15.22</v>
      </c>
      <c r="K1027">
        <v>52.18</v>
      </c>
      <c r="L1027">
        <v>21.265000000000001</v>
      </c>
      <c r="O1027" s="1">
        <v>41203</v>
      </c>
      <c r="P1027" s="4">
        <f t="shared" si="32"/>
        <v>21.652521250000003</v>
      </c>
      <c r="Q1027" s="4">
        <f t="shared" si="33"/>
        <v>49.47</v>
      </c>
      <c r="T1027" s="59"/>
      <c r="U1027" s="59"/>
    </row>
    <row r="1028" spans="1:21" x14ac:dyDescent="0.3">
      <c r="A1028" s="1">
        <v>41204</v>
      </c>
      <c r="B1028">
        <v>49.6</v>
      </c>
      <c r="C1028">
        <v>27.79</v>
      </c>
      <c r="D1028">
        <v>33.4</v>
      </c>
      <c r="E1028">
        <v>58.68</v>
      </c>
      <c r="F1028">
        <v>2.1</v>
      </c>
      <c r="G1028">
        <v>5.44</v>
      </c>
      <c r="H1028">
        <v>2.9925000000000002</v>
      </c>
      <c r="I1028">
        <v>10.86</v>
      </c>
      <c r="J1028">
        <v>15.33</v>
      </c>
      <c r="K1028">
        <v>53.31</v>
      </c>
      <c r="L1028">
        <v>21.46</v>
      </c>
      <c r="O1028" s="1">
        <v>41204</v>
      </c>
      <c r="P1028" s="4">
        <f t="shared" ref="P1028:P1091" si="34">SUMPRODUCT(C1028:L1028,$C$1:$L$1)</f>
        <v>21.73828125</v>
      </c>
      <c r="Q1028" s="4">
        <f t="shared" si="33"/>
        <v>49.6</v>
      </c>
      <c r="T1028" s="59"/>
      <c r="U1028" s="59"/>
    </row>
    <row r="1029" spans="1:21" x14ac:dyDescent="0.3">
      <c r="A1029" s="1">
        <v>41205</v>
      </c>
      <c r="B1029">
        <v>49.72</v>
      </c>
      <c r="C1029">
        <v>27.84</v>
      </c>
      <c r="D1029">
        <v>33.24</v>
      </c>
      <c r="E1029">
        <v>58.31</v>
      </c>
      <c r="F1029">
        <v>2.14</v>
      </c>
      <c r="G1029">
        <v>5.41</v>
      </c>
      <c r="H1029">
        <v>3.0825</v>
      </c>
      <c r="I1029">
        <v>10.8</v>
      </c>
      <c r="J1029">
        <v>15.22</v>
      </c>
      <c r="K1029">
        <v>52.85</v>
      </c>
      <c r="L1029">
        <v>21.59</v>
      </c>
      <c r="O1029" s="1">
        <v>41205</v>
      </c>
      <c r="P1029" s="4">
        <f t="shared" si="34"/>
        <v>21.674906250000003</v>
      </c>
      <c r="Q1029" s="4">
        <f t="shared" si="33"/>
        <v>49.72</v>
      </c>
      <c r="T1029" s="59"/>
      <c r="U1029" s="59"/>
    </row>
    <row r="1030" spans="1:21" x14ac:dyDescent="0.3">
      <c r="A1030" s="1">
        <v>41206</v>
      </c>
      <c r="B1030">
        <v>48.92</v>
      </c>
      <c r="C1030">
        <v>27.7</v>
      </c>
      <c r="D1030">
        <v>32.729999999999997</v>
      </c>
      <c r="E1030">
        <v>57.63</v>
      </c>
      <c r="F1030">
        <v>2.08</v>
      </c>
      <c r="G1030">
        <v>5.17</v>
      </c>
      <c r="H1030">
        <v>3.0425</v>
      </c>
      <c r="I1030">
        <v>10.69</v>
      </c>
      <c r="J1030">
        <v>15.15</v>
      </c>
      <c r="K1030">
        <v>53.881399999999999</v>
      </c>
      <c r="L1030">
        <v>21.46</v>
      </c>
      <c r="O1030" s="1">
        <v>41206</v>
      </c>
      <c r="P1030" s="4">
        <f t="shared" si="34"/>
        <v>21.508101249999999</v>
      </c>
      <c r="Q1030" s="4">
        <f t="shared" si="33"/>
        <v>48.92</v>
      </c>
      <c r="T1030" s="59"/>
      <c r="U1030" s="59"/>
    </row>
    <row r="1031" spans="1:21" x14ac:dyDescent="0.3">
      <c r="A1031" s="1">
        <v>41207</v>
      </c>
      <c r="B1031">
        <v>49.64</v>
      </c>
      <c r="C1031">
        <v>28.13</v>
      </c>
      <c r="D1031">
        <v>33.700000000000003</v>
      </c>
      <c r="E1031">
        <v>57.43</v>
      </c>
      <c r="F1031">
        <v>2.12</v>
      </c>
      <c r="G1031">
        <v>5.69</v>
      </c>
      <c r="H1031">
        <v>3.0449999999999999</v>
      </c>
      <c r="I1031">
        <v>10.68</v>
      </c>
      <c r="J1031">
        <v>15.38</v>
      </c>
      <c r="K1031">
        <v>54.33</v>
      </c>
      <c r="L1031">
        <v>21.69</v>
      </c>
      <c r="O1031" s="1">
        <v>41207</v>
      </c>
      <c r="P1031" s="4">
        <f t="shared" si="34"/>
        <v>21.765062499999999</v>
      </c>
      <c r="Q1031" s="4">
        <f t="shared" si="33"/>
        <v>49.64</v>
      </c>
      <c r="T1031" s="59"/>
      <c r="U1031" s="59"/>
    </row>
    <row r="1032" spans="1:21" x14ac:dyDescent="0.3">
      <c r="A1032" s="1">
        <v>41208</v>
      </c>
      <c r="B1032">
        <v>49.8</v>
      </c>
      <c r="C1032">
        <v>28.92</v>
      </c>
      <c r="D1032">
        <v>33.83</v>
      </c>
      <c r="E1032">
        <v>59.04</v>
      </c>
      <c r="F1032">
        <v>2.0699999999999998</v>
      </c>
      <c r="G1032">
        <v>5.47</v>
      </c>
      <c r="H1032">
        <v>3.0125000000000002</v>
      </c>
      <c r="I1032">
        <v>10.65</v>
      </c>
      <c r="J1032">
        <v>15.5</v>
      </c>
      <c r="K1032">
        <v>54.35</v>
      </c>
      <c r="L1032">
        <v>21.95</v>
      </c>
      <c r="O1032" s="1">
        <v>41208</v>
      </c>
      <c r="P1032" s="4">
        <f t="shared" si="34"/>
        <v>22.04853125</v>
      </c>
      <c r="Q1032" s="4">
        <f t="shared" si="33"/>
        <v>49.8</v>
      </c>
      <c r="T1032" s="59"/>
      <c r="U1032" s="59"/>
    </row>
    <row r="1033" spans="1:21" x14ac:dyDescent="0.3">
      <c r="A1033" s="1">
        <v>41209</v>
      </c>
      <c r="B1033">
        <v>49.8</v>
      </c>
      <c r="C1033">
        <v>28.92</v>
      </c>
      <c r="D1033">
        <v>33.83</v>
      </c>
      <c r="E1033">
        <v>59.04</v>
      </c>
      <c r="F1033">
        <v>2.0699999999999998</v>
      </c>
      <c r="G1033">
        <v>5.47</v>
      </c>
      <c r="H1033">
        <v>3.0125000000000002</v>
      </c>
      <c r="I1033">
        <v>10.65</v>
      </c>
      <c r="J1033">
        <v>15.5</v>
      </c>
      <c r="K1033">
        <v>54.35</v>
      </c>
      <c r="L1033">
        <v>21.95</v>
      </c>
      <c r="O1033" s="1">
        <v>41209</v>
      </c>
      <c r="P1033" s="4">
        <f t="shared" si="34"/>
        <v>22.04853125</v>
      </c>
      <c r="Q1033" s="4">
        <f t="shared" si="33"/>
        <v>49.8</v>
      </c>
      <c r="T1033" s="59"/>
      <c r="U1033" s="59"/>
    </row>
    <row r="1034" spans="1:21" x14ac:dyDescent="0.3">
      <c r="A1034" s="1">
        <v>41210</v>
      </c>
      <c r="B1034">
        <v>49.8</v>
      </c>
      <c r="C1034">
        <v>28.92</v>
      </c>
      <c r="D1034">
        <v>33.83</v>
      </c>
      <c r="E1034">
        <v>59.04</v>
      </c>
      <c r="F1034">
        <v>2.0699999999999998</v>
      </c>
      <c r="G1034">
        <v>5.47</v>
      </c>
      <c r="H1034">
        <v>3.0125000000000002</v>
      </c>
      <c r="I1034">
        <v>10.65</v>
      </c>
      <c r="J1034">
        <v>15.5</v>
      </c>
      <c r="K1034">
        <v>54.35</v>
      </c>
      <c r="L1034">
        <v>21.95</v>
      </c>
      <c r="O1034" s="1">
        <v>41210</v>
      </c>
      <c r="P1034" s="4">
        <f t="shared" si="34"/>
        <v>22.04853125</v>
      </c>
      <c r="Q1034" s="4">
        <f t="shared" si="33"/>
        <v>49.8</v>
      </c>
      <c r="T1034" s="59"/>
      <c r="U1034" s="59"/>
    </row>
    <row r="1035" spans="1:21" x14ac:dyDescent="0.3">
      <c r="A1035" s="1">
        <v>41211</v>
      </c>
      <c r="B1035">
        <v>49.8</v>
      </c>
      <c r="C1035">
        <v>28.92</v>
      </c>
      <c r="D1035">
        <v>33.83</v>
      </c>
      <c r="E1035">
        <v>59.04</v>
      </c>
      <c r="F1035">
        <v>2.0699999999999998</v>
      </c>
      <c r="G1035">
        <v>5.47</v>
      </c>
      <c r="H1035">
        <v>3.0125000000000002</v>
      </c>
      <c r="I1035">
        <v>10.65</v>
      </c>
      <c r="J1035">
        <v>15.5</v>
      </c>
      <c r="K1035">
        <v>54.35</v>
      </c>
      <c r="L1035">
        <v>21.95</v>
      </c>
      <c r="O1035" s="1">
        <v>41211</v>
      </c>
      <c r="P1035" s="4">
        <f t="shared" si="34"/>
        <v>22.04853125</v>
      </c>
      <c r="Q1035" s="4">
        <f t="shared" si="33"/>
        <v>49.8</v>
      </c>
      <c r="T1035" s="59"/>
      <c r="U1035" s="59"/>
    </row>
    <row r="1036" spans="1:21" x14ac:dyDescent="0.3">
      <c r="A1036" s="1">
        <v>41212</v>
      </c>
      <c r="B1036">
        <v>49.8</v>
      </c>
      <c r="C1036">
        <v>28.92</v>
      </c>
      <c r="D1036">
        <v>33.83</v>
      </c>
      <c r="E1036">
        <v>59.04</v>
      </c>
      <c r="F1036">
        <v>2.0699999999999998</v>
      </c>
      <c r="G1036">
        <v>5.47</v>
      </c>
      <c r="H1036">
        <v>3.0125000000000002</v>
      </c>
      <c r="I1036">
        <v>10.65</v>
      </c>
      <c r="J1036">
        <v>15.5</v>
      </c>
      <c r="K1036">
        <v>54.35</v>
      </c>
      <c r="L1036">
        <v>21.95</v>
      </c>
      <c r="O1036" s="1">
        <v>41212</v>
      </c>
      <c r="P1036" s="4">
        <f t="shared" si="34"/>
        <v>22.04853125</v>
      </c>
      <c r="Q1036" s="4">
        <f t="shared" si="33"/>
        <v>49.8</v>
      </c>
      <c r="T1036" s="59"/>
      <c r="U1036" s="59"/>
    </row>
    <row r="1037" spans="1:21" x14ac:dyDescent="0.3">
      <c r="A1037" s="1">
        <v>41213</v>
      </c>
      <c r="B1037">
        <v>49.89</v>
      </c>
      <c r="C1037">
        <v>28.09</v>
      </c>
      <c r="D1037">
        <v>33.03</v>
      </c>
      <c r="E1037">
        <v>58.61</v>
      </c>
      <c r="F1037">
        <v>2.0499999999999998</v>
      </c>
      <c r="G1037">
        <v>5.4249999999999998</v>
      </c>
      <c r="H1037">
        <v>2.9937999999999998</v>
      </c>
      <c r="I1037">
        <v>10.6</v>
      </c>
      <c r="J1037">
        <v>15.9</v>
      </c>
      <c r="K1037">
        <v>54.98</v>
      </c>
      <c r="L1037">
        <v>21.63</v>
      </c>
      <c r="O1037" s="1">
        <v>41213</v>
      </c>
      <c r="P1037" s="4">
        <f t="shared" si="34"/>
        <v>21.817239999999998</v>
      </c>
      <c r="Q1037" s="4">
        <f t="shared" si="33"/>
        <v>49.89</v>
      </c>
      <c r="T1037" s="59"/>
      <c r="U1037" s="59"/>
    </row>
    <row r="1038" spans="1:21" x14ac:dyDescent="0.3">
      <c r="A1038" s="1">
        <v>41214</v>
      </c>
      <c r="B1038">
        <v>51.46</v>
      </c>
      <c r="C1038">
        <v>29.21</v>
      </c>
      <c r="D1038">
        <v>34.5</v>
      </c>
      <c r="E1038">
        <v>59.73</v>
      </c>
      <c r="F1038">
        <v>2.14</v>
      </c>
      <c r="G1038">
        <v>5.7850000000000001</v>
      </c>
      <c r="H1038">
        <v>3.1375000000000002</v>
      </c>
      <c r="I1038">
        <v>10.95</v>
      </c>
      <c r="J1038">
        <v>16.11</v>
      </c>
      <c r="K1038">
        <v>56.29</v>
      </c>
      <c r="L1038">
        <v>22.26</v>
      </c>
      <c r="O1038" s="1">
        <v>41214</v>
      </c>
      <c r="P1038" s="4">
        <f t="shared" si="34"/>
        <v>22.487656249999997</v>
      </c>
      <c r="Q1038" s="4">
        <f t="shared" ref="Q1038:Q1101" si="35">B1038</f>
        <v>51.46</v>
      </c>
      <c r="T1038" s="59"/>
      <c r="U1038" s="59"/>
    </row>
    <row r="1039" spans="1:21" x14ac:dyDescent="0.3">
      <c r="A1039" s="1">
        <v>41215</v>
      </c>
      <c r="B1039">
        <v>50.5</v>
      </c>
      <c r="C1039">
        <v>28.53</v>
      </c>
      <c r="D1039">
        <v>33.97</v>
      </c>
      <c r="E1039">
        <v>59.3</v>
      </c>
      <c r="F1039">
        <v>2.1</v>
      </c>
      <c r="G1039">
        <v>5.71</v>
      </c>
      <c r="H1039">
        <v>3.1225000000000001</v>
      </c>
      <c r="I1039">
        <v>10.81</v>
      </c>
      <c r="J1039">
        <v>15.77</v>
      </c>
      <c r="K1039">
        <v>56.3</v>
      </c>
      <c r="L1039">
        <v>22.06</v>
      </c>
      <c r="O1039" s="1">
        <v>41215</v>
      </c>
      <c r="P1039" s="4">
        <f t="shared" si="34"/>
        <v>22.23378125</v>
      </c>
      <c r="Q1039" s="4">
        <f t="shared" si="35"/>
        <v>50.5</v>
      </c>
      <c r="T1039" s="59"/>
      <c r="U1039" s="59"/>
    </row>
    <row r="1040" spans="1:21" x14ac:dyDescent="0.3">
      <c r="A1040" s="1">
        <v>41216</v>
      </c>
      <c r="B1040">
        <v>50.5</v>
      </c>
      <c r="C1040">
        <v>28.53</v>
      </c>
      <c r="D1040">
        <v>33.97</v>
      </c>
      <c r="E1040">
        <v>59.3</v>
      </c>
      <c r="F1040">
        <v>2.1</v>
      </c>
      <c r="G1040">
        <v>5.71</v>
      </c>
      <c r="H1040">
        <v>3.1225000000000001</v>
      </c>
      <c r="I1040">
        <v>10.81</v>
      </c>
      <c r="J1040">
        <v>15.77</v>
      </c>
      <c r="K1040">
        <v>56.3</v>
      </c>
      <c r="L1040">
        <v>22.06</v>
      </c>
      <c r="O1040" s="1">
        <v>41216</v>
      </c>
      <c r="P1040" s="4">
        <f t="shared" si="34"/>
        <v>22.23378125</v>
      </c>
      <c r="Q1040" s="4">
        <f t="shared" si="35"/>
        <v>50.5</v>
      </c>
      <c r="T1040" s="59"/>
      <c r="U1040" s="59"/>
    </row>
    <row r="1041" spans="1:21" x14ac:dyDescent="0.3">
      <c r="A1041" s="1">
        <v>41217</v>
      </c>
      <c r="B1041">
        <v>50.5</v>
      </c>
      <c r="C1041">
        <v>28.53</v>
      </c>
      <c r="D1041">
        <v>33.97</v>
      </c>
      <c r="E1041">
        <v>59.3</v>
      </c>
      <c r="F1041">
        <v>2.1</v>
      </c>
      <c r="G1041">
        <v>5.71</v>
      </c>
      <c r="H1041">
        <v>3.1225000000000001</v>
      </c>
      <c r="I1041">
        <v>10.81</v>
      </c>
      <c r="J1041">
        <v>15.77</v>
      </c>
      <c r="K1041">
        <v>56.3</v>
      </c>
      <c r="L1041">
        <v>22.06</v>
      </c>
      <c r="O1041" s="1">
        <v>41217</v>
      </c>
      <c r="P1041" s="4">
        <f t="shared" si="34"/>
        <v>22.23378125</v>
      </c>
      <c r="Q1041" s="4">
        <f t="shared" si="35"/>
        <v>50.5</v>
      </c>
      <c r="T1041" s="59"/>
      <c r="U1041" s="59"/>
    </row>
    <row r="1042" spans="1:21" x14ac:dyDescent="0.3">
      <c r="A1042" s="1">
        <v>41218</v>
      </c>
      <c r="B1042">
        <v>51.38</v>
      </c>
      <c r="C1042">
        <v>29.47</v>
      </c>
      <c r="D1042">
        <v>34.32</v>
      </c>
      <c r="E1042">
        <v>60.43</v>
      </c>
      <c r="F1042">
        <v>2.11</v>
      </c>
      <c r="G1042">
        <v>5.84</v>
      </c>
      <c r="H1042">
        <v>3.2549999999999999</v>
      </c>
      <c r="I1042">
        <v>11.09</v>
      </c>
      <c r="J1042">
        <v>15.88</v>
      </c>
      <c r="K1042">
        <v>56.57</v>
      </c>
      <c r="L1042">
        <v>21.839099999999998</v>
      </c>
      <c r="O1042" s="1">
        <v>41218</v>
      </c>
      <c r="P1042" s="4">
        <f t="shared" si="34"/>
        <v>22.562336250000001</v>
      </c>
      <c r="Q1042" s="4">
        <f t="shared" si="35"/>
        <v>51.38</v>
      </c>
      <c r="T1042" s="59"/>
      <c r="U1042" s="59"/>
    </row>
    <row r="1043" spans="1:21" x14ac:dyDescent="0.3">
      <c r="A1043" s="1">
        <v>41219</v>
      </c>
      <c r="B1043">
        <v>52.15</v>
      </c>
      <c r="C1043">
        <v>29.94</v>
      </c>
      <c r="D1043">
        <v>35.28</v>
      </c>
      <c r="E1043">
        <v>60.37</v>
      </c>
      <c r="F1043">
        <v>2.0699999999999998</v>
      </c>
      <c r="G1043">
        <v>6.09</v>
      </c>
      <c r="H1043">
        <v>3.2524999999999999</v>
      </c>
      <c r="I1043">
        <v>11.46</v>
      </c>
      <c r="J1043">
        <v>16.2</v>
      </c>
      <c r="K1043">
        <v>57.5</v>
      </c>
      <c r="L1043">
        <v>21.73</v>
      </c>
      <c r="O1043" s="1">
        <v>41219</v>
      </c>
      <c r="P1043" s="4">
        <f t="shared" si="34"/>
        <v>22.831656250000002</v>
      </c>
      <c r="Q1043" s="4">
        <f t="shared" si="35"/>
        <v>52.15</v>
      </c>
      <c r="T1043" s="59"/>
      <c r="U1043" s="59"/>
    </row>
    <row r="1044" spans="1:21" x14ac:dyDescent="0.3">
      <c r="A1044" s="1">
        <v>41220</v>
      </c>
      <c r="B1044">
        <v>50.74</v>
      </c>
      <c r="C1044">
        <v>29.29</v>
      </c>
      <c r="D1044">
        <v>33.96</v>
      </c>
      <c r="E1044">
        <v>58.121299999999998</v>
      </c>
      <c r="F1044">
        <v>2.0099999999999998</v>
      </c>
      <c r="G1044">
        <v>5.91</v>
      </c>
      <c r="H1044">
        <v>3.1524999999999999</v>
      </c>
      <c r="I1044">
        <v>10.95</v>
      </c>
      <c r="J1044">
        <v>16.170000000000002</v>
      </c>
      <c r="K1044">
        <v>55.8264</v>
      </c>
      <c r="L1044">
        <v>20.91</v>
      </c>
      <c r="O1044" s="1">
        <v>41220</v>
      </c>
      <c r="P1044" s="4">
        <f t="shared" si="34"/>
        <v>22.083997499999995</v>
      </c>
      <c r="Q1044" s="4">
        <f t="shared" si="35"/>
        <v>50.74</v>
      </c>
      <c r="T1044" s="59"/>
      <c r="U1044" s="59"/>
    </row>
    <row r="1045" spans="1:21" x14ac:dyDescent="0.3">
      <c r="A1045" s="1">
        <v>41221</v>
      </c>
      <c r="B1045">
        <v>50.16</v>
      </c>
      <c r="C1045">
        <v>29.14</v>
      </c>
      <c r="D1045">
        <v>33.840000000000003</v>
      </c>
      <c r="E1045">
        <v>60.67</v>
      </c>
      <c r="F1045">
        <v>1.98</v>
      </c>
      <c r="G1045">
        <v>5.69</v>
      </c>
      <c r="H1045">
        <v>3.17</v>
      </c>
      <c r="I1045">
        <v>10.5</v>
      </c>
      <c r="J1045">
        <v>16.13</v>
      </c>
      <c r="K1045">
        <v>54.85</v>
      </c>
      <c r="L1045">
        <v>20.83</v>
      </c>
      <c r="O1045" s="1">
        <v>41221</v>
      </c>
      <c r="P1045" s="4">
        <f t="shared" si="34"/>
        <v>22.203749999999999</v>
      </c>
      <c r="Q1045" s="4">
        <f t="shared" si="35"/>
        <v>50.16</v>
      </c>
      <c r="T1045" s="59"/>
      <c r="U1045" s="59"/>
    </row>
    <row r="1046" spans="1:21" x14ac:dyDescent="0.3">
      <c r="A1046" s="1">
        <v>41222</v>
      </c>
      <c r="B1046">
        <v>50.22</v>
      </c>
      <c r="C1046">
        <v>29.51</v>
      </c>
      <c r="D1046">
        <v>33.479999999999997</v>
      </c>
      <c r="E1046">
        <v>61.62</v>
      </c>
      <c r="F1046">
        <v>2.0299999999999998</v>
      </c>
      <c r="G1046">
        <v>5.62</v>
      </c>
      <c r="H1046">
        <v>3.0474999999999999</v>
      </c>
      <c r="I1046">
        <v>10.67</v>
      </c>
      <c r="J1046">
        <v>16.36</v>
      </c>
      <c r="K1046">
        <v>55.38</v>
      </c>
      <c r="L1046">
        <v>20.8</v>
      </c>
      <c r="O1046" s="1">
        <v>41222</v>
      </c>
      <c r="P1046" s="4">
        <f t="shared" si="34"/>
        <v>22.349468750000003</v>
      </c>
      <c r="Q1046" s="4">
        <f t="shared" si="35"/>
        <v>50.22</v>
      </c>
      <c r="T1046" s="59"/>
      <c r="U1046" s="59"/>
    </row>
    <row r="1047" spans="1:21" x14ac:dyDescent="0.3">
      <c r="A1047" s="1">
        <v>41223</v>
      </c>
      <c r="B1047">
        <v>50.22</v>
      </c>
      <c r="C1047">
        <v>29.51</v>
      </c>
      <c r="D1047">
        <v>33.479999999999997</v>
      </c>
      <c r="E1047">
        <v>61.62</v>
      </c>
      <c r="F1047">
        <v>2.0299999999999998</v>
      </c>
      <c r="G1047">
        <v>5.62</v>
      </c>
      <c r="H1047">
        <v>3.0474999999999999</v>
      </c>
      <c r="I1047">
        <v>10.67</v>
      </c>
      <c r="J1047">
        <v>16.36</v>
      </c>
      <c r="K1047">
        <v>55.38</v>
      </c>
      <c r="L1047">
        <v>20.8</v>
      </c>
      <c r="O1047" s="1">
        <v>41223</v>
      </c>
      <c r="P1047" s="4">
        <f t="shared" si="34"/>
        <v>22.349468750000003</v>
      </c>
      <c r="Q1047" s="4">
        <f t="shared" si="35"/>
        <v>50.22</v>
      </c>
      <c r="T1047" s="59"/>
      <c r="U1047" s="59"/>
    </row>
    <row r="1048" spans="1:21" x14ac:dyDescent="0.3">
      <c r="A1048" s="1">
        <v>41224</v>
      </c>
      <c r="B1048">
        <v>50.22</v>
      </c>
      <c r="C1048">
        <v>29.51</v>
      </c>
      <c r="D1048">
        <v>33.479999999999997</v>
      </c>
      <c r="E1048">
        <v>61.62</v>
      </c>
      <c r="F1048">
        <v>2.0299999999999998</v>
      </c>
      <c r="G1048">
        <v>5.62</v>
      </c>
      <c r="H1048">
        <v>3.0474999999999999</v>
      </c>
      <c r="I1048">
        <v>10.67</v>
      </c>
      <c r="J1048">
        <v>16.36</v>
      </c>
      <c r="K1048">
        <v>55.38</v>
      </c>
      <c r="L1048">
        <v>20.8</v>
      </c>
      <c r="O1048" s="1">
        <v>41224</v>
      </c>
      <c r="P1048" s="4">
        <f t="shared" si="34"/>
        <v>22.349468750000003</v>
      </c>
      <c r="Q1048" s="4">
        <f t="shared" si="35"/>
        <v>50.22</v>
      </c>
      <c r="T1048" s="59"/>
      <c r="U1048" s="59"/>
    </row>
    <row r="1049" spans="1:21" x14ac:dyDescent="0.3">
      <c r="A1049" s="1">
        <v>41225</v>
      </c>
      <c r="B1049">
        <v>50.25</v>
      </c>
      <c r="C1049">
        <v>29.504999999999999</v>
      </c>
      <c r="D1049">
        <v>33.61</v>
      </c>
      <c r="E1049">
        <v>61.62</v>
      </c>
      <c r="F1049">
        <v>1.99</v>
      </c>
      <c r="G1049">
        <v>5.5650000000000004</v>
      </c>
      <c r="H1049">
        <v>2.9786999999999999</v>
      </c>
      <c r="I1049">
        <v>10.63</v>
      </c>
      <c r="J1049">
        <v>16.445</v>
      </c>
      <c r="K1049">
        <v>55.24</v>
      </c>
      <c r="L1049">
        <v>20.765000000000001</v>
      </c>
      <c r="O1049" s="1">
        <v>41225</v>
      </c>
      <c r="P1049" s="4">
        <f t="shared" si="34"/>
        <v>22.333916250000001</v>
      </c>
      <c r="Q1049" s="4">
        <f t="shared" si="35"/>
        <v>50.25</v>
      </c>
      <c r="T1049" s="59"/>
      <c r="U1049" s="59"/>
    </row>
    <row r="1050" spans="1:21" x14ac:dyDescent="0.3">
      <c r="A1050" s="1">
        <v>41226</v>
      </c>
      <c r="B1050">
        <v>49.87</v>
      </c>
      <c r="C1050">
        <v>29.38</v>
      </c>
      <c r="D1050">
        <v>33.28</v>
      </c>
      <c r="E1050">
        <v>62.13</v>
      </c>
      <c r="F1050">
        <v>2.09</v>
      </c>
      <c r="G1050">
        <v>5.74</v>
      </c>
      <c r="H1050">
        <v>2.9575</v>
      </c>
      <c r="I1050">
        <v>10.48</v>
      </c>
      <c r="J1050">
        <v>16.18</v>
      </c>
      <c r="K1050">
        <v>54.8</v>
      </c>
      <c r="L1050">
        <v>20.28</v>
      </c>
      <c r="O1050" s="1">
        <v>41226</v>
      </c>
      <c r="P1050" s="4">
        <f t="shared" si="34"/>
        <v>22.261968750000001</v>
      </c>
      <c r="Q1050" s="4">
        <f t="shared" si="35"/>
        <v>49.87</v>
      </c>
      <c r="T1050" s="59"/>
      <c r="U1050" s="59"/>
    </row>
    <row r="1051" spans="1:21" x14ac:dyDescent="0.3">
      <c r="A1051" s="1">
        <v>41227</v>
      </c>
      <c r="B1051">
        <v>49.06</v>
      </c>
      <c r="C1051">
        <v>28.76</v>
      </c>
      <c r="D1051">
        <v>33.03</v>
      </c>
      <c r="E1051">
        <v>61.726799999999997</v>
      </c>
      <c r="F1051">
        <v>1.93</v>
      </c>
      <c r="G1051">
        <v>5.5549999999999997</v>
      </c>
      <c r="H1051">
        <v>2.8849999999999998</v>
      </c>
      <c r="I1051">
        <v>10.36</v>
      </c>
      <c r="J1051">
        <v>15.914999999999999</v>
      </c>
      <c r="K1051">
        <v>55.13</v>
      </c>
      <c r="L1051">
        <v>19.96</v>
      </c>
      <c r="O1051" s="1">
        <v>41227</v>
      </c>
      <c r="P1051" s="4">
        <f t="shared" si="34"/>
        <v>22.025515000000002</v>
      </c>
      <c r="Q1051" s="4">
        <f t="shared" si="35"/>
        <v>49.06</v>
      </c>
      <c r="T1051" s="59"/>
      <c r="U1051" s="59"/>
    </row>
    <row r="1052" spans="1:21" x14ac:dyDescent="0.3">
      <c r="A1052" s="1">
        <v>41228</v>
      </c>
      <c r="B1052">
        <v>48.45</v>
      </c>
      <c r="C1052">
        <v>28.79</v>
      </c>
      <c r="D1052">
        <v>32.25</v>
      </c>
      <c r="E1052">
        <v>61.280799999999999</v>
      </c>
      <c r="F1052">
        <v>1.87</v>
      </c>
      <c r="G1052">
        <v>5.47</v>
      </c>
      <c r="H1052">
        <v>2.8975</v>
      </c>
      <c r="I1052">
        <v>10.3003</v>
      </c>
      <c r="J1052">
        <v>16.05</v>
      </c>
      <c r="K1052">
        <v>53.54</v>
      </c>
      <c r="L1052">
        <v>20.03</v>
      </c>
      <c r="O1052" s="1">
        <v>41228</v>
      </c>
      <c r="P1052" s="4">
        <f t="shared" si="34"/>
        <v>21.804467500000001</v>
      </c>
      <c r="Q1052" s="4">
        <f t="shared" si="35"/>
        <v>48.45</v>
      </c>
      <c r="T1052" s="59"/>
      <c r="U1052" s="59"/>
    </row>
    <row r="1053" spans="1:21" x14ac:dyDescent="0.3">
      <c r="A1053" s="1">
        <v>41229</v>
      </c>
      <c r="B1053">
        <v>48.46</v>
      </c>
      <c r="C1053">
        <v>28.32</v>
      </c>
      <c r="D1053">
        <v>31.94</v>
      </c>
      <c r="E1053">
        <v>61.93</v>
      </c>
      <c r="F1053">
        <v>1.86</v>
      </c>
      <c r="G1053">
        <v>5.47</v>
      </c>
      <c r="H1053">
        <v>2.8450000000000002</v>
      </c>
      <c r="I1053">
        <v>10.15</v>
      </c>
      <c r="J1053">
        <v>16.190000000000001</v>
      </c>
      <c r="K1053">
        <v>54.91</v>
      </c>
      <c r="L1053">
        <v>20.190000000000001</v>
      </c>
      <c r="O1053" s="1">
        <v>41229</v>
      </c>
      <c r="P1053" s="4">
        <f t="shared" si="34"/>
        <v>21.859312500000001</v>
      </c>
      <c r="Q1053" s="4">
        <f t="shared" si="35"/>
        <v>48.46</v>
      </c>
      <c r="T1053" s="59"/>
      <c r="U1053" s="59"/>
    </row>
    <row r="1054" spans="1:21" x14ac:dyDescent="0.3">
      <c r="A1054" s="1">
        <v>41230</v>
      </c>
      <c r="B1054">
        <v>48.46</v>
      </c>
      <c r="C1054">
        <v>28.32</v>
      </c>
      <c r="D1054">
        <v>31.94</v>
      </c>
      <c r="E1054">
        <v>61.93</v>
      </c>
      <c r="F1054">
        <v>1.86</v>
      </c>
      <c r="G1054">
        <v>5.47</v>
      </c>
      <c r="H1054">
        <v>2.8450000000000002</v>
      </c>
      <c r="I1054">
        <v>10.15</v>
      </c>
      <c r="J1054">
        <v>16.190000000000001</v>
      </c>
      <c r="K1054">
        <v>54.91</v>
      </c>
      <c r="L1054">
        <v>20.190000000000001</v>
      </c>
      <c r="O1054" s="1">
        <v>41230</v>
      </c>
      <c r="P1054" s="4">
        <f t="shared" si="34"/>
        <v>21.859312500000001</v>
      </c>
      <c r="Q1054" s="4">
        <f t="shared" si="35"/>
        <v>48.46</v>
      </c>
      <c r="T1054" s="59"/>
      <c r="U1054" s="59"/>
    </row>
    <row r="1055" spans="1:21" x14ac:dyDescent="0.3">
      <c r="A1055" s="1">
        <v>41231</v>
      </c>
      <c r="B1055">
        <v>48.46</v>
      </c>
      <c r="C1055">
        <v>28.32</v>
      </c>
      <c r="D1055">
        <v>31.94</v>
      </c>
      <c r="E1055">
        <v>61.93</v>
      </c>
      <c r="F1055">
        <v>1.86</v>
      </c>
      <c r="G1055">
        <v>5.47</v>
      </c>
      <c r="H1055">
        <v>2.8450000000000002</v>
      </c>
      <c r="I1055">
        <v>10.15</v>
      </c>
      <c r="J1055">
        <v>16.190000000000001</v>
      </c>
      <c r="K1055">
        <v>54.91</v>
      </c>
      <c r="L1055">
        <v>20.190000000000001</v>
      </c>
      <c r="O1055" s="1">
        <v>41231</v>
      </c>
      <c r="P1055" s="4">
        <f t="shared" si="34"/>
        <v>21.859312500000001</v>
      </c>
      <c r="Q1055" s="4">
        <f t="shared" si="35"/>
        <v>48.46</v>
      </c>
      <c r="T1055" s="59"/>
      <c r="U1055" s="59"/>
    </row>
    <row r="1056" spans="1:21" x14ac:dyDescent="0.3">
      <c r="A1056" s="1">
        <v>41232</v>
      </c>
      <c r="B1056">
        <v>49.44</v>
      </c>
      <c r="C1056">
        <v>28.9</v>
      </c>
      <c r="D1056">
        <v>32.75</v>
      </c>
      <c r="E1056">
        <v>62.09</v>
      </c>
      <c r="F1056">
        <v>1.92</v>
      </c>
      <c r="G1056">
        <v>5.5350000000000001</v>
      </c>
      <c r="H1056">
        <v>2.9245999999999999</v>
      </c>
      <c r="I1056">
        <v>10.36</v>
      </c>
      <c r="J1056">
        <v>16.34</v>
      </c>
      <c r="K1056">
        <v>55.4</v>
      </c>
      <c r="L1056">
        <v>20.25</v>
      </c>
      <c r="O1056" s="1">
        <v>41232</v>
      </c>
      <c r="P1056" s="4">
        <f t="shared" si="34"/>
        <v>22.11908</v>
      </c>
      <c r="Q1056" s="4">
        <f t="shared" si="35"/>
        <v>49.44</v>
      </c>
      <c r="T1056" s="59"/>
      <c r="U1056" s="59"/>
    </row>
    <row r="1057" spans="1:21" x14ac:dyDescent="0.3">
      <c r="A1057" s="1">
        <v>41233</v>
      </c>
      <c r="B1057">
        <v>49.22</v>
      </c>
      <c r="C1057">
        <v>29.31</v>
      </c>
      <c r="D1057">
        <v>32.81</v>
      </c>
      <c r="E1057">
        <v>62.14</v>
      </c>
      <c r="F1057">
        <v>1.88</v>
      </c>
      <c r="G1057">
        <v>5.5549999999999997</v>
      </c>
      <c r="H1057">
        <v>2.8725000000000001</v>
      </c>
      <c r="I1057">
        <v>10.385</v>
      </c>
      <c r="J1057">
        <v>16.25</v>
      </c>
      <c r="K1057">
        <v>55.609200000000001</v>
      </c>
      <c r="L1057">
        <v>19.513200000000001</v>
      </c>
      <c r="O1057" s="1">
        <v>41233</v>
      </c>
      <c r="P1057" s="4">
        <f t="shared" si="34"/>
        <v>22.09535125</v>
      </c>
      <c r="Q1057" s="4">
        <f t="shared" si="35"/>
        <v>49.22</v>
      </c>
      <c r="T1057" s="59"/>
      <c r="U1057" s="59"/>
    </row>
    <row r="1058" spans="1:21" x14ac:dyDescent="0.3">
      <c r="A1058" s="1">
        <v>41234</v>
      </c>
      <c r="B1058">
        <v>49.4</v>
      </c>
      <c r="C1058">
        <v>29.2</v>
      </c>
      <c r="D1058">
        <v>32.82</v>
      </c>
      <c r="E1058">
        <v>62.14</v>
      </c>
      <c r="F1058">
        <v>1.87</v>
      </c>
      <c r="G1058">
        <v>5.52</v>
      </c>
      <c r="H1058">
        <v>2.9550000000000001</v>
      </c>
      <c r="I1058">
        <v>10.43</v>
      </c>
      <c r="J1058">
        <v>16.260000000000002</v>
      </c>
      <c r="K1058">
        <v>55.03</v>
      </c>
      <c r="L1058">
        <v>19.36</v>
      </c>
      <c r="O1058" s="1">
        <v>41234</v>
      </c>
      <c r="P1058" s="4">
        <f t="shared" si="34"/>
        <v>22.047687500000002</v>
      </c>
      <c r="Q1058" s="4">
        <f t="shared" si="35"/>
        <v>49.4</v>
      </c>
      <c r="T1058" s="59"/>
      <c r="U1058" s="59"/>
    </row>
    <row r="1059" spans="1:21" x14ac:dyDescent="0.3">
      <c r="A1059" s="1">
        <v>41235</v>
      </c>
      <c r="B1059">
        <v>49.4</v>
      </c>
      <c r="C1059">
        <v>29.2</v>
      </c>
      <c r="D1059">
        <v>32.82</v>
      </c>
      <c r="E1059">
        <v>62.14</v>
      </c>
      <c r="F1059">
        <v>1.87</v>
      </c>
      <c r="G1059">
        <v>5.52</v>
      </c>
      <c r="H1059">
        <v>2.9550000000000001</v>
      </c>
      <c r="I1059">
        <v>10.43</v>
      </c>
      <c r="J1059">
        <v>16.260000000000002</v>
      </c>
      <c r="K1059">
        <v>55.03</v>
      </c>
      <c r="L1059">
        <v>19.36</v>
      </c>
      <c r="O1059" s="1">
        <v>41235</v>
      </c>
      <c r="P1059" s="4">
        <f t="shared" si="34"/>
        <v>22.047687500000002</v>
      </c>
      <c r="Q1059" s="4">
        <f t="shared" si="35"/>
        <v>49.4</v>
      </c>
      <c r="T1059" s="59"/>
      <c r="U1059" s="59"/>
    </row>
    <row r="1060" spans="1:21" x14ac:dyDescent="0.3">
      <c r="A1060" s="1">
        <v>41236</v>
      </c>
      <c r="B1060">
        <v>50.22</v>
      </c>
      <c r="C1060">
        <v>29.59</v>
      </c>
      <c r="D1060">
        <v>33.549999999999997</v>
      </c>
      <c r="E1060">
        <v>63.13</v>
      </c>
      <c r="F1060">
        <v>1.95</v>
      </c>
      <c r="G1060">
        <v>5.68</v>
      </c>
      <c r="H1060">
        <v>2.9750000000000001</v>
      </c>
      <c r="I1060">
        <v>10.4</v>
      </c>
      <c r="J1060">
        <v>16.84</v>
      </c>
      <c r="K1060">
        <v>57.53</v>
      </c>
      <c r="L1060">
        <v>19.72</v>
      </c>
      <c r="O1060" s="1">
        <v>41236</v>
      </c>
      <c r="P1060" s="4">
        <f t="shared" si="34"/>
        <v>22.505437499999996</v>
      </c>
      <c r="Q1060" s="4">
        <f t="shared" si="35"/>
        <v>50.22</v>
      </c>
      <c r="T1060" s="59"/>
      <c r="U1060" s="59"/>
    </row>
    <row r="1061" spans="1:21" x14ac:dyDescent="0.3">
      <c r="A1061" s="1">
        <v>41237</v>
      </c>
      <c r="B1061">
        <v>50.22</v>
      </c>
      <c r="C1061">
        <v>29.59</v>
      </c>
      <c r="D1061">
        <v>33.549999999999997</v>
      </c>
      <c r="E1061">
        <v>63.13</v>
      </c>
      <c r="F1061">
        <v>1.95</v>
      </c>
      <c r="G1061">
        <v>5.68</v>
      </c>
      <c r="H1061">
        <v>2.9750000000000001</v>
      </c>
      <c r="I1061">
        <v>10.4</v>
      </c>
      <c r="J1061">
        <v>16.84</v>
      </c>
      <c r="K1061">
        <v>57.53</v>
      </c>
      <c r="L1061">
        <v>19.72</v>
      </c>
      <c r="O1061" s="1">
        <v>41237</v>
      </c>
      <c r="P1061" s="4">
        <f t="shared" si="34"/>
        <v>22.505437499999996</v>
      </c>
      <c r="Q1061" s="4">
        <f t="shared" si="35"/>
        <v>50.22</v>
      </c>
      <c r="T1061" s="59"/>
      <c r="U1061" s="59"/>
    </row>
    <row r="1062" spans="1:21" x14ac:dyDescent="0.3">
      <c r="A1062" s="1">
        <v>41238</v>
      </c>
      <c r="B1062">
        <v>50.22</v>
      </c>
      <c r="C1062">
        <v>29.59</v>
      </c>
      <c r="D1062">
        <v>33.549999999999997</v>
      </c>
      <c r="E1062">
        <v>63.13</v>
      </c>
      <c r="F1062">
        <v>1.95</v>
      </c>
      <c r="G1062">
        <v>5.68</v>
      </c>
      <c r="H1062">
        <v>2.9750000000000001</v>
      </c>
      <c r="I1062">
        <v>10.4</v>
      </c>
      <c r="J1062">
        <v>16.84</v>
      </c>
      <c r="K1062">
        <v>57.53</v>
      </c>
      <c r="L1062">
        <v>19.72</v>
      </c>
      <c r="O1062" s="1">
        <v>41238</v>
      </c>
      <c r="P1062" s="4">
        <f t="shared" si="34"/>
        <v>22.505437499999996</v>
      </c>
      <c r="Q1062" s="4">
        <f t="shared" si="35"/>
        <v>50.22</v>
      </c>
      <c r="T1062" s="59"/>
      <c r="U1062" s="59"/>
    </row>
    <row r="1063" spans="1:21" x14ac:dyDescent="0.3">
      <c r="A1063" s="1">
        <v>41239</v>
      </c>
      <c r="B1063">
        <v>50.43</v>
      </c>
      <c r="C1063">
        <v>29.625</v>
      </c>
      <c r="D1063">
        <v>34.04</v>
      </c>
      <c r="E1063">
        <v>62.49</v>
      </c>
      <c r="F1063">
        <v>1.87</v>
      </c>
      <c r="G1063">
        <v>5.6950000000000003</v>
      </c>
      <c r="H1063">
        <v>3.0263</v>
      </c>
      <c r="I1063">
        <v>10.465</v>
      </c>
      <c r="J1063">
        <v>16.62</v>
      </c>
      <c r="K1063">
        <v>57.87</v>
      </c>
      <c r="L1063">
        <v>19.885000000000002</v>
      </c>
      <c r="O1063" s="1">
        <v>41239</v>
      </c>
      <c r="P1063" s="4">
        <f t="shared" si="34"/>
        <v>22.52283375</v>
      </c>
      <c r="Q1063" s="4">
        <f t="shared" si="35"/>
        <v>50.43</v>
      </c>
      <c r="T1063" s="59"/>
      <c r="U1063" s="59"/>
    </row>
    <row r="1064" spans="1:21" x14ac:dyDescent="0.3">
      <c r="A1064" s="1">
        <v>41240</v>
      </c>
      <c r="B1064">
        <v>50.32</v>
      </c>
      <c r="C1064">
        <v>29.46</v>
      </c>
      <c r="D1064">
        <v>34.119999999999997</v>
      </c>
      <c r="E1064">
        <v>62.26</v>
      </c>
      <c r="F1064">
        <v>1.88</v>
      </c>
      <c r="G1064">
        <v>5.68</v>
      </c>
      <c r="H1064">
        <v>3.0388000000000002</v>
      </c>
      <c r="I1064">
        <v>10.36</v>
      </c>
      <c r="J1064">
        <v>16.829999999999998</v>
      </c>
      <c r="K1064">
        <v>58.65</v>
      </c>
      <c r="L1064">
        <v>19.93</v>
      </c>
      <c r="O1064" s="1">
        <v>41240</v>
      </c>
      <c r="P1064" s="4">
        <f t="shared" si="34"/>
        <v>22.530990000000003</v>
      </c>
      <c r="Q1064" s="4">
        <f t="shared" si="35"/>
        <v>50.32</v>
      </c>
      <c r="T1064" s="59"/>
      <c r="U1064" s="59"/>
    </row>
    <row r="1065" spans="1:21" x14ac:dyDescent="0.3">
      <c r="A1065" s="1">
        <v>41241</v>
      </c>
      <c r="B1065">
        <v>50.85</v>
      </c>
      <c r="C1065">
        <v>29.78</v>
      </c>
      <c r="D1065">
        <v>34.56</v>
      </c>
      <c r="E1065">
        <v>62.65</v>
      </c>
      <c r="F1065">
        <v>1.96</v>
      </c>
      <c r="G1065">
        <v>5.77</v>
      </c>
      <c r="H1065">
        <v>3.0649999999999999</v>
      </c>
      <c r="I1065">
        <v>10.6</v>
      </c>
      <c r="J1065">
        <v>16.899999999999999</v>
      </c>
      <c r="K1065">
        <v>59.25</v>
      </c>
      <c r="L1065">
        <v>20.09</v>
      </c>
      <c r="O1065" s="1">
        <v>41241</v>
      </c>
      <c r="P1065" s="4">
        <f t="shared" si="34"/>
        <v>22.760937499999994</v>
      </c>
      <c r="Q1065" s="4">
        <f t="shared" si="35"/>
        <v>50.85</v>
      </c>
      <c r="T1065" s="59"/>
      <c r="U1065" s="59"/>
    </row>
    <row r="1066" spans="1:21" x14ac:dyDescent="0.3">
      <c r="A1066" s="1">
        <v>41242</v>
      </c>
      <c r="B1066">
        <v>51</v>
      </c>
      <c r="C1066">
        <v>30.05</v>
      </c>
      <c r="D1066">
        <v>35.1</v>
      </c>
      <c r="E1066">
        <v>63.35</v>
      </c>
      <c r="F1066">
        <v>2.04</v>
      </c>
      <c r="G1066">
        <v>5.91</v>
      </c>
      <c r="H1066">
        <v>3.01</v>
      </c>
      <c r="I1066">
        <v>10.74</v>
      </c>
      <c r="J1066">
        <v>17.13</v>
      </c>
      <c r="K1066">
        <v>62.46</v>
      </c>
      <c r="L1066">
        <v>19.53</v>
      </c>
      <c r="O1066" s="1">
        <v>41242</v>
      </c>
      <c r="P1066" s="4">
        <f t="shared" si="34"/>
        <v>23.074125000000002</v>
      </c>
      <c r="Q1066" s="4">
        <f t="shared" si="35"/>
        <v>51</v>
      </c>
      <c r="T1066" s="59"/>
      <c r="U1066" s="59"/>
    </row>
    <row r="1067" spans="1:21" x14ac:dyDescent="0.3">
      <c r="A1067" s="1">
        <v>41243</v>
      </c>
      <c r="B1067">
        <v>50.93</v>
      </c>
      <c r="C1067">
        <v>29.47</v>
      </c>
      <c r="D1067">
        <v>35.1</v>
      </c>
      <c r="E1067">
        <v>63.62</v>
      </c>
      <c r="F1067">
        <v>2.2000000000000002</v>
      </c>
      <c r="G1067">
        <v>5.9649999999999999</v>
      </c>
      <c r="H1067">
        <v>2.9925000000000002</v>
      </c>
      <c r="I1067">
        <v>10.73</v>
      </c>
      <c r="J1067">
        <v>17.27</v>
      </c>
      <c r="K1067">
        <v>62.57</v>
      </c>
      <c r="L1067">
        <v>19.565000000000001</v>
      </c>
      <c r="O1067" s="1">
        <v>41243</v>
      </c>
      <c r="P1067" s="4">
        <f t="shared" si="34"/>
        <v>23.076781249999996</v>
      </c>
      <c r="Q1067" s="4">
        <f t="shared" si="35"/>
        <v>50.93</v>
      </c>
      <c r="T1067" s="59"/>
      <c r="U1067" s="59"/>
    </row>
    <row r="1068" spans="1:21" x14ac:dyDescent="0.3">
      <c r="A1068" s="1">
        <v>41244</v>
      </c>
      <c r="B1068">
        <v>50.93</v>
      </c>
      <c r="C1068">
        <v>29.47</v>
      </c>
      <c r="D1068">
        <v>35.1</v>
      </c>
      <c r="E1068">
        <v>63.62</v>
      </c>
      <c r="F1068">
        <v>2.2000000000000002</v>
      </c>
      <c r="G1068">
        <v>5.9649999999999999</v>
      </c>
      <c r="H1068">
        <v>2.9925000000000002</v>
      </c>
      <c r="I1068">
        <v>10.73</v>
      </c>
      <c r="J1068">
        <v>17.27</v>
      </c>
      <c r="K1068">
        <v>62.57</v>
      </c>
      <c r="L1068">
        <v>19.565000000000001</v>
      </c>
      <c r="O1068" s="1">
        <v>41244</v>
      </c>
      <c r="P1068" s="4">
        <f t="shared" si="34"/>
        <v>23.076781249999996</v>
      </c>
      <c r="Q1068" s="4">
        <f t="shared" si="35"/>
        <v>50.93</v>
      </c>
      <c r="T1068" s="59"/>
      <c r="U1068" s="59"/>
    </row>
    <row r="1069" spans="1:21" x14ac:dyDescent="0.3">
      <c r="A1069" s="1">
        <v>41245</v>
      </c>
      <c r="B1069">
        <v>50.93</v>
      </c>
      <c r="C1069">
        <v>29.47</v>
      </c>
      <c r="D1069">
        <v>35.1</v>
      </c>
      <c r="E1069">
        <v>63.62</v>
      </c>
      <c r="F1069">
        <v>2.2000000000000002</v>
      </c>
      <c r="G1069">
        <v>5.9649999999999999</v>
      </c>
      <c r="H1069">
        <v>2.9925000000000002</v>
      </c>
      <c r="I1069">
        <v>10.73</v>
      </c>
      <c r="J1069">
        <v>17.27</v>
      </c>
      <c r="K1069">
        <v>62.57</v>
      </c>
      <c r="L1069">
        <v>19.565000000000001</v>
      </c>
      <c r="O1069" s="1">
        <v>41245</v>
      </c>
      <c r="P1069" s="4">
        <f t="shared" si="34"/>
        <v>23.076781249999996</v>
      </c>
      <c r="Q1069" s="4">
        <f t="shared" si="35"/>
        <v>50.93</v>
      </c>
      <c r="T1069" s="59"/>
      <c r="U1069" s="59"/>
    </row>
    <row r="1070" spans="1:21" x14ac:dyDescent="0.3">
      <c r="A1070" s="1">
        <v>41246</v>
      </c>
      <c r="B1070">
        <v>50.69</v>
      </c>
      <c r="C1070">
        <v>29.61</v>
      </c>
      <c r="D1070">
        <v>34.81</v>
      </c>
      <c r="E1070">
        <v>63.37</v>
      </c>
      <c r="F1070">
        <v>2.36</v>
      </c>
      <c r="G1070">
        <v>5.93</v>
      </c>
      <c r="H1070">
        <v>2.9375</v>
      </c>
      <c r="I1070">
        <v>10.66</v>
      </c>
      <c r="J1070">
        <v>17.079999999999998</v>
      </c>
      <c r="K1070">
        <v>62.51</v>
      </c>
      <c r="L1070">
        <v>19.54</v>
      </c>
      <c r="O1070" s="1">
        <v>41246</v>
      </c>
      <c r="P1070" s="4">
        <f t="shared" si="34"/>
        <v>23.016468750000001</v>
      </c>
      <c r="Q1070" s="4">
        <f t="shared" si="35"/>
        <v>50.69</v>
      </c>
      <c r="T1070" s="59"/>
      <c r="U1070" s="59"/>
    </row>
    <row r="1071" spans="1:21" x14ac:dyDescent="0.3">
      <c r="A1071" s="1">
        <v>41247</v>
      </c>
      <c r="B1071">
        <v>51</v>
      </c>
      <c r="C1071">
        <v>29.605</v>
      </c>
      <c r="D1071">
        <v>34.92</v>
      </c>
      <c r="E1071">
        <v>63.465000000000003</v>
      </c>
      <c r="F1071">
        <v>2.2599999999999998</v>
      </c>
      <c r="G1071">
        <v>6.0350000000000001</v>
      </c>
      <c r="H1071">
        <v>3.0238</v>
      </c>
      <c r="I1071">
        <v>10.875</v>
      </c>
      <c r="J1071">
        <v>16.75</v>
      </c>
      <c r="K1071">
        <v>61.42</v>
      </c>
      <c r="L1071">
        <v>19.9694</v>
      </c>
      <c r="O1071" s="1">
        <v>41247</v>
      </c>
      <c r="P1071" s="4">
        <f t="shared" si="34"/>
        <v>23.050735000000003</v>
      </c>
      <c r="Q1071" s="4">
        <f t="shared" si="35"/>
        <v>51</v>
      </c>
      <c r="T1071" s="59"/>
      <c r="U1071" s="59"/>
    </row>
    <row r="1072" spans="1:21" x14ac:dyDescent="0.3">
      <c r="A1072" s="1">
        <v>41248</v>
      </c>
      <c r="B1072">
        <v>51.01</v>
      </c>
      <c r="C1072">
        <v>29.86</v>
      </c>
      <c r="D1072">
        <v>34.530299999999997</v>
      </c>
      <c r="E1072">
        <v>63.63</v>
      </c>
      <c r="F1072">
        <v>2.29</v>
      </c>
      <c r="G1072">
        <v>6.18</v>
      </c>
      <c r="H1072">
        <v>2.99</v>
      </c>
      <c r="I1072">
        <v>10.8</v>
      </c>
      <c r="J1072">
        <v>16.96</v>
      </c>
      <c r="K1072">
        <v>62.19</v>
      </c>
      <c r="L1072">
        <v>19.850000000000001</v>
      </c>
      <c r="O1072" s="1">
        <v>41248</v>
      </c>
      <c r="P1072" s="4">
        <f t="shared" si="34"/>
        <v>23.097158750000002</v>
      </c>
      <c r="Q1072" s="4">
        <f t="shared" si="35"/>
        <v>51.01</v>
      </c>
      <c r="T1072" s="59"/>
      <c r="U1072" s="59"/>
    </row>
    <row r="1073" spans="1:21" x14ac:dyDescent="0.3">
      <c r="A1073" s="1">
        <v>41249</v>
      </c>
      <c r="B1073">
        <v>51.51</v>
      </c>
      <c r="C1073">
        <v>29.81</v>
      </c>
      <c r="D1073">
        <v>35.119999999999997</v>
      </c>
      <c r="E1073">
        <v>64.1982</v>
      </c>
      <c r="F1073">
        <v>2.34</v>
      </c>
      <c r="G1073">
        <v>6.41</v>
      </c>
      <c r="H1073">
        <v>2.9950000000000001</v>
      </c>
      <c r="I1073">
        <v>10.89</v>
      </c>
      <c r="J1073">
        <v>17.05</v>
      </c>
      <c r="K1073">
        <v>62.55</v>
      </c>
      <c r="L1073">
        <v>20.16</v>
      </c>
      <c r="O1073" s="1">
        <v>41249</v>
      </c>
      <c r="P1073" s="4">
        <f t="shared" si="34"/>
        <v>23.321359999999999</v>
      </c>
      <c r="Q1073" s="4">
        <f t="shared" si="35"/>
        <v>51.51</v>
      </c>
      <c r="T1073" s="59"/>
      <c r="U1073" s="59"/>
    </row>
    <row r="1074" spans="1:21" x14ac:dyDescent="0.3">
      <c r="A1074" s="1">
        <v>41250</v>
      </c>
      <c r="B1074">
        <v>51.62</v>
      </c>
      <c r="C1074">
        <v>29.85</v>
      </c>
      <c r="D1074">
        <v>34.25</v>
      </c>
      <c r="E1074">
        <v>63.86</v>
      </c>
      <c r="F1074">
        <v>2.36</v>
      </c>
      <c r="G1074">
        <v>6.4349999999999996</v>
      </c>
      <c r="H1074">
        <v>2.9887999999999999</v>
      </c>
      <c r="I1074">
        <v>10.965</v>
      </c>
      <c r="J1074">
        <v>17.03</v>
      </c>
      <c r="K1074">
        <v>63.5</v>
      </c>
      <c r="L1074">
        <v>20.155000000000001</v>
      </c>
      <c r="O1074" s="1">
        <v>41250</v>
      </c>
      <c r="P1074" s="4">
        <f t="shared" si="34"/>
        <v>23.248677500000003</v>
      </c>
      <c r="Q1074" s="4">
        <f t="shared" si="35"/>
        <v>51.62</v>
      </c>
      <c r="T1074" s="59"/>
      <c r="U1074" s="59"/>
    </row>
    <row r="1075" spans="1:21" x14ac:dyDescent="0.3">
      <c r="A1075" s="1">
        <v>41251</v>
      </c>
      <c r="B1075">
        <v>51.62</v>
      </c>
      <c r="C1075">
        <v>29.85</v>
      </c>
      <c r="D1075">
        <v>34.25</v>
      </c>
      <c r="E1075">
        <v>63.86</v>
      </c>
      <c r="F1075">
        <v>2.36</v>
      </c>
      <c r="G1075">
        <v>6.4349999999999996</v>
      </c>
      <c r="H1075">
        <v>2.9887999999999999</v>
      </c>
      <c r="I1075">
        <v>10.965</v>
      </c>
      <c r="J1075">
        <v>17.03</v>
      </c>
      <c r="K1075">
        <v>63.5</v>
      </c>
      <c r="L1075">
        <v>20.155000000000001</v>
      </c>
      <c r="O1075" s="1">
        <v>41251</v>
      </c>
      <c r="P1075" s="4">
        <f t="shared" si="34"/>
        <v>23.248677500000003</v>
      </c>
      <c r="Q1075" s="4">
        <f t="shared" si="35"/>
        <v>51.62</v>
      </c>
      <c r="T1075" s="59"/>
      <c r="U1075" s="59"/>
    </row>
    <row r="1076" spans="1:21" x14ac:dyDescent="0.3">
      <c r="A1076" s="1">
        <v>41252</v>
      </c>
      <c r="B1076">
        <v>51.62</v>
      </c>
      <c r="C1076">
        <v>29.85</v>
      </c>
      <c r="D1076">
        <v>34.25</v>
      </c>
      <c r="E1076">
        <v>63.86</v>
      </c>
      <c r="F1076">
        <v>2.36</v>
      </c>
      <c r="G1076">
        <v>6.4349999999999996</v>
      </c>
      <c r="H1076">
        <v>2.9887999999999999</v>
      </c>
      <c r="I1076">
        <v>10.965</v>
      </c>
      <c r="J1076">
        <v>17.03</v>
      </c>
      <c r="K1076">
        <v>63.5</v>
      </c>
      <c r="L1076">
        <v>20.155000000000001</v>
      </c>
      <c r="O1076" s="1">
        <v>41252</v>
      </c>
      <c r="P1076" s="4">
        <f t="shared" si="34"/>
        <v>23.248677500000003</v>
      </c>
      <c r="Q1076" s="4">
        <f t="shared" si="35"/>
        <v>51.62</v>
      </c>
      <c r="T1076" s="59"/>
      <c r="U1076" s="59"/>
    </row>
    <row r="1077" spans="1:21" x14ac:dyDescent="0.3">
      <c r="A1077" s="1">
        <v>41253</v>
      </c>
      <c r="B1077">
        <v>51.96</v>
      </c>
      <c r="C1077">
        <v>29.82</v>
      </c>
      <c r="D1077">
        <v>34.450000000000003</v>
      </c>
      <c r="E1077">
        <v>63.93</v>
      </c>
      <c r="F1077">
        <v>2.3199999999999998</v>
      </c>
      <c r="G1077">
        <v>6.67</v>
      </c>
      <c r="H1077">
        <v>3.09</v>
      </c>
      <c r="I1077">
        <v>11.05</v>
      </c>
      <c r="J1077">
        <v>16.88</v>
      </c>
      <c r="K1077">
        <v>63.62</v>
      </c>
      <c r="L1077">
        <v>20.079999999999998</v>
      </c>
      <c r="O1077" s="1">
        <v>41253</v>
      </c>
      <c r="P1077" s="4">
        <f t="shared" si="34"/>
        <v>23.308625000000003</v>
      </c>
      <c r="Q1077" s="4">
        <f t="shared" si="35"/>
        <v>51.96</v>
      </c>
      <c r="T1077" s="59"/>
      <c r="U1077" s="59"/>
    </row>
    <row r="1078" spans="1:21" x14ac:dyDescent="0.3">
      <c r="A1078" s="1">
        <v>41254</v>
      </c>
      <c r="B1078">
        <v>52.95</v>
      </c>
      <c r="C1078">
        <v>31.01</v>
      </c>
      <c r="D1078">
        <v>34.56</v>
      </c>
      <c r="E1078">
        <v>64.349999999999994</v>
      </c>
      <c r="F1078">
        <v>2.33</v>
      </c>
      <c r="G1078">
        <v>6.77</v>
      </c>
      <c r="H1078">
        <v>3.1625000000000001</v>
      </c>
      <c r="I1078">
        <v>11.08</v>
      </c>
      <c r="J1078">
        <v>17.190000000000001</v>
      </c>
      <c r="K1078">
        <v>63.88</v>
      </c>
      <c r="L1078">
        <v>20.65</v>
      </c>
      <c r="O1078" s="1">
        <v>41254</v>
      </c>
      <c r="P1078" s="4">
        <f t="shared" si="34"/>
        <v>23.618656250000001</v>
      </c>
      <c r="Q1078" s="4">
        <f t="shared" si="35"/>
        <v>52.95</v>
      </c>
      <c r="T1078" s="59"/>
      <c r="U1078" s="59"/>
    </row>
    <row r="1079" spans="1:21" x14ac:dyDescent="0.3">
      <c r="A1079" s="1">
        <v>41255</v>
      </c>
      <c r="B1079">
        <v>52.75</v>
      </c>
      <c r="C1079">
        <v>31.06</v>
      </c>
      <c r="D1079">
        <v>34.57</v>
      </c>
      <c r="E1079">
        <v>63.488500000000002</v>
      </c>
      <c r="F1079">
        <v>2.37</v>
      </c>
      <c r="G1079">
        <v>6.7099000000000002</v>
      </c>
      <c r="H1079">
        <v>3.13</v>
      </c>
      <c r="I1079">
        <v>11.09</v>
      </c>
      <c r="J1079">
        <v>17.059999999999999</v>
      </c>
      <c r="K1079">
        <v>63.34</v>
      </c>
      <c r="L1079">
        <v>20.67</v>
      </c>
      <c r="O1079" s="1">
        <v>41255</v>
      </c>
      <c r="P1079" s="4">
        <f t="shared" si="34"/>
        <v>23.492445000000004</v>
      </c>
      <c r="Q1079" s="4">
        <f t="shared" si="35"/>
        <v>52.75</v>
      </c>
      <c r="T1079" s="59"/>
      <c r="U1079" s="59"/>
    </row>
    <row r="1080" spans="1:21" x14ac:dyDescent="0.3">
      <c r="A1080" s="1">
        <v>41256</v>
      </c>
      <c r="B1080">
        <v>52.25</v>
      </c>
      <c r="C1080">
        <v>30.58</v>
      </c>
      <c r="D1080">
        <v>33.700000000000003</v>
      </c>
      <c r="E1080">
        <v>62.76</v>
      </c>
      <c r="F1080">
        <v>2.41</v>
      </c>
      <c r="G1080">
        <v>6.66</v>
      </c>
      <c r="H1080">
        <v>3.1324999999999998</v>
      </c>
      <c r="I1080">
        <v>11.11</v>
      </c>
      <c r="J1080">
        <v>17.11</v>
      </c>
      <c r="K1080">
        <v>62.7</v>
      </c>
      <c r="L1080">
        <v>20.49</v>
      </c>
      <c r="O1080" s="1">
        <v>41256</v>
      </c>
      <c r="P1080" s="4">
        <f t="shared" si="34"/>
        <v>23.210281250000001</v>
      </c>
      <c r="Q1080" s="4">
        <f t="shared" si="35"/>
        <v>52.25</v>
      </c>
      <c r="T1080" s="59"/>
      <c r="U1080" s="59"/>
    </row>
    <row r="1081" spans="1:21" x14ac:dyDescent="0.3">
      <c r="A1081" s="1">
        <v>41257</v>
      </c>
      <c r="B1081">
        <v>51.85</v>
      </c>
      <c r="C1081">
        <v>30.799299999999999</v>
      </c>
      <c r="D1081">
        <v>31.139700000000001</v>
      </c>
      <c r="E1081">
        <v>59.830199999999998</v>
      </c>
      <c r="F1081">
        <v>2.3904000000000001</v>
      </c>
      <c r="G1081">
        <v>6.85</v>
      </c>
      <c r="H1081">
        <v>3.1475</v>
      </c>
      <c r="I1081">
        <v>11.08</v>
      </c>
      <c r="J1081">
        <v>16.95</v>
      </c>
      <c r="K1081">
        <v>63.64</v>
      </c>
      <c r="L1081">
        <v>20.526700000000002</v>
      </c>
      <c r="O1081" s="1">
        <v>41257</v>
      </c>
      <c r="P1081" s="4">
        <f t="shared" si="34"/>
        <v>22.677927499999999</v>
      </c>
      <c r="Q1081" s="4">
        <f t="shared" si="35"/>
        <v>51.85</v>
      </c>
      <c r="T1081" s="59"/>
      <c r="U1081" s="59"/>
    </row>
    <row r="1082" spans="1:21" x14ac:dyDescent="0.3">
      <c r="A1082" s="1">
        <v>41258</v>
      </c>
      <c r="B1082">
        <v>51.85</v>
      </c>
      <c r="C1082">
        <v>30.799299999999999</v>
      </c>
      <c r="D1082">
        <v>31.139700000000001</v>
      </c>
      <c r="E1082">
        <v>59.830199999999998</v>
      </c>
      <c r="F1082">
        <v>2.3904000000000001</v>
      </c>
      <c r="G1082">
        <v>6.85</v>
      </c>
      <c r="H1082">
        <v>3.1475</v>
      </c>
      <c r="I1082">
        <v>11.08</v>
      </c>
      <c r="J1082">
        <v>16.95</v>
      </c>
      <c r="K1082">
        <v>63.64</v>
      </c>
      <c r="L1082">
        <v>20.526700000000002</v>
      </c>
      <c r="O1082" s="1">
        <v>41258</v>
      </c>
      <c r="P1082" s="4">
        <f t="shared" si="34"/>
        <v>22.677927499999999</v>
      </c>
      <c r="Q1082" s="4">
        <f t="shared" si="35"/>
        <v>51.85</v>
      </c>
      <c r="T1082" s="59"/>
      <c r="U1082" s="59"/>
    </row>
    <row r="1083" spans="1:21" x14ac:dyDescent="0.3">
      <c r="A1083" s="1">
        <v>41259</v>
      </c>
      <c r="B1083">
        <v>51.85</v>
      </c>
      <c r="C1083">
        <v>30.799299999999999</v>
      </c>
      <c r="D1083">
        <v>31.139700000000001</v>
      </c>
      <c r="E1083">
        <v>59.830199999999998</v>
      </c>
      <c r="F1083">
        <v>2.3904000000000001</v>
      </c>
      <c r="G1083">
        <v>6.85</v>
      </c>
      <c r="H1083">
        <v>3.1475</v>
      </c>
      <c r="I1083">
        <v>11.08</v>
      </c>
      <c r="J1083">
        <v>16.95</v>
      </c>
      <c r="K1083">
        <v>63.64</v>
      </c>
      <c r="L1083">
        <v>20.526700000000002</v>
      </c>
      <c r="O1083" s="1">
        <v>41259</v>
      </c>
      <c r="P1083" s="4">
        <f t="shared" si="34"/>
        <v>22.677927499999999</v>
      </c>
      <c r="Q1083" s="4">
        <f t="shared" si="35"/>
        <v>51.85</v>
      </c>
      <c r="T1083" s="59"/>
      <c r="U1083" s="59"/>
    </row>
    <row r="1084" spans="1:21" x14ac:dyDescent="0.3">
      <c r="A1084" s="1">
        <v>41260</v>
      </c>
      <c r="B1084">
        <v>52.07</v>
      </c>
      <c r="C1084">
        <v>30.905000000000001</v>
      </c>
      <c r="D1084">
        <v>31.99</v>
      </c>
      <c r="E1084">
        <v>62.04</v>
      </c>
      <c r="F1084">
        <v>2.46</v>
      </c>
      <c r="G1084">
        <v>6.6050000000000004</v>
      </c>
      <c r="H1084">
        <v>3.1337999999999999</v>
      </c>
      <c r="I1084">
        <v>11.105</v>
      </c>
      <c r="J1084">
        <v>16.940000000000001</v>
      </c>
      <c r="K1084">
        <v>63.6</v>
      </c>
      <c r="L1084">
        <v>20.57</v>
      </c>
      <c r="O1084" s="1">
        <v>41260</v>
      </c>
      <c r="P1084" s="4">
        <f t="shared" si="34"/>
        <v>23.017990000000001</v>
      </c>
      <c r="Q1084" s="4">
        <f t="shared" si="35"/>
        <v>52.07</v>
      </c>
      <c r="T1084" s="59"/>
      <c r="U1084" s="59"/>
    </row>
    <row r="1085" spans="1:21" x14ac:dyDescent="0.3">
      <c r="A1085" s="1">
        <v>41261</v>
      </c>
      <c r="B1085">
        <v>53.05</v>
      </c>
      <c r="C1085">
        <v>31.34</v>
      </c>
      <c r="D1085">
        <v>32.270299999999999</v>
      </c>
      <c r="E1085">
        <v>63.36</v>
      </c>
      <c r="F1085">
        <v>2.52</v>
      </c>
      <c r="G1085">
        <v>6.7</v>
      </c>
      <c r="H1085">
        <v>3.14</v>
      </c>
      <c r="I1085">
        <v>11.18</v>
      </c>
      <c r="J1085">
        <v>16.98</v>
      </c>
      <c r="K1085">
        <v>64.03</v>
      </c>
      <c r="L1085">
        <v>20.96</v>
      </c>
      <c r="O1085" s="1">
        <v>41261</v>
      </c>
      <c r="P1085" s="4">
        <f t="shared" si="34"/>
        <v>23.340908750000001</v>
      </c>
      <c r="Q1085" s="4">
        <f t="shared" si="35"/>
        <v>53.05</v>
      </c>
      <c r="T1085" s="59"/>
      <c r="U1085" s="59"/>
    </row>
    <row r="1086" spans="1:21" x14ac:dyDescent="0.3">
      <c r="A1086" s="1">
        <v>41262</v>
      </c>
      <c r="B1086">
        <v>52.93</v>
      </c>
      <c r="C1086">
        <v>31.25</v>
      </c>
      <c r="D1086">
        <v>31.99</v>
      </c>
      <c r="E1086">
        <v>62.55</v>
      </c>
      <c r="F1086">
        <v>2.52</v>
      </c>
      <c r="G1086">
        <v>6.82</v>
      </c>
      <c r="H1086">
        <v>3.1625000000000001</v>
      </c>
      <c r="I1086">
        <v>11.34</v>
      </c>
      <c r="J1086">
        <v>17.09</v>
      </c>
      <c r="K1086">
        <v>64.149799999999999</v>
      </c>
      <c r="L1086">
        <v>21.1</v>
      </c>
      <c r="O1086" s="1">
        <v>41262</v>
      </c>
      <c r="P1086" s="4">
        <f t="shared" si="34"/>
        <v>23.269396250000003</v>
      </c>
      <c r="Q1086" s="4">
        <f t="shared" si="35"/>
        <v>52.93</v>
      </c>
      <c r="T1086" s="59"/>
      <c r="U1086" s="59"/>
    </row>
    <row r="1087" spans="1:21" x14ac:dyDescent="0.3">
      <c r="A1087" s="1">
        <v>41263</v>
      </c>
      <c r="B1087">
        <v>52.83</v>
      </c>
      <c r="C1087">
        <v>31.28</v>
      </c>
      <c r="D1087">
        <v>31.9</v>
      </c>
      <c r="E1087">
        <v>62.860100000000003</v>
      </c>
      <c r="F1087">
        <v>2.4</v>
      </c>
      <c r="G1087">
        <v>6.79</v>
      </c>
      <c r="H1087">
        <v>3.16</v>
      </c>
      <c r="I1087">
        <v>11.38</v>
      </c>
      <c r="J1087">
        <v>17.100000000000001</v>
      </c>
      <c r="K1087">
        <v>64.680000000000007</v>
      </c>
      <c r="L1087">
        <v>21.029299999999999</v>
      </c>
      <c r="O1087" s="1">
        <v>41263</v>
      </c>
      <c r="P1087" s="4">
        <f t="shared" si="34"/>
        <v>23.303932500000002</v>
      </c>
      <c r="Q1087" s="4">
        <f t="shared" si="35"/>
        <v>52.83</v>
      </c>
      <c r="T1087" s="59"/>
      <c r="U1087" s="59"/>
    </row>
    <row r="1088" spans="1:21" x14ac:dyDescent="0.3">
      <c r="A1088" s="1">
        <v>41264</v>
      </c>
      <c r="B1088">
        <v>52.34</v>
      </c>
      <c r="C1088">
        <v>30.93</v>
      </c>
      <c r="D1088">
        <v>31.36</v>
      </c>
      <c r="E1088">
        <v>61.61</v>
      </c>
      <c r="F1088">
        <v>2.59</v>
      </c>
      <c r="G1088">
        <v>6.32</v>
      </c>
      <c r="H1088">
        <v>3.0874999999999999</v>
      </c>
      <c r="I1088">
        <v>11.5</v>
      </c>
      <c r="J1088">
        <v>16.95</v>
      </c>
      <c r="K1088">
        <v>63.44</v>
      </c>
      <c r="L1088">
        <v>20.765000000000001</v>
      </c>
      <c r="O1088" s="1">
        <v>41264</v>
      </c>
      <c r="P1088" s="4">
        <f t="shared" si="34"/>
        <v>22.93778125</v>
      </c>
      <c r="Q1088" s="4">
        <f t="shared" si="35"/>
        <v>52.34</v>
      </c>
      <c r="T1088" s="59"/>
      <c r="U1088" s="59"/>
    </row>
    <row r="1089" spans="1:21" x14ac:dyDescent="0.3">
      <c r="A1089" s="1">
        <v>41265</v>
      </c>
      <c r="B1089">
        <v>52.34</v>
      </c>
      <c r="C1089">
        <v>30.93</v>
      </c>
      <c r="D1089">
        <v>31.36</v>
      </c>
      <c r="E1089">
        <v>61.61</v>
      </c>
      <c r="F1089">
        <v>2.59</v>
      </c>
      <c r="G1089">
        <v>6.32</v>
      </c>
      <c r="H1089">
        <v>3.0874999999999999</v>
      </c>
      <c r="I1089">
        <v>11.5</v>
      </c>
      <c r="J1089">
        <v>16.95</v>
      </c>
      <c r="K1089">
        <v>63.44</v>
      </c>
      <c r="L1089">
        <v>20.765000000000001</v>
      </c>
      <c r="O1089" s="1">
        <v>41265</v>
      </c>
      <c r="P1089" s="4">
        <f t="shared" si="34"/>
        <v>22.93778125</v>
      </c>
      <c r="Q1089" s="4">
        <f t="shared" si="35"/>
        <v>52.34</v>
      </c>
      <c r="T1089" s="59"/>
      <c r="U1089" s="59"/>
    </row>
    <row r="1090" spans="1:21" x14ac:dyDescent="0.3">
      <c r="A1090" s="1">
        <v>41266</v>
      </c>
      <c r="B1090">
        <v>52.34</v>
      </c>
      <c r="C1090">
        <v>30.93</v>
      </c>
      <c r="D1090">
        <v>31.36</v>
      </c>
      <c r="E1090">
        <v>61.61</v>
      </c>
      <c r="F1090">
        <v>2.59</v>
      </c>
      <c r="G1090">
        <v>6.32</v>
      </c>
      <c r="H1090">
        <v>3.0874999999999999</v>
      </c>
      <c r="I1090">
        <v>11.5</v>
      </c>
      <c r="J1090">
        <v>16.95</v>
      </c>
      <c r="K1090">
        <v>63.44</v>
      </c>
      <c r="L1090">
        <v>20.765000000000001</v>
      </c>
      <c r="O1090" s="1">
        <v>41266</v>
      </c>
      <c r="P1090" s="4">
        <f t="shared" si="34"/>
        <v>22.93778125</v>
      </c>
      <c r="Q1090" s="4">
        <f t="shared" si="35"/>
        <v>52.34</v>
      </c>
      <c r="T1090" s="59"/>
      <c r="U1090" s="59"/>
    </row>
    <row r="1091" spans="1:21" x14ac:dyDescent="0.3">
      <c r="A1091" s="1">
        <v>41267</v>
      </c>
      <c r="B1091">
        <v>52.1</v>
      </c>
      <c r="C1091">
        <v>30.93</v>
      </c>
      <c r="D1091">
        <v>31.15</v>
      </c>
      <c r="E1091">
        <v>61.9</v>
      </c>
      <c r="F1091">
        <v>2.48</v>
      </c>
      <c r="G1091">
        <v>6.23</v>
      </c>
      <c r="H1091">
        <v>3.0625</v>
      </c>
      <c r="I1091">
        <v>11.37</v>
      </c>
      <c r="J1091">
        <v>16.93</v>
      </c>
      <c r="K1091">
        <v>63.27</v>
      </c>
      <c r="L1091">
        <v>20.64</v>
      </c>
      <c r="O1091" s="1">
        <v>41267</v>
      </c>
      <c r="P1091" s="4">
        <f t="shared" si="34"/>
        <v>22.883281249999996</v>
      </c>
      <c r="Q1091" s="4">
        <f t="shared" si="35"/>
        <v>52.1</v>
      </c>
      <c r="T1091" s="59"/>
      <c r="U1091" s="59"/>
    </row>
    <row r="1092" spans="1:21" x14ac:dyDescent="0.3">
      <c r="A1092" s="1">
        <v>41268</v>
      </c>
      <c r="B1092">
        <v>52.1</v>
      </c>
      <c r="C1092">
        <v>30.93</v>
      </c>
      <c r="D1092">
        <v>31.15</v>
      </c>
      <c r="E1092">
        <v>61.9</v>
      </c>
      <c r="F1092">
        <v>2.48</v>
      </c>
      <c r="G1092">
        <v>6.23</v>
      </c>
      <c r="H1092">
        <v>3.0625</v>
      </c>
      <c r="I1092">
        <v>11.37</v>
      </c>
      <c r="J1092">
        <v>16.93</v>
      </c>
      <c r="K1092">
        <v>63.27</v>
      </c>
      <c r="L1092">
        <v>20.64</v>
      </c>
      <c r="O1092" s="1">
        <v>41268</v>
      </c>
      <c r="P1092" s="4">
        <f t="shared" ref="P1092:P1155" si="36">SUMPRODUCT(C1092:L1092,$C$1:$L$1)</f>
        <v>22.883281249999996</v>
      </c>
      <c r="Q1092" s="4">
        <f t="shared" si="35"/>
        <v>52.1</v>
      </c>
      <c r="T1092" s="59"/>
      <c r="U1092" s="59"/>
    </row>
    <row r="1093" spans="1:21" x14ac:dyDescent="0.3">
      <c r="A1093" s="1">
        <v>41269</v>
      </c>
      <c r="B1093">
        <v>51.76</v>
      </c>
      <c r="C1093">
        <v>30.805</v>
      </c>
      <c r="D1093">
        <v>30.88</v>
      </c>
      <c r="E1093">
        <v>61.59</v>
      </c>
      <c r="F1093">
        <v>2.4300000000000002</v>
      </c>
      <c r="G1093">
        <v>6.1749999999999998</v>
      </c>
      <c r="H1093">
        <v>3.06</v>
      </c>
      <c r="I1093">
        <v>11.39</v>
      </c>
      <c r="J1093">
        <v>16.920000000000002</v>
      </c>
      <c r="K1093">
        <v>63.03</v>
      </c>
      <c r="L1093">
        <v>20.65</v>
      </c>
      <c r="O1093" s="1">
        <v>41269</v>
      </c>
      <c r="P1093" s="4">
        <f t="shared" si="36"/>
        <v>22.782750000000004</v>
      </c>
      <c r="Q1093" s="4">
        <f t="shared" si="35"/>
        <v>51.76</v>
      </c>
      <c r="T1093" s="59"/>
      <c r="U1093" s="59"/>
    </row>
    <row r="1094" spans="1:21" x14ac:dyDescent="0.3">
      <c r="A1094" s="1">
        <v>41270</v>
      </c>
      <c r="B1094">
        <v>51.49</v>
      </c>
      <c r="C1094">
        <v>30.74</v>
      </c>
      <c r="D1094">
        <v>31.37</v>
      </c>
      <c r="E1094">
        <v>61.51</v>
      </c>
      <c r="F1094">
        <v>2.39</v>
      </c>
      <c r="G1094">
        <v>6.22</v>
      </c>
      <c r="H1094">
        <v>3.04</v>
      </c>
      <c r="I1094">
        <v>11.35</v>
      </c>
      <c r="J1094">
        <v>16.98</v>
      </c>
      <c r="K1094">
        <v>63.57</v>
      </c>
      <c r="L1094">
        <v>20.51</v>
      </c>
      <c r="O1094" s="1">
        <v>41270</v>
      </c>
      <c r="P1094" s="4">
        <f t="shared" si="36"/>
        <v>22.829625</v>
      </c>
      <c r="Q1094" s="4">
        <f t="shared" si="35"/>
        <v>51.49</v>
      </c>
      <c r="T1094" s="59"/>
      <c r="U1094" s="59"/>
    </row>
    <row r="1095" spans="1:21" x14ac:dyDescent="0.3">
      <c r="A1095" s="1">
        <v>41271</v>
      </c>
      <c r="B1095">
        <v>51.16</v>
      </c>
      <c r="C1095">
        <v>30.47</v>
      </c>
      <c r="D1095">
        <v>31.1511</v>
      </c>
      <c r="E1095">
        <v>60.638199999999998</v>
      </c>
      <c r="F1095">
        <v>2.2799999999999998</v>
      </c>
      <c r="G1095">
        <v>6.13</v>
      </c>
      <c r="H1095">
        <v>3.0249999999999999</v>
      </c>
      <c r="I1095">
        <v>11.26</v>
      </c>
      <c r="J1095">
        <v>17.13</v>
      </c>
      <c r="K1095">
        <v>63.13</v>
      </c>
      <c r="L1095">
        <v>20.23</v>
      </c>
      <c r="O1095" s="1">
        <v>41271</v>
      </c>
      <c r="P1095" s="4">
        <f t="shared" si="36"/>
        <v>22.59623375</v>
      </c>
      <c r="Q1095" s="4">
        <f t="shared" si="35"/>
        <v>51.16</v>
      </c>
      <c r="T1095" s="59"/>
      <c r="U1095" s="59"/>
    </row>
    <row r="1096" spans="1:21" x14ac:dyDescent="0.3">
      <c r="A1096" s="1">
        <v>41272</v>
      </c>
      <c r="B1096">
        <v>51.16</v>
      </c>
      <c r="C1096">
        <v>30.47</v>
      </c>
      <c r="D1096">
        <v>31.1511</v>
      </c>
      <c r="E1096">
        <v>60.638199999999998</v>
      </c>
      <c r="F1096">
        <v>2.2799999999999998</v>
      </c>
      <c r="G1096">
        <v>6.13</v>
      </c>
      <c r="H1096">
        <v>3.0249999999999999</v>
      </c>
      <c r="I1096">
        <v>11.26</v>
      </c>
      <c r="J1096">
        <v>17.13</v>
      </c>
      <c r="K1096">
        <v>63.13</v>
      </c>
      <c r="L1096">
        <v>20.23</v>
      </c>
      <c r="O1096" s="1">
        <v>41272</v>
      </c>
      <c r="P1096" s="4">
        <f t="shared" si="36"/>
        <v>22.59623375</v>
      </c>
      <c r="Q1096" s="4">
        <f t="shared" si="35"/>
        <v>51.16</v>
      </c>
      <c r="T1096" s="59"/>
      <c r="U1096" s="59"/>
    </row>
    <row r="1097" spans="1:21" x14ac:dyDescent="0.3">
      <c r="A1097" s="1">
        <v>41273</v>
      </c>
      <c r="B1097">
        <v>51.16</v>
      </c>
      <c r="C1097">
        <v>30.47</v>
      </c>
      <c r="D1097">
        <v>31.1511</v>
      </c>
      <c r="E1097">
        <v>60.638199999999998</v>
      </c>
      <c r="F1097">
        <v>2.2799999999999998</v>
      </c>
      <c r="G1097">
        <v>6.13</v>
      </c>
      <c r="H1097">
        <v>3.0249999999999999</v>
      </c>
      <c r="I1097">
        <v>11.26</v>
      </c>
      <c r="J1097">
        <v>17.13</v>
      </c>
      <c r="K1097">
        <v>63.13</v>
      </c>
      <c r="L1097">
        <v>20.23</v>
      </c>
      <c r="O1097" s="1">
        <v>41273</v>
      </c>
      <c r="P1097" s="4">
        <f t="shared" si="36"/>
        <v>22.59623375</v>
      </c>
      <c r="Q1097" s="4">
        <f t="shared" si="35"/>
        <v>51.16</v>
      </c>
      <c r="T1097" s="59"/>
      <c r="U1097" s="59"/>
    </row>
    <row r="1098" spans="1:21" x14ac:dyDescent="0.3">
      <c r="A1098" s="1">
        <v>41274</v>
      </c>
      <c r="B1098">
        <v>52.04</v>
      </c>
      <c r="C1098">
        <v>30.89</v>
      </c>
      <c r="D1098">
        <v>31.6508</v>
      </c>
      <c r="E1098">
        <v>61.8596</v>
      </c>
      <c r="F1098">
        <v>2.4</v>
      </c>
      <c r="G1098">
        <v>6.34</v>
      </c>
      <c r="H1098">
        <v>3.0649999999999999</v>
      </c>
      <c r="I1098">
        <v>11.44</v>
      </c>
      <c r="J1098">
        <v>17.16</v>
      </c>
      <c r="K1098">
        <v>64.39</v>
      </c>
      <c r="L1098">
        <v>20.62</v>
      </c>
      <c r="O1098" s="1">
        <v>41274</v>
      </c>
      <c r="P1098" s="4">
        <f t="shared" si="36"/>
        <v>23.007357500000001</v>
      </c>
      <c r="Q1098" s="4">
        <f t="shared" si="35"/>
        <v>52.04</v>
      </c>
      <c r="T1098" s="59"/>
      <c r="U1098" s="59"/>
    </row>
    <row r="1099" spans="1:21" x14ac:dyDescent="0.3">
      <c r="A1099" s="1">
        <v>41275</v>
      </c>
      <c r="B1099">
        <v>52.04</v>
      </c>
      <c r="C1099">
        <v>30.89</v>
      </c>
      <c r="D1099">
        <v>31.6508</v>
      </c>
      <c r="E1099">
        <v>61.8596</v>
      </c>
      <c r="F1099">
        <v>2.4</v>
      </c>
      <c r="G1099">
        <v>6.34</v>
      </c>
      <c r="H1099">
        <v>3.0649999999999999</v>
      </c>
      <c r="I1099">
        <v>11.44</v>
      </c>
      <c r="J1099">
        <v>17.16</v>
      </c>
      <c r="K1099">
        <v>64.39</v>
      </c>
      <c r="L1099">
        <v>20.62</v>
      </c>
      <c r="O1099" s="1">
        <v>41275</v>
      </c>
      <c r="P1099" s="4">
        <f t="shared" si="36"/>
        <v>23.007357500000001</v>
      </c>
      <c r="Q1099" s="4">
        <f t="shared" si="35"/>
        <v>52.04</v>
      </c>
      <c r="T1099" s="59"/>
      <c r="U1099" s="59"/>
    </row>
    <row r="1100" spans="1:21" x14ac:dyDescent="0.3">
      <c r="A1100" s="1">
        <v>41276</v>
      </c>
      <c r="B1100">
        <v>54.31</v>
      </c>
      <c r="C1100">
        <v>32.31</v>
      </c>
      <c r="D1100">
        <v>32.54</v>
      </c>
      <c r="E1100">
        <v>64.75</v>
      </c>
      <c r="F1100">
        <v>2.5299999999999998</v>
      </c>
      <c r="G1100">
        <v>6.63</v>
      </c>
      <c r="H1100">
        <v>3.18</v>
      </c>
      <c r="I1100">
        <v>11.835000000000001</v>
      </c>
      <c r="J1100">
        <v>18.100000000000001</v>
      </c>
      <c r="K1100">
        <v>66.78</v>
      </c>
      <c r="L1100">
        <v>21.38</v>
      </c>
      <c r="O1100" s="1">
        <v>41276</v>
      </c>
      <c r="P1100" s="4">
        <f t="shared" si="36"/>
        <v>23.948937500000003</v>
      </c>
      <c r="Q1100" s="4">
        <f t="shared" si="35"/>
        <v>54.31</v>
      </c>
      <c r="T1100" s="59"/>
      <c r="U1100" s="59"/>
    </row>
    <row r="1101" spans="1:21" x14ac:dyDescent="0.3">
      <c r="A1101" s="1">
        <v>41277</v>
      </c>
      <c r="B1101">
        <v>53.9422</v>
      </c>
      <c r="C1101">
        <v>31.89</v>
      </c>
      <c r="D1101">
        <v>32.71</v>
      </c>
      <c r="E1101">
        <v>64.448300000000003</v>
      </c>
      <c r="F1101">
        <v>2.4900000000000002</v>
      </c>
      <c r="G1101">
        <v>6.8997999999999999</v>
      </c>
      <c r="H1101">
        <v>3.1825000000000001</v>
      </c>
      <c r="I1101">
        <v>11.81</v>
      </c>
      <c r="J1101">
        <v>18.09</v>
      </c>
      <c r="K1101">
        <v>65.38</v>
      </c>
      <c r="L1101">
        <v>21.32</v>
      </c>
      <c r="O1101" s="1">
        <v>41277</v>
      </c>
      <c r="P1101" s="4">
        <f t="shared" si="36"/>
        <v>23.832942499999994</v>
      </c>
      <c r="Q1101" s="4">
        <f t="shared" si="35"/>
        <v>53.9422</v>
      </c>
      <c r="T1101" s="59"/>
      <c r="U1101" s="59"/>
    </row>
    <row r="1102" spans="1:21" x14ac:dyDescent="0.3">
      <c r="A1102" s="1">
        <v>41278</v>
      </c>
      <c r="B1102">
        <v>53.912199999999999</v>
      </c>
      <c r="C1102">
        <v>31.821899999999999</v>
      </c>
      <c r="D1102">
        <v>32.5</v>
      </c>
      <c r="E1102">
        <v>63.5</v>
      </c>
      <c r="F1102">
        <v>2.59</v>
      </c>
      <c r="G1102">
        <v>6.96</v>
      </c>
      <c r="H1102">
        <v>3.2875000000000001</v>
      </c>
      <c r="I1102">
        <v>11.81</v>
      </c>
      <c r="J1102">
        <v>17.96</v>
      </c>
      <c r="K1102">
        <v>64.709999999999994</v>
      </c>
      <c r="L1102">
        <v>21.16</v>
      </c>
      <c r="O1102" s="1">
        <v>41278</v>
      </c>
      <c r="P1102" s="4">
        <f t="shared" si="36"/>
        <v>23.666807500000001</v>
      </c>
      <c r="Q1102" s="4">
        <f t="shared" ref="Q1102:Q1165" si="37">B1102</f>
        <v>53.912199999999999</v>
      </c>
      <c r="T1102" s="59"/>
      <c r="U1102" s="59"/>
    </row>
    <row r="1103" spans="1:21" x14ac:dyDescent="0.3">
      <c r="A1103" s="1">
        <v>41279</v>
      </c>
      <c r="B1103">
        <v>53.912199999999999</v>
      </c>
      <c r="C1103">
        <v>31.821899999999999</v>
      </c>
      <c r="D1103">
        <v>32.5</v>
      </c>
      <c r="E1103">
        <v>63.5</v>
      </c>
      <c r="F1103">
        <v>2.59</v>
      </c>
      <c r="G1103">
        <v>6.96</v>
      </c>
      <c r="H1103">
        <v>3.2875000000000001</v>
      </c>
      <c r="I1103">
        <v>11.81</v>
      </c>
      <c r="J1103">
        <v>17.96</v>
      </c>
      <c r="K1103">
        <v>64.709999999999994</v>
      </c>
      <c r="L1103">
        <v>21.16</v>
      </c>
      <c r="O1103" s="1">
        <v>41279</v>
      </c>
      <c r="P1103" s="4">
        <f t="shared" si="36"/>
        <v>23.666807500000001</v>
      </c>
      <c r="Q1103" s="4">
        <f t="shared" si="37"/>
        <v>53.912199999999999</v>
      </c>
      <c r="T1103" s="59"/>
      <c r="U1103" s="59"/>
    </row>
    <row r="1104" spans="1:21" x14ac:dyDescent="0.3">
      <c r="A1104" s="1">
        <v>41280</v>
      </c>
      <c r="B1104">
        <v>53.912199999999999</v>
      </c>
      <c r="C1104">
        <v>31.821899999999999</v>
      </c>
      <c r="D1104">
        <v>32.5</v>
      </c>
      <c r="E1104">
        <v>63.5</v>
      </c>
      <c r="F1104">
        <v>2.59</v>
      </c>
      <c r="G1104">
        <v>6.96</v>
      </c>
      <c r="H1104">
        <v>3.2875000000000001</v>
      </c>
      <c r="I1104">
        <v>11.81</v>
      </c>
      <c r="J1104">
        <v>17.96</v>
      </c>
      <c r="K1104">
        <v>64.709999999999994</v>
      </c>
      <c r="L1104">
        <v>21.16</v>
      </c>
      <c r="O1104" s="1">
        <v>41280</v>
      </c>
      <c r="P1104" s="4">
        <f t="shared" si="36"/>
        <v>23.666807500000001</v>
      </c>
      <c r="Q1104" s="4">
        <f t="shared" si="37"/>
        <v>53.912199999999999</v>
      </c>
      <c r="T1104" s="59"/>
      <c r="U1104" s="59"/>
    </row>
    <row r="1105" spans="1:21" x14ac:dyDescent="0.3">
      <c r="A1105" s="1">
        <v>41281</v>
      </c>
      <c r="B1105">
        <v>53.72</v>
      </c>
      <c r="C1105">
        <v>31.92</v>
      </c>
      <c r="D1105">
        <v>32.32</v>
      </c>
      <c r="E1105">
        <v>64.010000000000005</v>
      </c>
      <c r="F1105">
        <v>2.67</v>
      </c>
      <c r="G1105">
        <v>7.18</v>
      </c>
      <c r="H1105">
        <v>3.1924999999999999</v>
      </c>
      <c r="I1105">
        <v>11.67</v>
      </c>
      <c r="J1105">
        <v>17.7</v>
      </c>
      <c r="K1105">
        <v>63.66</v>
      </c>
      <c r="L1105">
        <v>21.25</v>
      </c>
      <c r="O1105" s="1">
        <v>41281</v>
      </c>
      <c r="P1105" s="4">
        <f t="shared" si="36"/>
        <v>23.666906250000004</v>
      </c>
      <c r="Q1105" s="4">
        <f t="shared" si="37"/>
        <v>53.72</v>
      </c>
      <c r="T1105" s="59"/>
      <c r="U1105" s="59"/>
    </row>
    <row r="1106" spans="1:21" x14ac:dyDescent="0.3">
      <c r="A1106" s="1">
        <v>41282</v>
      </c>
      <c r="B1106">
        <v>53.1</v>
      </c>
      <c r="C1106">
        <v>31.552800000000001</v>
      </c>
      <c r="D1106">
        <v>32.1</v>
      </c>
      <c r="E1106">
        <v>63.91</v>
      </c>
      <c r="F1106">
        <v>2.67</v>
      </c>
      <c r="G1106">
        <v>7.23</v>
      </c>
      <c r="H1106">
        <v>3.1229</v>
      </c>
      <c r="I1106">
        <v>11.51</v>
      </c>
      <c r="J1106">
        <v>17.54</v>
      </c>
      <c r="K1106">
        <v>63.139600000000002</v>
      </c>
      <c r="L1106">
        <v>21.09</v>
      </c>
      <c r="O1106" s="1">
        <v>41282</v>
      </c>
      <c r="P1106" s="4">
        <f t="shared" si="36"/>
        <v>23.51737125</v>
      </c>
      <c r="Q1106" s="4">
        <f t="shared" si="37"/>
        <v>53.1</v>
      </c>
      <c r="T1106" s="59"/>
      <c r="U1106" s="59"/>
    </row>
    <row r="1107" spans="1:21" x14ac:dyDescent="0.3">
      <c r="A1107" s="1">
        <v>41283</v>
      </c>
      <c r="B1107">
        <v>53.61</v>
      </c>
      <c r="C1107">
        <v>32</v>
      </c>
      <c r="D1107">
        <v>32.81</v>
      </c>
      <c r="E1107">
        <v>64.88</v>
      </c>
      <c r="F1107">
        <v>2.63</v>
      </c>
      <c r="G1107">
        <v>7.31</v>
      </c>
      <c r="H1107">
        <v>3.0525000000000002</v>
      </c>
      <c r="I1107">
        <v>11.68</v>
      </c>
      <c r="J1107">
        <v>17.54</v>
      </c>
      <c r="K1107">
        <v>63.5</v>
      </c>
      <c r="L1107">
        <v>21.45</v>
      </c>
      <c r="O1107" s="1">
        <v>41283</v>
      </c>
      <c r="P1107" s="4">
        <f t="shared" si="36"/>
        <v>23.830906250000002</v>
      </c>
      <c r="Q1107" s="4">
        <f t="shared" si="37"/>
        <v>53.61</v>
      </c>
      <c r="T1107" s="59"/>
      <c r="U1107" s="59"/>
    </row>
    <row r="1108" spans="1:21" x14ac:dyDescent="0.3">
      <c r="A1108" s="1">
        <v>41284</v>
      </c>
      <c r="B1108">
        <v>54.39</v>
      </c>
      <c r="C1108">
        <v>32.43</v>
      </c>
      <c r="D1108">
        <v>33.520000000000003</v>
      </c>
      <c r="E1108">
        <v>64.78</v>
      </c>
      <c r="F1108">
        <v>2.62</v>
      </c>
      <c r="G1108">
        <v>7.42</v>
      </c>
      <c r="H1108">
        <v>3.0575000000000001</v>
      </c>
      <c r="I1108">
        <v>11.64</v>
      </c>
      <c r="J1108">
        <v>18.18</v>
      </c>
      <c r="K1108">
        <v>64.67</v>
      </c>
      <c r="L1108">
        <v>21.8</v>
      </c>
      <c r="O1108" s="1">
        <v>41284</v>
      </c>
      <c r="P1108" s="4">
        <f t="shared" si="36"/>
        <v>24.085093749999999</v>
      </c>
      <c r="Q1108" s="4">
        <f t="shared" si="37"/>
        <v>54.39</v>
      </c>
      <c r="T1108" s="59"/>
      <c r="U1108" s="59"/>
    </row>
    <row r="1109" spans="1:21" x14ac:dyDescent="0.3">
      <c r="A1109" s="1">
        <v>41285</v>
      </c>
      <c r="B1109">
        <v>54.65</v>
      </c>
      <c r="C1109">
        <v>32.42</v>
      </c>
      <c r="D1109">
        <v>34.340000000000003</v>
      </c>
      <c r="E1109">
        <v>64.900000000000006</v>
      </c>
      <c r="F1109">
        <v>2.67</v>
      </c>
      <c r="G1109">
        <v>7.54</v>
      </c>
      <c r="H1109">
        <v>3.0525000000000002</v>
      </c>
      <c r="I1109">
        <v>11.71</v>
      </c>
      <c r="J1109">
        <v>18.149999999999999</v>
      </c>
      <c r="K1109">
        <v>65.42</v>
      </c>
      <c r="L1109">
        <v>22</v>
      </c>
      <c r="O1109" s="1">
        <v>41285</v>
      </c>
      <c r="P1109" s="4">
        <f t="shared" si="36"/>
        <v>24.27465625</v>
      </c>
      <c r="Q1109" s="4">
        <f t="shared" si="37"/>
        <v>54.65</v>
      </c>
      <c r="T1109" s="59"/>
      <c r="U1109" s="59"/>
    </row>
    <row r="1110" spans="1:21" x14ac:dyDescent="0.3">
      <c r="A1110" s="1">
        <v>41286</v>
      </c>
      <c r="B1110">
        <v>54.65</v>
      </c>
      <c r="C1110">
        <v>32.42</v>
      </c>
      <c r="D1110">
        <v>34.340000000000003</v>
      </c>
      <c r="E1110">
        <v>64.900000000000006</v>
      </c>
      <c r="F1110">
        <v>2.67</v>
      </c>
      <c r="G1110">
        <v>7.54</v>
      </c>
      <c r="H1110">
        <v>3.0525000000000002</v>
      </c>
      <c r="I1110">
        <v>11.71</v>
      </c>
      <c r="J1110">
        <v>18.149999999999999</v>
      </c>
      <c r="K1110">
        <v>65.42</v>
      </c>
      <c r="L1110">
        <v>22</v>
      </c>
      <c r="O1110" s="1">
        <v>41286</v>
      </c>
      <c r="P1110" s="4">
        <f t="shared" si="36"/>
        <v>24.27465625</v>
      </c>
      <c r="Q1110" s="4">
        <f t="shared" si="37"/>
        <v>54.65</v>
      </c>
      <c r="T1110" s="59"/>
      <c r="U1110" s="59"/>
    </row>
    <row r="1111" spans="1:21" x14ac:dyDescent="0.3">
      <c r="A1111" s="1">
        <v>41287</v>
      </c>
      <c r="B1111">
        <v>54.65</v>
      </c>
      <c r="C1111">
        <v>32.42</v>
      </c>
      <c r="D1111">
        <v>34.340000000000003</v>
      </c>
      <c r="E1111">
        <v>64.900000000000006</v>
      </c>
      <c r="F1111">
        <v>2.67</v>
      </c>
      <c r="G1111">
        <v>7.54</v>
      </c>
      <c r="H1111">
        <v>3.0525000000000002</v>
      </c>
      <c r="I1111">
        <v>11.71</v>
      </c>
      <c r="J1111">
        <v>18.149999999999999</v>
      </c>
      <c r="K1111">
        <v>65.42</v>
      </c>
      <c r="L1111">
        <v>22</v>
      </c>
      <c r="O1111" s="1">
        <v>41287</v>
      </c>
      <c r="P1111" s="4">
        <f t="shared" si="36"/>
        <v>24.27465625</v>
      </c>
      <c r="Q1111" s="4">
        <f t="shared" si="37"/>
        <v>54.65</v>
      </c>
      <c r="T1111" s="59"/>
      <c r="U1111" s="59"/>
    </row>
    <row r="1112" spans="1:21" x14ac:dyDescent="0.3">
      <c r="A1112" s="1">
        <v>41288</v>
      </c>
      <c r="B1112">
        <v>54.56</v>
      </c>
      <c r="C1112">
        <v>32.340000000000003</v>
      </c>
      <c r="D1112">
        <v>34.57</v>
      </c>
      <c r="E1112">
        <v>64.239999999999995</v>
      </c>
      <c r="F1112">
        <v>2.64</v>
      </c>
      <c r="G1112">
        <v>7.6</v>
      </c>
      <c r="H1112">
        <v>3.05</v>
      </c>
      <c r="I1112">
        <v>11.75</v>
      </c>
      <c r="J1112">
        <v>18.010000000000002</v>
      </c>
      <c r="K1112">
        <v>64.400000000000006</v>
      </c>
      <c r="L1112">
        <v>21.998999999999999</v>
      </c>
      <c r="O1112" s="1">
        <v>41288</v>
      </c>
      <c r="P1112" s="4">
        <f t="shared" si="36"/>
        <v>24.166762500000004</v>
      </c>
      <c r="Q1112" s="4">
        <f t="shared" si="37"/>
        <v>54.56</v>
      </c>
      <c r="T1112" s="59"/>
      <c r="U1112" s="59"/>
    </row>
    <row r="1113" spans="1:21" x14ac:dyDescent="0.3">
      <c r="A1113" s="1">
        <v>41289</v>
      </c>
      <c r="B1113">
        <v>54.26</v>
      </c>
      <c r="C1113">
        <v>32.28</v>
      </c>
      <c r="D1113">
        <v>33.869999999999997</v>
      </c>
      <c r="E1113">
        <v>64.44</v>
      </c>
      <c r="F1113">
        <v>2.68</v>
      </c>
      <c r="G1113">
        <v>7.6</v>
      </c>
      <c r="H1113">
        <v>2.9950000000000001</v>
      </c>
      <c r="I1113">
        <v>11.77</v>
      </c>
      <c r="J1113">
        <v>17.89</v>
      </c>
      <c r="K1113">
        <v>63.08</v>
      </c>
      <c r="L1113">
        <v>21.88</v>
      </c>
      <c r="O1113" s="1">
        <v>41289</v>
      </c>
      <c r="P1113" s="4">
        <f t="shared" si="36"/>
        <v>24.018937500000003</v>
      </c>
      <c r="Q1113" s="4">
        <f t="shared" si="37"/>
        <v>54.26</v>
      </c>
      <c r="T1113" s="59"/>
      <c r="U1113" s="59"/>
    </row>
    <row r="1114" spans="1:21" x14ac:dyDescent="0.3">
      <c r="A1114" s="1">
        <v>41290</v>
      </c>
      <c r="B1114">
        <v>54.91</v>
      </c>
      <c r="C1114">
        <v>32.51</v>
      </c>
      <c r="D1114">
        <v>34.56</v>
      </c>
      <c r="E1114">
        <v>64.790000000000006</v>
      </c>
      <c r="F1114">
        <v>2.72</v>
      </c>
      <c r="G1114">
        <v>7.67</v>
      </c>
      <c r="H1114">
        <v>3.0225</v>
      </c>
      <c r="I1114">
        <v>11.93</v>
      </c>
      <c r="J1114">
        <v>17.8</v>
      </c>
      <c r="K1114">
        <v>63.82</v>
      </c>
      <c r="L1114">
        <v>22.11</v>
      </c>
      <c r="O1114" s="1">
        <v>41290</v>
      </c>
      <c r="P1114" s="4">
        <f t="shared" si="36"/>
        <v>24.253656249999999</v>
      </c>
      <c r="Q1114" s="4">
        <f t="shared" si="37"/>
        <v>54.91</v>
      </c>
      <c r="T1114" s="59"/>
      <c r="U1114" s="59"/>
    </row>
    <row r="1115" spans="1:21" x14ac:dyDescent="0.3">
      <c r="A1115" s="1">
        <v>41291</v>
      </c>
      <c r="B1115">
        <v>55.95</v>
      </c>
      <c r="C1115">
        <v>33.15</v>
      </c>
      <c r="D1115">
        <v>34.81</v>
      </c>
      <c r="E1115">
        <v>65.135000000000005</v>
      </c>
      <c r="F1115">
        <v>2.74</v>
      </c>
      <c r="G1115">
        <v>7.81</v>
      </c>
      <c r="H1115">
        <v>3.0625</v>
      </c>
      <c r="I1115">
        <v>12.4</v>
      </c>
      <c r="J1115">
        <v>18.260000000000002</v>
      </c>
      <c r="K1115">
        <v>68.349999999999994</v>
      </c>
      <c r="L1115">
        <v>22.68</v>
      </c>
      <c r="O1115" s="1">
        <v>41291</v>
      </c>
      <c r="P1115" s="4">
        <f t="shared" si="36"/>
        <v>24.781593750000003</v>
      </c>
      <c r="Q1115" s="4">
        <f t="shared" si="37"/>
        <v>55.95</v>
      </c>
      <c r="T1115" s="59"/>
      <c r="U1115" s="59"/>
    </row>
    <row r="1116" spans="1:21" x14ac:dyDescent="0.3">
      <c r="A1116" s="1">
        <v>41292</v>
      </c>
      <c r="B1116">
        <v>55.71</v>
      </c>
      <c r="C1116">
        <v>33.520000000000003</v>
      </c>
      <c r="D1116">
        <v>34.44</v>
      </c>
      <c r="E1116">
        <v>64.680000000000007</v>
      </c>
      <c r="F1116">
        <v>2.46</v>
      </c>
      <c r="G1116">
        <v>7.8849999999999998</v>
      </c>
      <c r="H1116">
        <v>3.0425</v>
      </c>
      <c r="I1116">
        <v>12.65</v>
      </c>
      <c r="J1116">
        <v>18.14</v>
      </c>
      <c r="K1116">
        <v>69.17</v>
      </c>
      <c r="L1116">
        <v>21.25</v>
      </c>
      <c r="O1116" s="1">
        <v>41292</v>
      </c>
      <c r="P1116" s="4">
        <f t="shared" si="36"/>
        <v>24.607343749999998</v>
      </c>
      <c r="Q1116" s="4">
        <f t="shared" si="37"/>
        <v>55.71</v>
      </c>
      <c r="T1116" s="59"/>
      <c r="U1116" s="59"/>
    </row>
    <row r="1117" spans="1:21" x14ac:dyDescent="0.3">
      <c r="A1117" s="1">
        <v>41293</v>
      </c>
      <c r="B1117">
        <v>55.71</v>
      </c>
      <c r="C1117">
        <v>33.520000000000003</v>
      </c>
      <c r="D1117">
        <v>34.44</v>
      </c>
      <c r="E1117">
        <v>64.680000000000007</v>
      </c>
      <c r="F1117">
        <v>2.46</v>
      </c>
      <c r="G1117">
        <v>7.8849999999999998</v>
      </c>
      <c r="H1117">
        <v>3.0425</v>
      </c>
      <c r="I1117">
        <v>12.65</v>
      </c>
      <c r="J1117">
        <v>18.14</v>
      </c>
      <c r="K1117">
        <v>69.17</v>
      </c>
      <c r="L1117">
        <v>21.25</v>
      </c>
      <c r="O1117" s="1">
        <v>41293</v>
      </c>
      <c r="P1117" s="4">
        <f t="shared" si="36"/>
        <v>24.607343749999998</v>
      </c>
      <c r="Q1117" s="4">
        <f t="shared" si="37"/>
        <v>55.71</v>
      </c>
      <c r="T1117" s="59"/>
      <c r="U1117" s="59"/>
    </row>
    <row r="1118" spans="1:21" x14ac:dyDescent="0.3">
      <c r="A1118" s="1">
        <v>41294</v>
      </c>
      <c r="B1118">
        <v>55.71</v>
      </c>
      <c r="C1118">
        <v>33.520000000000003</v>
      </c>
      <c r="D1118">
        <v>34.44</v>
      </c>
      <c r="E1118">
        <v>64.680000000000007</v>
      </c>
      <c r="F1118">
        <v>2.46</v>
      </c>
      <c r="G1118">
        <v>7.8849999999999998</v>
      </c>
      <c r="H1118">
        <v>3.0425</v>
      </c>
      <c r="I1118">
        <v>12.65</v>
      </c>
      <c r="J1118">
        <v>18.14</v>
      </c>
      <c r="K1118">
        <v>69.17</v>
      </c>
      <c r="L1118">
        <v>21.25</v>
      </c>
      <c r="O1118" s="1">
        <v>41294</v>
      </c>
      <c r="P1118" s="4">
        <f t="shared" si="36"/>
        <v>24.607343749999998</v>
      </c>
      <c r="Q1118" s="4">
        <f t="shared" si="37"/>
        <v>55.71</v>
      </c>
      <c r="T1118" s="59"/>
      <c r="U1118" s="59"/>
    </row>
    <row r="1119" spans="1:21" x14ac:dyDescent="0.3">
      <c r="A1119" s="1">
        <v>41295</v>
      </c>
      <c r="B1119">
        <v>55.71</v>
      </c>
      <c r="C1119">
        <v>33.520000000000003</v>
      </c>
      <c r="D1119">
        <v>34.44</v>
      </c>
      <c r="E1119">
        <v>64.680000000000007</v>
      </c>
      <c r="F1119">
        <v>2.46</v>
      </c>
      <c r="G1119">
        <v>7.8849999999999998</v>
      </c>
      <c r="H1119">
        <v>3.0425</v>
      </c>
      <c r="I1119">
        <v>12.65</v>
      </c>
      <c r="J1119">
        <v>18.14</v>
      </c>
      <c r="K1119">
        <v>69.17</v>
      </c>
      <c r="L1119">
        <v>21.25</v>
      </c>
      <c r="O1119" s="1">
        <v>41295</v>
      </c>
      <c r="P1119" s="4">
        <f t="shared" si="36"/>
        <v>24.607343749999998</v>
      </c>
      <c r="Q1119" s="4">
        <f t="shared" si="37"/>
        <v>55.71</v>
      </c>
      <c r="T1119" s="59"/>
      <c r="U1119" s="59"/>
    </row>
    <row r="1120" spans="1:21" x14ac:dyDescent="0.3">
      <c r="A1120" s="1">
        <v>41296</v>
      </c>
      <c r="B1120">
        <v>55.52</v>
      </c>
      <c r="C1120">
        <v>33.46</v>
      </c>
      <c r="D1120">
        <v>34.44</v>
      </c>
      <c r="E1120">
        <v>64.680000000000007</v>
      </c>
      <c r="F1120">
        <v>2.4500000000000002</v>
      </c>
      <c r="G1120">
        <v>7.84</v>
      </c>
      <c r="H1120">
        <v>3.0274999999999999</v>
      </c>
      <c r="I1120">
        <v>12.71</v>
      </c>
      <c r="J1120">
        <v>18.16</v>
      </c>
      <c r="K1120">
        <v>69.92</v>
      </c>
      <c r="L1120">
        <v>21.17</v>
      </c>
      <c r="O1120" s="1">
        <v>41296</v>
      </c>
      <c r="P1120" s="4">
        <f t="shared" si="36"/>
        <v>24.628968749999999</v>
      </c>
      <c r="Q1120" s="4">
        <f t="shared" si="37"/>
        <v>55.52</v>
      </c>
      <c r="T1120" s="59"/>
      <c r="U1120" s="59"/>
    </row>
    <row r="1121" spans="1:21" x14ac:dyDescent="0.3">
      <c r="A1121" s="1">
        <v>41297</v>
      </c>
      <c r="B1121">
        <v>56.14</v>
      </c>
      <c r="C1121">
        <v>33.08</v>
      </c>
      <c r="D1121">
        <v>34.42</v>
      </c>
      <c r="E1121">
        <v>64.89</v>
      </c>
      <c r="F1121">
        <v>2.73</v>
      </c>
      <c r="G1121">
        <v>7.78</v>
      </c>
      <c r="H1121">
        <v>3.0325000000000002</v>
      </c>
      <c r="I1121">
        <v>12.7</v>
      </c>
      <c r="J1121">
        <v>18.27</v>
      </c>
      <c r="K1121">
        <v>69.239999999999995</v>
      </c>
      <c r="L1121">
        <v>21.11</v>
      </c>
      <c r="O1121" s="1">
        <v>41297</v>
      </c>
      <c r="P1121" s="4">
        <f t="shared" si="36"/>
        <v>24.596531250000002</v>
      </c>
      <c r="Q1121" s="4">
        <f t="shared" si="37"/>
        <v>56.14</v>
      </c>
      <c r="T1121" s="59"/>
      <c r="U1121" s="59"/>
    </row>
    <row r="1122" spans="1:21" x14ac:dyDescent="0.3">
      <c r="A1122" s="1">
        <v>41298</v>
      </c>
      <c r="B1122">
        <v>55.61</v>
      </c>
      <c r="C1122">
        <v>33.090000000000003</v>
      </c>
      <c r="D1122">
        <v>33.93</v>
      </c>
      <c r="E1122">
        <v>64.400000000000006</v>
      </c>
      <c r="F1122">
        <v>2.79</v>
      </c>
      <c r="G1122">
        <v>7.83</v>
      </c>
      <c r="H1122">
        <v>3.0474999999999999</v>
      </c>
      <c r="I1122">
        <v>12.6</v>
      </c>
      <c r="J1122">
        <v>17.809999999999999</v>
      </c>
      <c r="K1122">
        <v>71.16</v>
      </c>
      <c r="L1122">
        <v>20.95</v>
      </c>
      <c r="O1122" s="1">
        <v>41298</v>
      </c>
      <c r="P1122" s="4">
        <f t="shared" si="36"/>
        <v>24.545218749999997</v>
      </c>
      <c r="Q1122" s="4">
        <f t="shared" si="37"/>
        <v>55.61</v>
      </c>
      <c r="T1122" s="59"/>
      <c r="U1122" s="59"/>
    </row>
    <row r="1123" spans="1:21" x14ac:dyDescent="0.3">
      <c r="A1123" s="1">
        <v>41299</v>
      </c>
      <c r="B1123">
        <v>56.32</v>
      </c>
      <c r="C1123">
        <v>32.799999999999997</v>
      </c>
      <c r="D1123">
        <v>34.159999999999997</v>
      </c>
      <c r="E1123">
        <v>63.66</v>
      </c>
      <c r="F1123">
        <v>2.85</v>
      </c>
      <c r="G1123">
        <v>7.87</v>
      </c>
      <c r="H1123">
        <v>3.1025</v>
      </c>
      <c r="I1123">
        <v>12.83</v>
      </c>
      <c r="J1123">
        <v>17.75</v>
      </c>
      <c r="K1123">
        <v>74.040000000000006</v>
      </c>
      <c r="L1123">
        <v>20.96</v>
      </c>
      <c r="O1123" s="1">
        <v>41299</v>
      </c>
      <c r="P1123" s="4">
        <f t="shared" si="36"/>
        <v>24.640656249999999</v>
      </c>
      <c r="Q1123" s="4">
        <f t="shared" si="37"/>
        <v>56.32</v>
      </c>
      <c r="T1123" s="59"/>
      <c r="U1123" s="59"/>
    </row>
    <row r="1124" spans="1:21" x14ac:dyDescent="0.3">
      <c r="A1124" s="1">
        <v>41300</v>
      </c>
      <c r="B1124">
        <v>56.32</v>
      </c>
      <c r="C1124">
        <v>32.799999999999997</v>
      </c>
      <c r="D1124">
        <v>34.159999999999997</v>
      </c>
      <c r="E1124">
        <v>63.66</v>
      </c>
      <c r="F1124">
        <v>2.85</v>
      </c>
      <c r="G1124">
        <v>7.87</v>
      </c>
      <c r="H1124">
        <v>3.1025</v>
      </c>
      <c r="I1124">
        <v>12.83</v>
      </c>
      <c r="J1124">
        <v>17.75</v>
      </c>
      <c r="K1124">
        <v>74.040000000000006</v>
      </c>
      <c r="L1124">
        <v>20.96</v>
      </c>
      <c r="O1124" s="1">
        <v>41300</v>
      </c>
      <c r="P1124" s="4">
        <f t="shared" si="36"/>
        <v>24.640656249999999</v>
      </c>
      <c r="Q1124" s="4">
        <f t="shared" si="37"/>
        <v>56.32</v>
      </c>
      <c r="T1124" s="59"/>
      <c r="U1124" s="59"/>
    </row>
    <row r="1125" spans="1:21" x14ac:dyDescent="0.3">
      <c r="A1125" s="1">
        <v>41301</v>
      </c>
      <c r="B1125">
        <v>56.32</v>
      </c>
      <c r="C1125">
        <v>32.799999999999997</v>
      </c>
      <c r="D1125">
        <v>34.159999999999997</v>
      </c>
      <c r="E1125">
        <v>63.66</v>
      </c>
      <c r="F1125">
        <v>2.85</v>
      </c>
      <c r="G1125">
        <v>7.87</v>
      </c>
      <c r="H1125">
        <v>3.1025</v>
      </c>
      <c r="I1125">
        <v>12.83</v>
      </c>
      <c r="J1125">
        <v>17.75</v>
      </c>
      <c r="K1125">
        <v>74.040000000000006</v>
      </c>
      <c r="L1125">
        <v>20.96</v>
      </c>
      <c r="O1125" s="1">
        <v>41301</v>
      </c>
      <c r="P1125" s="4">
        <f t="shared" si="36"/>
        <v>24.640656249999999</v>
      </c>
      <c r="Q1125" s="4">
        <f t="shared" si="37"/>
        <v>56.32</v>
      </c>
      <c r="T1125" s="59"/>
      <c r="U1125" s="59"/>
    </row>
    <row r="1126" spans="1:21" x14ac:dyDescent="0.3">
      <c r="A1126" s="1">
        <v>41302</v>
      </c>
      <c r="B1126">
        <v>56.46</v>
      </c>
      <c r="C1126">
        <v>33.04</v>
      </c>
      <c r="D1126">
        <v>34.479999999999997</v>
      </c>
      <c r="E1126">
        <v>63.67</v>
      </c>
      <c r="F1126">
        <v>2.82</v>
      </c>
      <c r="G1126">
        <v>7.82</v>
      </c>
      <c r="H1126">
        <v>3.1524999999999999</v>
      </c>
      <c r="I1126">
        <v>12.96</v>
      </c>
      <c r="J1126">
        <v>17.52</v>
      </c>
      <c r="K1126">
        <v>75.47</v>
      </c>
      <c r="L1126">
        <v>21.05</v>
      </c>
      <c r="O1126" s="1">
        <v>41302</v>
      </c>
      <c r="P1126" s="4">
        <f t="shared" si="36"/>
        <v>24.786156250000005</v>
      </c>
      <c r="Q1126" s="4">
        <f t="shared" si="37"/>
        <v>56.46</v>
      </c>
      <c r="T1126" s="59"/>
      <c r="U1126" s="59"/>
    </row>
    <row r="1127" spans="1:21" x14ac:dyDescent="0.3">
      <c r="A1127" s="1">
        <v>41303</v>
      </c>
      <c r="B1127">
        <v>56.1</v>
      </c>
      <c r="C1127">
        <v>32.67</v>
      </c>
      <c r="D1127">
        <v>34.57</v>
      </c>
      <c r="E1127">
        <v>63.45</v>
      </c>
      <c r="F1127">
        <v>2.74</v>
      </c>
      <c r="G1127">
        <v>7.58</v>
      </c>
      <c r="H1127">
        <v>3.085</v>
      </c>
      <c r="I1127">
        <v>12.8</v>
      </c>
      <c r="J1127">
        <v>17.760000000000002</v>
      </c>
      <c r="K1127">
        <v>75.27</v>
      </c>
      <c r="L1127">
        <v>21.28</v>
      </c>
      <c r="O1127" s="1">
        <v>41303</v>
      </c>
      <c r="P1127" s="4">
        <f t="shared" si="36"/>
        <v>24.696187500000008</v>
      </c>
      <c r="Q1127" s="4">
        <f t="shared" si="37"/>
        <v>56.1</v>
      </c>
      <c r="T1127" s="59"/>
      <c r="U1127" s="59"/>
    </row>
    <row r="1128" spans="1:21" x14ac:dyDescent="0.3">
      <c r="A1128" s="1">
        <v>41304</v>
      </c>
      <c r="B1128">
        <v>56.16</v>
      </c>
      <c r="C1128">
        <v>32.82</v>
      </c>
      <c r="D1128">
        <v>35.049999999999997</v>
      </c>
      <c r="E1128">
        <v>63.53</v>
      </c>
      <c r="F1128">
        <v>2.65</v>
      </c>
      <c r="G1128">
        <v>7.65</v>
      </c>
      <c r="H1128">
        <v>3.08</v>
      </c>
      <c r="I1128">
        <v>12.86</v>
      </c>
      <c r="J1128">
        <v>17.8</v>
      </c>
      <c r="K1128">
        <v>75.22</v>
      </c>
      <c r="L1128">
        <v>21.37</v>
      </c>
      <c r="O1128" s="1">
        <v>41304</v>
      </c>
      <c r="P1128" s="4">
        <f t="shared" si="36"/>
        <v>24.789625000000001</v>
      </c>
      <c r="Q1128" s="4">
        <f t="shared" si="37"/>
        <v>56.16</v>
      </c>
      <c r="T1128" s="59"/>
      <c r="U1128" s="59"/>
    </row>
    <row r="1129" spans="1:21" x14ac:dyDescent="0.3">
      <c r="A1129" s="1">
        <v>41305</v>
      </c>
      <c r="B1129">
        <v>56.02</v>
      </c>
      <c r="C1129">
        <v>33.08</v>
      </c>
      <c r="D1129">
        <v>35.770000000000003</v>
      </c>
      <c r="E1129">
        <v>66.02</v>
      </c>
      <c r="F1129">
        <v>2.6</v>
      </c>
      <c r="G1129">
        <v>7.56</v>
      </c>
      <c r="H1129">
        <v>3.0649999999999999</v>
      </c>
      <c r="I1129">
        <v>12.91</v>
      </c>
      <c r="J1129">
        <v>17.739999999999998</v>
      </c>
      <c r="K1129">
        <v>75.09</v>
      </c>
      <c r="L1129">
        <v>21.04</v>
      </c>
      <c r="O1129" s="1">
        <v>41305</v>
      </c>
      <c r="P1129" s="4">
        <f t="shared" si="36"/>
        <v>25.121562500000003</v>
      </c>
      <c r="Q1129" s="4">
        <f t="shared" si="37"/>
        <v>56.02</v>
      </c>
      <c r="T1129" s="59"/>
      <c r="U1129" s="59"/>
    </row>
    <row r="1130" spans="1:21" x14ac:dyDescent="0.3">
      <c r="A1130" s="1">
        <v>41306</v>
      </c>
      <c r="B1130">
        <v>57.109000000000002</v>
      </c>
      <c r="C1130">
        <v>33.72</v>
      </c>
      <c r="D1130">
        <v>36.26</v>
      </c>
      <c r="E1130">
        <v>66.73</v>
      </c>
      <c r="F1130">
        <v>2.6</v>
      </c>
      <c r="G1130">
        <v>7.83</v>
      </c>
      <c r="H1130">
        <v>3.0924999999999998</v>
      </c>
      <c r="I1130">
        <v>13.17</v>
      </c>
      <c r="J1130">
        <v>18.07</v>
      </c>
      <c r="K1130">
        <v>78.209999999999994</v>
      </c>
      <c r="L1130">
        <v>21.355</v>
      </c>
      <c r="O1130" s="1">
        <v>41306</v>
      </c>
      <c r="P1130" s="4">
        <f t="shared" si="36"/>
        <v>25.599218750000006</v>
      </c>
      <c r="Q1130" s="4">
        <f t="shared" si="37"/>
        <v>57.109000000000002</v>
      </c>
      <c r="T1130" s="59"/>
      <c r="U1130" s="59"/>
    </row>
    <row r="1131" spans="1:21" x14ac:dyDescent="0.3">
      <c r="A1131" s="1">
        <v>41307</v>
      </c>
      <c r="B1131">
        <v>57.109000000000002</v>
      </c>
      <c r="C1131">
        <v>33.72</v>
      </c>
      <c r="D1131">
        <v>36.26</v>
      </c>
      <c r="E1131">
        <v>66.73</v>
      </c>
      <c r="F1131">
        <v>2.6</v>
      </c>
      <c r="G1131">
        <v>7.83</v>
      </c>
      <c r="H1131">
        <v>3.0924999999999998</v>
      </c>
      <c r="I1131">
        <v>13.17</v>
      </c>
      <c r="J1131">
        <v>18.07</v>
      </c>
      <c r="K1131">
        <v>78.209999999999994</v>
      </c>
      <c r="L1131">
        <v>21.355</v>
      </c>
      <c r="O1131" s="1">
        <v>41307</v>
      </c>
      <c r="P1131" s="4">
        <f t="shared" si="36"/>
        <v>25.599218750000006</v>
      </c>
      <c r="Q1131" s="4">
        <f t="shared" si="37"/>
        <v>57.109000000000002</v>
      </c>
      <c r="T1131" s="59"/>
      <c r="U1131" s="59"/>
    </row>
    <row r="1132" spans="1:21" x14ac:dyDescent="0.3">
      <c r="A1132" s="1">
        <v>41308</v>
      </c>
      <c r="B1132">
        <v>57.109000000000002</v>
      </c>
      <c r="C1132">
        <v>33.72</v>
      </c>
      <c r="D1132">
        <v>36.26</v>
      </c>
      <c r="E1132">
        <v>66.73</v>
      </c>
      <c r="F1132">
        <v>2.6</v>
      </c>
      <c r="G1132">
        <v>7.83</v>
      </c>
      <c r="H1132">
        <v>3.0924999999999998</v>
      </c>
      <c r="I1132">
        <v>13.17</v>
      </c>
      <c r="J1132">
        <v>18.07</v>
      </c>
      <c r="K1132">
        <v>78.209999999999994</v>
      </c>
      <c r="L1132">
        <v>21.355</v>
      </c>
      <c r="O1132" s="1">
        <v>41308</v>
      </c>
      <c r="P1132" s="4">
        <f t="shared" si="36"/>
        <v>25.599218750000006</v>
      </c>
      <c r="Q1132" s="4">
        <f t="shared" si="37"/>
        <v>57.109000000000002</v>
      </c>
      <c r="T1132" s="59"/>
      <c r="U1132" s="59"/>
    </row>
    <row r="1133" spans="1:21" x14ac:dyDescent="0.3">
      <c r="A1133" s="1">
        <v>41309</v>
      </c>
      <c r="B1133">
        <v>56.23</v>
      </c>
      <c r="C1133">
        <v>33.270000000000003</v>
      </c>
      <c r="D1133">
        <v>35.18</v>
      </c>
      <c r="E1133">
        <v>65.64</v>
      </c>
      <c r="F1133">
        <v>2.52</v>
      </c>
      <c r="G1133">
        <v>7.76</v>
      </c>
      <c r="H1133">
        <v>3.04</v>
      </c>
      <c r="I1133">
        <v>13</v>
      </c>
      <c r="J1133">
        <v>17.899999999999999</v>
      </c>
      <c r="K1133">
        <v>76.430000000000007</v>
      </c>
      <c r="L1133">
        <v>21.16</v>
      </c>
      <c r="O1133" s="1">
        <v>41309</v>
      </c>
      <c r="P1133" s="4">
        <f t="shared" si="36"/>
        <v>25.143125000000001</v>
      </c>
      <c r="Q1133" s="4">
        <f t="shared" si="37"/>
        <v>56.23</v>
      </c>
      <c r="T1133" s="59"/>
      <c r="U1133" s="59"/>
    </row>
    <row r="1134" spans="1:21" x14ac:dyDescent="0.3">
      <c r="A1134" s="1">
        <v>41310</v>
      </c>
      <c r="B1134">
        <v>57.11</v>
      </c>
      <c r="C1134">
        <v>33.75</v>
      </c>
      <c r="D1134">
        <v>35.409999999999997</v>
      </c>
      <c r="E1134">
        <v>66.95</v>
      </c>
      <c r="F1134">
        <v>2.6</v>
      </c>
      <c r="G1134">
        <v>7.87</v>
      </c>
      <c r="H1134">
        <v>3.11</v>
      </c>
      <c r="I1134">
        <v>13.42</v>
      </c>
      <c r="J1134">
        <v>18.18</v>
      </c>
      <c r="K1134">
        <v>76.504999999999995</v>
      </c>
      <c r="L1134">
        <v>21.1784</v>
      </c>
      <c r="O1134" s="1">
        <v>41310</v>
      </c>
      <c r="P1134" s="4">
        <f t="shared" si="36"/>
        <v>25.466695000000001</v>
      </c>
      <c r="Q1134" s="4">
        <f t="shared" si="37"/>
        <v>57.11</v>
      </c>
      <c r="T1134" s="59"/>
      <c r="U1134" s="59"/>
    </row>
    <row r="1135" spans="1:21" x14ac:dyDescent="0.3">
      <c r="A1135" s="1">
        <v>41311</v>
      </c>
      <c r="B1135">
        <v>57.25</v>
      </c>
      <c r="C1135">
        <v>33.56</v>
      </c>
      <c r="D1135">
        <v>35.64</v>
      </c>
      <c r="E1135">
        <v>67.180000000000007</v>
      </c>
      <c r="F1135">
        <v>2.6</v>
      </c>
      <c r="G1135">
        <v>7.95</v>
      </c>
      <c r="H1135">
        <v>3.085</v>
      </c>
      <c r="I1135">
        <v>13.4</v>
      </c>
      <c r="J1135">
        <v>18.04</v>
      </c>
      <c r="K1135">
        <v>75.989999999999995</v>
      </c>
      <c r="L1135">
        <v>20.99</v>
      </c>
      <c r="O1135" s="1">
        <v>41311</v>
      </c>
      <c r="P1135" s="4">
        <f t="shared" si="36"/>
        <v>25.447062500000005</v>
      </c>
      <c r="Q1135" s="4">
        <f t="shared" si="37"/>
        <v>57.25</v>
      </c>
      <c r="T1135" s="59"/>
      <c r="U1135" s="59"/>
    </row>
    <row r="1136" spans="1:21" x14ac:dyDescent="0.3">
      <c r="A1136" s="1">
        <v>41312</v>
      </c>
      <c r="B1136">
        <v>56.94</v>
      </c>
      <c r="C1136">
        <v>33.42</v>
      </c>
      <c r="D1136">
        <v>34.96</v>
      </c>
      <c r="E1136">
        <v>66.540000000000006</v>
      </c>
      <c r="F1136">
        <v>2.57</v>
      </c>
      <c r="G1136">
        <v>7.73</v>
      </c>
      <c r="H1136">
        <v>3.0724999999999998</v>
      </c>
      <c r="I1136">
        <v>13.3</v>
      </c>
      <c r="J1136">
        <v>18.3</v>
      </c>
      <c r="K1136">
        <v>75.290000000000006</v>
      </c>
      <c r="L1136">
        <v>20.81</v>
      </c>
      <c r="O1136" s="1">
        <v>41312</v>
      </c>
      <c r="P1136" s="4">
        <f t="shared" si="36"/>
        <v>25.199781250000001</v>
      </c>
      <c r="Q1136" s="4">
        <f t="shared" si="37"/>
        <v>56.94</v>
      </c>
      <c r="T1136" s="59"/>
      <c r="U1136" s="59"/>
    </row>
    <row r="1137" spans="1:21" x14ac:dyDescent="0.3">
      <c r="A1137" s="1">
        <v>41313</v>
      </c>
      <c r="B1137">
        <v>57.64</v>
      </c>
      <c r="C1137">
        <v>34.28</v>
      </c>
      <c r="D1137">
        <v>35.32</v>
      </c>
      <c r="E1137">
        <v>66.95</v>
      </c>
      <c r="F1137">
        <v>2.59</v>
      </c>
      <c r="G1137">
        <v>7.75</v>
      </c>
      <c r="H1137">
        <v>3.0924999999999998</v>
      </c>
      <c r="I1137">
        <v>13.61</v>
      </c>
      <c r="J1137">
        <v>18.45</v>
      </c>
      <c r="K1137">
        <v>74.78</v>
      </c>
      <c r="L1137">
        <v>21</v>
      </c>
      <c r="O1137" s="1">
        <v>41313</v>
      </c>
      <c r="P1137" s="4">
        <f t="shared" si="36"/>
        <v>25.428156250000004</v>
      </c>
      <c r="Q1137" s="4">
        <f t="shared" si="37"/>
        <v>57.64</v>
      </c>
      <c r="T1137" s="59"/>
      <c r="U1137" s="59"/>
    </row>
    <row r="1138" spans="1:21" x14ac:dyDescent="0.3">
      <c r="A1138" s="1">
        <v>41314</v>
      </c>
      <c r="B1138">
        <v>57.64</v>
      </c>
      <c r="C1138">
        <v>34.28</v>
      </c>
      <c r="D1138">
        <v>35.32</v>
      </c>
      <c r="E1138">
        <v>66.95</v>
      </c>
      <c r="F1138">
        <v>2.59</v>
      </c>
      <c r="G1138">
        <v>7.75</v>
      </c>
      <c r="H1138">
        <v>3.0924999999999998</v>
      </c>
      <c r="I1138">
        <v>13.61</v>
      </c>
      <c r="J1138">
        <v>18.45</v>
      </c>
      <c r="K1138">
        <v>74.78</v>
      </c>
      <c r="L1138">
        <v>21</v>
      </c>
      <c r="O1138" s="1">
        <v>41314</v>
      </c>
      <c r="P1138" s="4">
        <f t="shared" si="36"/>
        <v>25.428156250000004</v>
      </c>
      <c r="Q1138" s="4">
        <f t="shared" si="37"/>
        <v>57.64</v>
      </c>
      <c r="T1138" s="59"/>
      <c r="U1138" s="59"/>
    </row>
    <row r="1139" spans="1:21" x14ac:dyDescent="0.3">
      <c r="A1139" s="1">
        <v>41315</v>
      </c>
      <c r="B1139">
        <v>57.64</v>
      </c>
      <c r="C1139">
        <v>34.28</v>
      </c>
      <c r="D1139">
        <v>35.32</v>
      </c>
      <c r="E1139">
        <v>66.95</v>
      </c>
      <c r="F1139">
        <v>2.59</v>
      </c>
      <c r="G1139">
        <v>7.75</v>
      </c>
      <c r="H1139">
        <v>3.0924999999999998</v>
      </c>
      <c r="I1139">
        <v>13.61</v>
      </c>
      <c r="J1139">
        <v>18.45</v>
      </c>
      <c r="K1139">
        <v>74.78</v>
      </c>
      <c r="L1139">
        <v>21</v>
      </c>
      <c r="O1139" s="1">
        <v>41315</v>
      </c>
      <c r="P1139" s="4">
        <f t="shared" si="36"/>
        <v>25.428156250000004</v>
      </c>
      <c r="Q1139" s="4">
        <f t="shared" si="37"/>
        <v>57.64</v>
      </c>
      <c r="T1139" s="59"/>
      <c r="U1139" s="59"/>
    </row>
    <row r="1140" spans="1:21" x14ac:dyDescent="0.3">
      <c r="A1140" s="1">
        <v>41316</v>
      </c>
      <c r="B1140">
        <v>57.78</v>
      </c>
      <c r="C1140">
        <v>33.69</v>
      </c>
      <c r="D1140">
        <v>35.4</v>
      </c>
      <c r="E1140">
        <v>67.180000000000007</v>
      </c>
      <c r="F1140">
        <v>2.67</v>
      </c>
      <c r="G1140">
        <v>7.91</v>
      </c>
      <c r="H1140">
        <v>3.1274999999999999</v>
      </c>
      <c r="I1140">
        <v>13.66</v>
      </c>
      <c r="J1140">
        <v>18.48</v>
      </c>
      <c r="K1140">
        <v>74.91</v>
      </c>
      <c r="L1140">
        <v>21.03</v>
      </c>
      <c r="O1140" s="1">
        <v>41316</v>
      </c>
      <c r="P1140" s="4">
        <f t="shared" si="36"/>
        <v>25.444593750000003</v>
      </c>
      <c r="Q1140" s="4">
        <f t="shared" si="37"/>
        <v>57.78</v>
      </c>
      <c r="T1140" s="59"/>
      <c r="U1140" s="59"/>
    </row>
    <row r="1141" spans="1:21" x14ac:dyDescent="0.3">
      <c r="A1141" s="1">
        <v>41317</v>
      </c>
      <c r="B1141">
        <v>57.88</v>
      </c>
      <c r="C1141">
        <v>33.56</v>
      </c>
      <c r="D1141">
        <v>35.14</v>
      </c>
      <c r="E1141">
        <v>65.885000000000005</v>
      </c>
      <c r="F1141">
        <v>2.77</v>
      </c>
      <c r="G1141">
        <v>7.92</v>
      </c>
      <c r="H1141">
        <v>3.1074999999999999</v>
      </c>
      <c r="I1141">
        <v>13.66</v>
      </c>
      <c r="J1141">
        <v>18.5</v>
      </c>
      <c r="K1141">
        <v>74.959999999999994</v>
      </c>
      <c r="L1141">
        <v>21.19</v>
      </c>
      <c r="O1141" s="1">
        <v>41317</v>
      </c>
      <c r="P1141" s="4">
        <f t="shared" si="36"/>
        <v>25.286656250000004</v>
      </c>
      <c r="Q1141" s="4">
        <f t="shared" si="37"/>
        <v>57.88</v>
      </c>
      <c r="T1141" s="59"/>
      <c r="U1141" s="59"/>
    </row>
    <row r="1142" spans="1:21" x14ac:dyDescent="0.3">
      <c r="A1142" s="1">
        <v>41318</v>
      </c>
      <c r="B1142">
        <v>58</v>
      </c>
      <c r="C1142">
        <v>33.72</v>
      </c>
      <c r="D1142">
        <v>35.17</v>
      </c>
      <c r="E1142">
        <v>65.45</v>
      </c>
      <c r="F1142">
        <v>2.75</v>
      </c>
      <c r="G1142">
        <v>7.95</v>
      </c>
      <c r="H1142">
        <v>3.0924999999999998</v>
      </c>
      <c r="I1142">
        <v>13.77</v>
      </c>
      <c r="J1142">
        <v>18.41</v>
      </c>
      <c r="K1142">
        <v>74.260000000000005</v>
      </c>
      <c r="L1142">
        <v>21.25</v>
      </c>
      <c r="O1142" s="1">
        <v>41318</v>
      </c>
      <c r="P1142" s="4">
        <f t="shared" si="36"/>
        <v>25.238156250000003</v>
      </c>
      <c r="Q1142" s="4">
        <f t="shared" si="37"/>
        <v>58</v>
      </c>
      <c r="T1142" s="59"/>
      <c r="U1142" s="59"/>
    </row>
    <row r="1143" spans="1:21" x14ac:dyDescent="0.3">
      <c r="A1143" s="1">
        <v>41319</v>
      </c>
      <c r="B1143">
        <v>58.6</v>
      </c>
      <c r="C1143">
        <v>33.79</v>
      </c>
      <c r="D1143">
        <v>35.64</v>
      </c>
      <c r="E1143">
        <v>65.53</v>
      </c>
      <c r="F1143">
        <v>2.75</v>
      </c>
      <c r="G1143">
        <v>8.08</v>
      </c>
      <c r="H1143">
        <v>3.1825000000000001</v>
      </c>
      <c r="I1143">
        <v>13.89</v>
      </c>
      <c r="J1143">
        <v>18.57</v>
      </c>
      <c r="K1143">
        <v>74.849999999999994</v>
      </c>
      <c r="L1143">
        <v>21.23</v>
      </c>
      <c r="O1143" s="1">
        <v>41319</v>
      </c>
      <c r="P1143" s="4">
        <f t="shared" si="36"/>
        <v>25.381406249999998</v>
      </c>
      <c r="Q1143" s="4">
        <f t="shared" si="37"/>
        <v>58.6</v>
      </c>
      <c r="T1143" s="59"/>
      <c r="U1143" s="59"/>
    </row>
    <row r="1144" spans="1:21" x14ac:dyDescent="0.3">
      <c r="A1144" s="1">
        <v>41320</v>
      </c>
      <c r="B1144">
        <v>58.28</v>
      </c>
      <c r="C1144">
        <v>33.585000000000001</v>
      </c>
      <c r="D1144">
        <v>35.14</v>
      </c>
      <c r="E1144">
        <v>65.430000000000007</v>
      </c>
      <c r="F1144">
        <v>2.71</v>
      </c>
      <c r="G1144">
        <v>7.91</v>
      </c>
      <c r="H1144">
        <v>3.1827999999999999</v>
      </c>
      <c r="I1144">
        <v>13.74</v>
      </c>
      <c r="J1144">
        <v>18.53</v>
      </c>
      <c r="K1144">
        <v>72.64</v>
      </c>
      <c r="L1144">
        <v>21.114999999999998</v>
      </c>
      <c r="O1144" s="1">
        <v>41320</v>
      </c>
      <c r="P1144" s="4">
        <f t="shared" si="36"/>
        <v>25.124940000000006</v>
      </c>
      <c r="Q1144" s="4">
        <f t="shared" si="37"/>
        <v>58.28</v>
      </c>
      <c r="T1144" s="59"/>
      <c r="U1144" s="59"/>
    </row>
    <row r="1145" spans="1:21" x14ac:dyDescent="0.3">
      <c r="A1145" s="1">
        <v>41321</v>
      </c>
      <c r="B1145">
        <v>58.28</v>
      </c>
      <c r="C1145">
        <v>33.585000000000001</v>
      </c>
      <c r="D1145">
        <v>35.14</v>
      </c>
      <c r="E1145">
        <v>65.430000000000007</v>
      </c>
      <c r="F1145">
        <v>2.71</v>
      </c>
      <c r="G1145">
        <v>7.91</v>
      </c>
      <c r="H1145">
        <v>3.1827999999999999</v>
      </c>
      <c r="I1145">
        <v>13.74</v>
      </c>
      <c r="J1145">
        <v>18.53</v>
      </c>
      <c r="K1145">
        <v>72.64</v>
      </c>
      <c r="L1145">
        <v>21.114999999999998</v>
      </c>
      <c r="O1145" s="1">
        <v>41321</v>
      </c>
      <c r="P1145" s="4">
        <f t="shared" si="36"/>
        <v>25.124940000000006</v>
      </c>
      <c r="Q1145" s="4">
        <f t="shared" si="37"/>
        <v>58.28</v>
      </c>
      <c r="T1145" s="59"/>
      <c r="U1145" s="59"/>
    </row>
    <row r="1146" spans="1:21" x14ac:dyDescent="0.3">
      <c r="A1146" s="1">
        <v>41322</v>
      </c>
      <c r="B1146">
        <v>58.28</v>
      </c>
      <c r="C1146">
        <v>33.585000000000001</v>
      </c>
      <c r="D1146">
        <v>35.14</v>
      </c>
      <c r="E1146">
        <v>65.430000000000007</v>
      </c>
      <c r="F1146">
        <v>2.71</v>
      </c>
      <c r="G1146">
        <v>7.91</v>
      </c>
      <c r="H1146">
        <v>3.1827999999999999</v>
      </c>
      <c r="I1146">
        <v>13.74</v>
      </c>
      <c r="J1146">
        <v>18.53</v>
      </c>
      <c r="K1146">
        <v>72.64</v>
      </c>
      <c r="L1146">
        <v>21.114999999999998</v>
      </c>
      <c r="O1146" s="1">
        <v>41322</v>
      </c>
      <c r="P1146" s="4">
        <f t="shared" si="36"/>
        <v>25.124940000000006</v>
      </c>
      <c r="Q1146" s="4">
        <f t="shared" si="37"/>
        <v>58.28</v>
      </c>
      <c r="T1146" s="59"/>
      <c r="U1146" s="59"/>
    </row>
    <row r="1147" spans="1:21" x14ac:dyDescent="0.3">
      <c r="A1147" s="1">
        <v>41323</v>
      </c>
      <c r="B1147">
        <v>58.28</v>
      </c>
      <c r="C1147">
        <v>33.585000000000001</v>
      </c>
      <c r="D1147">
        <v>35.14</v>
      </c>
      <c r="E1147">
        <v>65.430000000000007</v>
      </c>
      <c r="F1147">
        <v>2.71</v>
      </c>
      <c r="G1147">
        <v>7.91</v>
      </c>
      <c r="H1147">
        <v>3.1827999999999999</v>
      </c>
      <c r="I1147">
        <v>13.74</v>
      </c>
      <c r="J1147">
        <v>18.53</v>
      </c>
      <c r="K1147">
        <v>72.64</v>
      </c>
      <c r="L1147">
        <v>21.114999999999998</v>
      </c>
      <c r="O1147" s="1">
        <v>41323</v>
      </c>
      <c r="P1147" s="4">
        <f t="shared" si="36"/>
        <v>25.124940000000006</v>
      </c>
      <c r="Q1147" s="4">
        <f t="shared" si="37"/>
        <v>58.28</v>
      </c>
      <c r="T1147" s="59"/>
      <c r="U1147" s="59"/>
    </row>
    <row r="1148" spans="1:21" x14ac:dyDescent="0.3">
      <c r="A1148" s="1">
        <v>41324</v>
      </c>
      <c r="B1148">
        <v>58.95</v>
      </c>
      <c r="C1148">
        <v>33.94</v>
      </c>
      <c r="D1148">
        <v>35.545000000000002</v>
      </c>
      <c r="E1148">
        <v>65.67</v>
      </c>
      <c r="F1148">
        <v>2.82</v>
      </c>
      <c r="G1148">
        <v>8.1199999999999992</v>
      </c>
      <c r="H1148">
        <v>3.1387999999999998</v>
      </c>
      <c r="I1148">
        <v>13.89</v>
      </c>
      <c r="J1148">
        <v>19.149999999999999</v>
      </c>
      <c r="K1148">
        <v>73.959999999999994</v>
      </c>
      <c r="L1148">
        <v>21.085000000000001</v>
      </c>
      <c r="O1148" s="1">
        <v>41324</v>
      </c>
      <c r="P1148" s="4">
        <f t="shared" si="36"/>
        <v>25.378990000000002</v>
      </c>
      <c r="Q1148" s="4">
        <f t="shared" si="37"/>
        <v>58.95</v>
      </c>
      <c r="T1148" s="59"/>
      <c r="U1148" s="59"/>
    </row>
    <row r="1149" spans="1:21" x14ac:dyDescent="0.3">
      <c r="A1149" s="1">
        <v>41325</v>
      </c>
      <c r="B1149">
        <v>57.69</v>
      </c>
      <c r="C1149">
        <v>33.06</v>
      </c>
      <c r="D1149">
        <v>34.67</v>
      </c>
      <c r="E1149">
        <v>65.27</v>
      </c>
      <c r="F1149">
        <v>2.7</v>
      </c>
      <c r="G1149">
        <v>7.875</v>
      </c>
      <c r="H1149">
        <v>3.0950000000000002</v>
      </c>
      <c r="I1149">
        <v>13.59</v>
      </c>
      <c r="J1149">
        <v>18.89</v>
      </c>
      <c r="K1149">
        <v>72.150999999999996</v>
      </c>
      <c r="L1149">
        <v>20.73</v>
      </c>
      <c r="O1149" s="1">
        <v>41325</v>
      </c>
      <c r="P1149" s="4">
        <f t="shared" si="36"/>
        <v>24.913425000000004</v>
      </c>
      <c r="Q1149" s="4">
        <f t="shared" si="37"/>
        <v>57.69</v>
      </c>
      <c r="T1149" s="59"/>
      <c r="U1149" s="59"/>
    </row>
    <row r="1150" spans="1:21" x14ac:dyDescent="0.3">
      <c r="A1150" s="1">
        <v>41326</v>
      </c>
      <c r="B1150">
        <v>56.61</v>
      </c>
      <c r="C1150">
        <v>32.479999999999997</v>
      </c>
      <c r="D1150">
        <v>33.67</v>
      </c>
      <c r="E1150">
        <v>64.819999999999993</v>
      </c>
      <c r="F1150">
        <v>2.6</v>
      </c>
      <c r="G1150">
        <v>7.68</v>
      </c>
      <c r="H1150">
        <v>3.0724999999999998</v>
      </c>
      <c r="I1150">
        <v>13.25</v>
      </c>
      <c r="J1150">
        <v>18.690000000000001</v>
      </c>
      <c r="K1150">
        <v>70.62</v>
      </c>
      <c r="L1150">
        <v>20.25</v>
      </c>
      <c r="O1150" s="1">
        <v>41326</v>
      </c>
      <c r="P1150" s="4">
        <f t="shared" si="36"/>
        <v>24.470531250000004</v>
      </c>
      <c r="Q1150" s="4">
        <f t="shared" si="37"/>
        <v>56.61</v>
      </c>
      <c r="T1150" s="59"/>
      <c r="U1150" s="59"/>
    </row>
    <row r="1151" spans="1:21" x14ac:dyDescent="0.3">
      <c r="A1151" s="1">
        <v>41327</v>
      </c>
      <c r="B1151">
        <v>57.8</v>
      </c>
      <c r="C1151">
        <v>34.18</v>
      </c>
      <c r="D1151">
        <v>34.090000000000003</v>
      </c>
      <c r="E1151">
        <v>64.94</v>
      </c>
      <c r="F1151">
        <v>2.61</v>
      </c>
      <c r="G1151">
        <v>8.02</v>
      </c>
      <c r="H1151">
        <v>3.13</v>
      </c>
      <c r="I1151">
        <v>13.57</v>
      </c>
      <c r="J1151">
        <v>18.899999999999999</v>
      </c>
      <c r="K1151">
        <v>71.650000000000006</v>
      </c>
      <c r="L1151">
        <v>20.420000000000002</v>
      </c>
      <c r="O1151" s="1">
        <v>41327</v>
      </c>
      <c r="P1151" s="4">
        <f t="shared" si="36"/>
        <v>24.885500000000004</v>
      </c>
      <c r="Q1151" s="4">
        <f t="shared" si="37"/>
        <v>57.8</v>
      </c>
      <c r="T1151" s="59"/>
      <c r="U1151" s="59"/>
    </row>
    <row r="1152" spans="1:21" x14ac:dyDescent="0.3">
      <c r="A1152" s="1">
        <v>41328</v>
      </c>
      <c r="B1152">
        <v>57.8</v>
      </c>
      <c r="C1152">
        <v>34.18</v>
      </c>
      <c r="D1152">
        <v>34.090000000000003</v>
      </c>
      <c r="E1152">
        <v>64.94</v>
      </c>
      <c r="F1152">
        <v>2.61</v>
      </c>
      <c r="G1152">
        <v>8.02</v>
      </c>
      <c r="H1152">
        <v>3.13</v>
      </c>
      <c r="I1152">
        <v>13.57</v>
      </c>
      <c r="J1152">
        <v>18.899999999999999</v>
      </c>
      <c r="K1152">
        <v>71.650000000000006</v>
      </c>
      <c r="L1152">
        <v>20.420000000000002</v>
      </c>
      <c r="O1152" s="1">
        <v>41328</v>
      </c>
      <c r="P1152" s="4">
        <f t="shared" si="36"/>
        <v>24.885500000000004</v>
      </c>
      <c r="Q1152" s="4">
        <f t="shared" si="37"/>
        <v>57.8</v>
      </c>
      <c r="T1152" s="59"/>
      <c r="U1152" s="59"/>
    </row>
    <row r="1153" spans="1:21" x14ac:dyDescent="0.3">
      <c r="A1153" s="1">
        <v>41329</v>
      </c>
      <c r="B1153">
        <v>57.8</v>
      </c>
      <c r="C1153">
        <v>34.18</v>
      </c>
      <c r="D1153">
        <v>34.090000000000003</v>
      </c>
      <c r="E1153">
        <v>64.94</v>
      </c>
      <c r="F1153">
        <v>2.61</v>
      </c>
      <c r="G1153">
        <v>8.02</v>
      </c>
      <c r="H1153">
        <v>3.13</v>
      </c>
      <c r="I1153">
        <v>13.57</v>
      </c>
      <c r="J1153">
        <v>18.899999999999999</v>
      </c>
      <c r="K1153">
        <v>71.650000000000006</v>
      </c>
      <c r="L1153">
        <v>20.420000000000002</v>
      </c>
      <c r="O1153" s="1">
        <v>41329</v>
      </c>
      <c r="P1153" s="4">
        <f t="shared" si="36"/>
        <v>24.885500000000004</v>
      </c>
      <c r="Q1153" s="4">
        <f t="shared" si="37"/>
        <v>57.8</v>
      </c>
      <c r="T1153" s="59"/>
      <c r="U1153" s="59"/>
    </row>
    <row r="1154" spans="1:21" x14ac:dyDescent="0.3">
      <c r="A1154" s="1">
        <v>41330</v>
      </c>
      <c r="B1154">
        <v>56.7</v>
      </c>
      <c r="C1154">
        <v>33.729999999999997</v>
      </c>
      <c r="D1154">
        <v>32.950000000000003</v>
      </c>
      <c r="E1154">
        <v>64.8</v>
      </c>
      <c r="F1154">
        <v>2.5299999999999998</v>
      </c>
      <c r="G1154">
        <v>7.93</v>
      </c>
      <c r="H1154">
        <v>3.0750000000000002</v>
      </c>
      <c r="I1154">
        <v>13.23</v>
      </c>
      <c r="J1154">
        <v>18.25</v>
      </c>
      <c r="K1154">
        <v>69.73</v>
      </c>
      <c r="L1154">
        <v>20.23</v>
      </c>
      <c r="O1154" s="1">
        <v>41330</v>
      </c>
      <c r="P1154" s="4">
        <f t="shared" si="36"/>
        <v>24.477437500000001</v>
      </c>
      <c r="Q1154" s="4">
        <f t="shared" si="37"/>
        <v>56.7</v>
      </c>
      <c r="T1154" s="59"/>
      <c r="U1154" s="59"/>
    </row>
    <row r="1155" spans="1:21" x14ac:dyDescent="0.3">
      <c r="A1155" s="1">
        <v>41331</v>
      </c>
      <c r="B1155">
        <v>57.08</v>
      </c>
      <c r="C1155">
        <v>33.76</v>
      </c>
      <c r="D1155">
        <v>33.130000000000003</v>
      </c>
      <c r="E1155">
        <v>65.27</v>
      </c>
      <c r="F1155">
        <v>2.46</v>
      </c>
      <c r="G1155">
        <v>7.9550000000000001</v>
      </c>
      <c r="H1155">
        <v>3.0924999999999998</v>
      </c>
      <c r="I1155">
        <v>13.63</v>
      </c>
      <c r="J1155">
        <v>17.809999999999999</v>
      </c>
      <c r="K1155">
        <v>71.55</v>
      </c>
      <c r="L1155">
        <v>20.58</v>
      </c>
      <c r="O1155" s="1">
        <v>41331</v>
      </c>
      <c r="P1155" s="4">
        <f t="shared" si="36"/>
        <v>24.704218749999999</v>
      </c>
      <c r="Q1155" s="4">
        <f t="shared" si="37"/>
        <v>57.08</v>
      </c>
      <c r="T1155" s="59"/>
      <c r="U1155" s="59"/>
    </row>
    <row r="1156" spans="1:21" x14ac:dyDescent="0.3">
      <c r="A1156" s="1">
        <v>41332</v>
      </c>
      <c r="B1156">
        <v>58.02</v>
      </c>
      <c r="C1156">
        <v>34.29</v>
      </c>
      <c r="D1156">
        <v>33.69</v>
      </c>
      <c r="E1156">
        <v>65.64</v>
      </c>
      <c r="F1156">
        <v>2.5299999999999998</v>
      </c>
      <c r="G1156">
        <v>8.18</v>
      </c>
      <c r="H1156">
        <v>3.15</v>
      </c>
      <c r="I1156">
        <v>13.74</v>
      </c>
      <c r="J1156">
        <v>18.18</v>
      </c>
      <c r="K1156">
        <v>71.790000000000006</v>
      </c>
      <c r="L1156">
        <v>20.93</v>
      </c>
      <c r="O1156" s="1">
        <v>41332</v>
      </c>
      <c r="P1156" s="4">
        <f t="shared" ref="P1156:P1219" si="38">SUMPRODUCT(C1156:L1156,$C$1:$L$1)</f>
        <v>24.990375</v>
      </c>
      <c r="Q1156" s="4">
        <f t="shared" si="37"/>
        <v>58.02</v>
      </c>
      <c r="T1156" s="59"/>
      <c r="U1156" s="59"/>
    </row>
    <row r="1157" spans="1:21" x14ac:dyDescent="0.3">
      <c r="A1157" s="1">
        <v>41333</v>
      </c>
      <c r="B1157">
        <v>58.06</v>
      </c>
      <c r="C1157">
        <v>34.427999999999997</v>
      </c>
      <c r="D1157">
        <v>34.22</v>
      </c>
      <c r="E1157">
        <v>65.64</v>
      </c>
      <c r="F1157">
        <v>2.4900000000000002</v>
      </c>
      <c r="G1157">
        <v>8.375</v>
      </c>
      <c r="H1157">
        <v>3.165</v>
      </c>
      <c r="I1157">
        <v>13.705</v>
      </c>
      <c r="J1157">
        <v>18.25</v>
      </c>
      <c r="K1157">
        <v>70.98</v>
      </c>
      <c r="L1157">
        <v>20.88</v>
      </c>
      <c r="O1157" s="1">
        <v>41333</v>
      </c>
      <c r="P1157" s="4">
        <f t="shared" si="38"/>
        <v>25.0380875</v>
      </c>
      <c r="Q1157" s="4">
        <f t="shared" si="37"/>
        <v>58.06</v>
      </c>
      <c r="T1157" s="59"/>
      <c r="U1157" s="59"/>
    </row>
    <row r="1158" spans="1:21" x14ac:dyDescent="0.3">
      <c r="A1158" s="1">
        <v>41334</v>
      </c>
      <c r="B1158">
        <v>57.82</v>
      </c>
      <c r="C1158">
        <v>34.520000000000003</v>
      </c>
      <c r="D1158">
        <v>33.700000000000003</v>
      </c>
      <c r="E1158">
        <v>66.3</v>
      </c>
      <c r="F1158">
        <v>2.42</v>
      </c>
      <c r="G1158">
        <v>8.25</v>
      </c>
      <c r="H1158">
        <v>3.1775000000000002</v>
      </c>
      <c r="I1158">
        <v>13.59</v>
      </c>
      <c r="J1158">
        <v>18.25</v>
      </c>
      <c r="K1158">
        <v>71.63</v>
      </c>
      <c r="L1158">
        <v>21.03</v>
      </c>
      <c r="O1158" s="1">
        <v>41334</v>
      </c>
      <c r="P1158" s="4">
        <f t="shared" si="38"/>
        <v>25.08009375</v>
      </c>
      <c r="Q1158" s="4">
        <f t="shared" si="37"/>
        <v>57.82</v>
      </c>
      <c r="T1158" s="59"/>
      <c r="U1158" s="59"/>
    </row>
    <row r="1159" spans="1:21" x14ac:dyDescent="0.3">
      <c r="A1159" s="1">
        <v>41335</v>
      </c>
      <c r="B1159">
        <v>57.82</v>
      </c>
      <c r="C1159">
        <v>34.520000000000003</v>
      </c>
      <c r="D1159">
        <v>33.700000000000003</v>
      </c>
      <c r="E1159">
        <v>66.3</v>
      </c>
      <c r="F1159">
        <v>2.42</v>
      </c>
      <c r="G1159">
        <v>8.25</v>
      </c>
      <c r="H1159">
        <v>3.1775000000000002</v>
      </c>
      <c r="I1159">
        <v>13.59</v>
      </c>
      <c r="J1159">
        <v>18.25</v>
      </c>
      <c r="K1159">
        <v>71.63</v>
      </c>
      <c r="L1159">
        <v>21.03</v>
      </c>
      <c r="O1159" s="1">
        <v>41335</v>
      </c>
      <c r="P1159" s="4">
        <f t="shared" si="38"/>
        <v>25.08009375</v>
      </c>
      <c r="Q1159" s="4">
        <f t="shared" si="37"/>
        <v>57.82</v>
      </c>
      <c r="T1159" s="59"/>
      <c r="U1159" s="59"/>
    </row>
    <row r="1160" spans="1:21" x14ac:dyDescent="0.3">
      <c r="A1160" s="1">
        <v>41336</v>
      </c>
      <c r="B1160">
        <v>57.82</v>
      </c>
      <c r="C1160">
        <v>34.520000000000003</v>
      </c>
      <c r="D1160">
        <v>33.700000000000003</v>
      </c>
      <c r="E1160">
        <v>66.3</v>
      </c>
      <c r="F1160">
        <v>2.42</v>
      </c>
      <c r="G1160">
        <v>8.25</v>
      </c>
      <c r="H1160">
        <v>3.1775000000000002</v>
      </c>
      <c r="I1160">
        <v>13.59</v>
      </c>
      <c r="J1160">
        <v>18.25</v>
      </c>
      <c r="K1160">
        <v>71.63</v>
      </c>
      <c r="L1160">
        <v>21.03</v>
      </c>
      <c r="O1160" s="1">
        <v>41336</v>
      </c>
      <c r="P1160" s="4">
        <f t="shared" si="38"/>
        <v>25.08009375</v>
      </c>
      <c r="Q1160" s="4">
        <f t="shared" si="37"/>
        <v>57.82</v>
      </c>
      <c r="T1160" s="59"/>
      <c r="U1160" s="59"/>
    </row>
    <row r="1161" spans="1:21" x14ac:dyDescent="0.3">
      <c r="A1161" s="1">
        <v>41337</v>
      </c>
      <c r="B1161">
        <v>57.66</v>
      </c>
      <c r="C1161">
        <v>34.56</v>
      </c>
      <c r="D1161">
        <v>33.54</v>
      </c>
      <c r="E1161">
        <v>66.63</v>
      </c>
      <c r="F1161">
        <v>2.4</v>
      </c>
      <c r="G1161">
        <v>8.4</v>
      </c>
      <c r="H1161">
        <v>3.1638000000000002</v>
      </c>
      <c r="I1161">
        <v>13.57</v>
      </c>
      <c r="J1161">
        <v>18.14</v>
      </c>
      <c r="K1161">
        <v>71</v>
      </c>
      <c r="L1161">
        <v>21.27</v>
      </c>
      <c r="O1161" s="1">
        <v>41337</v>
      </c>
      <c r="P1161" s="4">
        <f t="shared" si="38"/>
        <v>25.1045525</v>
      </c>
      <c r="Q1161" s="4">
        <f t="shared" si="37"/>
        <v>57.66</v>
      </c>
      <c r="T1161" s="59"/>
      <c r="U1161" s="59"/>
    </row>
    <row r="1162" spans="1:21" x14ac:dyDescent="0.3">
      <c r="A1162" s="1">
        <v>41338</v>
      </c>
      <c r="B1162">
        <v>58.79</v>
      </c>
      <c r="C1162">
        <v>35</v>
      </c>
      <c r="D1162">
        <v>34.33</v>
      </c>
      <c r="E1162">
        <v>67.97</v>
      </c>
      <c r="F1162">
        <v>2.4300000000000002</v>
      </c>
      <c r="G1162">
        <v>8.73</v>
      </c>
      <c r="H1162">
        <v>3.2</v>
      </c>
      <c r="I1162">
        <v>13.74</v>
      </c>
      <c r="J1162">
        <v>18.329999999999998</v>
      </c>
      <c r="K1162">
        <v>72.28</v>
      </c>
      <c r="L1162">
        <v>21.51</v>
      </c>
      <c r="O1162" s="1">
        <v>41338</v>
      </c>
      <c r="P1162" s="4">
        <f t="shared" si="38"/>
        <v>25.557875000000003</v>
      </c>
      <c r="Q1162" s="4">
        <f t="shared" si="37"/>
        <v>58.79</v>
      </c>
      <c r="T1162" s="59"/>
      <c r="U1162" s="59"/>
    </row>
    <row r="1163" spans="1:21" x14ac:dyDescent="0.3">
      <c r="A1163" s="1">
        <v>41339</v>
      </c>
      <c r="B1163">
        <v>58.86</v>
      </c>
      <c r="C1163">
        <v>35.14</v>
      </c>
      <c r="D1163">
        <v>34.71</v>
      </c>
      <c r="E1163">
        <v>66.67</v>
      </c>
      <c r="F1163">
        <v>2.4300000000000002</v>
      </c>
      <c r="G1163">
        <v>8.65</v>
      </c>
      <c r="H1163">
        <v>3.1974999999999998</v>
      </c>
      <c r="I1163">
        <v>13.67</v>
      </c>
      <c r="J1163">
        <v>18.12</v>
      </c>
      <c r="K1163">
        <v>72.040000000000006</v>
      </c>
      <c r="L1163">
        <v>21.75</v>
      </c>
      <c r="O1163" s="1">
        <v>41339</v>
      </c>
      <c r="P1163" s="4">
        <f t="shared" si="38"/>
        <v>25.457468749999997</v>
      </c>
      <c r="Q1163" s="4">
        <f t="shared" si="37"/>
        <v>58.86</v>
      </c>
      <c r="T1163" s="59"/>
      <c r="U1163" s="59"/>
    </row>
    <row r="1164" spans="1:21" x14ac:dyDescent="0.3">
      <c r="A1164" s="1">
        <v>41340</v>
      </c>
      <c r="B1164">
        <v>59.13</v>
      </c>
      <c r="C1164">
        <v>35.200000000000003</v>
      </c>
      <c r="D1164">
        <v>34.97</v>
      </c>
      <c r="E1164">
        <v>66.790000000000006</v>
      </c>
      <c r="F1164">
        <v>2.5499999999999998</v>
      </c>
      <c r="G1164">
        <v>8.94</v>
      </c>
      <c r="H1164">
        <v>3.19</v>
      </c>
      <c r="I1164">
        <v>13.545</v>
      </c>
      <c r="J1164">
        <v>18.05</v>
      </c>
      <c r="K1164">
        <v>70.84</v>
      </c>
      <c r="L1164">
        <v>21.89</v>
      </c>
      <c r="O1164" s="1">
        <v>41340</v>
      </c>
      <c r="P1164" s="4">
        <f t="shared" si="38"/>
        <v>25.490437500000006</v>
      </c>
      <c r="Q1164" s="4">
        <f t="shared" si="37"/>
        <v>59.13</v>
      </c>
      <c r="T1164" s="59"/>
      <c r="U1164" s="59"/>
    </row>
    <row r="1165" spans="1:21" x14ac:dyDescent="0.3">
      <c r="A1165" s="1">
        <v>41341</v>
      </c>
      <c r="B1165">
        <v>59.21</v>
      </c>
      <c r="C1165">
        <v>35.29</v>
      </c>
      <c r="D1165">
        <v>35.270000000000003</v>
      </c>
      <c r="E1165">
        <v>66.650000000000006</v>
      </c>
      <c r="F1165">
        <v>2.56</v>
      </c>
      <c r="G1165">
        <v>9.1999999999999993</v>
      </c>
      <c r="H1165">
        <v>3.2050000000000001</v>
      </c>
      <c r="I1165">
        <v>13.54</v>
      </c>
      <c r="J1165">
        <v>17.91</v>
      </c>
      <c r="K1165">
        <v>69.73</v>
      </c>
      <c r="L1165">
        <v>21.58</v>
      </c>
      <c r="O1165" s="1">
        <v>41341</v>
      </c>
      <c r="P1165" s="4">
        <f t="shared" si="38"/>
        <v>25.4526875</v>
      </c>
      <c r="Q1165" s="4">
        <f t="shared" si="37"/>
        <v>59.21</v>
      </c>
      <c r="T1165" s="59"/>
      <c r="U1165" s="59"/>
    </row>
    <row r="1166" spans="1:21" x14ac:dyDescent="0.3">
      <c r="A1166" s="1">
        <v>41342</v>
      </c>
      <c r="B1166">
        <v>59.21</v>
      </c>
      <c r="C1166">
        <v>35.29</v>
      </c>
      <c r="D1166">
        <v>35.270000000000003</v>
      </c>
      <c r="E1166">
        <v>66.650000000000006</v>
      </c>
      <c r="F1166">
        <v>2.56</v>
      </c>
      <c r="G1166">
        <v>9.1999999999999993</v>
      </c>
      <c r="H1166">
        <v>3.2050000000000001</v>
      </c>
      <c r="I1166">
        <v>13.54</v>
      </c>
      <c r="J1166">
        <v>17.91</v>
      </c>
      <c r="K1166">
        <v>69.73</v>
      </c>
      <c r="L1166">
        <v>21.58</v>
      </c>
      <c r="O1166" s="1">
        <v>41342</v>
      </c>
      <c r="P1166" s="4">
        <f t="shared" si="38"/>
        <v>25.4526875</v>
      </c>
      <c r="Q1166" s="4">
        <f t="shared" ref="Q1166:Q1229" si="39">B1166</f>
        <v>59.21</v>
      </c>
      <c r="T1166" s="59"/>
      <c r="U1166" s="59"/>
    </row>
    <row r="1167" spans="1:21" x14ac:dyDescent="0.3">
      <c r="A1167" s="1">
        <v>41343</v>
      </c>
      <c r="B1167">
        <v>59.21</v>
      </c>
      <c r="C1167">
        <v>35.29</v>
      </c>
      <c r="D1167">
        <v>35.270000000000003</v>
      </c>
      <c r="E1167">
        <v>66.650000000000006</v>
      </c>
      <c r="F1167">
        <v>2.56</v>
      </c>
      <c r="G1167">
        <v>9.1999999999999993</v>
      </c>
      <c r="H1167">
        <v>3.2050000000000001</v>
      </c>
      <c r="I1167">
        <v>13.54</v>
      </c>
      <c r="J1167">
        <v>17.91</v>
      </c>
      <c r="K1167">
        <v>69.73</v>
      </c>
      <c r="L1167">
        <v>21.58</v>
      </c>
      <c r="O1167" s="1">
        <v>41343</v>
      </c>
      <c r="P1167" s="4">
        <f t="shared" si="38"/>
        <v>25.4526875</v>
      </c>
      <c r="Q1167" s="4">
        <f t="shared" si="39"/>
        <v>59.21</v>
      </c>
      <c r="T1167" s="59"/>
      <c r="U1167" s="59"/>
    </row>
    <row r="1168" spans="1:21" x14ac:dyDescent="0.3">
      <c r="A1168" s="1">
        <v>41344</v>
      </c>
      <c r="B1168">
        <v>59.27</v>
      </c>
      <c r="C1168">
        <v>35.520000000000003</v>
      </c>
      <c r="D1168">
        <v>35.26</v>
      </c>
      <c r="E1168">
        <v>66.7</v>
      </c>
      <c r="F1168">
        <v>2.59</v>
      </c>
      <c r="G1168">
        <v>9.3450000000000006</v>
      </c>
      <c r="H1168">
        <v>3.1738</v>
      </c>
      <c r="I1168">
        <v>13.52</v>
      </c>
      <c r="J1168">
        <v>17.72</v>
      </c>
      <c r="K1168">
        <v>69.98</v>
      </c>
      <c r="L1168">
        <v>21.69</v>
      </c>
      <c r="O1168" s="1">
        <v>41344</v>
      </c>
      <c r="P1168" s="4">
        <f t="shared" si="38"/>
        <v>25.512365000000003</v>
      </c>
      <c r="Q1168" s="4">
        <f t="shared" si="39"/>
        <v>59.27</v>
      </c>
      <c r="T1168" s="59"/>
      <c r="U1168" s="59"/>
    </row>
    <row r="1169" spans="1:21" x14ac:dyDescent="0.3">
      <c r="A1169" s="1">
        <v>41345</v>
      </c>
      <c r="B1169">
        <v>59.52</v>
      </c>
      <c r="C1169">
        <v>35.619999999999997</v>
      </c>
      <c r="D1169">
        <v>35.450000000000003</v>
      </c>
      <c r="E1169">
        <v>67.040000000000006</v>
      </c>
      <c r="F1169">
        <v>2.61</v>
      </c>
      <c r="G1169">
        <v>9.32</v>
      </c>
      <c r="H1169">
        <v>3.1850000000000001</v>
      </c>
      <c r="I1169">
        <v>13.4</v>
      </c>
      <c r="J1169">
        <v>17.73</v>
      </c>
      <c r="K1169">
        <v>69.459999999999994</v>
      </c>
      <c r="L1169">
        <v>21.64</v>
      </c>
      <c r="O1169" s="1">
        <v>41345</v>
      </c>
      <c r="P1169" s="4">
        <f t="shared" si="38"/>
        <v>25.539312500000001</v>
      </c>
      <c r="Q1169" s="4">
        <f t="shared" si="39"/>
        <v>59.52</v>
      </c>
      <c r="T1169" s="59"/>
      <c r="U1169" s="59"/>
    </row>
    <row r="1170" spans="1:21" x14ac:dyDescent="0.3">
      <c r="A1170" s="1">
        <v>41346</v>
      </c>
      <c r="B1170">
        <v>59.7</v>
      </c>
      <c r="C1170">
        <v>35.29</v>
      </c>
      <c r="D1170">
        <v>35.99</v>
      </c>
      <c r="E1170">
        <v>66.754999999999995</v>
      </c>
      <c r="F1170">
        <v>2.6</v>
      </c>
      <c r="G1170">
        <v>9.51</v>
      </c>
      <c r="H1170">
        <v>3.1850000000000001</v>
      </c>
      <c r="I1170">
        <v>13.63</v>
      </c>
      <c r="J1170">
        <v>18</v>
      </c>
      <c r="K1170">
        <v>69.69</v>
      </c>
      <c r="L1170">
        <v>21.655000000000001</v>
      </c>
      <c r="O1170" s="1">
        <v>41346</v>
      </c>
      <c r="P1170" s="4">
        <f t="shared" si="38"/>
        <v>25.603687499999999</v>
      </c>
      <c r="Q1170" s="4">
        <f t="shared" si="39"/>
        <v>59.7</v>
      </c>
      <c r="T1170" s="59"/>
      <c r="U1170" s="59"/>
    </row>
    <row r="1171" spans="1:21" x14ac:dyDescent="0.3">
      <c r="A1171" s="1">
        <v>41347</v>
      </c>
      <c r="B1171">
        <v>60.01</v>
      </c>
      <c r="C1171">
        <v>35.380000000000003</v>
      </c>
      <c r="D1171">
        <v>36.659999999999997</v>
      </c>
      <c r="E1171">
        <v>66.569999999999993</v>
      </c>
      <c r="F1171">
        <v>2.63</v>
      </c>
      <c r="G1171">
        <v>9.6850000000000005</v>
      </c>
      <c r="H1171">
        <v>3.1875</v>
      </c>
      <c r="I1171">
        <v>13.675000000000001</v>
      </c>
      <c r="J1171">
        <v>18.05</v>
      </c>
      <c r="K1171">
        <v>71.8</v>
      </c>
      <c r="L1171">
        <v>21.65</v>
      </c>
      <c r="O1171" s="1">
        <v>41347</v>
      </c>
      <c r="P1171" s="4">
        <f t="shared" si="38"/>
        <v>25.804218750000004</v>
      </c>
      <c r="Q1171" s="4">
        <f t="shared" si="39"/>
        <v>60.01</v>
      </c>
      <c r="T1171" s="59"/>
      <c r="U1171" s="59"/>
    </row>
    <row r="1172" spans="1:21" x14ac:dyDescent="0.3">
      <c r="A1172" s="1">
        <v>41348</v>
      </c>
      <c r="B1172">
        <v>59.03</v>
      </c>
      <c r="C1172">
        <v>35.08</v>
      </c>
      <c r="D1172">
        <v>36</v>
      </c>
      <c r="E1172">
        <v>64.974999999999994</v>
      </c>
      <c r="F1172">
        <v>2.6</v>
      </c>
      <c r="G1172">
        <v>9.3699999999999992</v>
      </c>
      <c r="H1172">
        <v>3.16</v>
      </c>
      <c r="I1172">
        <v>13.305</v>
      </c>
      <c r="J1172">
        <v>17.64</v>
      </c>
      <c r="K1172">
        <v>70.825000000000003</v>
      </c>
      <c r="L1172">
        <v>21.375</v>
      </c>
      <c r="O1172" s="1">
        <v>41348</v>
      </c>
      <c r="P1172" s="4">
        <f t="shared" si="38"/>
        <v>25.333062500000004</v>
      </c>
      <c r="Q1172" s="4">
        <f t="shared" si="39"/>
        <v>59.03</v>
      </c>
      <c r="T1172" s="59"/>
      <c r="U1172" s="59"/>
    </row>
    <row r="1173" spans="1:21" x14ac:dyDescent="0.3">
      <c r="A1173" s="1">
        <v>41349</v>
      </c>
      <c r="B1173">
        <v>59.03</v>
      </c>
      <c r="C1173">
        <v>35.08</v>
      </c>
      <c r="D1173">
        <v>36</v>
      </c>
      <c r="E1173">
        <v>64.974999999999994</v>
      </c>
      <c r="F1173">
        <v>2.6</v>
      </c>
      <c r="G1173">
        <v>9.3699999999999992</v>
      </c>
      <c r="H1173">
        <v>3.16</v>
      </c>
      <c r="I1173">
        <v>13.305</v>
      </c>
      <c r="J1173">
        <v>17.64</v>
      </c>
      <c r="K1173">
        <v>70.825000000000003</v>
      </c>
      <c r="L1173">
        <v>21.375</v>
      </c>
      <c r="O1173" s="1">
        <v>41349</v>
      </c>
      <c r="P1173" s="4">
        <f t="shared" si="38"/>
        <v>25.333062500000004</v>
      </c>
      <c r="Q1173" s="4">
        <f t="shared" si="39"/>
        <v>59.03</v>
      </c>
      <c r="T1173" s="59"/>
      <c r="U1173" s="59"/>
    </row>
    <row r="1174" spans="1:21" x14ac:dyDescent="0.3">
      <c r="A1174" s="1">
        <v>41350</v>
      </c>
      <c r="B1174">
        <v>59.03</v>
      </c>
      <c r="C1174">
        <v>35.08</v>
      </c>
      <c r="D1174">
        <v>36</v>
      </c>
      <c r="E1174">
        <v>64.974999999999994</v>
      </c>
      <c r="F1174">
        <v>2.6</v>
      </c>
      <c r="G1174">
        <v>9.3699999999999992</v>
      </c>
      <c r="H1174">
        <v>3.16</v>
      </c>
      <c r="I1174">
        <v>13.305</v>
      </c>
      <c r="J1174">
        <v>17.64</v>
      </c>
      <c r="K1174">
        <v>70.825000000000003</v>
      </c>
      <c r="L1174">
        <v>21.375</v>
      </c>
      <c r="O1174" s="1">
        <v>41350</v>
      </c>
      <c r="P1174" s="4">
        <f t="shared" si="38"/>
        <v>25.333062500000004</v>
      </c>
      <c r="Q1174" s="4">
        <f t="shared" si="39"/>
        <v>59.03</v>
      </c>
      <c r="T1174" s="59"/>
      <c r="U1174" s="59"/>
    </row>
    <row r="1175" spans="1:21" x14ac:dyDescent="0.3">
      <c r="A1175" s="1">
        <v>41351</v>
      </c>
      <c r="B1175">
        <v>58.28</v>
      </c>
      <c r="C1175">
        <v>34.619999999999997</v>
      </c>
      <c r="D1175">
        <v>35.26</v>
      </c>
      <c r="E1175">
        <v>64.56</v>
      </c>
      <c r="F1175">
        <v>2.65</v>
      </c>
      <c r="G1175">
        <v>9.18</v>
      </c>
      <c r="H1175">
        <v>3.1375000000000002</v>
      </c>
      <c r="I1175">
        <v>13.05</v>
      </c>
      <c r="J1175">
        <v>17.239999999999998</v>
      </c>
      <c r="K1175">
        <v>69.77</v>
      </c>
      <c r="L1175">
        <v>21.26</v>
      </c>
      <c r="O1175" s="1">
        <v>41351</v>
      </c>
      <c r="P1175" s="4">
        <f t="shared" si="38"/>
        <v>25.018718750000005</v>
      </c>
      <c r="Q1175" s="4">
        <f t="shared" si="39"/>
        <v>58.28</v>
      </c>
      <c r="T1175" s="59"/>
      <c r="U1175" s="59"/>
    </row>
    <row r="1176" spans="1:21" x14ac:dyDescent="0.3">
      <c r="A1176" s="1">
        <v>41352</v>
      </c>
      <c r="B1176">
        <v>58.04</v>
      </c>
      <c r="C1176">
        <v>34.659999999999997</v>
      </c>
      <c r="D1176">
        <v>35.299999999999997</v>
      </c>
      <c r="E1176">
        <v>64.72</v>
      </c>
      <c r="F1176">
        <v>2.67</v>
      </c>
      <c r="G1176">
        <v>9.24</v>
      </c>
      <c r="H1176">
        <v>3.1175000000000002</v>
      </c>
      <c r="I1176">
        <v>12.96</v>
      </c>
      <c r="J1176">
        <v>17.079999999999998</v>
      </c>
      <c r="K1176">
        <v>69.62</v>
      </c>
      <c r="L1176">
        <v>21.14</v>
      </c>
      <c r="O1176" s="1">
        <v>41352</v>
      </c>
      <c r="P1176" s="4">
        <f t="shared" si="38"/>
        <v>25.013343749999997</v>
      </c>
      <c r="Q1176" s="4">
        <f t="shared" si="39"/>
        <v>58.04</v>
      </c>
      <c r="T1176" s="59"/>
      <c r="U1176" s="59"/>
    </row>
    <row r="1177" spans="1:21" x14ac:dyDescent="0.3">
      <c r="A1177" s="1">
        <v>41353</v>
      </c>
      <c r="B1177">
        <v>58.81</v>
      </c>
      <c r="C1177">
        <v>35.06</v>
      </c>
      <c r="D1177">
        <v>35.93</v>
      </c>
      <c r="E1177">
        <v>65.739999999999995</v>
      </c>
      <c r="F1177">
        <v>2.75</v>
      </c>
      <c r="G1177">
        <v>9.31</v>
      </c>
      <c r="H1177">
        <v>3.1549999999999998</v>
      </c>
      <c r="I1177">
        <v>13.18</v>
      </c>
      <c r="J1177">
        <v>17.25</v>
      </c>
      <c r="K1177">
        <v>69.97</v>
      </c>
      <c r="L1177">
        <v>21.18</v>
      </c>
      <c r="O1177" s="1">
        <v>41353</v>
      </c>
      <c r="P1177" s="4">
        <f t="shared" si="38"/>
        <v>25.3203125</v>
      </c>
      <c r="Q1177" s="4">
        <f t="shared" si="39"/>
        <v>58.81</v>
      </c>
      <c r="T1177" s="59"/>
      <c r="U1177" s="59"/>
    </row>
    <row r="1178" spans="1:21" x14ac:dyDescent="0.3">
      <c r="A1178" s="1">
        <v>41354</v>
      </c>
      <c r="B1178">
        <v>57.86</v>
      </c>
      <c r="C1178">
        <v>34.29</v>
      </c>
      <c r="D1178">
        <v>35.56</v>
      </c>
      <c r="E1178">
        <v>65.349999999999994</v>
      </c>
      <c r="F1178">
        <v>2.64</v>
      </c>
      <c r="G1178">
        <v>9.07</v>
      </c>
      <c r="H1178">
        <v>3.105</v>
      </c>
      <c r="I1178">
        <v>12.96</v>
      </c>
      <c r="J1178">
        <v>16.89</v>
      </c>
      <c r="K1178">
        <v>69.22</v>
      </c>
      <c r="L1178">
        <v>21.04</v>
      </c>
      <c r="O1178" s="1">
        <v>41354</v>
      </c>
      <c r="P1178" s="4">
        <f t="shared" si="38"/>
        <v>25.007187500000004</v>
      </c>
      <c r="Q1178" s="4">
        <f t="shared" si="39"/>
        <v>57.86</v>
      </c>
      <c r="T1178" s="59"/>
      <c r="U1178" s="59"/>
    </row>
    <row r="1179" spans="1:21" x14ac:dyDescent="0.3">
      <c r="A1179" s="1">
        <v>41355</v>
      </c>
      <c r="B1179">
        <v>58.5</v>
      </c>
      <c r="C1179">
        <v>34.46</v>
      </c>
      <c r="D1179">
        <v>35.799999999999997</v>
      </c>
      <c r="E1179">
        <v>65.92</v>
      </c>
      <c r="F1179">
        <v>2.54</v>
      </c>
      <c r="G1179">
        <v>10.039999999999999</v>
      </c>
      <c r="H1179">
        <v>3.12</v>
      </c>
      <c r="I1179">
        <v>13.26</v>
      </c>
      <c r="J1179">
        <v>17.07</v>
      </c>
      <c r="K1179">
        <v>68.319999999999993</v>
      </c>
      <c r="L1179">
        <v>21.33</v>
      </c>
      <c r="O1179" s="1">
        <v>41355</v>
      </c>
      <c r="P1179" s="4">
        <f t="shared" si="38"/>
        <v>25.247375000000002</v>
      </c>
      <c r="Q1179" s="4">
        <f t="shared" si="39"/>
        <v>58.5</v>
      </c>
      <c r="T1179" s="59"/>
      <c r="U1179" s="59"/>
    </row>
    <row r="1180" spans="1:21" x14ac:dyDescent="0.3">
      <c r="A1180" s="1">
        <v>41356</v>
      </c>
      <c r="B1180">
        <v>58.5</v>
      </c>
      <c r="C1180">
        <v>34.46</v>
      </c>
      <c r="D1180">
        <v>35.799999999999997</v>
      </c>
      <c r="E1180">
        <v>65.92</v>
      </c>
      <c r="F1180">
        <v>2.54</v>
      </c>
      <c r="G1180">
        <v>10.039999999999999</v>
      </c>
      <c r="H1180">
        <v>3.12</v>
      </c>
      <c r="I1180">
        <v>13.26</v>
      </c>
      <c r="J1180">
        <v>17.07</v>
      </c>
      <c r="K1180">
        <v>68.319999999999993</v>
      </c>
      <c r="L1180">
        <v>21.33</v>
      </c>
      <c r="O1180" s="1">
        <v>41356</v>
      </c>
      <c r="P1180" s="4">
        <f t="shared" si="38"/>
        <v>25.247375000000002</v>
      </c>
      <c r="Q1180" s="4">
        <f t="shared" si="39"/>
        <v>58.5</v>
      </c>
      <c r="T1180" s="59"/>
      <c r="U1180" s="59"/>
    </row>
    <row r="1181" spans="1:21" x14ac:dyDescent="0.3">
      <c r="A1181" s="1">
        <v>41357</v>
      </c>
      <c r="B1181">
        <v>58.5</v>
      </c>
      <c r="C1181">
        <v>34.46</v>
      </c>
      <c r="D1181">
        <v>35.799999999999997</v>
      </c>
      <c r="E1181">
        <v>65.92</v>
      </c>
      <c r="F1181">
        <v>2.54</v>
      </c>
      <c r="G1181">
        <v>10.039999999999999</v>
      </c>
      <c r="H1181">
        <v>3.12</v>
      </c>
      <c r="I1181">
        <v>13.26</v>
      </c>
      <c r="J1181">
        <v>17.07</v>
      </c>
      <c r="K1181">
        <v>68.319999999999993</v>
      </c>
      <c r="L1181">
        <v>21.33</v>
      </c>
      <c r="O1181" s="1">
        <v>41357</v>
      </c>
      <c r="P1181" s="4">
        <f t="shared" si="38"/>
        <v>25.247375000000002</v>
      </c>
      <c r="Q1181" s="4">
        <f t="shared" si="39"/>
        <v>58.5</v>
      </c>
      <c r="T1181" s="59"/>
      <c r="U1181" s="59"/>
    </row>
    <row r="1182" spans="1:21" x14ac:dyDescent="0.3">
      <c r="A1182" s="1">
        <v>41358</v>
      </c>
      <c r="B1182">
        <v>58.24</v>
      </c>
      <c r="C1182">
        <v>34.479999999999997</v>
      </c>
      <c r="D1182">
        <v>35.520000000000003</v>
      </c>
      <c r="E1182">
        <v>65.67</v>
      </c>
      <c r="F1182">
        <v>2.5099999999999998</v>
      </c>
      <c r="G1182">
        <v>9.8800000000000008</v>
      </c>
      <c r="H1182">
        <v>3.1025</v>
      </c>
      <c r="I1182">
        <v>13.32</v>
      </c>
      <c r="J1182">
        <v>16.95</v>
      </c>
      <c r="K1182">
        <v>68.680000000000007</v>
      </c>
      <c r="L1182">
        <v>21.15</v>
      </c>
      <c r="O1182" s="1">
        <v>41358</v>
      </c>
      <c r="P1182" s="4">
        <f t="shared" si="38"/>
        <v>25.165156250000003</v>
      </c>
      <c r="Q1182" s="4">
        <f t="shared" si="39"/>
        <v>58.24</v>
      </c>
      <c r="T1182" s="59"/>
      <c r="U1182" s="59"/>
    </row>
    <row r="1183" spans="1:21" x14ac:dyDescent="0.3">
      <c r="A1183" s="1">
        <v>41359</v>
      </c>
      <c r="B1183">
        <v>58.69</v>
      </c>
      <c r="C1183">
        <v>35.094999999999999</v>
      </c>
      <c r="D1183">
        <v>35.79</v>
      </c>
      <c r="E1183">
        <v>66.62</v>
      </c>
      <c r="F1183">
        <v>2.54</v>
      </c>
      <c r="G1183">
        <v>9.92</v>
      </c>
      <c r="H1183">
        <v>3.125</v>
      </c>
      <c r="I1183">
        <v>13.4</v>
      </c>
      <c r="J1183">
        <v>17.07</v>
      </c>
      <c r="K1183">
        <v>66.959999999999994</v>
      </c>
      <c r="L1183">
        <v>21.765000000000001</v>
      </c>
      <c r="O1183" s="1">
        <v>41359</v>
      </c>
      <c r="P1183" s="4">
        <f t="shared" si="38"/>
        <v>25.380187500000002</v>
      </c>
      <c r="Q1183" s="4">
        <f t="shared" si="39"/>
        <v>58.69</v>
      </c>
      <c r="T1183" s="59"/>
      <c r="U1183" s="59"/>
    </row>
    <row r="1184" spans="1:21" x14ac:dyDescent="0.3">
      <c r="A1184" s="1">
        <v>41360</v>
      </c>
      <c r="B1184">
        <v>58.81</v>
      </c>
      <c r="C1184">
        <v>35.08</v>
      </c>
      <c r="D1184">
        <v>35.64</v>
      </c>
      <c r="E1184">
        <v>66.680000000000007</v>
      </c>
      <c r="F1184">
        <v>2.5499999999999998</v>
      </c>
      <c r="G1184">
        <v>9.9600000000000009</v>
      </c>
      <c r="H1184">
        <v>3.1625000000000001</v>
      </c>
      <c r="I1184">
        <v>13.41</v>
      </c>
      <c r="J1184">
        <v>17.170000000000002</v>
      </c>
      <c r="K1184">
        <v>66.260000000000005</v>
      </c>
      <c r="L1184">
        <v>21.83</v>
      </c>
      <c r="O1184" s="1">
        <v>41360</v>
      </c>
      <c r="P1184" s="4">
        <f t="shared" si="38"/>
        <v>25.35665625</v>
      </c>
      <c r="Q1184" s="4">
        <f t="shared" si="39"/>
        <v>58.81</v>
      </c>
      <c r="T1184" s="59"/>
      <c r="U1184" s="59"/>
    </row>
    <row r="1185" spans="1:21" x14ac:dyDescent="0.3">
      <c r="A1185" s="1">
        <v>41361</v>
      </c>
      <c r="B1185">
        <v>59.21</v>
      </c>
      <c r="C1185">
        <v>35.479999999999997</v>
      </c>
      <c r="D1185">
        <v>35.9</v>
      </c>
      <c r="E1185">
        <v>66.94</v>
      </c>
      <c r="F1185">
        <v>2.5499999999999998</v>
      </c>
      <c r="G1185">
        <v>9.9749999999999996</v>
      </c>
      <c r="H1185">
        <v>3.2075</v>
      </c>
      <c r="I1185">
        <v>13.48</v>
      </c>
      <c r="J1185">
        <v>17.190000000000001</v>
      </c>
      <c r="K1185">
        <v>67.989999999999995</v>
      </c>
      <c r="L1185">
        <v>21.835000000000001</v>
      </c>
      <c r="O1185" s="1">
        <v>41361</v>
      </c>
      <c r="P1185" s="4">
        <f t="shared" si="38"/>
        <v>25.562843750000003</v>
      </c>
      <c r="Q1185" s="4">
        <f t="shared" si="39"/>
        <v>59.21</v>
      </c>
      <c r="T1185" s="59"/>
      <c r="U1185" s="59"/>
    </row>
    <row r="1186" spans="1:21" x14ac:dyDescent="0.3">
      <c r="A1186" s="1">
        <v>41362</v>
      </c>
      <c r="B1186">
        <v>59.21</v>
      </c>
      <c r="C1186">
        <v>35.479999999999997</v>
      </c>
      <c r="D1186">
        <v>35.9</v>
      </c>
      <c r="E1186">
        <v>66.94</v>
      </c>
      <c r="F1186">
        <v>2.5499999999999998</v>
      </c>
      <c r="G1186">
        <v>9.9749999999999996</v>
      </c>
      <c r="H1186">
        <v>3.2075</v>
      </c>
      <c r="I1186">
        <v>13.48</v>
      </c>
      <c r="J1186">
        <v>17.190000000000001</v>
      </c>
      <c r="K1186">
        <v>67.989999999999995</v>
      </c>
      <c r="L1186">
        <v>21.835000000000001</v>
      </c>
      <c r="O1186" s="1">
        <v>41362</v>
      </c>
      <c r="P1186" s="4">
        <f t="shared" si="38"/>
        <v>25.562843750000003</v>
      </c>
      <c r="Q1186" s="4">
        <f t="shared" si="39"/>
        <v>59.21</v>
      </c>
      <c r="T1186" s="59"/>
      <c r="U1186" s="59"/>
    </row>
    <row r="1187" spans="1:21" x14ac:dyDescent="0.3">
      <c r="A1187" s="1">
        <v>41363</v>
      </c>
      <c r="B1187">
        <v>59.21</v>
      </c>
      <c r="C1187">
        <v>35.479999999999997</v>
      </c>
      <c r="D1187">
        <v>35.9</v>
      </c>
      <c r="E1187">
        <v>66.94</v>
      </c>
      <c r="F1187">
        <v>2.5499999999999998</v>
      </c>
      <c r="G1187">
        <v>9.9749999999999996</v>
      </c>
      <c r="H1187">
        <v>3.2075</v>
      </c>
      <c r="I1187">
        <v>13.48</v>
      </c>
      <c r="J1187">
        <v>17.190000000000001</v>
      </c>
      <c r="K1187">
        <v>67.989999999999995</v>
      </c>
      <c r="L1187">
        <v>21.835000000000001</v>
      </c>
      <c r="O1187" s="1">
        <v>41363</v>
      </c>
      <c r="P1187" s="4">
        <f t="shared" si="38"/>
        <v>25.562843750000003</v>
      </c>
      <c r="Q1187" s="4">
        <f t="shared" si="39"/>
        <v>59.21</v>
      </c>
      <c r="T1187" s="59"/>
      <c r="U1187" s="59"/>
    </row>
    <row r="1188" spans="1:21" x14ac:dyDescent="0.3">
      <c r="A1188" s="1">
        <v>41364</v>
      </c>
      <c r="B1188">
        <v>59.21</v>
      </c>
      <c r="C1188">
        <v>35.479999999999997</v>
      </c>
      <c r="D1188">
        <v>35.9</v>
      </c>
      <c r="E1188">
        <v>66.94</v>
      </c>
      <c r="F1188">
        <v>2.5499999999999998</v>
      </c>
      <c r="G1188">
        <v>9.9749999999999996</v>
      </c>
      <c r="H1188">
        <v>3.2075</v>
      </c>
      <c r="I1188">
        <v>13.48</v>
      </c>
      <c r="J1188">
        <v>17.190000000000001</v>
      </c>
      <c r="K1188">
        <v>67.989999999999995</v>
      </c>
      <c r="L1188">
        <v>21.835000000000001</v>
      </c>
      <c r="O1188" s="1">
        <v>41364</v>
      </c>
      <c r="P1188" s="4">
        <f t="shared" si="38"/>
        <v>25.562843750000003</v>
      </c>
      <c r="Q1188" s="4">
        <f t="shared" si="39"/>
        <v>59.21</v>
      </c>
      <c r="T1188" s="59"/>
      <c r="U1188" s="59"/>
    </row>
    <row r="1189" spans="1:21" x14ac:dyDescent="0.3">
      <c r="A1189" s="1">
        <v>41365</v>
      </c>
      <c r="B1189">
        <v>58</v>
      </c>
      <c r="C1189">
        <v>35.01</v>
      </c>
      <c r="D1189">
        <v>35.340000000000003</v>
      </c>
      <c r="E1189">
        <v>66</v>
      </c>
      <c r="F1189">
        <v>2.44</v>
      </c>
      <c r="G1189">
        <v>9.3800000000000008</v>
      </c>
      <c r="H1189">
        <v>3.1025</v>
      </c>
      <c r="I1189">
        <v>13.36</v>
      </c>
      <c r="J1189">
        <v>17.079999999999998</v>
      </c>
      <c r="K1189">
        <v>67.08</v>
      </c>
      <c r="L1189">
        <v>21.43</v>
      </c>
      <c r="O1189" s="1">
        <v>41365</v>
      </c>
      <c r="P1189" s="4">
        <f t="shared" si="38"/>
        <v>25.14003125</v>
      </c>
      <c r="Q1189" s="4">
        <f t="shared" si="39"/>
        <v>58</v>
      </c>
      <c r="T1189" s="59"/>
      <c r="U1189" s="59"/>
    </row>
    <row r="1190" spans="1:21" x14ac:dyDescent="0.3">
      <c r="A1190" s="1">
        <v>41366</v>
      </c>
      <c r="B1190">
        <v>57.49</v>
      </c>
      <c r="C1190">
        <v>34.765000000000001</v>
      </c>
      <c r="D1190">
        <v>34.880000000000003</v>
      </c>
      <c r="E1190">
        <v>66.254999999999995</v>
      </c>
      <c r="F1190">
        <v>2.39</v>
      </c>
      <c r="G1190">
        <v>9.3000000000000007</v>
      </c>
      <c r="H1190">
        <v>3.0688</v>
      </c>
      <c r="I1190">
        <v>13.241</v>
      </c>
      <c r="J1190">
        <v>17.11</v>
      </c>
      <c r="K1190">
        <v>66.84</v>
      </c>
      <c r="L1190">
        <v>21.454999999999998</v>
      </c>
      <c r="O1190" s="1">
        <v>41366</v>
      </c>
      <c r="P1190" s="4">
        <f t="shared" si="38"/>
        <v>25.049914999999999</v>
      </c>
      <c r="Q1190" s="4">
        <f t="shared" si="39"/>
        <v>57.49</v>
      </c>
      <c r="T1190" s="59"/>
      <c r="U1190" s="59"/>
    </row>
    <row r="1191" spans="1:21" x14ac:dyDescent="0.3">
      <c r="A1191" s="1">
        <v>41367</v>
      </c>
      <c r="B1191">
        <v>56.33</v>
      </c>
      <c r="C1191">
        <v>34.15</v>
      </c>
      <c r="D1191">
        <v>34.31</v>
      </c>
      <c r="E1191">
        <v>65.97</v>
      </c>
      <c r="F1191">
        <v>2.3199999999999998</v>
      </c>
      <c r="G1191">
        <v>9.1</v>
      </c>
      <c r="H1191">
        <v>3.0314999999999999</v>
      </c>
      <c r="I1191">
        <v>13.15</v>
      </c>
      <c r="J1191">
        <v>16.739999999999998</v>
      </c>
      <c r="K1191">
        <v>66.239999999999995</v>
      </c>
      <c r="L1191">
        <v>21.05</v>
      </c>
      <c r="O1191" s="1">
        <v>41367</v>
      </c>
      <c r="P1191" s="4">
        <f t="shared" si="38"/>
        <v>24.74566875</v>
      </c>
      <c r="Q1191" s="4">
        <f t="shared" si="39"/>
        <v>56.33</v>
      </c>
      <c r="T1191" s="59"/>
      <c r="U1191" s="59"/>
    </row>
    <row r="1192" spans="1:21" x14ac:dyDescent="0.3">
      <c r="A1192" s="1">
        <v>41368</v>
      </c>
      <c r="B1192">
        <v>57.07</v>
      </c>
      <c r="C1192">
        <v>34.49</v>
      </c>
      <c r="D1192">
        <v>34.6</v>
      </c>
      <c r="E1192">
        <v>65.81</v>
      </c>
      <c r="F1192">
        <v>2.33</v>
      </c>
      <c r="G1192">
        <v>9.31</v>
      </c>
      <c r="H1192">
        <v>3.0611999999999999</v>
      </c>
      <c r="I1192">
        <v>13.22</v>
      </c>
      <c r="J1192">
        <v>16.829999999999998</v>
      </c>
      <c r="K1192">
        <v>66.08</v>
      </c>
      <c r="L1192">
        <v>21.135000000000002</v>
      </c>
      <c r="O1192" s="1">
        <v>41368</v>
      </c>
      <c r="P1192" s="4">
        <f t="shared" si="38"/>
        <v>24.8405725</v>
      </c>
      <c r="Q1192" s="4">
        <f t="shared" si="39"/>
        <v>57.07</v>
      </c>
      <c r="T1192" s="59"/>
      <c r="U1192" s="59"/>
    </row>
    <row r="1193" spans="1:21" x14ac:dyDescent="0.3">
      <c r="A1193" s="1">
        <v>41369</v>
      </c>
      <c r="B1193">
        <v>56.77</v>
      </c>
      <c r="C1193">
        <v>34.200000000000003</v>
      </c>
      <c r="D1193">
        <v>34.33</v>
      </c>
      <c r="E1193">
        <v>65.16</v>
      </c>
      <c r="F1193">
        <v>2.29</v>
      </c>
      <c r="G1193">
        <v>9.31</v>
      </c>
      <c r="H1193">
        <v>3.1150000000000002</v>
      </c>
      <c r="I1193">
        <v>13.2</v>
      </c>
      <c r="J1193">
        <v>16.73</v>
      </c>
      <c r="K1193">
        <v>66.709999999999994</v>
      </c>
      <c r="L1193">
        <v>20.94</v>
      </c>
      <c r="O1193" s="1">
        <v>41369</v>
      </c>
      <c r="P1193" s="4">
        <f t="shared" si="38"/>
        <v>24.708312500000002</v>
      </c>
      <c r="Q1193" s="4">
        <f t="shared" si="39"/>
        <v>56.77</v>
      </c>
      <c r="T1193" s="59"/>
      <c r="U1193" s="59"/>
    </row>
    <row r="1194" spans="1:21" x14ac:dyDescent="0.3">
      <c r="A1194" s="1">
        <v>41370</v>
      </c>
      <c r="B1194">
        <v>56.77</v>
      </c>
      <c r="C1194">
        <v>34.200000000000003</v>
      </c>
      <c r="D1194">
        <v>34.33</v>
      </c>
      <c r="E1194">
        <v>65.16</v>
      </c>
      <c r="F1194">
        <v>2.29</v>
      </c>
      <c r="G1194">
        <v>9.31</v>
      </c>
      <c r="H1194">
        <v>3.1150000000000002</v>
      </c>
      <c r="I1194">
        <v>13.2</v>
      </c>
      <c r="J1194">
        <v>16.73</v>
      </c>
      <c r="K1194">
        <v>66.709999999999994</v>
      </c>
      <c r="L1194">
        <v>20.94</v>
      </c>
      <c r="O1194" s="1">
        <v>41370</v>
      </c>
      <c r="P1194" s="4">
        <f t="shared" si="38"/>
        <v>24.708312500000002</v>
      </c>
      <c r="Q1194" s="4">
        <f t="shared" si="39"/>
        <v>56.77</v>
      </c>
      <c r="T1194" s="59"/>
      <c r="U1194" s="59"/>
    </row>
    <row r="1195" spans="1:21" x14ac:dyDescent="0.3">
      <c r="A1195" s="1">
        <v>41371</v>
      </c>
      <c r="B1195">
        <v>56.77</v>
      </c>
      <c r="C1195">
        <v>34.200000000000003</v>
      </c>
      <c r="D1195">
        <v>34.33</v>
      </c>
      <c r="E1195">
        <v>65.16</v>
      </c>
      <c r="F1195">
        <v>2.29</v>
      </c>
      <c r="G1195">
        <v>9.31</v>
      </c>
      <c r="H1195">
        <v>3.1150000000000002</v>
      </c>
      <c r="I1195">
        <v>13.2</v>
      </c>
      <c r="J1195">
        <v>16.73</v>
      </c>
      <c r="K1195">
        <v>66.709999999999994</v>
      </c>
      <c r="L1195">
        <v>20.94</v>
      </c>
      <c r="O1195" s="1">
        <v>41371</v>
      </c>
      <c r="P1195" s="4">
        <f t="shared" si="38"/>
        <v>24.708312500000002</v>
      </c>
      <c r="Q1195" s="4">
        <f t="shared" si="39"/>
        <v>56.77</v>
      </c>
      <c r="T1195" s="59"/>
      <c r="U1195" s="59"/>
    </row>
    <row r="1196" spans="1:21" x14ac:dyDescent="0.3">
      <c r="A1196" s="1">
        <v>41372</v>
      </c>
      <c r="B1196">
        <v>57.46</v>
      </c>
      <c r="C1196">
        <v>35.07</v>
      </c>
      <c r="D1196">
        <v>34.659999999999997</v>
      </c>
      <c r="E1196">
        <v>65.86</v>
      </c>
      <c r="F1196">
        <v>2.59</v>
      </c>
      <c r="G1196">
        <v>9.39</v>
      </c>
      <c r="H1196">
        <v>3.1074999999999999</v>
      </c>
      <c r="I1196">
        <v>13.38</v>
      </c>
      <c r="J1196">
        <v>16.84</v>
      </c>
      <c r="K1196">
        <v>67.05</v>
      </c>
      <c r="L1196">
        <v>21.09</v>
      </c>
      <c r="O1196" s="1">
        <v>41372</v>
      </c>
      <c r="P1196" s="4">
        <f t="shared" si="38"/>
        <v>25.02359375</v>
      </c>
      <c r="Q1196" s="4">
        <f t="shared" si="39"/>
        <v>57.46</v>
      </c>
      <c r="T1196" s="59"/>
      <c r="U1196" s="59"/>
    </row>
    <row r="1197" spans="1:21" x14ac:dyDescent="0.3">
      <c r="A1197" s="1">
        <v>41373</v>
      </c>
      <c r="B1197">
        <v>58.01</v>
      </c>
      <c r="C1197">
        <v>35.159999999999997</v>
      </c>
      <c r="D1197">
        <v>34.78</v>
      </c>
      <c r="E1197">
        <v>65.959999999999994</v>
      </c>
      <c r="F1197">
        <v>2.63</v>
      </c>
      <c r="G1197">
        <v>9.57</v>
      </c>
      <c r="H1197">
        <v>3.1575000000000002</v>
      </c>
      <c r="I1197">
        <v>13.3</v>
      </c>
      <c r="J1197">
        <v>16.95</v>
      </c>
      <c r="K1197">
        <v>67.09</v>
      </c>
      <c r="L1197">
        <v>21.75</v>
      </c>
      <c r="O1197" s="1">
        <v>41373</v>
      </c>
      <c r="P1197" s="4">
        <f t="shared" si="38"/>
        <v>25.161593750000002</v>
      </c>
      <c r="Q1197" s="4">
        <f t="shared" si="39"/>
        <v>58.01</v>
      </c>
      <c r="T1197" s="59"/>
      <c r="U1197" s="59"/>
    </row>
    <row r="1198" spans="1:21" x14ac:dyDescent="0.3">
      <c r="A1198" s="1">
        <v>41374</v>
      </c>
      <c r="B1198">
        <v>59.31</v>
      </c>
      <c r="C1198">
        <v>35.755000000000003</v>
      </c>
      <c r="D1198">
        <v>35.380000000000003</v>
      </c>
      <c r="E1198">
        <v>67.284999999999997</v>
      </c>
      <c r="F1198">
        <v>2.61</v>
      </c>
      <c r="G1198">
        <v>10.085000000000001</v>
      </c>
      <c r="H1198">
        <v>3.2075</v>
      </c>
      <c r="I1198">
        <v>13.81</v>
      </c>
      <c r="J1198">
        <v>17.190000000000001</v>
      </c>
      <c r="K1198">
        <v>68.66</v>
      </c>
      <c r="L1198">
        <v>22.26</v>
      </c>
      <c r="O1198" s="1">
        <v>41374</v>
      </c>
      <c r="P1198" s="4">
        <f t="shared" si="38"/>
        <v>25.711656250000001</v>
      </c>
      <c r="Q1198" s="4">
        <f t="shared" si="39"/>
        <v>59.31</v>
      </c>
      <c r="T1198" s="59"/>
      <c r="U1198" s="59"/>
    </row>
    <row r="1199" spans="1:21" x14ac:dyDescent="0.3">
      <c r="A1199" s="1">
        <v>41375</v>
      </c>
      <c r="B1199">
        <v>59.03</v>
      </c>
      <c r="C1199">
        <v>35.69</v>
      </c>
      <c r="D1199">
        <v>35.630000000000003</v>
      </c>
      <c r="E1199">
        <v>67.03</v>
      </c>
      <c r="F1199">
        <v>2.52</v>
      </c>
      <c r="G1199">
        <v>9.98</v>
      </c>
      <c r="H1199">
        <v>3.1924999999999999</v>
      </c>
      <c r="I1199">
        <v>13.795</v>
      </c>
      <c r="J1199">
        <v>17.34</v>
      </c>
      <c r="K1199">
        <v>69.319999999999993</v>
      </c>
      <c r="L1199">
        <v>21.824999999999999</v>
      </c>
      <c r="O1199" s="1">
        <v>41375</v>
      </c>
      <c r="P1199" s="4">
        <f t="shared" si="38"/>
        <v>25.670031250000008</v>
      </c>
      <c r="Q1199" s="4">
        <f t="shared" si="39"/>
        <v>59.03</v>
      </c>
      <c r="T1199" s="59"/>
      <c r="U1199" s="59"/>
    </row>
    <row r="1200" spans="1:21" x14ac:dyDescent="0.3">
      <c r="A1200" s="1">
        <v>41376</v>
      </c>
      <c r="B1200">
        <v>58.79</v>
      </c>
      <c r="C1200">
        <v>35.85</v>
      </c>
      <c r="D1200">
        <v>34.909999999999997</v>
      </c>
      <c r="E1200">
        <v>66.680000000000007</v>
      </c>
      <c r="F1200">
        <v>2.48</v>
      </c>
      <c r="G1200">
        <v>10.01</v>
      </c>
      <c r="H1200">
        <v>3.2725</v>
      </c>
      <c r="I1200">
        <v>13.63</v>
      </c>
      <c r="J1200">
        <v>17.309999999999999</v>
      </c>
      <c r="K1200">
        <v>69.11</v>
      </c>
      <c r="L1200">
        <v>21.675000000000001</v>
      </c>
      <c r="O1200" s="1">
        <v>41376</v>
      </c>
      <c r="P1200" s="4">
        <f t="shared" si="38"/>
        <v>25.52809375</v>
      </c>
      <c r="Q1200" s="4">
        <f t="shared" si="39"/>
        <v>58.79</v>
      </c>
      <c r="T1200" s="59"/>
      <c r="U1200" s="59"/>
    </row>
    <row r="1201" spans="1:21" x14ac:dyDescent="0.3">
      <c r="A1201" s="1">
        <v>41377</v>
      </c>
      <c r="B1201">
        <v>58.79</v>
      </c>
      <c r="C1201">
        <v>35.85</v>
      </c>
      <c r="D1201">
        <v>34.909999999999997</v>
      </c>
      <c r="E1201">
        <v>66.680000000000007</v>
      </c>
      <c r="F1201">
        <v>2.48</v>
      </c>
      <c r="G1201">
        <v>10.01</v>
      </c>
      <c r="H1201">
        <v>3.2725</v>
      </c>
      <c r="I1201">
        <v>13.63</v>
      </c>
      <c r="J1201">
        <v>17.309999999999999</v>
      </c>
      <c r="K1201">
        <v>69.11</v>
      </c>
      <c r="L1201">
        <v>21.675000000000001</v>
      </c>
      <c r="O1201" s="1">
        <v>41377</v>
      </c>
      <c r="P1201" s="4">
        <f t="shared" si="38"/>
        <v>25.52809375</v>
      </c>
      <c r="Q1201" s="4">
        <f t="shared" si="39"/>
        <v>58.79</v>
      </c>
      <c r="T1201" s="59"/>
      <c r="U1201" s="59"/>
    </row>
    <row r="1202" spans="1:21" x14ac:dyDescent="0.3">
      <c r="A1202" s="1">
        <v>41378</v>
      </c>
      <c r="B1202">
        <v>58.79</v>
      </c>
      <c r="C1202">
        <v>35.85</v>
      </c>
      <c r="D1202">
        <v>34.909999999999997</v>
      </c>
      <c r="E1202">
        <v>66.680000000000007</v>
      </c>
      <c r="F1202">
        <v>2.48</v>
      </c>
      <c r="G1202">
        <v>10.01</v>
      </c>
      <c r="H1202">
        <v>3.2725</v>
      </c>
      <c r="I1202">
        <v>13.63</v>
      </c>
      <c r="J1202">
        <v>17.309999999999999</v>
      </c>
      <c r="K1202">
        <v>69.11</v>
      </c>
      <c r="L1202">
        <v>21.675000000000001</v>
      </c>
      <c r="O1202" s="1">
        <v>41378</v>
      </c>
      <c r="P1202" s="4">
        <f t="shared" si="38"/>
        <v>25.52809375</v>
      </c>
      <c r="Q1202" s="4">
        <f t="shared" si="39"/>
        <v>58.79</v>
      </c>
      <c r="T1202" s="59"/>
      <c r="U1202" s="59"/>
    </row>
    <row r="1203" spans="1:21" x14ac:dyDescent="0.3">
      <c r="A1203" s="1">
        <v>41379</v>
      </c>
      <c r="B1203">
        <v>57.36</v>
      </c>
      <c r="C1203">
        <v>35.270000000000003</v>
      </c>
      <c r="D1203">
        <v>33.78</v>
      </c>
      <c r="E1203">
        <v>65.489999999999995</v>
      </c>
      <c r="F1203">
        <v>2.4</v>
      </c>
      <c r="G1203">
        <v>9.56</v>
      </c>
      <c r="H1203">
        <v>3.2050000000000001</v>
      </c>
      <c r="I1203">
        <v>13.31</v>
      </c>
      <c r="J1203">
        <v>16.89</v>
      </c>
      <c r="K1203">
        <v>66.47</v>
      </c>
      <c r="L1203">
        <v>21.38</v>
      </c>
      <c r="O1203" s="1">
        <v>41379</v>
      </c>
      <c r="P1203" s="4">
        <f t="shared" si="38"/>
        <v>24.912437499999999</v>
      </c>
      <c r="Q1203" s="4">
        <f t="shared" si="39"/>
        <v>57.36</v>
      </c>
      <c r="T1203" s="59"/>
      <c r="U1203" s="59"/>
    </row>
    <row r="1204" spans="1:21" x14ac:dyDescent="0.3">
      <c r="A1204" s="1">
        <v>41380</v>
      </c>
      <c r="B1204">
        <v>58.54</v>
      </c>
      <c r="C1204">
        <v>35.734999999999999</v>
      </c>
      <c r="D1204">
        <v>34.58</v>
      </c>
      <c r="E1204">
        <v>65.81</v>
      </c>
      <c r="F1204">
        <v>2.44</v>
      </c>
      <c r="G1204">
        <v>9.8699999999999992</v>
      </c>
      <c r="H1204">
        <v>3.24</v>
      </c>
      <c r="I1204">
        <v>13.46</v>
      </c>
      <c r="J1204">
        <v>17.239999999999998</v>
      </c>
      <c r="K1204">
        <v>67.78</v>
      </c>
      <c r="L1204">
        <v>21.914999999999999</v>
      </c>
      <c r="O1204" s="1">
        <v>41380</v>
      </c>
      <c r="P1204" s="4">
        <f t="shared" si="38"/>
        <v>25.294125000000001</v>
      </c>
      <c r="Q1204" s="4">
        <f t="shared" si="39"/>
        <v>58.54</v>
      </c>
      <c r="T1204" s="59"/>
      <c r="U1204" s="59"/>
    </row>
    <row r="1205" spans="1:21" x14ac:dyDescent="0.3">
      <c r="A1205" s="1">
        <v>41381</v>
      </c>
      <c r="B1205">
        <v>56.58</v>
      </c>
      <c r="C1205">
        <v>34.21</v>
      </c>
      <c r="D1205">
        <v>32.405000000000001</v>
      </c>
      <c r="E1205">
        <v>64.23</v>
      </c>
      <c r="F1205">
        <v>2.4</v>
      </c>
      <c r="G1205">
        <v>9.39</v>
      </c>
      <c r="H1205">
        <v>3.1962999999999999</v>
      </c>
      <c r="I1205">
        <v>13.045</v>
      </c>
      <c r="J1205">
        <v>17.079999999999998</v>
      </c>
      <c r="K1205">
        <v>69.48</v>
      </c>
      <c r="L1205">
        <v>21.93</v>
      </c>
      <c r="O1205" s="1">
        <v>41381</v>
      </c>
      <c r="P1205" s="4">
        <f t="shared" si="38"/>
        <v>24.668708749999997</v>
      </c>
      <c r="Q1205" s="4">
        <f t="shared" si="39"/>
        <v>56.58</v>
      </c>
      <c r="T1205" s="59"/>
      <c r="U1205" s="59"/>
    </row>
    <row r="1206" spans="1:21" x14ac:dyDescent="0.3">
      <c r="A1206" s="1">
        <v>41382</v>
      </c>
      <c r="B1206">
        <v>56.1</v>
      </c>
      <c r="C1206">
        <v>33.92</v>
      </c>
      <c r="D1206">
        <v>31.37</v>
      </c>
      <c r="E1206">
        <v>63.64</v>
      </c>
      <c r="F1206">
        <v>2.5099999999999998</v>
      </c>
      <c r="G1206">
        <v>9.23</v>
      </c>
      <c r="H1206">
        <v>3.1349999999999998</v>
      </c>
      <c r="I1206">
        <v>12.92</v>
      </c>
      <c r="J1206">
        <v>17.940000000000001</v>
      </c>
      <c r="K1206">
        <v>71.41</v>
      </c>
      <c r="L1206">
        <v>22.24</v>
      </c>
      <c r="O1206" s="1">
        <v>41382</v>
      </c>
      <c r="P1206" s="4">
        <f t="shared" si="38"/>
        <v>24.601062499999998</v>
      </c>
      <c r="Q1206" s="4">
        <f t="shared" si="39"/>
        <v>56.1</v>
      </c>
      <c r="T1206" s="59"/>
      <c r="U1206" s="59"/>
    </row>
    <row r="1207" spans="1:21" x14ac:dyDescent="0.3">
      <c r="A1207" s="1">
        <v>41383</v>
      </c>
      <c r="B1207">
        <v>56.52</v>
      </c>
      <c r="C1207">
        <v>34.25</v>
      </c>
      <c r="D1207">
        <v>31.26</v>
      </c>
      <c r="E1207">
        <v>63.93</v>
      </c>
      <c r="F1207">
        <v>2.4700000000000002</v>
      </c>
      <c r="G1207">
        <v>9.35</v>
      </c>
      <c r="H1207">
        <v>3.1425000000000001</v>
      </c>
      <c r="I1207">
        <v>12.93</v>
      </c>
      <c r="J1207">
        <v>18.8</v>
      </c>
      <c r="K1207">
        <v>71.989999999999995</v>
      </c>
      <c r="L1207">
        <v>22.44</v>
      </c>
      <c r="O1207" s="1">
        <v>41383</v>
      </c>
      <c r="P1207" s="4">
        <f t="shared" si="38"/>
        <v>24.763906250000002</v>
      </c>
      <c r="Q1207" s="4">
        <f t="shared" si="39"/>
        <v>56.52</v>
      </c>
      <c r="T1207" s="59"/>
      <c r="U1207" s="59"/>
    </row>
    <row r="1208" spans="1:21" x14ac:dyDescent="0.3">
      <c r="A1208" s="1">
        <v>41384</v>
      </c>
      <c r="B1208">
        <v>56.52</v>
      </c>
      <c r="C1208">
        <v>34.25</v>
      </c>
      <c r="D1208">
        <v>31.26</v>
      </c>
      <c r="E1208">
        <v>63.93</v>
      </c>
      <c r="F1208">
        <v>2.4700000000000002</v>
      </c>
      <c r="G1208">
        <v>9.35</v>
      </c>
      <c r="H1208">
        <v>3.1425000000000001</v>
      </c>
      <c r="I1208">
        <v>12.93</v>
      </c>
      <c r="J1208">
        <v>18.8</v>
      </c>
      <c r="K1208">
        <v>71.989999999999995</v>
      </c>
      <c r="L1208">
        <v>22.44</v>
      </c>
      <c r="O1208" s="1">
        <v>41384</v>
      </c>
      <c r="P1208" s="4">
        <f t="shared" si="38"/>
        <v>24.763906250000002</v>
      </c>
      <c r="Q1208" s="4">
        <f t="shared" si="39"/>
        <v>56.52</v>
      </c>
      <c r="T1208" s="59"/>
      <c r="U1208" s="59"/>
    </row>
    <row r="1209" spans="1:21" x14ac:dyDescent="0.3">
      <c r="A1209" s="1">
        <v>41385</v>
      </c>
      <c r="B1209">
        <v>56.52</v>
      </c>
      <c r="C1209">
        <v>34.25</v>
      </c>
      <c r="D1209">
        <v>31.26</v>
      </c>
      <c r="E1209">
        <v>63.93</v>
      </c>
      <c r="F1209">
        <v>2.4700000000000002</v>
      </c>
      <c r="G1209">
        <v>9.35</v>
      </c>
      <c r="H1209">
        <v>3.1425000000000001</v>
      </c>
      <c r="I1209">
        <v>12.93</v>
      </c>
      <c r="J1209">
        <v>18.8</v>
      </c>
      <c r="K1209">
        <v>71.989999999999995</v>
      </c>
      <c r="L1209">
        <v>22.44</v>
      </c>
      <c r="O1209" s="1">
        <v>41385</v>
      </c>
      <c r="P1209" s="4">
        <f t="shared" si="38"/>
        <v>24.763906250000002</v>
      </c>
      <c r="Q1209" s="4">
        <f t="shared" si="39"/>
        <v>56.52</v>
      </c>
      <c r="T1209" s="59"/>
      <c r="U1209" s="59"/>
    </row>
    <row r="1210" spans="1:21" x14ac:dyDescent="0.3">
      <c r="A1210" s="1">
        <v>41386</v>
      </c>
      <c r="B1210">
        <v>57.130600000000001</v>
      </c>
      <c r="C1210">
        <v>34.81</v>
      </c>
      <c r="D1210">
        <v>31.58</v>
      </c>
      <c r="E1210">
        <v>64.58</v>
      </c>
      <c r="F1210">
        <v>2.46</v>
      </c>
      <c r="G1210">
        <v>9.31</v>
      </c>
      <c r="H1210">
        <v>3.1475</v>
      </c>
      <c r="I1210">
        <v>13.08</v>
      </c>
      <c r="J1210">
        <v>18.5</v>
      </c>
      <c r="K1210">
        <v>71.239999999999995</v>
      </c>
      <c r="L1210">
        <v>22.88</v>
      </c>
      <c r="O1210" s="1">
        <v>41386</v>
      </c>
      <c r="P1210" s="4">
        <f t="shared" si="38"/>
        <v>24.944843750000004</v>
      </c>
      <c r="Q1210" s="4">
        <f t="shared" si="39"/>
        <v>57.130600000000001</v>
      </c>
      <c r="T1210" s="59"/>
      <c r="U1210" s="59"/>
    </row>
    <row r="1211" spans="1:21" x14ac:dyDescent="0.3">
      <c r="A1211" s="1">
        <v>41387</v>
      </c>
      <c r="B1211">
        <v>58.31</v>
      </c>
      <c r="C1211">
        <v>35.700000000000003</v>
      </c>
      <c r="D1211">
        <v>32.369999999999997</v>
      </c>
      <c r="E1211">
        <v>65.349999999999994</v>
      </c>
      <c r="F1211">
        <v>2.5299999999999998</v>
      </c>
      <c r="G1211">
        <v>9.42</v>
      </c>
      <c r="H1211">
        <v>3.23</v>
      </c>
      <c r="I1211">
        <v>13.43</v>
      </c>
      <c r="J1211">
        <v>18.28</v>
      </c>
      <c r="K1211">
        <v>72.48</v>
      </c>
      <c r="L1211">
        <v>23.375</v>
      </c>
      <c r="O1211" s="1">
        <v>41387</v>
      </c>
      <c r="P1211" s="4">
        <f t="shared" si="38"/>
        <v>25.396062500000003</v>
      </c>
      <c r="Q1211" s="4">
        <f t="shared" si="39"/>
        <v>58.31</v>
      </c>
      <c r="T1211" s="59"/>
      <c r="U1211" s="59"/>
    </row>
    <row r="1212" spans="1:21" x14ac:dyDescent="0.3">
      <c r="A1212" s="1">
        <v>41388</v>
      </c>
      <c r="B1212">
        <v>59.06</v>
      </c>
      <c r="C1212">
        <v>36.01</v>
      </c>
      <c r="D1212">
        <v>32.619999999999997</v>
      </c>
      <c r="E1212">
        <v>66</v>
      </c>
      <c r="F1212">
        <v>2.61</v>
      </c>
      <c r="G1212">
        <v>9.4149999999999991</v>
      </c>
      <c r="H1212">
        <v>3.34</v>
      </c>
      <c r="I1212">
        <v>13.63</v>
      </c>
      <c r="J1212">
        <v>18.440000000000001</v>
      </c>
      <c r="K1212">
        <v>73.540000000000006</v>
      </c>
      <c r="L1212">
        <v>23.66</v>
      </c>
      <c r="O1212" s="1">
        <v>41388</v>
      </c>
      <c r="P1212" s="4">
        <f t="shared" si="38"/>
        <v>25.6685625</v>
      </c>
      <c r="Q1212" s="4">
        <f t="shared" si="39"/>
        <v>59.06</v>
      </c>
      <c r="T1212" s="59"/>
      <c r="U1212" s="59"/>
    </row>
    <row r="1213" spans="1:21" x14ac:dyDescent="0.3">
      <c r="A1213" s="1">
        <v>41389</v>
      </c>
      <c r="B1213">
        <v>59.64</v>
      </c>
      <c r="C1213">
        <v>36.11</v>
      </c>
      <c r="D1213">
        <v>32.630000000000003</v>
      </c>
      <c r="E1213">
        <v>62.44</v>
      </c>
      <c r="F1213">
        <v>2.68</v>
      </c>
      <c r="G1213">
        <v>9.5299999999999994</v>
      </c>
      <c r="H1213">
        <v>3.3675000000000002</v>
      </c>
      <c r="I1213">
        <v>14.15</v>
      </c>
      <c r="J1213">
        <v>18.690000000000001</v>
      </c>
      <c r="K1213">
        <v>74.78</v>
      </c>
      <c r="L1213">
        <v>23.38</v>
      </c>
      <c r="O1213" s="1">
        <v>41389</v>
      </c>
      <c r="P1213" s="4">
        <f t="shared" si="38"/>
        <v>25.405843750000006</v>
      </c>
      <c r="Q1213" s="4">
        <f t="shared" si="39"/>
        <v>59.64</v>
      </c>
      <c r="T1213" s="59"/>
      <c r="U1213" s="59"/>
    </row>
    <row r="1214" spans="1:21" x14ac:dyDescent="0.3">
      <c r="A1214" s="1">
        <v>41390</v>
      </c>
      <c r="B1214">
        <v>59.06</v>
      </c>
      <c r="C1214">
        <v>35.74</v>
      </c>
      <c r="D1214">
        <v>32.11</v>
      </c>
      <c r="E1214">
        <v>61.52</v>
      </c>
      <c r="F1214">
        <v>2.64</v>
      </c>
      <c r="G1214">
        <v>9.43</v>
      </c>
      <c r="H1214">
        <v>3.3525</v>
      </c>
      <c r="I1214">
        <v>14.14</v>
      </c>
      <c r="J1214">
        <v>18.53</v>
      </c>
      <c r="K1214">
        <v>73.72</v>
      </c>
      <c r="L1214">
        <v>23.4</v>
      </c>
      <c r="O1214" s="1">
        <v>41390</v>
      </c>
      <c r="P1214" s="4">
        <f t="shared" si="38"/>
        <v>25.124906250000002</v>
      </c>
      <c r="Q1214" s="4">
        <f t="shared" si="39"/>
        <v>59.06</v>
      </c>
      <c r="T1214" s="59"/>
      <c r="U1214" s="59"/>
    </row>
    <row r="1215" spans="1:21" x14ac:dyDescent="0.3">
      <c r="A1215" s="1">
        <v>41391</v>
      </c>
      <c r="B1215">
        <v>59.06</v>
      </c>
      <c r="C1215">
        <v>35.74</v>
      </c>
      <c r="D1215">
        <v>32.11</v>
      </c>
      <c r="E1215">
        <v>61.52</v>
      </c>
      <c r="F1215">
        <v>2.64</v>
      </c>
      <c r="G1215">
        <v>9.43</v>
      </c>
      <c r="H1215">
        <v>3.3525</v>
      </c>
      <c r="I1215">
        <v>14.14</v>
      </c>
      <c r="J1215">
        <v>18.53</v>
      </c>
      <c r="K1215">
        <v>73.72</v>
      </c>
      <c r="L1215">
        <v>23.4</v>
      </c>
      <c r="O1215" s="1">
        <v>41391</v>
      </c>
      <c r="P1215" s="4">
        <f t="shared" si="38"/>
        <v>25.124906250000002</v>
      </c>
      <c r="Q1215" s="4">
        <f t="shared" si="39"/>
        <v>59.06</v>
      </c>
      <c r="T1215" s="59"/>
      <c r="U1215" s="59"/>
    </row>
    <row r="1216" spans="1:21" x14ac:dyDescent="0.3">
      <c r="A1216" s="1">
        <v>41392</v>
      </c>
      <c r="B1216">
        <v>59.06</v>
      </c>
      <c r="C1216">
        <v>35.74</v>
      </c>
      <c r="D1216">
        <v>32.11</v>
      </c>
      <c r="E1216">
        <v>61.52</v>
      </c>
      <c r="F1216">
        <v>2.64</v>
      </c>
      <c r="G1216">
        <v>9.43</v>
      </c>
      <c r="H1216">
        <v>3.3525</v>
      </c>
      <c r="I1216">
        <v>14.14</v>
      </c>
      <c r="J1216">
        <v>18.53</v>
      </c>
      <c r="K1216">
        <v>73.72</v>
      </c>
      <c r="L1216">
        <v>23.4</v>
      </c>
      <c r="O1216" s="1">
        <v>41392</v>
      </c>
      <c r="P1216" s="4">
        <f t="shared" si="38"/>
        <v>25.124906250000002</v>
      </c>
      <c r="Q1216" s="4">
        <f t="shared" si="39"/>
        <v>59.06</v>
      </c>
      <c r="T1216" s="59"/>
      <c r="U1216" s="59"/>
    </row>
    <row r="1217" spans="1:21" x14ac:dyDescent="0.3">
      <c r="A1217" s="1">
        <v>41393</v>
      </c>
      <c r="B1217">
        <v>59.79</v>
      </c>
      <c r="C1217">
        <v>35.97</v>
      </c>
      <c r="D1217">
        <v>32.53</v>
      </c>
      <c r="E1217">
        <v>61.61</v>
      </c>
      <c r="F1217">
        <v>2.68</v>
      </c>
      <c r="G1217">
        <v>9.35</v>
      </c>
      <c r="H1217">
        <v>3.3925000000000001</v>
      </c>
      <c r="I1217">
        <v>14.4</v>
      </c>
      <c r="J1217">
        <v>18.829999999999998</v>
      </c>
      <c r="K1217">
        <v>74.56</v>
      </c>
      <c r="L1217">
        <v>23.76</v>
      </c>
      <c r="O1217" s="1">
        <v>41393</v>
      </c>
      <c r="P1217" s="4">
        <f t="shared" si="38"/>
        <v>25.334906250000003</v>
      </c>
      <c r="Q1217" s="4">
        <f t="shared" si="39"/>
        <v>59.79</v>
      </c>
      <c r="T1217" s="59"/>
      <c r="U1217" s="59"/>
    </row>
    <row r="1218" spans="1:21" x14ac:dyDescent="0.3">
      <c r="A1218" s="1">
        <v>41394</v>
      </c>
      <c r="B1218">
        <v>60.25</v>
      </c>
      <c r="C1218">
        <v>36.21</v>
      </c>
      <c r="D1218">
        <v>31.96</v>
      </c>
      <c r="E1218">
        <v>61.6</v>
      </c>
      <c r="F1218">
        <v>2.82</v>
      </c>
      <c r="G1218">
        <v>9.42</v>
      </c>
      <c r="H1218">
        <v>3.4424999999999999</v>
      </c>
      <c r="I1218">
        <v>14.51</v>
      </c>
      <c r="J1218">
        <v>19.079999999999998</v>
      </c>
      <c r="K1218">
        <v>74.37</v>
      </c>
      <c r="L1218">
        <v>23.95</v>
      </c>
      <c r="O1218" s="1">
        <v>41394</v>
      </c>
      <c r="P1218" s="4">
        <f t="shared" si="38"/>
        <v>25.362656250000001</v>
      </c>
      <c r="Q1218" s="4">
        <f t="shared" si="39"/>
        <v>60.25</v>
      </c>
      <c r="T1218" s="59"/>
      <c r="U1218" s="59"/>
    </row>
    <row r="1219" spans="1:21" x14ac:dyDescent="0.3">
      <c r="A1219" s="1">
        <v>41395</v>
      </c>
      <c r="B1219">
        <v>59.78</v>
      </c>
      <c r="C1219">
        <v>36.409999999999997</v>
      </c>
      <c r="D1219">
        <v>31.32</v>
      </c>
      <c r="E1219">
        <v>61.92</v>
      </c>
      <c r="F1219">
        <v>3.22</v>
      </c>
      <c r="G1219">
        <v>9.1999999999999993</v>
      </c>
      <c r="H1219">
        <v>3.4125000000000001</v>
      </c>
      <c r="I1219">
        <v>14.47</v>
      </c>
      <c r="J1219">
        <v>19.11</v>
      </c>
      <c r="K1219">
        <v>74.02</v>
      </c>
      <c r="L1219">
        <v>23.99</v>
      </c>
      <c r="O1219" s="1">
        <v>41395</v>
      </c>
      <c r="P1219" s="4">
        <f t="shared" si="38"/>
        <v>25.350031250000001</v>
      </c>
      <c r="Q1219" s="4">
        <f t="shared" si="39"/>
        <v>59.78</v>
      </c>
      <c r="T1219" s="59"/>
      <c r="U1219" s="59"/>
    </row>
    <row r="1220" spans="1:21" x14ac:dyDescent="0.3">
      <c r="A1220" s="1">
        <v>41396</v>
      </c>
      <c r="B1220">
        <v>60.57</v>
      </c>
      <c r="C1220">
        <v>36.700000000000003</v>
      </c>
      <c r="D1220">
        <v>32.090000000000003</v>
      </c>
      <c r="E1220">
        <v>62.89</v>
      </c>
      <c r="F1220">
        <v>3.41</v>
      </c>
      <c r="G1220">
        <v>9.32</v>
      </c>
      <c r="H1220">
        <v>3.4525000000000001</v>
      </c>
      <c r="I1220">
        <v>14.79</v>
      </c>
      <c r="J1220">
        <v>19.53</v>
      </c>
      <c r="K1220">
        <v>75.900000000000006</v>
      </c>
      <c r="L1220">
        <v>24.11</v>
      </c>
      <c r="O1220" s="1">
        <v>41396</v>
      </c>
      <c r="P1220" s="4">
        <f t="shared" ref="P1220:P1283" si="40">SUMPRODUCT(C1220:L1220,$C$1:$L$1)</f>
        <v>25.782281250000004</v>
      </c>
      <c r="Q1220" s="4">
        <f t="shared" si="39"/>
        <v>60.57</v>
      </c>
      <c r="T1220" s="59"/>
      <c r="U1220" s="59"/>
    </row>
    <row r="1221" spans="1:21" x14ac:dyDescent="0.3">
      <c r="A1221" s="1">
        <v>41397</v>
      </c>
      <c r="B1221">
        <v>61.04</v>
      </c>
      <c r="C1221">
        <v>37.01</v>
      </c>
      <c r="D1221">
        <v>31.88</v>
      </c>
      <c r="E1221">
        <v>63.77</v>
      </c>
      <c r="F1221">
        <v>3.6</v>
      </c>
      <c r="G1221">
        <v>9.6300000000000008</v>
      </c>
      <c r="H1221">
        <v>3.4674999999999998</v>
      </c>
      <c r="I1221">
        <v>14.83</v>
      </c>
      <c r="J1221">
        <v>19.41</v>
      </c>
      <c r="K1221">
        <v>77.5</v>
      </c>
      <c r="L1221">
        <v>23.96</v>
      </c>
      <c r="O1221" s="1">
        <v>41397</v>
      </c>
      <c r="P1221" s="4">
        <f t="shared" si="40"/>
        <v>26.012093749999998</v>
      </c>
      <c r="Q1221" s="4">
        <f t="shared" si="39"/>
        <v>61.04</v>
      </c>
      <c r="T1221" s="59"/>
      <c r="U1221" s="59"/>
    </row>
    <row r="1222" spans="1:21" x14ac:dyDescent="0.3">
      <c r="A1222" s="1">
        <v>41398</v>
      </c>
      <c r="B1222">
        <v>61.04</v>
      </c>
      <c r="C1222">
        <v>37.01</v>
      </c>
      <c r="D1222">
        <v>31.88</v>
      </c>
      <c r="E1222">
        <v>63.77</v>
      </c>
      <c r="F1222">
        <v>3.6</v>
      </c>
      <c r="G1222">
        <v>9.6300000000000008</v>
      </c>
      <c r="H1222">
        <v>3.4674999999999998</v>
      </c>
      <c r="I1222">
        <v>14.83</v>
      </c>
      <c r="J1222">
        <v>19.41</v>
      </c>
      <c r="K1222">
        <v>77.5</v>
      </c>
      <c r="L1222">
        <v>23.96</v>
      </c>
      <c r="O1222" s="1">
        <v>41398</v>
      </c>
      <c r="P1222" s="4">
        <f t="shared" si="40"/>
        <v>26.012093749999998</v>
      </c>
      <c r="Q1222" s="4">
        <f t="shared" si="39"/>
        <v>61.04</v>
      </c>
      <c r="T1222" s="59"/>
      <c r="U1222" s="59"/>
    </row>
    <row r="1223" spans="1:21" x14ac:dyDescent="0.3">
      <c r="A1223" s="1">
        <v>41399</v>
      </c>
      <c r="B1223">
        <v>61.04</v>
      </c>
      <c r="C1223">
        <v>37.01</v>
      </c>
      <c r="D1223">
        <v>31.88</v>
      </c>
      <c r="E1223">
        <v>63.77</v>
      </c>
      <c r="F1223">
        <v>3.6</v>
      </c>
      <c r="G1223">
        <v>9.6300000000000008</v>
      </c>
      <c r="H1223">
        <v>3.4674999999999998</v>
      </c>
      <c r="I1223">
        <v>14.83</v>
      </c>
      <c r="J1223">
        <v>19.41</v>
      </c>
      <c r="K1223">
        <v>77.5</v>
      </c>
      <c r="L1223">
        <v>23.96</v>
      </c>
      <c r="O1223" s="1">
        <v>41399</v>
      </c>
      <c r="P1223" s="4">
        <f t="shared" si="40"/>
        <v>26.012093749999998</v>
      </c>
      <c r="Q1223" s="4">
        <f t="shared" si="39"/>
        <v>61.04</v>
      </c>
      <c r="T1223" s="59"/>
      <c r="U1223" s="59"/>
    </row>
    <row r="1224" spans="1:21" x14ac:dyDescent="0.3">
      <c r="A1224" s="1">
        <v>41400</v>
      </c>
      <c r="B1224">
        <v>61.52</v>
      </c>
      <c r="C1224">
        <v>37.04</v>
      </c>
      <c r="D1224">
        <v>32.799999999999997</v>
      </c>
      <c r="E1224">
        <v>63.86</v>
      </c>
      <c r="F1224">
        <v>3.61</v>
      </c>
      <c r="G1224">
        <v>9.76</v>
      </c>
      <c r="H1224">
        <v>3.4575</v>
      </c>
      <c r="I1224">
        <v>14.81</v>
      </c>
      <c r="J1224">
        <v>19.55</v>
      </c>
      <c r="K1224">
        <v>76.22</v>
      </c>
      <c r="L1224">
        <v>23.91</v>
      </c>
      <c r="O1224" s="1">
        <v>41400</v>
      </c>
      <c r="P1224" s="4">
        <f t="shared" si="40"/>
        <v>26.078843750000001</v>
      </c>
      <c r="Q1224" s="4">
        <f t="shared" si="39"/>
        <v>61.52</v>
      </c>
      <c r="T1224" s="59"/>
      <c r="U1224" s="59"/>
    </row>
    <row r="1225" spans="1:21" x14ac:dyDescent="0.3">
      <c r="A1225" s="1">
        <v>41401</v>
      </c>
      <c r="B1225">
        <v>61.57</v>
      </c>
      <c r="C1225">
        <v>37.04</v>
      </c>
      <c r="D1225">
        <v>32.54</v>
      </c>
      <c r="E1225">
        <v>63.97</v>
      </c>
      <c r="F1225">
        <v>3.54</v>
      </c>
      <c r="G1225">
        <v>9.9700000000000006</v>
      </c>
      <c r="H1225">
        <v>3.4125000000000001</v>
      </c>
      <c r="I1225">
        <v>14.72</v>
      </c>
      <c r="J1225">
        <v>19.47</v>
      </c>
      <c r="K1225">
        <v>77.03</v>
      </c>
      <c r="L1225">
        <v>24.15</v>
      </c>
      <c r="O1225" s="1">
        <v>41401</v>
      </c>
      <c r="P1225" s="4">
        <f t="shared" si="40"/>
        <v>26.126031250000004</v>
      </c>
      <c r="Q1225" s="4">
        <f t="shared" si="39"/>
        <v>61.57</v>
      </c>
      <c r="T1225" s="59"/>
      <c r="U1225" s="59"/>
    </row>
    <row r="1226" spans="1:21" x14ac:dyDescent="0.3">
      <c r="A1226" s="1">
        <v>41402</v>
      </c>
      <c r="B1226">
        <v>62.23</v>
      </c>
      <c r="C1226">
        <v>37.090000000000003</v>
      </c>
      <c r="D1226">
        <v>33.5</v>
      </c>
      <c r="E1226">
        <v>64.12</v>
      </c>
      <c r="F1226">
        <v>3.83</v>
      </c>
      <c r="G1226">
        <v>10.234999999999999</v>
      </c>
      <c r="H1226">
        <v>3.4748000000000001</v>
      </c>
      <c r="I1226">
        <v>14.85</v>
      </c>
      <c r="J1226">
        <v>20.21</v>
      </c>
      <c r="K1226">
        <v>76.62</v>
      </c>
      <c r="L1226">
        <v>24.25</v>
      </c>
      <c r="O1226" s="1">
        <v>41402</v>
      </c>
      <c r="P1226" s="4">
        <f t="shared" si="40"/>
        <v>26.3683525</v>
      </c>
      <c r="Q1226" s="4">
        <f t="shared" si="39"/>
        <v>62.23</v>
      </c>
      <c r="T1226" s="59"/>
      <c r="U1226" s="59"/>
    </row>
    <row r="1227" spans="1:21" x14ac:dyDescent="0.3">
      <c r="A1227" s="1">
        <v>41403</v>
      </c>
      <c r="B1227">
        <v>62.69</v>
      </c>
      <c r="C1227">
        <v>37.01</v>
      </c>
      <c r="D1227">
        <v>33.869999999999997</v>
      </c>
      <c r="E1227">
        <v>64.11</v>
      </c>
      <c r="F1227">
        <v>3.86</v>
      </c>
      <c r="G1227">
        <v>10.711</v>
      </c>
      <c r="H1227">
        <v>3.4775</v>
      </c>
      <c r="I1227">
        <v>14.92</v>
      </c>
      <c r="J1227">
        <v>20.21</v>
      </c>
      <c r="K1227">
        <v>76.42</v>
      </c>
      <c r="L1227">
        <v>24.36</v>
      </c>
      <c r="O1227" s="1">
        <v>41403</v>
      </c>
      <c r="P1227" s="4">
        <f t="shared" si="40"/>
        <v>26.467331250000001</v>
      </c>
      <c r="Q1227" s="4">
        <f t="shared" si="39"/>
        <v>62.69</v>
      </c>
      <c r="T1227" s="59"/>
      <c r="U1227" s="59"/>
    </row>
    <row r="1228" spans="1:21" x14ac:dyDescent="0.3">
      <c r="A1228" s="1">
        <v>41404</v>
      </c>
      <c r="B1228">
        <v>63.24</v>
      </c>
      <c r="C1228">
        <v>37.04</v>
      </c>
      <c r="D1228">
        <v>34.06</v>
      </c>
      <c r="E1228">
        <v>64.64</v>
      </c>
      <c r="F1228">
        <v>3.95</v>
      </c>
      <c r="G1228">
        <v>10.82</v>
      </c>
      <c r="H1228">
        <v>3.6349999999999998</v>
      </c>
      <c r="I1228">
        <v>14.97</v>
      </c>
      <c r="J1228">
        <v>20.170000000000002</v>
      </c>
      <c r="K1228">
        <v>78.31</v>
      </c>
      <c r="L1228">
        <v>24.5</v>
      </c>
      <c r="O1228" s="1">
        <v>41404</v>
      </c>
      <c r="P1228" s="4">
        <f t="shared" si="40"/>
        <v>26.705687500000007</v>
      </c>
      <c r="Q1228" s="4">
        <f t="shared" si="39"/>
        <v>63.24</v>
      </c>
      <c r="T1228" s="59"/>
      <c r="U1228" s="59"/>
    </row>
    <row r="1229" spans="1:21" x14ac:dyDescent="0.3">
      <c r="A1229" s="1">
        <v>41405</v>
      </c>
      <c r="B1229">
        <v>63.24</v>
      </c>
      <c r="C1229">
        <v>37.04</v>
      </c>
      <c r="D1229">
        <v>34.06</v>
      </c>
      <c r="E1229">
        <v>64.64</v>
      </c>
      <c r="F1229">
        <v>3.95</v>
      </c>
      <c r="G1229">
        <v>10.82</v>
      </c>
      <c r="H1229">
        <v>3.6349999999999998</v>
      </c>
      <c r="I1229">
        <v>14.97</v>
      </c>
      <c r="J1229">
        <v>20.170000000000002</v>
      </c>
      <c r="K1229">
        <v>78.31</v>
      </c>
      <c r="L1229">
        <v>24.5</v>
      </c>
      <c r="O1229" s="1">
        <v>41405</v>
      </c>
      <c r="P1229" s="4">
        <f t="shared" si="40"/>
        <v>26.705687500000007</v>
      </c>
      <c r="Q1229" s="4">
        <f t="shared" si="39"/>
        <v>63.24</v>
      </c>
      <c r="T1229" s="59"/>
      <c r="U1229" s="59"/>
    </row>
    <row r="1230" spans="1:21" x14ac:dyDescent="0.3">
      <c r="A1230" s="1">
        <v>41406</v>
      </c>
      <c r="B1230">
        <v>63.24</v>
      </c>
      <c r="C1230">
        <v>37.04</v>
      </c>
      <c r="D1230">
        <v>34.06</v>
      </c>
      <c r="E1230">
        <v>64.64</v>
      </c>
      <c r="F1230">
        <v>3.95</v>
      </c>
      <c r="G1230">
        <v>10.82</v>
      </c>
      <c r="H1230">
        <v>3.6349999999999998</v>
      </c>
      <c r="I1230">
        <v>14.97</v>
      </c>
      <c r="J1230">
        <v>20.170000000000002</v>
      </c>
      <c r="K1230">
        <v>78.31</v>
      </c>
      <c r="L1230">
        <v>24.5</v>
      </c>
      <c r="O1230" s="1">
        <v>41406</v>
      </c>
      <c r="P1230" s="4">
        <f t="shared" si="40"/>
        <v>26.705687500000007</v>
      </c>
      <c r="Q1230" s="4">
        <f t="shared" ref="Q1230:Q1293" si="41">B1230</f>
        <v>63.24</v>
      </c>
      <c r="T1230" s="59"/>
      <c r="U1230" s="59"/>
    </row>
    <row r="1231" spans="1:21" x14ac:dyDescent="0.3">
      <c r="A1231" s="1">
        <v>41407</v>
      </c>
      <c r="B1231">
        <v>62.63</v>
      </c>
      <c r="C1231">
        <v>36.54</v>
      </c>
      <c r="D1231">
        <v>33.619999999999997</v>
      </c>
      <c r="E1231">
        <v>64.814999999999998</v>
      </c>
      <c r="F1231">
        <v>4.17</v>
      </c>
      <c r="G1231">
        <v>10.66</v>
      </c>
      <c r="H1231">
        <v>3.56</v>
      </c>
      <c r="I1231">
        <v>14.69</v>
      </c>
      <c r="J1231">
        <v>19.93</v>
      </c>
      <c r="K1231">
        <v>77.55</v>
      </c>
      <c r="L1231">
        <v>24.08</v>
      </c>
      <c r="O1231" s="1">
        <v>41407</v>
      </c>
      <c r="P1231" s="4">
        <f t="shared" si="40"/>
        <v>26.489187500000003</v>
      </c>
      <c r="Q1231" s="4">
        <f t="shared" si="41"/>
        <v>62.63</v>
      </c>
      <c r="T1231" s="59"/>
      <c r="U1231" s="59"/>
    </row>
    <row r="1232" spans="1:21" x14ac:dyDescent="0.3">
      <c r="A1232" s="1">
        <v>41408</v>
      </c>
      <c r="B1232">
        <v>62.924700000000001</v>
      </c>
      <c r="C1232">
        <v>36.51</v>
      </c>
      <c r="D1232">
        <v>33.700000000000003</v>
      </c>
      <c r="E1232">
        <v>65.319999999999993</v>
      </c>
      <c r="F1232">
        <v>4.26</v>
      </c>
      <c r="G1232">
        <v>10.65</v>
      </c>
      <c r="H1232">
        <v>3.6124999999999998</v>
      </c>
      <c r="I1232">
        <v>14.79</v>
      </c>
      <c r="J1232">
        <v>19.89</v>
      </c>
      <c r="K1232">
        <v>77.63</v>
      </c>
      <c r="L1232">
        <v>23.84</v>
      </c>
      <c r="O1232" s="1">
        <v>41408</v>
      </c>
      <c r="P1232" s="4">
        <f t="shared" si="40"/>
        <v>26.552781249999999</v>
      </c>
      <c r="Q1232" s="4">
        <f t="shared" si="41"/>
        <v>62.924700000000001</v>
      </c>
      <c r="T1232" s="59"/>
      <c r="U1232" s="59"/>
    </row>
    <row r="1233" spans="1:21" x14ac:dyDescent="0.3">
      <c r="A1233" s="1">
        <v>41409</v>
      </c>
      <c r="B1233">
        <v>63.53</v>
      </c>
      <c r="C1233">
        <v>36.81</v>
      </c>
      <c r="D1233">
        <v>34.18</v>
      </c>
      <c r="E1233">
        <v>65.540000000000006</v>
      </c>
      <c r="F1233">
        <v>4.38</v>
      </c>
      <c r="G1233">
        <v>10.87</v>
      </c>
      <c r="H1233">
        <v>3.6738</v>
      </c>
      <c r="I1233">
        <v>14.8</v>
      </c>
      <c r="J1233">
        <v>19.8</v>
      </c>
      <c r="K1233">
        <v>78.53</v>
      </c>
      <c r="L1233">
        <v>24.2</v>
      </c>
      <c r="O1233" s="1">
        <v>41409</v>
      </c>
      <c r="P1233" s="4">
        <f t="shared" si="40"/>
        <v>26.792552499999999</v>
      </c>
      <c r="Q1233" s="4">
        <f t="shared" si="41"/>
        <v>63.53</v>
      </c>
      <c r="T1233" s="59"/>
      <c r="U1233" s="59"/>
    </row>
    <row r="1234" spans="1:21" x14ac:dyDescent="0.3">
      <c r="A1234" s="1">
        <v>41410</v>
      </c>
      <c r="B1234">
        <v>63.08</v>
      </c>
      <c r="C1234">
        <v>36.6</v>
      </c>
      <c r="D1234">
        <v>34.204999999999998</v>
      </c>
      <c r="E1234">
        <v>65.64</v>
      </c>
      <c r="F1234">
        <v>3.83</v>
      </c>
      <c r="G1234">
        <v>11.06</v>
      </c>
      <c r="H1234">
        <v>3.6575000000000002</v>
      </c>
      <c r="I1234">
        <v>14.66</v>
      </c>
      <c r="J1234">
        <v>19.45</v>
      </c>
      <c r="K1234">
        <v>77.709999999999994</v>
      </c>
      <c r="L1234">
        <v>23.94</v>
      </c>
      <c r="O1234" s="1">
        <v>41410</v>
      </c>
      <c r="P1234" s="4">
        <f t="shared" si="40"/>
        <v>26.63715625</v>
      </c>
      <c r="Q1234" s="4">
        <f t="shared" si="41"/>
        <v>63.08</v>
      </c>
      <c r="T1234" s="59"/>
      <c r="U1234" s="59"/>
    </row>
    <row r="1235" spans="1:21" x14ac:dyDescent="0.3">
      <c r="A1235" s="1">
        <v>41411</v>
      </c>
      <c r="B1235">
        <v>63.89</v>
      </c>
      <c r="C1235">
        <v>36.770000000000003</v>
      </c>
      <c r="D1235">
        <v>34.43</v>
      </c>
      <c r="E1235">
        <v>66.61</v>
      </c>
      <c r="F1235">
        <v>4.07</v>
      </c>
      <c r="G1235">
        <v>11.31</v>
      </c>
      <c r="H1235">
        <v>3.7174999999999998</v>
      </c>
      <c r="I1235">
        <v>14.96</v>
      </c>
      <c r="J1235">
        <v>19.510000000000002</v>
      </c>
      <c r="K1235">
        <v>78.97</v>
      </c>
      <c r="L1235">
        <v>24.04</v>
      </c>
      <c r="O1235" s="1">
        <v>41411</v>
      </c>
      <c r="P1235" s="4">
        <f t="shared" si="40"/>
        <v>26.963593750000001</v>
      </c>
      <c r="Q1235" s="4">
        <f t="shared" si="41"/>
        <v>63.89</v>
      </c>
      <c r="T1235" s="59"/>
      <c r="U1235" s="59"/>
    </row>
    <row r="1236" spans="1:21" x14ac:dyDescent="0.3">
      <c r="A1236" s="1">
        <v>41412</v>
      </c>
      <c r="B1236">
        <v>63.89</v>
      </c>
      <c r="C1236">
        <v>36.770000000000003</v>
      </c>
      <c r="D1236">
        <v>34.43</v>
      </c>
      <c r="E1236">
        <v>66.61</v>
      </c>
      <c r="F1236">
        <v>4.07</v>
      </c>
      <c r="G1236">
        <v>11.31</v>
      </c>
      <c r="H1236">
        <v>3.7174999999999998</v>
      </c>
      <c r="I1236">
        <v>14.96</v>
      </c>
      <c r="J1236">
        <v>19.510000000000002</v>
      </c>
      <c r="K1236">
        <v>78.97</v>
      </c>
      <c r="L1236">
        <v>24.04</v>
      </c>
      <c r="O1236" s="1">
        <v>41412</v>
      </c>
      <c r="P1236" s="4">
        <f t="shared" si="40"/>
        <v>26.963593750000001</v>
      </c>
      <c r="Q1236" s="4">
        <f t="shared" si="41"/>
        <v>63.89</v>
      </c>
      <c r="T1236" s="59"/>
      <c r="U1236" s="59"/>
    </row>
    <row r="1237" spans="1:21" x14ac:dyDescent="0.3">
      <c r="A1237" s="1">
        <v>41413</v>
      </c>
      <c r="B1237">
        <v>63.89</v>
      </c>
      <c r="C1237">
        <v>36.770000000000003</v>
      </c>
      <c r="D1237">
        <v>34.43</v>
      </c>
      <c r="E1237">
        <v>66.61</v>
      </c>
      <c r="F1237">
        <v>4.07</v>
      </c>
      <c r="G1237">
        <v>11.31</v>
      </c>
      <c r="H1237">
        <v>3.7174999999999998</v>
      </c>
      <c r="I1237">
        <v>14.96</v>
      </c>
      <c r="J1237">
        <v>19.510000000000002</v>
      </c>
      <c r="K1237">
        <v>78.97</v>
      </c>
      <c r="L1237">
        <v>24.04</v>
      </c>
      <c r="O1237" s="1">
        <v>41413</v>
      </c>
      <c r="P1237" s="4">
        <f t="shared" si="40"/>
        <v>26.963593750000001</v>
      </c>
      <c r="Q1237" s="4">
        <f t="shared" si="41"/>
        <v>63.89</v>
      </c>
      <c r="T1237" s="59"/>
      <c r="U1237" s="59"/>
    </row>
    <row r="1238" spans="1:21" x14ac:dyDescent="0.3">
      <c r="A1238" s="1">
        <v>41414</v>
      </c>
      <c r="B1238">
        <v>63.77</v>
      </c>
      <c r="C1238">
        <v>36.630000000000003</v>
      </c>
      <c r="D1238">
        <v>34.44</v>
      </c>
      <c r="E1238">
        <v>66.099999999999994</v>
      </c>
      <c r="F1238">
        <v>4.0999999999999996</v>
      </c>
      <c r="G1238">
        <v>11.21</v>
      </c>
      <c r="H1238">
        <v>3.71</v>
      </c>
      <c r="I1238">
        <v>14.91</v>
      </c>
      <c r="J1238">
        <v>19.37</v>
      </c>
      <c r="K1238">
        <v>79.989999999999995</v>
      </c>
      <c r="L1238">
        <v>24.08</v>
      </c>
      <c r="O1238" s="1">
        <v>41414</v>
      </c>
      <c r="P1238" s="4">
        <f t="shared" si="40"/>
        <v>26.925750000000001</v>
      </c>
      <c r="Q1238" s="4">
        <f t="shared" si="41"/>
        <v>63.77</v>
      </c>
      <c r="T1238" s="59"/>
      <c r="U1238" s="59"/>
    </row>
    <row r="1239" spans="1:21" x14ac:dyDescent="0.3">
      <c r="A1239" s="1">
        <v>41415</v>
      </c>
      <c r="B1239">
        <v>63.76</v>
      </c>
      <c r="C1239">
        <v>36.6</v>
      </c>
      <c r="D1239">
        <v>35.090000000000003</v>
      </c>
      <c r="E1239">
        <v>65.760000000000005</v>
      </c>
      <c r="F1239">
        <v>4.0199999999999996</v>
      </c>
      <c r="G1239">
        <v>11.23</v>
      </c>
      <c r="H1239">
        <v>3.73</v>
      </c>
      <c r="I1239">
        <v>14.67</v>
      </c>
      <c r="J1239">
        <v>19.23</v>
      </c>
      <c r="K1239">
        <v>80.67</v>
      </c>
      <c r="L1239">
        <v>24.15</v>
      </c>
      <c r="O1239" s="1">
        <v>41415</v>
      </c>
      <c r="P1239" s="4">
        <f t="shared" si="40"/>
        <v>26.960625</v>
      </c>
      <c r="Q1239" s="4">
        <f t="shared" si="41"/>
        <v>63.76</v>
      </c>
      <c r="T1239" s="59"/>
      <c r="U1239" s="59"/>
    </row>
    <row r="1240" spans="1:21" x14ac:dyDescent="0.3">
      <c r="A1240" s="1">
        <v>41416</v>
      </c>
      <c r="B1240">
        <v>62.75</v>
      </c>
      <c r="C1240">
        <v>36.01</v>
      </c>
      <c r="D1240">
        <v>34.56</v>
      </c>
      <c r="E1240">
        <v>65.23</v>
      </c>
      <c r="F1240">
        <v>3.96</v>
      </c>
      <c r="G1240">
        <v>10.92</v>
      </c>
      <c r="H1240">
        <v>3.6</v>
      </c>
      <c r="I1240">
        <v>14.54</v>
      </c>
      <c r="J1240">
        <v>18.89</v>
      </c>
      <c r="K1240">
        <v>80.08</v>
      </c>
      <c r="L1240">
        <v>24.07</v>
      </c>
      <c r="O1240" s="1">
        <v>41416</v>
      </c>
      <c r="P1240" s="4">
        <f t="shared" si="40"/>
        <v>26.64862500000001</v>
      </c>
      <c r="Q1240" s="4">
        <f t="shared" si="41"/>
        <v>62.75</v>
      </c>
      <c r="T1240" s="59"/>
      <c r="U1240" s="59"/>
    </row>
    <row r="1241" spans="1:21" x14ac:dyDescent="0.3">
      <c r="A1241" s="1">
        <v>41417</v>
      </c>
      <c r="B1241">
        <v>62.76</v>
      </c>
      <c r="C1241">
        <v>35.99</v>
      </c>
      <c r="D1241">
        <v>33.97</v>
      </c>
      <c r="E1241">
        <v>63.91</v>
      </c>
      <c r="F1241">
        <v>4.01</v>
      </c>
      <c r="G1241">
        <v>11.39</v>
      </c>
      <c r="H1241">
        <v>3.6575000000000002</v>
      </c>
      <c r="I1241">
        <v>14.6</v>
      </c>
      <c r="J1241">
        <v>18.75</v>
      </c>
      <c r="K1241">
        <v>80.06</v>
      </c>
      <c r="L1241">
        <v>24.05</v>
      </c>
      <c r="O1241" s="1">
        <v>41417</v>
      </c>
      <c r="P1241" s="4">
        <f t="shared" si="40"/>
        <v>26.492968749999999</v>
      </c>
      <c r="Q1241" s="4">
        <f t="shared" si="41"/>
        <v>62.76</v>
      </c>
      <c r="T1241" s="59"/>
      <c r="U1241" s="59"/>
    </row>
    <row r="1242" spans="1:21" x14ac:dyDescent="0.3">
      <c r="A1242" s="1">
        <v>41418</v>
      </c>
      <c r="B1242">
        <v>62.74</v>
      </c>
      <c r="C1242">
        <v>35.99</v>
      </c>
      <c r="D1242">
        <v>34.1</v>
      </c>
      <c r="E1242">
        <v>64.260000000000005</v>
      </c>
      <c r="F1242">
        <v>4.05</v>
      </c>
      <c r="G1242">
        <v>11.59</v>
      </c>
      <c r="H1242">
        <v>3.6349999999999998</v>
      </c>
      <c r="I1242">
        <v>14.5</v>
      </c>
      <c r="J1242">
        <v>18.86</v>
      </c>
      <c r="K1242">
        <v>81.3</v>
      </c>
      <c r="L1242">
        <v>23.922999999999998</v>
      </c>
      <c r="O1242" s="1">
        <v>41418</v>
      </c>
      <c r="P1242" s="4">
        <f t="shared" si="40"/>
        <v>26.613400000000006</v>
      </c>
      <c r="Q1242" s="4">
        <f t="shared" si="41"/>
        <v>62.74</v>
      </c>
      <c r="T1242" s="59"/>
      <c r="U1242" s="59"/>
    </row>
    <row r="1243" spans="1:21" x14ac:dyDescent="0.3">
      <c r="A1243" s="1">
        <v>41419</v>
      </c>
      <c r="B1243">
        <v>62.74</v>
      </c>
      <c r="C1243">
        <v>35.99</v>
      </c>
      <c r="D1243">
        <v>34.1</v>
      </c>
      <c r="E1243">
        <v>64.260000000000005</v>
      </c>
      <c r="F1243">
        <v>4.05</v>
      </c>
      <c r="G1243">
        <v>11.59</v>
      </c>
      <c r="H1243">
        <v>3.6349999999999998</v>
      </c>
      <c r="I1243">
        <v>14.5</v>
      </c>
      <c r="J1243">
        <v>18.86</v>
      </c>
      <c r="K1243">
        <v>81.3</v>
      </c>
      <c r="L1243">
        <v>23.922999999999998</v>
      </c>
      <c r="O1243" s="1">
        <v>41419</v>
      </c>
      <c r="P1243" s="4">
        <f t="shared" si="40"/>
        <v>26.613400000000006</v>
      </c>
      <c r="Q1243" s="4">
        <f t="shared" si="41"/>
        <v>62.74</v>
      </c>
      <c r="T1243" s="59"/>
      <c r="U1243" s="59"/>
    </row>
    <row r="1244" spans="1:21" x14ac:dyDescent="0.3">
      <c r="A1244" s="1">
        <v>41420</v>
      </c>
      <c r="B1244">
        <v>62.74</v>
      </c>
      <c r="C1244">
        <v>35.99</v>
      </c>
      <c r="D1244">
        <v>34.1</v>
      </c>
      <c r="E1244">
        <v>64.260000000000005</v>
      </c>
      <c r="F1244">
        <v>4.05</v>
      </c>
      <c r="G1244">
        <v>11.59</v>
      </c>
      <c r="H1244">
        <v>3.6349999999999998</v>
      </c>
      <c r="I1244">
        <v>14.5</v>
      </c>
      <c r="J1244">
        <v>18.86</v>
      </c>
      <c r="K1244">
        <v>81.3</v>
      </c>
      <c r="L1244">
        <v>23.922999999999998</v>
      </c>
      <c r="O1244" s="1">
        <v>41420</v>
      </c>
      <c r="P1244" s="4">
        <f t="shared" si="40"/>
        <v>26.613400000000006</v>
      </c>
      <c r="Q1244" s="4">
        <f t="shared" si="41"/>
        <v>62.74</v>
      </c>
      <c r="T1244" s="59"/>
      <c r="U1244" s="59"/>
    </row>
    <row r="1245" spans="1:21" x14ac:dyDescent="0.3">
      <c r="A1245" s="1">
        <v>41421</v>
      </c>
      <c r="B1245">
        <v>62.74</v>
      </c>
      <c r="C1245">
        <v>35.99</v>
      </c>
      <c r="D1245">
        <v>34.1</v>
      </c>
      <c r="E1245">
        <v>64.260000000000005</v>
      </c>
      <c r="F1245">
        <v>4.05</v>
      </c>
      <c r="G1245">
        <v>11.59</v>
      </c>
      <c r="H1245">
        <v>3.6349999999999998</v>
      </c>
      <c r="I1245">
        <v>14.5</v>
      </c>
      <c r="J1245">
        <v>18.86</v>
      </c>
      <c r="K1245">
        <v>81.3</v>
      </c>
      <c r="L1245">
        <v>23.922999999999998</v>
      </c>
      <c r="O1245" s="1">
        <v>41421</v>
      </c>
      <c r="P1245" s="4">
        <f t="shared" si="40"/>
        <v>26.613400000000006</v>
      </c>
      <c r="Q1245" s="4">
        <f t="shared" si="41"/>
        <v>62.74</v>
      </c>
      <c r="T1245" s="59"/>
      <c r="U1245" s="59"/>
    </row>
    <row r="1246" spans="1:21" x14ac:dyDescent="0.3">
      <c r="A1246" s="1">
        <v>41422</v>
      </c>
      <c r="B1246">
        <v>63.31</v>
      </c>
      <c r="C1246">
        <v>36.200000000000003</v>
      </c>
      <c r="D1246">
        <v>34.44</v>
      </c>
      <c r="E1246">
        <v>64.069999999999993</v>
      </c>
      <c r="F1246">
        <v>4.05</v>
      </c>
      <c r="G1246">
        <v>11.78</v>
      </c>
      <c r="H1246">
        <v>3.6324999999999998</v>
      </c>
      <c r="I1246">
        <v>14.87</v>
      </c>
      <c r="J1246">
        <v>19.05</v>
      </c>
      <c r="K1246">
        <v>84.08</v>
      </c>
      <c r="L1246">
        <v>24.08</v>
      </c>
      <c r="O1246" s="1">
        <v>41422</v>
      </c>
      <c r="P1246" s="4">
        <f t="shared" si="40"/>
        <v>26.882781250000001</v>
      </c>
      <c r="Q1246" s="4">
        <f t="shared" si="41"/>
        <v>63.31</v>
      </c>
      <c r="T1246" s="59"/>
      <c r="U1246" s="59"/>
    </row>
    <row r="1247" spans="1:21" x14ac:dyDescent="0.3">
      <c r="A1247" s="1">
        <v>41423</v>
      </c>
      <c r="B1247">
        <v>63.55</v>
      </c>
      <c r="C1247">
        <v>36.090000000000003</v>
      </c>
      <c r="D1247">
        <v>34.43</v>
      </c>
      <c r="E1247">
        <v>64.11</v>
      </c>
      <c r="F1247">
        <v>3.98</v>
      </c>
      <c r="G1247">
        <v>11.83</v>
      </c>
      <c r="H1247">
        <v>3.61</v>
      </c>
      <c r="I1247">
        <v>14.8</v>
      </c>
      <c r="J1247">
        <v>19.239999999999998</v>
      </c>
      <c r="K1247">
        <v>83.16</v>
      </c>
      <c r="L1247">
        <v>24.27</v>
      </c>
      <c r="O1247" s="1">
        <v>41423</v>
      </c>
      <c r="P1247" s="4">
        <f t="shared" si="40"/>
        <v>26.845999999999997</v>
      </c>
      <c r="Q1247" s="4">
        <f t="shared" si="41"/>
        <v>63.55</v>
      </c>
      <c r="T1247" s="59"/>
      <c r="U1247" s="59"/>
    </row>
    <row r="1248" spans="1:21" x14ac:dyDescent="0.3">
      <c r="A1248" s="1">
        <v>41424</v>
      </c>
      <c r="B1248">
        <v>64.53</v>
      </c>
      <c r="C1248">
        <v>36.47</v>
      </c>
      <c r="D1248">
        <v>37.82</v>
      </c>
      <c r="E1248">
        <v>64.180000000000007</v>
      </c>
      <c r="F1248">
        <v>4.04</v>
      </c>
      <c r="G1248">
        <v>11.89</v>
      </c>
      <c r="H1248">
        <v>3.6575000000000002</v>
      </c>
      <c r="I1248">
        <v>15.25</v>
      </c>
      <c r="J1248">
        <v>18.97</v>
      </c>
      <c r="K1248">
        <v>83.61</v>
      </c>
      <c r="L1248">
        <v>24.21</v>
      </c>
      <c r="O1248" s="1">
        <v>41424</v>
      </c>
      <c r="P1248" s="4">
        <f t="shared" si="40"/>
        <v>27.349718750000001</v>
      </c>
      <c r="Q1248" s="4">
        <f t="shared" si="41"/>
        <v>64.53</v>
      </c>
      <c r="T1248" s="59"/>
      <c r="U1248" s="59"/>
    </row>
    <row r="1249" spans="1:21" x14ac:dyDescent="0.3">
      <c r="A1249" s="1">
        <v>41425</v>
      </c>
      <c r="B1249">
        <v>63.68</v>
      </c>
      <c r="C1249">
        <v>35.909999999999997</v>
      </c>
      <c r="D1249">
        <v>37.729999999999997</v>
      </c>
      <c r="E1249">
        <v>63.48</v>
      </c>
      <c r="F1249">
        <v>4</v>
      </c>
      <c r="G1249">
        <v>11.68</v>
      </c>
      <c r="H1249">
        <v>3.6175000000000002</v>
      </c>
      <c r="I1249">
        <v>15.2</v>
      </c>
      <c r="J1249">
        <v>18.66</v>
      </c>
      <c r="K1249">
        <v>81.27</v>
      </c>
      <c r="L1249">
        <v>24.28</v>
      </c>
      <c r="O1249" s="1">
        <v>41425</v>
      </c>
      <c r="P1249" s="4">
        <f t="shared" si="40"/>
        <v>27.034968750000001</v>
      </c>
      <c r="Q1249" s="4">
        <f t="shared" si="41"/>
        <v>63.68</v>
      </c>
      <c r="T1249" s="59"/>
      <c r="U1249" s="59"/>
    </row>
    <row r="1250" spans="1:21" x14ac:dyDescent="0.3">
      <c r="A1250" s="1">
        <v>41426</v>
      </c>
      <c r="B1250">
        <v>63.68</v>
      </c>
      <c r="C1250">
        <v>35.909999999999997</v>
      </c>
      <c r="D1250">
        <v>37.729999999999997</v>
      </c>
      <c r="E1250">
        <v>63.48</v>
      </c>
      <c r="F1250">
        <v>4</v>
      </c>
      <c r="G1250">
        <v>11.68</v>
      </c>
      <c r="H1250">
        <v>3.6175000000000002</v>
      </c>
      <c r="I1250">
        <v>15.2</v>
      </c>
      <c r="J1250">
        <v>18.66</v>
      </c>
      <c r="K1250">
        <v>81.27</v>
      </c>
      <c r="L1250">
        <v>24.28</v>
      </c>
      <c r="O1250" s="1">
        <v>41426</v>
      </c>
      <c r="P1250" s="4">
        <f t="shared" si="40"/>
        <v>27.034968750000001</v>
      </c>
      <c r="Q1250" s="4">
        <f t="shared" si="41"/>
        <v>63.68</v>
      </c>
      <c r="T1250" s="59"/>
      <c r="U1250" s="59"/>
    </row>
    <row r="1251" spans="1:21" x14ac:dyDescent="0.3">
      <c r="A1251" s="1">
        <v>41427</v>
      </c>
      <c r="B1251">
        <v>63.68</v>
      </c>
      <c r="C1251">
        <v>35.909999999999997</v>
      </c>
      <c r="D1251">
        <v>37.729999999999997</v>
      </c>
      <c r="E1251">
        <v>63.48</v>
      </c>
      <c r="F1251">
        <v>4</v>
      </c>
      <c r="G1251">
        <v>11.68</v>
      </c>
      <c r="H1251">
        <v>3.6175000000000002</v>
      </c>
      <c r="I1251">
        <v>15.2</v>
      </c>
      <c r="J1251">
        <v>18.66</v>
      </c>
      <c r="K1251">
        <v>81.27</v>
      </c>
      <c r="L1251">
        <v>24.28</v>
      </c>
      <c r="O1251" s="1">
        <v>41427</v>
      </c>
      <c r="P1251" s="4">
        <f t="shared" si="40"/>
        <v>27.034968750000001</v>
      </c>
      <c r="Q1251" s="4">
        <f t="shared" si="41"/>
        <v>63.68</v>
      </c>
      <c r="T1251" s="59"/>
      <c r="U1251" s="59"/>
    </row>
    <row r="1252" spans="1:21" x14ac:dyDescent="0.3">
      <c r="A1252" s="1">
        <v>41428</v>
      </c>
      <c r="B1252">
        <v>63.91</v>
      </c>
      <c r="C1252">
        <v>36.03</v>
      </c>
      <c r="D1252">
        <v>37.299999999999997</v>
      </c>
      <c r="E1252">
        <v>63.23</v>
      </c>
      <c r="F1252">
        <v>3.96</v>
      </c>
      <c r="G1252">
        <v>11.73</v>
      </c>
      <c r="H1252">
        <v>3.6124999999999998</v>
      </c>
      <c r="I1252">
        <v>15.43</v>
      </c>
      <c r="J1252">
        <v>18.71</v>
      </c>
      <c r="K1252">
        <v>81.7</v>
      </c>
      <c r="L1252">
        <v>25.24</v>
      </c>
      <c r="O1252" s="1">
        <v>41428</v>
      </c>
      <c r="P1252" s="4">
        <f t="shared" si="40"/>
        <v>27.13040625</v>
      </c>
      <c r="Q1252" s="4">
        <f t="shared" si="41"/>
        <v>63.91</v>
      </c>
      <c r="T1252" s="59"/>
      <c r="U1252" s="59"/>
    </row>
    <row r="1253" spans="1:21" x14ac:dyDescent="0.3">
      <c r="A1253" s="1">
        <v>41429</v>
      </c>
      <c r="B1253">
        <v>64.2</v>
      </c>
      <c r="C1253">
        <v>36.64</v>
      </c>
      <c r="D1253">
        <v>37.799999999999997</v>
      </c>
      <c r="E1253">
        <v>63.71</v>
      </c>
      <c r="F1253">
        <v>4.01</v>
      </c>
      <c r="G1253">
        <v>11.71</v>
      </c>
      <c r="H1253">
        <v>3.6175000000000002</v>
      </c>
      <c r="I1253">
        <v>15.54</v>
      </c>
      <c r="J1253">
        <v>18.940000000000001</v>
      </c>
      <c r="K1253">
        <v>79.8</v>
      </c>
      <c r="L1253">
        <v>25.36</v>
      </c>
      <c r="O1253" s="1">
        <v>41429</v>
      </c>
      <c r="P1253" s="4">
        <f t="shared" si="40"/>
        <v>27.255593750000003</v>
      </c>
      <c r="Q1253" s="4">
        <f t="shared" si="41"/>
        <v>64.2</v>
      </c>
      <c r="T1253" s="59"/>
      <c r="U1253" s="59"/>
    </row>
    <row r="1254" spans="1:21" x14ac:dyDescent="0.3">
      <c r="A1254" s="1">
        <v>41430</v>
      </c>
      <c r="B1254">
        <v>63.22</v>
      </c>
      <c r="C1254">
        <v>35.869999999999997</v>
      </c>
      <c r="D1254">
        <v>37</v>
      </c>
      <c r="E1254">
        <v>63.15</v>
      </c>
      <c r="F1254">
        <v>3.91</v>
      </c>
      <c r="G1254">
        <v>12.02</v>
      </c>
      <c r="H1254">
        <v>3.54</v>
      </c>
      <c r="I1254">
        <v>15.145</v>
      </c>
      <c r="J1254">
        <v>18.66</v>
      </c>
      <c r="K1254">
        <v>77.88</v>
      </c>
      <c r="L1254">
        <v>24.7</v>
      </c>
      <c r="O1254" s="1">
        <v>41430</v>
      </c>
      <c r="P1254" s="4">
        <f t="shared" si="40"/>
        <v>26.802187500000006</v>
      </c>
      <c r="Q1254" s="4">
        <f t="shared" si="41"/>
        <v>63.22</v>
      </c>
      <c r="T1254" s="59"/>
      <c r="U1254" s="59"/>
    </row>
    <row r="1255" spans="1:21" x14ac:dyDescent="0.3">
      <c r="A1255" s="1">
        <v>41431</v>
      </c>
      <c r="B1255">
        <v>63.13</v>
      </c>
      <c r="C1255">
        <v>35.67</v>
      </c>
      <c r="D1255">
        <v>36.75</v>
      </c>
      <c r="E1255">
        <v>62.97</v>
      </c>
      <c r="F1255">
        <v>3.94</v>
      </c>
      <c r="G1255">
        <v>12.35</v>
      </c>
      <c r="H1255">
        <v>3.5625</v>
      </c>
      <c r="I1255">
        <v>14.95</v>
      </c>
      <c r="J1255">
        <v>18.600000000000001</v>
      </c>
      <c r="K1255">
        <v>79.56</v>
      </c>
      <c r="L1255">
        <v>24.65</v>
      </c>
      <c r="O1255" s="1">
        <v>41431</v>
      </c>
      <c r="P1255" s="4">
        <f t="shared" si="40"/>
        <v>26.827781250000005</v>
      </c>
      <c r="Q1255" s="4">
        <f t="shared" si="41"/>
        <v>63.13</v>
      </c>
      <c r="T1255" s="59"/>
      <c r="U1255" s="59"/>
    </row>
    <row r="1256" spans="1:21" x14ac:dyDescent="0.3">
      <c r="A1256" s="1">
        <v>41432</v>
      </c>
      <c r="B1256">
        <v>64.069999999999993</v>
      </c>
      <c r="C1256">
        <v>36.18</v>
      </c>
      <c r="D1256">
        <v>37.29</v>
      </c>
      <c r="E1256">
        <v>62.1</v>
      </c>
      <c r="F1256">
        <v>3.91</v>
      </c>
      <c r="G1256">
        <v>12.65</v>
      </c>
      <c r="H1256">
        <v>3.6113</v>
      </c>
      <c r="I1256">
        <v>15.49</v>
      </c>
      <c r="J1256">
        <v>18.690000000000001</v>
      </c>
      <c r="K1256">
        <v>80.59</v>
      </c>
      <c r="L1256">
        <v>24.59</v>
      </c>
      <c r="O1256" s="1">
        <v>41432</v>
      </c>
      <c r="P1256" s="4">
        <f t="shared" si="40"/>
        <v>26.993896250000002</v>
      </c>
      <c r="Q1256" s="4">
        <f t="shared" si="41"/>
        <v>64.069999999999993</v>
      </c>
      <c r="T1256" s="59"/>
      <c r="U1256" s="59"/>
    </row>
    <row r="1257" spans="1:21" x14ac:dyDescent="0.3">
      <c r="A1257" s="1">
        <v>41433</v>
      </c>
      <c r="B1257">
        <v>64.069999999999993</v>
      </c>
      <c r="C1257">
        <v>36.18</v>
      </c>
      <c r="D1257">
        <v>37.29</v>
      </c>
      <c r="E1257">
        <v>62.1</v>
      </c>
      <c r="F1257">
        <v>3.91</v>
      </c>
      <c r="G1257">
        <v>12.65</v>
      </c>
      <c r="H1257">
        <v>3.6113</v>
      </c>
      <c r="I1257">
        <v>15.49</v>
      </c>
      <c r="J1257">
        <v>18.690000000000001</v>
      </c>
      <c r="K1257">
        <v>80.59</v>
      </c>
      <c r="L1257">
        <v>24.59</v>
      </c>
      <c r="O1257" s="1">
        <v>41433</v>
      </c>
      <c r="P1257" s="4">
        <f t="shared" si="40"/>
        <v>26.993896250000002</v>
      </c>
      <c r="Q1257" s="4">
        <f t="shared" si="41"/>
        <v>64.069999999999993</v>
      </c>
      <c r="T1257" s="59"/>
      <c r="U1257" s="59"/>
    </row>
    <row r="1258" spans="1:21" x14ac:dyDescent="0.3">
      <c r="A1258" s="1">
        <v>41434</v>
      </c>
      <c r="B1258">
        <v>64.069999999999993</v>
      </c>
      <c r="C1258">
        <v>36.18</v>
      </c>
      <c r="D1258">
        <v>37.29</v>
      </c>
      <c r="E1258">
        <v>62.1</v>
      </c>
      <c r="F1258">
        <v>3.91</v>
      </c>
      <c r="G1258">
        <v>12.65</v>
      </c>
      <c r="H1258">
        <v>3.6113</v>
      </c>
      <c r="I1258">
        <v>15.49</v>
      </c>
      <c r="J1258">
        <v>18.690000000000001</v>
      </c>
      <c r="K1258">
        <v>80.59</v>
      </c>
      <c r="L1258">
        <v>24.59</v>
      </c>
      <c r="O1258" s="1">
        <v>41434</v>
      </c>
      <c r="P1258" s="4">
        <f t="shared" si="40"/>
        <v>26.993896250000002</v>
      </c>
      <c r="Q1258" s="4">
        <f t="shared" si="41"/>
        <v>64.069999999999993</v>
      </c>
      <c r="T1258" s="59"/>
      <c r="U1258" s="59"/>
    </row>
    <row r="1259" spans="1:21" x14ac:dyDescent="0.3">
      <c r="A1259" s="1">
        <v>41435</v>
      </c>
      <c r="B1259">
        <v>64.459999999999994</v>
      </c>
      <c r="C1259">
        <v>36.619999999999997</v>
      </c>
      <c r="D1259">
        <v>36.83</v>
      </c>
      <c r="E1259">
        <v>62.03</v>
      </c>
      <c r="F1259">
        <v>4.0599999999999996</v>
      </c>
      <c r="G1259">
        <v>12.95</v>
      </c>
      <c r="H1259">
        <v>3.61</v>
      </c>
      <c r="I1259">
        <v>15.46</v>
      </c>
      <c r="J1259">
        <v>18.809999999999999</v>
      </c>
      <c r="K1259">
        <v>80.67</v>
      </c>
      <c r="L1259">
        <v>25.01</v>
      </c>
      <c r="O1259" s="1">
        <v>41435</v>
      </c>
      <c r="P1259" s="4">
        <f t="shared" si="40"/>
        <v>27.088124999999998</v>
      </c>
      <c r="Q1259" s="4">
        <f t="shared" si="41"/>
        <v>64.459999999999994</v>
      </c>
      <c r="T1259" s="59"/>
      <c r="U1259" s="59"/>
    </row>
    <row r="1260" spans="1:21" x14ac:dyDescent="0.3">
      <c r="A1260" s="1">
        <v>41436</v>
      </c>
      <c r="B1260">
        <v>63.01</v>
      </c>
      <c r="C1260">
        <v>35.26</v>
      </c>
      <c r="D1260">
        <v>36.29</v>
      </c>
      <c r="E1260">
        <v>61.66</v>
      </c>
      <c r="F1260">
        <v>3.96</v>
      </c>
      <c r="G1260">
        <v>12.81</v>
      </c>
      <c r="H1260">
        <v>3.5425</v>
      </c>
      <c r="I1260">
        <v>15.19</v>
      </c>
      <c r="J1260">
        <v>18.52</v>
      </c>
      <c r="K1260">
        <v>79.41</v>
      </c>
      <c r="L1260">
        <v>24.71</v>
      </c>
      <c r="O1260" s="1">
        <v>41436</v>
      </c>
      <c r="P1260" s="4">
        <f t="shared" si="40"/>
        <v>26.65653125</v>
      </c>
      <c r="Q1260" s="4">
        <f t="shared" si="41"/>
        <v>63.01</v>
      </c>
      <c r="T1260" s="59"/>
      <c r="U1260" s="59"/>
    </row>
    <row r="1261" spans="1:21" x14ac:dyDescent="0.3">
      <c r="A1261" s="1">
        <v>41437</v>
      </c>
      <c r="B1261">
        <v>62.28</v>
      </c>
      <c r="C1261">
        <v>34.79</v>
      </c>
      <c r="D1261">
        <v>35.979999999999997</v>
      </c>
      <c r="E1261">
        <v>61.11</v>
      </c>
      <c r="F1261">
        <v>3.9</v>
      </c>
      <c r="G1261">
        <v>12.489000000000001</v>
      </c>
      <c r="H1261">
        <v>3.5125000000000002</v>
      </c>
      <c r="I1261">
        <v>15.25</v>
      </c>
      <c r="J1261">
        <v>18.36</v>
      </c>
      <c r="K1261">
        <v>78.680000000000007</v>
      </c>
      <c r="L1261">
        <v>24.46</v>
      </c>
      <c r="O1261" s="1">
        <v>41437</v>
      </c>
      <c r="P1261" s="4">
        <f t="shared" si="40"/>
        <v>26.394793750000002</v>
      </c>
      <c r="Q1261" s="4">
        <f t="shared" si="41"/>
        <v>62.28</v>
      </c>
      <c r="T1261" s="59"/>
      <c r="U1261" s="59"/>
    </row>
    <row r="1262" spans="1:21" x14ac:dyDescent="0.3">
      <c r="A1262" s="1">
        <v>41438</v>
      </c>
      <c r="B1262">
        <v>63.55</v>
      </c>
      <c r="C1262">
        <v>35.479999999999997</v>
      </c>
      <c r="D1262">
        <v>37.11</v>
      </c>
      <c r="E1262">
        <v>61.96</v>
      </c>
      <c r="F1262">
        <v>3.95</v>
      </c>
      <c r="G1262">
        <v>12.91</v>
      </c>
      <c r="H1262">
        <v>3.5924999999999998</v>
      </c>
      <c r="I1262">
        <v>15.6</v>
      </c>
      <c r="J1262">
        <v>18.27</v>
      </c>
      <c r="K1262">
        <v>80.180000000000007</v>
      </c>
      <c r="L1262">
        <v>24.99</v>
      </c>
      <c r="O1262" s="1">
        <v>41438</v>
      </c>
      <c r="P1262" s="4">
        <f t="shared" si="40"/>
        <v>26.926656250000001</v>
      </c>
      <c r="Q1262" s="4">
        <f t="shared" si="41"/>
        <v>63.55</v>
      </c>
      <c r="T1262" s="59"/>
      <c r="U1262" s="59"/>
    </row>
    <row r="1263" spans="1:21" x14ac:dyDescent="0.3">
      <c r="A1263" s="1">
        <v>41439</v>
      </c>
      <c r="B1263">
        <v>63.29</v>
      </c>
      <c r="C1263">
        <v>35.479999999999997</v>
      </c>
      <c r="D1263">
        <v>37.590000000000003</v>
      </c>
      <c r="E1263">
        <v>61.38</v>
      </c>
      <c r="F1263">
        <v>3.94</v>
      </c>
      <c r="G1263">
        <v>12.76</v>
      </c>
      <c r="H1263">
        <v>3.5874999999999999</v>
      </c>
      <c r="I1263">
        <v>15.41</v>
      </c>
      <c r="J1263">
        <v>17.989999999999998</v>
      </c>
      <c r="K1263">
        <v>79.77</v>
      </c>
      <c r="L1263">
        <v>24.92</v>
      </c>
      <c r="O1263" s="1">
        <v>41439</v>
      </c>
      <c r="P1263" s="4">
        <f t="shared" si="40"/>
        <v>26.833093750000003</v>
      </c>
      <c r="Q1263" s="4">
        <f t="shared" si="41"/>
        <v>63.29</v>
      </c>
      <c r="T1263" s="59"/>
      <c r="U1263" s="59"/>
    </row>
    <row r="1264" spans="1:21" x14ac:dyDescent="0.3">
      <c r="A1264" s="1">
        <v>41440</v>
      </c>
      <c r="B1264">
        <v>63.29</v>
      </c>
      <c r="C1264">
        <v>35.479999999999997</v>
      </c>
      <c r="D1264">
        <v>37.590000000000003</v>
      </c>
      <c r="E1264">
        <v>61.38</v>
      </c>
      <c r="F1264">
        <v>3.94</v>
      </c>
      <c r="G1264">
        <v>12.76</v>
      </c>
      <c r="H1264">
        <v>3.5874999999999999</v>
      </c>
      <c r="I1264">
        <v>15.41</v>
      </c>
      <c r="J1264">
        <v>17.989999999999998</v>
      </c>
      <c r="K1264">
        <v>79.77</v>
      </c>
      <c r="L1264">
        <v>24.92</v>
      </c>
      <c r="O1264" s="1">
        <v>41440</v>
      </c>
      <c r="P1264" s="4">
        <f t="shared" si="40"/>
        <v>26.833093750000003</v>
      </c>
      <c r="Q1264" s="4">
        <f t="shared" si="41"/>
        <v>63.29</v>
      </c>
      <c r="T1264" s="59"/>
      <c r="U1264" s="59"/>
    </row>
    <row r="1265" spans="1:21" x14ac:dyDescent="0.3">
      <c r="A1265" s="1">
        <v>41441</v>
      </c>
      <c r="B1265">
        <v>63.29</v>
      </c>
      <c r="C1265">
        <v>35.479999999999997</v>
      </c>
      <c r="D1265">
        <v>37.590000000000003</v>
      </c>
      <c r="E1265">
        <v>61.38</v>
      </c>
      <c r="F1265">
        <v>3.94</v>
      </c>
      <c r="G1265">
        <v>12.76</v>
      </c>
      <c r="H1265">
        <v>3.5874999999999999</v>
      </c>
      <c r="I1265">
        <v>15.41</v>
      </c>
      <c r="J1265">
        <v>17.989999999999998</v>
      </c>
      <c r="K1265">
        <v>79.77</v>
      </c>
      <c r="L1265">
        <v>24.92</v>
      </c>
      <c r="O1265" s="1">
        <v>41441</v>
      </c>
      <c r="P1265" s="4">
        <f t="shared" si="40"/>
        <v>26.833093750000003</v>
      </c>
      <c r="Q1265" s="4">
        <f t="shared" si="41"/>
        <v>63.29</v>
      </c>
      <c r="T1265" s="59"/>
      <c r="U1265" s="59"/>
    </row>
    <row r="1266" spans="1:21" x14ac:dyDescent="0.3">
      <c r="A1266" s="1">
        <v>41442</v>
      </c>
      <c r="B1266">
        <v>64.209999999999994</v>
      </c>
      <c r="C1266">
        <v>35.78</v>
      </c>
      <c r="D1266">
        <v>38.090000000000003</v>
      </c>
      <c r="E1266">
        <v>62.07</v>
      </c>
      <c r="F1266">
        <v>4.05</v>
      </c>
      <c r="G1266">
        <v>13.24</v>
      </c>
      <c r="H1266">
        <v>3.6225000000000001</v>
      </c>
      <c r="I1266">
        <v>15.78</v>
      </c>
      <c r="J1266">
        <v>18.12</v>
      </c>
      <c r="K1266">
        <v>79.27</v>
      </c>
      <c r="L1266">
        <v>25.1</v>
      </c>
      <c r="O1266" s="1">
        <v>41442</v>
      </c>
      <c r="P1266" s="4">
        <f t="shared" si="40"/>
        <v>27.114406250000002</v>
      </c>
      <c r="Q1266" s="4">
        <f t="shared" si="41"/>
        <v>64.209999999999994</v>
      </c>
      <c r="T1266" s="59"/>
      <c r="U1266" s="59"/>
    </row>
    <row r="1267" spans="1:21" x14ac:dyDescent="0.3">
      <c r="A1267" s="1">
        <v>41443</v>
      </c>
      <c r="B1267">
        <v>65.27</v>
      </c>
      <c r="C1267">
        <v>36.119999999999997</v>
      </c>
      <c r="D1267">
        <v>38.75</v>
      </c>
      <c r="E1267">
        <v>62.38</v>
      </c>
      <c r="F1267">
        <v>4.09</v>
      </c>
      <c r="G1267">
        <v>13.75</v>
      </c>
      <c r="H1267">
        <v>3.6</v>
      </c>
      <c r="I1267">
        <v>15.97</v>
      </c>
      <c r="J1267">
        <v>18.43</v>
      </c>
      <c r="K1267">
        <v>80.349999999999994</v>
      </c>
      <c r="L1267">
        <v>25.465</v>
      </c>
      <c r="O1267" s="1">
        <v>41443</v>
      </c>
      <c r="P1267" s="4">
        <f t="shared" si="40"/>
        <v>27.453062500000001</v>
      </c>
      <c r="Q1267" s="4">
        <f t="shared" si="41"/>
        <v>65.27</v>
      </c>
      <c r="T1267" s="59"/>
      <c r="U1267" s="59"/>
    </row>
    <row r="1268" spans="1:21" x14ac:dyDescent="0.3">
      <c r="A1268" s="1">
        <v>41444</v>
      </c>
      <c r="B1268">
        <v>64.5</v>
      </c>
      <c r="C1268">
        <v>35.71</v>
      </c>
      <c r="D1268">
        <v>38.07</v>
      </c>
      <c r="E1268">
        <v>61.91</v>
      </c>
      <c r="F1268">
        <v>4.07</v>
      </c>
      <c r="G1268">
        <v>13.97</v>
      </c>
      <c r="H1268">
        <v>3.71</v>
      </c>
      <c r="I1268">
        <v>15.7</v>
      </c>
      <c r="J1268">
        <v>17.989999999999998</v>
      </c>
      <c r="K1268">
        <v>80.08</v>
      </c>
      <c r="L1268">
        <v>25</v>
      </c>
      <c r="O1268" s="1">
        <v>41444</v>
      </c>
      <c r="P1268" s="4">
        <f t="shared" si="40"/>
        <v>27.19425</v>
      </c>
      <c r="Q1268" s="4">
        <f t="shared" si="41"/>
        <v>64.5</v>
      </c>
      <c r="T1268" s="59"/>
      <c r="U1268" s="59"/>
    </row>
    <row r="1269" spans="1:21" x14ac:dyDescent="0.3">
      <c r="A1269" s="1">
        <v>41445</v>
      </c>
      <c r="B1269">
        <v>62.46</v>
      </c>
      <c r="C1269">
        <v>34.625</v>
      </c>
      <c r="D1269">
        <v>37.06</v>
      </c>
      <c r="E1269">
        <v>60.92</v>
      </c>
      <c r="F1269">
        <v>3.87</v>
      </c>
      <c r="G1269">
        <v>13.535</v>
      </c>
      <c r="H1269">
        <v>3.61</v>
      </c>
      <c r="I1269">
        <v>15.07</v>
      </c>
      <c r="J1269">
        <v>17.41</v>
      </c>
      <c r="K1269">
        <v>77.069999999999993</v>
      </c>
      <c r="L1269">
        <v>24.184999999999999</v>
      </c>
      <c r="O1269" s="1">
        <v>41445</v>
      </c>
      <c r="P1269" s="4">
        <f t="shared" si="40"/>
        <v>26.422437500000001</v>
      </c>
      <c r="Q1269" s="4">
        <f t="shared" si="41"/>
        <v>62.46</v>
      </c>
      <c r="T1269" s="59"/>
      <c r="U1269" s="59"/>
    </row>
    <row r="1270" spans="1:21" x14ac:dyDescent="0.3">
      <c r="A1270" s="1">
        <v>41446</v>
      </c>
      <c r="B1270">
        <v>62.73</v>
      </c>
      <c r="C1270">
        <v>34.950000000000003</v>
      </c>
      <c r="D1270">
        <v>37.380000000000003</v>
      </c>
      <c r="E1270">
        <v>60.67</v>
      </c>
      <c r="F1270">
        <v>4</v>
      </c>
      <c r="G1270">
        <v>13.9</v>
      </c>
      <c r="H1270">
        <v>3.6038000000000001</v>
      </c>
      <c r="I1270">
        <v>15.074999999999999</v>
      </c>
      <c r="J1270">
        <v>17.18</v>
      </c>
      <c r="K1270">
        <v>76.42</v>
      </c>
      <c r="L1270">
        <v>24.195</v>
      </c>
      <c r="O1270" s="1">
        <v>41446</v>
      </c>
      <c r="P1270" s="4">
        <f t="shared" si="40"/>
        <v>26.479552499999997</v>
      </c>
      <c r="Q1270" s="4">
        <f t="shared" si="41"/>
        <v>62.73</v>
      </c>
      <c r="T1270" s="59"/>
      <c r="U1270" s="59"/>
    </row>
    <row r="1271" spans="1:21" x14ac:dyDescent="0.3">
      <c r="A1271" s="1">
        <v>41447</v>
      </c>
      <c r="B1271">
        <v>62.73</v>
      </c>
      <c r="C1271">
        <v>34.950000000000003</v>
      </c>
      <c r="D1271">
        <v>37.380000000000003</v>
      </c>
      <c r="E1271">
        <v>60.67</v>
      </c>
      <c r="F1271">
        <v>4</v>
      </c>
      <c r="G1271">
        <v>13.9</v>
      </c>
      <c r="H1271">
        <v>3.6038000000000001</v>
      </c>
      <c r="I1271">
        <v>15.074999999999999</v>
      </c>
      <c r="J1271">
        <v>17.18</v>
      </c>
      <c r="K1271">
        <v>76.42</v>
      </c>
      <c r="L1271">
        <v>24.195</v>
      </c>
      <c r="O1271" s="1">
        <v>41447</v>
      </c>
      <c r="P1271" s="4">
        <f t="shared" si="40"/>
        <v>26.479552499999997</v>
      </c>
      <c r="Q1271" s="4">
        <f t="shared" si="41"/>
        <v>62.73</v>
      </c>
      <c r="T1271" s="59"/>
      <c r="U1271" s="59"/>
    </row>
    <row r="1272" spans="1:21" x14ac:dyDescent="0.3">
      <c r="A1272" s="1">
        <v>41448</v>
      </c>
      <c r="B1272">
        <v>62.73</v>
      </c>
      <c r="C1272">
        <v>34.950000000000003</v>
      </c>
      <c r="D1272">
        <v>37.380000000000003</v>
      </c>
      <c r="E1272">
        <v>60.67</v>
      </c>
      <c r="F1272">
        <v>4</v>
      </c>
      <c r="G1272">
        <v>13.9</v>
      </c>
      <c r="H1272">
        <v>3.6038000000000001</v>
      </c>
      <c r="I1272">
        <v>15.074999999999999</v>
      </c>
      <c r="J1272">
        <v>17.18</v>
      </c>
      <c r="K1272">
        <v>76.42</v>
      </c>
      <c r="L1272">
        <v>24.195</v>
      </c>
      <c r="O1272" s="1">
        <v>41448</v>
      </c>
      <c r="P1272" s="4">
        <f t="shared" si="40"/>
        <v>26.479552499999997</v>
      </c>
      <c r="Q1272" s="4">
        <f t="shared" si="41"/>
        <v>62.73</v>
      </c>
      <c r="T1272" s="59"/>
      <c r="U1272" s="59"/>
    </row>
    <row r="1273" spans="1:21" x14ac:dyDescent="0.3">
      <c r="A1273" s="1">
        <v>41449</v>
      </c>
      <c r="B1273">
        <v>61.39</v>
      </c>
      <c r="C1273">
        <v>34.19</v>
      </c>
      <c r="D1273">
        <v>36.69</v>
      </c>
      <c r="E1273">
        <v>59.884999999999998</v>
      </c>
      <c r="F1273">
        <v>4.05</v>
      </c>
      <c r="G1273">
        <v>13.46</v>
      </c>
      <c r="H1273">
        <v>3.53</v>
      </c>
      <c r="I1273">
        <v>14.98</v>
      </c>
      <c r="J1273">
        <v>16.93</v>
      </c>
      <c r="K1273">
        <v>74.510000000000005</v>
      </c>
      <c r="L1273">
        <v>23.58</v>
      </c>
      <c r="O1273" s="1">
        <v>41449</v>
      </c>
      <c r="P1273" s="4">
        <f t="shared" si="40"/>
        <v>25.988062499999998</v>
      </c>
      <c r="Q1273" s="4">
        <f t="shared" si="41"/>
        <v>61.39</v>
      </c>
      <c r="T1273" s="59"/>
      <c r="U1273" s="59"/>
    </row>
    <row r="1274" spans="1:21" x14ac:dyDescent="0.3">
      <c r="A1274" s="1">
        <v>41450</v>
      </c>
      <c r="B1274">
        <v>62.89</v>
      </c>
      <c r="C1274">
        <v>35.020000000000003</v>
      </c>
      <c r="D1274">
        <v>37.1</v>
      </c>
      <c r="E1274">
        <v>61.81</v>
      </c>
      <c r="F1274">
        <v>4.1500000000000004</v>
      </c>
      <c r="G1274">
        <v>13.75</v>
      </c>
      <c r="H1274">
        <v>3.5550000000000002</v>
      </c>
      <c r="I1274">
        <v>15.27</v>
      </c>
      <c r="J1274">
        <v>17.53</v>
      </c>
      <c r="K1274">
        <v>75.75</v>
      </c>
      <c r="L1274">
        <v>23.88</v>
      </c>
      <c r="O1274" s="1">
        <v>41450</v>
      </c>
      <c r="P1274" s="4">
        <f t="shared" si="40"/>
        <v>26.549187499999999</v>
      </c>
      <c r="Q1274" s="4">
        <f t="shared" si="41"/>
        <v>62.89</v>
      </c>
      <c r="T1274" s="59"/>
      <c r="U1274" s="59"/>
    </row>
    <row r="1275" spans="1:21" x14ac:dyDescent="0.3">
      <c r="A1275" s="1">
        <v>41451</v>
      </c>
      <c r="B1275">
        <v>63.08</v>
      </c>
      <c r="C1275">
        <v>34.96</v>
      </c>
      <c r="D1275">
        <v>37.25</v>
      </c>
      <c r="E1275">
        <v>61.27</v>
      </c>
      <c r="F1275">
        <v>4.1399999999999997</v>
      </c>
      <c r="G1275">
        <v>14.175000000000001</v>
      </c>
      <c r="H1275">
        <v>3.5350000000000001</v>
      </c>
      <c r="I1275">
        <v>14.965</v>
      </c>
      <c r="J1275">
        <v>17.64</v>
      </c>
      <c r="K1275">
        <v>76.83</v>
      </c>
      <c r="L1275">
        <v>24.004999999999999</v>
      </c>
      <c r="O1275" s="1">
        <v>41451</v>
      </c>
      <c r="P1275" s="4">
        <f t="shared" si="40"/>
        <v>26.582250000000002</v>
      </c>
      <c r="Q1275" s="4">
        <f t="shared" si="41"/>
        <v>63.08</v>
      </c>
      <c r="T1275" s="59"/>
      <c r="U1275" s="59"/>
    </row>
    <row r="1276" spans="1:21" x14ac:dyDescent="0.3">
      <c r="A1276" s="1">
        <v>41452</v>
      </c>
      <c r="B1276">
        <v>63.3</v>
      </c>
      <c r="C1276">
        <v>34.85</v>
      </c>
      <c r="D1276">
        <v>37.32</v>
      </c>
      <c r="E1276">
        <v>61.08</v>
      </c>
      <c r="F1276">
        <v>4.08</v>
      </c>
      <c r="G1276">
        <v>14.34</v>
      </c>
      <c r="H1276">
        <v>3.5024999999999999</v>
      </c>
      <c r="I1276">
        <v>14.91</v>
      </c>
      <c r="J1276">
        <v>17.93</v>
      </c>
      <c r="K1276">
        <v>78.05</v>
      </c>
      <c r="L1276">
        <v>24.05</v>
      </c>
      <c r="O1276" s="1">
        <v>41452</v>
      </c>
      <c r="P1276" s="4">
        <f t="shared" si="40"/>
        <v>26.638906250000005</v>
      </c>
      <c r="Q1276" s="4">
        <f t="shared" si="41"/>
        <v>63.3</v>
      </c>
      <c r="T1276" s="59"/>
      <c r="U1276" s="59"/>
    </row>
    <row r="1277" spans="1:21" x14ac:dyDescent="0.3">
      <c r="A1277" s="1">
        <v>41453</v>
      </c>
      <c r="B1277">
        <v>63.52</v>
      </c>
      <c r="C1277">
        <v>34.85</v>
      </c>
      <c r="D1277">
        <v>37.380000000000003</v>
      </c>
      <c r="E1277">
        <v>61.09</v>
      </c>
      <c r="F1277">
        <v>4.08</v>
      </c>
      <c r="G1277">
        <v>14.33</v>
      </c>
      <c r="H1277">
        <v>3.51</v>
      </c>
      <c r="I1277">
        <v>14.92</v>
      </c>
      <c r="J1277">
        <v>18.32</v>
      </c>
      <c r="K1277">
        <v>79.11</v>
      </c>
      <c r="L1277">
        <v>24.23</v>
      </c>
      <c r="O1277" s="1">
        <v>41453</v>
      </c>
      <c r="P1277" s="4">
        <f t="shared" si="40"/>
        <v>26.740375</v>
      </c>
      <c r="Q1277" s="4">
        <f t="shared" si="41"/>
        <v>63.52</v>
      </c>
      <c r="T1277" s="59"/>
      <c r="U1277" s="59"/>
    </row>
    <row r="1278" spans="1:21" x14ac:dyDescent="0.3">
      <c r="A1278" s="1">
        <v>41454</v>
      </c>
      <c r="B1278">
        <v>63.52</v>
      </c>
      <c r="C1278">
        <v>34.85</v>
      </c>
      <c r="D1278">
        <v>37.380000000000003</v>
      </c>
      <c r="E1278">
        <v>61.09</v>
      </c>
      <c r="F1278">
        <v>4.08</v>
      </c>
      <c r="G1278">
        <v>14.33</v>
      </c>
      <c r="H1278">
        <v>3.51</v>
      </c>
      <c r="I1278">
        <v>14.92</v>
      </c>
      <c r="J1278">
        <v>18.32</v>
      </c>
      <c r="K1278">
        <v>79.11</v>
      </c>
      <c r="L1278">
        <v>24.23</v>
      </c>
      <c r="O1278" s="1">
        <v>41454</v>
      </c>
      <c r="P1278" s="4">
        <f t="shared" si="40"/>
        <v>26.740375</v>
      </c>
      <c r="Q1278" s="4">
        <f t="shared" si="41"/>
        <v>63.52</v>
      </c>
      <c r="T1278" s="59"/>
      <c r="U1278" s="59"/>
    </row>
    <row r="1279" spans="1:21" x14ac:dyDescent="0.3">
      <c r="A1279" s="1">
        <v>41455</v>
      </c>
      <c r="B1279">
        <v>63.52</v>
      </c>
      <c r="C1279">
        <v>34.85</v>
      </c>
      <c r="D1279">
        <v>37.380000000000003</v>
      </c>
      <c r="E1279">
        <v>61.09</v>
      </c>
      <c r="F1279">
        <v>4.08</v>
      </c>
      <c r="G1279">
        <v>14.33</v>
      </c>
      <c r="H1279">
        <v>3.51</v>
      </c>
      <c r="I1279">
        <v>14.92</v>
      </c>
      <c r="J1279">
        <v>18.32</v>
      </c>
      <c r="K1279">
        <v>79.11</v>
      </c>
      <c r="L1279">
        <v>24.23</v>
      </c>
      <c r="O1279" s="1">
        <v>41455</v>
      </c>
      <c r="P1279" s="4">
        <f t="shared" si="40"/>
        <v>26.740375</v>
      </c>
      <c r="Q1279" s="4">
        <f t="shared" si="41"/>
        <v>63.52</v>
      </c>
      <c r="T1279" s="59"/>
      <c r="U1279" s="59"/>
    </row>
    <row r="1280" spans="1:21" x14ac:dyDescent="0.3">
      <c r="A1280" s="1">
        <v>41456</v>
      </c>
      <c r="B1280">
        <v>63.44</v>
      </c>
      <c r="C1280">
        <v>35.045000000000002</v>
      </c>
      <c r="D1280">
        <v>37.61</v>
      </c>
      <c r="E1280">
        <v>60.96</v>
      </c>
      <c r="F1280">
        <v>4.0999999999999996</v>
      </c>
      <c r="G1280">
        <v>14.27</v>
      </c>
      <c r="H1280">
        <v>3.5249999999999999</v>
      </c>
      <c r="I1280">
        <v>14.815</v>
      </c>
      <c r="J1280">
        <v>18.45</v>
      </c>
      <c r="K1280">
        <v>78.400000000000006</v>
      </c>
      <c r="L1280">
        <v>23.885999999999999</v>
      </c>
      <c r="O1280" s="1">
        <v>41456</v>
      </c>
      <c r="P1280" s="4">
        <f t="shared" si="40"/>
        <v>26.6912375</v>
      </c>
      <c r="Q1280" s="4">
        <f t="shared" si="41"/>
        <v>63.44</v>
      </c>
      <c r="T1280" s="59"/>
      <c r="U1280" s="59"/>
    </row>
    <row r="1281" spans="1:21" x14ac:dyDescent="0.3">
      <c r="A1281" s="1">
        <v>41457</v>
      </c>
      <c r="B1281">
        <v>63.53</v>
      </c>
      <c r="C1281">
        <v>35.130000000000003</v>
      </c>
      <c r="D1281">
        <v>38.479999999999997</v>
      </c>
      <c r="E1281">
        <v>60.92</v>
      </c>
      <c r="F1281">
        <v>3.97</v>
      </c>
      <c r="G1281">
        <v>14.31</v>
      </c>
      <c r="H1281">
        <v>3.5225</v>
      </c>
      <c r="I1281">
        <v>14.82</v>
      </c>
      <c r="J1281">
        <v>18.5</v>
      </c>
      <c r="K1281">
        <v>78.58</v>
      </c>
      <c r="L1281">
        <v>23.72</v>
      </c>
      <c r="O1281" s="1">
        <v>41457</v>
      </c>
      <c r="P1281" s="4">
        <f t="shared" si="40"/>
        <v>26.777156250000004</v>
      </c>
      <c r="Q1281" s="4">
        <f t="shared" si="41"/>
        <v>63.53</v>
      </c>
      <c r="T1281" s="59"/>
      <c r="U1281" s="59"/>
    </row>
    <row r="1282" spans="1:21" x14ac:dyDescent="0.3">
      <c r="A1282" s="1">
        <v>41458</v>
      </c>
      <c r="B1282">
        <v>63.82</v>
      </c>
      <c r="C1282">
        <v>35.47</v>
      </c>
      <c r="D1282">
        <v>38.590000000000003</v>
      </c>
      <c r="E1282">
        <v>60.91</v>
      </c>
      <c r="F1282">
        <v>4.0599999999999996</v>
      </c>
      <c r="G1282">
        <v>14.14</v>
      </c>
      <c r="H1282">
        <v>3.5325000000000002</v>
      </c>
      <c r="I1282">
        <v>15</v>
      </c>
      <c r="J1282">
        <v>18.12</v>
      </c>
      <c r="K1282">
        <v>79.680000000000007</v>
      </c>
      <c r="L1282">
        <v>23.762</v>
      </c>
      <c r="O1282" s="1">
        <v>41458</v>
      </c>
      <c r="P1282" s="4">
        <f t="shared" si="40"/>
        <v>26.879756249999996</v>
      </c>
      <c r="Q1282" s="4">
        <f t="shared" si="41"/>
        <v>63.82</v>
      </c>
      <c r="T1282" s="59"/>
      <c r="U1282" s="59"/>
    </row>
    <row r="1283" spans="1:21" x14ac:dyDescent="0.3">
      <c r="A1283" s="1">
        <v>41459</v>
      </c>
      <c r="B1283">
        <v>63.82</v>
      </c>
      <c r="C1283">
        <v>35.47</v>
      </c>
      <c r="D1283">
        <v>38.590000000000003</v>
      </c>
      <c r="E1283">
        <v>60.91</v>
      </c>
      <c r="F1283">
        <v>4.0599999999999996</v>
      </c>
      <c r="G1283">
        <v>14.14</v>
      </c>
      <c r="H1283">
        <v>3.5325000000000002</v>
      </c>
      <c r="I1283">
        <v>15</v>
      </c>
      <c r="J1283">
        <v>18.12</v>
      </c>
      <c r="K1283">
        <v>79.680000000000007</v>
      </c>
      <c r="L1283">
        <v>23.762</v>
      </c>
      <c r="O1283" s="1">
        <v>41459</v>
      </c>
      <c r="P1283" s="4">
        <f t="shared" si="40"/>
        <v>26.879756249999996</v>
      </c>
      <c r="Q1283" s="4">
        <f t="shared" si="41"/>
        <v>63.82</v>
      </c>
      <c r="T1283" s="59"/>
      <c r="U1283" s="59"/>
    </row>
    <row r="1284" spans="1:21" x14ac:dyDescent="0.3">
      <c r="A1284" s="1">
        <v>41460</v>
      </c>
      <c r="B1284">
        <v>64.650000000000006</v>
      </c>
      <c r="C1284">
        <v>36</v>
      </c>
      <c r="D1284">
        <v>38.81</v>
      </c>
      <c r="E1284">
        <v>60.95</v>
      </c>
      <c r="F1284">
        <v>4.07</v>
      </c>
      <c r="G1284">
        <v>14.31</v>
      </c>
      <c r="H1284">
        <v>3.56</v>
      </c>
      <c r="I1284">
        <v>15.22</v>
      </c>
      <c r="J1284">
        <v>18.21</v>
      </c>
      <c r="K1284">
        <v>82.1</v>
      </c>
      <c r="L1284">
        <v>24.06</v>
      </c>
      <c r="O1284" s="1">
        <v>41460</v>
      </c>
      <c r="P1284" s="4">
        <f t="shared" ref="P1284:P1347" si="42">SUMPRODUCT(C1284:L1284,$C$1:$L$1)</f>
        <v>27.175750000000001</v>
      </c>
      <c r="Q1284" s="4">
        <f t="shared" si="41"/>
        <v>64.650000000000006</v>
      </c>
      <c r="T1284" s="59"/>
      <c r="U1284" s="59"/>
    </row>
    <row r="1285" spans="1:21" x14ac:dyDescent="0.3">
      <c r="A1285" s="1">
        <v>41461</v>
      </c>
      <c r="B1285">
        <v>64.650000000000006</v>
      </c>
      <c r="C1285">
        <v>36</v>
      </c>
      <c r="D1285">
        <v>38.81</v>
      </c>
      <c r="E1285">
        <v>60.95</v>
      </c>
      <c r="F1285">
        <v>4.07</v>
      </c>
      <c r="G1285">
        <v>14.31</v>
      </c>
      <c r="H1285">
        <v>3.56</v>
      </c>
      <c r="I1285">
        <v>15.22</v>
      </c>
      <c r="J1285">
        <v>18.21</v>
      </c>
      <c r="K1285">
        <v>82.1</v>
      </c>
      <c r="L1285">
        <v>24.06</v>
      </c>
      <c r="O1285" s="1">
        <v>41461</v>
      </c>
      <c r="P1285" s="4">
        <f t="shared" si="42"/>
        <v>27.175750000000001</v>
      </c>
      <c r="Q1285" s="4">
        <f t="shared" si="41"/>
        <v>64.650000000000006</v>
      </c>
      <c r="T1285" s="59"/>
      <c r="U1285" s="59"/>
    </row>
    <row r="1286" spans="1:21" x14ac:dyDescent="0.3">
      <c r="A1286" s="1">
        <v>41462</v>
      </c>
      <c r="B1286">
        <v>64.650000000000006</v>
      </c>
      <c r="C1286">
        <v>36</v>
      </c>
      <c r="D1286">
        <v>38.81</v>
      </c>
      <c r="E1286">
        <v>60.95</v>
      </c>
      <c r="F1286">
        <v>4.07</v>
      </c>
      <c r="G1286">
        <v>14.31</v>
      </c>
      <c r="H1286">
        <v>3.56</v>
      </c>
      <c r="I1286">
        <v>15.22</v>
      </c>
      <c r="J1286">
        <v>18.21</v>
      </c>
      <c r="K1286">
        <v>82.1</v>
      </c>
      <c r="L1286">
        <v>24.06</v>
      </c>
      <c r="O1286" s="1">
        <v>41462</v>
      </c>
      <c r="P1286" s="4">
        <f t="shared" si="42"/>
        <v>27.175750000000001</v>
      </c>
      <c r="Q1286" s="4">
        <f t="shared" si="41"/>
        <v>64.650000000000006</v>
      </c>
      <c r="T1286" s="59"/>
      <c r="U1286" s="59"/>
    </row>
    <row r="1287" spans="1:21" x14ac:dyDescent="0.3">
      <c r="A1287" s="1">
        <v>41463</v>
      </c>
      <c r="B1287">
        <v>63.36</v>
      </c>
      <c r="C1287">
        <v>35.69</v>
      </c>
      <c r="D1287">
        <v>37.270000000000003</v>
      </c>
      <c r="E1287">
        <v>59.99</v>
      </c>
      <c r="F1287">
        <v>4</v>
      </c>
      <c r="G1287">
        <v>14.03</v>
      </c>
      <c r="H1287">
        <v>3.5413000000000001</v>
      </c>
      <c r="I1287">
        <v>15.14</v>
      </c>
      <c r="J1287">
        <v>17.600000000000001</v>
      </c>
      <c r="K1287">
        <v>81.53</v>
      </c>
      <c r="L1287">
        <v>23.184999999999999</v>
      </c>
      <c r="O1287" s="1">
        <v>41463</v>
      </c>
      <c r="P1287" s="4">
        <f t="shared" si="42"/>
        <v>26.651708750000001</v>
      </c>
      <c r="Q1287" s="4">
        <f t="shared" si="41"/>
        <v>63.36</v>
      </c>
      <c r="T1287" s="59"/>
      <c r="U1287" s="59"/>
    </row>
    <row r="1288" spans="1:21" x14ac:dyDescent="0.3">
      <c r="A1288" s="1">
        <v>41464</v>
      </c>
      <c r="B1288">
        <v>64.040000000000006</v>
      </c>
      <c r="C1288">
        <v>36.24</v>
      </c>
      <c r="D1288">
        <v>37.58</v>
      </c>
      <c r="E1288">
        <v>59.39</v>
      </c>
      <c r="F1288">
        <v>4.05</v>
      </c>
      <c r="G1288">
        <v>13.135</v>
      </c>
      <c r="H1288">
        <v>3.5602999999999998</v>
      </c>
      <c r="I1288">
        <v>15.66</v>
      </c>
      <c r="J1288">
        <v>17.84</v>
      </c>
      <c r="K1288">
        <v>82.13</v>
      </c>
      <c r="L1288">
        <v>23.135000000000002</v>
      </c>
      <c r="O1288" s="1">
        <v>41464</v>
      </c>
      <c r="P1288" s="4">
        <f t="shared" si="42"/>
        <v>26.682908750000003</v>
      </c>
      <c r="Q1288" s="4">
        <f t="shared" si="41"/>
        <v>64.040000000000006</v>
      </c>
      <c r="T1288" s="59"/>
      <c r="U1288" s="59"/>
    </row>
    <row r="1289" spans="1:21" x14ac:dyDescent="0.3">
      <c r="A1289" s="1">
        <v>41465</v>
      </c>
      <c r="B1289">
        <v>64.7</v>
      </c>
      <c r="C1289">
        <v>36.590000000000003</v>
      </c>
      <c r="D1289">
        <v>38.33</v>
      </c>
      <c r="E1289">
        <v>60.44</v>
      </c>
      <c r="F1289">
        <v>3.98</v>
      </c>
      <c r="G1289">
        <v>12.55</v>
      </c>
      <c r="H1289">
        <v>3.6074999999999999</v>
      </c>
      <c r="I1289">
        <v>16.3</v>
      </c>
      <c r="J1289">
        <v>17.84</v>
      </c>
      <c r="K1289">
        <v>83.85</v>
      </c>
      <c r="L1289">
        <v>23.25</v>
      </c>
      <c r="O1289" s="1">
        <v>41465</v>
      </c>
      <c r="P1289" s="4">
        <f t="shared" si="42"/>
        <v>27.02734375</v>
      </c>
      <c r="Q1289" s="4">
        <f t="shared" si="41"/>
        <v>64.7</v>
      </c>
      <c r="T1289" s="59"/>
      <c r="U1289" s="59"/>
    </row>
    <row r="1290" spans="1:21" x14ac:dyDescent="0.3">
      <c r="A1290" s="1">
        <v>41466</v>
      </c>
      <c r="B1290">
        <v>66.105000000000004</v>
      </c>
      <c r="C1290">
        <v>37.17</v>
      </c>
      <c r="D1290">
        <v>38.590000000000003</v>
      </c>
      <c r="E1290">
        <v>61.3</v>
      </c>
      <c r="F1290">
        <v>4.45</v>
      </c>
      <c r="G1290">
        <v>12.7</v>
      </c>
      <c r="H1290">
        <v>3.6575000000000002</v>
      </c>
      <c r="I1290">
        <v>16.489999999999998</v>
      </c>
      <c r="J1290">
        <v>18.54</v>
      </c>
      <c r="K1290">
        <v>87.34</v>
      </c>
      <c r="L1290">
        <v>23.99</v>
      </c>
      <c r="O1290" s="1">
        <v>41466</v>
      </c>
      <c r="P1290" s="4">
        <f t="shared" si="42"/>
        <v>27.608093750000002</v>
      </c>
      <c r="Q1290" s="4">
        <f t="shared" si="41"/>
        <v>66.105000000000004</v>
      </c>
      <c r="T1290" s="59"/>
      <c r="U1290" s="59"/>
    </row>
    <row r="1291" spans="1:21" x14ac:dyDescent="0.3">
      <c r="A1291" s="1">
        <v>41467</v>
      </c>
      <c r="B1291">
        <v>66.47</v>
      </c>
      <c r="C1291">
        <v>37.49</v>
      </c>
      <c r="D1291">
        <v>38.950000000000003</v>
      </c>
      <c r="E1291">
        <v>62.02</v>
      </c>
      <c r="F1291">
        <v>4.32</v>
      </c>
      <c r="G1291">
        <v>12.69</v>
      </c>
      <c r="H1291">
        <v>3.66</v>
      </c>
      <c r="I1291">
        <v>16.66</v>
      </c>
      <c r="J1291">
        <v>18.440000000000001</v>
      </c>
      <c r="K1291">
        <v>87.15</v>
      </c>
      <c r="L1291">
        <v>23.9</v>
      </c>
      <c r="O1291" s="1">
        <v>41467</v>
      </c>
      <c r="P1291" s="4">
        <f t="shared" si="42"/>
        <v>27.744625000000003</v>
      </c>
      <c r="Q1291" s="4">
        <f t="shared" si="41"/>
        <v>66.47</v>
      </c>
      <c r="T1291" s="59"/>
      <c r="U1291" s="59"/>
    </row>
    <row r="1292" spans="1:21" x14ac:dyDescent="0.3">
      <c r="A1292" s="1">
        <v>41468</v>
      </c>
      <c r="B1292">
        <v>66.47</v>
      </c>
      <c r="C1292">
        <v>37.49</v>
      </c>
      <c r="D1292">
        <v>38.950000000000003</v>
      </c>
      <c r="E1292">
        <v>62.02</v>
      </c>
      <c r="F1292">
        <v>4.32</v>
      </c>
      <c r="G1292">
        <v>12.69</v>
      </c>
      <c r="H1292">
        <v>3.66</v>
      </c>
      <c r="I1292">
        <v>16.66</v>
      </c>
      <c r="J1292">
        <v>18.440000000000001</v>
      </c>
      <c r="K1292">
        <v>87.15</v>
      </c>
      <c r="L1292">
        <v>23.9</v>
      </c>
      <c r="O1292" s="1">
        <v>41468</v>
      </c>
      <c r="P1292" s="4">
        <f t="shared" si="42"/>
        <v>27.744625000000003</v>
      </c>
      <c r="Q1292" s="4">
        <f t="shared" si="41"/>
        <v>66.47</v>
      </c>
      <c r="T1292" s="59"/>
      <c r="U1292" s="59"/>
    </row>
    <row r="1293" spans="1:21" x14ac:dyDescent="0.3">
      <c r="A1293" s="1">
        <v>41469</v>
      </c>
      <c r="B1293">
        <v>66.47</v>
      </c>
      <c r="C1293">
        <v>37.49</v>
      </c>
      <c r="D1293">
        <v>38.950000000000003</v>
      </c>
      <c r="E1293">
        <v>62.02</v>
      </c>
      <c r="F1293">
        <v>4.32</v>
      </c>
      <c r="G1293">
        <v>12.69</v>
      </c>
      <c r="H1293">
        <v>3.66</v>
      </c>
      <c r="I1293">
        <v>16.66</v>
      </c>
      <c r="J1293">
        <v>18.440000000000001</v>
      </c>
      <c r="K1293">
        <v>87.15</v>
      </c>
      <c r="L1293">
        <v>23.9</v>
      </c>
      <c r="O1293" s="1">
        <v>41469</v>
      </c>
      <c r="P1293" s="4">
        <f t="shared" si="42"/>
        <v>27.744625000000003</v>
      </c>
      <c r="Q1293" s="4">
        <f t="shared" si="41"/>
        <v>66.47</v>
      </c>
      <c r="T1293" s="59"/>
      <c r="U1293" s="59"/>
    </row>
    <row r="1294" spans="1:21" x14ac:dyDescent="0.3">
      <c r="A1294" s="1">
        <v>41470</v>
      </c>
      <c r="B1294">
        <v>66.47</v>
      </c>
      <c r="C1294">
        <v>37.79</v>
      </c>
      <c r="D1294">
        <v>38.01</v>
      </c>
      <c r="E1294">
        <v>61.28</v>
      </c>
      <c r="F1294">
        <v>4.4000000000000004</v>
      </c>
      <c r="G1294">
        <v>13.07</v>
      </c>
      <c r="H1294">
        <v>3.6524999999999999</v>
      </c>
      <c r="I1294">
        <v>16.47</v>
      </c>
      <c r="J1294">
        <v>18.399999999999999</v>
      </c>
      <c r="K1294">
        <v>86.92</v>
      </c>
      <c r="L1294">
        <v>23.94</v>
      </c>
      <c r="O1294" s="1">
        <v>41470</v>
      </c>
      <c r="P1294" s="4">
        <f t="shared" si="42"/>
        <v>27.609906249999998</v>
      </c>
      <c r="Q1294" s="4">
        <f t="shared" ref="Q1294:Q1357" si="43">B1294</f>
        <v>66.47</v>
      </c>
      <c r="T1294" s="59"/>
      <c r="U1294" s="59"/>
    </row>
    <row r="1295" spans="1:21" x14ac:dyDescent="0.3">
      <c r="A1295" s="1">
        <v>41471</v>
      </c>
      <c r="B1295">
        <v>66.73</v>
      </c>
      <c r="C1295">
        <v>37.82</v>
      </c>
      <c r="D1295">
        <v>38.869999999999997</v>
      </c>
      <c r="E1295">
        <v>61.85</v>
      </c>
      <c r="F1295">
        <v>4.43</v>
      </c>
      <c r="G1295">
        <v>13.38</v>
      </c>
      <c r="H1295">
        <v>3.6724999999999999</v>
      </c>
      <c r="I1295">
        <v>16.574999999999999</v>
      </c>
      <c r="J1295">
        <v>18.43</v>
      </c>
      <c r="K1295">
        <v>87.74</v>
      </c>
      <c r="L1295">
        <v>24.25</v>
      </c>
      <c r="O1295" s="1">
        <v>41471</v>
      </c>
      <c r="P1295" s="4">
        <f t="shared" si="42"/>
        <v>27.90384375</v>
      </c>
      <c r="Q1295" s="4">
        <f t="shared" si="43"/>
        <v>66.73</v>
      </c>
      <c r="T1295" s="59"/>
      <c r="U1295" s="59"/>
    </row>
    <row r="1296" spans="1:21" x14ac:dyDescent="0.3">
      <c r="A1296" s="1">
        <v>41472</v>
      </c>
      <c r="B1296">
        <v>66.75</v>
      </c>
      <c r="C1296">
        <v>37.9</v>
      </c>
      <c r="D1296">
        <v>38.92</v>
      </c>
      <c r="E1296">
        <v>62.65</v>
      </c>
      <c r="F1296">
        <v>4.38</v>
      </c>
      <c r="G1296">
        <v>13.59</v>
      </c>
      <c r="H1296">
        <v>3.6524999999999999</v>
      </c>
      <c r="I1296">
        <v>16.690000000000001</v>
      </c>
      <c r="J1296">
        <v>18.45</v>
      </c>
      <c r="K1296">
        <v>88.97</v>
      </c>
      <c r="L1296">
        <v>24.15</v>
      </c>
      <c r="O1296" s="1">
        <v>41472</v>
      </c>
      <c r="P1296" s="4">
        <f t="shared" si="42"/>
        <v>28.088406249999998</v>
      </c>
      <c r="Q1296" s="4">
        <f t="shared" si="43"/>
        <v>66.75</v>
      </c>
      <c r="T1296" s="59"/>
      <c r="U1296" s="59"/>
    </row>
    <row r="1297" spans="1:21" x14ac:dyDescent="0.3">
      <c r="A1297" s="1">
        <v>41473</v>
      </c>
      <c r="B1297">
        <v>66.19</v>
      </c>
      <c r="C1297">
        <v>37.6</v>
      </c>
      <c r="D1297">
        <v>37.6</v>
      </c>
      <c r="E1297">
        <v>61.115000000000002</v>
      </c>
      <c r="F1297">
        <v>4.6399999999999997</v>
      </c>
      <c r="G1297">
        <v>13.69</v>
      </c>
      <c r="H1297">
        <v>3.6375000000000002</v>
      </c>
      <c r="I1297">
        <v>16.559999999999999</v>
      </c>
      <c r="J1297">
        <v>16.809999999999999</v>
      </c>
      <c r="K1297">
        <v>89.08</v>
      </c>
      <c r="L1297">
        <v>23.244</v>
      </c>
      <c r="O1297" s="1">
        <v>41473</v>
      </c>
      <c r="P1297" s="4">
        <f t="shared" si="42"/>
        <v>27.579231250000003</v>
      </c>
      <c r="Q1297" s="4">
        <f t="shared" si="43"/>
        <v>66.19</v>
      </c>
      <c r="T1297" s="59"/>
      <c r="U1297" s="59"/>
    </row>
    <row r="1298" spans="1:21" x14ac:dyDescent="0.3">
      <c r="A1298" s="1">
        <v>41474</v>
      </c>
      <c r="B1298">
        <v>66.02</v>
      </c>
      <c r="C1298">
        <v>37.26</v>
      </c>
      <c r="D1298">
        <v>37.85</v>
      </c>
      <c r="E1298">
        <v>61.46</v>
      </c>
      <c r="F1298">
        <v>4.03</v>
      </c>
      <c r="G1298">
        <v>13.73</v>
      </c>
      <c r="H1298">
        <v>3.56</v>
      </c>
      <c r="I1298">
        <v>16.559999999999999</v>
      </c>
      <c r="J1298">
        <v>16.489999999999998</v>
      </c>
      <c r="K1298">
        <v>89.05</v>
      </c>
      <c r="L1298">
        <v>23.04</v>
      </c>
      <c r="O1298" s="1">
        <v>41474</v>
      </c>
      <c r="P1298" s="4">
        <f t="shared" si="42"/>
        <v>27.494625000000003</v>
      </c>
      <c r="Q1298" s="4">
        <f t="shared" si="43"/>
        <v>66.02</v>
      </c>
      <c r="T1298" s="59"/>
      <c r="U1298" s="59"/>
    </row>
    <row r="1299" spans="1:21" x14ac:dyDescent="0.3">
      <c r="A1299" s="1">
        <v>41475</v>
      </c>
      <c r="B1299">
        <v>66.02</v>
      </c>
      <c r="C1299">
        <v>37.26</v>
      </c>
      <c r="D1299">
        <v>37.85</v>
      </c>
      <c r="E1299">
        <v>61.46</v>
      </c>
      <c r="F1299">
        <v>4.03</v>
      </c>
      <c r="G1299">
        <v>13.73</v>
      </c>
      <c r="H1299">
        <v>3.56</v>
      </c>
      <c r="I1299">
        <v>16.559999999999999</v>
      </c>
      <c r="J1299">
        <v>16.489999999999998</v>
      </c>
      <c r="K1299">
        <v>89.05</v>
      </c>
      <c r="L1299">
        <v>23.04</v>
      </c>
      <c r="O1299" s="1">
        <v>41475</v>
      </c>
      <c r="P1299" s="4">
        <f t="shared" si="42"/>
        <v>27.494625000000003</v>
      </c>
      <c r="Q1299" s="4">
        <f t="shared" si="43"/>
        <v>66.02</v>
      </c>
      <c r="T1299" s="59"/>
      <c r="U1299" s="59"/>
    </row>
    <row r="1300" spans="1:21" x14ac:dyDescent="0.3">
      <c r="A1300" s="1">
        <v>41476</v>
      </c>
      <c r="B1300">
        <v>66.02</v>
      </c>
      <c r="C1300">
        <v>37.26</v>
      </c>
      <c r="D1300">
        <v>37.85</v>
      </c>
      <c r="E1300">
        <v>61.46</v>
      </c>
      <c r="F1300">
        <v>4.03</v>
      </c>
      <c r="G1300">
        <v>13.73</v>
      </c>
      <c r="H1300">
        <v>3.56</v>
      </c>
      <c r="I1300">
        <v>16.559999999999999</v>
      </c>
      <c r="J1300">
        <v>16.489999999999998</v>
      </c>
      <c r="K1300">
        <v>89.05</v>
      </c>
      <c r="L1300">
        <v>23.04</v>
      </c>
      <c r="O1300" s="1">
        <v>41476</v>
      </c>
      <c r="P1300" s="4">
        <f t="shared" si="42"/>
        <v>27.494625000000003</v>
      </c>
      <c r="Q1300" s="4">
        <f t="shared" si="43"/>
        <v>66.02</v>
      </c>
      <c r="T1300" s="59"/>
      <c r="U1300" s="59"/>
    </row>
    <row r="1301" spans="1:21" x14ac:dyDescent="0.3">
      <c r="A1301" s="1">
        <v>41477</v>
      </c>
      <c r="B1301">
        <v>65.89</v>
      </c>
      <c r="C1301">
        <v>37.42</v>
      </c>
      <c r="D1301">
        <v>37.79</v>
      </c>
      <c r="E1301">
        <v>62.21</v>
      </c>
      <c r="F1301">
        <v>3.9</v>
      </c>
      <c r="G1301">
        <v>13.83</v>
      </c>
      <c r="H1301">
        <v>3.5575000000000001</v>
      </c>
      <c r="I1301">
        <v>16.350000000000001</v>
      </c>
      <c r="J1301">
        <v>16.62</v>
      </c>
      <c r="K1301">
        <v>88.65</v>
      </c>
      <c r="L1301">
        <v>22.77</v>
      </c>
      <c r="O1301" s="1">
        <v>41477</v>
      </c>
      <c r="P1301" s="4">
        <f t="shared" si="42"/>
        <v>27.519093750000003</v>
      </c>
      <c r="Q1301" s="4">
        <f t="shared" si="43"/>
        <v>65.89</v>
      </c>
      <c r="T1301" s="59"/>
      <c r="U1301" s="59"/>
    </row>
    <row r="1302" spans="1:21" x14ac:dyDescent="0.3">
      <c r="A1302" s="1">
        <v>41478</v>
      </c>
      <c r="B1302">
        <v>65.7</v>
      </c>
      <c r="C1302">
        <v>38.93</v>
      </c>
      <c r="D1302">
        <v>37.61</v>
      </c>
      <c r="E1302">
        <v>62.3</v>
      </c>
      <c r="F1302">
        <v>3.66</v>
      </c>
      <c r="G1302">
        <v>13.64</v>
      </c>
      <c r="H1302">
        <v>3.5525000000000002</v>
      </c>
      <c r="I1302">
        <v>16.260000000000002</v>
      </c>
      <c r="J1302">
        <v>16.739999999999998</v>
      </c>
      <c r="K1302">
        <v>88.57</v>
      </c>
      <c r="L1302">
        <v>22.75</v>
      </c>
      <c r="O1302" s="1">
        <v>41478</v>
      </c>
      <c r="P1302" s="4">
        <f t="shared" si="42"/>
        <v>27.619531250000001</v>
      </c>
      <c r="Q1302" s="4">
        <f t="shared" si="43"/>
        <v>65.7</v>
      </c>
      <c r="T1302" s="59"/>
      <c r="U1302" s="59"/>
    </row>
    <row r="1303" spans="1:21" x14ac:dyDescent="0.3">
      <c r="A1303" s="1">
        <v>41479</v>
      </c>
      <c r="B1303">
        <v>64.47</v>
      </c>
      <c r="C1303">
        <v>38.93</v>
      </c>
      <c r="D1303">
        <v>36.89</v>
      </c>
      <c r="E1303">
        <v>61.39</v>
      </c>
      <c r="F1303">
        <v>3.63</v>
      </c>
      <c r="G1303">
        <v>13.105</v>
      </c>
      <c r="H1303">
        <v>3.5525000000000002</v>
      </c>
      <c r="I1303">
        <v>16.100000000000001</v>
      </c>
      <c r="J1303">
        <v>17.02</v>
      </c>
      <c r="K1303">
        <v>88.41</v>
      </c>
      <c r="L1303">
        <v>22.93</v>
      </c>
      <c r="O1303" s="1">
        <v>41479</v>
      </c>
      <c r="P1303" s="4">
        <f t="shared" si="42"/>
        <v>27.38084375</v>
      </c>
      <c r="Q1303" s="4">
        <f t="shared" si="43"/>
        <v>64.47</v>
      </c>
      <c r="T1303" s="59"/>
      <c r="U1303" s="59"/>
    </row>
    <row r="1304" spans="1:21" x14ac:dyDescent="0.3">
      <c r="A1304" s="1">
        <v>41480</v>
      </c>
      <c r="B1304">
        <v>64.8</v>
      </c>
      <c r="C1304">
        <v>39.25</v>
      </c>
      <c r="D1304">
        <v>36.9</v>
      </c>
      <c r="E1304">
        <v>63.42</v>
      </c>
      <c r="F1304">
        <v>3.7</v>
      </c>
      <c r="G1304">
        <v>13.29</v>
      </c>
      <c r="H1304">
        <v>3.5649999999999999</v>
      </c>
      <c r="I1304">
        <v>16.13</v>
      </c>
      <c r="J1304">
        <v>17.18</v>
      </c>
      <c r="K1304">
        <v>89.67</v>
      </c>
      <c r="L1304">
        <v>23.06</v>
      </c>
      <c r="O1304" s="1">
        <v>41480</v>
      </c>
      <c r="P1304" s="4">
        <f t="shared" si="42"/>
        <v>27.765437500000001</v>
      </c>
      <c r="Q1304" s="4">
        <f t="shared" si="43"/>
        <v>64.8</v>
      </c>
      <c r="T1304" s="59"/>
      <c r="U1304" s="59"/>
    </row>
    <row r="1305" spans="1:21" x14ac:dyDescent="0.3">
      <c r="A1305" s="1">
        <v>41481</v>
      </c>
      <c r="B1305">
        <v>64.290000000000006</v>
      </c>
      <c r="C1305">
        <v>39.11</v>
      </c>
      <c r="D1305">
        <v>36.78</v>
      </c>
      <c r="E1305">
        <v>64.61</v>
      </c>
      <c r="F1305">
        <v>3.82</v>
      </c>
      <c r="G1305">
        <v>12.59</v>
      </c>
      <c r="H1305">
        <v>3.55</v>
      </c>
      <c r="I1305">
        <v>16.13</v>
      </c>
      <c r="J1305">
        <v>16.899999999999999</v>
      </c>
      <c r="K1305">
        <v>89.18</v>
      </c>
      <c r="L1305">
        <v>23.26</v>
      </c>
      <c r="O1305" s="1">
        <v>41481</v>
      </c>
      <c r="P1305" s="4">
        <f t="shared" si="42"/>
        <v>27.787124999999996</v>
      </c>
      <c r="Q1305" s="4">
        <f t="shared" si="43"/>
        <v>64.290000000000006</v>
      </c>
      <c r="T1305" s="59"/>
      <c r="U1305" s="59"/>
    </row>
    <row r="1306" spans="1:21" x14ac:dyDescent="0.3">
      <c r="A1306" s="1">
        <v>41482</v>
      </c>
      <c r="B1306">
        <v>64.290000000000006</v>
      </c>
      <c r="C1306">
        <v>39.11</v>
      </c>
      <c r="D1306">
        <v>36.78</v>
      </c>
      <c r="E1306">
        <v>64.61</v>
      </c>
      <c r="F1306">
        <v>3.82</v>
      </c>
      <c r="G1306">
        <v>12.59</v>
      </c>
      <c r="H1306">
        <v>3.55</v>
      </c>
      <c r="I1306">
        <v>16.13</v>
      </c>
      <c r="J1306">
        <v>16.899999999999999</v>
      </c>
      <c r="K1306">
        <v>89.18</v>
      </c>
      <c r="L1306">
        <v>23.26</v>
      </c>
      <c r="O1306" s="1">
        <v>41482</v>
      </c>
      <c r="P1306" s="4">
        <f t="shared" si="42"/>
        <v>27.787124999999996</v>
      </c>
      <c r="Q1306" s="4">
        <f t="shared" si="43"/>
        <v>64.290000000000006</v>
      </c>
      <c r="T1306" s="59"/>
      <c r="U1306" s="59"/>
    </row>
    <row r="1307" spans="1:21" x14ac:dyDescent="0.3">
      <c r="A1307" s="1">
        <v>41483</v>
      </c>
      <c r="B1307">
        <v>64.290000000000006</v>
      </c>
      <c r="C1307">
        <v>39.11</v>
      </c>
      <c r="D1307">
        <v>36.78</v>
      </c>
      <c r="E1307">
        <v>64.61</v>
      </c>
      <c r="F1307">
        <v>3.82</v>
      </c>
      <c r="G1307">
        <v>12.59</v>
      </c>
      <c r="H1307">
        <v>3.55</v>
      </c>
      <c r="I1307">
        <v>16.13</v>
      </c>
      <c r="J1307">
        <v>16.899999999999999</v>
      </c>
      <c r="K1307">
        <v>89.18</v>
      </c>
      <c r="L1307">
        <v>23.26</v>
      </c>
      <c r="O1307" s="1">
        <v>41483</v>
      </c>
      <c r="P1307" s="4">
        <f t="shared" si="42"/>
        <v>27.787124999999996</v>
      </c>
      <c r="Q1307" s="4">
        <f t="shared" si="43"/>
        <v>64.290000000000006</v>
      </c>
      <c r="T1307" s="59"/>
      <c r="U1307" s="59"/>
    </row>
    <row r="1308" spans="1:21" x14ac:dyDescent="0.3">
      <c r="A1308" s="1">
        <v>41484</v>
      </c>
      <c r="B1308">
        <v>63.88</v>
      </c>
      <c r="C1308">
        <v>38.590000000000003</v>
      </c>
      <c r="D1308">
        <v>36.590000000000003</v>
      </c>
      <c r="E1308">
        <v>64.239999999999995</v>
      </c>
      <c r="F1308">
        <v>3.75</v>
      </c>
      <c r="G1308">
        <v>12.47</v>
      </c>
      <c r="H1308">
        <v>3.5425</v>
      </c>
      <c r="I1308">
        <v>16.02</v>
      </c>
      <c r="J1308">
        <v>16.7</v>
      </c>
      <c r="K1308">
        <v>89.44</v>
      </c>
      <c r="L1308">
        <v>23.24</v>
      </c>
      <c r="O1308" s="1">
        <v>41484</v>
      </c>
      <c r="P1308" s="4">
        <f t="shared" si="42"/>
        <v>27.631781250000007</v>
      </c>
      <c r="Q1308" s="4">
        <f t="shared" si="43"/>
        <v>63.88</v>
      </c>
      <c r="T1308" s="59"/>
      <c r="U1308" s="59"/>
    </row>
    <row r="1309" spans="1:21" x14ac:dyDescent="0.3">
      <c r="A1309" s="1">
        <v>41485</v>
      </c>
      <c r="B1309">
        <v>64.650000000000006</v>
      </c>
      <c r="C1309">
        <v>38.76</v>
      </c>
      <c r="D1309">
        <v>36.85</v>
      </c>
      <c r="E1309">
        <v>64.510000000000005</v>
      </c>
      <c r="F1309">
        <v>3.82</v>
      </c>
      <c r="G1309">
        <v>12.6</v>
      </c>
      <c r="H1309">
        <v>3.6025</v>
      </c>
      <c r="I1309">
        <v>16.27</v>
      </c>
      <c r="J1309">
        <v>16.97</v>
      </c>
      <c r="K1309">
        <v>90.09</v>
      </c>
      <c r="L1309">
        <v>23.38</v>
      </c>
      <c r="O1309" s="1">
        <v>41485</v>
      </c>
      <c r="P1309" s="4">
        <f t="shared" si="42"/>
        <v>27.829656250000003</v>
      </c>
      <c r="Q1309" s="4">
        <f t="shared" si="43"/>
        <v>64.650000000000006</v>
      </c>
      <c r="T1309" s="59"/>
      <c r="U1309" s="59"/>
    </row>
    <row r="1310" spans="1:21" x14ac:dyDescent="0.3">
      <c r="A1310" s="1">
        <v>41486</v>
      </c>
      <c r="B1310">
        <v>64.97</v>
      </c>
      <c r="C1310">
        <v>39.18</v>
      </c>
      <c r="D1310">
        <v>36.68</v>
      </c>
      <c r="E1310">
        <v>64.561999999999998</v>
      </c>
      <c r="F1310">
        <v>3.77</v>
      </c>
      <c r="G1310">
        <v>13.24</v>
      </c>
      <c r="H1310">
        <v>3.6088</v>
      </c>
      <c r="I1310">
        <v>16.315000000000001</v>
      </c>
      <c r="J1310">
        <v>16.98</v>
      </c>
      <c r="K1310">
        <v>89.95</v>
      </c>
      <c r="L1310">
        <v>23.335000000000001</v>
      </c>
      <c r="O1310" s="1">
        <v>41486</v>
      </c>
      <c r="P1310" s="4">
        <f t="shared" si="42"/>
        <v>27.924215</v>
      </c>
      <c r="Q1310" s="4">
        <f t="shared" si="43"/>
        <v>64.97</v>
      </c>
      <c r="T1310" s="59"/>
      <c r="U1310" s="59"/>
    </row>
    <row r="1311" spans="1:21" x14ac:dyDescent="0.3">
      <c r="A1311" s="1">
        <v>41487</v>
      </c>
      <c r="B1311">
        <v>66.099999999999994</v>
      </c>
      <c r="C1311">
        <v>39.82</v>
      </c>
      <c r="D1311">
        <v>37.4</v>
      </c>
      <c r="E1311">
        <v>65.27</v>
      </c>
      <c r="F1311">
        <v>3.81</v>
      </c>
      <c r="G1311">
        <v>13.574999999999999</v>
      </c>
      <c r="H1311">
        <v>3.66</v>
      </c>
      <c r="I1311">
        <v>16.489999999999998</v>
      </c>
      <c r="J1311">
        <v>17.25</v>
      </c>
      <c r="K1311">
        <v>91.19</v>
      </c>
      <c r="L1311">
        <v>23.2</v>
      </c>
      <c r="O1311" s="1">
        <v>41487</v>
      </c>
      <c r="P1311" s="4">
        <f t="shared" si="42"/>
        <v>28.284812500000001</v>
      </c>
      <c r="Q1311" s="4">
        <f t="shared" si="43"/>
        <v>66.099999999999994</v>
      </c>
      <c r="T1311" s="59"/>
      <c r="U1311" s="59"/>
    </row>
    <row r="1312" spans="1:21" x14ac:dyDescent="0.3">
      <c r="A1312" s="1">
        <v>41488</v>
      </c>
      <c r="B1312">
        <v>65.739999999999995</v>
      </c>
      <c r="C1312">
        <v>39.94</v>
      </c>
      <c r="D1312">
        <v>37.49</v>
      </c>
      <c r="E1312">
        <v>66.75</v>
      </c>
      <c r="F1312">
        <v>3.8</v>
      </c>
      <c r="G1312">
        <v>13.5</v>
      </c>
      <c r="H1312">
        <v>3.69</v>
      </c>
      <c r="I1312">
        <v>16.32</v>
      </c>
      <c r="J1312">
        <v>16.8</v>
      </c>
      <c r="K1312">
        <v>91.93</v>
      </c>
      <c r="L1312">
        <v>23.22</v>
      </c>
      <c r="O1312" s="1">
        <v>41488</v>
      </c>
      <c r="P1312" s="4">
        <f t="shared" si="42"/>
        <v>28.466374999999996</v>
      </c>
      <c r="Q1312" s="4">
        <f t="shared" si="43"/>
        <v>65.739999999999995</v>
      </c>
      <c r="T1312" s="59"/>
      <c r="U1312" s="59"/>
    </row>
    <row r="1313" spans="1:21" x14ac:dyDescent="0.3">
      <c r="A1313" s="1">
        <v>41489</v>
      </c>
      <c r="B1313">
        <v>65.739999999999995</v>
      </c>
      <c r="C1313">
        <v>39.94</v>
      </c>
      <c r="D1313">
        <v>37.49</v>
      </c>
      <c r="E1313">
        <v>66.75</v>
      </c>
      <c r="F1313">
        <v>3.8</v>
      </c>
      <c r="G1313">
        <v>13.5</v>
      </c>
      <c r="H1313">
        <v>3.69</v>
      </c>
      <c r="I1313">
        <v>16.32</v>
      </c>
      <c r="J1313">
        <v>16.8</v>
      </c>
      <c r="K1313">
        <v>91.93</v>
      </c>
      <c r="L1313">
        <v>23.22</v>
      </c>
      <c r="O1313" s="1">
        <v>41489</v>
      </c>
      <c r="P1313" s="4">
        <f t="shared" si="42"/>
        <v>28.466374999999996</v>
      </c>
      <c r="Q1313" s="4">
        <f t="shared" si="43"/>
        <v>65.739999999999995</v>
      </c>
      <c r="T1313" s="59"/>
      <c r="U1313" s="59"/>
    </row>
    <row r="1314" spans="1:21" x14ac:dyDescent="0.3">
      <c r="A1314" s="1">
        <v>41490</v>
      </c>
      <c r="B1314">
        <v>65.739999999999995</v>
      </c>
      <c r="C1314">
        <v>39.94</v>
      </c>
      <c r="D1314">
        <v>37.49</v>
      </c>
      <c r="E1314">
        <v>66.75</v>
      </c>
      <c r="F1314">
        <v>3.8</v>
      </c>
      <c r="G1314">
        <v>13.5</v>
      </c>
      <c r="H1314">
        <v>3.69</v>
      </c>
      <c r="I1314">
        <v>16.32</v>
      </c>
      <c r="J1314">
        <v>16.8</v>
      </c>
      <c r="K1314">
        <v>91.93</v>
      </c>
      <c r="L1314">
        <v>23.22</v>
      </c>
      <c r="O1314" s="1">
        <v>41490</v>
      </c>
      <c r="P1314" s="4">
        <f t="shared" si="42"/>
        <v>28.466374999999996</v>
      </c>
      <c r="Q1314" s="4">
        <f t="shared" si="43"/>
        <v>65.739999999999995</v>
      </c>
      <c r="T1314" s="59"/>
      <c r="U1314" s="59"/>
    </row>
    <row r="1315" spans="1:21" x14ac:dyDescent="0.3">
      <c r="A1315" s="1">
        <v>41491</v>
      </c>
      <c r="B1315">
        <v>65.599999999999994</v>
      </c>
      <c r="C1315">
        <v>39.86</v>
      </c>
      <c r="D1315">
        <v>37.020000000000003</v>
      </c>
      <c r="E1315">
        <v>66.25</v>
      </c>
      <c r="F1315">
        <v>3.82</v>
      </c>
      <c r="G1315">
        <v>14.173999999999999</v>
      </c>
      <c r="H1315">
        <v>3.7075</v>
      </c>
      <c r="I1315">
        <v>16.100000000000001</v>
      </c>
      <c r="J1315">
        <v>16.82</v>
      </c>
      <c r="K1315">
        <v>92.02</v>
      </c>
      <c r="L1315">
        <v>22.923999999999999</v>
      </c>
      <c r="O1315" s="1">
        <v>41491</v>
      </c>
      <c r="P1315" s="4">
        <f t="shared" si="42"/>
        <v>28.375743749999998</v>
      </c>
      <c r="Q1315" s="4">
        <f t="shared" si="43"/>
        <v>65.599999999999994</v>
      </c>
      <c r="T1315" s="59"/>
      <c r="U1315" s="59"/>
    </row>
    <row r="1316" spans="1:21" x14ac:dyDescent="0.3">
      <c r="A1316" s="1">
        <v>41492</v>
      </c>
      <c r="B1316">
        <v>65.2</v>
      </c>
      <c r="C1316">
        <v>39.729999999999997</v>
      </c>
      <c r="D1316">
        <v>36.86</v>
      </c>
      <c r="E1316">
        <v>65.59</v>
      </c>
      <c r="F1316">
        <v>3.72</v>
      </c>
      <c r="G1316">
        <v>14.14</v>
      </c>
      <c r="H1316">
        <v>3.6524999999999999</v>
      </c>
      <c r="I1316">
        <v>16.16</v>
      </c>
      <c r="J1316">
        <v>16.59</v>
      </c>
      <c r="K1316">
        <v>92.06</v>
      </c>
      <c r="L1316">
        <v>22.8</v>
      </c>
      <c r="O1316" s="1">
        <v>41492</v>
      </c>
      <c r="P1316" s="4">
        <f t="shared" si="42"/>
        <v>28.230906250000004</v>
      </c>
      <c r="Q1316" s="4">
        <f t="shared" si="43"/>
        <v>65.2</v>
      </c>
      <c r="T1316" s="59"/>
      <c r="U1316" s="59"/>
    </row>
    <row r="1317" spans="1:21" x14ac:dyDescent="0.3">
      <c r="A1317" s="1">
        <v>41493</v>
      </c>
      <c r="B1317">
        <v>64.489999999999995</v>
      </c>
      <c r="C1317">
        <v>39.65</v>
      </c>
      <c r="D1317">
        <v>37.29</v>
      </c>
      <c r="E1317">
        <v>65.209999999999994</v>
      </c>
      <c r="F1317">
        <v>3.69</v>
      </c>
      <c r="G1317">
        <v>13.81</v>
      </c>
      <c r="H1317">
        <v>3.65</v>
      </c>
      <c r="I1317">
        <v>15.89</v>
      </c>
      <c r="J1317">
        <v>16.170000000000002</v>
      </c>
      <c r="K1317">
        <v>91.5</v>
      </c>
      <c r="L1317">
        <v>22.7</v>
      </c>
      <c r="O1317" s="1">
        <v>41493</v>
      </c>
      <c r="P1317" s="4">
        <f t="shared" si="42"/>
        <v>28.096124999999997</v>
      </c>
      <c r="Q1317" s="4">
        <f t="shared" si="43"/>
        <v>64.489999999999995</v>
      </c>
      <c r="T1317" s="59"/>
      <c r="U1317" s="59"/>
    </row>
    <row r="1318" spans="1:21" x14ac:dyDescent="0.3">
      <c r="A1318" s="1">
        <v>41494</v>
      </c>
      <c r="B1318">
        <v>64.52</v>
      </c>
      <c r="C1318">
        <v>39.65</v>
      </c>
      <c r="D1318">
        <v>37.32</v>
      </c>
      <c r="E1318">
        <v>66.349999999999994</v>
      </c>
      <c r="F1318">
        <v>3.71</v>
      </c>
      <c r="G1318">
        <v>13.95</v>
      </c>
      <c r="H1318">
        <v>3.6747999999999998</v>
      </c>
      <c r="I1318">
        <v>15.65</v>
      </c>
      <c r="J1318">
        <v>16.22</v>
      </c>
      <c r="K1318">
        <v>91.88</v>
      </c>
      <c r="L1318">
        <v>22.45</v>
      </c>
      <c r="O1318" s="1">
        <v>41494</v>
      </c>
      <c r="P1318" s="4">
        <f t="shared" si="42"/>
        <v>28.214915000000005</v>
      </c>
      <c r="Q1318" s="4">
        <f t="shared" si="43"/>
        <v>64.52</v>
      </c>
      <c r="T1318" s="59"/>
      <c r="U1318" s="59"/>
    </row>
    <row r="1319" spans="1:21" x14ac:dyDescent="0.3">
      <c r="A1319" s="1">
        <v>41495</v>
      </c>
      <c r="B1319">
        <v>64.19</v>
      </c>
      <c r="C1319">
        <v>39.78</v>
      </c>
      <c r="D1319">
        <v>36.83</v>
      </c>
      <c r="E1319">
        <v>66.27</v>
      </c>
      <c r="F1319">
        <v>3.65</v>
      </c>
      <c r="G1319">
        <v>13.99</v>
      </c>
      <c r="H1319">
        <v>3.6225000000000001</v>
      </c>
      <c r="I1319">
        <v>15.67</v>
      </c>
      <c r="J1319">
        <v>16.21</v>
      </c>
      <c r="K1319">
        <v>91.48</v>
      </c>
      <c r="L1319">
        <v>22.51</v>
      </c>
      <c r="O1319" s="1">
        <v>41495</v>
      </c>
      <c r="P1319" s="4">
        <f t="shared" si="42"/>
        <v>28.145781250000006</v>
      </c>
      <c r="Q1319" s="4">
        <f t="shared" si="43"/>
        <v>64.19</v>
      </c>
      <c r="T1319" s="59"/>
      <c r="U1319" s="59"/>
    </row>
    <row r="1320" spans="1:21" x14ac:dyDescent="0.3">
      <c r="A1320" s="1">
        <v>41496</v>
      </c>
      <c r="B1320">
        <v>64.19</v>
      </c>
      <c r="C1320">
        <v>39.78</v>
      </c>
      <c r="D1320">
        <v>36.83</v>
      </c>
      <c r="E1320">
        <v>66.27</v>
      </c>
      <c r="F1320">
        <v>3.65</v>
      </c>
      <c r="G1320">
        <v>13.99</v>
      </c>
      <c r="H1320">
        <v>3.6225000000000001</v>
      </c>
      <c r="I1320">
        <v>15.67</v>
      </c>
      <c r="J1320">
        <v>16.21</v>
      </c>
      <c r="K1320">
        <v>91.48</v>
      </c>
      <c r="L1320">
        <v>22.51</v>
      </c>
      <c r="O1320" s="1">
        <v>41496</v>
      </c>
      <c r="P1320" s="4">
        <f t="shared" si="42"/>
        <v>28.145781250000006</v>
      </c>
      <c r="Q1320" s="4">
        <f t="shared" si="43"/>
        <v>64.19</v>
      </c>
      <c r="T1320" s="59"/>
      <c r="U1320" s="59"/>
    </row>
    <row r="1321" spans="1:21" x14ac:dyDescent="0.3">
      <c r="A1321" s="1">
        <v>41497</v>
      </c>
      <c r="B1321">
        <v>64.19</v>
      </c>
      <c r="C1321">
        <v>39.78</v>
      </c>
      <c r="D1321">
        <v>36.83</v>
      </c>
      <c r="E1321">
        <v>66.27</v>
      </c>
      <c r="F1321">
        <v>3.65</v>
      </c>
      <c r="G1321">
        <v>13.99</v>
      </c>
      <c r="H1321">
        <v>3.6225000000000001</v>
      </c>
      <c r="I1321">
        <v>15.67</v>
      </c>
      <c r="J1321">
        <v>16.21</v>
      </c>
      <c r="K1321">
        <v>91.48</v>
      </c>
      <c r="L1321">
        <v>22.51</v>
      </c>
      <c r="O1321" s="1">
        <v>41497</v>
      </c>
      <c r="P1321" s="4">
        <f t="shared" si="42"/>
        <v>28.145781250000006</v>
      </c>
      <c r="Q1321" s="4">
        <f t="shared" si="43"/>
        <v>64.19</v>
      </c>
      <c r="T1321" s="59"/>
      <c r="U1321" s="59"/>
    </row>
    <row r="1322" spans="1:21" x14ac:dyDescent="0.3">
      <c r="A1322" s="1">
        <v>41498</v>
      </c>
      <c r="B1322">
        <v>64.430000000000007</v>
      </c>
      <c r="C1322">
        <v>39.71</v>
      </c>
      <c r="D1322">
        <v>37.700000000000003</v>
      </c>
      <c r="E1322">
        <v>66.459999999999994</v>
      </c>
      <c r="F1322">
        <v>3.65</v>
      </c>
      <c r="G1322">
        <v>13.83</v>
      </c>
      <c r="H1322">
        <v>3.5924999999999998</v>
      </c>
      <c r="I1322">
        <v>15.65</v>
      </c>
      <c r="J1322">
        <v>16.05</v>
      </c>
      <c r="K1322">
        <v>91.4</v>
      </c>
      <c r="L1322">
        <v>22.64</v>
      </c>
      <c r="O1322" s="1">
        <v>41498</v>
      </c>
      <c r="P1322" s="4">
        <f t="shared" si="42"/>
        <v>28.236156250000001</v>
      </c>
      <c r="Q1322" s="4">
        <f t="shared" si="43"/>
        <v>64.430000000000007</v>
      </c>
      <c r="T1322" s="59"/>
      <c r="U1322" s="59"/>
    </row>
    <row r="1323" spans="1:21" x14ac:dyDescent="0.3">
      <c r="A1323" s="1">
        <v>41499</v>
      </c>
      <c r="B1323">
        <v>65.19</v>
      </c>
      <c r="C1323">
        <v>39.76</v>
      </c>
      <c r="D1323">
        <v>38.020000000000003</v>
      </c>
      <c r="E1323">
        <v>67.25</v>
      </c>
      <c r="F1323">
        <v>3.69</v>
      </c>
      <c r="G1323">
        <v>14.97</v>
      </c>
      <c r="H1323">
        <v>3.605</v>
      </c>
      <c r="I1323">
        <v>15.73</v>
      </c>
      <c r="J1323">
        <v>16.27</v>
      </c>
      <c r="K1323">
        <v>92.06</v>
      </c>
      <c r="L1323">
        <v>22.52</v>
      </c>
      <c r="O1323" s="1">
        <v>41499</v>
      </c>
      <c r="P1323" s="4">
        <f t="shared" si="42"/>
        <v>28.540312500000006</v>
      </c>
      <c r="Q1323" s="4">
        <f t="shared" si="43"/>
        <v>65.19</v>
      </c>
      <c r="T1323" s="59"/>
      <c r="U1323" s="59"/>
    </row>
    <row r="1324" spans="1:21" x14ac:dyDescent="0.3">
      <c r="A1324" s="1">
        <v>41500</v>
      </c>
      <c r="B1324">
        <v>64.2</v>
      </c>
      <c r="C1324">
        <v>39.17</v>
      </c>
      <c r="D1324">
        <v>37.22</v>
      </c>
      <c r="E1324">
        <v>66.959999999999994</v>
      </c>
      <c r="F1324">
        <v>3.82</v>
      </c>
      <c r="G1324">
        <v>14.82</v>
      </c>
      <c r="H1324">
        <v>3.7574999999999998</v>
      </c>
      <c r="I1324">
        <v>15.73</v>
      </c>
      <c r="J1324">
        <v>16.059999999999999</v>
      </c>
      <c r="K1324">
        <v>92.99</v>
      </c>
      <c r="L1324">
        <v>22.57</v>
      </c>
      <c r="O1324" s="1">
        <v>41500</v>
      </c>
      <c r="P1324" s="4">
        <f t="shared" si="42"/>
        <v>28.407843749999998</v>
      </c>
      <c r="Q1324" s="4">
        <f t="shared" si="43"/>
        <v>64.2</v>
      </c>
      <c r="T1324" s="59"/>
      <c r="U1324" s="59"/>
    </row>
    <row r="1325" spans="1:21" x14ac:dyDescent="0.3">
      <c r="A1325" s="1">
        <v>41501</v>
      </c>
      <c r="B1325">
        <v>62.75</v>
      </c>
      <c r="C1325">
        <v>38.65</v>
      </c>
      <c r="D1325">
        <v>36.020000000000003</v>
      </c>
      <c r="E1325">
        <v>66.95</v>
      </c>
      <c r="F1325">
        <v>3.69</v>
      </c>
      <c r="G1325">
        <v>14.13</v>
      </c>
      <c r="H1325">
        <v>3.7812999999999999</v>
      </c>
      <c r="I1325">
        <v>15.324999999999999</v>
      </c>
      <c r="J1325">
        <v>16</v>
      </c>
      <c r="K1325">
        <v>91.06</v>
      </c>
      <c r="L1325">
        <v>22.03</v>
      </c>
      <c r="O1325" s="1">
        <v>41501</v>
      </c>
      <c r="P1325" s="4">
        <f t="shared" si="42"/>
        <v>27.91783375</v>
      </c>
      <c r="Q1325" s="4">
        <f t="shared" si="43"/>
        <v>62.75</v>
      </c>
      <c r="T1325" s="59"/>
      <c r="U1325" s="59"/>
    </row>
    <row r="1326" spans="1:21" x14ac:dyDescent="0.3">
      <c r="A1326" s="1">
        <v>41502</v>
      </c>
      <c r="B1326">
        <v>62.97</v>
      </c>
      <c r="C1326">
        <v>38.74</v>
      </c>
      <c r="D1326">
        <v>36.25</v>
      </c>
      <c r="E1326">
        <v>66.900000000000006</v>
      </c>
      <c r="F1326">
        <v>3.66</v>
      </c>
      <c r="G1326">
        <v>14.005000000000001</v>
      </c>
      <c r="H1326">
        <v>3.7972999999999999</v>
      </c>
      <c r="I1326">
        <v>15.62</v>
      </c>
      <c r="J1326">
        <v>15.97</v>
      </c>
      <c r="K1326">
        <v>91.4</v>
      </c>
      <c r="L1326">
        <v>21.914999999999999</v>
      </c>
      <c r="O1326" s="1">
        <v>41502</v>
      </c>
      <c r="P1326" s="4">
        <f t="shared" si="42"/>
        <v>27.968321250000002</v>
      </c>
      <c r="Q1326" s="4">
        <f t="shared" si="43"/>
        <v>62.97</v>
      </c>
      <c r="T1326" s="59"/>
      <c r="U1326" s="59"/>
    </row>
    <row r="1327" spans="1:21" x14ac:dyDescent="0.3">
      <c r="A1327" s="1">
        <v>41503</v>
      </c>
      <c r="B1327">
        <v>62.97</v>
      </c>
      <c r="C1327">
        <v>38.74</v>
      </c>
      <c r="D1327">
        <v>36.25</v>
      </c>
      <c r="E1327">
        <v>66.900000000000006</v>
      </c>
      <c r="F1327">
        <v>3.66</v>
      </c>
      <c r="G1327">
        <v>14.005000000000001</v>
      </c>
      <c r="H1327">
        <v>3.7972999999999999</v>
      </c>
      <c r="I1327">
        <v>15.62</v>
      </c>
      <c r="J1327">
        <v>15.97</v>
      </c>
      <c r="K1327">
        <v>91.4</v>
      </c>
      <c r="L1327">
        <v>21.914999999999999</v>
      </c>
      <c r="O1327" s="1">
        <v>41503</v>
      </c>
      <c r="P1327" s="4">
        <f t="shared" si="42"/>
        <v>27.968321250000002</v>
      </c>
      <c r="Q1327" s="4">
        <f t="shared" si="43"/>
        <v>62.97</v>
      </c>
      <c r="T1327" s="59"/>
      <c r="U1327" s="59"/>
    </row>
    <row r="1328" spans="1:21" x14ac:dyDescent="0.3">
      <c r="A1328" s="1">
        <v>41504</v>
      </c>
      <c r="B1328">
        <v>62.97</v>
      </c>
      <c r="C1328">
        <v>38.74</v>
      </c>
      <c r="D1328">
        <v>36.25</v>
      </c>
      <c r="E1328">
        <v>66.900000000000006</v>
      </c>
      <c r="F1328">
        <v>3.66</v>
      </c>
      <c r="G1328">
        <v>14.005000000000001</v>
      </c>
      <c r="H1328">
        <v>3.7972999999999999</v>
      </c>
      <c r="I1328">
        <v>15.62</v>
      </c>
      <c r="J1328">
        <v>15.97</v>
      </c>
      <c r="K1328">
        <v>91.4</v>
      </c>
      <c r="L1328">
        <v>21.914999999999999</v>
      </c>
      <c r="O1328" s="1">
        <v>41504</v>
      </c>
      <c r="P1328" s="4">
        <f t="shared" si="42"/>
        <v>27.968321250000002</v>
      </c>
      <c r="Q1328" s="4">
        <f t="shared" si="43"/>
        <v>62.97</v>
      </c>
      <c r="T1328" s="59"/>
      <c r="U1328" s="59"/>
    </row>
    <row r="1329" spans="1:21" x14ac:dyDescent="0.3">
      <c r="A1329" s="1">
        <v>41505</v>
      </c>
      <c r="B1329">
        <v>62.52</v>
      </c>
      <c r="C1329">
        <v>38.44</v>
      </c>
      <c r="D1329">
        <v>36.25</v>
      </c>
      <c r="E1329">
        <v>66.33</v>
      </c>
      <c r="F1329">
        <v>3.6</v>
      </c>
      <c r="G1329">
        <v>13.8</v>
      </c>
      <c r="H1329">
        <v>3.7374999999999998</v>
      </c>
      <c r="I1329">
        <v>15.55</v>
      </c>
      <c r="J1329">
        <v>15.81</v>
      </c>
      <c r="K1329">
        <v>90.78</v>
      </c>
      <c r="L1329">
        <v>22.28</v>
      </c>
      <c r="O1329" s="1">
        <v>41505</v>
      </c>
      <c r="P1329" s="4">
        <f t="shared" si="42"/>
        <v>27.828093750000008</v>
      </c>
      <c r="Q1329" s="4">
        <f t="shared" si="43"/>
        <v>62.52</v>
      </c>
      <c r="T1329" s="59"/>
      <c r="U1329" s="59"/>
    </row>
    <row r="1330" spans="1:21" x14ac:dyDescent="0.3">
      <c r="A1330" s="1">
        <v>41506</v>
      </c>
      <c r="B1330">
        <v>62.96</v>
      </c>
      <c r="C1330">
        <v>38.75</v>
      </c>
      <c r="D1330">
        <v>36.79</v>
      </c>
      <c r="E1330">
        <v>66.709999999999994</v>
      </c>
      <c r="F1330">
        <v>3.63</v>
      </c>
      <c r="G1330">
        <v>13.8</v>
      </c>
      <c r="H1330">
        <v>3.7374999999999998</v>
      </c>
      <c r="I1330">
        <v>15.56</v>
      </c>
      <c r="J1330">
        <v>15.83</v>
      </c>
      <c r="K1330">
        <v>90.3</v>
      </c>
      <c r="L1330">
        <v>22.523</v>
      </c>
      <c r="O1330" s="1">
        <v>41506</v>
      </c>
      <c r="P1330" s="4">
        <f t="shared" si="42"/>
        <v>27.975306249999999</v>
      </c>
      <c r="Q1330" s="4">
        <f t="shared" si="43"/>
        <v>62.96</v>
      </c>
      <c r="T1330" s="59"/>
      <c r="U1330" s="59"/>
    </row>
    <row r="1331" spans="1:21" x14ac:dyDescent="0.3">
      <c r="A1331" s="1">
        <v>41507</v>
      </c>
      <c r="B1331">
        <v>62.48</v>
      </c>
      <c r="C1331">
        <v>38.450000000000003</v>
      </c>
      <c r="D1331">
        <v>36.590000000000003</v>
      </c>
      <c r="E1331">
        <v>66.569999999999993</v>
      </c>
      <c r="F1331">
        <v>3.61</v>
      </c>
      <c r="G1331">
        <v>13.63</v>
      </c>
      <c r="H1331">
        <v>3.72</v>
      </c>
      <c r="I1331">
        <v>15.55</v>
      </c>
      <c r="J1331">
        <v>15.75</v>
      </c>
      <c r="K1331">
        <v>90.22</v>
      </c>
      <c r="L1331">
        <v>22.17</v>
      </c>
      <c r="O1331" s="1">
        <v>41507</v>
      </c>
      <c r="P1331" s="4">
        <f t="shared" si="42"/>
        <v>27.831125000000004</v>
      </c>
      <c r="Q1331" s="4">
        <f t="shared" si="43"/>
        <v>62.48</v>
      </c>
      <c r="T1331" s="59"/>
      <c r="U1331" s="59"/>
    </row>
    <row r="1332" spans="1:21" x14ac:dyDescent="0.3">
      <c r="A1332" s="1">
        <v>41508</v>
      </c>
      <c r="B1332">
        <v>63.17</v>
      </c>
      <c r="C1332">
        <v>38.82</v>
      </c>
      <c r="D1332">
        <v>36.61</v>
      </c>
      <c r="E1332">
        <v>67.13</v>
      </c>
      <c r="F1332">
        <v>3.63</v>
      </c>
      <c r="G1332">
        <v>13.86</v>
      </c>
      <c r="H1332">
        <v>3.74</v>
      </c>
      <c r="I1332">
        <v>15.66</v>
      </c>
      <c r="J1332">
        <v>16.059999999999999</v>
      </c>
      <c r="K1332">
        <v>90.8</v>
      </c>
      <c r="L1332">
        <v>22.26</v>
      </c>
      <c r="O1332" s="1">
        <v>41508</v>
      </c>
      <c r="P1332" s="4">
        <f t="shared" si="42"/>
        <v>28.035374999999998</v>
      </c>
      <c r="Q1332" s="4">
        <f t="shared" si="43"/>
        <v>63.17</v>
      </c>
      <c r="T1332" s="59"/>
      <c r="U1332" s="59"/>
    </row>
    <row r="1333" spans="1:21" x14ac:dyDescent="0.3">
      <c r="A1333" s="1">
        <v>41509</v>
      </c>
      <c r="B1333">
        <v>63.17</v>
      </c>
      <c r="C1333">
        <v>39.07</v>
      </c>
      <c r="D1333">
        <v>36.74</v>
      </c>
      <c r="E1333">
        <v>67.150000000000006</v>
      </c>
      <c r="F1333">
        <v>3.65</v>
      </c>
      <c r="G1333">
        <v>13.86</v>
      </c>
      <c r="H1333">
        <v>3.74</v>
      </c>
      <c r="I1333">
        <v>15.62</v>
      </c>
      <c r="J1333">
        <v>16.22</v>
      </c>
      <c r="K1333">
        <v>90.83</v>
      </c>
      <c r="L1333">
        <v>22.44</v>
      </c>
      <c r="O1333" s="1">
        <v>41509</v>
      </c>
      <c r="P1333" s="4">
        <f t="shared" si="42"/>
        <v>28.107875</v>
      </c>
      <c r="Q1333" s="4">
        <f t="shared" si="43"/>
        <v>63.17</v>
      </c>
      <c r="T1333" s="59"/>
      <c r="U1333" s="59"/>
    </row>
    <row r="1334" spans="1:21" x14ac:dyDescent="0.3">
      <c r="A1334" s="1">
        <v>41510</v>
      </c>
      <c r="B1334">
        <v>63.17</v>
      </c>
      <c r="C1334">
        <v>39.07</v>
      </c>
      <c r="D1334">
        <v>36.74</v>
      </c>
      <c r="E1334">
        <v>67.150000000000006</v>
      </c>
      <c r="F1334">
        <v>3.65</v>
      </c>
      <c r="G1334">
        <v>13.86</v>
      </c>
      <c r="H1334">
        <v>3.74</v>
      </c>
      <c r="I1334">
        <v>15.62</v>
      </c>
      <c r="J1334">
        <v>16.22</v>
      </c>
      <c r="K1334">
        <v>90.83</v>
      </c>
      <c r="L1334">
        <v>22.44</v>
      </c>
      <c r="O1334" s="1">
        <v>41510</v>
      </c>
      <c r="P1334" s="4">
        <f t="shared" si="42"/>
        <v>28.107875</v>
      </c>
      <c r="Q1334" s="4">
        <f t="shared" si="43"/>
        <v>63.17</v>
      </c>
      <c r="T1334" s="59"/>
      <c r="U1334" s="59"/>
    </row>
    <row r="1335" spans="1:21" x14ac:dyDescent="0.3">
      <c r="A1335" s="1">
        <v>41511</v>
      </c>
      <c r="B1335">
        <v>63.17</v>
      </c>
      <c r="C1335">
        <v>39.07</v>
      </c>
      <c r="D1335">
        <v>36.74</v>
      </c>
      <c r="E1335">
        <v>67.150000000000006</v>
      </c>
      <c r="F1335">
        <v>3.65</v>
      </c>
      <c r="G1335">
        <v>13.86</v>
      </c>
      <c r="H1335">
        <v>3.74</v>
      </c>
      <c r="I1335">
        <v>15.62</v>
      </c>
      <c r="J1335">
        <v>16.22</v>
      </c>
      <c r="K1335">
        <v>90.83</v>
      </c>
      <c r="L1335">
        <v>22.44</v>
      </c>
      <c r="O1335" s="1">
        <v>41511</v>
      </c>
      <c r="P1335" s="4">
        <f t="shared" si="42"/>
        <v>28.107875</v>
      </c>
      <c r="Q1335" s="4">
        <f t="shared" si="43"/>
        <v>63.17</v>
      </c>
      <c r="T1335" s="59"/>
      <c r="U1335" s="59"/>
    </row>
    <row r="1336" spans="1:21" x14ac:dyDescent="0.3">
      <c r="A1336" s="1">
        <v>41512</v>
      </c>
      <c r="B1336">
        <v>63.05</v>
      </c>
      <c r="C1336">
        <v>39.19</v>
      </c>
      <c r="D1336">
        <v>37.479999999999997</v>
      </c>
      <c r="E1336">
        <v>66.95</v>
      </c>
      <c r="F1336">
        <v>3.58</v>
      </c>
      <c r="G1336">
        <v>13.78</v>
      </c>
      <c r="H1336">
        <v>3.7488000000000001</v>
      </c>
      <c r="I1336">
        <v>15.45</v>
      </c>
      <c r="J1336">
        <v>16.260000000000002</v>
      </c>
      <c r="K1336">
        <v>90.57</v>
      </c>
      <c r="L1336">
        <v>22.274999999999999</v>
      </c>
      <c r="O1336" s="1">
        <v>41512</v>
      </c>
      <c r="P1336" s="4">
        <f t="shared" si="42"/>
        <v>28.117552500000002</v>
      </c>
      <c r="Q1336" s="4">
        <f t="shared" si="43"/>
        <v>63.05</v>
      </c>
      <c r="T1336" s="59"/>
      <c r="U1336" s="59"/>
    </row>
    <row r="1337" spans="1:21" x14ac:dyDescent="0.3">
      <c r="A1337" s="1">
        <v>41513</v>
      </c>
      <c r="B1337">
        <v>61.5</v>
      </c>
      <c r="C1337">
        <v>38.25</v>
      </c>
      <c r="D1337">
        <v>36.555</v>
      </c>
      <c r="E1337">
        <v>66.021000000000001</v>
      </c>
      <c r="F1337">
        <v>3.39</v>
      </c>
      <c r="G1337">
        <v>13.179</v>
      </c>
      <c r="H1337">
        <v>3.7012999999999998</v>
      </c>
      <c r="I1337">
        <v>15.069000000000001</v>
      </c>
      <c r="J1337">
        <v>15.98</v>
      </c>
      <c r="K1337">
        <v>87.92</v>
      </c>
      <c r="L1337">
        <v>22.190999999999999</v>
      </c>
      <c r="O1337" s="1">
        <v>41513</v>
      </c>
      <c r="P1337" s="4">
        <f t="shared" si="42"/>
        <v>27.51008375</v>
      </c>
      <c r="Q1337" s="4">
        <f t="shared" si="43"/>
        <v>61.5</v>
      </c>
      <c r="T1337" s="59"/>
      <c r="U1337" s="59"/>
    </row>
    <row r="1338" spans="1:21" x14ac:dyDescent="0.3">
      <c r="A1338" s="1">
        <v>41514</v>
      </c>
      <c r="B1338">
        <v>62.3</v>
      </c>
      <c r="C1338">
        <v>38.43</v>
      </c>
      <c r="D1338">
        <v>38.28</v>
      </c>
      <c r="E1338">
        <v>66.56</v>
      </c>
      <c r="F1338">
        <v>3.42</v>
      </c>
      <c r="G1338">
        <v>13.24</v>
      </c>
      <c r="H1338">
        <v>3.7</v>
      </c>
      <c r="I1338">
        <v>14.965</v>
      </c>
      <c r="J1338">
        <v>16.260000000000002</v>
      </c>
      <c r="K1338">
        <v>88.28</v>
      </c>
      <c r="L1338">
        <v>22.285</v>
      </c>
      <c r="O1338" s="1">
        <v>41514</v>
      </c>
      <c r="P1338" s="4">
        <f t="shared" si="42"/>
        <v>27.826000000000004</v>
      </c>
      <c r="Q1338" s="4">
        <f t="shared" si="43"/>
        <v>62.3</v>
      </c>
      <c r="T1338" s="59"/>
      <c r="U1338" s="59"/>
    </row>
    <row r="1339" spans="1:21" x14ac:dyDescent="0.3">
      <c r="A1339" s="1">
        <v>41515</v>
      </c>
      <c r="B1339">
        <v>62.95</v>
      </c>
      <c r="C1339">
        <v>38.61</v>
      </c>
      <c r="D1339">
        <v>38.950000000000003</v>
      </c>
      <c r="E1339">
        <v>66.709999999999994</v>
      </c>
      <c r="F1339">
        <v>3.38</v>
      </c>
      <c r="G1339">
        <v>13.57</v>
      </c>
      <c r="H1339">
        <v>3.6924999999999999</v>
      </c>
      <c r="I1339">
        <v>15.14</v>
      </c>
      <c r="J1339">
        <v>16.670000000000002</v>
      </c>
      <c r="K1339">
        <v>87.92</v>
      </c>
      <c r="L1339">
        <v>22.06</v>
      </c>
      <c r="O1339" s="1">
        <v>41515</v>
      </c>
      <c r="P1339" s="4">
        <f t="shared" si="42"/>
        <v>27.967156250000002</v>
      </c>
      <c r="Q1339" s="4">
        <f t="shared" si="43"/>
        <v>62.95</v>
      </c>
      <c r="T1339" s="59"/>
      <c r="U1339" s="59"/>
    </row>
    <row r="1340" spans="1:21" x14ac:dyDescent="0.3">
      <c r="A1340" s="1">
        <v>41516</v>
      </c>
      <c r="B1340">
        <v>62.41</v>
      </c>
      <c r="C1340">
        <v>38.200000000000003</v>
      </c>
      <c r="D1340">
        <v>38.51</v>
      </c>
      <c r="E1340">
        <v>66.28</v>
      </c>
      <c r="F1340">
        <v>3.27</v>
      </c>
      <c r="G1340">
        <v>13.57</v>
      </c>
      <c r="H1340">
        <v>3.6875</v>
      </c>
      <c r="I1340">
        <v>15.01</v>
      </c>
      <c r="J1340">
        <v>16.559999999999999</v>
      </c>
      <c r="K1340">
        <v>87.06</v>
      </c>
      <c r="L1340">
        <v>21.98</v>
      </c>
      <c r="O1340" s="1">
        <v>41516</v>
      </c>
      <c r="P1340" s="4">
        <f t="shared" si="42"/>
        <v>27.738093750000004</v>
      </c>
      <c r="Q1340" s="4">
        <f t="shared" si="43"/>
        <v>62.41</v>
      </c>
      <c r="T1340" s="59"/>
      <c r="U1340" s="59"/>
    </row>
    <row r="1341" spans="1:21" x14ac:dyDescent="0.3">
      <c r="A1341" s="1">
        <v>41517</v>
      </c>
      <c r="B1341">
        <v>62.41</v>
      </c>
      <c r="C1341">
        <v>38.200000000000003</v>
      </c>
      <c r="D1341">
        <v>38.51</v>
      </c>
      <c r="E1341">
        <v>66.28</v>
      </c>
      <c r="F1341">
        <v>3.27</v>
      </c>
      <c r="G1341">
        <v>13.57</v>
      </c>
      <c r="H1341">
        <v>3.6875</v>
      </c>
      <c r="I1341">
        <v>15.01</v>
      </c>
      <c r="J1341">
        <v>16.559999999999999</v>
      </c>
      <c r="K1341">
        <v>87.06</v>
      </c>
      <c r="L1341">
        <v>21.98</v>
      </c>
      <c r="O1341" s="1">
        <v>41517</v>
      </c>
      <c r="P1341" s="4">
        <f t="shared" si="42"/>
        <v>27.738093750000004</v>
      </c>
      <c r="Q1341" s="4">
        <f t="shared" si="43"/>
        <v>62.41</v>
      </c>
      <c r="T1341" s="59"/>
      <c r="U1341" s="59"/>
    </row>
    <row r="1342" spans="1:21" x14ac:dyDescent="0.3">
      <c r="A1342" s="1">
        <v>41518</v>
      </c>
      <c r="B1342">
        <v>62.41</v>
      </c>
      <c r="C1342">
        <v>38.200000000000003</v>
      </c>
      <c r="D1342">
        <v>38.51</v>
      </c>
      <c r="E1342">
        <v>66.28</v>
      </c>
      <c r="F1342">
        <v>3.27</v>
      </c>
      <c r="G1342">
        <v>13.57</v>
      </c>
      <c r="H1342">
        <v>3.6875</v>
      </c>
      <c r="I1342">
        <v>15.01</v>
      </c>
      <c r="J1342">
        <v>16.559999999999999</v>
      </c>
      <c r="K1342">
        <v>87.06</v>
      </c>
      <c r="L1342">
        <v>21.98</v>
      </c>
      <c r="O1342" s="1">
        <v>41518</v>
      </c>
      <c r="P1342" s="4">
        <f t="shared" si="42"/>
        <v>27.738093750000004</v>
      </c>
      <c r="Q1342" s="4">
        <f t="shared" si="43"/>
        <v>62.41</v>
      </c>
      <c r="T1342" s="59"/>
      <c r="U1342" s="59"/>
    </row>
    <row r="1343" spans="1:21" x14ac:dyDescent="0.3">
      <c r="A1343" s="1">
        <v>41519</v>
      </c>
      <c r="B1343">
        <v>62.41</v>
      </c>
      <c r="C1343">
        <v>38.200000000000003</v>
      </c>
      <c r="D1343">
        <v>38.51</v>
      </c>
      <c r="E1343">
        <v>66.28</v>
      </c>
      <c r="F1343">
        <v>3.27</v>
      </c>
      <c r="G1343">
        <v>13.57</v>
      </c>
      <c r="H1343">
        <v>3.6875</v>
      </c>
      <c r="I1343">
        <v>15.01</v>
      </c>
      <c r="J1343">
        <v>16.559999999999999</v>
      </c>
      <c r="K1343">
        <v>87.06</v>
      </c>
      <c r="L1343">
        <v>21.98</v>
      </c>
      <c r="O1343" s="1">
        <v>41519</v>
      </c>
      <c r="P1343" s="4">
        <f t="shared" si="42"/>
        <v>27.738093750000004</v>
      </c>
      <c r="Q1343" s="4">
        <f t="shared" si="43"/>
        <v>62.41</v>
      </c>
      <c r="T1343" s="59"/>
      <c r="U1343" s="59"/>
    </row>
    <row r="1344" spans="1:21" x14ac:dyDescent="0.3">
      <c r="A1344" s="1">
        <v>41520</v>
      </c>
      <c r="B1344">
        <v>62.93</v>
      </c>
      <c r="C1344">
        <v>38.64</v>
      </c>
      <c r="D1344">
        <v>38.35</v>
      </c>
      <c r="E1344">
        <v>66.75</v>
      </c>
      <c r="F1344">
        <v>3.27</v>
      </c>
      <c r="G1344">
        <v>14.01</v>
      </c>
      <c r="H1344">
        <v>3.69</v>
      </c>
      <c r="I1344">
        <v>15.11</v>
      </c>
      <c r="J1344">
        <v>16.899999999999999</v>
      </c>
      <c r="K1344">
        <v>88.39</v>
      </c>
      <c r="L1344">
        <v>22.067</v>
      </c>
      <c r="O1344" s="1">
        <v>41520</v>
      </c>
      <c r="P1344" s="4">
        <f t="shared" si="42"/>
        <v>27.976787499999997</v>
      </c>
      <c r="Q1344" s="4">
        <f t="shared" si="43"/>
        <v>62.93</v>
      </c>
      <c r="T1344" s="59"/>
      <c r="U1344" s="59"/>
    </row>
    <row r="1345" spans="1:21" x14ac:dyDescent="0.3">
      <c r="A1345" s="1">
        <v>41521</v>
      </c>
      <c r="B1345">
        <v>64.52</v>
      </c>
      <c r="C1345">
        <v>39.369999999999997</v>
      </c>
      <c r="D1345">
        <v>38.979999999999997</v>
      </c>
      <c r="E1345">
        <v>67.28</v>
      </c>
      <c r="F1345">
        <v>3.31</v>
      </c>
      <c r="G1345">
        <v>14.753</v>
      </c>
      <c r="H1345">
        <v>3.7250000000000001</v>
      </c>
      <c r="I1345">
        <v>15.615</v>
      </c>
      <c r="J1345">
        <v>16.86</v>
      </c>
      <c r="K1345">
        <v>89.6</v>
      </c>
      <c r="L1345">
        <v>22.635000000000002</v>
      </c>
      <c r="O1345" s="1">
        <v>41521</v>
      </c>
      <c r="P1345" s="4">
        <f t="shared" si="42"/>
        <v>28.460650000000005</v>
      </c>
      <c r="Q1345" s="4">
        <f t="shared" si="43"/>
        <v>64.52</v>
      </c>
      <c r="T1345" s="59"/>
      <c r="U1345" s="59"/>
    </row>
    <row r="1346" spans="1:21" x14ac:dyDescent="0.3">
      <c r="A1346" s="1">
        <v>41522</v>
      </c>
      <c r="B1346">
        <v>65.010000000000005</v>
      </c>
      <c r="C1346">
        <v>39.481999999999999</v>
      </c>
      <c r="D1346">
        <v>38.79</v>
      </c>
      <c r="E1346">
        <v>67.83</v>
      </c>
      <c r="F1346">
        <v>3.41</v>
      </c>
      <c r="G1346">
        <v>15.17</v>
      </c>
      <c r="H1346">
        <v>3.7349999999999999</v>
      </c>
      <c r="I1346">
        <v>15.675000000000001</v>
      </c>
      <c r="J1346">
        <v>17.18</v>
      </c>
      <c r="K1346">
        <v>89.73</v>
      </c>
      <c r="L1346">
        <v>22.6</v>
      </c>
      <c r="O1346" s="1">
        <v>41522</v>
      </c>
      <c r="P1346" s="4">
        <f t="shared" si="42"/>
        <v>28.59835</v>
      </c>
      <c r="Q1346" s="4">
        <f t="shared" si="43"/>
        <v>65.010000000000005</v>
      </c>
      <c r="T1346" s="59"/>
      <c r="U1346" s="59"/>
    </row>
    <row r="1347" spans="1:21" x14ac:dyDescent="0.3">
      <c r="A1347" s="1">
        <v>41523</v>
      </c>
      <c r="B1347">
        <v>64.709999999999994</v>
      </c>
      <c r="C1347">
        <v>39.18</v>
      </c>
      <c r="D1347">
        <v>38.56</v>
      </c>
      <c r="E1347">
        <v>68.02</v>
      </c>
      <c r="F1347">
        <v>3.57</v>
      </c>
      <c r="G1347">
        <v>15.26</v>
      </c>
      <c r="H1347">
        <v>3.72</v>
      </c>
      <c r="I1347">
        <v>15.51</v>
      </c>
      <c r="J1347">
        <v>17.010000000000002</v>
      </c>
      <c r="K1347">
        <v>88.77</v>
      </c>
      <c r="L1347">
        <v>22.67</v>
      </c>
      <c r="O1347" s="1">
        <v>41523</v>
      </c>
      <c r="P1347" s="4">
        <f t="shared" si="42"/>
        <v>28.519125000000003</v>
      </c>
      <c r="Q1347" s="4">
        <f t="shared" si="43"/>
        <v>64.709999999999994</v>
      </c>
      <c r="T1347" s="59"/>
      <c r="U1347" s="59"/>
    </row>
    <row r="1348" spans="1:21" x14ac:dyDescent="0.3">
      <c r="A1348" s="1">
        <v>41524</v>
      </c>
      <c r="B1348">
        <v>64.709999999999994</v>
      </c>
      <c r="C1348">
        <v>39.18</v>
      </c>
      <c r="D1348">
        <v>38.56</v>
      </c>
      <c r="E1348">
        <v>68.02</v>
      </c>
      <c r="F1348">
        <v>3.57</v>
      </c>
      <c r="G1348">
        <v>15.26</v>
      </c>
      <c r="H1348">
        <v>3.72</v>
      </c>
      <c r="I1348">
        <v>15.51</v>
      </c>
      <c r="J1348">
        <v>17.010000000000002</v>
      </c>
      <c r="K1348">
        <v>88.77</v>
      </c>
      <c r="L1348">
        <v>22.67</v>
      </c>
      <c r="O1348" s="1">
        <v>41524</v>
      </c>
      <c r="P1348" s="4">
        <f t="shared" ref="P1348:P1411" si="44">SUMPRODUCT(C1348:L1348,$C$1:$L$1)</f>
        <v>28.519125000000003</v>
      </c>
      <c r="Q1348" s="4">
        <f t="shared" si="43"/>
        <v>64.709999999999994</v>
      </c>
      <c r="T1348" s="59"/>
      <c r="U1348" s="59"/>
    </row>
    <row r="1349" spans="1:21" x14ac:dyDescent="0.3">
      <c r="A1349" s="1">
        <v>41525</v>
      </c>
      <c r="B1349">
        <v>64.709999999999994</v>
      </c>
      <c r="C1349">
        <v>39.18</v>
      </c>
      <c r="D1349">
        <v>38.56</v>
      </c>
      <c r="E1349">
        <v>68.02</v>
      </c>
      <c r="F1349">
        <v>3.57</v>
      </c>
      <c r="G1349">
        <v>15.26</v>
      </c>
      <c r="H1349">
        <v>3.72</v>
      </c>
      <c r="I1349">
        <v>15.51</v>
      </c>
      <c r="J1349">
        <v>17.010000000000002</v>
      </c>
      <c r="K1349">
        <v>88.77</v>
      </c>
      <c r="L1349">
        <v>22.67</v>
      </c>
      <c r="O1349" s="1">
        <v>41525</v>
      </c>
      <c r="P1349" s="4">
        <f t="shared" si="44"/>
        <v>28.519125000000003</v>
      </c>
      <c r="Q1349" s="4">
        <f t="shared" si="43"/>
        <v>64.709999999999994</v>
      </c>
      <c r="T1349" s="59"/>
      <c r="U1349" s="59"/>
    </row>
    <row r="1350" spans="1:21" x14ac:dyDescent="0.3">
      <c r="A1350" s="1">
        <v>41526</v>
      </c>
      <c r="B1350">
        <v>65.569999999999993</v>
      </c>
      <c r="C1350">
        <v>39.75</v>
      </c>
      <c r="D1350">
        <v>38.770000000000003</v>
      </c>
      <c r="E1350">
        <v>69.299000000000007</v>
      </c>
      <c r="F1350">
        <v>3.69</v>
      </c>
      <c r="G1350">
        <v>15.615</v>
      </c>
      <c r="H1350">
        <v>3.7812999999999999</v>
      </c>
      <c r="I1350">
        <v>15.585000000000001</v>
      </c>
      <c r="J1350">
        <v>17.3</v>
      </c>
      <c r="K1350">
        <v>89.44</v>
      </c>
      <c r="L1350">
        <v>22.91</v>
      </c>
      <c r="O1350" s="1">
        <v>41526</v>
      </c>
      <c r="P1350" s="4">
        <f t="shared" si="44"/>
        <v>28.894533750000001</v>
      </c>
      <c r="Q1350" s="4">
        <f t="shared" si="43"/>
        <v>65.569999999999993</v>
      </c>
      <c r="T1350" s="59"/>
      <c r="U1350" s="59"/>
    </row>
    <row r="1351" spans="1:21" x14ac:dyDescent="0.3">
      <c r="A1351" s="1">
        <v>41527</v>
      </c>
      <c r="B1351">
        <v>66.849999999999994</v>
      </c>
      <c r="C1351">
        <v>40.31</v>
      </c>
      <c r="D1351">
        <v>39.659999999999997</v>
      </c>
      <c r="E1351">
        <v>70.09</v>
      </c>
      <c r="F1351">
        <v>3.87</v>
      </c>
      <c r="G1351">
        <v>16.260000000000002</v>
      </c>
      <c r="H1351">
        <v>3.8624999999999998</v>
      </c>
      <c r="I1351">
        <v>15.98</v>
      </c>
      <c r="J1351">
        <v>17.48</v>
      </c>
      <c r="K1351">
        <v>90.37</v>
      </c>
      <c r="L1351">
        <v>22.984999999999999</v>
      </c>
      <c r="O1351" s="1">
        <v>41527</v>
      </c>
      <c r="P1351" s="4">
        <f t="shared" si="44"/>
        <v>29.35696875</v>
      </c>
      <c r="Q1351" s="4">
        <f t="shared" si="43"/>
        <v>66.849999999999994</v>
      </c>
      <c r="T1351" s="59"/>
      <c r="U1351" s="59"/>
    </row>
    <row r="1352" spans="1:21" x14ac:dyDescent="0.3">
      <c r="A1352" s="1">
        <v>41528</v>
      </c>
      <c r="B1352">
        <v>66.67</v>
      </c>
      <c r="C1352">
        <v>40.03</v>
      </c>
      <c r="D1352">
        <v>39.25</v>
      </c>
      <c r="E1352">
        <v>68.09</v>
      </c>
      <c r="F1352">
        <v>3.82</v>
      </c>
      <c r="G1352">
        <v>16.489999999999998</v>
      </c>
      <c r="H1352">
        <v>3.9275000000000002</v>
      </c>
      <c r="I1352">
        <v>15.93</v>
      </c>
      <c r="J1352">
        <v>17.440000000000001</v>
      </c>
      <c r="K1352">
        <v>89.43</v>
      </c>
      <c r="L1352">
        <v>22.81</v>
      </c>
      <c r="O1352" s="1">
        <v>41528</v>
      </c>
      <c r="P1352" s="4">
        <f t="shared" si="44"/>
        <v>29.007593749999998</v>
      </c>
      <c r="Q1352" s="4">
        <f t="shared" si="43"/>
        <v>66.67</v>
      </c>
      <c r="T1352" s="59"/>
      <c r="U1352" s="59"/>
    </row>
    <row r="1353" spans="1:21" x14ac:dyDescent="0.3">
      <c r="A1353" s="1">
        <v>41529</v>
      </c>
      <c r="B1353">
        <v>66.23</v>
      </c>
      <c r="C1353">
        <v>39.905000000000001</v>
      </c>
      <c r="D1353">
        <v>39.03</v>
      </c>
      <c r="E1353">
        <v>68.81</v>
      </c>
      <c r="F1353">
        <v>3.75</v>
      </c>
      <c r="G1353">
        <v>16.2</v>
      </c>
      <c r="H1353">
        <v>3.9249999999999998</v>
      </c>
      <c r="I1353">
        <v>15.93</v>
      </c>
      <c r="J1353">
        <v>17.28</v>
      </c>
      <c r="K1353">
        <v>92.67</v>
      </c>
      <c r="L1353">
        <v>22.63</v>
      </c>
      <c r="O1353" s="1">
        <v>41529</v>
      </c>
      <c r="P1353" s="4">
        <f t="shared" si="44"/>
        <v>29.142750000000003</v>
      </c>
      <c r="Q1353" s="4">
        <f t="shared" si="43"/>
        <v>66.23</v>
      </c>
      <c r="T1353" s="59"/>
      <c r="U1353" s="59"/>
    </row>
    <row r="1354" spans="1:21" x14ac:dyDescent="0.3">
      <c r="A1354" s="1">
        <v>41530</v>
      </c>
      <c r="B1354">
        <v>66.540000000000006</v>
      </c>
      <c r="C1354">
        <v>40.28</v>
      </c>
      <c r="D1354">
        <v>38.99</v>
      </c>
      <c r="E1354">
        <v>68.58</v>
      </c>
      <c r="F1354">
        <v>3.83</v>
      </c>
      <c r="G1354">
        <v>16.204999999999998</v>
      </c>
      <c r="H1354">
        <v>3.95</v>
      </c>
      <c r="I1354">
        <v>15.91</v>
      </c>
      <c r="J1354">
        <v>17.329999999999998</v>
      </c>
      <c r="K1354">
        <v>92.94</v>
      </c>
      <c r="L1354">
        <v>23.44</v>
      </c>
      <c r="O1354" s="1">
        <v>41530</v>
      </c>
      <c r="P1354" s="4">
        <f t="shared" si="44"/>
        <v>29.271812499999996</v>
      </c>
      <c r="Q1354" s="4">
        <f t="shared" si="43"/>
        <v>66.540000000000006</v>
      </c>
      <c r="T1354" s="59"/>
      <c r="U1354" s="59"/>
    </row>
    <row r="1355" spans="1:21" x14ac:dyDescent="0.3">
      <c r="A1355" s="1">
        <v>41531</v>
      </c>
      <c r="B1355">
        <v>66.540000000000006</v>
      </c>
      <c r="C1355">
        <v>40.28</v>
      </c>
      <c r="D1355">
        <v>38.99</v>
      </c>
      <c r="E1355">
        <v>68.58</v>
      </c>
      <c r="F1355">
        <v>3.83</v>
      </c>
      <c r="G1355">
        <v>16.204999999999998</v>
      </c>
      <c r="H1355">
        <v>3.95</v>
      </c>
      <c r="I1355">
        <v>15.91</v>
      </c>
      <c r="J1355">
        <v>17.329999999999998</v>
      </c>
      <c r="K1355">
        <v>92.94</v>
      </c>
      <c r="L1355">
        <v>23.44</v>
      </c>
      <c r="O1355" s="1">
        <v>41531</v>
      </c>
      <c r="P1355" s="4">
        <f t="shared" si="44"/>
        <v>29.271812499999996</v>
      </c>
      <c r="Q1355" s="4">
        <f t="shared" si="43"/>
        <v>66.540000000000006</v>
      </c>
      <c r="T1355" s="59"/>
      <c r="U1355" s="59"/>
    </row>
    <row r="1356" spans="1:21" x14ac:dyDescent="0.3">
      <c r="A1356" s="1">
        <v>41532</v>
      </c>
      <c r="B1356">
        <v>66.540000000000006</v>
      </c>
      <c r="C1356">
        <v>40.28</v>
      </c>
      <c r="D1356">
        <v>38.99</v>
      </c>
      <c r="E1356">
        <v>68.58</v>
      </c>
      <c r="F1356">
        <v>3.83</v>
      </c>
      <c r="G1356">
        <v>16.204999999999998</v>
      </c>
      <c r="H1356">
        <v>3.95</v>
      </c>
      <c r="I1356">
        <v>15.91</v>
      </c>
      <c r="J1356">
        <v>17.329999999999998</v>
      </c>
      <c r="K1356">
        <v>92.94</v>
      </c>
      <c r="L1356">
        <v>23.44</v>
      </c>
      <c r="O1356" s="1">
        <v>41532</v>
      </c>
      <c r="P1356" s="4">
        <f t="shared" si="44"/>
        <v>29.271812499999996</v>
      </c>
      <c r="Q1356" s="4">
        <f t="shared" si="43"/>
        <v>66.540000000000006</v>
      </c>
      <c r="T1356" s="59"/>
      <c r="U1356" s="59"/>
    </row>
    <row r="1357" spans="1:21" x14ac:dyDescent="0.3">
      <c r="A1357" s="1">
        <v>41533</v>
      </c>
      <c r="B1357">
        <v>66.760000000000005</v>
      </c>
      <c r="C1357">
        <v>40.450000000000003</v>
      </c>
      <c r="D1357">
        <v>39.28</v>
      </c>
      <c r="E1357">
        <v>68.09</v>
      </c>
      <c r="F1357">
        <v>3.82</v>
      </c>
      <c r="G1357">
        <v>16.440000000000001</v>
      </c>
      <c r="H1357">
        <v>3.9525000000000001</v>
      </c>
      <c r="I1357">
        <v>15.95</v>
      </c>
      <c r="J1357">
        <v>17.62</v>
      </c>
      <c r="K1357">
        <v>92.8</v>
      </c>
      <c r="L1357">
        <v>23.39</v>
      </c>
      <c r="O1357" s="1">
        <v>41533</v>
      </c>
      <c r="P1357" s="4">
        <f t="shared" si="44"/>
        <v>29.300406250000002</v>
      </c>
      <c r="Q1357" s="4">
        <f t="shared" si="43"/>
        <v>66.760000000000005</v>
      </c>
      <c r="T1357" s="59"/>
      <c r="U1357" s="59"/>
    </row>
    <row r="1358" spans="1:21" x14ac:dyDescent="0.3">
      <c r="A1358" s="1">
        <v>41534</v>
      </c>
      <c r="B1358">
        <v>67.22</v>
      </c>
      <c r="C1358">
        <v>40.729999999999997</v>
      </c>
      <c r="D1358">
        <v>40.119999999999997</v>
      </c>
      <c r="E1358">
        <v>69.42</v>
      </c>
      <c r="F1358">
        <v>3.85</v>
      </c>
      <c r="G1358">
        <v>16.84</v>
      </c>
      <c r="H1358">
        <v>3.9649999999999999</v>
      </c>
      <c r="I1358">
        <v>15.904999999999999</v>
      </c>
      <c r="J1358">
        <v>17.68</v>
      </c>
      <c r="K1358">
        <v>92.91</v>
      </c>
      <c r="L1358">
        <v>23.74</v>
      </c>
      <c r="O1358" s="1">
        <v>41534</v>
      </c>
      <c r="P1358" s="4">
        <f t="shared" si="44"/>
        <v>29.668624999999999</v>
      </c>
      <c r="Q1358" s="4">
        <f t="shared" ref="Q1358:Q1421" si="45">B1358</f>
        <v>67.22</v>
      </c>
      <c r="T1358" s="59"/>
      <c r="U1358" s="59"/>
    </row>
    <row r="1359" spans="1:21" x14ac:dyDescent="0.3">
      <c r="A1359" s="1">
        <v>41535</v>
      </c>
      <c r="B1359">
        <v>67.819999999999993</v>
      </c>
      <c r="C1359">
        <v>40.85</v>
      </c>
      <c r="D1359">
        <v>40.67</v>
      </c>
      <c r="E1359">
        <v>69.64</v>
      </c>
      <c r="F1359">
        <v>3.93</v>
      </c>
      <c r="G1359">
        <v>17.265000000000001</v>
      </c>
      <c r="H1359">
        <v>3.9998</v>
      </c>
      <c r="I1359">
        <v>16.215</v>
      </c>
      <c r="J1359">
        <v>17.61</v>
      </c>
      <c r="K1359">
        <v>94.75</v>
      </c>
      <c r="L1359">
        <v>23.9</v>
      </c>
      <c r="O1359" s="1">
        <v>41535</v>
      </c>
      <c r="P1359" s="4">
        <f t="shared" si="44"/>
        <v>29.970852499999999</v>
      </c>
      <c r="Q1359" s="4">
        <f t="shared" si="45"/>
        <v>67.819999999999993</v>
      </c>
      <c r="T1359" s="59"/>
      <c r="U1359" s="59"/>
    </row>
    <row r="1360" spans="1:21" x14ac:dyDescent="0.3">
      <c r="A1360" s="1">
        <v>41536</v>
      </c>
      <c r="B1360">
        <v>67.62</v>
      </c>
      <c r="C1360">
        <v>40.795000000000002</v>
      </c>
      <c r="D1360">
        <v>40.75</v>
      </c>
      <c r="E1360">
        <v>69.459999999999994</v>
      </c>
      <c r="F1360">
        <v>3.95</v>
      </c>
      <c r="G1360">
        <v>17.161000000000001</v>
      </c>
      <c r="H1360">
        <v>3.9813000000000001</v>
      </c>
      <c r="I1360">
        <v>16.085000000000001</v>
      </c>
      <c r="J1360">
        <v>17.600000000000001</v>
      </c>
      <c r="K1360">
        <v>95.64</v>
      </c>
      <c r="L1360">
        <v>23.914999999999999</v>
      </c>
      <c r="O1360" s="1">
        <v>41536</v>
      </c>
      <c r="P1360" s="4">
        <f t="shared" si="44"/>
        <v>29.97294625</v>
      </c>
      <c r="Q1360" s="4">
        <f t="shared" si="45"/>
        <v>67.62</v>
      </c>
      <c r="T1360" s="59"/>
      <c r="U1360" s="59"/>
    </row>
    <row r="1361" spans="1:21" x14ac:dyDescent="0.3">
      <c r="A1361" s="1">
        <v>41537</v>
      </c>
      <c r="B1361">
        <v>67.25</v>
      </c>
      <c r="C1361">
        <v>40.520000000000003</v>
      </c>
      <c r="D1361">
        <v>41.62</v>
      </c>
      <c r="E1361">
        <v>69.06</v>
      </c>
      <c r="F1361">
        <v>3.83</v>
      </c>
      <c r="G1361">
        <v>17.23</v>
      </c>
      <c r="H1361">
        <v>3.9487999999999999</v>
      </c>
      <c r="I1361">
        <v>15.93</v>
      </c>
      <c r="J1361">
        <v>17.309999999999999</v>
      </c>
      <c r="K1361">
        <v>97.468000000000004</v>
      </c>
      <c r="L1361">
        <v>23.768999999999998</v>
      </c>
      <c r="O1361" s="1">
        <v>41537</v>
      </c>
      <c r="P1361" s="4">
        <f t="shared" si="44"/>
        <v>30.028527500000003</v>
      </c>
      <c r="Q1361" s="4">
        <f t="shared" si="45"/>
        <v>67.25</v>
      </c>
      <c r="T1361" s="59"/>
      <c r="U1361" s="59"/>
    </row>
    <row r="1362" spans="1:21" x14ac:dyDescent="0.3">
      <c r="A1362" s="1">
        <v>41538</v>
      </c>
      <c r="B1362">
        <v>67.25</v>
      </c>
      <c r="C1362">
        <v>40.520000000000003</v>
      </c>
      <c r="D1362">
        <v>41.62</v>
      </c>
      <c r="E1362">
        <v>69.06</v>
      </c>
      <c r="F1362">
        <v>3.83</v>
      </c>
      <c r="G1362">
        <v>17.23</v>
      </c>
      <c r="H1362">
        <v>3.9487999999999999</v>
      </c>
      <c r="I1362">
        <v>15.93</v>
      </c>
      <c r="J1362">
        <v>17.309999999999999</v>
      </c>
      <c r="K1362">
        <v>97.468000000000004</v>
      </c>
      <c r="L1362">
        <v>23.768999999999998</v>
      </c>
      <c r="O1362" s="1">
        <v>41538</v>
      </c>
      <c r="P1362" s="4">
        <f t="shared" si="44"/>
        <v>30.028527500000003</v>
      </c>
      <c r="Q1362" s="4">
        <f t="shared" si="45"/>
        <v>67.25</v>
      </c>
      <c r="T1362" s="59"/>
      <c r="U1362" s="59"/>
    </row>
    <row r="1363" spans="1:21" x14ac:dyDescent="0.3">
      <c r="A1363" s="1">
        <v>41539</v>
      </c>
      <c r="B1363">
        <v>67.25</v>
      </c>
      <c r="C1363">
        <v>40.520000000000003</v>
      </c>
      <c r="D1363">
        <v>41.62</v>
      </c>
      <c r="E1363">
        <v>69.06</v>
      </c>
      <c r="F1363">
        <v>3.83</v>
      </c>
      <c r="G1363">
        <v>17.23</v>
      </c>
      <c r="H1363">
        <v>3.9487999999999999</v>
      </c>
      <c r="I1363">
        <v>15.93</v>
      </c>
      <c r="J1363">
        <v>17.309999999999999</v>
      </c>
      <c r="K1363">
        <v>97.468000000000004</v>
      </c>
      <c r="L1363">
        <v>23.768999999999998</v>
      </c>
      <c r="O1363" s="1">
        <v>41539</v>
      </c>
      <c r="P1363" s="4">
        <f t="shared" si="44"/>
        <v>30.028527500000003</v>
      </c>
      <c r="Q1363" s="4">
        <f t="shared" si="45"/>
        <v>67.25</v>
      </c>
      <c r="T1363" s="59"/>
      <c r="U1363" s="59"/>
    </row>
    <row r="1364" spans="1:21" x14ac:dyDescent="0.3">
      <c r="A1364" s="1">
        <v>41540</v>
      </c>
      <c r="B1364">
        <v>66.97</v>
      </c>
      <c r="C1364">
        <v>40.47</v>
      </c>
      <c r="D1364">
        <v>41.87</v>
      </c>
      <c r="E1364">
        <v>68.98</v>
      </c>
      <c r="F1364">
        <v>3.79</v>
      </c>
      <c r="G1364">
        <v>17.05</v>
      </c>
      <c r="H1364">
        <v>3.91</v>
      </c>
      <c r="I1364">
        <v>15.991</v>
      </c>
      <c r="J1364">
        <v>17.649999999999999</v>
      </c>
      <c r="K1364">
        <v>95.88</v>
      </c>
      <c r="L1364">
        <v>23.62</v>
      </c>
      <c r="O1364" s="1">
        <v>41540</v>
      </c>
      <c r="P1364" s="4">
        <f t="shared" si="44"/>
        <v>29.9406125</v>
      </c>
      <c r="Q1364" s="4">
        <f t="shared" si="45"/>
        <v>66.97</v>
      </c>
      <c r="T1364" s="59"/>
      <c r="U1364" s="59"/>
    </row>
    <row r="1365" spans="1:21" x14ac:dyDescent="0.3">
      <c r="A1365" s="1">
        <v>41541</v>
      </c>
      <c r="B1365">
        <v>67.09</v>
      </c>
      <c r="C1365">
        <v>40.314999999999998</v>
      </c>
      <c r="D1365">
        <v>42.41</v>
      </c>
      <c r="E1365">
        <v>68.510000000000005</v>
      </c>
      <c r="F1365">
        <v>3.8</v>
      </c>
      <c r="G1365">
        <v>17.04</v>
      </c>
      <c r="H1365">
        <v>3.9249999999999998</v>
      </c>
      <c r="I1365">
        <v>17.445</v>
      </c>
      <c r="J1365">
        <v>17.559999999999999</v>
      </c>
      <c r="K1365">
        <v>97.44</v>
      </c>
      <c r="L1365">
        <v>23.704999999999998</v>
      </c>
      <c r="O1365" s="1">
        <v>41541</v>
      </c>
      <c r="P1365" s="4">
        <f t="shared" si="44"/>
        <v>30.179374999999997</v>
      </c>
      <c r="Q1365" s="4">
        <f t="shared" si="45"/>
        <v>67.09</v>
      </c>
      <c r="T1365" s="59"/>
      <c r="U1365" s="59"/>
    </row>
    <row r="1366" spans="1:21" x14ac:dyDescent="0.3">
      <c r="A1366" s="1">
        <v>41542</v>
      </c>
      <c r="B1366">
        <v>67.16</v>
      </c>
      <c r="C1366">
        <v>40.319000000000003</v>
      </c>
      <c r="D1366">
        <v>42.21</v>
      </c>
      <c r="E1366">
        <v>68.75</v>
      </c>
      <c r="F1366">
        <v>3.91</v>
      </c>
      <c r="G1366">
        <v>16.97</v>
      </c>
      <c r="H1366">
        <v>3.9312999999999998</v>
      </c>
      <c r="I1366">
        <v>17.84</v>
      </c>
      <c r="J1366">
        <v>17.32</v>
      </c>
      <c r="K1366">
        <v>97.81</v>
      </c>
      <c r="L1366">
        <v>23.7</v>
      </c>
      <c r="O1366" s="1">
        <v>41542</v>
      </c>
      <c r="P1366" s="4">
        <f t="shared" si="44"/>
        <v>30.239908750000005</v>
      </c>
      <c r="Q1366" s="4">
        <f t="shared" si="45"/>
        <v>67.16</v>
      </c>
      <c r="T1366" s="59"/>
      <c r="U1366" s="59"/>
    </row>
    <row r="1367" spans="1:21" x14ac:dyDescent="0.3">
      <c r="A1367" s="1">
        <v>41543</v>
      </c>
      <c r="B1367">
        <v>67.12</v>
      </c>
      <c r="C1367">
        <v>40.380000000000003</v>
      </c>
      <c r="D1367">
        <v>42.27</v>
      </c>
      <c r="E1367">
        <v>68.87</v>
      </c>
      <c r="F1367">
        <v>3.89</v>
      </c>
      <c r="G1367">
        <v>17.47</v>
      </c>
      <c r="H1367">
        <v>3.9175</v>
      </c>
      <c r="I1367">
        <v>17.77</v>
      </c>
      <c r="J1367">
        <v>17.32</v>
      </c>
      <c r="K1367">
        <v>97.67</v>
      </c>
      <c r="L1367">
        <v>23.41</v>
      </c>
      <c r="O1367" s="1">
        <v>41543</v>
      </c>
      <c r="P1367" s="4">
        <f t="shared" si="44"/>
        <v>30.271968750000003</v>
      </c>
      <c r="Q1367" s="4">
        <f t="shared" si="45"/>
        <v>67.12</v>
      </c>
      <c r="T1367" s="59"/>
      <c r="U1367" s="59"/>
    </row>
    <row r="1368" spans="1:21" x14ac:dyDescent="0.3">
      <c r="A1368" s="1">
        <v>41544</v>
      </c>
      <c r="B1368">
        <v>66.58</v>
      </c>
      <c r="C1368">
        <v>40.159999999999997</v>
      </c>
      <c r="D1368">
        <v>42.7</v>
      </c>
      <c r="E1368">
        <v>67.38</v>
      </c>
      <c r="F1368">
        <v>3.86</v>
      </c>
      <c r="G1368">
        <v>17.62</v>
      </c>
      <c r="H1368">
        <v>3.895</v>
      </c>
      <c r="I1368">
        <v>17.600000000000001</v>
      </c>
      <c r="J1368">
        <v>17.07</v>
      </c>
      <c r="K1368">
        <v>98.45</v>
      </c>
      <c r="L1368">
        <v>22.98</v>
      </c>
      <c r="O1368" s="1">
        <v>41544</v>
      </c>
      <c r="P1368" s="4">
        <f t="shared" si="44"/>
        <v>30.0979375</v>
      </c>
      <c r="Q1368" s="4">
        <f t="shared" si="45"/>
        <v>66.58</v>
      </c>
      <c r="T1368" s="59"/>
      <c r="U1368" s="59"/>
    </row>
    <row r="1369" spans="1:21" x14ac:dyDescent="0.3">
      <c r="A1369" s="1">
        <v>41545</v>
      </c>
      <c r="B1369">
        <v>66.58</v>
      </c>
      <c r="C1369">
        <v>40.159999999999997</v>
      </c>
      <c r="D1369">
        <v>42.7</v>
      </c>
      <c r="E1369">
        <v>67.38</v>
      </c>
      <c r="F1369">
        <v>3.86</v>
      </c>
      <c r="G1369">
        <v>17.62</v>
      </c>
      <c r="H1369">
        <v>3.895</v>
      </c>
      <c r="I1369">
        <v>17.600000000000001</v>
      </c>
      <c r="J1369">
        <v>17.07</v>
      </c>
      <c r="K1369">
        <v>98.45</v>
      </c>
      <c r="L1369">
        <v>22.98</v>
      </c>
      <c r="O1369" s="1">
        <v>41545</v>
      </c>
      <c r="P1369" s="4">
        <f t="shared" si="44"/>
        <v>30.0979375</v>
      </c>
      <c r="Q1369" s="4">
        <f t="shared" si="45"/>
        <v>66.58</v>
      </c>
      <c r="T1369" s="59"/>
      <c r="U1369" s="59"/>
    </row>
    <row r="1370" spans="1:21" x14ac:dyDescent="0.3">
      <c r="A1370" s="1">
        <v>41546</v>
      </c>
      <c r="B1370">
        <v>66.58</v>
      </c>
      <c r="C1370">
        <v>40.159999999999997</v>
      </c>
      <c r="D1370">
        <v>42.7</v>
      </c>
      <c r="E1370">
        <v>67.38</v>
      </c>
      <c r="F1370">
        <v>3.86</v>
      </c>
      <c r="G1370">
        <v>17.62</v>
      </c>
      <c r="H1370">
        <v>3.895</v>
      </c>
      <c r="I1370">
        <v>17.600000000000001</v>
      </c>
      <c r="J1370">
        <v>17.07</v>
      </c>
      <c r="K1370">
        <v>98.45</v>
      </c>
      <c r="L1370">
        <v>22.98</v>
      </c>
      <c r="O1370" s="1">
        <v>41546</v>
      </c>
      <c r="P1370" s="4">
        <f t="shared" si="44"/>
        <v>30.0979375</v>
      </c>
      <c r="Q1370" s="4">
        <f t="shared" si="45"/>
        <v>66.58</v>
      </c>
      <c r="T1370" s="59"/>
      <c r="U1370" s="59"/>
    </row>
    <row r="1371" spans="1:21" x14ac:dyDescent="0.3">
      <c r="A1371" s="1">
        <v>41547</v>
      </c>
      <c r="B1371">
        <v>66.650000000000006</v>
      </c>
      <c r="C1371">
        <v>40.29</v>
      </c>
      <c r="D1371">
        <v>43.08</v>
      </c>
      <c r="E1371">
        <v>67.319999999999993</v>
      </c>
      <c r="F1371">
        <v>3.81</v>
      </c>
      <c r="G1371">
        <v>17.469000000000001</v>
      </c>
      <c r="H1371">
        <v>3.89</v>
      </c>
      <c r="I1371">
        <v>17.530999999999999</v>
      </c>
      <c r="J1371">
        <v>16.96</v>
      </c>
      <c r="K1371">
        <v>98.76</v>
      </c>
      <c r="L1371">
        <v>22.920999999999999</v>
      </c>
      <c r="O1371" s="1">
        <v>41547</v>
      </c>
      <c r="P1371" s="4">
        <f t="shared" si="44"/>
        <v>30.120987499999998</v>
      </c>
      <c r="Q1371" s="4">
        <f t="shared" si="45"/>
        <v>66.650000000000006</v>
      </c>
      <c r="T1371" s="59"/>
      <c r="U1371" s="59"/>
    </row>
    <row r="1372" spans="1:21" x14ac:dyDescent="0.3">
      <c r="A1372" s="1">
        <v>41548</v>
      </c>
      <c r="B1372">
        <v>67.290000000000006</v>
      </c>
      <c r="C1372">
        <v>40.4</v>
      </c>
      <c r="D1372">
        <v>43.42</v>
      </c>
      <c r="E1372">
        <v>67.489999999999995</v>
      </c>
      <c r="F1372">
        <v>3.86</v>
      </c>
      <c r="G1372">
        <v>17.61</v>
      </c>
      <c r="H1372">
        <v>3.8875000000000002</v>
      </c>
      <c r="I1372">
        <v>17.47</v>
      </c>
      <c r="J1372">
        <v>17.420000000000002</v>
      </c>
      <c r="K1372">
        <v>100.91</v>
      </c>
      <c r="L1372">
        <v>22.83</v>
      </c>
      <c r="O1372" s="1">
        <v>41548</v>
      </c>
      <c r="P1372" s="4">
        <f t="shared" si="44"/>
        <v>30.325343749999998</v>
      </c>
      <c r="Q1372" s="4">
        <f t="shared" si="45"/>
        <v>67.290000000000006</v>
      </c>
      <c r="T1372" s="59"/>
      <c r="U1372" s="59"/>
    </row>
    <row r="1373" spans="1:21" x14ac:dyDescent="0.3">
      <c r="A1373" s="1">
        <v>41549</v>
      </c>
      <c r="B1373">
        <v>67.17</v>
      </c>
      <c r="C1373">
        <v>40.26</v>
      </c>
      <c r="D1373">
        <v>43.41</v>
      </c>
      <c r="E1373">
        <v>67.680000000000007</v>
      </c>
      <c r="F1373">
        <v>3.9</v>
      </c>
      <c r="G1373">
        <v>17.664999999999999</v>
      </c>
      <c r="H1373">
        <v>3.8849999999999998</v>
      </c>
      <c r="I1373">
        <v>17.510000000000002</v>
      </c>
      <c r="J1373">
        <v>17.47</v>
      </c>
      <c r="K1373">
        <v>100.66</v>
      </c>
      <c r="L1373">
        <v>22.885000000000002</v>
      </c>
      <c r="O1373" s="1">
        <v>41549</v>
      </c>
      <c r="P1373" s="4">
        <f t="shared" si="44"/>
        <v>30.340937500000003</v>
      </c>
      <c r="Q1373" s="4">
        <f t="shared" si="45"/>
        <v>67.17</v>
      </c>
      <c r="T1373" s="59"/>
      <c r="U1373" s="59"/>
    </row>
    <row r="1374" spans="1:21" x14ac:dyDescent="0.3">
      <c r="A1374" s="1">
        <v>41550</v>
      </c>
      <c r="B1374">
        <v>67</v>
      </c>
      <c r="C1374">
        <v>40.220999999999997</v>
      </c>
      <c r="D1374">
        <v>43.3</v>
      </c>
      <c r="E1374">
        <v>67.11</v>
      </c>
      <c r="F1374">
        <v>3.9</v>
      </c>
      <c r="G1374">
        <v>18.015000000000001</v>
      </c>
      <c r="H1374">
        <v>3.8450000000000002</v>
      </c>
      <c r="I1374">
        <v>17.329999999999998</v>
      </c>
      <c r="J1374">
        <v>17.7</v>
      </c>
      <c r="K1374">
        <v>100.55</v>
      </c>
      <c r="L1374">
        <v>22.6</v>
      </c>
      <c r="O1374" s="1">
        <v>41550</v>
      </c>
      <c r="P1374" s="4">
        <f t="shared" si="44"/>
        <v>30.248612500000004</v>
      </c>
      <c r="Q1374" s="4">
        <f t="shared" si="45"/>
        <v>67</v>
      </c>
      <c r="T1374" s="59"/>
      <c r="U1374" s="59"/>
    </row>
    <row r="1375" spans="1:21" x14ac:dyDescent="0.3">
      <c r="A1375" s="1">
        <v>41551</v>
      </c>
      <c r="B1375">
        <v>67.510000000000005</v>
      </c>
      <c r="C1375">
        <v>39.93</v>
      </c>
      <c r="D1375">
        <v>43.5</v>
      </c>
      <c r="E1375">
        <v>68.02</v>
      </c>
      <c r="F1375">
        <v>3.91</v>
      </c>
      <c r="G1375">
        <v>18.47</v>
      </c>
      <c r="H1375">
        <v>3.8975</v>
      </c>
      <c r="I1375">
        <v>17.57</v>
      </c>
      <c r="J1375">
        <v>17.68</v>
      </c>
      <c r="K1375">
        <v>100.96</v>
      </c>
      <c r="L1375">
        <v>22.81</v>
      </c>
      <c r="O1375" s="1">
        <v>41551</v>
      </c>
      <c r="P1375" s="4">
        <f t="shared" si="44"/>
        <v>30.469093749999992</v>
      </c>
      <c r="Q1375" s="4">
        <f t="shared" si="45"/>
        <v>67.510000000000005</v>
      </c>
      <c r="T1375" s="59"/>
      <c r="U1375" s="59"/>
    </row>
    <row r="1376" spans="1:21" x14ac:dyDescent="0.3">
      <c r="A1376" s="1">
        <v>41552</v>
      </c>
      <c r="B1376">
        <v>67.510000000000005</v>
      </c>
      <c r="C1376">
        <v>39.93</v>
      </c>
      <c r="D1376">
        <v>43.5</v>
      </c>
      <c r="E1376">
        <v>68.02</v>
      </c>
      <c r="F1376">
        <v>3.91</v>
      </c>
      <c r="G1376">
        <v>18.47</v>
      </c>
      <c r="H1376">
        <v>3.8975</v>
      </c>
      <c r="I1376">
        <v>17.57</v>
      </c>
      <c r="J1376">
        <v>17.68</v>
      </c>
      <c r="K1376">
        <v>100.96</v>
      </c>
      <c r="L1376">
        <v>22.81</v>
      </c>
      <c r="O1376" s="1">
        <v>41552</v>
      </c>
      <c r="P1376" s="4">
        <f t="shared" si="44"/>
        <v>30.469093749999992</v>
      </c>
      <c r="Q1376" s="4">
        <f t="shared" si="45"/>
        <v>67.510000000000005</v>
      </c>
      <c r="T1376" s="59"/>
      <c r="U1376" s="59"/>
    </row>
    <row r="1377" spans="1:21" x14ac:dyDescent="0.3">
      <c r="A1377" s="1">
        <v>41553</v>
      </c>
      <c r="B1377">
        <v>67.510000000000005</v>
      </c>
      <c r="C1377">
        <v>39.93</v>
      </c>
      <c r="D1377">
        <v>43.5</v>
      </c>
      <c r="E1377">
        <v>68.02</v>
      </c>
      <c r="F1377">
        <v>3.91</v>
      </c>
      <c r="G1377">
        <v>18.47</v>
      </c>
      <c r="H1377">
        <v>3.8975</v>
      </c>
      <c r="I1377">
        <v>17.57</v>
      </c>
      <c r="J1377">
        <v>17.68</v>
      </c>
      <c r="K1377">
        <v>100.96</v>
      </c>
      <c r="L1377">
        <v>22.81</v>
      </c>
      <c r="O1377" s="1">
        <v>41553</v>
      </c>
      <c r="P1377" s="4">
        <f t="shared" si="44"/>
        <v>30.469093749999992</v>
      </c>
      <c r="Q1377" s="4">
        <f t="shared" si="45"/>
        <v>67.510000000000005</v>
      </c>
      <c r="T1377" s="59"/>
      <c r="U1377" s="59"/>
    </row>
    <row r="1378" spans="1:21" x14ac:dyDescent="0.3">
      <c r="A1378" s="1">
        <v>41554</v>
      </c>
      <c r="B1378">
        <v>67.17</v>
      </c>
      <c r="C1378">
        <v>39.86</v>
      </c>
      <c r="D1378">
        <v>43</v>
      </c>
      <c r="E1378">
        <v>67.19</v>
      </c>
      <c r="F1378">
        <v>3.86</v>
      </c>
      <c r="G1378">
        <v>18.484999999999999</v>
      </c>
      <c r="H1378">
        <v>3.8975</v>
      </c>
      <c r="I1378">
        <v>17.774999999999999</v>
      </c>
      <c r="J1378">
        <v>17.62</v>
      </c>
      <c r="K1378">
        <v>99.46</v>
      </c>
      <c r="L1378">
        <v>22.83</v>
      </c>
      <c r="O1378" s="1">
        <v>41554</v>
      </c>
      <c r="P1378" s="4">
        <f t="shared" si="44"/>
        <v>30.25496875</v>
      </c>
      <c r="Q1378" s="4">
        <f t="shared" si="45"/>
        <v>67.17</v>
      </c>
      <c r="T1378" s="59"/>
      <c r="U1378" s="59"/>
    </row>
    <row r="1379" spans="1:21" x14ac:dyDescent="0.3">
      <c r="A1379" s="1">
        <v>41555</v>
      </c>
      <c r="B1379">
        <v>66.099999999999994</v>
      </c>
      <c r="C1379">
        <v>39.24</v>
      </c>
      <c r="D1379">
        <v>42.6</v>
      </c>
      <c r="E1379">
        <v>66.349999999999994</v>
      </c>
      <c r="F1379">
        <v>3.72</v>
      </c>
      <c r="G1379">
        <v>17.925000000000001</v>
      </c>
      <c r="H1379">
        <v>3.8650000000000002</v>
      </c>
      <c r="I1379">
        <v>17.504999999999999</v>
      </c>
      <c r="J1379">
        <v>17.46</v>
      </c>
      <c r="K1379">
        <v>97.43</v>
      </c>
      <c r="L1379">
        <v>22.48</v>
      </c>
      <c r="O1379" s="1">
        <v>41555</v>
      </c>
      <c r="P1379" s="4">
        <f t="shared" si="44"/>
        <v>29.784062500000005</v>
      </c>
      <c r="Q1379" s="4">
        <f t="shared" si="45"/>
        <v>66.099999999999994</v>
      </c>
      <c r="T1379" s="59"/>
      <c r="U1379" s="59"/>
    </row>
    <row r="1380" spans="1:21" x14ac:dyDescent="0.3">
      <c r="A1380" s="1">
        <v>41556</v>
      </c>
      <c r="B1380">
        <v>65.86</v>
      </c>
      <c r="C1380">
        <v>39.29</v>
      </c>
      <c r="D1380">
        <v>42.2</v>
      </c>
      <c r="E1380">
        <v>65.709999999999994</v>
      </c>
      <c r="F1380">
        <v>3.65</v>
      </c>
      <c r="G1380">
        <v>18.149999999999999</v>
      </c>
      <c r="H1380">
        <v>3.8050000000000002</v>
      </c>
      <c r="I1380">
        <v>17.34</v>
      </c>
      <c r="J1380">
        <v>17.260000000000002</v>
      </c>
      <c r="K1380">
        <v>96.09</v>
      </c>
      <c r="L1380">
        <v>22.59</v>
      </c>
      <c r="O1380" s="1">
        <v>41556</v>
      </c>
      <c r="P1380" s="4">
        <f t="shared" si="44"/>
        <v>29.600187500000001</v>
      </c>
      <c r="Q1380" s="4">
        <f t="shared" si="45"/>
        <v>65.86</v>
      </c>
      <c r="T1380" s="59"/>
      <c r="U1380" s="59"/>
    </row>
    <row r="1381" spans="1:21" x14ac:dyDescent="0.3">
      <c r="A1381" s="1">
        <v>41557</v>
      </c>
      <c r="B1381">
        <v>67.33</v>
      </c>
      <c r="C1381">
        <v>40.119999999999997</v>
      </c>
      <c r="D1381">
        <v>43.51</v>
      </c>
      <c r="E1381">
        <v>66.84</v>
      </c>
      <c r="F1381">
        <v>3.79</v>
      </c>
      <c r="G1381">
        <v>18.43</v>
      </c>
      <c r="H1381">
        <v>3.8462999999999998</v>
      </c>
      <c r="I1381">
        <v>17.885000000000002</v>
      </c>
      <c r="J1381">
        <v>17.670000000000002</v>
      </c>
      <c r="K1381">
        <v>97.707999999999998</v>
      </c>
      <c r="L1381">
        <v>23.1</v>
      </c>
      <c r="O1381" s="1">
        <v>41557</v>
      </c>
      <c r="P1381" s="4">
        <f t="shared" si="44"/>
        <v>30.240046249999999</v>
      </c>
      <c r="Q1381" s="4">
        <f t="shared" si="45"/>
        <v>67.33</v>
      </c>
      <c r="T1381" s="59"/>
      <c r="U1381" s="59"/>
    </row>
    <row r="1382" spans="1:21" x14ac:dyDescent="0.3">
      <c r="A1382" s="1">
        <v>41558</v>
      </c>
      <c r="B1382">
        <v>67.459999999999994</v>
      </c>
      <c r="C1382">
        <v>40.380000000000003</v>
      </c>
      <c r="D1382">
        <v>43.29</v>
      </c>
      <c r="E1382">
        <v>67.55</v>
      </c>
      <c r="F1382">
        <v>3.83</v>
      </c>
      <c r="G1382">
        <v>16.84</v>
      </c>
      <c r="H1382">
        <v>3.8149999999999999</v>
      </c>
      <c r="I1382">
        <v>18</v>
      </c>
      <c r="J1382">
        <v>18.09</v>
      </c>
      <c r="K1382">
        <v>97.88</v>
      </c>
      <c r="L1382">
        <v>23.254999999999999</v>
      </c>
      <c r="O1382" s="1">
        <v>41558</v>
      </c>
      <c r="P1382" s="4">
        <f t="shared" si="44"/>
        <v>30.206500000000002</v>
      </c>
      <c r="Q1382" s="4">
        <f t="shared" si="45"/>
        <v>67.459999999999994</v>
      </c>
      <c r="T1382" s="59"/>
      <c r="U1382" s="59"/>
    </row>
    <row r="1383" spans="1:21" x14ac:dyDescent="0.3">
      <c r="A1383" s="1">
        <v>41559</v>
      </c>
      <c r="B1383">
        <v>67.459999999999994</v>
      </c>
      <c r="C1383">
        <v>40.380000000000003</v>
      </c>
      <c r="D1383">
        <v>43.29</v>
      </c>
      <c r="E1383">
        <v>67.55</v>
      </c>
      <c r="F1383">
        <v>3.83</v>
      </c>
      <c r="G1383">
        <v>16.84</v>
      </c>
      <c r="H1383">
        <v>3.8149999999999999</v>
      </c>
      <c r="I1383">
        <v>18</v>
      </c>
      <c r="J1383">
        <v>18.09</v>
      </c>
      <c r="K1383">
        <v>97.88</v>
      </c>
      <c r="L1383">
        <v>23.254999999999999</v>
      </c>
      <c r="O1383" s="1">
        <v>41559</v>
      </c>
      <c r="P1383" s="4">
        <f t="shared" si="44"/>
        <v>30.206500000000002</v>
      </c>
      <c r="Q1383" s="4">
        <f t="shared" si="45"/>
        <v>67.459999999999994</v>
      </c>
      <c r="T1383" s="59"/>
      <c r="U1383" s="59"/>
    </row>
    <row r="1384" spans="1:21" x14ac:dyDescent="0.3">
      <c r="A1384" s="1">
        <v>41560</v>
      </c>
      <c r="B1384">
        <v>67.459999999999994</v>
      </c>
      <c r="C1384">
        <v>40.380000000000003</v>
      </c>
      <c r="D1384">
        <v>43.29</v>
      </c>
      <c r="E1384">
        <v>67.55</v>
      </c>
      <c r="F1384">
        <v>3.83</v>
      </c>
      <c r="G1384">
        <v>16.84</v>
      </c>
      <c r="H1384">
        <v>3.8149999999999999</v>
      </c>
      <c r="I1384">
        <v>18</v>
      </c>
      <c r="J1384">
        <v>18.09</v>
      </c>
      <c r="K1384">
        <v>97.88</v>
      </c>
      <c r="L1384">
        <v>23.254999999999999</v>
      </c>
      <c r="O1384" s="1">
        <v>41560</v>
      </c>
      <c r="P1384" s="4">
        <f t="shared" si="44"/>
        <v>30.206500000000002</v>
      </c>
      <c r="Q1384" s="4">
        <f t="shared" si="45"/>
        <v>67.459999999999994</v>
      </c>
      <c r="T1384" s="59"/>
      <c r="U1384" s="59"/>
    </row>
    <row r="1385" spans="1:21" x14ac:dyDescent="0.3">
      <c r="A1385" s="1">
        <v>41561</v>
      </c>
      <c r="B1385">
        <v>67.989999999999995</v>
      </c>
      <c r="C1385">
        <v>40.549999999999997</v>
      </c>
      <c r="D1385">
        <v>44.23</v>
      </c>
      <c r="E1385">
        <v>67.75</v>
      </c>
      <c r="F1385">
        <v>3.97</v>
      </c>
      <c r="G1385">
        <v>17.07</v>
      </c>
      <c r="H1385">
        <v>3.8725000000000001</v>
      </c>
      <c r="I1385">
        <v>18.100000000000001</v>
      </c>
      <c r="J1385">
        <v>18.010000000000002</v>
      </c>
      <c r="K1385">
        <v>97.07</v>
      </c>
      <c r="L1385">
        <v>23.45</v>
      </c>
      <c r="O1385" s="1">
        <v>41561</v>
      </c>
      <c r="P1385" s="4">
        <f t="shared" si="44"/>
        <v>30.390656249999999</v>
      </c>
      <c r="Q1385" s="4">
        <f t="shared" si="45"/>
        <v>67.989999999999995</v>
      </c>
      <c r="T1385" s="59"/>
      <c r="U1385" s="59"/>
    </row>
    <row r="1386" spans="1:21" x14ac:dyDescent="0.3">
      <c r="A1386" s="1">
        <v>41562</v>
      </c>
      <c r="B1386">
        <v>67.38</v>
      </c>
      <c r="C1386">
        <v>40.25</v>
      </c>
      <c r="D1386">
        <v>43.74</v>
      </c>
      <c r="E1386">
        <v>68.17</v>
      </c>
      <c r="F1386">
        <v>4.0199999999999996</v>
      </c>
      <c r="G1386">
        <v>16.920000000000002</v>
      </c>
      <c r="H1386">
        <v>3.8525</v>
      </c>
      <c r="I1386">
        <v>17.82</v>
      </c>
      <c r="J1386">
        <v>18.149999999999999</v>
      </c>
      <c r="K1386">
        <v>95.150999999999996</v>
      </c>
      <c r="L1386">
        <v>23.39</v>
      </c>
      <c r="O1386" s="1">
        <v>41562</v>
      </c>
      <c r="P1386" s="4">
        <f t="shared" si="44"/>
        <v>30.208331250000001</v>
      </c>
      <c r="Q1386" s="4">
        <f t="shared" si="45"/>
        <v>67.38</v>
      </c>
      <c r="T1386" s="59"/>
      <c r="U1386" s="59"/>
    </row>
    <row r="1387" spans="1:21" x14ac:dyDescent="0.3">
      <c r="A1387" s="1">
        <v>41563</v>
      </c>
      <c r="B1387">
        <v>68.02</v>
      </c>
      <c r="C1387">
        <v>40.749000000000002</v>
      </c>
      <c r="D1387">
        <v>44.5</v>
      </c>
      <c r="E1387">
        <v>68.87</v>
      </c>
      <c r="F1387">
        <v>4.09</v>
      </c>
      <c r="G1387">
        <v>16.96</v>
      </c>
      <c r="H1387">
        <v>3.9</v>
      </c>
      <c r="I1387">
        <v>17.959</v>
      </c>
      <c r="J1387">
        <v>18.28</v>
      </c>
      <c r="K1387">
        <v>94.98</v>
      </c>
      <c r="L1387">
        <v>23.695</v>
      </c>
      <c r="O1387" s="1">
        <v>41563</v>
      </c>
      <c r="P1387" s="4">
        <f t="shared" si="44"/>
        <v>30.494337500000011</v>
      </c>
      <c r="Q1387" s="4">
        <f t="shared" si="45"/>
        <v>68.02</v>
      </c>
      <c r="T1387" s="59"/>
      <c r="U1387" s="59"/>
    </row>
    <row r="1388" spans="1:21" x14ac:dyDescent="0.3">
      <c r="A1388" s="1">
        <v>41564</v>
      </c>
      <c r="B1388">
        <v>68.52</v>
      </c>
      <c r="C1388">
        <v>40.645000000000003</v>
      </c>
      <c r="D1388">
        <v>45.1</v>
      </c>
      <c r="E1388">
        <v>68.7</v>
      </c>
      <c r="F1388">
        <v>4.09</v>
      </c>
      <c r="G1388">
        <v>17.145</v>
      </c>
      <c r="H1388">
        <v>3.9075000000000002</v>
      </c>
      <c r="I1388">
        <v>18.085000000000001</v>
      </c>
      <c r="J1388">
        <v>18.649999999999999</v>
      </c>
      <c r="K1388">
        <v>93.84</v>
      </c>
      <c r="L1388">
        <v>23.92</v>
      </c>
      <c r="O1388" s="1">
        <v>41564</v>
      </c>
      <c r="P1388" s="4">
        <f t="shared" si="44"/>
        <v>30.553656250000003</v>
      </c>
      <c r="Q1388" s="4">
        <f t="shared" si="45"/>
        <v>68.52</v>
      </c>
      <c r="T1388" s="59"/>
      <c r="U1388" s="59"/>
    </row>
    <row r="1389" spans="1:21" x14ac:dyDescent="0.3">
      <c r="A1389" s="1">
        <v>41565</v>
      </c>
      <c r="B1389">
        <v>68.709999999999994</v>
      </c>
      <c r="C1389">
        <v>40.71</v>
      </c>
      <c r="D1389">
        <v>46.06</v>
      </c>
      <c r="E1389">
        <v>68.402000000000001</v>
      </c>
      <c r="F1389">
        <v>3.53</v>
      </c>
      <c r="G1389">
        <v>17.029</v>
      </c>
      <c r="H1389">
        <v>3.9525000000000001</v>
      </c>
      <c r="I1389">
        <v>18.05</v>
      </c>
      <c r="J1389">
        <v>19.079999999999998</v>
      </c>
      <c r="K1389">
        <v>92.841999999999999</v>
      </c>
      <c r="L1389">
        <v>23.875</v>
      </c>
      <c r="O1389" s="1">
        <v>41565</v>
      </c>
      <c r="P1389" s="4">
        <f t="shared" si="44"/>
        <v>30.527056250000005</v>
      </c>
      <c r="Q1389" s="4">
        <f t="shared" si="45"/>
        <v>68.709999999999994</v>
      </c>
      <c r="T1389" s="59"/>
      <c r="U1389" s="59"/>
    </row>
    <row r="1390" spans="1:21" x14ac:dyDescent="0.3">
      <c r="A1390" s="1">
        <v>41566</v>
      </c>
      <c r="B1390">
        <v>68.709999999999994</v>
      </c>
      <c r="C1390">
        <v>40.71</v>
      </c>
      <c r="D1390">
        <v>46.06</v>
      </c>
      <c r="E1390">
        <v>68.402000000000001</v>
      </c>
      <c r="F1390">
        <v>3.53</v>
      </c>
      <c r="G1390">
        <v>17.029</v>
      </c>
      <c r="H1390">
        <v>3.9525000000000001</v>
      </c>
      <c r="I1390">
        <v>18.05</v>
      </c>
      <c r="J1390">
        <v>19.079999999999998</v>
      </c>
      <c r="K1390">
        <v>92.841999999999999</v>
      </c>
      <c r="L1390">
        <v>23.875</v>
      </c>
      <c r="O1390" s="1">
        <v>41566</v>
      </c>
      <c r="P1390" s="4">
        <f t="shared" si="44"/>
        <v>30.527056250000005</v>
      </c>
      <c r="Q1390" s="4">
        <f t="shared" si="45"/>
        <v>68.709999999999994</v>
      </c>
      <c r="T1390" s="59"/>
      <c r="U1390" s="59"/>
    </row>
    <row r="1391" spans="1:21" x14ac:dyDescent="0.3">
      <c r="A1391" s="1">
        <v>41567</v>
      </c>
      <c r="B1391">
        <v>68.709999999999994</v>
      </c>
      <c r="C1391">
        <v>40.71</v>
      </c>
      <c r="D1391">
        <v>46.06</v>
      </c>
      <c r="E1391">
        <v>68.402000000000001</v>
      </c>
      <c r="F1391">
        <v>3.53</v>
      </c>
      <c r="G1391">
        <v>17.029</v>
      </c>
      <c r="H1391">
        <v>3.9525000000000001</v>
      </c>
      <c r="I1391">
        <v>18.05</v>
      </c>
      <c r="J1391">
        <v>19.079999999999998</v>
      </c>
      <c r="K1391">
        <v>92.841999999999999</v>
      </c>
      <c r="L1391">
        <v>23.875</v>
      </c>
      <c r="O1391" s="1">
        <v>41567</v>
      </c>
      <c r="P1391" s="4">
        <f t="shared" si="44"/>
        <v>30.527056250000005</v>
      </c>
      <c r="Q1391" s="4">
        <f t="shared" si="45"/>
        <v>68.709999999999994</v>
      </c>
      <c r="T1391" s="59"/>
      <c r="U1391" s="59"/>
    </row>
    <row r="1392" spans="1:21" x14ac:dyDescent="0.3">
      <c r="A1392" s="1">
        <v>41568</v>
      </c>
      <c r="B1392">
        <v>68.88</v>
      </c>
      <c r="C1392">
        <v>40.99</v>
      </c>
      <c r="D1392">
        <v>47.05</v>
      </c>
      <c r="E1392">
        <v>68.77</v>
      </c>
      <c r="F1392">
        <v>3.37</v>
      </c>
      <c r="G1392">
        <v>16.565000000000001</v>
      </c>
      <c r="H1392">
        <v>3.9624999999999999</v>
      </c>
      <c r="I1392">
        <v>17.87</v>
      </c>
      <c r="J1392">
        <v>18.98</v>
      </c>
      <c r="K1392">
        <v>93.14</v>
      </c>
      <c r="L1392">
        <v>24.135000000000002</v>
      </c>
      <c r="O1392" s="1">
        <v>41568</v>
      </c>
      <c r="P1392" s="4">
        <f t="shared" si="44"/>
        <v>30.661156250000001</v>
      </c>
      <c r="Q1392" s="4">
        <f t="shared" si="45"/>
        <v>68.88</v>
      </c>
      <c r="T1392" s="59"/>
      <c r="U1392" s="59"/>
    </row>
    <row r="1393" spans="1:21" x14ac:dyDescent="0.3">
      <c r="A1393" s="1">
        <v>41569</v>
      </c>
      <c r="B1393">
        <v>68.72</v>
      </c>
      <c r="C1393">
        <v>40.28</v>
      </c>
      <c r="D1393">
        <v>46.87</v>
      </c>
      <c r="E1393">
        <v>68.92</v>
      </c>
      <c r="F1393">
        <v>3.18</v>
      </c>
      <c r="G1393">
        <v>16.760000000000002</v>
      </c>
      <c r="H1393">
        <v>3.9424999999999999</v>
      </c>
      <c r="I1393">
        <v>18.071000000000002</v>
      </c>
      <c r="J1393">
        <v>19.16</v>
      </c>
      <c r="K1393">
        <v>94.11</v>
      </c>
      <c r="L1393">
        <v>24.071000000000002</v>
      </c>
      <c r="O1393" s="1">
        <v>41569</v>
      </c>
      <c r="P1393" s="4">
        <f t="shared" si="44"/>
        <v>30.649131250000003</v>
      </c>
      <c r="Q1393" s="4">
        <f t="shared" si="45"/>
        <v>68.72</v>
      </c>
      <c r="T1393" s="59"/>
      <c r="U1393" s="59"/>
    </row>
    <row r="1394" spans="1:21" x14ac:dyDescent="0.3">
      <c r="A1394" s="1">
        <v>41570</v>
      </c>
      <c r="B1394">
        <v>66.45</v>
      </c>
      <c r="C1394">
        <v>39.729999999999997</v>
      </c>
      <c r="D1394">
        <v>45.39</v>
      </c>
      <c r="E1394">
        <v>67.040000000000006</v>
      </c>
      <c r="F1394">
        <v>3.14</v>
      </c>
      <c r="G1394">
        <v>16.550999999999998</v>
      </c>
      <c r="H1394">
        <v>3.8753000000000002</v>
      </c>
      <c r="I1394">
        <v>17.399999999999999</v>
      </c>
      <c r="J1394">
        <v>18.72</v>
      </c>
      <c r="K1394">
        <v>93.32</v>
      </c>
      <c r="L1394">
        <v>23.734999999999999</v>
      </c>
      <c r="O1394" s="1">
        <v>41570</v>
      </c>
      <c r="P1394" s="4">
        <f t="shared" si="44"/>
        <v>29.998896250000005</v>
      </c>
      <c r="Q1394" s="4">
        <f t="shared" si="45"/>
        <v>66.45</v>
      </c>
      <c r="T1394" s="59"/>
      <c r="U1394" s="59"/>
    </row>
    <row r="1395" spans="1:21" x14ac:dyDescent="0.3">
      <c r="A1395" s="1">
        <v>41571</v>
      </c>
      <c r="B1395">
        <v>67.040000000000006</v>
      </c>
      <c r="C1395">
        <v>39.880000000000003</v>
      </c>
      <c r="D1395">
        <v>45.49</v>
      </c>
      <c r="E1395">
        <v>66.94</v>
      </c>
      <c r="F1395">
        <v>3.23</v>
      </c>
      <c r="G1395">
        <v>16.829999999999998</v>
      </c>
      <c r="H1395">
        <v>3.8462999999999998</v>
      </c>
      <c r="I1395">
        <v>17.82</v>
      </c>
      <c r="J1395">
        <v>18.68</v>
      </c>
      <c r="K1395">
        <v>94.09</v>
      </c>
      <c r="L1395">
        <v>23.78</v>
      </c>
      <c r="O1395" s="1">
        <v>41571</v>
      </c>
      <c r="P1395" s="4">
        <f t="shared" si="44"/>
        <v>30.142833750000001</v>
      </c>
      <c r="Q1395" s="4">
        <f t="shared" si="45"/>
        <v>67.040000000000006</v>
      </c>
      <c r="T1395" s="59"/>
      <c r="U1395" s="59"/>
    </row>
    <row r="1396" spans="1:21" x14ac:dyDescent="0.3">
      <c r="A1396" s="1">
        <v>41572</v>
      </c>
      <c r="B1396">
        <v>67.25</v>
      </c>
      <c r="C1396">
        <v>40.229999999999997</v>
      </c>
      <c r="D1396">
        <v>45.63</v>
      </c>
      <c r="E1396">
        <v>68.27</v>
      </c>
      <c r="F1396">
        <v>3.34</v>
      </c>
      <c r="G1396">
        <v>16.579999999999998</v>
      </c>
      <c r="H1396">
        <v>3.81</v>
      </c>
      <c r="I1396">
        <v>17.704999999999998</v>
      </c>
      <c r="J1396">
        <v>18.47</v>
      </c>
      <c r="K1396">
        <v>94.31</v>
      </c>
      <c r="L1396">
        <v>24.234999999999999</v>
      </c>
      <c r="O1396" s="1">
        <v>41572</v>
      </c>
      <c r="P1396" s="4">
        <f t="shared" si="44"/>
        <v>30.366499999999998</v>
      </c>
      <c r="Q1396" s="4">
        <f t="shared" si="45"/>
        <v>67.25</v>
      </c>
      <c r="T1396" s="59"/>
      <c r="U1396" s="59"/>
    </row>
    <row r="1397" spans="1:21" x14ac:dyDescent="0.3">
      <c r="A1397" s="1">
        <v>41573</v>
      </c>
      <c r="B1397">
        <v>67.25</v>
      </c>
      <c r="C1397">
        <v>40.229999999999997</v>
      </c>
      <c r="D1397">
        <v>45.63</v>
      </c>
      <c r="E1397">
        <v>68.27</v>
      </c>
      <c r="F1397">
        <v>3.34</v>
      </c>
      <c r="G1397">
        <v>16.579999999999998</v>
      </c>
      <c r="H1397">
        <v>3.81</v>
      </c>
      <c r="I1397">
        <v>17.704999999999998</v>
      </c>
      <c r="J1397">
        <v>18.47</v>
      </c>
      <c r="K1397">
        <v>94.31</v>
      </c>
      <c r="L1397">
        <v>24.234999999999999</v>
      </c>
      <c r="O1397" s="1">
        <v>41573</v>
      </c>
      <c r="P1397" s="4">
        <f t="shared" si="44"/>
        <v>30.366499999999998</v>
      </c>
      <c r="Q1397" s="4">
        <f t="shared" si="45"/>
        <v>67.25</v>
      </c>
      <c r="T1397" s="59"/>
      <c r="U1397" s="59"/>
    </row>
    <row r="1398" spans="1:21" x14ac:dyDescent="0.3">
      <c r="A1398" s="1">
        <v>41574</v>
      </c>
      <c r="B1398">
        <v>67.25</v>
      </c>
      <c r="C1398">
        <v>40.229999999999997</v>
      </c>
      <c r="D1398">
        <v>45.63</v>
      </c>
      <c r="E1398">
        <v>68.27</v>
      </c>
      <c r="F1398">
        <v>3.34</v>
      </c>
      <c r="G1398">
        <v>16.579999999999998</v>
      </c>
      <c r="H1398">
        <v>3.81</v>
      </c>
      <c r="I1398">
        <v>17.704999999999998</v>
      </c>
      <c r="J1398">
        <v>18.47</v>
      </c>
      <c r="K1398">
        <v>94.31</v>
      </c>
      <c r="L1398">
        <v>24.234999999999999</v>
      </c>
      <c r="O1398" s="1">
        <v>41574</v>
      </c>
      <c r="P1398" s="4">
        <f t="shared" si="44"/>
        <v>30.366499999999998</v>
      </c>
      <c r="Q1398" s="4">
        <f t="shared" si="45"/>
        <v>67.25</v>
      </c>
      <c r="T1398" s="59"/>
      <c r="U1398" s="59"/>
    </row>
    <row r="1399" spans="1:21" x14ac:dyDescent="0.3">
      <c r="A1399" s="1">
        <v>41575</v>
      </c>
      <c r="B1399">
        <v>67.709999999999994</v>
      </c>
      <c r="C1399">
        <v>41.01</v>
      </c>
      <c r="D1399">
        <v>45.51</v>
      </c>
      <c r="E1399">
        <v>68.540000000000006</v>
      </c>
      <c r="F1399">
        <v>3.32</v>
      </c>
      <c r="G1399">
        <v>16.72</v>
      </c>
      <c r="H1399">
        <v>3.8025000000000002</v>
      </c>
      <c r="I1399">
        <v>17.73</v>
      </c>
      <c r="J1399">
        <v>18.61</v>
      </c>
      <c r="K1399">
        <v>94.33</v>
      </c>
      <c r="L1399">
        <v>24.36</v>
      </c>
      <c r="O1399" s="1">
        <v>41575</v>
      </c>
      <c r="P1399" s="4">
        <f t="shared" si="44"/>
        <v>30.508656249999998</v>
      </c>
      <c r="Q1399" s="4">
        <f t="shared" si="45"/>
        <v>67.709999999999994</v>
      </c>
      <c r="T1399" s="59"/>
      <c r="U1399" s="59"/>
    </row>
    <row r="1400" spans="1:21" x14ac:dyDescent="0.3">
      <c r="A1400" s="1">
        <v>41576</v>
      </c>
      <c r="B1400">
        <v>68.8</v>
      </c>
      <c r="C1400">
        <v>41.76</v>
      </c>
      <c r="D1400">
        <v>45.8</v>
      </c>
      <c r="E1400">
        <v>68.930000000000007</v>
      </c>
      <c r="F1400">
        <v>3.33</v>
      </c>
      <c r="G1400">
        <v>17.495000000000001</v>
      </c>
      <c r="H1400">
        <v>3.8075000000000001</v>
      </c>
      <c r="I1400">
        <v>18.004999999999999</v>
      </c>
      <c r="J1400">
        <v>18.77</v>
      </c>
      <c r="K1400">
        <v>94.2</v>
      </c>
      <c r="L1400">
        <v>24.523</v>
      </c>
      <c r="O1400" s="1">
        <v>41576</v>
      </c>
      <c r="P1400" s="4">
        <f t="shared" si="44"/>
        <v>30.809181250000002</v>
      </c>
      <c r="Q1400" s="4">
        <f t="shared" si="45"/>
        <v>68.8</v>
      </c>
      <c r="T1400" s="59"/>
      <c r="U1400" s="59"/>
    </row>
    <row r="1401" spans="1:21" x14ac:dyDescent="0.3">
      <c r="A1401" s="1">
        <v>41577</v>
      </c>
      <c r="B1401">
        <v>68.42</v>
      </c>
      <c r="C1401">
        <v>41.72</v>
      </c>
      <c r="D1401">
        <v>44.85</v>
      </c>
      <c r="E1401">
        <v>69.040000000000006</v>
      </c>
      <c r="F1401">
        <v>3.3</v>
      </c>
      <c r="G1401">
        <v>17.39</v>
      </c>
      <c r="H1401">
        <v>3.8050000000000002</v>
      </c>
      <c r="I1401">
        <v>17.875</v>
      </c>
      <c r="J1401">
        <v>18.579999999999998</v>
      </c>
      <c r="K1401">
        <v>94.64</v>
      </c>
      <c r="L1401">
        <v>24.495000000000001</v>
      </c>
      <c r="O1401" s="1">
        <v>41577</v>
      </c>
      <c r="P1401" s="4">
        <f t="shared" si="44"/>
        <v>30.689437500000004</v>
      </c>
      <c r="Q1401" s="4">
        <f t="shared" si="45"/>
        <v>68.42</v>
      </c>
      <c r="T1401" s="59"/>
      <c r="U1401" s="59"/>
    </row>
    <row r="1402" spans="1:21" x14ac:dyDescent="0.3">
      <c r="A1402" s="1">
        <v>41578</v>
      </c>
      <c r="B1402">
        <v>68.87</v>
      </c>
      <c r="C1402">
        <v>42.085000000000001</v>
      </c>
      <c r="D1402">
        <v>45.43</v>
      </c>
      <c r="E1402">
        <v>69.489999999999995</v>
      </c>
      <c r="F1402">
        <v>3.34</v>
      </c>
      <c r="G1402">
        <v>17.68</v>
      </c>
      <c r="H1402">
        <v>3.7972999999999999</v>
      </c>
      <c r="I1402">
        <v>17.855</v>
      </c>
      <c r="J1402">
        <v>18.41</v>
      </c>
      <c r="K1402">
        <v>94.694999999999993</v>
      </c>
      <c r="L1402">
        <v>24.47</v>
      </c>
      <c r="O1402" s="1">
        <v>41578</v>
      </c>
      <c r="P1402" s="4">
        <f t="shared" si="44"/>
        <v>30.87182125</v>
      </c>
      <c r="Q1402" s="4">
        <f t="shared" si="45"/>
        <v>68.87</v>
      </c>
      <c r="T1402" s="59"/>
      <c r="U1402" s="59"/>
    </row>
    <row r="1403" spans="1:21" x14ac:dyDescent="0.3">
      <c r="A1403" s="1">
        <v>41579</v>
      </c>
      <c r="B1403">
        <v>68.569999999999993</v>
      </c>
      <c r="C1403">
        <v>42.03</v>
      </c>
      <c r="D1403">
        <v>44.72</v>
      </c>
      <c r="E1403">
        <v>69.900000000000006</v>
      </c>
      <c r="F1403">
        <v>3.31</v>
      </c>
      <c r="G1403">
        <v>17.574999999999999</v>
      </c>
      <c r="H1403">
        <v>3.8138000000000001</v>
      </c>
      <c r="I1403">
        <v>17.7</v>
      </c>
      <c r="J1403">
        <v>18.47</v>
      </c>
      <c r="K1403">
        <v>92.65</v>
      </c>
      <c r="L1403">
        <v>24.324999999999999</v>
      </c>
      <c r="O1403" s="1">
        <v>41579</v>
      </c>
      <c r="P1403" s="4">
        <f t="shared" si="44"/>
        <v>30.685552500000007</v>
      </c>
      <c r="Q1403" s="4">
        <f t="shared" si="45"/>
        <v>68.569999999999993</v>
      </c>
      <c r="T1403" s="59"/>
      <c r="U1403" s="59"/>
    </row>
    <row r="1404" spans="1:21" x14ac:dyDescent="0.3">
      <c r="A1404" s="1">
        <v>41580</v>
      </c>
      <c r="B1404">
        <v>68.569999999999993</v>
      </c>
      <c r="C1404">
        <v>42.03</v>
      </c>
      <c r="D1404">
        <v>44.72</v>
      </c>
      <c r="E1404">
        <v>69.900000000000006</v>
      </c>
      <c r="F1404">
        <v>3.31</v>
      </c>
      <c r="G1404">
        <v>17.574999999999999</v>
      </c>
      <c r="H1404">
        <v>3.8138000000000001</v>
      </c>
      <c r="I1404">
        <v>17.7</v>
      </c>
      <c r="J1404">
        <v>18.47</v>
      </c>
      <c r="K1404">
        <v>92.65</v>
      </c>
      <c r="L1404">
        <v>24.324999999999999</v>
      </c>
      <c r="O1404" s="1">
        <v>41580</v>
      </c>
      <c r="P1404" s="4">
        <f t="shared" si="44"/>
        <v>30.685552500000007</v>
      </c>
      <c r="Q1404" s="4">
        <f t="shared" si="45"/>
        <v>68.569999999999993</v>
      </c>
      <c r="T1404" s="59"/>
      <c r="U1404" s="59"/>
    </row>
    <row r="1405" spans="1:21" x14ac:dyDescent="0.3">
      <c r="A1405" s="1">
        <v>41581</v>
      </c>
      <c r="B1405">
        <v>68.569999999999993</v>
      </c>
      <c r="C1405">
        <v>42.03</v>
      </c>
      <c r="D1405">
        <v>44.72</v>
      </c>
      <c r="E1405">
        <v>69.900000000000006</v>
      </c>
      <c r="F1405">
        <v>3.31</v>
      </c>
      <c r="G1405">
        <v>17.574999999999999</v>
      </c>
      <c r="H1405">
        <v>3.8138000000000001</v>
      </c>
      <c r="I1405">
        <v>17.7</v>
      </c>
      <c r="J1405">
        <v>18.47</v>
      </c>
      <c r="K1405">
        <v>92.65</v>
      </c>
      <c r="L1405">
        <v>24.324999999999999</v>
      </c>
      <c r="O1405" s="1">
        <v>41581</v>
      </c>
      <c r="P1405" s="4">
        <f t="shared" si="44"/>
        <v>30.685552500000007</v>
      </c>
      <c r="Q1405" s="4">
        <f t="shared" si="45"/>
        <v>68.569999999999993</v>
      </c>
      <c r="T1405" s="59"/>
      <c r="U1405" s="59"/>
    </row>
    <row r="1406" spans="1:21" x14ac:dyDescent="0.3">
      <c r="A1406" s="1">
        <v>41582</v>
      </c>
      <c r="B1406">
        <v>68.52</v>
      </c>
      <c r="C1406">
        <v>41.99</v>
      </c>
      <c r="D1406">
        <v>45.04</v>
      </c>
      <c r="E1406">
        <v>69.569999999999993</v>
      </c>
      <c r="F1406">
        <v>3.32</v>
      </c>
      <c r="G1406">
        <v>17.89</v>
      </c>
      <c r="H1406">
        <v>3.7050000000000001</v>
      </c>
      <c r="I1406">
        <v>17.75</v>
      </c>
      <c r="J1406">
        <v>18.34</v>
      </c>
      <c r="K1406">
        <v>91.77</v>
      </c>
      <c r="L1406">
        <v>24.254999999999999</v>
      </c>
      <c r="O1406" s="1">
        <v>41582</v>
      </c>
      <c r="P1406" s="4">
        <f t="shared" si="44"/>
        <v>30.651499999999999</v>
      </c>
      <c r="Q1406" s="4">
        <f t="shared" si="45"/>
        <v>68.52</v>
      </c>
      <c r="T1406" s="59"/>
      <c r="U1406" s="59"/>
    </row>
    <row r="1407" spans="1:21" x14ac:dyDescent="0.3">
      <c r="A1407" s="1">
        <v>41583</v>
      </c>
      <c r="B1407">
        <v>68.36</v>
      </c>
      <c r="C1407">
        <v>41.9</v>
      </c>
      <c r="D1407">
        <v>45.03</v>
      </c>
      <c r="E1407">
        <v>69.004999999999995</v>
      </c>
      <c r="F1407">
        <v>3.33</v>
      </c>
      <c r="G1407">
        <v>17.670000000000002</v>
      </c>
      <c r="H1407">
        <v>3.7</v>
      </c>
      <c r="I1407">
        <v>17.765000000000001</v>
      </c>
      <c r="J1407">
        <v>18.079999999999998</v>
      </c>
      <c r="K1407">
        <v>90.52</v>
      </c>
      <c r="L1407">
        <v>24.03</v>
      </c>
      <c r="O1407" s="1">
        <v>41583</v>
      </c>
      <c r="P1407" s="4">
        <f t="shared" si="44"/>
        <v>30.453375000000001</v>
      </c>
      <c r="Q1407" s="4">
        <f t="shared" si="45"/>
        <v>68.36</v>
      </c>
      <c r="T1407" s="59"/>
      <c r="U1407" s="59"/>
    </row>
    <row r="1408" spans="1:21" x14ac:dyDescent="0.3">
      <c r="A1408" s="1">
        <v>41584</v>
      </c>
      <c r="B1408">
        <v>68.5</v>
      </c>
      <c r="C1408">
        <v>42.14</v>
      </c>
      <c r="D1408">
        <v>45.37</v>
      </c>
      <c r="E1408">
        <v>69.739999999999995</v>
      </c>
      <c r="F1408">
        <v>3.32</v>
      </c>
      <c r="G1408">
        <v>17.5</v>
      </c>
      <c r="H1408">
        <v>3.7250000000000001</v>
      </c>
      <c r="I1408">
        <v>17.920000000000002</v>
      </c>
      <c r="J1408">
        <v>18.27</v>
      </c>
      <c r="K1408">
        <v>90.54</v>
      </c>
      <c r="L1408">
        <v>24.245000000000001</v>
      </c>
      <c r="O1408" s="1">
        <v>41584</v>
      </c>
      <c r="P1408" s="4">
        <f t="shared" si="44"/>
        <v>30.636000000000003</v>
      </c>
      <c r="Q1408" s="4">
        <f t="shared" si="45"/>
        <v>68.5</v>
      </c>
      <c r="T1408" s="59"/>
      <c r="U1408" s="59"/>
    </row>
    <row r="1409" spans="1:21" x14ac:dyDescent="0.3">
      <c r="A1409" s="1">
        <v>41585</v>
      </c>
      <c r="B1409">
        <v>67.290000000000006</v>
      </c>
      <c r="C1409">
        <v>41.65</v>
      </c>
      <c r="D1409">
        <v>43.66</v>
      </c>
      <c r="E1409">
        <v>67.09</v>
      </c>
      <c r="F1409">
        <v>3.28</v>
      </c>
      <c r="G1409">
        <v>17.719000000000001</v>
      </c>
      <c r="H1409">
        <v>3.6362999999999999</v>
      </c>
      <c r="I1409">
        <v>17.364999999999998</v>
      </c>
      <c r="J1409">
        <v>18.13</v>
      </c>
      <c r="K1409">
        <v>87.3</v>
      </c>
      <c r="L1409">
        <v>24.059000000000001</v>
      </c>
      <c r="O1409" s="1">
        <v>41585</v>
      </c>
      <c r="P1409" s="4">
        <f t="shared" si="44"/>
        <v>29.84817125</v>
      </c>
      <c r="Q1409" s="4">
        <f t="shared" si="45"/>
        <v>67.290000000000006</v>
      </c>
      <c r="T1409" s="59"/>
      <c r="U1409" s="59"/>
    </row>
    <row r="1410" spans="1:21" x14ac:dyDescent="0.3">
      <c r="A1410" s="1">
        <v>41586</v>
      </c>
      <c r="B1410">
        <v>68.02</v>
      </c>
      <c r="C1410">
        <v>41.98</v>
      </c>
      <c r="D1410">
        <v>44.35</v>
      </c>
      <c r="E1410">
        <v>67.45</v>
      </c>
      <c r="F1410">
        <v>3.27</v>
      </c>
      <c r="G1410">
        <v>18.105</v>
      </c>
      <c r="H1410">
        <v>3.89</v>
      </c>
      <c r="I1410">
        <v>17.75</v>
      </c>
      <c r="J1410">
        <v>18.010000000000002</v>
      </c>
      <c r="K1410">
        <v>87.37</v>
      </c>
      <c r="L1410">
        <v>24.09</v>
      </c>
      <c r="O1410" s="1">
        <v>41586</v>
      </c>
      <c r="P1410" s="4">
        <f t="shared" si="44"/>
        <v>30.118562500000007</v>
      </c>
      <c r="Q1410" s="4">
        <f t="shared" si="45"/>
        <v>68.02</v>
      </c>
      <c r="T1410" s="59"/>
      <c r="U1410" s="59"/>
    </row>
    <row r="1411" spans="1:21" x14ac:dyDescent="0.3">
      <c r="A1411" s="1">
        <v>41587</v>
      </c>
      <c r="B1411">
        <v>68.02</v>
      </c>
      <c r="C1411">
        <v>41.98</v>
      </c>
      <c r="D1411">
        <v>44.35</v>
      </c>
      <c r="E1411">
        <v>67.45</v>
      </c>
      <c r="F1411">
        <v>3.27</v>
      </c>
      <c r="G1411">
        <v>18.105</v>
      </c>
      <c r="H1411">
        <v>3.89</v>
      </c>
      <c r="I1411">
        <v>17.75</v>
      </c>
      <c r="J1411">
        <v>18.010000000000002</v>
      </c>
      <c r="K1411">
        <v>87.37</v>
      </c>
      <c r="L1411">
        <v>24.09</v>
      </c>
      <c r="O1411" s="1">
        <v>41587</v>
      </c>
      <c r="P1411" s="4">
        <f t="shared" si="44"/>
        <v>30.118562500000007</v>
      </c>
      <c r="Q1411" s="4">
        <f t="shared" si="45"/>
        <v>68.02</v>
      </c>
      <c r="T1411" s="59"/>
      <c r="U1411" s="59"/>
    </row>
    <row r="1412" spans="1:21" x14ac:dyDescent="0.3">
      <c r="A1412" s="1">
        <v>41588</v>
      </c>
      <c r="B1412">
        <v>68.02</v>
      </c>
      <c r="C1412">
        <v>41.98</v>
      </c>
      <c r="D1412">
        <v>44.35</v>
      </c>
      <c r="E1412">
        <v>67.45</v>
      </c>
      <c r="F1412">
        <v>3.27</v>
      </c>
      <c r="G1412">
        <v>18.105</v>
      </c>
      <c r="H1412">
        <v>3.89</v>
      </c>
      <c r="I1412">
        <v>17.75</v>
      </c>
      <c r="J1412">
        <v>18.010000000000002</v>
      </c>
      <c r="K1412">
        <v>87.37</v>
      </c>
      <c r="L1412">
        <v>24.09</v>
      </c>
      <c r="O1412" s="1">
        <v>41588</v>
      </c>
      <c r="P1412" s="4">
        <f t="shared" ref="P1412:P1475" si="46">SUMPRODUCT(C1412:L1412,$C$1:$L$1)</f>
        <v>30.118562500000007</v>
      </c>
      <c r="Q1412" s="4">
        <f t="shared" si="45"/>
        <v>68.02</v>
      </c>
      <c r="T1412" s="59"/>
      <c r="U1412" s="59"/>
    </row>
    <row r="1413" spans="1:21" x14ac:dyDescent="0.3">
      <c r="A1413" s="1">
        <v>41589</v>
      </c>
      <c r="B1413">
        <v>68.02</v>
      </c>
      <c r="C1413">
        <v>41.79</v>
      </c>
      <c r="D1413">
        <v>44.21</v>
      </c>
      <c r="E1413">
        <v>67.62</v>
      </c>
      <c r="F1413">
        <v>3.34</v>
      </c>
      <c r="G1413">
        <v>18.27</v>
      </c>
      <c r="H1413">
        <v>3.9224999999999999</v>
      </c>
      <c r="I1413">
        <v>17.8</v>
      </c>
      <c r="J1413">
        <v>17.73</v>
      </c>
      <c r="K1413">
        <v>87.38</v>
      </c>
      <c r="L1413">
        <v>24.169</v>
      </c>
      <c r="O1413" s="1">
        <v>41589</v>
      </c>
      <c r="P1413" s="4">
        <f t="shared" si="46"/>
        <v>30.131668750000006</v>
      </c>
      <c r="Q1413" s="4">
        <f t="shared" si="45"/>
        <v>68.02</v>
      </c>
      <c r="T1413" s="59"/>
      <c r="U1413" s="59"/>
    </row>
    <row r="1414" spans="1:21" x14ac:dyDescent="0.3">
      <c r="A1414" s="1">
        <v>41590</v>
      </c>
      <c r="B1414">
        <v>68.44</v>
      </c>
      <c r="C1414">
        <v>41.85</v>
      </c>
      <c r="D1414">
        <v>45.13</v>
      </c>
      <c r="E1414">
        <v>68.510000000000005</v>
      </c>
      <c r="F1414">
        <v>3.44</v>
      </c>
      <c r="G1414">
        <v>18.63</v>
      </c>
      <c r="H1414">
        <v>3.9287999999999998</v>
      </c>
      <c r="I1414">
        <v>17.64</v>
      </c>
      <c r="J1414">
        <v>17.809999999999999</v>
      </c>
      <c r="K1414">
        <v>86.94</v>
      </c>
      <c r="L1414">
        <v>24.43</v>
      </c>
      <c r="O1414" s="1">
        <v>41590</v>
      </c>
      <c r="P1414" s="4">
        <f t="shared" si="46"/>
        <v>30.387865000000005</v>
      </c>
      <c r="Q1414" s="4">
        <f t="shared" si="45"/>
        <v>68.44</v>
      </c>
      <c r="T1414" s="59"/>
      <c r="U1414" s="59"/>
    </row>
    <row r="1415" spans="1:21" x14ac:dyDescent="0.3">
      <c r="A1415" s="1">
        <v>41591</v>
      </c>
      <c r="B1415">
        <v>68.989999999999995</v>
      </c>
      <c r="C1415">
        <v>42.39</v>
      </c>
      <c r="D1415">
        <v>45.38</v>
      </c>
      <c r="E1415">
        <v>70.03</v>
      </c>
      <c r="F1415">
        <v>3.54</v>
      </c>
      <c r="G1415">
        <v>18.920000000000002</v>
      </c>
      <c r="H1415">
        <v>4.0374999999999996</v>
      </c>
      <c r="I1415">
        <v>17.670000000000002</v>
      </c>
      <c r="J1415">
        <v>17.61</v>
      </c>
      <c r="K1415">
        <v>87.68</v>
      </c>
      <c r="L1415">
        <v>24.6</v>
      </c>
      <c r="O1415" s="1">
        <v>41591</v>
      </c>
      <c r="P1415" s="4">
        <f t="shared" si="46"/>
        <v>30.753343749999999</v>
      </c>
      <c r="Q1415" s="4">
        <f t="shared" si="45"/>
        <v>68.989999999999995</v>
      </c>
      <c r="T1415" s="59"/>
      <c r="U1415" s="59"/>
    </row>
    <row r="1416" spans="1:21" x14ac:dyDescent="0.3">
      <c r="A1416" s="1">
        <v>41592</v>
      </c>
      <c r="B1416">
        <v>68.7</v>
      </c>
      <c r="C1416">
        <v>42.63</v>
      </c>
      <c r="D1416">
        <v>42.95</v>
      </c>
      <c r="E1416">
        <v>71.22</v>
      </c>
      <c r="F1416">
        <v>3.52</v>
      </c>
      <c r="G1416">
        <v>19.190000000000001</v>
      </c>
      <c r="H1416">
        <v>4.0549999999999997</v>
      </c>
      <c r="I1416">
        <v>17.559999999999999</v>
      </c>
      <c r="J1416">
        <v>17.5</v>
      </c>
      <c r="K1416">
        <v>88.9</v>
      </c>
      <c r="L1416">
        <v>24.385000000000002</v>
      </c>
      <c r="O1416" s="1">
        <v>41592</v>
      </c>
      <c r="P1416" s="4">
        <f t="shared" si="46"/>
        <v>30.689875000000001</v>
      </c>
      <c r="Q1416" s="4">
        <f t="shared" si="45"/>
        <v>68.7</v>
      </c>
      <c r="T1416" s="59"/>
      <c r="U1416" s="59"/>
    </row>
    <row r="1417" spans="1:21" x14ac:dyDescent="0.3">
      <c r="A1417" s="1">
        <v>41593</v>
      </c>
      <c r="B1417">
        <v>69.14</v>
      </c>
      <c r="C1417">
        <v>42.55</v>
      </c>
      <c r="D1417">
        <v>44.61</v>
      </c>
      <c r="E1417">
        <v>72.17</v>
      </c>
      <c r="F1417">
        <v>3.5</v>
      </c>
      <c r="G1417">
        <v>19.460999999999999</v>
      </c>
      <c r="H1417">
        <v>4.0425000000000004</v>
      </c>
      <c r="I1417">
        <v>17.52</v>
      </c>
      <c r="J1417">
        <v>17.66</v>
      </c>
      <c r="K1417">
        <v>89.93</v>
      </c>
      <c r="L1417">
        <v>24.52</v>
      </c>
      <c r="O1417" s="1">
        <v>41593</v>
      </c>
      <c r="P1417" s="4">
        <f t="shared" si="46"/>
        <v>31.071518750000003</v>
      </c>
      <c r="Q1417" s="4">
        <f t="shared" si="45"/>
        <v>69.14</v>
      </c>
      <c r="T1417" s="59"/>
      <c r="U1417" s="59"/>
    </row>
    <row r="1418" spans="1:21" x14ac:dyDescent="0.3">
      <c r="A1418" s="1">
        <v>41594</v>
      </c>
      <c r="B1418">
        <v>69.14</v>
      </c>
      <c r="C1418">
        <v>42.55</v>
      </c>
      <c r="D1418">
        <v>44.61</v>
      </c>
      <c r="E1418">
        <v>72.17</v>
      </c>
      <c r="F1418">
        <v>3.5</v>
      </c>
      <c r="G1418">
        <v>19.460999999999999</v>
      </c>
      <c r="H1418">
        <v>4.0425000000000004</v>
      </c>
      <c r="I1418">
        <v>17.52</v>
      </c>
      <c r="J1418">
        <v>17.66</v>
      </c>
      <c r="K1418">
        <v>89.93</v>
      </c>
      <c r="L1418">
        <v>24.52</v>
      </c>
      <c r="O1418" s="1">
        <v>41594</v>
      </c>
      <c r="P1418" s="4">
        <f t="shared" si="46"/>
        <v>31.071518750000003</v>
      </c>
      <c r="Q1418" s="4">
        <f t="shared" si="45"/>
        <v>69.14</v>
      </c>
      <c r="T1418" s="59"/>
      <c r="U1418" s="59"/>
    </row>
    <row r="1419" spans="1:21" x14ac:dyDescent="0.3">
      <c r="A1419" s="1">
        <v>41595</v>
      </c>
      <c r="B1419">
        <v>69.14</v>
      </c>
      <c r="C1419">
        <v>42.55</v>
      </c>
      <c r="D1419">
        <v>44.61</v>
      </c>
      <c r="E1419">
        <v>72.17</v>
      </c>
      <c r="F1419">
        <v>3.5</v>
      </c>
      <c r="G1419">
        <v>19.460999999999999</v>
      </c>
      <c r="H1419">
        <v>4.0425000000000004</v>
      </c>
      <c r="I1419">
        <v>17.52</v>
      </c>
      <c r="J1419">
        <v>17.66</v>
      </c>
      <c r="K1419">
        <v>89.93</v>
      </c>
      <c r="L1419">
        <v>24.52</v>
      </c>
      <c r="O1419" s="1">
        <v>41595</v>
      </c>
      <c r="P1419" s="4">
        <f t="shared" si="46"/>
        <v>31.071518750000003</v>
      </c>
      <c r="Q1419" s="4">
        <f t="shared" si="45"/>
        <v>69.14</v>
      </c>
      <c r="T1419" s="59"/>
      <c r="U1419" s="59"/>
    </row>
    <row r="1420" spans="1:21" x14ac:dyDescent="0.3">
      <c r="A1420" s="1">
        <v>41596</v>
      </c>
      <c r="B1420">
        <v>68.52</v>
      </c>
      <c r="C1420">
        <v>42.44</v>
      </c>
      <c r="D1420">
        <v>43.96</v>
      </c>
      <c r="E1420">
        <v>71.94</v>
      </c>
      <c r="F1420">
        <v>3.47</v>
      </c>
      <c r="G1420">
        <v>19.29</v>
      </c>
      <c r="H1420">
        <v>3.9449999999999998</v>
      </c>
      <c r="I1420">
        <v>16.940000000000001</v>
      </c>
      <c r="J1420">
        <v>17.7</v>
      </c>
      <c r="K1420">
        <v>88.86</v>
      </c>
      <c r="L1420">
        <v>24.6</v>
      </c>
      <c r="O1420" s="1">
        <v>41596</v>
      </c>
      <c r="P1420" s="4">
        <f t="shared" si="46"/>
        <v>30.8188125</v>
      </c>
      <c r="Q1420" s="4">
        <f t="shared" si="45"/>
        <v>68.52</v>
      </c>
      <c r="T1420" s="59"/>
      <c r="U1420" s="59"/>
    </row>
    <row r="1421" spans="1:21" x14ac:dyDescent="0.3">
      <c r="A1421" s="1">
        <v>41597</v>
      </c>
      <c r="B1421">
        <v>67.73</v>
      </c>
      <c r="C1421">
        <v>42.15</v>
      </c>
      <c r="D1421">
        <v>42.95</v>
      </c>
      <c r="E1421">
        <v>71.84</v>
      </c>
      <c r="F1421">
        <v>3.42</v>
      </c>
      <c r="G1421">
        <v>19.059999999999999</v>
      </c>
      <c r="H1421">
        <v>3.86</v>
      </c>
      <c r="I1421">
        <v>16.82</v>
      </c>
      <c r="J1421">
        <v>17.57</v>
      </c>
      <c r="K1421">
        <v>89.123999999999995</v>
      </c>
      <c r="L1421">
        <v>24.7</v>
      </c>
      <c r="O1421" s="1">
        <v>41597</v>
      </c>
      <c r="P1421" s="4">
        <f t="shared" si="46"/>
        <v>30.624699999999997</v>
      </c>
      <c r="Q1421" s="4">
        <f t="shared" si="45"/>
        <v>67.73</v>
      </c>
      <c r="T1421" s="59"/>
      <c r="U1421" s="59"/>
    </row>
    <row r="1422" spans="1:21" x14ac:dyDescent="0.3">
      <c r="A1422" s="1">
        <v>41598</v>
      </c>
      <c r="B1422">
        <v>67.37</v>
      </c>
      <c r="C1422">
        <v>41.93</v>
      </c>
      <c r="D1422">
        <v>42.7</v>
      </c>
      <c r="E1422">
        <v>71.03</v>
      </c>
      <c r="F1422">
        <v>3.42</v>
      </c>
      <c r="G1422">
        <v>18.8</v>
      </c>
      <c r="H1422">
        <v>3.8025000000000002</v>
      </c>
      <c r="I1422">
        <v>16.829999999999998</v>
      </c>
      <c r="J1422">
        <v>17.55</v>
      </c>
      <c r="K1422">
        <v>88.33</v>
      </c>
      <c r="L1422">
        <v>24.56</v>
      </c>
      <c r="O1422" s="1">
        <v>41598</v>
      </c>
      <c r="P1422" s="4">
        <f t="shared" si="46"/>
        <v>30.389656249999994</v>
      </c>
      <c r="Q1422" s="4">
        <f t="shared" ref="Q1422:Q1485" si="47">B1422</f>
        <v>67.37</v>
      </c>
      <c r="T1422" s="59"/>
      <c r="U1422" s="59"/>
    </row>
    <row r="1423" spans="1:21" x14ac:dyDescent="0.3">
      <c r="A1423" s="1">
        <v>41599</v>
      </c>
      <c r="B1423">
        <v>68.59</v>
      </c>
      <c r="C1423">
        <v>42.44</v>
      </c>
      <c r="D1423">
        <v>43.05</v>
      </c>
      <c r="E1423">
        <v>71.709999999999994</v>
      </c>
      <c r="F1423">
        <v>3.37</v>
      </c>
      <c r="G1423">
        <v>19.989999999999998</v>
      </c>
      <c r="H1423">
        <v>3.8325</v>
      </c>
      <c r="I1423">
        <v>17.265000000000001</v>
      </c>
      <c r="J1423">
        <v>17.02</v>
      </c>
      <c r="K1423">
        <v>89.92</v>
      </c>
      <c r="L1423">
        <v>25.23</v>
      </c>
      <c r="O1423" s="1">
        <v>41599</v>
      </c>
      <c r="P1423" s="4">
        <f t="shared" si="46"/>
        <v>30.871843750000004</v>
      </c>
      <c r="Q1423" s="4">
        <f t="shared" si="47"/>
        <v>68.59</v>
      </c>
      <c r="T1423" s="59"/>
      <c r="U1423" s="59"/>
    </row>
    <row r="1424" spans="1:21" x14ac:dyDescent="0.3">
      <c r="A1424" s="1">
        <v>41600</v>
      </c>
      <c r="B1424">
        <v>68.680000000000007</v>
      </c>
      <c r="C1424">
        <v>42.64</v>
      </c>
      <c r="D1424">
        <v>43.3</v>
      </c>
      <c r="E1424">
        <v>72.959999999999994</v>
      </c>
      <c r="F1424">
        <v>3.34</v>
      </c>
      <c r="G1424">
        <v>20.190000000000001</v>
      </c>
      <c r="H1424">
        <v>3.7949999999999999</v>
      </c>
      <c r="I1424">
        <v>17.25</v>
      </c>
      <c r="J1424">
        <v>17.13</v>
      </c>
      <c r="K1424">
        <v>91.72</v>
      </c>
      <c r="L1424">
        <v>23.87</v>
      </c>
      <c r="O1424" s="1">
        <v>41600</v>
      </c>
      <c r="P1424" s="4">
        <f t="shared" si="46"/>
        <v>31.018812500000003</v>
      </c>
      <c r="Q1424" s="4">
        <f t="shared" si="47"/>
        <v>68.680000000000007</v>
      </c>
      <c r="T1424" s="59"/>
      <c r="U1424" s="59"/>
    </row>
    <row r="1425" spans="1:21" x14ac:dyDescent="0.3">
      <c r="A1425" s="1">
        <v>41601</v>
      </c>
      <c r="B1425">
        <v>68.680000000000007</v>
      </c>
      <c r="C1425">
        <v>42.64</v>
      </c>
      <c r="D1425">
        <v>43.3</v>
      </c>
      <c r="E1425">
        <v>72.959999999999994</v>
      </c>
      <c r="F1425">
        <v>3.34</v>
      </c>
      <c r="G1425">
        <v>20.190000000000001</v>
      </c>
      <c r="H1425">
        <v>3.7949999999999999</v>
      </c>
      <c r="I1425">
        <v>17.25</v>
      </c>
      <c r="J1425">
        <v>17.13</v>
      </c>
      <c r="K1425">
        <v>91.72</v>
      </c>
      <c r="L1425">
        <v>23.87</v>
      </c>
      <c r="O1425" s="1">
        <v>41601</v>
      </c>
      <c r="P1425" s="4">
        <f t="shared" si="46"/>
        <v>31.018812500000003</v>
      </c>
      <c r="Q1425" s="4">
        <f t="shared" si="47"/>
        <v>68.680000000000007</v>
      </c>
      <c r="T1425" s="59"/>
      <c r="U1425" s="59"/>
    </row>
    <row r="1426" spans="1:21" x14ac:dyDescent="0.3">
      <c r="A1426" s="1">
        <v>41602</v>
      </c>
      <c r="B1426">
        <v>68.680000000000007</v>
      </c>
      <c r="C1426">
        <v>42.64</v>
      </c>
      <c r="D1426">
        <v>43.3</v>
      </c>
      <c r="E1426">
        <v>72.959999999999994</v>
      </c>
      <c r="F1426">
        <v>3.34</v>
      </c>
      <c r="G1426">
        <v>20.190000000000001</v>
      </c>
      <c r="H1426">
        <v>3.7949999999999999</v>
      </c>
      <c r="I1426">
        <v>17.25</v>
      </c>
      <c r="J1426">
        <v>17.13</v>
      </c>
      <c r="K1426">
        <v>91.72</v>
      </c>
      <c r="L1426">
        <v>23.87</v>
      </c>
      <c r="O1426" s="1">
        <v>41602</v>
      </c>
      <c r="P1426" s="4">
        <f t="shared" si="46"/>
        <v>31.018812500000003</v>
      </c>
      <c r="Q1426" s="4">
        <f t="shared" si="47"/>
        <v>68.680000000000007</v>
      </c>
      <c r="T1426" s="59"/>
      <c r="U1426" s="59"/>
    </row>
    <row r="1427" spans="1:21" x14ac:dyDescent="0.3">
      <c r="A1427" s="1">
        <v>41603</v>
      </c>
      <c r="B1427">
        <v>68.59</v>
      </c>
      <c r="C1427">
        <v>42.55</v>
      </c>
      <c r="D1427">
        <v>43.71</v>
      </c>
      <c r="E1427">
        <v>72.489999999999995</v>
      </c>
      <c r="F1427">
        <v>3.39</v>
      </c>
      <c r="G1427">
        <v>19.86</v>
      </c>
      <c r="H1427">
        <v>3.8774999999999999</v>
      </c>
      <c r="I1427">
        <v>17.27</v>
      </c>
      <c r="J1427">
        <v>17.170000000000002</v>
      </c>
      <c r="K1427">
        <v>92.08</v>
      </c>
      <c r="L1427">
        <v>23.75</v>
      </c>
      <c r="O1427" s="1">
        <v>41603</v>
      </c>
      <c r="P1427" s="4">
        <f t="shared" si="46"/>
        <v>30.988468749999996</v>
      </c>
      <c r="Q1427" s="4">
        <f t="shared" si="47"/>
        <v>68.59</v>
      </c>
      <c r="T1427" s="59"/>
      <c r="U1427" s="59"/>
    </row>
    <row r="1428" spans="1:21" x14ac:dyDescent="0.3">
      <c r="A1428" s="1">
        <v>41604</v>
      </c>
      <c r="B1428">
        <v>69.17</v>
      </c>
      <c r="C1428">
        <v>42.7</v>
      </c>
      <c r="D1428">
        <v>44.75</v>
      </c>
      <c r="E1428">
        <v>73.650000000000006</v>
      </c>
      <c r="F1428">
        <v>3.45</v>
      </c>
      <c r="G1428">
        <v>20.309999999999999</v>
      </c>
      <c r="H1428">
        <v>3.91</v>
      </c>
      <c r="I1428">
        <v>17.52</v>
      </c>
      <c r="J1428">
        <v>17.46</v>
      </c>
      <c r="K1428">
        <v>92.76</v>
      </c>
      <c r="L1428">
        <v>23.65</v>
      </c>
      <c r="O1428" s="1">
        <v>41604</v>
      </c>
      <c r="P1428" s="4">
        <f t="shared" si="46"/>
        <v>31.379250000000003</v>
      </c>
      <c r="Q1428" s="4">
        <f t="shared" si="47"/>
        <v>69.17</v>
      </c>
      <c r="T1428" s="59"/>
      <c r="U1428" s="59"/>
    </row>
    <row r="1429" spans="1:21" x14ac:dyDescent="0.3">
      <c r="A1429" s="1">
        <v>41605</v>
      </c>
      <c r="B1429">
        <v>69.36</v>
      </c>
      <c r="C1429">
        <v>42.52</v>
      </c>
      <c r="D1429">
        <v>44.67</v>
      </c>
      <c r="E1429">
        <v>73.56</v>
      </c>
      <c r="F1429">
        <v>3.56</v>
      </c>
      <c r="G1429">
        <v>21.17</v>
      </c>
      <c r="H1429">
        <v>3.9249999999999998</v>
      </c>
      <c r="I1429">
        <v>17.350000000000001</v>
      </c>
      <c r="J1429">
        <v>17.579999999999998</v>
      </c>
      <c r="K1429">
        <v>93.59</v>
      </c>
      <c r="L1429">
        <v>23.9</v>
      </c>
      <c r="O1429" s="1">
        <v>41605</v>
      </c>
      <c r="P1429" s="4">
        <f t="shared" si="46"/>
        <v>31.507187500000004</v>
      </c>
      <c r="Q1429" s="4">
        <f t="shared" si="47"/>
        <v>69.36</v>
      </c>
      <c r="T1429" s="59"/>
      <c r="U1429" s="59"/>
    </row>
    <row r="1430" spans="1:21" x14ac:dyDescent="0.3">
      <c r="A1430" s="1">
        <v>41606</v>
      </c>
      <c r="B1430">
        <v>69.36</v>
      </c>
      <c r="C1430">
        <v>42.52</v>
      </c>
      <c r="D1430">
        <v>44.67</v>
      </c>
      <c r="E1430">
        <v>73.56</v>
      </c>
      <c r="F1430">
        <v>3.56</v>
      </c>
      <c r="G1430">
        <v>21.17</v>
      </c>
      <c r="H1430">
        <v>3.9249999999999998</v>
      </c>
      <c r="I1430">
        <v>17.350000000000001</v>
      </c>
      <c r="J1430">
        <v>17.579999999999998</v>
      </c>
      <c r="K1430">
        <v>93.59</v>
      </c>
      <c r="L1430">
        <v>23.9</v>
      </c>
      <c r="O1430" s="1">
        <v>41606</v>
      </c>
      <c r="P1430" s="4">
        <f t="shared" si="46"/>
        <v>31.507187500000004</v>
      </c>
      <c r="Q1430" s="4">
        <f t="shared" si="47"/>
        <v>69.36</v>
      </c>
      <c r="T1430" s="59"/>
      <c r="U1430" s="59"/>
    </row>
    <row r="1431" spans="1:21" x14ac:dyDescent="0.3">
      <c r="A1431" s="1">
        <v>41607</v>
      </c>
      <c r="B1431">
        <v>69.47</v>
      </c>
      <c r="C1431">
        <v>43</v>
      </c>
      <c r="D1431">
        <v>44.73</v>
      </c>
      <c r="E1431">
        <v>73.58</v>
      </c>
      <c r="F1431">
        <v>3.64</v>
      </c>
      <c r="G1431">
        <v>21.1</v>
      </c>
      <c r="H1431">
        <v>3.9</v>
      </c>
      <c r="I1431">
        <v>17.3</v>
      </c>
      <c r="J1431">
        <v>17.73</v>
      </c>
      <c r="K1431">
        <v>93.38</v>
      </c>
      <c r="L1431">
        <v>23.84</v>
      </c>
      <c r="O1431" s="1">
        <v>41607</v>
      </c>
      <c r="P1431" s="4">
        <f t="shared" si="46"/>
        <v>31.553124999999998</v>
      </c>
      <c r="Q1431" s="4">
        <f t="shared" si="47"/>
        <v>69.47</v>
      </c>
      <c r="T1431" s="59"/>
      <c r="U1431" s="59"/>
    </row>
    <row r="1432" spans="1:21" x14ac:dyDescent="0.3">
      <c r="A1432" s="1">
        <v>41608</v>
      </c>
      <c r="B1432">
        <v>69.47</v>
      </c>
      <c r="C1432">
        <v>43</v>
      </c>
      <c r="D1432">
        <v>44.73</v>
      </c>
      <c r="E1432">
        <v>73.58</v>
      </c>
      <c r="F1432">
        <v>3.64</v>
      </c>
      <c r="G1432">
        <v>21.1</v>
      </c>
      <c r="H1432">
        <v>3.9</v>
      </c>
      <c r="I1432">
        <v>17.3</v>
      </c>
      <c r="J1432">
        <v>17.73</v>
      </c>
      <c r="K1432">
        <v>93.38</v>
      </c>
      <c r="L1432">
        <v>23.84</v>
      </c>
      <c r="O1432" s="1">
        <v>41608</v>
      </c>
      <c r="P1432" s="4">
        <f t="shared" si="46"/>
        <v>31.553124999999998</v>
      </c>
      <c r="Q1432" s="4">
        <f t="shared" si="47"/>
        <v>69.47</v>
      </c>
      <c r="T1432" s="59"/>
      <c r="U1432" s="59"/>
    </row>
    <row r="1433" spans="1:21" x14ac:dyDescent="0.3">
      <c r="A1433" s="1">
        <v>41609</v>
      </c>
      <c r="B1433">
        <v>69.47</v>
      </c>
      <c r="C1433">
        <v>43</v>
      </c>
      <c r="D1433">
        <v>44.73</v>
      </c>
      <c r="E1433">
        <v>73.58</v>
      </c>
      <c r="F1433">
        <v>3.64</v>
      </c>
      <c r="G1433">
        <v>21.1</v>
      </c>
      <c r="H1433">
        <v>3.9</v>
      </c>
      <c r="I1433">
        <v>17.3</v>
      </c>
      <c r="J1433">
        <v>17.73</v>
      </c>
      <c r="K1433">
        <v>93.38</v>
      </c>
      <c r="L1433">
        <v>23.84</v>
      </c>
      <c r="O1433" s="1">
        <v>41609</v>
      </c>
      <c r="P1433" s="4">
        <f t="shared" si="46"/>
        <v>31.553124999999998</v>
      </c>
      <c r="Q1433" s="4">
        <f t="shared" si="47"/>
        <v>69.47</v>
      </c>
      <c r="T1433" s="59"/>
      <c r="U1433" s="59"/>
    </row>
    <row r="1434" spans="1:21" x14ac:dyDescent="0.3">
      <c r="A1434" s="1">
        <v>41610</v>
      </c>
      <c r="B1434">
        <v>69.3</v>
      </c>
      <c r="C1434">
        <v>42.81</v>
      </c>
      <c r="D1434">
        <v>45</v>
      </c>
      <c r="E1434">
        <v>73.44</v>
      </c>
      <c r="F1434">
        <v>3.66</v>
      </c>
      <c r="G1434">
        <v>21.27</v>
      </c>
      <c r="H1434">
        <v>3.9375</v>
      </c>
      <c r="I1434">
        <v>17.11</v>
      </c>
      <c r="J1434">
        <v>17.399999999999999</v>
      </c>
      <c r="K1434">
        <v>93.74</v>
      </c>
      <c r="L1434">
        <v>23.7</v>
      </c>
      <c r="O1434" s="1">
        <v>41610</v>
      </c>
      <c r="P1434" s="4">
        <f t="shared" si="46"/>
        <v>31.53634375</v>
      </c>
      <c r="Q1434" s="4">
        <f t="shared" si="47"/>
        <v>69.3</v>
      </c>
      <c r="T1434" s="59"/>
      <c r="U1434" s="59"/>
    </row>
    <row r="1435" spans="1:21" x14ac:dyDescent="0.3">
      <c r="A1435" s="1">
        <v>41611</v>
      </c>
      <c r="B1435">
        <v>69.540000000000006</v>
      </c>
      <c r="C1435">
        <v>42.84</v>
      </c>
      <c r="D1435">
        <v>44.78</v>
      </c>
      <c r="E1435">
        <v>73.31</v>
      </c>
      <c r="F1435">
        <v>3.62</v>
      </c>
      <c r="G1435">
        <v>21.83</v>
      </c>
      <c r="H1435">
        <v>3.9350000000000001</v>
      </c>
      <c r="I1435">
        <v>17.12</v>
      </c>
      <c r="J1435">
        <v>17.53</v>
      </c>
      <c r="K1435">
        <v>93.78</v>
      </c>
      <c r="L1435">
        <v>23.55</v>
      </c>
      <c r="O1435" s="1">
        <v>41611</v>
      </c>
      <c r="P1435" s="4">
        <f t="shared" si="46"/>
        <v>31.551312500000002</v>
      </c>
      <c r="Q1435" s="4">
        <f t="shared" si="47"/>
        <v>69.540000000000006</v>
      </c>
      <c r="T1435" s="59"/>
      <c r="U1435" s="59"/>
    </row>
    <row r="1436" spans="1:21" x14ac:dyDescent="0.3">
      <c r="A1436" s="1">
        <v>41612</v>
      </c>
      <c r="B1436">
        <v>69.22</v>
      </c>
      <c r="C1436">
        <v>42.43</v>
      </c>
      <c r="D1436">
        <v>44.5</v>
      </c>
      <c r="E1436">
        <v>73.180000000000007</v>
      </c>
      <c r="F1436">
        <v>3.57</v>
      </c>
      <c r="G1436">
        <v>21.759</v>
      </c>
      <c r="H1436">
        <v>3.99</v>
      </c>
      <c r="I1436">
        <v>16.61</v>
      </c>
      <c r="J1436">
        <v>17.54</v>
      </c>
      <c r="K1436">
        <v>91.48</v>
      </c>
      <c r="L1436">
        <v>23.74</v>
      </c>
      <c r="O1436" s="1">
        <v>41612</v>
      </c>
      <c r="P1436" s="4">
        <f t="shared" si="46"/>
        <v>31.301137500000003</v>
      </c>
      <c r="Q1436" s="4">
        <f t="shared" si="47"/>
        <v>69.22</v>
      </c>
      <c r="T1436" s="59"/>
      <c r="U1436" s="59"/>
    </row>
    <row r="1437" spans="1:21" x14ac:dyDescent="0.3">
      <c r="A1437" s="1">
        <v>41613</v>
      </c>
      <c r="B1437">
        <v>69.36</v>
      </c>
      <c r="C1437">
        <v>42.66</v>
      </c>
      <c r="D1437">
        <v>47.59</v>
      </c>
      <c r="E1437">
        <v>73.23</v>
      </c>
      <c r="F1437">
        <v>3.64</v>
      </c>
      <c r="G1437">
        <v>21.65</v>
      </c>
      <c r="H1437">
        <v>3.9249999999999998</v>
      </c>
      <c r="I1437">
        <v>16.5</v>
      </c>
      <c r="J1437">
        <v>17.399999999999999</v>
      </c>
      <c r="K1437">
        <v>91.14</v>
      </c>
      <c r="L1437">
        <v>24.26</v>
      </c>
      <c r="O1437" s="1">
        <v>41613</v>
      </c>
      <c r="P1437" s="4">
        <f t="shared" si="46"/>
        <v>31.690687500000003</v>
      </c>
      <c r="Q1437" s="4">
        <f t="shared" si="47"/>
        <v>69.36</v>
      </c>
      <c r="T1437" s="59"/>
      <c r="U1437" s="59"/>
    </row>
    <row r="1438" spans="1:21" x14ac:dyDescent="0.3">
      <c r="A1438" s="1">
        <v>41614</v>
      </c>
      <c r="B1438">
        <v>70.17</v>
      </c>
      <c r="C1438">
        <v>43.49</v>
      </c>
      <c r="D1438">
        <v>46.96</v>
      </c>
      <c r="E1438">
        <v>73.760000000000005</v>
      </c>
      <c r="F1438">
        <v>3.66</v>
      </c>
      <c r="G1438">
        <v>22.31</v>
      </c>
      <c r="H1438">
        <v>3.8675000000000002</v>
      </c>
      <c r="I1438">
        <v>16.829999999999998</v>
      </c>
      <c r="J1438">
        <v>17.62</v>
      </c>
      <c r="K1438">
        <v>91.45</v>
      </c>
      <c r="L1438">
        <v>24.82</v>
      </c>
      <c r="O1438" s="1">
        <v>41614</v>
      </c>
      <c r="P1438" s="4">
        <f t="shared" si="46"/>
        <v>31.969468750000001</v>
      </c>
      <c r="Q1438" s="4">
        <f t="shared" si="47"/>
        <v>70.17</v>
      </c>
      <c r="T1438" s="59"/>
      <c r="U1438" s="59"/>
    </row>
    <row r="1439" spans="1:21" x14ac:dyDescent="0.3">
      <c r="A1439" s="1">
        <v>41615</v>
      </c>
      <c r="B1439">
        <v>70.17</v>
      </c>
      <c r="C1439">
        <v>43.49</v>
      </c>
      <c r="D1439">
        <v>46.96</v>
      </c>
      <c r="E1439">
        <v>73.760000000000005</v>
      </c>
      <c r="F1439">
        <v>3.66</v>
      </c>
      <c r="G1439">
        <v>22.31</v>
      </c>
      <c r="H1439">
        <v>3.8675000000000002</v>
      </c>
      <c r="I1439">
        <v>16.829999999999998</v>
      </c>
      <c r="J1439">
        <v>17.62</v>
      </c>
      <c r="K1439">
        <v>91.45</v>
      </c>
      <c r="L1439">
        <v>24.82</v>
      </c>
      <c r="O1439" s="1">
        <v>41615</v>
      </c>
      <c r="P1439" s="4">
        <f t="shared" si="46"/>
        <v>31.969468750000001</v>
      </c>
      <c r="Q1439" s="4">
        <f t="shared" si="47"/>
        <v>70.17</v>
      </c>
      <c r="T1439" s="59"/>
      <c r="U1439" s="59"/>
    </row>
    <row r="1440" spans="1:21" x14ac:dyDescent="0.3">
      <c r="A1440" s="1">
        <v>41616</v>
      </c>
      <c r="B1440">
        <v>70.17</v>
      </c>
      <c r="C1440">
        <v>43.49</v>
      </c>
      <c r="D1440">
        <v>46.96</v>
      </c>
      <c r="E1440">
        <v>73.760000000000005</v>
      </c>
      <c r="F1440">
        <v>3.66</v>
      </c>
      <c r="G1440">
        <v>22.31</v>
      </c>
      <c r="H1440">
        <v>3.8675000000000002</v>
      </c>
      <c r="I1440">
        <v>16.829999999999998</v>
      </c>
      <c r="J1440">
        <v>17.62</v>
      </c>
      <c r="K1440">
        <v>91.45</v>
      </c>
      <c r="L1440">
        <v>24.82</v>
      </c>
      <c r="O1440" s="1">
        <v>41616</v>
      </c>
      <c r="P1440" s="4">
        <f t="shared" si="46"/>
        <v>31.969468750000001</v>
      </c>
      <c r="Q1440" s="4">
        <f t="shared" si="47"/>
        <v>70.17</v>
      </c>
      <c r="T1440" s="59"/>
      <c r="U1440" s="59"/>
    </row>
    <row r="1441" spans="1:21" x14ac:dyDescent="0.3">
      <c r="A1441" s="1">
        <v>41617</v>
      </c>
      <c r="B1441">
        <v>70.33</v>
      </c>
      <c r="C1441">
        <v>43.58</v>
      </c>
      <c r="D1441">
        <v>47.37</v>
      </c>
      <c r="E1441">
        <v>73.37</v>
      </c>
      <c r="F1441">
        <v>3.63</v>
      </c>
      <c r="G1441">
        <v>23.12</v>
      </c>
      <c r="H1441">
        <v>3.8012999999999999</v>
      </c>
      <c r="I1441">
        <v>16.829999999999998</v>
      </c>
      <c r="J1441">
        <v>17.57</v>
      </c>
      <c r="K1441">
        <v>91.8</v>
      </c>
      <c r="L1441">
        <v>24.93</v>
      </c>
      <c r="O1441" s="1">
        <v>41617</v>
      </c>
      <c r="P1441" s="4">
        <f t="shared" si="46"/>
        <v>32.08952124999999</v>
      </c>
      <c r="Q1441" s="4">
        <f t="shared" si="47"/>
        <v>70.33</v>
      </c>
      <c r="T1441" s="59"/>
      <c r="U1441" s="59"/>
    </row>
    <row r="1442" spans="1:21" x14ac:dyDescent="0.3">
      <c r="A1442" s="1">
        <v>41618</v>
      </c>
      <c r="B1442">
        <v>70.14</v>
      </c>
      <c r="C1442">
        <v>43.41</v>
      </c>
      <c r="D1442">
        <v>46.6</v>
      </c>
      <c r="E1442">
        <v>73.38</v>
      </c>
      <c r="F1442">
        <v>3.72</v>
      </c>
      <c r="G1442">
        <v>23.14</v>
      </c>
      <c r="H1442">
        <v>3.89</v>
      </c>
      <c r="I1442">
        <v>16.829999999999998</v>
      </c>
      <c r="J1442">
        <v>17.37</v>
      </c>
      <c r="K1442">
        <v>91.04</v>
      </c>
      <c r="L1442">
        <v>24.82</v>
      </c>
      <c r="O1442" s="1">
        <v>41618</v>
      </c>
      <c r="P1442" s="4">
        <f t="shared" si="46"/>
        <v>31.946874999999999</v>
      </c>
      <c r="Q1442" s="4">
        <f t="shared" si="47"/>
        <v>70.14</v>
      </c>
      <c r="T1442" s="59"/>
      <c r="U1442" s="59"/>
    </row>
    <row r="1443" spans="1:21" x14ac:dyDescent="0.3">
      <c r="A1443" s="1">
        <v>41619</v>
      </c>
      <c r="B1443">
        <v>69.53</v>
      </c>
      <c r="C1443">
        <v>42.81</v>
      </c>
      <c r="D1443">
        <v>46.11</v>
      </c>
      <c r="E1443">
        <v>73.010000000000005</v>
      </c>
      <c r="F1443">
        <v>3.68</v>
      </c>
      <c r="G1443">
        <v>22.5</v>
      </c>
      <c r="H1443">
        <v>3.8525</v>
      </c>
      <c r="I1443">
        <v>16.829999999999998</v>
      </c>
      <c r="J1443">
        <v>17.48</v>
      </c>
      <c r="K1443">
        <v>91.1</v>
      </c>
      <c r="L1443">
        <v>24.42</v>
      </c>
      <c r="O1443" s="1">
        <v>41619</v>
      </c>
      <c r="P1443" s="4">
        <f t="shared" si="46"/>
        <v>31.665406250000004</v>
      </c>
      <c r="Q1443" s="4">
        <f t="shared" si="47"/>
        <v>69.53</v>
      </c>
      <c r="T1443" s="59"/>
      <c r="U1443" s="59"/>
    </row>
    <row r="1444" spans="1:21" x14ac:dyDescent="0.3">
      <c r="A1444" s="1">
        <v>41620</v>
      </c>
      <c r="B1444">
        <v>68.959999999999994</v>
      </c>
      <c r="C1444">
        <v>42.42</v>
      </c>
      <c r="D1444">
        <v>45.75</v>
      </c>
      <c r="E1444">
        <v>72.73</v>
      </c>
      <c r="F1444">
        <v>3.69</v>
      </c>
      <c r="G1444">
        <v>22.54</v>
      </c>
      <c r="H1444">
        <v>3.7774999999999999</v>
      </c>
      <c r="I1444">
        <v>16.72</v>
      </c>
      <c r="J1444">
        <v>17.12</v>
      </c>
      <c r="K1444">
        <v>89.37</v>
      </c>
      <c r="L1444">
        <v>24.47</v>
      </c>
      <c r="O1444" s="1">
        <v>41620</v>
      </c>
      <c r="P1444" s="4">
        <f t="shared" si="46"/>
        <v>31.435468750000002</v>
      </c>
      <c r="Q1444" s="4">
        <f t="shared" si="47"/>
        <v>68.959999999999994</v>
      </c>
      <c r="T1444" s="59"/>
      <c r="U1444" s="59"/>
    </row>
    <row r="1445" spans="1:21" x14ac:dyDescent="0.3">
      <c r="A1445" s="1">
        <v>41621</v>
      </c>
      <c r="B1445">
        <v>68.819999999999993</v>
      </c>
      <c r="C1445">
        <v>41.95</v>
      </c>
      <c r="D1445">
        <v>45.65</v>
      </c>
      <c r="E1445">
        <v>72.58</v>
      </c>
      <c r="F1445">
        <v>3.69</v>
      </c>
      <c r="G1445">
        <v>23.08</v>
      </c>
      <c r="H1445">
        <v>3.7549999999999999</v>
      </c>
      <c r="I1445">
        <v>16.7</v>
      </c>
      <c r="J1445">
        <v>17.079999999999998</v>
      </c>
      <c r="K1445">
        <v>88.1</v>
      </c>
      <c r="L1445">
        <v>24.29</v>
      </c>
      <c r="O1445" s="1">
        <v>41621</v>
      </c>
      <c r="P1445" s="4">
        <f t="shared" si="46"/>
        <v>31.3246875</v>
      </c>
      <c r="Q1445" s="4">
        <f t="shared" si="47"/>
        <v>68.819999999999993</v>
      </c>
      <c r="T1445" s="59"/>
      <c r="U1445" s="59"/>
    </row>
    <row r="1446" spans="1:21" x14ac:dyDescent="0.3">
      <c r="A1446" s="1">
        <v>41622</v>
      </c>
      <c r="B1446">
        <v>68.819999999999993</v>
      </c>
      <c r="C1446">
        <v>41.95</v>
      </c>
      <c r="D1446">
        <v>45.65</v>
      </c>
      <c r="E1446">
        <v>72.58</v>
      </c>
      <c r="F1446">
        <v>3.69</v>
      </c>
      <c r="G1446">
        <v>23.08</v>
      </c>
      <c r="H1446">
        <v>3.7549999999999999</v>
      </c>
      <c r="I1446">
        <v>16.7</v>
      </c>
      <c r="J1446">
        <v>17.079999999999998</v>
      </c>
      <c r="K1446">
        <v>88.1</v>
      </c>
      <c r="L1446">
        <v>24.29</v>
      </c>
      <c r="O1446" s="1">
        <v>41622</v>
      </c>
      <c r="P1446" s="4">
        <f t="shared" si="46"/>
        <v>31.3246875</v>
      </c>
      <c r="Q1446" s="4">
        <f t="shared" si="47"/>
        <v>68.819999999999993</v>
      </c>
      <c r="T1446" s="59"/>
      <c r="U1446" s="59"/>
    </row>
    <row r="1447" spans="1:21" x14ac:dyDescent="0.3">
      <c r="A1447" s="1">
        <v>41623</v>
      </c>
      <c r="B1447">
        <v>68.819999999999993</v>
      </c>
      <c r="C1447">
        <v>41.95</v>
      </c>
      <c r="D1447">
        <v>45.65</v>
      </c>
      <c r="E1447">
        <v>72.58</v>
      </c>
      <c r="F1447">
        <v>3.69</v>
      </c>
      <c r="G1447">
        <v>23.08</v>
      </c>
      <c r="H1447">
        <v>3.7549999999999999</v>
      </c>
      <c r="I1447">
        <v>16.7</v>
      </c>
      <c r="J1447">
        <v>17.079999999999998</v>
      </c>
      <c r="K1447">
        <v>88.1</v>
      </c>
      <c r="L1447">
        <v>24.29</v>
      </c>
      <c r="O1447" s="1">
        <v>41623</v>
      </c>
      <c r="P1447" s="4">
        <f t="shared" si="46"/>
        <v>31.3246875</v>
      </c>
      <c r="Q1447" s="4">
        <f t="shared" si="47"/>
        <v>68.819999999999993</v>
      </c>
      <c r="T1447" s="59"/>
      <c r="U1447" s="59"/>
    </row>
    <row r="1448" spans="1:21" x14ac:dyDescent="0.3">
      <c r="A1448" s="1">
        <v>41624</v>
      </c>
      <c r="B1448">
        <v>69.67</v>
      </c>
      <c r="C1448">
        <v>42.29</v>
      </c>
      <c r="D1448">
        <v>50.1</v>
      </c>
      <c r="E1448">
        <v>72.790000000000006</v>
      </c>
      <c r="F1448">
        <v>3.59</v>
      </c>
      <c r="G1448">
        <v>22.77</v>
      </c>
      <c r="H1448">
        <v>3.76</v>
      </c>
      <c r="I1448">
        <v>16.655000000000001</v>
      </c>
      <c r="J1448">
        <v>17.11</v>
      </c>
      <c r="K1448">
        <v>88.22</v>
      </c>
      <c r="L1448">
        <v>24.45</v>
      </c>
      <c r="O1448" s="1">
        <v>41624</v>
      </c>
      <c r="P1448" s="4">
        <f t="shared" si="46"/>
        <v>31.8620625</v>
      </c>
      <c r="Q1448" s="4">
        <f t="shared" si="47"/>
        <v>69.67</v>
      </c>
      <c r="T1448" s="59"/>
      <c r="U1448" s="59"/>
    </row>
    <row r="1449" spans="1:21" x14ac:dyDescent="0.3">
      <c r="A1449" s="1">
        <v>41625</v>
      </c>
      <c r="B1449">
        <v>70.400000000000006</v>
      </c>
      <c r="C1449">
        <v>42.43</v>
      </c>
      <c r="D1449">
        <v>53.56</v>
      </c>
      <c r="E1449">
        <v>72.92</v>
      </c>
      <c r="F1449">
        <v>3.65</v>
      </c>
      <c r="G1449">
        <v>22.92</v>
      </c>
      <c r="H1449">
        <v>3.7774999999999999</v>
      </c>
      <c r="I1449">
        <v>16.8</v>
      </c>
      <c r="J1449">
        <v>17.079999999999998</v>
      </c>
      <c r="K1449">
        <v>87.91</v>
      </c>
      <c r="L1449">
        <v>24.655000000000001</v>
      </c>
      <c r="O1449" s="1">
        <v>41625</v>
      </c>
      <c r="P1449" s="4">
        <f t="shared" si="46"/>
        <v>32.329656250000006</v>
      </c>
      <c r="Q1449" s="4">
        <f t="shared" si="47"/>
        <v>70.400000000000006</v>
      </c>
      <c r="T1449" s="59"/>
      <c r="U1449" s="59"/>
    </row>
    <row r="1450" spans="1:21" x14ac:dyDescent="0.3">
      <c r="A1450" s="1">
        <v>41626</v>
      </c>
      <c r="B1450">
        <v>70.77</v>
      </c>
      <c r="C1450">
        <v>43.1</v>
      </c>
      <c r="D1450">
        <v>53.15</v>
      </c>
      <c r="E1450">
        <v>73.180000000000007</v>
      </c>
      <c r="F1450">
        <v>3.65</v>
      </c>
      <c r="G1450">
        <v>21.81</v>
      </c>
      <c r="H1450">
        <v>3.83</v>
      </c>
      <c r="I1450">
        <v>17.03</v>
      </c>
      <c r="J1450">
        <v>17</v>
      </c>
      <c r="K1450">
        <v>89.78</v>
      </c>
      <c r="L1450">
        <v>25.15</v>
      </c>
      <c r="O1450" s="1">
        <v>41626</v>
      </c>
      <c r="P1450" s="4">
        <f t="shared" si="46"/>
        <v>32.440250000000006</v>
      </c>
      <c r="Q1450" s="4">
        <f t="shared" si="47"/>
        <v>70.77</v>
      </c>
      <c r="T1450" s="59"/>
      <c r="U1450" s="59"/>
    </row>
    <row r="1451" spans="1:21" x14ac:dyDescent="0.3">
      <c r="A1451" s="1">
        <v>41627</v>
      </c>
      <c r="B1451">
        <v>70.48</v>
      </c>
      <c r="C1451">
        <v>42.46</v>
      </c>
      <c r="D1451">
        <v>51.44</v>
      </c>
      <c r="E1451">
        <v>72.430000000000007</v>
      </c>
      <c r="F1451">
        <v>3.65</v>
      </c>
      <c r="G1451">
        <v>21.62</v>
      </c>
      <c r="H1451">
        <v>3.8450000000000002</v>
      </c>
      <c r="I1451">
        <v>16.88</v>
      </c>
      <c r="J1451">
        <v>17.05</v>
      </c>
      <c r="K1451">
        <v>90.84</v>
      </c>
      <c r="L1451">
        <v>25.14</v>
      </c>
      <c r="O1451" s="1">
        <v>41627</v>
      </c>
      <c r="P1451" s="4">
        <f t="shared" si="46"/>
        <v>32.109312500000001</v>
      </c>
      <c r="Q1451" s="4">
        <f t="shared" si="47"/>
        <v>70.48</v>
      </c>
      <c r="T1451" s="59"/>
      <c r="U1451" s="59"/>
    </row>
    <row r="1452" spans="1:21" x14ac:dyDescent="0.3">
      <c r="A1452" s="1">
        <v>41628</v>
      </c>
      <c r="B1452">
        <v>71.11</v>
      </c>
      <c r="C1452">
        <v>42.84</v>
      </c>
      <c r="D1452">
        <v>51.65</v>
      </c>
      <c r="E1452">
        <v>72.91</v>
      </c>
      <c r="F1452">
        <v>3.69</v>
      </c>
      <c r="G1452">
        <v>22.17</v>
      </c>
      <c r="H1452">
        <v>3.9213</v>
      </c>
      <c r="I1452">
        <v>17.190000000000001</v>
      </c>
      <c r="J1452">
        <v>16.989999999999998</v>
      </c>
      <c r="K1452">
        <v>91.48</v>
      </c>
      <c r="L1452">
        <v>25.055</v>
      </c>
      <c r="O1452" s="1">
        <v>41628</v>
      </c>
      <c r="P1452" s="4">
        <f t="shared" si="46"/>
        <v>32.358958749999999</v>
      </c>
      <c r="Q1452" s="4">
        <f t="shared" si="47"/>
        <v>71.11</v>
      </c>
      <c r="T1452" s="59"/>
      <c r="U1452" s="59"/>
    </row>
    <row r="1453" spans="1:21" x14ac:dyDescent="0.3">
      <c r="A1453" s="1">
        <v>41629</v>
      </c>
      <c r="B1453">
        <v>71.11</v>
      </c>
      <c r="C1453">
        <v>42.84</v>
      </c>
      <c r="D1453">
        <v>51.65</v>
      </c>
      <c r="E1453">
        <v>72.91</v>
      </c>
      <c r="F1453">
        <v>3.69</v>
      </c>
      <c r="G1453">
        <v>22.17</v>
      </c>
      <c r="H1453">
        <v>3.9213</v>
      </c>
      <c r="I1453">
        <v>17.190000000000001</v>
      </c>
      <c r="J1453">
        <v>16.989999999999998</v>
      </c>
      <c r="K1453">
        <v>91.48</v>
      </c>
      <c r="L1453">
        <v>25.055</v>
      </c>
      <c r="O1453" s="1">
        <v>41629</v>
      </c>
      <c r="P1453" s="4">
        <f t="shared" si="46"/>
        <v>32.358958749999999</v>
      </c>
      <c r="Q1453" s="4">
        <f t="shared" si="47"/>
        <v>71.11</v>
      </c>
      <c r="T1453" s="59"/>
      <c r="U1453" s="59"/>
    </row>
    <row r="1454" spans="1:21" x14ac:dyDescent="0.3">
      <c r="A1454" s="1">
        <v>41630</v>
      </c>
      <c r="B1454">
        <v>71.11</v>
      </c>
      <c r="C1454">
        <v>42.84</v>
      </c>
      <c r="D1454">
        <v>51.65</v>
      </c>
      <c r="E1454">
        <v>72.91</v>
      </c>
      <c r="F1454">
        <v>3.69</v>
      </c>
      <c r="G1454">
        <v>22.17</v>
      </c>
      <c r="H1454">
        <v>3.9213</v>
      </c>
      <c r="I1454">
        <v>17.190000000000001</v>
      </c>
      <c r="J1454">
        <v>16.989999999999998</v>
      </c>
      <c r="K1454">
        <v>91.48</v>
      </c>
      <c r="L1454">
        <v>25.055</v>
      </c>
      <c r="O1454" s="1">
        <v>41630</v>
      </c>
      <c r="P1454" s="4">
        <f t="shared" si="46"/>
        <v>32.358958749999999</v>
      </c>
      <c r="Q1454" s="4">
        <f t="shared" si="47"/>
        <v>71.11</v>
      </c>
      <c r="T1454" s="59"/>
      <c r="U1454" s="59"/>
    </row>
    <row r="1455" spans="1:21" x14ac:dyDescent="0.3">
      <c r="A1455" s="1">
        <v>41631</v>
      </c>
      <c r="B1455">
        <v>71.41</v>
      </c>
      <c r="C1455">
        <v>43.36</v>
      </c>
      <c r="D1455">
        <v>52.06</v>
      </c>
      <c r="E1455">
        <v>72.84</v>
      </c>
      <c r="F1455">
        <v>3.75</v>
      </c>
      <c r="G1455">
        <v>21.49</v>
      </c>
      <c r="H1455">
        <v>3.9449999999999998</v>
      </c>
      <c r="I1455">
        <v>17.510000000000002</v>
      </c>
      <c r="J1455">
        <v>17.14</v>
      </c>
      <c r="K1455">
        <v>92.24</v>
      </c>
      <c r="L1455">
        <v>25.32</v>
      </c>
      <c r="O1455" s="1">
        <v>41631</v>
      </c>
      <c r="P1455" s="4">
        <f t="shared" si="46"/>
        <v>32.499937500000009</v>
      </c>
      <c r="Q1455" s="4">
        <f t="shared" si="47"/>
        <v>71.41</v>
      </c>
      <c r="T1455" s="59"/>
      <c r="U1455" s="59"/>
    </row>
    <row r="1456" spans="1:21" x14ac:dyDescent="0.3">
      <c r="A1456" s="1">
        <v>41632</v>
      </c>
      <c r="B1456">
        <v>71.569999999999993</v>
      </c>
      <c r="C1456">
        <v>43.43</v>
      </c>
      <c r="D1456">
        <v>52.62</v>
      </c>
      <c r="E1456">
        <v>73.040000000000006</v>
      </c>
      <c r="F1456">
        <v>3.77</v>
      </c>
      <c r="G1456">
        <v>21.82</v>
      </c>
      <c r="H1456">
        <v>3.9550000000000001</v>
      </c>
      <c r="I1456">
        <v>17.39</v>
      </c>
      <c r="J1456">
        <v>17.190000000000001</v>
      </c>
      <c r="K1456">
        <v>92.65</v>
      </c>
      <c r="L1456">
        <v>25.43</v>
      </c>
      <c r="O1456" s="1">
        <v>41632</v>
      </c>
      <c r="P1456" s="4">
        <f t="shared" si="46"/>
        <v>32.655687499999999</v>
      </c>
      <c r="Q1456" s="4">
        <f t="shared" si="47"/>
        <v>71.569999999999993</v>
      </c>
      <c r="T1456" s="59"/>
      <c r="U1456" s="59"/>
    </row>
    <row r="1457" spans="1:21" x14ac:dyDescent="0.3">
      <c r="A1457" s="1">
        <v>41633</v>
      </c>
      <c r="B1457">
        <v>71.569999999999993</v>
      </c>
      <c r="C1457">
        <v>43.43</v>
      </c>
      <c r="D1457">
        <v>52.62</v>
      </c>
      <c r="E1457">
        <v>73.040000000000006</v>
      </c>
      <c r="F1457">
        <v>3.77</v>
      </c>
      <c r="G1457">
        <v>21.82</v>
      </c>
      <c r="H1457">
        <v>3.9550000000000001</v>
      </c>
      <c r="I1457">
        <v>17.39</v>
      </c>
      <c r="J1457">
        <v>17.190000000000001</v>
      </c>
      <c r="K1457">
        <v>92.65</v>
      </c>
      <c r="L1457">
        <v>25.43</v>
      </c>
      <c r="O1457" s="1">
        <v>41633</v>
      </c>
      <c r="P1457" s="4">
        <f t="shared" si="46"/>
        <v>32.655687499999999</v>
      </c>
      <c r="Q1457" s="4">
        <f t="shared" si="47"/>
        <v>71.569999999999993</v>
      </c>
      <c r="T1457" s="59"/>
      <c r="U1457" s="59"/>
    </row>
    <row r="1458" spans="1:21" x14ac:dyDescent="0.3">
      <c r="A1458" s="1">
        <v>41634</v>
      </c>
      <c r="B1458">
        <v>71.849999999999994</v>
      </c>
      <c r="C1458">
        <v>43.59</v>
      </c>
      <c r="D1458">
        <v>52.72</v>
      </c>
      <c r="E1458">
        <v>73.48</v>
      </c>
      <c r="F1458">
        <v>3.8</v>
      </c>
      <c r="G1458">
        <v>21.74</v>
      </c>
      <c r="H1458">
        <v>3.9175</v>
      </c>
      <c r="I1458">
        <v>17.440000000000001</v>
      </c>
      <c r="J1458">
        <v>17.18</v>
      </c>
      <c r="K1458">
        <v>93.47</v>
      </c>
      <c r="L1458">
        <v>25.7</v>
      </c>
      <c r="O1458" s="1">
        <v>41634</v>
      </c>
      <c r="P1458" s="4">
        <f t="shared" si="46"/>
        <v>32.80109375</v>
      </c>
      <c r="Q1458" s="4">
        <f t="shared" si="47"/>
        <v>71.849999999999994</v>
      </c>
      <c r="T1458" s="59"/>
      <c r="U1458" s="59"/>
    </row>
    <row r="1459" spans="1:21" x14ac:dyDescent="0.3">
      <c r="A1459" s="1">
        <v>41635</v>
      </c>
      <c r="B1459">
        <v>71.91</v>
      </c>
      <c r="C1459">
        <v>43.67</v>
      </c>
      <c r="D1459">
        <v>52.78</v>
      </c>
      <c r="E1459">
        <v>73.8</v>
      </c>
      <c r="F1459">
        <v>3.78</v>
      </c>
      <c r="G1459">
        <v>21.52</v>
      </c>
      <c r="H1459">
        <v>3.94</v>
      </c>
      <c r="I1459">
        <v>17.43</v>
      </c>
      <c r="J1459">
        <v>17.260000000000002</v>
      </c>
      <c r="K1459">
        <v>94.07</v>
      </c>
      <c r="L1459">
        <v>25.6</v>
      </c>
      <c r="O1459" s="1">
        <v>41635</v>
      </c>
      <c r="P1459" s="4">
        <f t="shared" si="46"/>
        <v>32.85</v>
      </c>
      <c r="Q1459" s="4">
        <f t="shared" si="47"/>
        <v>71.91</v>
      </c>
      <c r="T1459" s="59"/>
      <c r="U1459" s="59"/>
    </row>
    <row r="1460" spans="1:21" x14ac:dyDescent="0.3">
      <c r="A1460" s="1">
        <v>41636</v>
      </c>
      <c r="B1460">
        <v>71.91</v>
      </c>
      <c r="C1460">
        <v>43.67</v>
      </c>
      <c r="D1460">
        <v>52.78</v>
      </c>
      <c r="E1460">
        <v>73.8</v>
      </c>
      <c r="F1460">
        <v>3.78</v>
      </c>
      <c r="G1460">
        <v>21.52</v>
      </c>
      <c r="H1460">
        <v>3.94</v>
      </c>
      <c r="I1460">
        <v>17.43</v>
      </c>
      <c r="J1460">
        <v>17.260000000000002</v>
      </c>
      <c r="K1460">
        <v>94.07</v>
      </c>
      <c r="L1460">
        <v>25.6</v>
      </c>
      <c r="O1460" s="1">
        <v>41636</v>
      </c>
      <c r="P1460" s="4">
        <f t="shared" si="46"/>
        <v>32.85</v>
      </c>
      <c r="Q1460" s="4">
        <f t="shared" si="47"/>
        <v>71.91</v>
      </c>
      <c r="T1460" s="59"/>
      <c r="U1460" s="59"/>
    </row>
    <row r="1461" spans="1:21" x14ac:dyDescent="0.3">
      <c r="A1461" s="1">
        <v>41637</v>
      </c>
      <c r="B1461">
        <v>71.91</v>
      </c>
      <c r="C1461">
        <v>43.67</v>
      </c>
      <c r="D1461">
        <v>52.78</v>
      </c>
      <c r="E1461">
        <v>73.8</v>
      </c>
      <c r="F1461">
        <v>3.78</v>
      </c>
      <c r="G1461">
        <v>21.52</v>
      </c>
      <c r="H1461">
        <v>3.94</v>
      </c>
      <c r="I1461">
        <v>17.43</v>
      </c>
      <c r="J1461">
        <v>17.260000000000002</v>
      </c>
      <c r="K1461">
        <v>94.07</v>
      </c>
      <c r="L1461">
        <v>25.6</v>
      </c>
      <c r="O1461" s="1">
        <v>41637</v>
      </c>
      <c r="P1461" s="4">
        <f t="shared" si="46"/>
        <v>32.85</v>
      </c>
      <c r="Q1461" s="4">
        <f t="shared" si="47"/>
        <v>71.91</v>
      </c>
      <c r="T1461" s="59"/>
      <c r="U1461" s="59"/>
    </row>
    <row r="1462" spans="1:21" x14ac:dyDescent="0.3">
      <c r="A1462" s="1">
        <v>41638</v>
      </c>
      <c r="B1462">
        <v>72.03</v>
      </c>
      <c r="C1462">
        <v>43.9</v>
      </c>
      <c r="D1462">
        <v>52.7</v>
      </c>
      <c r="E1462">
        <v>73.569999999999993</v>
      </c>
      <c r="F1462">
        <v>3.85</v>
      </c>
      <c r="G1462">
        <v>21.3</v>
      </c>
      <c r="H1462">
        <v>3.9925000000000002</v>
      </c>
      <c r="I1462">
        <v>17.489999999999998</v>
      </c>
      <c r="J1462">
        <v>17.579999999999998</v>
      </c>
      <c r="K1462">
        <v>93.44</v>
      </c>
      <c r="L1462">
        <v>25.85</v>
      </c>
      <c r="O1462" s="1">
        <v>41638</v>
      </c>
      <c r="P1462" s="4">
        <f t="shared" si="46"/>
        <v>32.849406250000001</v>
      </c>
      <c r="Q1462" s="4">
        <f t="shared" si="47"/>
        <v>72.03</v>
      </c>
      <c r="T1462" s="59"/>
      <c r="U1462" s="59"/>
    </row>
    <row r="1463" spans="1:21" x14ac:dyDescent="0.3">
      <c r="A1463" s="1">
        <v>41639</v>
      </c>
      <c r="B1463">
        <v>72.709999999999994</v>
      </c>
      <c r="C1463">
        <v>43.91</v>
      </c>
      <c r="D1463">
        <v>52.878999999999998</v>
      </c>
      <c r="E1463">
        <v>74.25</v>
      </c>
      <c r="F1463">
        <v>3.87</v>
      </c>
      <c r="G1463">
        <v>21.75</v>
      </c>
      <c r="H1463">
        <v>4.0049999999999999</v>
      </c>
      <c r="I1463">
        <v>17.68</v>
      </c>
      <c r="J1463">
        <v>17.440000000000001</v>
      </c>
      <c r="K1463">
        <v>93.7</v>
      </c>
      <c r="L1463">
        <v>25.954999999999998</v>
      </c>
      <c r="O1463" s="1">
        <v>41639</v>
      </c>
      <c r="P1463" s="4">
        <f t="shared" si="46"/>
        <v>33.040637500000003</v>
      </c>
      <c r="Q1463" s="4">
        <f t="shared" si="47"/>
        <v>72.709999999999994</v>
      </c>
      <c r="T1463" s="59"/>
      <c r="U1463" s="59"/>
    </row>
    <row r="1464" spans="1:21" x14ac:dyDescent="0.3">
      <c r="A1464" s="1">
        <v>41640</v>
      </c>
      <c r="B1464">
        <v>72.709999999999994</v>
      </c>
      <c r="C1464">
        <v>43.91</v>
      </c>
      <c r="D1464">
        <v>52.878999999999998</v>
      </c>
      <c r="E1464">
        <v>74.25</v>
      </c>
      <c r="F1464">
        <v>3.87</v>
      </c>
      <c r="G1464">
        <v>21.75</v>
      </c>
      <c r="H1464">
        <v>4.0049999999999999</v>
      </c>
      <c r="I1464">
        <v>17.68</v>
      </c>
      <c r="J1464">
        <v>17.440000000000001</v>
      </c>
      <c r="K1464">
        <v>93.7</v>
      </c>
      <c r="L1464">
        <v>25.954999999999998</v>
      </c>
      <c r="O1464" s="1">
        <v>41640</v>
      </c>
      <c r="P1464" s="4">
        <f t="shared" si="46"/>
        <v>33.040637500000003</v>
      </c>
      <c r="Q1464" s="4">
        <f t="shared" si="47"/>
        <v>72.709999999999994</v>
      </c>
      <c r="T1464" s="59"/>
      <c r="U1464" s="59"/>
    </row>
    <row r="1465" spans="1:21" x14ac:dyDescent="0.3">
      <c r="A1465" s="1">
        <v>41641</v>
      </c>
      <c r="B1465">
        <v>71.709999999999994</v>
      </c>
      <c r="C1465">
        <v>43.1</v>
      </c>
      <c r="D1465">
        <v>52.65</v>
      </c>
      <c r="E1465">
        <v>73.319999999999993</v>
      </c>
      <c r="F1465">
        <v>3.95</v>
      </c>
      <c r="G1465">
        <v>21.66</v>
      </c>
      <c r="H1465">
        <v>3.9649999999999999</v>
      </c>
      <c r="I1465">
        <v>17.55</v>
      </c>
      <c r="J1465">
        <v>17.149999999999999</v>
      </c>
      <c r="K1465">
        <v>92.36</v>
      </c>
      <c r="L1465">
        <v>25.79</v>
      </c>
      <c r="O1465" s="1">
        <v>41641</v>
      </c>
      <c r="P1465" s="4">
        <f t="shared" si="46"/>
        <v>32.69881250000001</v>
      </c>
      <c r="Q1465" s="4">
        <f t="shared" si="47"/>
        <v>71.709999999999994</v>
      </c>
      <c r="T1465" s="59"/>
      <c r="U1465" s="59"/>
    </row>
    <row r="1466" spans="1:21" x14ac:dyDescent="0.3">
      <c r="A1466" s="1">
        <v>41642</v>
      </c>
      <c r="B1466">
        <v>71.5</v>
      </c>
      <c r="C1466">
        <v>43.29</v>
      </c>
      <c r="D1466">
        <v>52.85</v>
      </c>
      <c r="E1466">
        <v>72.89</v>
      </c>
      <c r="F1466">
        <v>4</v>
      </c>
      <c r="G1466">
        <v>20.97</v>
      </c>
      <c r="H1466">
        <v>3.9175</v>
      </c>
      <c r="I1466">
        <v>17.510000000000002</v>
      </c>
      <c r="J1466">
        <v>16.95</v>
      </c>
      <c r="K1466">
        <v>92.04</v>
      </c>
      <c r="L1466">
        <v>25.78</v>
      </c>
      <c r="O1466" s="1">
        <v>41642</v>
      </c>
      <c r="P1466" s="4">
        <f t="shared" si="46"/>
        <v>32.58534375</v>
      </c>
      <c r="Q1466" s="4">
        <f t="shared" si="47"/>
        <v>71.5</v>
      </c>
      <c r="T1466" s="59"/>
      <c r="U1466" s="59"/>
    </row>
    <row r="1467" spans="1:21" x14ac:dyDescent="0.3">
      <c r="A1467" s="1">
        <v>41643</v>
      </c>
      <c r="B1467">
        <v>71.5</v>
      </c>
      <c r="C1467">
        <v>43.29</v>
      </c>
      <c r="D1467">
        <v>52.85</v>
      </c>
      <c r="E1467">
        <v>72.89</v>
      </c>
      <c r="F1467">
        <v>4</v>
      </c>
      <c r="G1467">
        <v>20.97</v>
      </c>
      <c r="H1467">
        <v>3.9175</v>
      </c>
      <c r="I1467">
        <v>17.510000000000002</v>
      </c>
      <c r="J1467">
        <v>16.95</v>
      </c>
      <c r="K1467">
        <v>92.04</v>
      </c>
      <c r="L1467">
        <v>25.78</v>
      </c>
      <c r="O1467" s="1">
        <v>41643</v>
      </c>
      <c r="P1467" s="4">
        <f t="shared" si="46"/>
        <v>32.58534375</v>
      </c>
      <c r="Q1467" s="4">
        <f t="shared" si="47"/>
        <v>71.5</v>
      </c>
      <c r="T1467" s="59"/>
      <c r="U1467" s="59"/>
    </row>
    <row r="1468" spans="1:21" x14ac:dyDescent="0.3">
      <c r="A1468" s="1">
        <v>41644</v>
      </c>
      <c r="B1468">
        <v>71.5</v>
      </c>
      <c r="C1468">
        <v>43.29</v>
      </c>
      <c r="D1468">
        <v>52.85</v>
      </c>
      <c r="E1468">
        <v>72.89</v>
      </c>
      <c r="F1468">
        <v>4</v>
      </c>
      <c r="G1468">
        <v>20.97</v>
      </c>
      <c r="H1468">
        <v>3.9175</v>
      </c>
      <c r="I1468">
        <v>17.510000000000002</v>
      </c>
      <c r="J1468">
        <v>16.95</v>
      </c>
      <c r="K1468">
        <v>92.04</v>
      </c>
      <c r="L1468">
        <v>25.78</v>
      </c>
      <c r="O1468" s="1">
        <v>41644</v>
      </c>
      <c r="P1468" s="4">
        <f t="shared" si="46"/>
        <v>32.58534375</v>
      </c>
      <c r="Q1468" s="4">
        <f t="shared" si="47"/>
        <v>71.5</v>
      </c>
      <c r="T1468" s="59"/>
      <c r="U1468" s="59"/>
    </row>
    <row r="1469" spans="1:21" x14ac:dyDescent="0.3">
      <c r="A1469" s="1">
        <v>41645</v>
      </c>
      <c r="B1469">
        <v>71.150000000000006</v>
      </c>
      <c r="C1469">
        <v>42.93</v>
      </c>
      <c r="D1469">
        <v>52.49</v>
      </c>
      <c r="E1469">
        <v>72.7</v>
      </c>
      <c r="F1469">
        <v>4.13</v>
      </c>
      <c r="G1469">
        <v>20.67</v>
      </c>
      <c r="H1469">
        <v>3.97</v>
      </c>
      <c r="I1469">
        <v>17.29</v>
      </c>
      <c r="J1469">
        <v>16.899999999999999</v>
      </c>
      <c r="K1469">
        <v>90.15</v>
      </c>
      <c r="L1469">
        <v>25.46</v>
      </c>
      <c r="O1469" s="1">
        <v>41645</v>
      </c>
      <c r="P1469" s="4">
        <f t="shared" si="46"/>
        <v>32.312000000000005</v>
      </c>
      <c r="Q1469" s="4">
        <f t="shared" si="47"/>
        <v>71.150000000000006</v>
      </c>
      <c r="T1469" s="59"/>
      <c r="U1469" s="59"/>
    </row>
    <row r="1470" spans="1:21" x14ac:dyDescent="0.3">
      <c r="A1470" s="1">
        <v>41646</v>
      </c>
      <c r="B1470">
        <v>71.64</v>
      </c>
      <c r="C1470">
        <v>42.7</v>
      </c>
      <c r="D1470">
        <v>52.994</v>
      </c>
      <c r="E1470">
        <v>73.239999999999995</v>
      </c>
      <c r="F1470">
        <v>4.18</v>
      </c>
      <c r="G1470">
        <v>21.73</v>
      </c>
      <c r="H1470">
        <v>4.0350000000000001</v>
      </c>
      <c r="I1470">
        <v>17.37</v>
      </c>
      <c r="J1470">
        <v>16.91</v>
      </c>
      <c r="K1470">
        <v>89.39</v>
      </c>
      <c r="L1470">
        <v>25.585000000000001</v>
      </c>
      <c r="O1470" s="1">
        <v>41646</v>
      </c>
      <c r="P1470" s="4">
        <f t="shared" si="46"/>
        <v>32.521325000000004</v>
      </c>
      <c r="Q1470" s="4">
        <f t="shared" si="47"/>
        <v>71.64</v>
      </c>
      <c r="T1470" s="59"/>
      <c r="U1470" s="59"/>
    </row>
    <row r="1471" spans="1:21" x14ac:dyDescent="0.3">
      <c r="A1471" s="1">
        <v>41647</v>
      </c>
      <c r="B1471">
        <v>72.709999999999994</v>
      </c>
      <c r="C1471">
        <v>43.29</v>
      </c>
      <c r="D1471">
        <v>53.78</v>
      </c>
      <c r="E1471">
        <v>73.680000000000007</v>
      </c>
      <c r="F1471">
        <v>4.18</v>
      </c>
      <c r="G1471">
        <v>23.87</v>
      </c>
      <c r="H1471">
        <v>4.09</v>
      </c>
      <c r="I1471">
        <v>17.420000000000002</v>
      </c>
      <c r="J1471">
        <v>17.09</v>
      </c>
      <c r="K1471">
        <v>89.63</v>
      </c>
      <c r="L1471">
        <v>25.43</v>
      </c>
      <c r="O1471" s="1">
        <v>41647</v>
      </c>
      <c r="P1471" s="4">
        <f t="shared" si="46"/>
        <v>32.981750000000005</v>
      </c>
      <c r="Q1471" s="4">
        <f t="shared" si="47"/>
        <v>72.709999999999994</v>
      </c>
      <c r="T1471" s="59"/>
      <c r="U1471" s="59"/>
    </row>
    <row r="1472" spans="1:21" x14ac:dyDescent="0.3">
      <c r="A1472" s="1">
        <v>41648</v>
      </c>
      <c r="B1472">
        <v>72.17</v>
      </c>
      <c r="C1472">
        <v>43.06</v>
      </c>
      <c r="D1472">
        <v>53.23</v>
      </c>
      <c r="E1472">
        <v>73.91</v>
      </c>
      <c r="F1472">
        <v>4.09</v>
      </c>
      <c r="G1472">
        <v>23.24</v>
      </c>
      <c r="H1472">
        <v>3.9375</v>
      </c>
      <c r="I1472">
        <v>17.399999999999999</v>
      </c>
      <c r="J1472">
        <v>16.760000000000002</v>
      </c>
      <c r="K1472">
        <v>90.14</v>
      </c>
      <c r="L1472">
        <v>25.31</v>
      </c>
      <c r="O1472" s="1">
        <v>41648</v>
      </c>
      <c r="P1472" s="4">
        <f t="shared" si="46"/>
        <v>32.814968750000006</v>
      </c>
      <c r="Q1472" s="4">
        <f t="shared" si="47"/>
        <v>72.17</v>
      </c>
      <c r="T1472" s="59"/>
      <c r="U1472" s="59"/>
    </row>
    <row r="1473" spans="1:21" x14ac:dyDescent="0.3">
      <c r="A1473" s="1">
        <v>41649</v>
      </c>
      <c r="B1473">
        <v>72.5</v>
      </c>
      <c r="C1473">
        <v>43.11</v>
      </c>
      <c r="D1473">
        <v>53.3</v>
      </c>
      <c r="E1473">
        <v>73.87</v>
      </c>
      <c r="F1473">
        <v>4.17</v>
      </c>
      <c r="G1473">
        <v>23.71</v>
      </c>
      <c r="H1473">
        <v>3.9325000000000001</v>
      </c>
      <c r="I1473">
        <v>17.47</v>
      </c>
      <c r="J1473">
        <v>16.899999999999999</v>
      </c>
      <c r="K1473">
        <v>91.07</v>
      </c>
      <c r="L1473">
        <v>25.53</v>
      </c>
      <c r="O1473" s="1">
        <v>41649</v>
      </c>
      <c r="P1473" s="4">
        <f t="shared" si="46"/>
        <v>32.971406249999994</v>
      </c>
      <c r="Q1473" s="4">
        <f t="shared" si="47"/>
        <v>72.5</v>
      </c>
      <c r="T1473" s="59"/>
      <c r="U1473" s="59"/>
    </row>
    <row r="1474" spans="1:21" x14ac:dyDescent="0.3">
      <c r="A1474" s="1">
        <v>41650</v>
      </c>
      <c r="B1474">
        <v>72.5</v>
      </c>
      <c r="C1474">
        <v>43.11</v>
      </c>
      <c r="D1474">
        <v>53.3</v>
      </c>
      <c r="E1474">
        <v>73.87</v>
      </c>
      <c r="F1474">
        <v>4.17</v>
      </c>
      <c r="G1474">
        <v>23.71</v>
      </c>
      <c r="H1474">
        <v>3.9325000000000001</v>
      </c>
      <c r="I1474">
        <v>17.47</v>
      </c>
      <c r="J1474">
        <v>16.899999999999999</v>
      </c>
      <c r="K1474">
        <v>91.07</v>
      </c>
      <c r="L1474">
        <v>25.53</v>
      </c>
      <c r="O1474" s="1">
        <v>41650</v>
      </c>
      <c r="P1474" s="4">
        <f t="shared" si="46"/>
        <v>32.971406249999994</v>
      </c>
      <c r="Q1474" s="4">
        <f t="shared" si="47"/>
        <v>72.5</v>
      </c>
      <c r="T1474" s="59"/>
      <c r="U1474" s="59"/>
    </row>
    <row r="1475" spans="1:21" x14ac:dyDescent="0.3">
      <c r="A1475" s="1">
        <v>41651</v>
      </c>
      <c r="B1475">
        <v>72.5</v>
      </c>
      <c r="C1475">
        <v>43.11</v>
      </c>
      <c r="D1475">
        <v>53.3</v>
      </c>
      <c r="E1475">
        <v>73.87</v>
      </c>
      <c r="F1475">
        <v>4.17</v>
      </c>
      <c r="G1475">
        <v>23.71</v>
      </c>
      <c r="H1475">
        <v>3.9325000000000001</v>
      </c>
      <c r="I1475">
        <v>17.47</v>
      </c>
      <c r="J1475">
        <v>16.899999999999999</v>
      </c>
      <c r="K1475">
        <v>91.07</v>
      </c>
      <c r="L1475">
        <v>25.53</v>
      </c>
      <c r="O1475" s="1">
        <v>41651</v>
      </c>
      <c r="P1475" s="4">
        <f t="shared" si="46"/>
        <v>32.971406249999994</v>
      </c>
      <c r="Q1475" s="4">
        <f t="shared" si="47"/>
        <v>72.5</v>
      </c>
      <c r="T1475" s="59"/>
      <c r="U1475" s="59"/>
    </row>
    <row r="1476" spans="1:21" x14ac:dyDescent="0.3">
      <c r="A1476" s="1">
        <v>41652</v>
      </c>
      <c r="B1476">
        <v>71.680000000000007</v>
      </c>
      <c r="C1476">
        <v>42.24</v>
      </c>
      <c r="D1476">
        <v>52.64</v>
      </c>
      <c r="E1476">
        <v>73.22</v>
      </c>
      <c r="F1476">
        <v>4.13</v>
      </c>
      <c r="G1476">
        <v>23.33</v>
      </c>
      <c r="H1476">
        <v>3.84</v>
      </c>
      <c r="I1476">
        <v>17.32</v>
      </c>
      <c r="J1476">
        <v>16.91</v>
      </c>
      <c r="K1476">
        <v>90.36</v>
      </c>
      <c r="L1476">
        <v>25.5</v>
      </c>
      <c r="O1476" s="1">
        <v>41652</v>
      </c>
      <c r="P1476" s="4">
        <f t="shared" ref="P1476:P1539" si="48">SUMPRODUCT(C1476:L1476,$C$1:$L$1)</f>
        <v>32.613250000000001</v>
      </c>
      <c r="Q1476" s="4">
        <f t="shared" si="47"/>
        <v>71.680000000000007</v>
      </c>
      <c r="T1476" s="59"/>
      <c r="U1476" s="59"/>
    </row>
    <row r="1477" spans="1:21" x14ac:dyDescent="0.3">
      <c r="A1477" s="1">
        <v>41653</v>
      </c>
      <c r="B1477">
        <v>73.22</v>
      </c>
      <c r="C1477">
        <v>43.34</v>
      </c>
      <c r="D1477">
        <v>55.27</v>
      </c>
      <c r="E1477">
        <v>73.39</v>
      </c>
      <c r="F1477">
        <v>4.3</v>
      </c>
      <c r="G1477">
        <v>23.67</v>
      </c>
      <c r="H1477">
        <v>3.96</v>
      </c>
      <c r="I1477">
        <v>17.63</v>
      </c>
      <c r="J1477">
        <v>17.38</v>
      </c>
      <c r="K1477">
        <v>91.19</v>
      </c>
      <c r="L1477">
        <v>26.51</v>
      </c>
      <c r="O1477" s="1">
        <v>41653</v>
      </c>
      <c r="P1477" s="4">
        <f t="shared" si="48"/>
        <v>33.336374999999997</v>
      </c>
      <c r="Q1477" s="4">
        <f t="shared" si="47"/>
        <v>73.22</v>
      </c>
      <c r="T1477" s="59"/>
      <c r="U1477" s="59"/>
    </row>
    <row r="1478" spans="1:21" x14ac:dyDescent="0.3">
      <c r="A1478" s="1">
        <v>41654</v>
      </c>
      <c r="B1478">
        <v>73.87</v>
      </c>
      <c r="C1478">
        <v>43.54</v>
      </c>
      <c r="D1478">
        <v>56.97</v>
      </c>
      <c r="E1478">
        <v>74.510000000000005</v>
      </c>
      <c r="F1478">
        <v>4.47</v>
      </c>
      <c r="G1478">
        <v>23.33</v>
      </c>
      <c r="H1478">
        <v>4.0025000000000004</v>
      </c>
      <c r="I1478">
        <v>17.93</v>
      </c>
      <c r="J1478">
        <v>17.559999999999999</v>
      </c>
      <c r="K1478">
        <v>89.44</v>
      </c>
      <c r="L1478">
        <v>26.67</v>
      </c>
      <c r="O1478" s="1">
        <v>41654</v>
      </c>
      <c r="P1478" s="4">
        <f t="shared" si="48"/>
        <v>33.635031250000004</v>
      </c>
      <c r="Q1478" s="4">
        <f t="shared" si="47"/>
        <v>73.87</v>
      </c>
      <c r="T1478" s="59"/>
      <c r="U1478" s="59"/>
    </row>
    <row r="1479" spans="1:21" x14ac:dyDescent="0.3">
      <c r="A1479" s="1">
        <v>41655</v>
      </c>
      <c r="B1479">
        <v>73.489999999999995</v>
      </c>
      <c r="C1479">
        <v>43.37</v>
      </c>
      <c r="D1479">
        <v>55.43</v>
      </c>
      <c r="E1479">
        <v>74.72</v>
      </c>
      <c r="F1479">
        <v>4.38</v>
      </c>
      <c r="G1479">
        <v>23.13</v>
      </c>
      <c r="H1479">
        <v>4.0149999999999997</v>
      </c>
      <c r="I1479">
        <v>17.63</v>
      </c>
      <c r="J1479">
        <v>18.149999999999999</v>
      </c>
      <c r="K1479">
        <v>85.22</v>
      </c>
      <c r="L1479">
        <v>26.54</v>
      </c>
      <c r="O1479" s="1">
        <v>41655</v>
      </c>
      <c r="P1479" s="4">
        <f t="shared" si="48"/>
        <v>33.205187500000001</v>
      </c>
      <c r="Q1479" s="4">
        <f t="shared" si="47"/>
        <v>73.489999999999995</v>
      </c>
      <c r="T1479" s="59"/>
      <c r="U1479" s="59"/>
    </row>
    <row r="1480" spans="1:21" x14ac:dyDescent="0.3">
      <c r="A1480" s="1">
        <v>41656</v>
      </c>
      <c r="B1480">
        <v>73.09</v>
      </c>
      <c r="C1480">
        <v>43.45</v>
      </c>
      <c r="D1480">
        <v>56.14</v>
      </c>
      <c r="E1480">
        <v>74.73</v>
      </c>
      <c r="F1480">
        <v>4.18</v>
      </c>
      <c r="G1480">
        <v>22.38</v>
      </c>
      <c r="H1480">
        <v>3.9975000000000001</v>
      </c>
      <c r="I1480">
        <v>17.55</v>
      </c>
      <c r="J1480">
        <v>17.77</v>
      </c>
      <c r="K1480">
        <v>84.4</v>
      </c>
      <c r="L1480">
        <v>25.85</v>
      </c>
      <c r="O1480" s="1">
        <v>41656</v>
      </c>
      <c r="P1480" s="4">
        <f t="shared" si="48"/>
        <v>33.039718749999999</v>
      </c>
      <c r="Q1480" s="4">
        <f t="shared" si="47"/>
        <v>73.09</v>
      </c>
      <c r="T1480" s="59"/>
      <c r="U1480" s="59"/>
    </row>
    <row r="1481" spans="1:21" x14ac:dyDescent="0.3">
      <c r="A1481" s="1">
        <v>41657</v>
      </c>
      <c r="B1481">
        <v>73.09</v>
      </c>
      <c r="C1481">
        <v>43.45</v>
      </c>
      <c r="D1481">
        <v>56.14</v>
      </c>
      <c r="E1481">
        <v>74.73</v>
      </c>
      <c r="F1481">
        <v>4.18</v>
      </c>
      <c r="G1481">
        <v>22.38</v>
      </c>
      <c r="H1481">
        <v>3.9975000000000001</v>
      </c>
      <c r="I1481">
        <v>17.55</v>
      </c>
      <c r="J1481">
        <v>17.77</v>
      </c>
      <c r="K1481">
        <v>84.4</v>
      </c>
      <c r="L1481">
        <v>25.85</v>
      </c>
      <c r="O1481" s="1">
        <v>41657</v>
      </c>
      <c r="P1481" s="4">
        <f t="shared" si="48"/>
        <v>33.039718749999999</v>
      </c>
      <c r="Q1481" s="4">
        <f t="shared" si="47"/>
        <v>73.09</v>
      </c>
      <c r="T1481" s="59"/>
      <c r="U1481" s="59"/>
    </row>
    <row r="1482" spans="1:21" x14ac:dyDescent="0.3">
      <c r="A1482" s="1">
        <v>41658</v>
      </c>
      <c r="B1482">
        <v>73.09</v>
      </c>
      <c r="C1482">
        <v>43.45</v>
      </c>
      <c r="D1482">
        <v>56.14</v>
      </c>
      <c r="E1482">
        <v>74.73</v>
      </c>
      <c r="F1482">
        <v>4.18</v>
      </c>
      <c r="G1482">
        <v>22.38</v>
      </c>
      <c r="H1482">
        <v>3.9975000000000001</v>
      </c>
      <c r="I1482">
        <v>17.55</v>
      </c>
      <c r="J1482">
        <v>17.77</v>
      </c>
      <c r="K1482">
        <v>84.4</v>
      </c>
      <c r="L1482">
        <v>25.85</v>
      </c>
      <c r="O1482" s="1">
        <v>41658</v>
      </c>
      <c r="P1482" s="4">
        <f t="shared" si="48"/>
        <v>33.039718749999999</v>
      </c>
      <c r="Q1482" s="4">
        <f t="shared" si="47"/>
        <v>73.09</v>
      </c>
      <c r="T1482" s="59"/>
      <c r="U1482" s="59"/>
    </row>
    <row r="1483" spans="1:21" x14ac:dyDescent="0.3">
      <c r="A1483" s="1">
        <v>41659</v>
      </c>
      <c r="B1483">
        <v>73.09</v>
      </c>
      <c r="C1483">
        <v>43.45</v>
      </c>
      <c r="D1483">
        <v>56.14</v>
      </c>
      <c r="E1483">
        <v>74.73</v>
      </c>
      <c r="F1483">
        <v>4.18</v>
      </c>
      <c r="G1483">
        <v>22.38</v>
      </c>
      <c r="H1483">
        <v>3.9975000000000001</v>
      </c>
      <c r="I1483">
        <v>17.55</v>
      </c>
      <c r="J1483">
        <v>17.77</v>
      </c>
      <c r="K1483">
        <v>84.4</v>
      </c>
      <c r="L1483">
        <v>25.85</v>
      </c>
      <c r="O1483" s="1">
        <v>41659</v>
      </c>
      <c r="P1483" s="4">
        <f t="shared" si="48"/>
        <v>33.039718749999999</v>
      </c>
      <c r="Q1483" s="4">
        <f t="shared" si="47"/>
        <v>73.09</v>
      </c>
      <c r="T1483" s="59"/>
      <c r="U1483" s="59"/>
    </row>
    <row r="1484" spans="1:21" x14ac:dyDescent="0.3">
      <c r="A1484" s="1">
        <v>41660</v>
      </c>
      <c r="B1484">
        <v>73.489999999999995</v>
      </c>
      <c r="C1484">
        <v>43.85</v>
      </c>
      <c r="D1484">
        <v>56.11</v>
      </c>
      <c r="E1484">
        <v>75.459999999999994</v>
      </c>
      <c r="F1484">
        <v>4.17</v>
      </c>
      <c r="G1484">
        <v>23.12</v>
      </c>
      <c r="H1484">
        <v>4.0125000000000002</v>
      </c>
      <c r="I1484">
        <v>17.61</v>
      </c>
      <c r="J1484">
        <v>17.690000000000001</v>
      </c>
      <c r="K1484">
        <v>87.15</v>
      </c>
      <c r="L1484">
        <v>25.59</v>
      </c>
      <c r="O1484" s="1">
        <v>41660</v>
      </c>
      <c r="P1484" s="4">
        <f t="shared" si="48"/>
        <v>33.358281249999997</v>
      </c>
      <c r="Q1484" s="4">
        <f t="shared" si="47"/>
        <v>73.489999999999995</v>
      </c>
      <c r="T1484" s="59"/>
      <c r="U1484" s="59"/>
    </row>
    <row r="1485" spans="1:21" x14ac:dyDescent="0.3">
      <c r="A1485" s="1">
        <v>41661</v>
      </c>
      <c r="B1485">
        <v>74.28</v>
      </c>
      <c r="C1485">
        <v>44.61</v>
      </c>
      <c r="D1485">
        <v>57.15</v>
      </c>
      <c r="E1485">
        <v>75.78</v>
      </c>
      <c r="F1485">
        <v>3.67</v>
      </c>
      <c r="G1485">
        <v>23.65</v>
      </c>
      <c r="H1485">
        <v>4.0075000000000003</v>
      </c>
      <c r="I1485">
        <v>17.66</v>
      </c>
      <c r="J1485">
        <v>17.96</v>
      </c>
      <c r="K1485">
        <v>91.29</v>
      </c>
      <c r="L1485">
        <v>25.31</v>
      </c>
      <c r="O1485" s="1">
        <v>41661</v>
      </c>
      <c r="P1485" s="4">
        <f t="shared" si="48"/>
        <v>33.794218749999999</v>
      </c>
      <c r="Q1485" s="4">
        <f t="shared" si="47"/>
        <v>74.28</v>
      </c>
      <c r="T1485" s="59"/>
      <c r="U1485" s="59"/>
    </row>
    <row r="1486" spans="1:21" x14ac:dyDescent="0.3">
      <c r="A1486" s="1">
        <v>41662</v>
      </c>
      <c r="B1486">
        <v>73.540000000000006</v>
      </c>
      <c r="C1486">
        <v>44.09</v>
      </c>
      <c r="D1486">
        <v>56.05</v>
      </c>
      <c r="E1486">
        <v>75.87</v>
      </c>
      <c r="F1486">
        <v>3.62</v>
      </c>
      <c r="G1486">
        <v>23.64</v>
      </c>
      <c r="H1486">
        <v>3.9925000000000002</v>
      </c>
      <c r="I1486">
        <v>17.53</v>
      </c>
      <c r="J1486">
        <v>17.7</v>
      </c>
      <c r="K1486">
        <v>88.39</v>
      </c>
      <c r="L1486">
        <v>25.13</v>
      </c>
      <c r="O1486" s="1">
        <v>41662</v>
      </c>
      <c r="P1486" s="4">
        <f t="shared" si="48"/>
        <v>33.420781250000005</v>
      </c>
      <c r="Q1486" s="4">
        <f t="shared" ref="Q1486:Q1549" si="49">B1486</f>
        <v>73.540000000000006</v>
      </c>
      <c r="T1486" s="59"/>
      <c r="U1486" s="59"/>
    </row>
    <row r="1487" spans="1:21" x14ac:dyDescent="0.3">
      <c r="A1487" s="1">
        <v>41663</v>
      </c>
      <c r="B1487">
        <v>71.83</v>
      </c>
      <c r="C1487">
        <v>42.95</v>
      </c>
      <c r="D1487">
        <v>54.49</v>
      </c>
      <c r="E1487">
        <v>74.08</v>
      </c>
      <c r="F1487">
        <v>3.47</v>
      </c>
      <c r="G1487">
        <v>22.92</v>
      </c>
      <c r="H1487">
        <v>3.89</v>
      </c>
      <c r="I1487">
        <v>17.170000000000002</v>
      </c>
      <c r="J1487">
        <v>17.57</v>
      </c>
      <c r="K1487">
        <v>87.59</v>
      </c>
      <c r="L1487">
        <v>24.81</v>
      </c>
      <c r="O1487" s="1">
        <v>41663</v>
      </c>
      <c r="P1487" s="4">
        <f t="shared" si="48"/>
        <v>32.683250000000001</v>
      </c>
      <c r="Q1487" s="4">
        <f t="shared" si="49"/>
        <v>71.83</v>
      </c>
      <c r="T1487" s="59"/>
      <c r="U1487" s="59"/>
    </row>
    <row r="1488" spans="1:21" x14ac:dyDescent="0.3">
      <c r="A1488" s="1">
        <v>41664</v>
      </c>
      <c r="B1488">
        <v>71.83</v>
      </c>
      <c r="C1488">
        <v>42.95</v>
      </c>
      <c r="D1488">
        <v>54.49</v>
      </c>
      <c r="E1488">
        <v>74.08</v>
      </c>
      <c r="F1488">
        <v>3.47</v>
      </c>
      <c r="G1488">
        <v>22.92</v>
      </c>
      <c r="H1488">
        <v>3.89</v>
      </c>
      <c r="I1488">
        <v>17.170000000000002</v>
      </c>
      <c r="J1488">
        <v>17.57</v>
      </c>
      <c r="K1488">
        <v>87.59</v>
      </c>
      <c r="L1488">
        <v>24.81</v>
      </c>
      <c r="O1488" s="1">
        <v>41664</v>
      </c>
      <c r="P1488" s="4">
        <f t="shared" si="48"/>
        <v>32.683250000000001</v>
      </c>
      <c r="Q1488" s="4">
        <f t="shared" si="49"/>
        <v>71.83</v>
      </c>
      <c r="T1488" s="59"/>
      <c r="U1488" s="59"/>
    </row>
    <row r="1489" spans="1:21" x14ac:dyDescent="0.3">
      <c r="A1489" s="1">
        <v>41665</v>
      </c>
      <c r="B1489">
        <v>71.83</v>
      </c>
      <c r="C1489">
        <v>42.95</v>
      </c>
      <c r="D1489">
        <v>54.49</v>
      </c>
      <c r="E1489">
        <v>74.08</v>
      </c>
      <c r="F1489">
        <v>3.47</v>
      </c>
      <c r="G1489">
        <v>22.92</v>
      </c>
      <c r="H1489">
        <v>3.89</v>
      </c>
      <c r="I1489">
        <v>17.170000000000002</v>
      </c>
      <c r="J1489">
        <v>17.57</v>
      </c>
      <c r="K1489">
        <v>87.59</v>
      </c>
      <c r="L1489">
        <v>24.81</v>
      </c>
      <c r="O1489" s="1">
        <v>41665</v>
      </c>
      <c r="P1489" s="4">
        <f t="shared" si="48"/>
        <v>32.683250000000001</v>
      </c>
      <c r="Q1489" s="4">
        <f t="shared" si="49"/>
        <v>71.83</v>
      </c>
      <c r="T1489" s="59"/>
      <c r="U1489" s="59"/>
    </row>
    <row r="1490" spans="1:21" x14ac:dyDescent="0.3">
      <c r="A1490" s="1">
        <v>41666</v>
      </c>
      <c r="B1490">
        <v>71.33</v>
      </c>
      <c r="C1490">
        <v>42.64</v>
      </c>
      <c r="D1490">
        <v>54.45</v>
      </c>
      <c r="E1490">
        <v>73.2</v>
      </c>
      <c r="F1490">
        <v>3.41</v>
      </c>
      <c r="G1490">
        <v>22.9</v>
      </c>
      <c r="H1490">
        <v>3.8650000000000002</v>
      </c>
      <c r="I1490">
        <v>16.72</v>
      </c>
      <c r="J1490">
        <v>17.149999999999999</v>
      </c>
      <c r="K1490">
        <v>87.62</v>
      </c>
      <c r="L1490">
        <v>24.72</v>
      </c>
      <c r="O1490" s="1">
        <v>41666</v>
      </c>
      <c r="P1490" s="4">
        <f t="shared" si="48"/>
        <v>32.4528125</v>
      </c>
      <c r="Q1490" s="4">
        <f t="shared" si="49"/>
        <v>71.33</v>
      </c>
      <c r="T1490" s="59"/>
      <c r="U1490" s="59"/>
    </row>
    <row r="1491" spans="1:21" x14ac:dyDescent="0.3">
      <c r="A1491" s="1">
        <v>41667</v>
      </c>
      <c r="B1491">
        <v>71.62</v>
      </c>
      <c r="C1491">
        <v>42.9</v>
      </c>
      <c r="D1491">
        <v>54.72</v>
      </c>
      <c r="E1491">
        <v>71.989999999999995</v>
      </c>
      <c r="F1491">
        <v>3.54</v>
      </c>
      <c r="G1491">
        <v>23.05</v>
      </c>
      <c r="H1491">
        <v>3.9024999999999999</v>
      </c>
      <c r="I1491">
        <v>16.75</v>
      </c>
      <c r="J1491">
        <v>17.16</v>
      </c>
      <c r="K1491">
        <v>86.44</v>
      </c>
      <c r="L1491">
        <v>24.9</v>
      </c>
      <c r="O1491" s="1">
        <v>41667</v>
      </c>
      <c r="P1491" s="4">
        <f t="shared" si="48"/>
        <v>32.377156249999999</v>
      </c>
      <c r="Q1491" s="4">
        <f t="shared" si="49"/>
        <v>71.62</v>
      </c>
      <c r="T1491" s="59"/>
      <c r="U1491" s="59"/>
    </row>
    <row r="1492" spans="1:21" x14ac:dyDescent="0.3">
      <c r="A1492" s="1">
        <v>41668</v>
      </c>
      <c r="B1492">
        <v>71.349999999999994</v>
      </c>
      <c r="C1492">
        <v>42.4</v>
      </c>
      <c r="D1492">
        <v>54.07</v>
      </c>
      <c r="E1492">
        <v>71.12</v>
      </c>
      <c r="F1492">
        <v>3.48</v>
      </c>
      <c r="G1492">
        <v>22.71</v>
      </c>
      <c r="H1492">
        <v>3.8650000000000002</v>
      </c>
      <c r="I1492">
        <v>16.73</v>
      </c>
      <c r="J1492">
        <v>17.010000000000002</v>
      </c>
      <c r="K1492">
        <v>85.65</v>
      </c>
      <c r="L1492">
        <v>24.68</v>
      </c>
      <c r="O1492" s="1">
        <v>41668</v>
      </c>
      <c r="P1492" s="4">
        <f t="shared" si="48"/>
        <v>32.026687500000001</v>
      </c>
      <c r="Q1492" s="4">
        <f t="shared" si="49"/>
        <v>71.349999999999994</v>
      </c>
      <c r="T1492" s="59"/>
      <c r="U1492" s="59"/>
    </row>
    <row r="1493" spans="1:21" x14ac:dyDescent="0.3">
      <c r="A1493" s="1">
        <v>41669</v>
      </c>
      <c r="B1493">
        <v>72.25</v>
      </c>
      <c r="C1493">
        <v>42.69</v>
      </c>
      <c r="D1493">
        <v>55.05</v>
      </c>
      <c r="E1493">
        <v>73.260000000000005</v>
      </c>
      <c r="F1493">
        <v>3.48</v>
      </c>
      <c r="G1493">
        <v>23.45</v>
      </c>
      <c r="H1493">
        <v>3.93</v>
      </c>
      <c r="I1493">
        <v>16.78</v>
      </c>
      <c r="J1493">
        <v>17.14</v>
      </c>
      <c r="K1493">
        <v>85.23</v>
      </c>
      <c r="L1493">
        <v>24.74</v>
      </c>
      <c r="O1493" s="1">
        <v>41669</v>
      </c>
      <c r="P1493" s="4">
        <f t="shared" si="48"/>
        <v>32.498750000000008</v>
      </c>
      <c r="Q1493" s="4">
        <f t="shared" si="49"/>
        <v>72.25</v>
      </c>
      <c r="T1493" s="59"/>
      <c r="U1493" s="59"/>
    </row>
    <row r="1494" spans="1:21" x14ac:dyDescent="0.3">
      <c r="A1494" s="1">
        <v>41670</v>
      </c>
      <c r="B1494">
        <v>71.92</v>
      </c>
      <c r="C1494">
        <v>42.4</v>
      </c>
      <c r="D1494">
        <v>54.637500000000003</v>
      </c>
      <c r="E1494">
        <v>74.22</v>
      </c>
      <c r="F1494">
        <v>3.43</v>
      </c>
      <c r="G1494">
        <v>23.04</v>
      </c>
      <c r="H1494">
        <v>3.9249999999999998</v>
      </c>
      <c r="I1494">
        <v>16.82</v>
      </c>
      <c r="J1494">
        <v>16.920000000000002</v>
      </c>
      <c r="K1494">
        <v>84.63</v>
      </c>
      <c r="L1494">
        <v>24.54</v>
      </c>
      <c r="O1494" s="1">
        <v>41670</v>
      </c>
      <c r="P1494" s="4">
        <f t="shared" si="48"/>
        <v>32.416406250000001</v>
      </c>
      <c r="Q1494" s="4">
        <f t="shared" si="49"/>
        <v>71.92</v>
      </c>
      <c r="T1494" s="59"/>
      <c r="U1494" s="59"/>
    </row>
    <row r="1495" spans="1:21" x14ac:dyDescent="0.3">
      <c r="A1495" s="1">
        <v>41671</v>
      </c>
      <c r="B1495">
        <v>71.92</v>
      </c>
      <c r="C1495">
        <v>42.4</v>
      </c>
      <c r="D1495">
        <v>54.637500000000003</v>
      </c>
      <c r="E1495">
        <v>74.22</v>
      </c>
      <c r="F1495">
        <v>3.43</v>
      </c>
      <c r="G1495">
        <v>23.04</v>
      </c>
      <c r="H1495">
        <v>3.9249999999999998</v>
      </c>
      <c r="I1495">
        <v>16.82</v>
      </c>
      <c r="J1495">
        <v>16.920000000000002</v>
      </c>
      <c r="K1495">
        <v>84.63</v>
      </c>
      <c r="L1495">
        <v>24.54</v>
      </c>
      <c r="O1495" s="1">
        <v>41671</v>
      </c>
      <c r="P1495" s="4">
        <f t="shared" si="48"/>
        <v>32.416406250000001</v>
      </c>
      <c r="Q1495" s="4">
        <f t="shared" si="49"/>
        <v>71.92</v>
      </c>
      <c r="T1495" s="59"/>
      <c r="U1495" s="59"/>
    </row>
    <row r="1496" spans="1:21" x14ac:dyDescent="0.3">
      <c r="A1496" s="1">
        <v>41672</v>
      </c>
      <c r="B1496">
        <v>71.92</v>
      </c>
      <c r="C1496">
        <v>42.4</v>
      </c>
      <c r="D1496">
        <v>54.637500000000003</v>
      </c>
      <c r="E1496">
        <v>74.22</v>
      </c>
      <c r="F1496">
        <v>3.43</v>
      </c>
      <c r="G1496">
        <v>23.04</v>
      </c>
      <c r="H1496">
        <v>3.9249999999999998</v>
      </c>
      <c r="I1496">
        <v>16.82</v>
      </c>
      <c r="J1496">
        <v>16.920000000000002</v>
      </c>
      <c r="K1496">
        <v>84.63</v>
      </c>
      <c r="L1496">
        <v>24.54</v>
      </c>
      <c r="O1496" s="1">
        <v>41672</v>
      </c>
      <c r="P1496" s="4">
        <f t="shared" si="48"/>
        <v>32.416406250000001</v>
      </c>
      <c r="Q1496" s="4">
        <f t="shared" si="49"/>
        <v>71.92</v>
      </c>
      <c r="T1496" s="59"/>
      <c r="U1496" s="59"/>
    </row>
    <row r="1497" spans="1:21" x14ac:dyDescent="0.3">
      <c r="A1497" s="1">
        <v>41673</v>
      </c>
      <c r="B1497">
        <v>70.31</v>
      </c>
      <c r="C1497">
        <v>41.5</v>
      </c>
      <c r="D1497">
        <v>53.26</v>
      </c>
      <c r="E1497">
        <v>73.319999999999993</v>
      </c>
      <c r="F1497">
        <v>3.33</v>
      </c>
      <c r="G1497">
        <v>22.81</v>
      </c>
      <c r="H1497">
        <v>3.8725000000000001</v>
      </c>
      <c r="I1497">
        <v>16.760000000000002</v>
      </c>
      <c r="J1497">
        <v>16.77</v>
      </c>
      <c r="K1497">
        <v>84.56</v>
      </c>
      <c r="L1497">
        <v>23.95</v>
      </c>
      <c r="O1497" s="1">
        <v>41673</v>
      </c>
      <c r="P1497" s="4">
        <f t="shared" si="48"/>
        <v>31.931781250000004</v>
      </c>
      <c r="Q1497" s="4">
        <f t="shared" si="49"/>
        <v>70.31</v>
      </c>
      <c r="T1497" s="59"/>
      <c r="U1497" s="59"/>
    </row>
    <row r="1498" spans="1:21" x14ac:dyDescent="0.3">
      <c r="A1498" s="1">
        <v>41674</v>
      </c>
      <c r="B1498">
        <v>70.430000000000007</v>
      </c>
      <c r="C1498">
        <v>40.89</v>
      </c>
      <c r="D1498">
        <v>54.01</v>
      </c>
      <c r="E1498">
        <v>72.510000000000005</v>
      </c>
      <c r="F1498">
        <v>3.37</v>
      </c>
      <c r="G1498">
        <v>23</v>
      </c>
      <c r="H1498">
        <v>3.895</v>
      </c>
      <c r="I1498">
        <v>16.78</v>
      </c>
      <c r="J1498">
        <v>16.739999999999998</v>
      </c>
      <c r="K1498">
        <v>84.09</v>
      </c>
      <c r="L1498">
        <v>23.82</v>
      </c>
      <c r="O1498" s="1">
        <v>41674</v>
      </c>
      <c r="P1498" s="4">
        <f t="shared" si="48"/>
        <v>31.847437499999998</v>
      </c>
      <c r="Q1498" s="4">
        <f t="shared" si="49"/>
        <v>70.430000000000007</v>
      </c>
      <c r="T1498" s="59"/>
      <c r="U1498" s="59"/>
    </row>
    <row r="1499" spans="1:21" x14ac:dyDescent="0.3">
      <c r="A1499" s="1">
        <v>41675</v>
      </c>
      <c r="B1499">
        <v>70.52</v>
      </c>
      <c r="C1499">
        <v>40.97</v>
      </c>
      <c r="D1499">
        <v>53.98</v>
      </c>
      <c r="E1499">
        <v>72.37</v>
      </c>
      <c r="F1499">
        <v>3.31</v>
      </c>
      <c r="G1499">
        <v>23.31</v>
      </c>
      <c r="H1499">
        <v>3.86</v>
      </c>
      <c r="I1499">
        <v>16.89</v>
      </c>
      <c r="J1499">
        <v>16.46</v>
      </c>
      <c r="K1499">
        <v>85.16</v>
      </c>
      <c r="L1499">
        <v>23.52</v>
      </c>
      <c r="O1499" s="1">
        <v>41675</v>
      </c>
      <c r="P1499" s="4">
        <f t="shared" si="48"/>
        <v>31.879625000000004</v>
      </c>
      <c r="Q1499" s="4">
        <f t="shared" si="49"/>
        <v>70.52</v>
      </c>
      <c r="T1499" s="59"/>
      <c r="U1499" s="59"/>
    </row>
    <row r="1500" spans="1:21" x14ac:dyDescent="0.3">
      <c r="A1500" s="1">
        <v>41676</v>
      </c>
      <c r="B1500">
        <v>71.64</v>
      </c>
      <c r="C1500">
        <v>41.23</v>
      </c>
      <c r="D1500">
        <v>55.2</v>
      </c>
      <c r="E1500">
        <v>73.239999999999995</v>
      </c>
      <c r="F1500">
        <v>3.41</v>
      </c>
      <c r="G1500">
        <v>24.11</v>
      </c>
      <c r="H1500">
        <v>3.91</v>
      </c>
      <c r="I1500">
        <v>17.05</v>
      </c>
      <c r="J1500">
        <v>16.989999999999998</v>
      </c>
      <c r="K1500">
        <v>86.84</v>
      </c>
      <c r="L1500">
        <v>23.99</v>
      </c>
      <c r="O1500" s="1">
        <v>41676</v>
      </c>
      <c r="P1500" s="4">
        <f t="shared" si="48"/>
        <v>32.432250000000003</v>
      </c>
      <c r="Q1500" s="4">
        <f t="shared" si="49"/>
        <v>71.64</v>
      </c>
      <c r="T1500" s="59"/>
      <c r="U1500" s="59"/>
    </row>
    <row r="1501" spans="1:21" x14ac:dyDescent="0.3">
      <c r="A1501" s="1">
        <v>41677</v>
      </c>
      <c r="B1501">
        <v>72.77</v>
      </c>
      <c r="C1501">
        <v>41.95</v>
      </c>
      <c r="D1501">
        <v>56.57</v>
      </c>
      <c r="E1501">
        <v>74.41</v>
      </c>
      <c r="F1501">
        <v>3.47</v>
      </c>
      <c r="G1501">
        <v>24.51</v>
      </c>
      <c r="H1501">
        <v>3.9674999999999998</v>
      </c>
      <c r="I1501">
        <v>17.18</v>
      </c>
      <c r="J1501">
        <v>17.16</v>
      </c>
      <c r="K1501">
        <v>87.56</v>
      </c>
      <c r="L1501">
        <v>24.204999999999998</v>
      </c>
      <c r="O1501" s="1">
        <v>41677</v>
      </c>
      <c r="P1501" s="4">
        <f t="shared" si="48"/>
        <v>32.940531249999999</v>
      </c>
      <c r="Q1501" s="4">
        <f t="shared" si="49"/>
        <v>72.77</v>
      </c>
      <c r="T1501" s="59"/>
      <c r="U1501" s="59"/>
    </row>
    <row r="1502" spans="1:21" x14ac:dyDescent="0.3">
      <c r="A1502" s="1">
        <v>41678</v>
      </c>
      <c r="B1502">
        <v>72.77</v>
      </c>
      <c r="C1502">
        <v>41.95</v>
      </c>
      <c r="D1502">
        <v>56.57</v>
      </c>
      <c r="E1502">
        <v>74.41</v>
      </c>
      <c r="F1502">
        <v>3.47</v>
      </c>
      <c r="G1502">
        <v>24.51</v>
      </c>
      <c r="H1502">
        <v>3.9674999999999998</v>
      </c>
      <c r="I1502">
        <v>17.18</v>
      </c>
      <c r="J1502">
        <v>17.16</v>
      </c>
      <c r="K1502">
        <v>87.56</v>
      </c>
      <c r="L1502">
        <v>24.204999999999998</v>
      </c>
      <c r="O1502" s="1">
        <v>41678</v>
      </c>
      <c r="P1502" s="4">
        <f t="shared" si="48"/>
        <v>32.940531249999999</v>
      </c>
      <c r="Q1502" s="4">
        <f t="shared" si="49"/>
        <v>72.77</v>
      </c>
      <c r="T1502" s="59"/>
      <c r="U1502" s="59"/>
    </row>
    <row r="1503" spans="1:21" x14ac:dyDescent="0.3">
      <c r="A1503" s="1">
        <v>41679</v>
      </c>
      <c r="B1503">
        <v>72.77</v>
      </c>
      <c r="C1503">
        <v>41.95</v>
      </c>
      <c r="D1503">
        <v>56.57</v>
      </c>
      <c r="E1503">
        <v>74.41</v>
      </c>
      <c r="F1503">
        <v>3.47</v>
      </c>
      <c r="G1503">
        <v>24.51</v>
      </c>
      <c r="H1503">
        <v>3.9674999999999998</v>
      </c>
      <c r="I1503">
        <v>17.18</v>
      </c>
      <c r="J1503">
        <v>17.16</v>
      </c>
      <c r="K1503">
        <v>87.56</v>
      </c>
      <c r="L1503">
        <v>24.204999999999998</v>
      </c>
      <c r="O1503" s="1">
        <v>41679</v>
      </c>
      <c r="P1503" s="4">
        <f t="shared" si="48"/>
        <v>32.940531249999999</v>
      </c>
      <c r="Q1503" s="4">
        <f t="shared" si="49"/>
        <v>72.77</v>
      </c>
      <c r="T1503" s="59"/>
      <c r="U1503" s="59"/>
    </row>
    <row r="1504" spans="1:21" x14ac:dyDescent="0.3">
      <c r="A1504" s="1">
        <v>41680</v>
      </c>
      <c r="B1504">
        <v>73.14</v>
      </c>
      <c r="C1504">
        <v>42.36</v>
      </c>
      <c r="D1504">
        <v>56.31</v>
      </c>
      <c r="E1504">
        <v>74.69</v>
      </c>
      <c r="F1504">
        <v>3.63</v>
      </c>
      <c r="G1504">
        <v>24.87</v>
      </c>
      <c r="H1504">
        <v>3.98</v>
      </c>
      <c r="I1504">
        <v>17.25</v>
      </c>
      <c r="J1504">
        <v>17.260000000000002</v>
      </c>
      <c r="K1504">
        <v>87.54</v>
      </c>
      <c r="L1504">
        <v>24.29</v>
      </c>
      <c r="O1504" s="1">
        <v>41680</v>
      </c>
      <c r="P1504" s="4">
        <f t="shared" si="48"/>
        <v>33.070250000000001</v>
      </c>
      <c r="Q1504" s="4">
        <f t="shared" si="49"/>
        <v>73.14</v>
      </c>
      <c r="T1504" s="59"/>
      <c r="U1504" s="59"/>
    </row>
    <row r="1505" spans="1:21" x14ac:dyDescent="0.3">
      <c r="A1505" s="1">
        <v>41681</v>
      </c>
      <c r="B1505">
        <v>74.099999999999994</v>
      </c>
      <c r="C1505">
        <v>43.13</v>
      </c>
      <c r="D1505">
        <v>58.07</v>
      </c>
      <c r="E1505">
        <v>75.62</v>
      </c>
      <c r="F1505">
        <v>3.7</v>
      </c>
      <c r="G1505">
        <v>24.71</v>
      </c>
      <c r="H1505">
        <v>4.0625</v>
      </c>
      <c r="I1505">
        <v>17.78</v>
      </c>
      <c r="J1505">
        <v>17.39</v>
      </c>
      <c r="K1505">
        <v>89.61</v>
      </c>
      <c r="L1505">
        <v>24.47</v>
      </c>
      <c r="O1505" s="1">
        <v>41681</v>
      </c>
      <c r="P1505" s="4">
        <f t="shared" si="48"/>
        <v>33.648531250000005</v>
      </c>
      <c r="Q1505" s="4">
        <f t="shared" si="49"/>
        <v>74.099999999999994</v>
      </c>
      <c r="T1505" s="59"/>
      <c r="U1505" s="59"/>
    </row>
    <row r="1506" spans="1:21" x14ac:dyDescent="0.3">
      <c r="A1506" s="1">
        <v>41682</v>
      </c>
      <c r="B1506">
        <v>74.75</v>
      </c>
      <c r="C1506">
        <v>43.3</v>
      </c>
      <c r="D1506">
        <v>58.94</v>
      </c>
      <c r="E1506">
        <v>76.42</v>
      </c>
      <c r="F1506">
        <v>3.69</v>
      </c>
      <c r="G1506">
        <v>24.89</v>
      </c>
      <c r="H1506">
        <v>4.2074999999999996</v>
      </c>
      <c r="I1506">
        <v>17.91</v>
      </c>
      <c r="J1506">
        <v>17.38</v>
      </c>
      <c r="K1506">
        <v>87.93</v>
      </c>
      <c r="L1506">
        <v>24.55</v>
      </c>
      <c r="O1506" s="1">
        <v>41682</v>
      </c>
      <c r="P1506" s="4">
        <f t="shared" si="48"/>
        <v>33.830093750000003</v>
      </c>
      <c r="Q1506" s="4">
        <f t="shared" si="49"/>
        <v>74.75</v>
      </c>
      <c r="T1506" s="59"/>
      <c r="U1506" s="59"/>
    </row>
    <row r="1507" spans="1:21" x14ac:dyDescent="0.3">
      <c r="A1507" s="1">
        <v>41683</v>
      </c>
      <c r="B1507">
        <v>75.599999999999994</v>
      </c>
      <c r="C1507">
        <v>43.74</v>
      </c>
      <c r="D1507">
        <v>59.08</v>
      </c>
      <c r="E1507">
        <v>76.44</v>
      </c>
      <c r="F1507">
        <v>3.7</v>
      </c>
      <c r="G1507">
        <v>24.91</v>
      </c>
      <c r="H1507">
        <v>4.34</v>
      </c>
      <c r="I1507">
        <v>18.87</v>
      </c>
      <c r="J1507">
        <v>17.45</v>
      </c>
      <c r="K1507">
        <v>88.47</v>
      </c>
      <c r="L1507">
        <v>24.7</v>
      </c>
      <c r="O1507" s="1">
        <v>41683</v>
      </c>
      <c r="P1507" s="4">
        <f t="shared" si="48"/>
        <v>34.071250000000006</v>
      </c>
      <c r="Q1507" s="4">
        <f t="shared" si="49"/>
        <v>75.599999999999994</v>
      </c>
      <c r="T1507" s="59"/>
      <c r="U1507" s="59"/>
    </row>
    <row r="1508" spans="1:21" x14ac:dyDescent="0.3">
      <c r="A1508" s="1">
        <v>41684</v>
      </c>
      <c r="B1508">
        <v>76.09</v>
      </c>
      <c r="C1508">
        <v>43.86</v>
      </c>
      <c r="D1508">
        <v>58.08</v>
      </c>
      <c r="E1508">
        <v>76.28</v>
      </c>
      <c r="F1508">
        <v>3.69</v>
      </c>
      <c r="G1508">
        <v>25.08</v>
      </c>
      <c r="H1508">
        <v>4.4775</v>
      </c>
      <c r="I1508">
        <v>18.96</v>
      </c>
      <c r="J1508">
        <v>17.89</v>
      </c>
      <c r="K1508">
        <v>89.18</v>
      </c>
      <c r="L1508">
        <v>24.754999999999999</v>
      </c>
      <c r="O1508" s="1">
        <v>41684</v>
      </c>
      <c r="P1508" s="4">
        <f t="shared" si="48"/>
        <v>34.061531250000002</v>
      </c>
      <c r="Q1508" s="4">
        <f t="shared" si="49"/>
        <v>76.09</v>
      </c>
      <c r="T1508" s="59"/>
      <c r="U1508" s="59"/>
    </row>
    <row r="1509" spans="1:21" x14ac:dyDescent="0.3">
      <c r="A1509" s="1">
        <v>41685</v>
      </c>
      <c r="B1509">
        <v>76.09</v>
      </c>
      <c r="C1509">
        <v>43.86</v>
      </c>
      <c r="D1509">
        <v>58.08</v>
      </c>
      <c r="E1509">
        <v>76.28</v>
      </c>
      <c r="F1509">
        <v>3.69</v>
      </c>
      <c r="G1509">
        <v>25.08</v>
      </c>
      <c r="H1509">
        <v>4.4775</v>
      </c>
      <c r="I1509">
        <v>18.96</v>
      </c>
      <c r="J1509">
        <v>17.89</v>
      </c>
      <c r="K1509">
        <v>89.18</v>
      </c>
      <c r="L1509">
        <v>24.754999999999999</v>
      </c>
      <c r="O1509" s="1">
        <v>41685</v>
      </c>
      <c r="P1509" s="4">
        <f t="shared" si="48"/>
        <v>34.061531250000002</v>
      </c>
      <c r="Q1509" s="4">
        <f t="shared" si="49"/>
        <v>76.09</v>
      </c>
      <c r="T1509" s="59"/>
      <c r="U1509" s="59"/>
    </row>
    <row r="1510" spans="1:21" x14ac:dyDescent="0.3">
      <c r="A1510" s="1">
        <v>41686</v>
      </c>
      <c r="B1510">
        <v>76.09</v>
      </c>
      <c r="C1510">
        <v>43.86</v>
      </c>
      <c r="D1510">
        <v>58.08</v>
      </c>
      <c r="E1510">
        <v>76.28</v>
      </c>
      <c r="F1510">
        <v>3.69</v>
      </c>
      <c r="G1510">
        <v>25.08</v>
      </c>
      <c r="H1510">
        <v>4.4775</v>
      </c>
      <c r="I1510">
        <v>18.96</v>
      </c>
      <c r="J1510">
        <v>17.89</v>
      </c>
      <c r="K1510">
        <v>89.18</v>
      </c>
      <c r="L1510">
        <v>24.754999999999999</v>
      </c>
      <c r="O1510" s="1">
        <v>41686</v>
      </c>
      <c r="P1510" s="4">
        <f t="shared" si="48"/>
        <v>34.061531250000002</v>
      </c>
      <c r="Q1510" s="4">
        <f t="shared" si="49"/>
        <v>76.09</v>
      </c>
      <c r="T1510" s="59"/>
      <c r="U1510" s="59"/>
    </row>
    <row r="1511" spans="1:21" x14ac:dyDescent="0.3">
      <c r="A1511" s="1">
        <v>41687</v>
      </c>
      <c r="B1511">
        <v>76.09</v>
      </c>
      <c r="C1511">
        <v>43.86</v>
      </c>
      <c r="D1511">
        <v>58.08</v>
      </c>
      <c r="E1511">
        <v>76.28</v>
      </c>
      <c r="F1511">
        <v>3.69</v>
      </c>
      <c r="G1511">
        <v>25.08</v>
      </c>
      <c r="H1511">
        <v>4.4775</v>
      </c>
      <c r="I1511">
        <v>18.96</v>
      </c>
      <c r="J1511">
        <v>17.89</v>
      </c>
      <c r="K1511">
        <v>89.18</v>
      </c>
      <c r="L1511">
        <v>24.754999999999999</v>
      </c>
      <c r="O1511" s="1">
        <v>41687</v>
      </c>
      <c r="P1511" s="4">
        <f t="shared" si="48"/>
        <v>34.061531250000002</v>
      </c>
      <c r="Q1511" s="4">
        <f t="shared" si="49"/>
        <v>76.09</v>
      </c>
      <c r="T1511" s="59"/>
      <c r="U1511" s="59"/>
    </row>
    <row r="1512" spans="1:21" x14ac:dyDescent="0.3">
      <c r="A1512" s="1">
        <v>41688</v>
      </c>
      <c r="B1512">
        <v>76.290000000000006</v>
      </c>
      <c r="C1512">
        <v>44.01</v>
      </c>
      <c r="D1512">
        <v>58.37</v>
      </c>
      <c r="E1512">
        <v>75.599999999999994</v>
      </c>
      <c r="F1512">
        <v>3.7</v>
      </c>
      <c r="G1512">
        <v>25.42</v>
      </c>
      <c r="H1512">
        <v>4.4749999999999996</v>
      </c>
      <c r="I1512">
        <v>18.850000000000001</v>
      </c>
      <c r="J1512">
        <v>17.79</v>
      </c>
      <c r="K1512">
        <v>89.68</v>
      </c>
      <c r="L1512">
        <v>24.76</v>
      </c>
      <c r="O1512" s="1">
        <v>41688</v>
      </c>
      <c r="P1512" s="4">
        <f t="shared" si="48"/>
        <v>34.081812500000005</v>
      </c>
      <c r="Q1512" s="4">
        <f t="shared" si="49"/>
        <v>76.290000000000006</v>
      </c>
      <c r="T1512" s="59"/>
      <c r="U1512" s="59"/>
    </row>
    <row r="1513" spans="1:21" x14ac:dyDescent="0.3">
      <c r="A1513" s="1">
        <v>41689</v>
      </c>
      <c r="B1513">
        <v>76.22</v>
      </c>
      <c r="C1513">
        <v>43.93</v>
      </c>
      <c r="D1513">
        <v>57.7</v>
      </c>
      <c r="E1513">
        <v>75.77</v>
      </c>
      <c r="F1513">
        <v>3.72</v>
      </c>
      <c r="G1513">
        <v>25.42</v>
      </c>
      <c r="H1513">
        <v>4.5350000000000001</v>
      </c>
      <c r="I1513">
        <v>18.75</v>
      </c>
      <c r="J1513">
        <v>17.760000000000002</v>
      </c>
      <c r="K1513">
        <v>88.2</v>
      </c>
      <c r="L1513">
        <v>24.5</v>
      </c>
      <c r="O1513" s="1">
        <v>41689</v>
      </c>
      <c r="P1513" s="4">
        <f t="shared" si="48"/>
        <v>33.909562500000007</v>
      </c>
      <c r="Q1513" s="4">
        <f t="shared" si="49"/>
        <v>76.22</v>
      </c>
      <c r="T1513" s="59"/>
      <c r="U1513" s="59"/>
    </row>
    <row r="1514" spans="1:21" x14ac:dyDescent="0.3">
      <c r="A1514" s="1">
        <v>41690</v>
      </c>
      <c r="B1514">
        <v>76.739999999999995</v>
      </c>
      <c r="C1514">
        <v>44.2</v>
      </c>
      <c r="D1514">
        <v>59</v>
      </c>
      <c r="E1514">
        <v>75.95</v>
      </c>
      <c r="F1514">
        <v>3.69</v>
      </c>
      <c r="G1514">
        <v>25.49</v>
      </c>
      <c r="H1514">
        <v>4.6950000000000003</v>
      </c>
      <c r="I1514">
        <v>18.989999999999998</v>
      </c>
      <c r="J1514">
        <v>17.690000000000001</v>
      </c>
      <c r="K1514">
        <v>88.88</v>
      </c>
      <c r="L1514">
        <v>24.74</v>
      </c>
      <c r="O1514" s="1">
        <v>41690</v>
      </c>
      <c r="P1514" s="4">
        <f t="shared" si="48"/>
        <v>34.213437500000005</v>
      </c>
      <c r="Q1514" s="4">
        <f t="shared" si="49"/>
        <v>76.739999999999995</v>
      </c>
      <c r="T1514" s="59"/>
      <c r="U1514" s="59"/>
    </row>
    <row r="1515" spans="1:21" x14ac:dyDescent="0.3">
      <c r="A1515" s="1">
        <v>41691</v>
      </c>
      <c r="B1515">
        <v>76.41</v>
      </c>
      <c r="C1515">
        <v>44.15</v>
      </c>
      <c r="D1515">
        <v>58.55</v>
      </c>
      <c r="E1515">
        <v>75.61</v>
      </c>
      <c r="F1515">
        <v>3.69</v>
      </c>
      <c r="G1515">
        <v>25.08</v>
      </c>
      <c r="H1515">
        <v>4.66</v>
      </c>
      <c r="I1515">
        <v>19.100000000000001</v>
      </c>
      <c r="J1515">
        <v>17.739999999999998</v>
      </c>
      <c r="K1515">
        <v>88.91</v>
      </c>
      <c r="L1515">
        <v>24.42</v>
      </c>
      <c r="O1515" s="1">
        <v>41691</v>
      </c>
      <c r="P1515" s="4">
        <f t="shared" si="48"/>
        <v>34.049250000000001</v>
      </c>
      <c r="Q1515" s="4">
        <f t="shared" si="49"/>
        <v>76.41</v>
      </c>
      <c r="T1515" s="59"/>
      <c r="U1515" s="59"/>
    </row>
    <row r="1516" spans="1:21" x14ac:dyDescent="0.3">
      <c r="A1516" s="1">
        <v>41692</v>
      </c>
      <c r="B1516">
        <v>76.41</v>
      </c>
      <c r="C1516">
        <v>44.15</v>
      </c>
      <c r="D1516">
        <v>58.55</v>
      </c>
      <c r="E1516">
        <v>75.61</v>
      </c>
      <c r="F1516">
        <v>3.69</v>
      </c>
      <c r="G1516">
        <v>25.08</v>
      </c>
      <c r="H1516">
        <v>4.66</v>
      </c>
      <c r="I1516">
        <v>19.100000000000001</v>
      </c>
      <c r="J1516">
        <v>17.739999999999998</v>
      </c>
      <c r="K1516">
        <v>88.91</v>
      </c>
      <c r="L1516">
        <v>24.42</v>
      </c>
      <c r="O1516" s="1">
        <v>41692</v>
      </c>
      <c r="P1516" s="4">
        <f t="shared" si="48"/>
        <v>34.049250000000001</v>
      </c>
      <c r="Q1516" s="4">
        <f t="shared" si="49"/>
        <v>76.41</v>
      </c>
      <c r="T1516" s="59"/>
      <c r="U1516" s="59"/>
    </row>
    <row r="1517" spans="1:21" x14ac:dyDescent="0.3">
      <c r="A1517" s="1">
        <v>41693</v>
      </c>
      <c r="B1517">
        <v>76.41</v>
      </c>
      <c r="C1517">
        <v>44.15</v>
      </c>
      <c r="D1517">
        <v>58.55</v>
      </c>
      <c r="E1517">
        <v>75.61</v>
      </c>
      <c r="F1517">
        <v>3.69</v>
      </c>
      <c r="G1517">
        <v>25.08</v>
      </c>
      <c r="H1517">
        <v>4.66</v>
      </c>
      <c r="I1517">
        <v>19.100000000000001</v>
      </c>
      <c r="J1517">
        <v>17.739999999999998</v>
      </c>
      <c r="K1517">
        <v>88.91</v>
      </c>
      <c r="L1517">
        <v>24.42</v>
      </c>
      <c r="O1517" s="1">
        <v>41693</v>
      </c>
      <c r="P1517" s="4">
        <f t="shared" si="48"/>
        <v>34.049250000000001</v>
      </c>
      <c r="Q1517" s="4">
        <f t="shared" si="49"/>
        <v>76.41</v>
      </c>
      <c r="T1517" s="59"/>
      <c r="U1517" s="59"/>
    </row>
    <row r="1518" spans="1:21" x14ac:dyDescent="0.3">
      <c r="A1518" s="1">
        <v>41694</v>
      </c>
      <c r="B1518">
        <v>76.709999999999994</v>
      </c>
      <c r="C1518">
        <v>44.45</v>
      </c>
      <c r="D1518">
        <v>59.57</v>
      </c>
      <c r="E1518">
        <v>75.430000000000007</v>
      </c>
      <c r="F1518">
        <v>3.71</v>
      </c>
      <c r="G1518">
        <v>24.75</v>
      </c>
      <c r="H1518">
        <v>4.7275</v>
      </c>
      <c r="I1518">
        <v>19.07</v>
      </c>
      <c r="J1518">
        <v>17.690000000000001</v>
      </c>
      <c r="K1518">
        <v>89.34</v>
      </c>
      <c r="L1518">
        <v>24.63</v>
      </c>
      <c r="O1518" s="1">
        <v>41694</v>
      </c>
      <c r="P1518" s="4">
        <f t="shared" si="48"/>
        <v>34.189468749999996</v>
      </c>
      <c r="Q1518" s="4">
        <f t="shared" si="49"/>
        <v>76.709999999999994</v>
      </c>
      <c r="T1518" s="59"/>
      <c r="U1518" s="59"/>
    </row>
    <row r="1519" spans="1:21" x14ac:dyDescent="0.3">
      <c r="A1519" s="1">
        <v>41695</v>
      </c>
      <c r="B1519">
        <v>76.3</v>
      </c>
      <c r="C1519">
        <v>44.47</v>
      </c>
      <c r="D1519">
        <v>59</v>
      </c>
      <c r="E1519">
        <v>74.91</v>
      </c>
      <c r="F1519">
        <v>3.69</v>
      </c>
      <c r="G1519">
        <v>24.254999999999999</v>
      </c>
      <c r="H1519">
        <v>4.6849999999999996</v>
      </c>
      <c r="I1519">
        <v>19.02</v>
      </c>
      <c r="J1519">
        <v>17.62</v>
      </c>
      <c r="K1519">
        <v>86.63</v>
      </c>
      <c r="L1519">
        <v>24.62</v>
      </c>
      <c r="O1519" s="1">
        <v>41695</v>
      </c>
      <c r="P1519" s="4">
        <f t="shared" si="48"/>
        <v>33.860624999999999</v>
      </c>
      <c r="Q1519" s="4">
        <f t="shared" si="49"/>
        <v>76.3</v>
      </c>
      <c r="T1519" s="59"/>
      <c r="U1519" s="59"/>
    </row>
    <row r="1520" spans="1:21" x14ac:dyDescent="0.3">
      <c r="A1520" s="1">
        <v>41696</v>
      </c>
      <c r="B1520">
        <v>76.819999999999993</v>
      </c>
      <c r="C1520">
        <v>44.63</v>
      </c>
      <c r="D1520">
        <v>61.9</v>
      </c>
      <c r="E1520">
        <v>75.05</v>
      </c>
      <c r="F1520">
        <v>3.7</v>
      </c>
      <c r="G1520">
        <v>24.22</v>
      </c>
      <c r="H1520">
        <v>4.6775000000000002</v>
      </c>
      <c r="I1520">
        <v>19.100000000000001</v>
      </c>
      <c r="J1520">
        <v>17.829999999999998</v>
      </c>
      <c r="K1520">
        <v>85.92</v>
      </c>
      <c r="L1520">
        <v>24.8</v>
      </c>
      <c r="O1520" s="1">
        <v>41696</v>
      </c>
      <c r="P1520" s="4">
        <f t="shared" si="48"/>
        <v>34.221218750000006</v>
      </c>
      <c r="Q1520" s="4">
        <f t="shared" si="49"/>
        <v>76.819999999999993</v>
      </c>
      <c r="T1520" s="59"/>
      <c r="U1520" s="59"/>
    </row>
    <row r="1521" spans="1:21" x14ac:dyDescent="0.3">
      <c r="A1521" s="1">
        <v>41697</v>
      </c>
      <c r="B1521">
        <v>76.81</v>
      </c>
      <c r="C1521">
        <v>44.78</v>
      </c>
      <c r="D1521">
        <v>61.38</v>
      </c>
      <c r="E1521">
        <v>75.19</v>
      </c>
      <c r="F1521">
        <v>3.71</v>
      </c>
      <c r="G1521">
        <v>24.19</v>
      </c>
      <c r="H1521">
        <v>4.625</v>
      </c>
      <c r="I1521">
        <v>19.010000000000002</v>
      </c>
      <c r="J1521">
        <v>18.010000000000002</v>
      </c>
      <c r="K1521">
        <v>86.02</v>
      </c>
      <c r="L1521">
        <v>24.76</v>
      </c>
      <c r="O1521" s="1">
        <v>41697</v>
      </c>
      <c r="P1521" s="4">
        <f t="shared" si="48"/>
        <v>34.186562500000008</v>
      </c>
      <c r="Q1521" s="4">
        <f t="shared" si="49"/>
        <v>76.81</v>
      </c>
      <c r="T1521" s="59"/>
      <c r="U1521" s="59"/>
    </row>
    <row r="1522" spans="1:21" x14ac:dyDescent="0.3">
      <c r="A1522" s="1">
        <v>41698</v>
      </c>
      <c r="B1522">
        <v>76.75</v>
      </c>
      <c r="C1522">
        <v>44.96</v>
      </c>
      <c r="D1522">
        <v>61.7</v>
      </c>
      <c r="E1522">
        <v>75.290000000000006</v>
      </c>
      <c r="F1522">
        <v>3.71</v>
      </c>
      <c r="G1522">
        <v>24.19</v>
      </c>
      <c r="H1522">
        <v>4.5949999999999998</v>
      </c>
      <c r="I1522">
        <v>18.96</v>
      </c>
      <c r="J1522">
        <v>18.07</v>
      </c>
      <c r="K1522">
        <v>86.14</v>
      </c>
      <c r="L1522">
        <v>24.76</v>
      </c>
      <c r="O1522" s="1">
        <v>41698</v>
      </c>
      <c r="P1522" s="4">
        <f t="shared" si="48"/>
        <v>34.254062500000003</v>
      </c>
      <c r="Q1522" s="4">
        <f t="shared" si="49"/>
        <v>76.75</v>
      </c>
      <c r="T1522" s="59"/>
      <c r="U1522" s="59"/>
    </row>
    <row r="1523" spans="1:21" x14ac:dyDescent="0.3">
      <c r="A1523" s="1">
        <v>41699</v>
      </c>
      <c r="B1523">
        <v>76.75</v>
      </c>
      <c r="C1523">
        <v>44.96</v>
      </c>
      <c r="D1523">
        <v>61.7</v>
      </c>
      <c r="E1523">
        <v>75.290000000000006</v>
      </c>
      <c r="F1523">
        <v>3.71</v>
      </c>
      <c r="G1523">
        <v>24.19</v>
      </c>
      <c r="H1523">
        <v>4.5949999999999998</v>
      </c>
      <c r="I1523">
        <v>18.96</v>
      </c>
      <c r="J1523">
        <v>18.07</v>
      </c>
      <c r="K1523">
        <v>86.14</v>
      </c>
      <c r="L1523">
        <v>24.76</v>
      </c>
      <c r="O1523" s="1">
        <v>41699</v>
      </c>
      <c r="P1523" s="4">
        <f t="shared" si="48"/>
        <v>34.254062500000003</v>
      </c>
      <c r="Q1523" s="4">
        <f t="shared" si="49"/>
        <v>76.75</v>
      </c>
      <c r="T1523" s="59"/>
      <c r="U1523" s="59"/>
    </row>
    <row r="1524" spans="1:21" x14ac:dyDescent="0.3">
      <c r="A1524" s="1">
        <v>41700</v>
      </c>
      <c r="B1524">
        <v>76.75</v>
      </c>
      <c r="C1524">
        <v>44.96</v>
      </c>
      <c r="D1524">
        <v>61.7</v>
      </c>
      <c r="E1524">
        <v>75.290000000000006</v>
      </c>
      <c r="F1524">
        <v>3.71</v>
      </c>
      <c r="G1524">
        <v>24.19</v>
      </c>
      <c r="H1524">
        <v>4.5949999999999998</v>
      </c>
      <c r="I1524">
        <v>18.96</v>
      </c>
      <c r="J1524">
        <v>18.07</v>
      </c>
      <c r="K1524">
        <v>86.14</v>
      </c>
      <c r="L1524">
        <v>24.76</v>
      </c>
      <c r="O1524" s="1">
        <v>41700</v>
      </c>
      <c r="P1524" s="4">
        <f t="shared" si="48"/>
        <v>34.254062500000003</v>
      </c>
      <c r="Q1524" s="4">
        <f t="shared" si="49"/>
        <v>76.75</v>
      </c>
      <c r="T1524" s="59"/>
      <c r="U1524" s="59"/>
    </row>
    <row r="1525" spans="1:21" x14ac:dyDescent="0.3">
      <c r="A1525" s="1">
        <v>41701</v>
      </c>
      <c r="B1525">
        <v>76.27</v>
      </c>
      <c r="C1525">
        <v>44.58</v>
      </c>
      <c r="D1525">
        <v>61.74</v>
      </c>
      <c r="E1525">
        <v>73.63</v>
      </c>
      <c r="F1525">
        <v>3.67</v>
      </c>
      <c r="G1525">
        <v>24.48</v>
      </c>
      <c r="H1525">
        <v>4.5724999999999998</v>
      </c>
      <c r="I1525">
        <v>18.71</v>
      </c>
      <c r="J1525">
        <v>18.03</v>
      </c>
      <c r="K1525">
        <v>86</v>
      </c>
      <c r="L1525">
        <v>24.5</v>
      </c>
      <c r="O1525" s="1">
        <v>41701</v>
      </c>
      <c r="P1525" s="4">
        <f t="shared" si="48"/>
        <v>33.98828125</v>
      </c>
      <c r="Q1525" s="4">
        <f t="shared" si="49"/>
        <v>76.27</v>
      </c>
      <c r="T1525" s="59"/>
      <c r="U1525" s="59"/>
    </row>
    <row r="1526" spans="1:21" x14ac:dyDescent="0.3">
      <c r="A1526" s="1">
        <v>41702</v>
      </c>
      <c r="B1526">
        <v>77.62</v>
      </c>
      <c r="C1526">
        <v>45.26</v>
      </c>
      <c r="D1526">
        <v>63.35</v>
      </c>
      <c r="E1526">
        <v>76.11</v>
      </c>
      <c r="F1526">
        <v>3.7</v>
      </c>
      <c r="G1526">
        <v>25.11</v>
      </c>
      <c r="H1526">
        <v>4.62</v>
      </c>
      <c r="I1526">
        <v>18.84</v>
      </c>
      <c r="J1526">
        <v>18.04</v>
      </c>
      <c r="K1526">
        <v>89.38</v>
      </c>
      <c r="L1526">
        <v>24.61</v>
      </c>
      <c r="O1526" s="1">
        <v>41702</v>
      </c>
      <c r="P1526" s="4">
        <f t="shared" si="48"/>
        <v>34.800999999999995</v>
      </c>
      <c r="Q1526" s="4">
        <f t="shared" si="49"/>
        <v>77.62</v>
      </c>
      <c r="T1526" s="59"/>
      <c r="U1526" s="59"/>
    </row>
    <row r="1527" spans="1:21" x14ac:dyDescent="0.3">
      <c r="A1527" s="1">
        <v>41703</v>
      </c>
      <c r="B1527">
        <v>77.77</v>
      </c>
      <c r="C1527">
        <v>45.18</v>
      </c>
      <c r="D1527">
        <v>63.08</v>
      </c>
      <c r="E1527">
        <v>76.67</v>
      </c>
      <c r="F1527">
        <v>3.71</v>
      </c>
      <c r="G1527">
        <v>24.83</v>
      </c>
      <c r="H1527">
        <v>4.66</v>
      </c>
      <c r="I1527">
        <v>19.170000000000002</v>
      </c>
      <c r="J1527">
        <v>18.39</v>
      </c>
      <c r="K1527">
        <v>89.87</v>
      </c>
      <c r="L1527">
        <v>24.5</v>
      </c>
      <c r="O1527" s="1">
        <v>41703</v>
      </c>
      <c r="P1527" s="4">
        <f t="shared" si="48"/>
        <v>34.865500000000004</v>
      </c>
      <c r="Q1527" s="4">
        <f t="shared" si="49"/>
        <v>77.77</v>
      </c>
      <c r="T1527" s="59"/>
      <c r="U1527" s="59"/>
    </row>
    <row r="1528" spans="1:21" x14ac:dyDescent="0.3">
      <c r="A1528" s="1">
        <v>41704</v>
      </c>
      <c r="B1528">
        <v>78.31</v>
      </c>
      <c r="C1528">
        <v>45.68</v>
      </c>
      <c r="D1528">
        <v>63.64</v>
      </c>
      <c r="E1528">
        <v>77</v>
      </c>
      <c r="F1528">
        <v>3.73</v>
      </c>
      <c r="G1528">
        <v>24.77</v>
      </c>
      <c r="H1528">
        <v>4.5949999999999998</v>
      </c>
      <c r="I1528">
        <v>19.38</v>
      </c>
      <c r="J1528">
        <v>18.87</v>
      </c>
      <c r="K1528">
        <v>91.53</v>
      </c>
      <c r="L1528">
        <v>24.63</v>
      </c>
      <c r="O1528" s="1">
        <v>41704</v>
      </c>
      <c r="P1528" s="4">
        <f t="shared" si="48"/>
        <v>35.155312500000001</v>
      </c>
      <c r="Q1528" s="4">
        <f t="shared" si="49"/>
        <v>78.31</v>
      </c>
      <c r="T1528" s="59"/>
      <c r="U1528" s="59"/>
    </row>
    <row r="1529" spans="1:21" x14ac:dyDescent="0.3">
      <c r="A1529" s="1">
        <v>41705</v>
      </c>
      <c r="B1529">
        <v>78.22</v>
      </c>
      <c r="C1529">
        <v>45.85</v>
      </c>
      <c r="D1529">
        <v>62.75</v>
      </c>
      <c r="E1529">
        <v>76.790000000000006</v>
      </c>
      <c r="F1529">
        <v>3.95</v>
      </c>
      <c r="G1529">
        <v>24.42</v>
      </c>
      <c r="H1529">
        <v>4.59</v>
      </c>
      <c r="I1529">
        <v>19.64</v>
      </c>
      <c r="J1529">
        <v>18.77</v>
      </c>
      <c r="K1529">
        <v>91.13</v>
      </c>
      <c r="L1529">
        <v>24.64</v>
      </c>
      <c r="O1529" s="1">
        <v>41705</v>
      </c>
      <c r="P1529" s="4">
        <f t="shared" si="48"/>
        <v>35.040875000000007</v>
      </c>
      <c r="Q1529" s="4">
        <f t="shared" si="49"/>
        <v>78.22</v>
      </c>
      <c r="T1529" s="59"/>
      <c r="U1529" s="59"/>
    </row>
    <row r="1530" spans="1:21" x14ac:dyDescent="0.3">
      <c r="A1530" s="1">
        <v>41706</v>
      </c>
      <c r="B1530">
        <v>78.22</v>
      </c>
      <c r="C1530">
        <v>45.85</v>
      </c>
      <c r="D1530">
        <v>62.75</v>
      </c>
      <c r="E1530">
        <v>76.790000000000006</v>
      </c>
      <c r="F1530">
        <v>3.95</v>
      </c>
      <c r="G1530">
        <v>24.42</v>
      </c>
      <c r="H1530">
        <v>4.59</v>
      </c>
      <c r="I1530">
        <v>19.64</v>
      </c>
      <c r="J1530">
        <v>18.77</v>
      </c>
      <c r="K1530">
        <v>91.13</v>
      </c>
      <c r="L1530">
        <v>24.64</v>
      </c>
      <c r="O1530" s="1">
        <v>41706</v>
      </c>
      <c r="P1530" s="4">
        <f t="shared" si="48"/>
        <v>35.040875000000007</v>
      </c>
      <c r="Q1530" s="4">
        <f t="shared" si="49"/>
        <v>78.22</v>
      </c>
      <c r="T1530" s="59"/>
      <c r="U1530" s="59"/>
    </row>
    <row r="1531" spans="1:21" x14ac:dyDescent="0.3">
      <c r="A1531" s="1">
        <v>41707</v>
      </c>
      <c r="B1531">
        <v>78.22</v>
      </c>
      <c r="C1531">
        <v>45.85</v>
      </c>
      <c r="D1531">
        <v>62.75</v>
      </c>
      <c r="E1531">
        <v>76.790000000000006</v>
      </c>
      <c r="F1531">
        <v>3.95</v>
      </c>
      <c r="G1531">
        <v>24.42</v>
      </c>
      <c r="H1531">
        <v>4.59</v>
      </c>
      <c r="I1531">
        <v>19.64</v>
      </c>
      <c r="J1531">
        <v>18.77</v>
      </c>
      <c r="K1531">
        <v>91.13</v>
      </c>
      <c r="L1531">
        <v>24.64</v>
      </c>
      <c r="O1531" s="1">
        <v>41707</v>
      </c>
      <c r="P1531" s="4">
        <f t="shared" si="48"/>
        <v>35.040875000000007</v>
      </c>
      <c r="Q1531" s="4">
        <f t="shared" si="49"/>
        <v>78.22</v>
      </c>
      <c r="T1531" s="59"/>
      <c r="U1531" s="59"/>
    </row>
    <row r="1532" spans="1:21" x14ac:dyDescent="0.3">
      <c r="A1532" s="1">
        <v>41708</v>
      </c>
      <c r="B1532">
        <v>78.09</v>
      </c>
      <c r="C1532">
        <v>45.87</v>
      </c>
      <c r="D1532">
        <v>62.8</v>
      </c>
      <c r="E1532">
        <v>77.069999999999993</v>
      </c>
      <c r="F1532">
        <v>3.81</v>
      </c>
      <c r="G1532">
        <v>24.85</v>
      </c>
      <c r="H1532">
        <v>4.5225</v>
      </c>
      <c r="I1532">
        <v>19.38</v>
      </c>
      <c r="J1532">
        <v>18.96</v>
      </c>
      <c r="K1532">
        <v>90.68</v>
      </c>
      <c r="L1532">
        <v>24.84</v>
      </c>
      <c r="O1532" s="1">
        <v>41708</v>
      </c>
      <c r="P1532" s="4">
        <f t="shared" si="48"/>
        <v>35.085531250000003</v>
      </c>
      <c r="Q1532" s="4">
        <f t="shared" si="49"/>
        <v>78.09</v>
      </c>
      <c r="T1532" s="59"/>
      <c r="U1532" s="59"/>
    </row>
    <row r="1533" spans="1:21" x14ac:dyDescent="0.3">
      <c r="A1533" s="1">
        <v>41709</v>
      </c>
      <c r="B1533">
        <v>77.66</v>
      </c>
      <c r="C1533">
        <v>45.67</v>
      </c>
      <c r="D1533">
        <v>62.02</v>
      </c>
      <c r="E1533">
        <v>76.709999999999994</v>
      </c>
      <c r="F1533">
        <v>3.85</v>
      </c>
      <c r="G1533">
        <v>24.67</v>
      </c>
      <c r="H1533">
        <v>4.5674999999999999</v>
      </c>
      <c r="I1533">
        <v>19.13</v>
      </c>
      <c r="J1533">
        <v>18.77</v>
      </c>
      <c r="K1533">
        <v>90.3</v>
      </c>
      <c r="L1533">
        <v>24.73</v>
      </c>
      <c r="O1533" s="1">
        <v>41709</v>
      </c>
      <c r="P1533" s="4">
        <f t="shared" si="48"/>
        <v>34.855093750000002</v>
      </c>
      <c r="Q1533" s="4">
        <f t="shared" si="49"/>
        <v>77.66</v>
      </c>
      <c r="T1533" s="59"/>
      <c r="U1533" s="59"/>
    </row>
    <row r="1534" spans="1:21" x14ac:dyDescent="0.3">
      <c r="A1534" s="1">
        <v>41710</v>
      </c>
      <c r="B1534">
        <v>78.28</v>
      </c>
      <c r="C1534">
        <v>46.43</v>
      </c>
      <c r="D1534">
        <v>63.18</v>
      </c>
      <c r="E1534">
        <v>76.97</v>
      </c>
      <c r="F1534">
        <v>3.91</v>
      </c>
      <c r="G1534">
        <v>24.84</v>
      </c>
      <c r="H1534">
        <v>4.58</v>
      </c>
      <c r="I1534">
        <v>19.510000000000002</v>
      </c>
      <c r="J1534">
        <v>19.43</v>
      </c>
      <c r="K1534">
        <v>90.94</v>
      </c>
      <c r="L1534">
        <v>24.76</v>
      </c>
      <c r="O1534" s="1">
        <v>41710</v>
      </c>
      <c r="P1534" s="4">
        <f t="shared" si="48"/>
        <v>35.238749999999996</v>
      </c>
      <c r="Q1534" s="4">
        <f t="shared" si="49"/>
        <v>78.28</v>
      </c>
      <c r="T1534" s="59"/>
      <c r="U1534" s="59"/>
    </row>
    <row r="1535" spans="1:21" x14ac:dyDescent="0.3">
      <c r="A1535" s="1">
        <v>41711</v>
      </c>
      <c r="B1535">
        <v>77.010000000000005</v>
      </c>
      <c r="C1535">
        <v>44.99</v>
      </c>
      <c r="D1535">
        <v>62.68</v>
      </c>
      <c r="E1535">
        <v>75.63</v>
      </c>
      <c r="F1535">
        <v>3.86</v>
      </c>
      <c r="G1535">
        <v>24.11</v>
      </c>
      <c r="H1535">
        <v>4.4349999999999996</v>
      </c>
      <c r="I1535">
        <v>18.88</v>
      </c>
      <c r="J1535">
        <v>19.27</v>
      </c>
      <c r="K1535">
        <v>89.83</v>
      </c>
      <c r="L1535">
        <v>24.57</v>
      </c>
      <c r="O1535" s="1">
        <v>41711</v>
      </c>
      <c r="P1535" s="4">
        <f t="shared" si="48"/>
        <v>34.609937499999994</v>
      </c>
      <c r="Q1535" s="4">
        <f t="shared" si="49"/>
        <v>77.010000000000005</v>
      </c>
      <c r="T1535" s="59"/>
      <c r="U1535" s="59"/>
    </row>
    <row r="1536" spans="1:21" x14ac:dyDescent="0.3">
      <c r="A1536" s="1">
        <v>41712</v>
      </c>
      <c r="B1536">
        <v>76.569999999999993</v>
      </c>
      <c r="C1536">
        <v>44.31</v>
      </c>
      <c r="D1536">
        <v>62.68</v>
      </c>
      <c r="E1536">
        <v>74.739999999999995</v>
      </c>
      <c r="F1536">
        <v>3.85</v>
      </c>
      <c r="G1536">
        <v>23.96</v>
      </c>
      <c r="H1536">
        <v>4.4550000000000001</v>
      </c>
      <c r="I1536">
        <v>18.72</v>
      </c>
      <c r="J1536">
        <v>18.899999999999999</v>
      </c>
      <c r="K1536">
        <v>89.48</v>
      </c>
      <c r="L1536">
        <v>24.5</v>
      </c>
      <c r="O1536" s="1">
        <v>41712</v>
      </c>
      <c r="P1536" s="4">
        <f t="shared" si="48"/>
        <v>34.355687499999995</v>
      </c>
      <c r="Q1536" s="4">
        <f t="shared" si="49"/>
        <v>76.569999999999993</v>
      </c>
      <c r="T1536" s="59"/>
      <c r="U1536" s="59"/>
    </row>
    <row r="1537" spans="1:21" x14ac:dyDescent="0.3">
      <c r="A1537" s="1">
        <v>41713</v>
      </c>
      <c r="B1537">
        <v>76.569999999999993</v>
      </c>
      <c r="C1537">
        <v>44.31</v>
      </c>
      <c r="D1537">
        <v>62.68</v>
      </c>
      <c r="E1537">
        <v>74.739999999999995</v>
      </c>
      <c r="F1537">
        <v>3.85</v>
      </c>
      <c r="G1537">
        <v>23.96</v>
      </c>
      <c r="H1537">
        <v>4.4550000000000001</v>
      </c>
      <c r="I1537">
        <v>18.72</v>
      </c>
      <c r="J1537">
        <v>18.899999999999999</v>
      </c>
      <c r="K1537">
        <v>89.48</v>
      </c>
      <c r="L1537">
        <v>24.5</v>
      </c>
      <c r="O1537" s="1">
        <v>41713</v>
      </c>
      <c r="P1537" s="4">
        <f t="shared" si="48"/>
        <v>34.355687499999995</v>
      </c>
      <c r="Q1537" s="4">
        <f t="shared" si="49"/>
        <v>76.569999999999993</v>
      </c>
      <c r="T1537" s="59"/>
      <c r="U1537" s="59"/>
    </row>
    <row r="1538" spans="1:21" x14ac:dyDescent="0.3">
      <c r="A1538" s="1">
        <v>41714</v>
      </c>
      <c r="B1538">
        <v>76.569999999999993</v>
      </c>
      <c r="C1538">
        <v>44.31</v>
      </c>
      <c r="D1538">
        <v>62.68</v>
      </c>
      <c r="E1538">
        <v>74.739999999999995</v>
      </c>
      <c r="F1538">
        <v>3.85</v>
      </c>
      <c r="G1538">
        <v>23.96</v>
      </c>
      <c r="H1538">
        <v>4.4550000000000001</v>
      </c>
      <c r="I1538">
        <v>18.72</v>
      </c>
      <c r="J1538">
        <v>18.899999999999999</v>
      </c>
      <c r="K1538">
        <v>89.48</v>
      </c>
      <c r="L1538">
        <v>24.5</v>
      </c>
      <c r="O1538" s="1">
        <v>41714</v>
      </c>
      <c r="P1538" s="4">
        <f t="shared" si="48"/>
        <v>34.355687499999995</v>
      </c>
      <c r="Q1538" s="4">
        <f t="shared" si="49"/>
        <v>76.569999999999993</v>
      </c>
      <c r="T1538" s="59"/>
      <c r="U1538" s="59"/>
    </row>
    <row r="1539" spans="1:21" x14ac:dyDescent="0.3">
      <c r="A1539" s="1">
        <v>41715</v>
      </c>
      <c r="B1539">
        <v>77.52</v>
      </c>
      <c r="C1539">
        <v>45.27</v>
      </c>
      <c r="D1539">
        <v>63.41</v>
      </c>
      <c r="E1539">
        <v>77.02</v>
      </c>
      <c r="F1539">
        <v>3.8</v>
      </c>
      <c r="G1539">
        <v>23.93</v>
      </c>
      <c r="H1539">
        <v>4.4550000000000001</v>
      </c>
      <c r="I1539">
        <v>18.98</v>
      </c>
      <c r="J1539">
        <v>19.11</v>
      </c>
      <c r="K1539">
        <v>90.63</v>
      </c>
      <c r="L1539">
        <v>24.7</v>
      </c>
      <c r="O1539" s="1">
        <v>41715</v>
      </c>
      <c r="P1539" s="4">
        <f t="shared" si="48"/>
        <v>34.913062500000002</v>
      </c>
      <c r="Q1539" s="4">
        <f t="shared" si="49"/>
        <v>77.52</v>
      </c>
      <c r="T1539" s="59"/>
      <c r="U1539" s="59"/>
    </row>
    <row r="1540" spans="1:21" x14ac:dyDescent="0.3">
      <c r="A1540" s="1">
        <v>41716</v>
      </c>
      <c r="B1540">
        <v>78.64</v>
      </c>
      <c r="C1540">
        <v>45.4</v>
      </c>
      <c r="D1540">
        <v>63.82</v>
      </c>
      <c r="E1540">
        <v>77.45</v>
      </c>
      <c r="F1540">
        <v>3.89</v>
      </c>
      <c r="G1540">
        <v>24.49</v>
      </c>
      <c r="H1540">
        <v>4.5599999999999996</v>
      </c>
      <c r="I1540">
        <v>19.37</v>
      </c>
      <c r="J1540">
        <v>19.18</v>
      </c>
      <c r="K1540">
        <v>91.72</v>
      </c>
      <c r="L1540">
        <v>24.82</v>
      </c>
      <c r="O1540" s="1">
        <v>41716</v>
      </c>
      <c r="P1540" s="4">
        <f t="shared" ref="P1540:P1603" si="50">SUMPRODUCT(C1540:L1540,$C$1:$L$1)</f>
        <v>35.222500000000004</v>
      </c>
      <c r="Q1540" s="4">
        <f t="shared" si="49"/>
        <v>78.64</v>
      </c>
      <c r="T1540" s="59"/>
      <c r="U1540" s="59"/>
    </row>
    <row r="1541" spans="1:21" x14ac:dyDescent="0.3">
      <c r="A1541" s="1">
        <v>41717</v>
      </c>
      <c r="B1541">
        <v>78.569999999999993</v>
      </c>
      <c r="C1541">
        <v>45.52</v>
      </c>
      <c r="D1541">
        <v>64.41</v>
      </c>
      <c r="E1541">
        <v>76.805000000000007</v>
      </c>
      <c r="F1541">
        <v>3.98</v>
      </c>
      <c r="G1541">
        <v>23.98</v>
      </c>
      <c r="H1541">
        <v>4.6387999999999998</v>
      </c>
      <c r="I1541">
        <v>19.47</v>
      </c>
      <c r="J1541">
        <v>18.88</v>
      </c>
      <c r="K1541">
        <v>90.99</v>
      </c>
      <c r="L1541">
        <v>25.02</v>
      </c>
      <c r="O1541" s="1">
        <v>41717</v>
      </c>
      <c r="P1541" s="4">
        <f t="shared" si="50"/>
        <v>35.173677499999997</v>
      </c>
      <c r="Q1541" s="4">
        <f t="shared" si="49"/>
        <v>78.569999999999993</v>
      </c>
      <c r="T1541" s="59"/>
      <c r="U1541" s="59"/>
    </row>
    <row r="1542" spans="1:21" x14ac:dyDescent="0.3">
      <c r="A1542" s="1">
        <v>41718</v>
      </c>
      <c r="B1542">
        <v>80.02</v>
      </c>
      <c r="C1542">
        <v>46.95</v>
      </c>
      <c r="D1542">
        <v>65.31</v>
      </c>
      <c r="E1542">
        <v>78.099999999999994</v>
      </c>
      <c r="F1542">
        <v>4.05</v>
      </c>
      <c r="G1542">
        <v>24.01</v>
      </c>
      <c r="H1542">
        <v>4.6425000000000001</v>
      </c>
      <c r="I1542">
        <v>20.190000000000001</v>
      </c>
      <c r="J1542">
        <v>18.850000000000001</v>
      </c>
      <c r="K1542">
        <v>92.48</v>
      </c>
      <c r="L1542">
        <v>25.425000000000001</v>
      </c>
      <c r="O1542" s="1">
        <v>41718</v>
      </c>
      <c r="P1542" s="4">
        <f t="shared" si="50"/>
        <v>35.792718749999999</v>
      </c>
      <c r="Q1542" s="4">
        <f t="shared" si="49"/>
        <v>80.02</v>
      </c>
      <c r="T1542" s="59"/>
      <c r="U1542" s="59"/>
    </row>
    <row r="1543" spans="1:21" x14ac:dyDescent="0.3">
      <c r="A1543" s="1">
        <v>41719</v>
      </c>
      <c r="B1543">
        <v>79.319999999999993</v>
      </c>
      <c r="C1543">
        <v>47.15</v>
      </c>
      <c r="D1543">
        <v>63.9</v>
      </c>
      <c r="E1543">
        <v>78.19</v>
      </c>
      <c r="F1543">
        <v>4.04</v>
      </c>
      <c r="G1543">
        <v>23.66</v>
      </c>
      <c r="H1543">
        <v>4.6349999999999998</v>
      </c>
      <c r="I1543">
        <v>20.170000000000002</v>
      </c>
      <c r="J1543">
        <v>18.53</v>
      </c>
      <c r="K1543">
        <v>92.39</v>
      </c>
      <c r="L1543">
        <v>25.17</v>
      </c>
      <c r="O1543" s="1">
        <v>41719</v>
      </c>
      <c r="P1543" s="4">
        <f t="shared" si="50"/>
        <v>35.5739375</v>
      </c>
      <c r="Q1543" s="4">
        <f t="shared" si="49"/>
        <v>79.319999999999993</v>
      </c>
      <c r="T1543" s="59"/>
      <c r="U1543" s="59"/>
    </row>
    <row r="1544" spans="1:21" x14ac:dyDescent="0.3">
      <c r="A1544" s="1">
        <v>41720</v>
      </c>
      <c r="B1544">
        <v>79.319999999999993</v>
      </c>
      <c r="C1544">
        <v>47.15</v>
      </c>
      <c r="D1544">
        <v>63.9</v>
      </c>
      <c r="E1544">
        <v>78.19</v>
      </c>
      <c r="F1544">
        <v>4.04</v>
      </c>
      <c r="G1544">
        <v>23.66</v>
      </c>
      <c r="H1544">
        <v>4.6349999999999998</v>
      </c>
      <c r="I1544">
        <v>20.170000000000002</v>
      </c>
      <c r="J1544">
        <v>18.53</v>
      </c>
      <c r="K1544">
        <v>92.39</v>
      </c>
      <c r="L1544">
        <v>25.17</v>
      </c>
      <c r="O1544" s="1">
        <v>41720</v>
      </c>
      <c r="P1544" s="4">
        <f t="shared" si="50"/>
        <v>35.5739375</v>
      </c>
      <c r="Q1544" s="4">
        <f t="shared" si="49"/>
        <v>79.319999999999993</v>
      </c>
      <c r="T1544" s="59"/>
      <c r="U1544" s="59"/>
    </row>
    <row r="1545" spans="1:21" x14ac:dyDescent="0.3">
      <c r="A1545" s="1">
        <v>41721</v>
      </c>
      <c r="B1545">
        <v>79.319999999999993</v>
      </c>
      <c r="C1545">
        <v>47.15</v>
      </c>
      <c r="D1545">
        <v>63.9</v>
      </c>
      <c r="E1545">
        <v>78.19</v>
      </c>
      <c r="F1545">
        <v>4.04</v>
      </c>
      <c r="G1545">
        <v>23.66</v>
      </c>
      <c r="H1545">
        <v>4.6349999999999998</v>
      </c>
      <c r="I1545">
        <v>20.170000000000002</v>
      </c>
      <c r="J1545">
        <v>18.53</v>
      </c>
      <c r="K1545">
        <v>92.39</v>
      </c>
      <c r="L1545">
        <v>25.17</v>
      </c>
      <c r="O1545" s="1">
        <v>41721</v>
      </c>
      <c r="P1545" s="4">
        <f t="shared" si="50"/>
        <v>35.5739375</v>
      </c>
      <c r="Q1545" s="4">
        <f t="shared" si="49"/>
        <v>79.319999999999993</v>
      </c>
      <c r="T1545" s="59"/>
      <c r="U1545" s="59"/>
    </row>
    <row r="1546" spans="1:21" x14ac:dyDescent="0.3">
      <c r="A1546" s="1">
        <v>41722</v>
      </c>
      <c r="B1546">
        <v>79</v>
      </c>
      <c r="C1546">
        <v>46.57</v>
      </c>
      <c r="D1546">
        <v>63.16</v>
      </c>
      <c r="E1546">
        <v>77.739999999999995</v>
      </c>
      <c r="F1546">
        <v>4.05</v>
      </c>
      <c r="G1546">
        <v>23.48</v>
      </c>
      <c r="H1546">
        <v>4.6124999999999998</v>
      </c>
      <c r="I1546">
        <v>20.100000000000001</v>
      </c>
      <c r="J1546">
        <v>18.64</v>
      </c>
      <c r="K1546">
        <v>91.11</v>
      </c>
      <c r="L1546">
        <v>25.12</v>
      </c>
      <c r="O1546" s="1">
        <v>41722</v>
      </c>
      <c r="P1546" s="4">
        <f t="shared" si="50"/>
        <v>35.281156250000002</v>
      </c>
      <c r="Q1546" s="4">
        <f t="shared" si="49"/>
        <v>79</v>
      </c>
      <c r="T1546" s="59"/>
      <c r="U1546" s="59"/>
    </row>
    <row r="1547" spans="1:21" x14ac:dyDescent="0.3">
      <c r="A1547" s="1">
        <v>41723</v>
      </c>
      <c r="B1547">
        <v>79.38</v>
      </c>
      <c r="C1547">
        <v>46.69</v>
      </c>
      <c r="D1547">
        <v>64</v>
      </c>
      <c r="E1547">
        <v>78.56</v>
      </c>
      <c r="F1547">
        <v>4.05</v>
      </c>
      <c r="G1547">
        <v>23.53</v>
      </c>
      <c r="H1547">
        <v>4.6124999999999998</v>
      </c>
      <c r="I1547">
        <v>20.36</v>
      </c>
      <c r="J1547">
        <v>19.12</v>
      </c>
      <c r="K1547">
        <v>91.98</v>
      </c>
      <c r="L1547">
        <v>25.46</v>
      </c>
      <c r="O1547" s="1">
        <v>41723</v>
      </c>
      <c r="P1547" s="4">
        <f t="shared" si="50"/>
        <v>35.622031250000006</v>
      </c>
      <c r="Q1547" s="4">
        <f t="shared" si="49"/>
        <v>79.38</v>
      </c>
      <c r="T1547" s="59"/>
      <c r="U1547" s="59"/>
    </row>
    <row r="1548" spans="1:21" x14ac:dyDescent="0.3">
      <c r="A1548" s="1">
        <v>41724</v>
      </c>
      <c r="B1548">
        <v>78.48</v>
      </c>
      <c r="C1548">
        <v>46.39</v>
      </c>
      <c r="D1548">
        <v>62.81</v>
      </c>
      <c r="E1548">
        <v>78.31</v>
      </c>
      <c r="F1548">
        <v>4.05</v>
      </c>
      <c r="G1548">
        <v>22.83</v>
      </c>
      <c r="H1548">
        <v>4.5075000000000003</v>
      </c>
      <c r="I1548">
        <v>19.86</v>
      </c>
      <c r="J1548">
        <v>19.09</v>
      </c>
      <c r="K1548">
        <v>92.28</v>
      </c>
      <c r="L1548">
        <v>25.377199999999998</v>
      </c>
      <c r="O1548" s="1">
        <v>41724</v>
      </c>
      <c r="P1548" s="4">
        <f t="shared" si="50"/>
        <v>35.283653749999999</v>
      </c>
      <c r="Q1548" s="4">
        <f t="shared" si="49"/>
        <v>78.48</v>
      </c>
      <c r="T1548" s="59"/>
      <c r="U1548" s="59"/>
    </row>
    <row r="1549" spans="1:21" x14ac:dyDescent="0.3">
      <c r="A1549" s="1">
        <v>41725</v>
      </c>
      <c r="B1549">
        <v>77.900000000000006</v>
      </c>
      <c r="C1549">
        <v>46.08</v>
      </c>
      <c r="D1549">
        <v>62.78</v>
      </c>
      <c r="E1549">
        <v>79.05</v>
      </c>
      <c r="F1549">
        <v>3.91</v>
      </c>
      <c r="G1549">
        <v>22.24</v>
      </c>
      <c r="H1549">
        <v>4.4474999999999998</v>
      </c>
      <c r="I1549">
        <v>19.690000000000001</v>
      </c>
      <c r="J1549">
        <v>19.420000000000002</v>
      </c>
      <c r="K1549">
        <v>91.97</v>
      </c>
      <c r="L1549">
        <v>25.31</v>
      </c>
      <c r="O1549" s="1">
        <v>41725</v>
      </c>
      <c r="P1549" s="4">
        <f t="shared" si="50"/>
        <v>35.214093749999996</v>
      </c>
      <c r="Q1549" s="4">
        <f t="shared" si="49"/>
        <v>77.900000000000006</v>
      </c>
      <c r="T1549" s="59"/>
      <c r="U1549" s="59"/>
    </row>
    <row r="1550" spans="1:21" x14ac:dyDescent="0.3">
      <c r="A1550" s="1">
        <v>41726</v>
      </c>
      <c r="B1550">
        <v>78.41</v>
      </c>
      <c r="C1550">
        <v>46.64</v>
      </c>
      <c r="D1550">
        <v>64.11</v>
      </c>
      <c r="E1550">
        <v>79.28</v>
      </c>
      <c r="F1550">
        <v>3.88</v>
      </c>
      <c r="G1550">
        <v>21.91</v>
      </c>
      <c r="H1550">
        <v>4.4749999999999996</v>
      </c>
      <c r="I1550">
        <v>20.18</v>
      </c>
      <c r="J1550">
        <v>19.64</v>
      </c>
      <c r="K1550">
        <v>91.83</v>
      </c>
      <c r="L1550">
        <v>25.62</v>
      </c>
      <c r="O1550" s="1">
        <v>41726</v>
      </c>
      <c r="P1550" s="4">
        <f t="shared" si="50"/>
        <v>35.509187499999996</v>
      </c>
      <c r="Q1550" s="4">
        <f t="shared" ref="Q1550:Q1613" si="51">B1550</f>
        <v>78.41</v>
      </c>
      <c r="T1550" s="59"/>
      <c r="U1550" s="59"/>
    </row>
    <row r="1551" spans="1:21" x14ac:dyDescent="0.3">
      <c r="A1551" s="1">
        <v>41727</v>
      </c>
      <c r="B1551">
        <v>78.41</v>
      </c>
      <c r="C1551">
        <v>46.64</v>
      </c>
      <c r="D1551">
        <v>64.11</v>
      </c>
      <c r="E1551">
        <v>79.28</v>
      </c>
      <c r="F1551">
        <v>3.88</v>
      </c>
      <c r="G1551">
        <v>21.91</v>
      </c>
      <c r="H1551">
        <v>4.4749999999999996</v>
      </c>
      <c r="I1551">
        <v>20.18</v>
      </c>
      <c r="J1551">
        <v>19.64</v>
      </c>
      <c r="K1551">
        <v>91.83</v>
      </c>
      <c r="L1551">
        <v>25.62</v>
      </c>
      <c r="O1551" s="1">
        <v>41727</v>
      </c>
      <c r="P1551" s="4">
        <f t="shared" si="50"/>
        <v>35.509187499999996</v>
      </c>
      <c r="Q1551" s="4">
        <f t="shared" si="51"/>
        <v>78.41</v>
      </c>
      <c r="T1551" s="59"/>
      <c r="U1551" s="59"/>
    </row>
    <row r="1552" spans="1:21" x14ac:dyDescent="0.3">
      <c r="A1552" s="1">
        <v>41728</v>
      </c>
      <c r="B1552">
        <v>78.41</v>
      </c>
      <c r="C1552">
        <v>46.64</v>
      </c>
      <c r="D1552">
        <v>64.11</v>
      </c>
      <c r="E1552">
        <v>79.28</v>
      </c>
      <c r="F1552">
        <v>3.88</v>
      </c>
      <c r="G1552">
        <v>21.91</v>
      </c>
      <c r="H1552">
        <v>4.4749999999999996</v>
      </c>
      <c r="I1552">
        <v>20.18</v>
      </c>
      <c r="J1552">
        <v>19.64</v>
      </c>
      <c r="K1552">
        <v>91.83</v>
      </c>
      <c r="L1552">
        <v>25.62</v>
      </c>
      <c r="O1552" s="1">
        <v>41728</v>
      </c>
      <c r="P1552" s="4">
        <f t="shared" si="50"/>
        <v>35.509187499999996</v>
      </c>
      <c r="Q1552" s="4">
        <f t="shared" si="51"/>
        <v>78.41</v>
      </c>
      <c r="T1552" s="59"/>
      <c r="U1552" s="59"/>
    </row>
    <row r="1553" spans="1:21" x14ac:dyDescent="0.3">
      <c r="A1553" s="1">
        <v>41729</v>
      </c>
      <c r="B1553">
        <v>79.69</v>
      </c>
      <c r="C1553">
        <v>47.16</v>
      </c>
      <c r="D1553">
        <v>64.41</v>
      </c>
      <c r="E1553">
        <v>78.86</v>
      </c>
      <c r="F1553">
        <v>4.01</v>
      </c>
      <c r="G1553">
        <v>23.66</v>
      </c>
      <c r="H1553">
        <v>4.4775</v>
      </c>
      <c r="I1553">
        <v>20.414999999999999</v>
      </c>
      <c r="J1553">
        <v>20.02</v>
      </c>
      <c r="K1553">
        <v>93.36</v>
      </c>
      <c r="L1553">
        <v>25.814</v>
      </c>
      <c r="O1553" s="1">
        <v>41729</v>
      </c>
      <c r="P1553" s="4">
        <f t="shared" si="50"/>
        <v>35.909731250000007</v>
      </c>
      <c r="Q1553" s="4">
        <f t="shared" si="51"/>
        <v>79.69</v>
      </c>
      <c r="T1553" s="59"/>
      <c r="U1553" s="59"/>
    </row>
    <row r="1554" spans="1:21" x14ac:dyDescent="0.3">
      <c r="A1554" s="1">
        <v>41730</v>
      </c>
      <c r="B1554">
        <v>80.959999999999994</v>
      </c>
      <c r="C1554">
        <v>47.53</v>
      </c>
      <c r="D1554">
        <v>65.05</v>
      </c>
      <c r="E1554">
        <v>80.099999999999994</v>
      </c>
      <c r="F1554">
        <v>4.07</v>
      </c>
      <c r="G1554">
        <v>24.44</v>
      </c>
      <c r="H1554">
        <v>4.6624999999999996</v>
      </c>
      <c r="I1554">
        <v>20.62</v>
      </c>
      <c r="J1554">
        <v>20.32</v>
      </c>
      <c r="K1554">
        <v>93.57</v>
      </c>
      <c r="L1554">
        <v>25.99</v>
      </c>
      <c r="O1554" s="1">
        <v>41730</v>
      </c>
      <c r="P1554" s="4">
        <f t="shared" si="50"/>
        <v>36.346531250000005</v>
      </c>
      <c r="Q1554" s="4">
        <f t="shared" si="51"/>
        <v>80.959999999999994</v>
      </c>
      <c r="T1554" s="59"/>
      <c r="U1554" s="59"/>
    </row>
    <row r="1555" spans="1:21" x14ac:dyDescent="0.3">
      <c r="A1555" s="1">
        <v>41731</v>
      </c>
      <c r="B1555">
        <v>80.84</v>
      </c>
      <c r="C1555">
        <v>47.62</v>
      </c>
      <c r="D1555">
        <v>64.64</v>
      </c>
      <c r="E1555">
        <v>80.14</v>
      </c>
      <c r="F1555">
        <v>4.0599999999999996</v>
      </c>
      <c r="G1555">
        <v>24.35</v>
      </c>
      <c r="H1555">
        <v>4.6325000000000003</v>
      </c>
      <c r="I1555">
        <v>20.79</v>
      </c>
      <c r="J1555">
        <v>20.04</v>
      </c>
      <c r="K1555">
        <v>93.21</v>
      </c>
      <c r="L1555">
        <v>25.89</v>
      </c>
      <c r="O1555" s="1">
        <v>41731</v>
      </c>
      <c r="P1555" s="4">
        <f t="shared" si="50"/>
        <v>36.276281249999997</v>
      </c>
      <c r="Q1555" s="4">
        <f t="shared" si="51"/>
        <v>80.84</v>
      </c>
      <c r="T1555" s="59"/>
      <c r="U1555" s="59"/>
    </row>
    <row r="1556" spans="1:21" x14ac:dyDescent="0.3">
      <c r="A1556" s="1">
        <v>41732</v>
      </c>
      <c r="B1556">
        <v>80.959999999999994</v>
      </c>
      <c r="C1556">
        <v>47.69</v>
      </c>
      <c r="D1556">
        <v>63.93</v>
      </c>
      <c r="E1556">
        <v>80.55</v>
      </c>
      <c r="F1556">
        <v>4</v>
      </c>
      <c r="G1556">
        <v>24</v>
      </c>
      <c r="H1556">
        <v>4.6825000000000001</v>
      </c>
      <c r="I1556">
        <v>20.84</v>
      </c>
      <c r="J1556">
        <v>19.940000000000001</v>
      </c>
      <c r="K1556">
        <v>92.17</v>
      </c>
      <c r="L1556">
        <v>26.41</v>
      </c>
      <c r="O1556" s="1">
        <v>41732</v>
      </c>
      <c r="P1556" s="4">
        <f t="shared" si="50"/>
        <v>36.217031249999998</v>
      </c>
      <c r="Q1556" s="4">
        <f t="shared" si="51"/>
        <v>80.959999999999994</v>
      </c>
      <c r="T1556" s="59"/>
      <c r="U1556" s="59"/>
    </row>
    <row r="1557" spans="1:21" x14ac:dyDescent="0.3">
      <c r="A1557" s="1">
        <v>41733</v>
      </c>
      <c r="B1557">
        <v>78.67</v>
      </c>
      <c r="C1557">
        <v>46.34</v>
      </c>
      <c r="D1557">
        <v>61.8</v>
      </c>
      <c r="E1557">
        <v>78.53</v>
      </c>
      <c r="F1557">
        <v>4.01</v>
      </c>
      <c r="G1557">
        <v>22.58</v>
      </c>
      <c r="H1557">
        <v>4.5374999999999996</v>
      </c>
      <c r="I1557">
        <v>20.25</v>
      </c>
      <c r="J1557">
        <v>19.77</v>
      </c>
      <c r="K1557">
        <v>90.82</v>
      </c>
      <c r="L1557">
        <v>26.16</v>
      </c>
      <c r="O1557" s="1">
        <v>41733</v>
      </c>
      <c r="P1557" s="4">
        <f t="shared" si="50"/>
        <v>35.252843749999997</v>
      </c>
      <c r="Q1557" s="4">
        <f t="shared" si="51"/>
        <v>78.67</v>
      </c>
      <c r="T1557" s="59"/>
      <c r="U1557" s="59"/>
    </row>
    <row r="1558" spans="1:21" x14ac:dyDescent="0.3">
      <c r="A1558" s="1">
        <v>41734</v>
      </c>
      <c r="B1558">
        <v>78.67</v>
      </c>
      <c r="C1558">
        <v>46.34</v>
      </c>
      <c r="D1558">
        <v>61.8</v>
      </c>
      <c r="E1558">
        <v>78.53</v>
      </c>
      <c r="F1558">
        <v>4.01</v>
      </c>
      <c r="G1558">
        <v>22.58</v>
      </c>
      <c r="H1558">
        <v>4.5374999999999996</v>
      </c>
      <c r="I1558">
        <v>20.25</v>
      </c>
      <c r="J1558">
        <v>19.77</v>
      </c>
      <c r="K1558">
        <v>90.82</v>
      </c>
      <c r="L1558">
        <v>26.16</v>
      </c>
      <c r="O1558" s="1">
        <v>41734</v>
      </c>
      <c r="P1558" s="4">
        <f t="shared" si="50"/>
        <v>35.252843749999997</v>
      </c>
      <c r="Q1558" s="4">
        <f t="shared" si="51"/>
        <v>78.67</v>
      </c>
      <c r="T1558" s="59"/>
      <c r="U1558" s="59"/>
    </row>
    <row r="1559" spans="1:21" x14ac:dyDescent="0.3">
      <c r="A1559" s="1">
        <v>41735</v>
      </c>
      <c r="B1559">
        <v>78.67</v>
      </c>
      <c r="C1559">
        <v>46.34</v>
      </c>
      <c r="D1559">
        <v>61.8</v>
      </c>
      <c r="E1559">
        <v>78.53</v>
      </c>
      <c r="F1559">
        <v>4.01</v>
      </c>
      <c r="G1559">
        <v>22.58</v>
      </c>
      <c r="H1559">
        <v>4.5374999999999996</v>
      </c>
      <c r="I1559">
        <v>20.25</v>
      </c>
      <c r="J1559">
        <v>19.77</v>
      </c>
      <c r="K1559">
        <v>90.82</v>
      </c>
      <c r="L1559">
        <v>26.16</v>
      </c>
      <c r="O1559" s="1">
        <v>41735</v>
      </c>
      <c r="P1559" s="4">
        <f t="shared" si="50"/>
        <v>35.252843749999997</v>
      </c>
      <c r="Q1559" s="4">
        <f t="shared" si="51"/>
        <v>78.67</v>
      </c>
      <c r="T1559" s="59"/>
      <c r="U1559" s="59"/>
    </row>
    <row r="1560" spans="1:21" x14ac:dyDescent="0.3">
      <c r="A1560" s="1">
        <v>41736</v>
      </c>
      <c r="B1560">
        <v>77.959999999999994</v>
      </c>
      <c r="C1560">
        <v>46.25</v>
      </c>
      <c r="D1560">
        <v>60.36</v>
      </c>
      <c r="E1560">
        <v>78.08</v>
      </c>
      <c r="F1560">
        <v>3.88</v>
      </c>
      <c r="G1560">
        <v>21.71</v>
      </c>
      <c r="H1560">
        <v>4.5525000000000002</v>
      </c>
      <c r="I1560">
        <v>20.03</v>
      </c>
      <c r="J1560">
        <v>19.739999999999998</v>
      </c>
      <c r="K1560">
        <v>89.97</v>
      </c>
      <c r="L1560">
        <v>26.484999999999999</v>
      </c>
      <c r="O1560" s="1">
        <v>41736</v>
      </c>
      <c r="P1560" s="4">
        <f t="shared" si="50"/>
        <v>34.887093750000005</v>
      </c>
      <c r="Q1560" s="4">
        <f t="shared" si="51"/>
        <v>77.959999999999994</v>
      </c>
      <c r="T1560" s="59"/>
      <c r="U1560" s="59"/>
    </row>
    <row r="1561" spans="1:21" x14ac:dyDescent="0.3">
      <c r="A1561" s="1">
        <v>41737</v>
      </c>
      <c r="B1561">
        <v>78.98</v>
      </c>
      <c r="C1561">
        <v>46.77</v>
      </c>
      <c r="D1561">
        <v>60.17</v>
      </c>
      <c r="E1561">
        <v>78.89</v>
      </c>
      <c r="F1561">
        <v>3.99</v>
      </c>
      <c r="G1561">
        <v>22.21</v>
      </c>
      <c r="H1561">
        <v>4.7149999999999999</v>
      </c>
      <c r="I1561">
        <v>19.850000000000001</v>
      </c>
      <c r="J1561">
        <v>19.98</v>
      </c>
      <c r="K1561">
        <v>89.56</v>
      </c>
      <c r="L1561">
        <v>26.91</v>
      </c>
      <c r="O1561" s="1">
        <v>41737</v>
      </c>
      <c r="P1561" s="4">
        <f t="shared" si="50"/>
        <v>35.121312500000002</v>
      </c>
      <c r="Q1561" s="4">
        <f t="shared" si="51"/>
        <v>78.98</v>
      </c>
      <c r="T1561" s="59"/>
      <c r="U1561" s="59"/>
    </row>
    <row r="1562" spans="1:21" x14ac:dyDescent="0.3">
      <c r="A1562" s="1">
        <v>41738</v>
      </c>
      <c r="B1562">
        <v>79.81</v>
      </c>
      <c r="C1562">
        <v>47.24</v>
      </c>
      <c r="D1562">
        <v>62.47</v>
      </c>
      <c r="E1562">
        <v>79.930000000000007</v>
      </c>
      <c r="F1562">
        <v>3.98</v>
      </c>
      <c r="G1562">
        <v>22.6</v>
      </c>
      <c r="H1562">
        <v>4.71</v>
      </c>
      <c r="I1562">
        <v>19.989999999999998</v>
      </c>
      <c r="J1562">
        <v>20.149999999999999</v>
      </c>
      <c r="K1562">
        <v>92.4</v>
      </c>
      <c r="L1562">
        <v>26.98</v>
      </c>
      <c r="O1562" s="1">
        <v>41738</v>
      </c>
      <c r="P1562" s="4">
        <f t="shared" si="50"/>
        <v>35.766249999999999</v>
      </c>
      <c r="Q1562" s="4">
        <f t="shared" si="51"/>
        <v>79.81</v>
      </c>
      <c r="T1562" s="59"/>
      <c r="U1562" s="59"/>
    </row>
    <row r="1563" spans="1:21" x14ac:dyDescent="0.3">
      <c r="A1563" s="1">
        <v>41739</v>
      </c>
      <c r="B1563">
        <v>77.34</v>
      </c>
      <c r="C1563">
        <v>45.53</v>
      </c>
      <c r="D1563">
        <v>59.86</v>
      </c>
      <c r="E1563">
        <v>78.069999999999993</v>
      </c>
      <c r="F1563">
        <v>3.85</v>
      </c>
      <c r="G1563">
        <v>21.68</v>
      </c>
      <c r="H1563">
        <v>4.5949999999999998</v>
      </c>
      <c r="I1563">
        <v>19.09</v>
      </c>
      <c r="J1563">
        <v>19.82</v>
      </c>
      <c r="K1563">
        <v>89.89</v>
      </c>
      <c r="L1563">
        <v>26.425000000000001</v>
      </c>
      <c r="O1563" s="1">
        <v>41739</v>
      </c>
      <c r="P1563" s="4">
        <f t="shared" si="50"/>
        <v>34.634250000000002</v>
      </c>
      <c r="Q1563" s="4">
        <f t="shared" si="51"/>
        <v>77.34</v>
      </c>
      <c r="T1563" s="59"/>
      <c r="U1563" s="59"/>
    </row>
    <row r="1564" spans="1:21" x14ac:dyDescent="0.3">
      <c r="A1564" s="1">
        <v>41740</v>
      </c>
      <c r="B1564">
        <v>76.13</v>
      </c>
      <c r="C1564">
        <v>44.98</v>
      </c>
      <c r="D1564">
        <v>58.53</v>
      </c>
      <c r="E1564">
        <v>78.010000000000005</v>
      </c>
      <c r="F1564">
        <v>3.65</v>
      </c>
      <c r="G1564">
        <v>21.13</v>
      </c>
      <c r="H1564">
        <v>4.53</v>
      </c>
      <c r="I1564">
        <v>19.12</v>
      </c>
      <c r="J1564">
        <v>19.89</v>
      </c>
      <c r="K1564">
        <v>87.33</v>
      </c>
      <c r="L1564">
        <v>26.1799</v>
      </c>
      <c r="O1564" s="1">
        <v>41740</v>
      </c>
      <c r="P1564" s="4">
        <f t="shared" si="50"/>
        <v>34.175613749999997</v>
      </c>
      <c r="Q1564" s="4">
        <f t="shared" si="51"/>
        <v>76.13</v>
      </c>
      <c r="T1564" s="59"/>
      <c r="U1564" s="59"/>
    </row>
    <row r="1565" spans="1:21" x14ac:dyDescent="0.3">
      <c r="A1565" s="1">
        <v>41741</v>
      </c>
      <c r="B1565">
        <v>76.13</v>
      </c>
      <c r="C1565">
        <v>44.98</v>
      </c>
      <c r="D1565">
        <v>58.53</v>
      </c>
      <c r="E1565">
        <v>78.010000000000005</v>
      </c>
      <c r="F1565">
        <v>3.65</v>
      </c>
      <c r="G1565">
        <v>21.13</v>
      </c>
      <c r="H1565">
        <v>4.53</v>
      </c>
      <c r="I1565">
        <v>19.12</v>
      </c>
      <c r="J1565">
        <v>19.89</v>
      </c>
      <c r="K1565">
        <v>87.33</v>
      </c>
      <c r="L1565">
        <v>26.1799</v>
      </c>
      <c r="O1565" s="1">
        <v>41741</v>
      </c>
      <c r="P1565" s="4">
        <f t="shared" si="50"/>
        <v>34.175613749999997</v>
      </c>
      <c r="Q1565" s="4">
        <f t="shared" si="51"/>
        <v>76.13</v>
      </c>
      <c r="T1565" s="59"/>
      <c r="U1565" s="59"/>
    </row>
    <row r="1566" spans="1:21" x14ac:dyDescent="0.3">
      <c r="A1566" s="1">
        <v>41742</v>
      </c>
      <c r="B1566">
        <v>76.13</v>
      </c>
      <c r="C1566">
        <v>44.98</v>
      </c>
      <c r="D1566">
        <v>58.53</v>
      </c>
      <c r="E1566">
        <v>78.010000000000005</v>
      </c>
      <c r="F1566">
        <v>3.65</v>
      </c>
      <c r="G1566">
        <v>21.13</v>
      </c>
      <c r="H1566">
        <v>4.53</v>
      </c>
      <c r="I1566">
        <v>19.12</v>
      </c>
      <c r="J1566">
        <v>19.89</v>
      </c>
      <c r="K1566">
        <v>87.33</v>
      </c>
      <c r="L1566">
        <v>26.1799</v>
      </c>
      <c r="O1566" s="1">
        <v>41742</v>
      </c>
      <c r="P1566" s="4">
        <f t="shared" si="50"/>
        <v>34.175613749999997</v>
      </c>
      <c r="Q1566" s="4">
        <f t="shared" si="51"/>
        <v>76.13</v>
      </c>
      <c r="T1566" s="59"/>
      <c r="U1566" s="59"/>
    </row>
    <row r="1567" spans="1:21" x14ac:dyDescent="0.3">
      <c r="A1567" s="1">
        <v>41743</v>
      </c>
      <c r="B1567">
        <v>76.739999999999995</v>
      </c>
      <c r="C1567">
        <v>45.32</v>
      </c>
      <c r="D1567">
        <v>58.82</v>
      </c>
      <c r="E1567">
        <v>79.14</v>
      </c>
      <c r="F1567">
        <v>3.71</v>
      </c>
      <c r="G1567">
        <v>21.9</v>
      </c>
      <c r="H1567">
        <v>4.58</v>
      </c>
      <c r="I1567">
        <v>19.02</v>
      </c>
      <c r="J1567">
        <v>20.260000000000002</v>
      </c>
      <c r="K1567">
        <v>86.57</v>
      </c>
      <c r="L1567">
        <v>26.56</v>
      </c>
      <c r="O1567" s="1">
        <v>41743</v>
      </c>
      <c r="P1567" s="4">
        <f t="shared" si="50"/>
        <v>34.484625000000001</v>
      </c>
      <c r="Q1567" s="4">
        <f t="shared" si="51"/>
        <v>76.739999999999995</v>
      </c>
      <c r="T1567" s="59"/>
      <c r="U1567" s="59"/>
    </row>
    <row r="1568" spans="1:21" x14ac:dyDescent="0.3">
      <c r="A1568" s="1">
        <v>41744</v>
      </c>
      <c r="B1568">
        <v>77.239999999999995</v>
      </c>
      <c r="C1568">
        <v>45.81</v>
      </c>
      <c r="D1568">
        <v>58.94</v>
      </c>
      <c r="E1568">
        <v>79.489999999999995</v>
      </c>
      <c r="F1568">
        <v>3.79</v>
      </c>
      <c r="G1568">
        <v>22.17</v>
      </c>
      <c r="H1568">
        <v>4.6124999999999998</v>
      </c>
      <c r="I1568">
        <v>18.86</v>
      </c>
      <c r="J1568">
        <v>20.51</v>
      </c>
      <c r="K1568">
        <v>85.14</v>
      </c>
      <c r="L1568">
        <v>26.77</v>
      </c>
      <c r="O1568" s="1">
        <v>41744</v>
      </c>
      <c r="P1568" s="4">
        <f t="shared" si="50"/>
        <v>34.582281250000001</v>
      </c>
      <c r="Q1568" s="4">
        <f t="shared" si="51"/>
        <v>77.239999999999995</v>
      </c>
      <c r="T1568" s="59"/>
      <c r="U1568" s="59"/>
    </row>
    <row r="1569" spans="1:21" x14ac:dyDescent="0.3">
      <c r="A1569" s="1">
        <v>41745</v>
      </c>
      <c r="B1569">
        <v>77.11</v>
      </c>
      <c r="C1569">
        <v>45.21</v>
      </c>
      <c r="D1569">
        <v>59.31</v>
      </c>
      <c r="E1569">
        <v>80.180000000000007</v>
      </c>
      <c r="F1569">
        <v>3.76</v>
      </c>
      <c r="G1569">
        <v>22.48</v>
      </c>
      <c r="H1569">
        <v>4.6224999999999996</v>
      </c>
      <c r="I1569">
        <v>18.920000000000002</v>
      </c>
      <c r="J1569">
        <v>20.149999999999999</v>
      </c>
      <c r="K1569">
        <v>82.23</v>
      </c>
      <c r="L1569">
        <v>26.93</v>
      </c>
      <c r="O1569" s="1">
        <v>41745</v>
      </c>
      <c r="P1569" s="4">
        <f t="shared" si="50"/>
        <v>34.527906250000001</v>
      </c>
      <c r="Q1569" s="4">
        <f t="shared" si="51"/>
        <v>77.11</v>
      </c>
      <c r="T1569" s="59"/>
      <c r="U1569" s="59"/>
    </row>
    <row r="1570" spans="1:21" x14ac:dyDescent="0.3">
      <c r="A1570" s="1">
        <v>41746</v>
      </c>
      <c r="B1570">
        <v>78.56</v>
      </c>
      <c r="C1570">
        <v>45.83</v>
      </c>
      <c r="D1570">
        <v>60.89</v>
      </c>
      <c r="E1570">
        <v>81.319999999999993</v>
      </c>
      <c r="F1570">
        <v>3.69</v>
      </c>
      <c r="G1570">
        <v>23.91</v>
      </c>
      <c r="H1570">
        <v>4.6399999999999997</v>
      </c>
      <c r="I1570">
        <v>18.989999999999998</v>
      </c>
      <c r="J1570">
        <v>20.72</v>
      </c>
      <c r="K1570">
        <v>81.650000000000006</v>
      </c>
      <c r="L1570">
        <v>27.04</v>
      </c>
      <c r="O1570" s="1">
        <v>41746</v>
      </c>
      <c r="P1570" s="4">
        <f t="shared" si="50"/>
        <v>35.078375000000001</v>
      </c>
      <c r="Q1570" s="4">
        <f t="shared" si="51"/>
        <v>78.56</v>
      </c>
      <c r="T1570" s="59"/>
      <c r="U1570" s="59"/>
    </row>
    <row r="1571" spans="1:21" x14ac:dyDescent="0.3">
      <c r="A1571" s="1">
        <v>41747</v>
      </c>
      <c r="B1571">
        <v>78.56</v>
      </c>
      <c r="C1571">
        <v>45.83</v>
      </c>
      <c r="D1571">
        <v>60.89</v>
      </c>
      <c r="E1571">
        <v>81.319999999999993</v>
      </c>
      <c r="F1571">
        <v>3.69</v>
      </c>
      <c r="G1571">
        <v>23.91</v>
      </c>
      <c r="H1571">
        <v>4.6399999999999997</v>
      </c>
      <c r="I1571">
        <v>18.989999999999998</v>
      </c>
      <c r="J1571">
        <v>20.72</v>
      </c>
      <c r="K1571">
        <v>81.650000000000006</v>
      </c>
      <c r="L1571">
        <v>27.04</v>
      </c>
      <c r="O1571" s="1">
        <v>41747</v>
      </c>
      <c r="P1571" s="4">
        <f t="shared" si="50"/>
        <v>35.078375000000001</v>
      </c>
      <c r="Q1571" s="4">
        <f t="shared" si="51"/>
        <v>78.56</v>
      </c>
      <c r="T1571" s="59"/>
      <c r="U1571" s="59"/>
    </row>
    <row r="1572" spans="1:21" x14ac:dyDescent="0.3">
      <c r="A1572" s="1">
        <v>41748</v>
      </c>
      <c r="B1572">
        <v>78.56</v>
      </c>
      <c r="C1572">
        <v>45.83</v>
      </c>
      <c r="D1572">
        <v>60.89</v>
      </c>
      <c r="E1572">
        <v>81.319999999999993</v>
      </c>
      <c r="F1572">
        <v>3.69</v>
      </c>
      <c r="G1572">
        <v>23.91</v>
      </c>
      <c r="H1572">
        <v>4.6399999999999997</v>
      </c>
      <c r="I1572">
        <v>18.989999999999998</v>
      </c>
      <c r="J1572">
        <v>20.72</v>
      </c>
      <c r="K1572">
        <v>81.650000000000006</v>
      </c>
      <c r="L1572">
        <v>27.04</v>
      </c>
      <c r="O1572" s="1">
        <v>41748</v>
      </c>
      <c r="P1572" s="4">
        <f t="shared" si="50"/>
        <v>35.078375000000001</v>
      </c>
      <c r="Q1572" s="4">
        <f t="shared" si="51"/>
        <v>78.56</v>
      </c>
      <c r="T1572" s="59"/>
      <c r="U1572" s="59"/>
    </row>
    <row r="1573" spans="1:21" x14ac:dyDescent="0.3">
      <c r="A1573" s="1">
        <v>41749</v>
      </c>
      <c r="B1573">
        <v>78.56</v>
      </c>
      <c r="C1573">
        <v>45.83</v>
      </c>
      <c r="D1573">
        <v>60.89</v>
      </c>
      <c r="E1573">
        <v>81.319999999999993</v>
      </c>
      <c r="F1573">
        <v>3.69</v>
      </c>
      <c r="G1573">
        <v>23.91</v>
      </c>
      <c r="H1573">
        <v>4.6399999999999997</v>
      </c>
      <c r="I1573">
        <v>18.989999999999998</v>
      </c>
      <c r="J1573">
        <v>20.72</v>
      </c>
      <c r="K1573">
        <v>81.650000000000006</v>
      </c>
      <c r="L1573">
        <v>27.04</v>
      </c>
      <c r="O1573" s="1">
        <v>41749</v>
      </c>
      <c r="P1573" s="4">
        <f t="shared" si="50"/>
        <v>35.078375000000001</v>
      </c>
      <c r="Q1573" s="4">
        <f t="shared" si="51"/>
        <v>78.56</v>
      </c>
      <c r="T1573" s="59"/>
      <c r="U1573" s="59"/>
    </row>
    <row r="1574" spans="1:21" x14ac:dyDescent="0.3">
      <c r="A1574" s="1">
        <v>41750</v>
      </c>
      <c r="B1574">
        <v>79.27</v>
      </c>
      <c r="C1574">
        <v>46.11</v>
      </c>
      <c r="D1574">
        <v>61.89</v>
      </c>
      <c r="E1574">
        <v>80.930000000000007</v>
      </c>
      <c r="F1574">
        <v>4.12</v>
      </c>
      <c r="G1574">
        <v>25.32</v>
      </c>
      <c r="H1574">
        <v>4.6775000000000002</v>
      </c>
      <c r="I1574">
        <v>19.14</v>
      </c>
      <c r="J1574">
        <v>20.56</v>
      </c>
      <c r="K1574">
        <v>81.650000000000006</v>
      </c>
      <c r="L1574">
        <v>26.95</v>
      </c>
      <c r="O1574" s="1">
        <v>41750</v>
      </c>
      <c r="P1574" s="4">
        <f t="shared" si="50"/>
        <v>35.388468750000001</v>
      </c>
      <c r="Q1574" s="4">
        <f t="shared" si="51"/>
        <v>79.27</v>
      </c>
      <c r="T1574" s="59"/>
      <c r="U1574" s="59"/>
    </row>
    <row r="1575" spans="1:21" x14ac:dyDescent="0.3">
      <c r="A1575" s="1">
        <v>41751</v>
      </c>
      <c r="B1575">
        <v>79.98</v>
      </c>
      <c r="C1575">
        <v>46.59</v>
      </c>
      <c r="D1575">
        <v>63.44</v>
      </c>
      <c r="E1575">
        <v>80.61</v>
      </c>
      <c r="F1575">
        <v>4.3</v>
      </c>
      <c r="G1575">
        <v>26.18</v>
      </c>
      <c r="H1575">
        <v>4.7175000000000002</v>
      </c>
      <c r="I1575">
        <v>19.36</v>
      </c>
      <c r="J1575">
        <v>20.56</v>
      </c>
      <c r="K1575">
        <v>81.680000000000007</v>
      </c>
      <c r="L1575">
        <v>26.84</v>
      </c>
      <c r="O1575" s="1">
        <v>41751</v>
      </c>
      <c r="P1575" s="4">
        <f t="shared" si="50"/>
        <v>35.716218750000003</v>
      </c>
      <c r="Q1575" s="4">
        <f t="shared" si="51"/>
        <v>79.98</v>
      </c>
      <c r="T1575" s="59"/>
      <c r="U1575" s="59"/>
    </row>
    <row r="1576" spans="1:21" x14ac:dyDescent="0.3">
      <c r="A1576" s="1">
        <v>41752</v>
      </c>
      <c r="B1576">
        <v>79.91</v>
      </c>
      <c r="C1576">
        <v>46.46</v>
      </c>
      <c r="D1576">
        <v>64.599999999999994</v>
      </c>
      <c r="E1576">
        <v>80.709999999999994</v>
      </c>
      <c r="F1576">
        <v>4.25</v>
      </c>
      <c r="G1576">
        <v>26.25</v>
      </c>
      <c r="H1576">
        <v>4.7725</v>
      </c>
      <c r="I1576">
        <v>19.25</v>
      </c>
      <c r="J1576">
        <v>20.41</v>
      </c>
      <c r="K1576">
        <v>82</v>
      </c>
      <c r="L1576">
        <v>26.75</v>
      </c>
      <c r="O1576" s="1">
        <v>41752</v>
      </c>
      <c r="P1576" s="4">
        <f t="shared" si="50"/>
        <v>35.837781249999992</v>
      </c>
      <c r="Q1576" s="4">
        <f t="shared" si="51"/>
        <v>79.91</v>
      </c>
      <c r="T1576" s="59"/>
      <c r="U1576" s="59"/>
    </row>
    <row r="1577" spans="1:21" x14ac:dyDescent="0.3">
      <c r="A1577" s="1">
        <v>41753</v>
      </c>
      <c r="B1577">
        <v>80.36</v>
      </c>
      <c r="C1577">
        <v>48.47</v>
      </c>
      <c r="D1577">
        <v>65.38</v>
      </c>
      <c r="E1577">
        <v>77.87</v>
      </c>
      <c r="F1577">
        <v>4.28</v>
      </c>
      <c r="G1577">
        <v>26.16</v>
      </c>
      <c r="H1577">
        <v>4.8150000000000004</v>
      </c>
      <c r="I1577">
        <v>19.37</v>
      </c>
      <c r="J1577">
        <v>20.56</v>
      </c>
      <c r="K1577">
        <v>84.17</v>
      </c>
      <c r="L1577">
        <v>26.75</v>
      </c>
      <c r="O1577" s="1">
        <v>41753</v>
      </c>
      <c r="P1577" s="4">
        <f t="shared" si="50"/>
        <v>35.959687500000001</v>
      </c>
      <c r="Q1577" s="4">
        <f t="shared" si="51"/>
        <v>80.36</v>
      </c>
      <c r="T1577" s="59"/>
      <c r="U1577" s="59"/>
    </row>
    <row r="1578" spans="1:21" x14ac:dyDescent="0.3">
      <c r="A1578" s="1">
        <v>41754</v>
      </c>
      <c r="B1578">
        <v>77.73</v>
      </c>
      <c r="C1578">
        <v>46.34</v>
      </c>
      <c r="D1578">
        <v>62.34</v>
      </c>
      <c r="E1578">
        <v>77.61</v>
      </c>
      <c r="F1578">
        <v>4.05</v>
      </c>
      <c r="G1578">
        <v>25.26</v>
      </c>
      <c r="H1578">
        <v>4.6825000000000001</v>
      </c>
      <c r="I1578">
        <v>18.62</v>
      </c>
      <c r="J1578">
        <v>19.91</v>
      </c>
      <c r="K1578">
        <v>81.680000000000007</v>
      </c>
      <c r="L1578">
        <v>26.26</v>
      </c>
      <c r="O1578" s="1">
        <v>41754</v>
      </c>
      <c r="P1578" s="4">
        <f t="shared" si="50"/>
        <v>34.910281250000004</v>
      </c>
      <c r="Q1578" s="4">
        <f t="shared" si="51"/>
        <v>77.73</v>
      </c>
      <c r="T1578" s="59"/>
      <c r="U1578" s="59"/>
    </row>
    <row r="1579" spans="1:21" x14ac:dyDescent="0.3">
      <c r="A1579" s="1">
        <v>41755</v>
      </c>
      <c r="B1579">
        <v>77.73</v>
      </c>
      <c r="C1579">
        <v>46.34</v>
      </c>
      <c r="D1579">
        <v>62.34</v>
      </c>
      <c r="E1579">
        <v>77.61</v>
      </c>
      <c r="F1579">
        <v>4.05</v>
      </c>
      <c r="G1579">
        <v>25.26</v>
      </c>
      <c r="H1579">
        <v>4.6825000000000001</v>
      </c>
      <c r="I1579">
        <v>18.62</v>
      </c>
      <c r="J1579">
        <v>19.91</v>
      </c>
      <c r="K1579">
        <v>81.680000000000007</v>
      </c>
      <c r="L1579">
        <v>26.26</v>
      </c>
      <c r="O1579" s="1">
        <v>41755</v>
      </c>
      <c r="P1579" s="4">
        <f t="shared" si="50"/>
        <v>34.910281250000004</v>
      </c>
      <c r="Q1579" s="4">
        <f t="shared" si="51"/>
        <v>77.73</v>
      </c>
      <c r="T1579" s="59"/>
      <c r="U1579" s="59"/>
    </row>
    <row r="1580" spans="1:21" x14ac:dyDescent="0.3">
      <c r="A1580" s="1">
        <v>41756</v>
      </c>
      <c r="B1580">
        <v>77.73</v>
      </c>
      <c r="C1580">
        <v>46.34</v>
      </c>
      <c r="D1580">
        <v>62.34</v>
      </c>
      <c r="E1580">
        <v>77.61</v>
      </c>
      <c r="F1580">
        <v>4.05</v>
      </c>
      <c r="G1580">
        <v>25.26</v>
      </c>
      <c r="H1580">
        <v>4.6825000000000001</v>
      </c>
      <c r="I1580">
        <v>18.62</v>
      </c>
      <c r="J1580">
        <v>19.91</v>
      </c>
      <c r="K1580">
        <v>81.680000000000007</v>
      </c>
      <c r="L1580">
        <v>26.26</v>
      </c>
      <c r="O1580" s="1">
        <v>41756</v>
      </c>
      <c r="P1580" s="4">
        <f t="shared" si="50"/>
        <v>34.910281250000004</v>
      </c>
      <c r="Q1580" s="4">
        <f t="shared" si="51"/>
        <v>77.73</v>
      </c>
      <c r="T1580" s="59"/>
      <c r="U1580" s="59"/>
    </row>
    <row r="1581" spans="1:21" x14ac:dyDescent="0.3">
      <c r="A1581" s="1">
        <v>41757</v>
      </c>
      <c r="B1581">
        <v>77.290000000000006</v>
      </c>
      <c r="C1581">
        <v>45.45</v>
      </c>
      <c r="D1581">
        <v>60.78</v>
      </c>
      <c r="E1581">
        <v>78.05</v>
      </c>
      <c r="F1581">
        <v>3.96</v>
      </c>
      <c r="G1581">
        <v>24.58</v>
      </c>
      <c r="H1581">
        <v>4.6624999999999996</v>
      </c>
      <c r="I1581">
        <v>18.670000000000002</v>
      </c>
      <c r="J1581">
        <v>20.3</v>
      </c>
      <c r="K1581">
        <v>82.34</v>
      </c>
      <c r="L1581">
        <v>26.33</v>
      </c>
      <c r="O1581" s="1">
        <v>41757</v>
      </c>
      <c r="P1581" s="4">
        <f t="shared" si="50"/>
        <v>34.661281250000002</v>
      </c>
      <c r="Q1581" s="4">
        <f t="shared" si="51"/>
        <v>77.290000000000006</v>
      </c>
      <c r="T1581" s="59"/>
      <c r="U1581" s="59"/>
    </row>
    <row r="1582" spans="1:21" x14ac:dyDescent="0.3">
      <c r="A1582" s="1">
        <v>41758</v>
      </c>
      <c r="B1582">
        <v>77.819999999999993</v>
      </c>
      <c r="C1582">
        <v>46.12</v>
      </c>
      <c r="D1582">
        <v>60.92</v>
      </c>
      <c r="E1582">
        <v>78.52</v>
      </c>
      <c r="F1582">
        <v>4.03</v>
      </c>
      <c r="G1582">
        <v>25.1</v>
      </c>
      <c r="H1582">
        <v>4.6725000000000003</v>
      </c>
      <c r="I1582">
        <v>19.07</v>
      </c>
      <c r="J1582">
        <v>20.100000000000001</v>
      </c>
      <c r="K1582">
        <v>82.12</v>
      </c>
      <c r="L1582">
        <v>26.48</v>
      </c>
      <c r="O1582" s="1">
        <v>41758</v>
      </c>
      <c r="P1582" s="4">
        <f t="shared" si="50"/>
        <v>34.913656250000003</v>
      </c>
      <c r="Q1582" s="4">
        <f t="shared" si="51"/>
        <v>77.819999999999993</v>
      </c>
      <c r="T1582" s="59"/>
      <c r="U1582" s="59"/>
    </row>
    <row r="1583" spans="1:21" x14ac:dyDescent="0.3">
      <c r="A1583" s="1">
        <v>41759</v>
      </c>
      <c r="B1583">
        <v>78.209999999999994</v>
      </c>
      <c r="C1583">
        <v>45.45</v>
      </c>
      <c r="D1583">
        <v>63.5</v>
      </c>
      <c r="E1583">
        <v>78.709999999999994</v>
      </c>
      <c r="F1583">
        <v>4.09</v>
      </c>
      <c r="G1583">
        <v>26.12</v>
      </c>
      <c r="H1583">
        <v>4.6174999999999997</v>
      </c>
      <c r="I1583">
        <v>19.059999999999999</v>
      </c>
      <c r="J1583">
        <v>20.100000000000001</v>
      </c>
      <c r="K1583">
        <v>81.39</v>
      </c>
      <c r="L1583">
        <v>26.69</v>
      </c>
      <c r="O1583" s="1">
        <v>41759</v>
      </c>
      <c r="P1583" s="4">
        <f t="shared" si="50"/>
        <v>35.251218750000007</v>
      </c>
      <c r="Q1583" s="4">
        <f t="shared" si="51"/>
        <v>78.209999999999994</v>
      </c>
      <c r="T1583" s="59"/>
      <c r="U1583" s="59"/>
    </row>
    <row r="1584" spans="1:21" x14ac:dyDescent="0.3">
      <c r="A1584" s="1">
        <v>41760</v>
      </c>
      <c r="B1584">
        <v>77.959999999999994</v>
      </c>
      <c r="C1584">
        <v>45.23</v>
      </c>
      <c r="D1584">
        <v>63.49</v>
      </c>
      <c r="E1584">
        <v>78.989999999999995</v>
      </c>
      <c r="F1584">
        <v>4.2</v>
      </c>
      <c r="G1584">
        <v>26.25</v>
      </c>
      <c r="H1584">
        <v>4.6425000000000001</v>
      </c>
      <c r="I1584">
        <v>18.88</v>
      </c>
      <c r="J1584">
        <v>19.77</v>
      </c>
      <c r="K1584">
        <v>81.344999999999999</v>
      </c>
      <c r="L1584">
        <v>26.45</v>
      </c>
      <c r="O1584" s="1">
        <v>41760</v>
      </c>
      <c r="P1584" s="4">
        <f t="shared" si="50"/>
        <v>35.220656249999998</v>
      </c>
      <c r="Q1584" s="4">
        <f t="shared" si="51"/>
        <v>77.959999999999994</v>
      </c>
      <c r="T1584" s="59"/>
      <c r="U1584" s="59"/>
    </row>
    <row r="1585" spans="1:21" x14ac:dyDescent="0.3">
      <c r="A1585" s="1">
        <v>41761</v>
      </c>
      <c r="B1585">
        <v>78.23</v>
      </c>
      <c r="C1585">
        <v>45.78</v>
      </c>
      <c r="D1585">
        <v>64.27</v>
      </c>
      <c r="E1585">
        <v>78.989999999999995</v>
      </c>
      <c r="F1585">
        <v>4.12</v>
      </c>
      <c r="G1585">
        <v>26.31</v>
      </c>
      <c r="H1585">
        <v>4.6074999999999999</v>
      </c>
      <c r="I1585">
        <v>18.96</v>
      </c>
      <c r="J1585">
        <v>19.62</v>
      </c>
      <c r="K1585">
        <v>80.88</v>
      </c>
      <c r="L1585">
        <v>26.41</v>
      </c>
      <c r="O1585" s="1">
        <v>41761</v>
      </c>
      <c r="P1585" s="4">
        <f t="shared" si="50"/>
        <v>35.337843749999998</v>
      </c>
      <c r="Q1585" s="4">
        <f t="shared" si="51"/>
        <v>78.23</v>
      </c>
      <c r="T1585" s="59"/>
      <c r="U1585" s="59"/>
    </row>
    <row r="1586" spans="1:21" x14ac:dyDescent="0.3">
      <c r="A1586" s="1">
        <v>41762</v>
      </c>
      <c r="B1586">
        <v>78.23</v>
      </c>
      <c r="C1586">
        <v>45.78</v>
      </c>
      <c r="D1586">
        <v>64.27</v>
      </c>
      <c r="E1586">
        <v>78.989999999999995</v>
      </c>
      <c r="F1586">
        <v>4.12</v>
      </c>
      <c r="G1586">
        <v>26.31</v>
      </c>
      <c r="H1586">
        <v>4.6074999999999999</v>
      </c>
      <c r="I1586">
        <v>18.96</v>
      </c>
      <c r="J1586">
        <v>19.62</v>
      </c>
      <c r="K1586">
        <v>80.88</v>
      </c>
      <c r="L1586">
        <v>26.41</v>
      </c>
      <c r="O1586" s="1">
        <v>41762</v>
      </c>
      <c r="P1586" s="4">
        <f t="shared" si="50"/>
        <v>35.337843749999998</v>
      </c>
      <c r="Q1586" s="4">
        <f t="shared" si="51"/>
        <v>78.23</v>
      </c>
      <c r="T1586" s="59"/>
      <c r="U1586" s="59"/>
    </row>
    <row r="1587" spans="1:21" x14ac:dyDescent="0.3">
      <c r="A1587" s="1">
        <v>41763</v>
      </c>
      <c r="B1587">
        <v>78.23</v>
      </c>
      <c r="C1587">
        <v>45.78</v>
      </c>
      <c r="D1587">
        <v>64.27</v>
      </c>
      <c r="E1587">
        <v>78.989999999999995</v>
      </c>
      <c r="F1587">
        <v>4.12</v>
      </c>
      <c r="G1587">
        <v>26.31</v>
      </c>
      <c r="H1587">
        <v>4.6074999999999999</v>
      </c>
      <c r="I1587">
        <v>18.96</v>
      </c>
      <c r="J1587">
        <v>19.62</v>
      </c>
      <c r="K1587">
        <v>80.88</v>
      </c>
      <c r="L1587">
        <v>26.41</v>
      </c>
      <c r="O1587" s="1">
        <v>41763</v>
      </c>
      <c r="P1587" s="4">
        <f t="shared" si="50"/>
        <v>35.337843749999998</v>
      </c>
      <c r="Q1587" s="4">
        <f t="shared" si="51"/>
        <v>78.23</v>
      </c>
      <c r="T1587" s="59"/>
      <c r="U1587" s="59"/>
    </row>
    <row r="1588" spans="1:21" x14ac:dyDescent="0.3">
      <c r="A1588" s="1">
        <v>41764</v>
      </c>
      <c r="B1588">
        <v>78.3</v>
      </c>
      <c r="C1588">
        <v>45.72</v>
      </c>
      <c r="D1588">
        <v>64.25</v>
      </c>
      <c r="E1588">
        <v>79.56</v>
      </c>
      <c r="F1588">
        <v>4.09</v>
      </c>
      <c r="G1588">
        <v>26.74</v>
      </c>
      <c r="H1588">
        <v>4.6574999999999998</v>
      </c>
      <c r="I1588">
        <v>18.97</v>
      </c>
      <c r="J1588">
        <v>19.66</v>
      </c>
      <c r="K1588">
        <v>80.25</v>
      </c>
      <c r="L1588">
        <v>26.17</v>
      </c>
      <c r="O1588" s="1">
        <v>41764</v>
      </c>
      <c r="P1588" s="4">
        <f t="shared" si="50"/>
        <v>35.388218750000007</v>
      </c>
      <c r="Q1588" s="4">
        <f t="shared" si="51"/>
        <v>78.3</v>
      </c>
      <c r="T1588" s="59"/>
      <c r="U1588" s="59"/>
    </row>
    <row r="1589" spans="1:21" x14ac:dyDescent="0.3">
      <c r="A1589" s="1">
        <v>41765</v>
      </c>
      <c r="B1589">
        <v>78</v>
      </c>
      <c r="C1589">
        <v>45.38</v>
      </c>
      <c r="D1589">
        <v>67.34</v>
      </c>
      <c r="E1589">
        <v>79.31</v>
      </c>
      <c r="F1589">
        <v>4.01</v>
      </c>
      <c r="G1589">
        <v>26.68</v>
      </c>
      <c r="H1589">
        <v>4.5625</v>
      </c>
      <c r="I1589">
        <v>18.86</v>
      </c>
      <c r="J1589">
        <v>20</v>
      </c>
      <c r="K1589">
        <v>79.900000000000006</v>
      </c>
      <c r="L1589">
        <v>26.2</v>
      </c>
      <c r="O1589" s="1">
        <v>41765</v>
      </c>
      <c r="P1589" s="4">
        <f t="shared" si="50"/>
        <v>35.633531249999997</v>
      </c>
      <c r="Q1589" s="4">
        <f t="shared" si="51"/>
        <v>78</v>
      </c>
      <c r="T1589" s="59"/>
      <c r="U1589" s="59"/>
    </row>
    <row r="1590" spans="1:21" x14ac:dyDescent="0.3">
      <c r="A1590" s="1">
        <v>41766</v>
      </c>
      <c r="B1590">
        <v>78.03</v>
      </c>
      <c r="C1590">
        <v>45.58</v>
      </c>
      <c r="D1590">
        <v>66.81</v>
      </c>
      <c r="E1590">
        <v>79.325000000000003</v>
      </c>
      <c r="F1590">
        <v>3.97</v>
      </c>
      <c r="G1590">
        <v>26.414999999999999</v>
      </c>
      <c r="H1590">
        <v>4.5688000000000004</v>
      </c>
      <c r="I1590">
        <v>18.989999999999998</v>
      </c>
      <c r="J1590">
        <v>20.329999999999998</v>
      </c>
      <c r="K1590">
        <v>80.459999999999994</v>
      </c>
      <c r="L1590">
        <v>26.37</v>
      </c>
      <c r="O1590" s="1">
        <v>41766</v>
      </c>
      <c r="P1590" s="4">
        <f t="shared" si="50"/>
        <v>35.642739999999996</v>
      </c>
      <c r="Q1590" s="4">
        <f t="shared" si="51"/>
        <v>78.03</v>
      </c>
      <c r="T1590" s="59"/>
      <c r="U1590" s="59"/>
    </row>
    <row r="1591" spans="1:21" x14ac:dyDescent="0.3">
      <c r="A1591" s="1">
        <v>41767</v>
      </c>
      <c r="B1591">
        <v>78.569999999999993</v>
      </c>
      <c r="C1591">
        <v>46.11</v>
      </c>
      <c r="D1591">
        <v>67.95</v>
      </c>
      <c r="E1591">
        <v>79.5</v>
      </c>
      <c r="F1591">
        <v>3.93</v>
      </c>
      <c r="G1591">
        <v>26.93</v>
      </c>
      <c r="H1591">
        <v>4.625</v>
      </c>
      <c r="I1591">
        <v>19.32</v>
      </c>
      <c r="J1591">
        <v>20.51</v>
      </c>
      <c r="K1591">
        <v>80.900000000000006</v>
      </c>
      <c r="L1591">
        <v>26.34</v>
      </c>
      <c r="O1591" s="1">
        <v>41767</v>
      </c>
      <c r="P1591" s="4">
        <f t="shared" si="50"/>
        <v>35.974812500000006</v>
      </c>
      <c r="Q1591" s="4">
        <f t="shared" si="51"/>
        <v>78.569999999999993</v>
      </c>
      <c r="T1591" s="59"/>
      <c r="U1591" s="59"/>
    </row>
    <row r="1592" spans="1:21" x14ac:dyDescent="0.3">
      <c r="A1592" s="1">
        <v>41768</v>
      </c>
      <c r="B1592">
        <v>78.319999999999993</v>
      </c>
      <c r="C1592">
        <v>45.84</v>
      </c>
      <c r="D1592">
        <v>67.41</v>
      </c>
      <c r="E1592">
        <v>79.5</v>
      </c>
      <c r="F1592">
        <v>3.87</v>
      </c>
      <c r="G1592">
        <v>26.84</v>
      </c>
      <c r="H1592">
        <v>4.5125000000000002</v>
      </c>
      <c r="I1592">
        <v>19.305</v>
      </c>
      <c r="J1592">
        <v>20.41</v>
      </c>
      <c r="K1592">
        <v>80.319999999999993</v>
      </c>
      <c r="L1592">
        <v>26.3</v>
      </c>
      <c r="O1592" s="1">
        <v>41768</v>
      </c>
      <c r="P1592" s="4">
        <f t="shared" si="50"/>
        <v>35.813968750000008</v>
      </c>
      <c r="Q1592" s="4">
        <f t="shared" si="51"/>
        <v>78.319999999999993</v>
      </c>
      <c r="T1592" s="59"/>
      <c r="U1592" s="59"/>
    </row>
    <row r="1593" spans="1:21" x14ac:dyDescent="0.3">
      <c r="A1593" s="1">
        <v>41769</v>
      </c>
      <c r="B1593">
        <v>78.319999999999993</v>
      </c>
      <c r="C1593">
        <v>45.84</v>
      </c>
      <c r="D1593">
        <v>67.41</v>
      </c>
      <c r="E1593">
        <v>79.5</v>
      </c>
      <c r="F1593">
        <v>3.87</v>
      </c>
      <c r="G1593">
        <v>26.84</v>
      </c>
      <c r="H1593">
        <v>4.5125000000000002</v>
      </c>
      <c r="I1593">
        <v>19.305</v>
      </c>
      <c r="J1593">
        <v>20.41</v>
      </c>
      <c r="K1593">
        <v>80.319999999999993</v>
      </c>
      <c r="L1593">
        <v>26.3</v>
      </c>
      <c r="O1593" s="1">
        <v>41769</v>
      </c>
      <c r="P1593" s="4">
        <f t="shared" si="50"/>
        <v>35.813968750000008</v>
      </c>
      <c r="Q1593" s="4">
        <f t="shared" si="51"/>
        <v>78.319999999999993</v>
      </c>
      <c r="T1593" s="59"/>
      <c r="U1593" s="59"/>
    </row>
    <row r="1594" spans="1:21" x14ac:dyDescent="0.3">
      <c r="A1594" s="1">
        <v>41770</v>
      </c>
      <c r="B1594">
        <v>78.319999999999993</v>
      </c>
      <c r="C1594">
        <v>45.84</v>
      </c>
      <c r="D1594">
        <v>67.41</v>
      </c>
      <c r="E1594">
        <v>79.5</v>
      </c>
      <c r="F1594">
        <v>3.87</v>
      </c>
      <c r="G1594">
        <v>26.84</v>
      </c>
      <c r="H1594">
        <v>4.5125000000000002</v>
      </c>
      <c r="I1594">
        <v>19.305</v>
      </c>
      <c r="J1594">
        <v>20.41</v>
      </c>
      <c r="K1594">
        <v>80.319999999999993</v>
      </c>
      <c r="L1594">
        <v>26.3</v>
      </c>
      <c r="O1594" s="1">
        <v>41770</v>
      </c>
      <c r="P1594" s="4">
        <f t="shared" si="50"/>
        <v>35.813968750000008</v>
      </c>
      <c r="Q1594" s="4">
        <f t="shared" si="51"/>
        <v>78.319999999999993</v>
      </c>
      <c r="T1594" s="59"/>
      <c r="U1594" s="59"/>
    </row>
    <row r="1595" spans="1:21" x14ac:dyDescent="0.3">
      <c r="A1595" s="1">
        <v>41771</v>
      </c>
      <c r="B1595">
        <v>79.75</v>
      </c>
      <c r="C1595">
        <v>46.95</v>
      </c>
      <c r="D1595">
        <v>69.13</v>
      </c>
      <c r="E1595">
        <v>79.97</v>
      </c>
      <c r="F1595">
        <v>3.97</v>
      </c>
      <c r="G1595">
        <v>27.51</v>
      </c>
      <c r="H1595">
        <v>4.6449999999999996</v>
      </c>
      <c r="I1595">
        <v>19.47</v>
      </c>
      <c r="J1595">
        <v>20.59</v>
      </c>
      <c r="K1595">
        <v>82.16</v>
      </c>
      <c r="L1595">
        <v>26.37</v>
      </c>
      <c r="O1595" s="1">
        <v>41771</v>
      </c>
      <c r="P1595" s="4">
        <f t="shared" si="50"/>
        <v>36.414187499999997</v>
      </c>
      <c r="Q1595" s="4">
        <f t="shared" si="51"/>
        <v>79.75</v>
      </c>
      <c r="T1595" s="59"/>
      <c r="U1595" s="59"/>
    </row>
    <row r="1596" spans="1:21" x14ac:dyDescent="0.3">
      <c r="A1596" s="1">
        <v>41772</v>
      </c>
      <c r="B1596">
        <v>79.12</v>
      </c>
      <c r="C1596">
        <v>46.14</v>
      </c>
      <c r="D1596">
        <v>68.760000000000005</v>
      </c>
      <c r="E1596">
        <v>80.37</v>
      </c>
      <c r="F1596">
        <v>4.03</v>
      </c>
      <c r="G1596">
        <v>27.63</v>
      </c>
      <c r="H1596">
        <v>4.57</v>
      </c>
      <c r="I1596">
        <v>19.11</v>
      </c>
      <c r="J1596">
        <v>20.64</v>
      </c>
      <c r="K1596">
        <v>81.23</v>
      </c>
      <c r="L1596">
        <v>26.45</v>
      </c>
      <c r="O1596" s="1">
        <v>41772</v>
      </c>
      <c r="P1596" s="4">
        <f t="shared" si="50"/>
        <v>36.262750000000004</v>
      </c>
      <c r="Q1596" s="4">
        <f t="shared" si="51"/>
        <v>79.12</v>
      </c>
      <c r="T1596" s="59"/>
      <c r="U1596" s="59"/>
    </row>
    <row r="1597" spans="1:21" x14ac:dyDescent="0.3">
      <c r="A1597" s="1">
        <v>41773</v>
      </c>
      <c r="B1597">
        <v>78.459999999999994</v>
      </c>
      <c r="C1597">
        <v>45.61</v>
      </c>
      <c r="D1597">
        <v>68.510000000000005</v>
      </c>
      <c r="E1597">
        <v>80.41</v>
      </c>
      <c r="F1597">
        <v>3.98</v>
      </c>
      <c r="G1597">
        <v>26.86</v>
      </c>
      <c r="H1597">
        <v>4.5250000000000004</v>
      </c>
      <c r="I1597">
        <v>18.95</v>
      </c>
      <c r="J1597">
        <v>20.58</v>
      </c>
      <c r="K1597">
        <v>80.989999999999995</v>
      </c>
      <c r="L1597">
        <v>26.33</v>
      </c>
      <c r="O1597" s="1">
        <v>41773</v>
      </c>
      <c r="P1597" s="4">
        <f t="shared" si="50"/>
        <v>36.035687500000002</v>
      </c>
      <c r="Q1597" s="4">
        <f t="shared" si="51"/>
        <v>78.459999999999994</v>
      </c>
      <c r="T1597" s="59"/>
      <c r="U1597" s="59"/>
    </row>
    <row r="1598" spans="1:21" x14ac:dyDescent="0.3">
      <c r="A1598" s="1">
        <v>41774</v>
      </c>
      <c r="B1598">
        <v>77.540000000000006</v>
      </c>
      <c r="C1598">
        <v>44.89</v>
      </c>
      <c r="D1598">
        <v>67.930000000000007</v>
      </c>
      <c r="E1598">
        <v>79.78</v>
      </c>
      <c r="F1598">
        <v>3.96</v>
      </c>
      <c r="G1598">
        <v>25.86</v>
      </c>
      <c r="H1598">
        <v>4.5</v>
      </c>
      <c r="I1598">
        <v>18.690000000000001</v>
      </c>
      <c r="J1598">
        <v>20.66</v>
      </c>
      <c r="K1598">
        <v>80.680000000000007</v>
      </c>
      <c r="L1598">
        <v>26.01</v>
      </c>
      <c r="O1598" s="1">
        <v>41774</v>
      </c>
      <c r="P1598" s="4">
        <f t="shared" si="50"/>
        <v>35.624250000000004</v>
      </c>
      <c r="Q1598" s="4">
        <f t="shared" si="51"/>
        <v>77.540000000000006</v>
      </c>
      <c r="T1598" s="59"/>
      <c r="U1598" s="59"/>
    </row>
    <row r="1599" spans="1:21" x14ac:dyDescent="0.3">
      <c r="A1599" s="1">
        <v>41775</v>
      </c>
      <c r="B1599">
        <v>78.400000000000006</v>
      </c>
      <c r="C1599">
        <v>44.99</v>
      </c>
      <c r="D1599">
        <v>68.48</v>
      </c>
      <c r="E1599">
        <v>79.42</v>
      </c>
      <c r="F1599">
        <v>4.0199999999999996</v>
      </c>
      <c r="G1599">
        <v>26.03</v>
      </c>
      <c r="H1599">
        <v>4.49</v>
      </c>
      <c r="I1599">
        <v>20.21</v>
      </c>
      <c r="J1599">
        <v>20.77</v>
      </c>
      <c r="K1599">
        <v>81.069999999999993</v>
      </c>
      <c r="L1599">
        <v>25.82</v>
      </c>
      <c r="O1599" s="1">
        <v>41775</v>
      </c>
      <c r="P1599" s="4">
        <f t="shared" si="50"/>
        <v>35.856249999999996</v>
      </c>
      <c r="Q1599" s="4">
        <f t="shared" si="51"/>
        <v>78.400000000000006</v>
      </c>
      <c r="T1599" s="59"/>
      <c r="U1599" s="59"/>
    </row>
    <row r="1600" spans="1:21" x14ac:dyDescent="0.3">
      <c r="A1600" s="1">
        <v>41776</v>
      </c>
      <c r="B1600">
        <v>78.400000000000006</v>
      </c>
      <c r="C1600">
        <v>44.99</v>
      </c>
      <c r="D1600">
        <v>68.48</v>
      </c>
      <c r="E1600">
        <v>79.42</v>
      </c>
      <c r="F1600">
        <v>4.0199999999999996</v>
      </c>
      <c r="G1600">
        <v>26.03</v>
      </c>
      <c r="H1600">
        <v>4.49</v>
      </c>
      <c r="I1600">
        <v>20.21</v>
      </c>
      <c r="J1600">
        <v>20.77</v>
      </c>
      <c r="K1600">
        <v>81.069999999999993</v>
      </c>
      <c r="L1600">
        <v>25.82</v>
      </c>
      <c r="O1600" s="1">
        <v>41776</v>
      </c>
      <c r="P1600" s="4">
        <f t="shared" si="50"/>
        <v>35.856249999999996</v>
      </c>
      <c r="Q1600" s="4">
        <f t="shared" si="51"/>
        <v>78.400000000000006</v>
      </c>
      <c r="T1600" s="59"/>
      <c r="U1600" s="59"/>
    </row>
    <row r="1601" spans="1:21" x14ac:dyDescent="0.3">
      <c r="A1601" s="1">
        <v>41777</v>
      </c>
      <c r="B1601">
        <v>78.400000000000006</v>
      </c>
      <c r="C1601">
        <v>44.99</v>
      </c>
      <c r="D1601">
        <v>68.48</v>
      </c>
      <c r="E1601">
        <v>79.42</v>
      </c>
      <c r="F1601">
        <v>4.0199999999999996</v>
      </c>
      <c r="G1601">
        <v>26.03</v>
      </c>
      <c r="H1601">
        <v>4.49</v>
      </c>
      <c r="I1601">
        <v>20.21</v>
      </c>
      <c r="J1601">
        <v>20.77</v>
      </c>
      <c r="K1601">
        <v>81.069999999999993</v>
      </c>
      <c r="L1601">
        <v>25.82</v>
      </c>
      <c r="O1601" s="1">
        <v>41777</v>
      </c>
      <c r="P1601" s="4">
        <f t="shared" si="50"/>
        <v>35.856249999999996</v>
      </c>
      <c r="Q1601" s="4">
        <f t="shared" si="51"/>
        <v>78.400000000000006</v>
      </c>
      <c r="T1601" s="59"/>
      <c r="U1601" s="59"/>
    </row>
    <row r="1602" spans="1:21" x14ac:dyDescent="0.3">
      <c r="A1602" s="1">
        <v>41778</v>
      </c>
      <c r="B1602">
        <v>79.19</v>
      </c>
      <c r="C1602">
        <v>45.6</v>
      </c>
      <c r="D1602">
        <v>68.319999999999993</v>
      </c>
      <c r="E1602">
        <v>79.81</v>
      </c>
      <c r="F1602">
        <v>4.09</v>
      </c>
      <c r="G1602">
        <v>26.94</v>
      </c>
      <c r="H1602">
        <v>4.6349999999999998</v>
      </c>
      <c r="I1602">
        <v>20.12</v>
      </c>
      <c r="J1602">
        <v>20.66</v>
      </c>
      <c r="K1602">
        <v>81.2</v>
      </c>
      <c r="L1602">
        <v>26.04</v>
      </c>
      <c r="O1602" s="1">
        <v>41778</v>
      </c>
      <c r="P1602" s="4">
        <f t="shared" si="50"/>
        <v>36.092937500000005</v>
      </c>
      <c r="Q1602" s="4">
        <f t="shared" si="51"/>
        <v>79.19</v>
      </c>
      <c r="T1602" s="59"/>
      <c r="U1602" s="59"/>
    </row>
    <row r="1603" spans="1:21" x14ac:dyDescent="0.3">
      <c r="A1603" s="1">
        <v>41779</v>
      </c>
      <c r="B1603">
        <v>78.81</v>
      </c>
      <c r="C1603">
        <v>45.71</v>
      </c>
      <c r="D1603">
        <v>67.52</v>
      </c>
      <c r="E1603">
        <v>79.86</v>
      </c>
      <c r="F1603">
        <v>4.05</v>
      </c>
      <c r="G1603">
        <v>26.55</v>
      </c>
      <c r="H1603">
        <v>4.5599999999999996</v>
      </c>
      <c r="I1603">
        <v>19.87</v>
      </c>
      <c r="J1603">
        <v>20.51</v>
      </c>
      <c r="K1603">
        <v>81.06</v>
      </c>
      <c r="L1603">
        <v>26.04</v>
      </c>
      <c r="O1603" s="1">
        <v>41779</v>
      </c>
      <c r="P1603" s="4">
        <f t="shared" si="50"/>
        <v>35.921500000000002</v>
      </c>
      <c r="Q1603" s="4">
        <f t="shared" si="51"/>
        <v>78.81</v>
      </c>
      <c r="T1603" s="59"/>
      <c r="U1603" s="59"/>
    </row>
    <row r="1604" spans="1:21" x14ac:dyDescent="0.3">
      <c r="A1604" s="1">
        <v>41780</v>
      </c>
      <c r="B1604">
        <v>79.19</v>
      </c>
      <c r="C1604">
        <v>45.65</v>
      </c>
      <c r="D1604">
        <v>68.41</v>
      </c>
      <c r="E1604">
        <v>79.67</v>
      </c>
      <c r="F1604">
        <v>4.0999999999999996</v>
      </c>
      <c r="G1604">
        <v>26.99</v>
      </c>
      <c r="H1604">
        <v>4.5599999999999996</v>
      </c>
      <c r="I1604">
        <v>20</v>
      </c>
      <c r="J1604">
        <v>20.5</v>
      </c>
      <c r="K1604">
        <v>82.99</v>
      </c>
      <c r="L1604">
        <v>26.2</v>
      </c>
      <c r="O1604" s="1">
        <v>41780</v>
      </c>
      <c r="P1604" s="4">
        <f t="shared" ref="P1604:P1667" si="52">SUMPRODUCT(C1604:L1604,$C$1:$L$1)</f>
        <v>36.177249999999994</v>
      </c>
      <c r="Q1604" s="4">
        <f t="shared" si="51"/>
        <v>79.19</v>
      </c>
      <c r="T1604" s="59"/>
      <c r="U1604" s="59"/>
    </row>
    <row r="1605" spans="1:21" x14ac:dyDescent="0.3">
      <c r="A1605" s="1">
        <v>41781</v>
      </c>
      <c r="B1605">
        <v>79.55</v>
      </c>
      <c r="C1605">
        <v>46.14</v>
      </c>
      <c r="D1605">
        <v>68.680000000000007</v>
      </c>
      <c r="E1605">
        <v>79.56</v>
      </c>
      <c r="F1605">
        <v>4.01</v>
      </c>
      <c r="G1605">
        <v>27.17</v>
      </c>
      <c r="H1605">
        <v>4.58</v>
      </c>
      <c r="I1605">
        <v>19.89</v>
      </c>
      <c r="J1605">
        <v>20.64</v>
      </c>
      <c r="K1605">
        <v>83.32</v>
      </c>
      <c r="L1605">
        <v>26.15</v>
      </c>
      <c r="O1605" s="1">
        <v>41781</v>
      </c>
      <c r="P1605" s="4">
        <f t="shared" si="52"/>
        <v>36.268250000000009</v>
      </c>
      <c r="Q1605" s="4">
        <f t="shared" si="51"/>
        <v>79.55</v>
      </c>
      <c r="T1605" s="59"/>
      <c r="U1605" s="59"/>
    </row>
    <row r="1606" spans="1:21" x14ac:dyDescent="0.3">
      <c r="A1606" s="1">
        <v>41782</v>
      </c>
      <c r="B1606">
        <v>80.31</v>
      </c>
      <c r="C1606">
        <v>46.25</v>
      </c>
      <c r="D1606">
        <v>70.55</v>
      </c>
      <c r="E1606">
        <v>79.88</v>
      </c>
      <c r="F1606">
        <v>4.0199999999999996</v>
      </c>
      <c r="G1606">
        <v>27.33</v>
      </c>
      <c r="H1606">
        <v>4.6224999999999996</v>
      </c>
      <c r="I1606">
        <v>20.04</v>
      </c>
      <c r="J1606">
        <v>20.66</v>
      </c>
      <c r="K1606">
        <v>83.52</v>
      </c>
      <c r="L1606">
        <v>26.289000000000001</v>
      </c>
      <c r="O1606" s="1">
        <v>41782</v>
      </c>
      <c r="P1606" s="4">
        <f t="shared" si="52"/>
        <v>36.594418750000003</v>
      </c>
      <c r="Q1606" s="4">
        <f t="shared" si="51"/>
        <v>80.31</v>
      </c>
      <c r="T1606" s="59"/>
      <c r="U1606" s="59"/>
    </row>
    <row r="1607" spans="1:21" x14ac:dyDescent="0.3">
      <c r="A1607" s="1">
        <v>41783</v>
      </c>
      <c r="B1607">
        <v>80.31</v>
      </c>
      <c r="C1607">
        <v>46.25</v>
      </c>
      <c r="D1607">
        <v>70.55</v>
      </c>
      <c r="E1607">
        <v>79.88</v>
      </c>
      <c r="F1607">
        <v>4.0199999999999996</v>
      </c>
      <c r="G1607">
        <v>27.33</v>
      </c>
      <c r="H1607">
        <v>4.6224999999999996</v>
      </c>
      <c r="I1607">
        <v>20.04</v>
      </c>
      <c r="J1607">
        <v>20.66</v>
      </c>
      <c r="K1607">
        <v>83.52</v>
      </c>
      <c r="L1607">
        <v>26.289000000000001</v>
      </c>
      <c r="O1607" s="1">
        <v>41783</v>
      </c>
      <c r="P1607" s="4">
        <f t="shared" si="52"/>
        <v>36.594418750000003</v>
      </c>
      <c r="Q1607" s="4">
        <f t="shared" si="51"/>
        <v>80.31</v>
      </c>
      <c r="T1607" s="59"/>
      <c r="U1607" s="59"/>
    </row>
    <row r="1608" spans="1:21" x14ac:dyDescent="0.3">
      <c r="A1608" s="1">
        <v>41784</v>
      </c>
      <c r="B1608">
        <v>80.31</v>
      </c>
      <c r="C1608">
        <v>46.25</v>
      </c>
      <c r="D1608">
        <v>70.55</v>
      </c>
      <c r="E1608">
        <v>79.88</v>
      </c>
      <c r="F1608">
        <v>4.0199999999999996</v>
      </c>
      <c r="G1608">
        <v>27.33</v>
      </c>
      <c r="H1608">
        <v>4.6224999999999996</v>
      </c>
      <c r="I1608">
        <v>20.04</v>
      </c>
      <c r="J1608">
        <v>20.66</v>
      </c>
      <c r="K1608">
        <v>83.52</v>
      </c>
      <c r="L1608">
        <v>26.289000000000001</v>
      </c>
      <c r="O1608" s="1">
        <v>41784</v>
      </c>
      <c r="P1608" s="4">
        <f t="shared" si="52"/>
        <v>36.594418750000003</v>
      </c>
      <c r="Q1608" s="4">
        <f t="shared" si="51"/>
        <v>80.31</v>
      </c>
      <c r="T1608" s="59"/>
      <c r="U1608" s="59"/>
    </row>
    <row r="1609" spans="1:21" x14ac:dyDescent="0.3">
      <c r="A1609" s="1">
        <v>41785</v>
      </c>
      <c r="B1609">
        <v>80.31</v>
      </c>
      <c r="C1609">
        <v>46.25</v>
      </c>
      <c r="D1609">
        <v>70.55</v>
      </c>
      <c r="E1609">
        <v>79.88</v>
      </c>
      <c r="F1609">
        <v>4.0199999999999996</v>
      </c>
      <c r="G1609">
        <v>27.33</v>
      </c>
      <c r="H1609">
        <v>4.6224999999999996</v>
      </c>
      <c r="I1609">
        <v>20.04</v>
      </c>
      <c r="J1609">
        <v>20.66</v>
      </c>
      <c r="K1609">
        <v>83.52</v>
      </c>
      <c r="L1609">
        <v>26.289000000000001</v>
      </c>
      <c r="O1609" s="1">
        <v>41785</v>
      </c>
      <c r="P1609" s="4">
        <f t="shared" si="52"/>
        <v>36.594418750000003</v>
      </c>
      <c r="Q1609" s="4">
        <f t="shared" si="51"/>
        <v>80.31</v>
      </c>
      <c r="T1609" s="59"/>
      <c r="U1609" s="59"/>
    </row>
    <row r="1610" spans="1:21" x14ac:dyDescent="0.3">
      <c r="A1610" s="1">
        <v>41786</v>
      </c>
      <c r="B1610">
        <v>81.3</v>
      </c>
      <c r="C1610">
        <v>46.35</v>
      </c>
      <c r="D1610">
        <v>70.930000000000007</v>
      </c>
      <c r="E1610">
        <v>80.459999999999994</v>
      </c>
      <c r="F1610">
        <v>4.04</v>
      </c>
      <c r="G1610">
        <v>28.06</v>
      </c>
      <c r="H1610">
        <v>4.7050000000000001</v>
      </c>
      <c r="I1610">
        <v>20.58</v>
      </c>
      <c r="J1610">
        <v>20.89</v>
      </c>
      <c r="K1610">
        <v>85.23</v>
      </c>
      <c r="L1610">
        <v>26.71</v>
      </c>
      <c r="O1610" s="1">
        <v>41786</v>
      </c>
      <c r="P1610" s="4">
        <f t="shared" si="52"/>
        <v>37.012437499999997</v>
      </c>
      <c r="Q1610" s="4">
        <f t="shared" si="51"/>
        <v>81.3</v>
      </c>
      <c r="T1610" s="59"/>
      <c r="U1610" s="59"/>
    </row>
    <row r="1611" spans="1:21" x14ac:dyDescent="0.3">
      <c r="A1611" s="1">
        <v>41787</v>
      </c>
      <c r="B1611">
        <v>81.42</v>
      </c>
      <c r="C1611">
        <v>46.46</v>
      </c>
      <c r="D1611">
        <v>70.099999999999994</v>
      </c>
      <c r="E1611">
        <v>80.22</v>
      </c>
      <c r="F1611">
        <v>4</v>
      </c>
      <c r="G1611">
        <v>28.61</v>
      </c>
      <c r="H1611">
        <v>4.7450000000000001</v>
      </c>
      <c r="I1611">
        <v>20.54</v>
      </c>
      <c r="J1611">
        <v>20.86</v>
      </c>
      <c r="K1611">
        <v>84.86</v>
      </c>
      <c r="L1611">
        <v>26.88</v>
      </c>
      <c r="O1611" s="1">
        <v>41787</v>
      </c>
      <c r="P1611" s="4">
        <f t="shared" si="52"/>
        <v>36.9609375</v>
      </c>
      <c r="Q1611" s="4">
        <f t="shared" si="51"/>
        <v>81.42</v>
      </c>
      <c r="T1611" s="59"/>
      <c r="U1611" s="59"/>
    </row>
    <row r="1612" spans="1:21" x14ac:dyDescent="0.3">
      <c r="A1612" s="1">
        <v>41788</v>
      </c>
      <c r="B1612">
        <v>81.569999999999993</v>
      </c>
      <c r="C1612">
        <v>46.66</v>
      </c>
      <c r="D1612">
        <v>70.790000000000006</v>
      </c>
      <c r="E1612">
        <v>80.19</v>
      </c>
      <c r="F1612">
        <v>4.03</v>
      </c>
      <c r="G1612">
        <v>28.579000000000001</v>
      </c>
      <c r="H1612">
        <v>4.7374999999999998</v>
      </c>
      <c r="I1612">
        <v>20.28</v>
      </c>
      <c r="J1612">
        <v>20.7</v>
      </c>
      <c r="K1612">
        <v>85.22</v>
      </c>
      <c r="L1612">
        <v>26.96</v>
      </c>
      <c r="O1612" s="1">
        <v>41788</v>
      </c>
      <c r="P1612" s="4">
        <f t="shared" si="52"/>
        <v>37.046481250000006</v>
      </c>
      <c r="Q1612" s="4">
        <f t="shared" si="51"/>
        <v>81.569999999999993</v>
      </c>
      <c r="T1612" s="59"/>
      <c r="U1612" s="59"/>
    </row>
    <row r="1613" spans="1:21" x14ac:dyDescent="0.3">
      <c r="A1613" s="1">
        <v>41789</v>
      </c>
      <c r="B1613">
        <v>81.67</v>
      </c>
      <c r="C1613">
        <v>46.98</v>
      </c>
      <c r="D1613">
        <v>70.67</v>
      </c>
      <c r="E1613">
        <v>80.45</v>
      </c>
      <c r="F1613">
        <v>4</v>
      </c>
      <c r="G1613">
        <v>28.59</v>
      </c>
      <c r="H1613">
        <v>4.75</v>
      </c>
      <c r="I1613">
        <v>20.190000000000001</v>
      </c>
      <c r="J1613">
        <v>20.56</v>
      </c>
      <c r="K1613">
        <v>85.88</v>
      </c>
      <c r="L1613">
        <v>27.32</v>
      </c>
      <c r="O1613" s="1">
        <v>41789</v>
      </c>
      <c r="P1613" s="4">
        <f t="shared" si="52"/>
        <v>37.153874999999999</v>
      </c>
      <c r="Q1613" s="4">
        <f t="shared" si="51"/>
        <v>81.67</v>
      </c>
      <c r="T1613" s="59"/>
      <c r="U1613" s="59"/>
    </row>
    <row r="1614" spans="1:21" x14ac:dyDescent="0.3">
      <c r="A1614" s="1">
        <v>41790</v>
      </c>
      <c r="B1614">
        <v>81.67</v>
      </c>
      <c r="C1614">
        <v>46.98</v>
      </c>
      <c r="D1614">
        <v>70.67</v>
      </c>
      <c r="E1614">
        <v>80.45</v>
      </c>
      <c r="F1614">
        <v>4</v>
      </c>
      <c r="G1614">
        <v>28.59</v>
      </c>
      <c r="H1614">
        <v>4.75</v>
      </c>
      <c r="I1614">
        <v>20.190000000000001</v>
      </c>
      <c r="J1614">
        <v>20.56</v>
      </c>
      <c r="K1614">
        <v>85.88</v>
      </c>
      <c r="L1614">
        <v>27.32</v>
      </c>
      <c r="O1614" s="1">
        <v>41790</v>
      </c>
      <c r="P1614" s="4">
        <f t="shared" si="52"/>
        <v>37.153874999999999</v>
      </c>
      <c r="Q1614" s="4">
        <f t="shared" ref="Q1614:Q1677" si="53">B1614</f>
        <v>81.67</v>
      </c>
      <c r="T1614" s="59"/>
      <c r="U1614" s="59"/>
    </row>
    <row r="1615" spans="1:21" x14ac:dyDescent="0.3">
      <c r="A1615" s="1">
        <v>41791</v>
      </c>
      <c r="B1615">
        <v>81.67</v>
      </c>
      <c r="C1615">
        <v>46.98</v>
      </c>
      <c r="D1615">
        <v>70.67</v>
      </c>
      <c r="E1615">
        <v>80.45</v>
      </c>
      <c r="F1615">
        <v>4</v>
      </c>
      <c r="G1615">
        <v>28.59</v>
      </c>
      <c r="H1615">
        <v>4.75</v>
      </c>
      <c r="I1615">
        <v>20.190000000000001</v>
      </c>
      <c r="J1615">
        <v>20.56</v>
      </c>
      <c r="K1615">
        <v>85.88</v>
      </c>
      <c r="L1615">
        <v>27.32</v>
      </c>
      <c r="O1615" s="1">
        <v>41791</v>
      </c>
      <c r="P1615" s="4">
        <f t="shared" si="52"/>
        <v>37.153874999999999</v>
      </c>
      <c r="Q1615" s="4">
        <f t="shared" si="53"/>
        <v>81.67</v>
      </c>
      <c r="T1615" s="59"/>
      <c r="U1615" s="59"/>
    </row>
    <row r="1616" spans="1:21" x14ac:dyDescent="0.3">
      <c r="A1616" s="1">
        <v>41792</v>
      </c>
      <c r="B1616">
        <v>82.12</v>
      </c>
      <c r="C1616">
        <v>46.99</v>
      </c>
      <c r="D1616">
        <v>71.64</v>
      </c>
      <c r="E1616">
        <v>80.48</v>
      </c>
      <c r="F1616">
        <v>3.97</v>
      </c>
      <c r="G1616">
        <v>28.66</v>
      </c>
      <c r="H1616">
        <v>4.7350000000000003</v>
      </c>
      <c r="I1616">
        <v>20.52</v>
      </c>
      <c r="J1616">
        <v>20.66</v>
      </c>
      <c r="K1616">
        <v>85.89</v>
      </c>
      <c r="L1616">
        <v>27.26</v>
      </c>
      <c r="O1616" s="1">
        <v>41792</v>
      </c>
      <c r="P1616" s="4">
        <f t="shared" si="52"/>
        <v>37.306187500000007</v>
      </c>
      <c r="Q1616" s="4">
        <f t="shared" si="53"/>
        <v>82.12</v>
      </c>
      <c r="T1616" s="59"/>
      <c r="U1616" s="59"/>
    </row>
    <row r="1617" spans="1:21" x14ac:dyDescent="0.3">
      <c r="A1617" s="1">
        <v>41793</v>
      </c>
      <c r="B1617">
        <v>82.89</v>
      </c>
      <c r="C1617">
        <v>46.99</v>
      </c>
      <c r="D1617">
        <v>71.45</v>
      </c>
      <c r="E1617">
        <v>80.400000000000006</v>
      </c>
      <c r="F1617">
        <v>3.94</v>
      </c>
      <c r="G1617">
        <v>28.67</v>
      </c>
      <c r="H1617">
        <v>4.7149999999999999</v>
      </c>
      <c r="I1617">
        <v>21.42</v>
      </c>
      <c r="J1617">
        <v>21.24</v>
      </c>
      <c r="K1617">
        <v>86.09</v>
      </c>
      <c r="L1617">
        <v>27.66</v>
      </c>
      <c r="O1617" s="1">
        <v>41793</v>
      </c>
      <c r="P1617" s="4">
        <f t="shared" si="52"/>
        <v>37.456562500000004</v>
      </c>
      <c r="Q1617" s="4">
        <f t="shared" si="53"/>
        <v>82.89</v>
      </c>
      <c r="T1617" s="59"/>
      <c r="U1617" s="59"/>
    </row>
    <row r="1618" spans="1:21" x14ac:dyDescent="0.3">
      <c r="A1618" s="1">
        <v>41794</v>
      </c>
      <c r="B1618">
        <v>83.26</v>
      </c>
      <c r="C1618">
        <v>46.85</v>
      </c>
      <c r="D1618">
        <v>71.61</v>
      </c>
      <c r="E1618">
        <v>79.92</v>
      </c>
      <c r="F1618">
        <v>4.04</v>
      </c>
      <c r="G1618">
        <v>28.97</v>
      </c>
      <c r="H1618">
        <v>4.72</v>
      </c>
      <c r="I1618">
        <v>21.56</v>
      </c>
      <c r="J1618">
        <v>21.1</v>
      </c>
      <c r="K1618">
        <v>86.64</v>
      </c>
      <c r="L1618">
        <v>27.6</v>
      </c>
      <c r="O1618" s="1">
        <v>41794</v>
      </c>
      <c r="P1618" s="4">
        <f t="shared" si="52"/>
        <v>37.479874999999993</v>
      </c>
      <c r="Q1618" s="4">
        <f t="shared" si="53"/>
        <v>83.26</v>
      </c>
      <c r="T1618" s="59"/>
      <c r="U1618" s="59"/>
    </row>
    <row r="1619" spans="1:21" x14ac:dyDescent="0.3">
      <c r="A1619" s="1">
        <v>41795</v>
      </c>
      <c r="B1619">
        <v>83.67</v>
      </c>
      <c r="C1619">
        <v>47.4</v>
      </c>
      <c r="D1619">
        <v>71.87</v>
      </c>
      <c r="E1619">
        <v>79.66</v>
      </c>
      <c r="F1619">
        <v>4.08</v>
      </c>
      <c r="G1619">
        <v>29.04</v>
      </c>
      <c r="H1619">
        <v>4.74</v>
      </c>
      <c r="I1619">
        <v>21.78</v>
      </c>
      <c r="J1619">
        <v>21.2</v>
      </c>
      <c r="K1619">
        <v>87.66</v>
      </c>
      <c r="L1619">
        <v>27.66</v>
      </c>
      <c r="O1619" s="1">
        <v>41795</v>
      </c>
      <c r="P1619" s="4">
        <f t="shared" si="52"/>
        <v>37.643875000000001</v>
      </c>
      <c r="Q1619" s="4">
        <f t="shared" si="53"/>
        <v>83.67</v>
      </c>
      <c r="T1619" s="59"/>
      <c r="U1619" s="59"/>
    </row>
    <row r="1620" spans="1:21" x14ac:dyDescent="0.3">
      <c r="A1620" s="1">
        <v>41796</v>
      </c>
      <c r="B1620">
        <v>84.16</v>
      </c>
      <c r="C1620">
        <v>47.5</v>
      </c>
      <c r="D1620">
        <v>71.63</v>
      </c>
      <c r="E1620">
        <v>80.38</v>
      </c>
      <c r="F1620">
        <v>4.0599999999999996</v>
      </c>
      <c r="G1620">
        <v>29.54</v>
      </c>
      <c r="H1620">
        <v>4.7575000000000003</v>
      </c>
      <c r="I1620">
        <v>21.82</v>
      </c>
      <c r="J1620">
        <v>21.09</v>
      </c>
      <c r="K1620">
        <v>89.07</v>
      </c>
      <c r="L1620">
        <v>28.17</v>
      </c>
      <c r="O1620" s="1">
        <v>41796</v>
      </c>
      <c r="P1620" s="4">
        <f t="shared" si="52"/>
        <v>37.891968749999997</v>
      </c>
      <c r="Q1620" s="4">
        <f t="shared" si="53"/>
        <v>84.16</v>
      </c>
      <c r="T1620" s="59"/>
      <c r="U1620" s="59"/>
    </row>
    <row r="1621" spans="1:21" x14ac:dyDescent="0.3">
      <c r="A1621" s="1">
        <v>41797</v>
      </c>
      <c r="B1621">
        <v>84.16</v>
      </c>
      <c r="C1621">
        <v>47.5</v>
      </c>
      <c r="D1621">
        <v>71.63</v>
      </c>
      <c r="E1621">
        <v>80.38</v>
      </c>
      <c r="F1621">
        <v>4.0599999999999996</v>
      </c>
      <c r="G1621">
        <v>29.54</v>
      </c>
      <c r="H1621">
        <v>4.7575000000000003</v>
      </c>
      <c r="I1621">
        <v>21.82</v>
      </c>
      <c r="J1621">
        <v>21.09</v>
      </c>
      <c r="K1621">
        <v>89.07</v>
      </c>
      <c r="L1621">
        <v>28.17</v>
      </c>
      <c r="O1621" s="1">
        <v>41797</v>
      </c>
      <c r="P1621" s="4">
        <f t="shared" si="52"/>
        <v>37.891968749999997</v>
      </c>
      <c r="Q1621" s="4">
        <f t="shared" si="53"/>
        <v>84.16</v>
      </c>
      <c r="T1621" s="59"/>
      <c r="U1621" s="59"/>
    </row>
    <row r="1622" spans="1:21" x14ac:dyDescent="0.3">
      <c r="A1622" s="1">
        <v>41798</v>
      </c>
      <c r="B1622">
        <v>84.16</v>
      </c>
      <c r="C1622">
        <v>47.5</v>
      </c>
      <c r="D1622">
        <v>71.63</v>
      </c>
      <c r="E1622">
        <v>80.38</v>
      </c>
      <c r="F1622">
        <v>4.0599999999999996</v>
      </c>
      <c r="G1622">
        <v>29.54</v>
      </c>
      <c r="H1622">
        <v>4.7575000000000003</v>
      </c>
      <c r="I1622">
        <v>21.82</v>
      </c>
      <c r="J1622">
        <v>21.09</v>
      </c>
      <c r="K1622">
        <v>89.07</v>
      </c>
      <c r="L1622">
        <v>28.17</v>
      </c>
      <c r="O1622" s="1">
        <v>41798</v>
      </c>
      <c r="P1622" s="4">
        <f t="shared" si="52"/>
        <v>37.891968749999997</v>
      </c>
      <c r="Q1622" s="4">
        <f t="shared" si="53"/>
        <v>84.16</v>
      </c>
      <c r="T1622" s="59"/>
      <c r="U1622" s="59"/>
    </row>
    <row r="1623" spans="1:21" x14ac:dyDescent="0.3">
      <c r="A1623" s="1">
        <v>41799</v>
      </c>
      <c r="B1623">
        <v>84.24</v>
      </c>
      <c r="C1623">
        <v>47.88</v>
      </c>
      <c r="D1623">
        <v>71.790000000000006</v>
      </c>
      <c r="E1623">
        <v>79.95</v>
      </c>
      <c r="F1623">
        <v>4.07</v>
      </c>
      <c r="G1623">
        <v>29</v>
      </c>
      <c r="H1623">
        <v>4.7625000000000002</v>
      </c>
      <c r="I1623">
        <v>21.91</v>
      </c>
      <c r="J1623">
        <v>21.21</v>
      </c>
      <c r="K1623">
        <v>89.11</v>
      </c>
      <c r="L1623">
        <v>27.91</v>
      </c>
      <c r="O1623" s="1">
        <v>41799</v>
      </c>
      <c r="P1623" s="4">
        <f t="shared" si="52"/>
        <v>37.834156250000007</v>
      </c>
      <c r="Q1623" s="4">
        <f t="shared" si="53"/>
        <v>84.24</v>
      </c>
      <c r="T1623" s="59"/>
      <c r="U1623" s="59"/>
    </row>
    <row r="1624" spans="1:21" x14ac:dyDescent="0.3">
      <c r="A1624" s="1">
        <v>41800</v>
      </c>
      <c r="B1624">
        <v>84.49</v>
      </c>
      <c r="C1624">
        <v>47.97</v>
      </c>
      <c r="D1624">
        <v>71.86</v>
      </c>
      <c r="E1624">
        <v>79.180000000000007</v>
      </c>
      <c r="F1624">
        <v>4.2</v>
      </c>
      <c r="G1624">
        <v>29.51</v>
      </c>
      <c r="H1624">
        <v>4.7874999999999996</v>
      </c>
      <c r="I1624">
        <v>21.89</v>
      </c>
      <c r="J1624">
        <v>21.3</v>
      </c>
      <c r="K1624">
        <v>89.08</v>
      </c>
      <c r="L1624">
        <v>28.24</v>
      </c>
      <c r="O1624" s="1">
        <v>41800</v>
      </c>
      <c r="P1624" s="4">
        <f t="shared" si="52"/>
        <v>37.878218750000002</v>
      </c>
      <c r="Q1624" s="4">
        <f t="shared" si="53"/>
        <v>84.49</v>
      </c>
      <c r="T1624" s="59"/>
      <c r="U1624" s="59"/>
    </row>
    <row r="1625" spans="1:21" x14ac:dyDescent="0.3">
      <c r="A1625" s="1">
        <v>41801</v>
      </c>
      <c r="B1625">
        <v>84.93</v>
      </c>
      <c r="C1625">
        <v>48.09</v>
      </c>
      <c r="D1625">
        <v>71.75</v>
      </c>
      <c r="E1625">
        <v>79.209999999999994</v>
      </c>
      <c r="F1625">
        <v>4.29</v>
      </c>
      <c r="G1625">
        <v>30.99</v>
      </c>
      <c r="H1625">
        <v>4.8499999999999996</v>
      </c>
      <c r="I1625">
        <v>21.89</v>
      </c>
      <c r="J1625">
        <v>21.13</v>
      </c>
      <c r="K1625">
        <v>89.89</v>
      </c>
      <c r="L1625">
        <v>27.93</v>
      </c>
      <c r="O1625" s="1">
        <v>41801</v>
      </c>
      <c r="P1625" s="4">
        <f t="shared" si="52"/>
        <v>38.063499999999998</v>
      </c>
      <c r="Q1625" s="4">
        <f t="shared" si="53"/>
        <v>84.93</v>
      </c>
      <c r="T1625" s="59"/>
      <c r="U1625" s="59"/>
    </row>
    <row r="1626" spans="1:21" x14ac:dyDescent="0.3">
      <c r="A1626" s="1">
        <v>41802</v>
      </c>
      <c r="B1626">
        <v>84.64</v>
      </c>
      <c r="C1626">
        <v>48.14</v>
      </c>
      <c r="D1626">
        <v>71.760000000000005</v>
      </c>
      <c r="E1626">
        <v>79.34</v>
      </c>
      <c r="F1626">
        <v>4.29</v>
      </c>
      <c r="G1626">
        <v>30.855</v>
      </c>
      <c r="H1626">
        <v>4.88</v>
      </c>
      <c r="I1626">
        <v>21.75</v>
      </c>
      <c r="J1626">
        <v>21.11</v>
      </c>
      <c r="K1626">
        <v>89.33</v>
      </c>
      <c r="L1626">
        <v>27.96</v>
      </c>
      <c r="O1626" s="1">
        <v>41802</v>
      </c>
      <c r="P1626" s="4">
        <f t="shared" si="52"/>
        <v>38.03168749999999</v>
      </c>
      <c r="Q1626" s="4">
        <f t="shared" si="53"/>
        <v>84.64</v>
      </c>
      <c r="T1626" s="59"/>
      <c r="U1626" s="59"/>
    </row>
    <row r="1627" spans="1:21" x14ac:dyDescent="0.3">
      <c r="A1627" s="1">
        <v>41803</v>
      </c>
      <c r="B1627">
        <v>85.47</v>
      </c>
      <c r="C1627">
        <v>48.33</v>
      </c>
      <c r="D1627">
        <v>71.42</v>
      </c>
      <c r="E1627">
        <v>79.11</v>
      </c>
      <c r="F1627">
        <v>4.28</v>
      </c>
      <c r="G1627">
        <v>31.17</v>
      </c>
      <c r="H1627">
        <v>4.8849999999999998</v>
      </c>
      <c r="I1627">
        <v>22.37</v>
      </c>
      <c r="J1627">
        <v>21.09</v>
      </c>
      <c r="K1627">
        <v>89.38</v>
      </c>
      <c r="L1627">
        <v>29.87</v>
      </c>
      <c r="O1627" s="1">
        <v>41803</v>
      </c>
      <c r="P1627" s="4">
        <f t="shared" si="52"/>
        <v>38.309937499999997</v>
      </c>
      <c r="Q1627" s="4">
        <f t="shared" si="53"/>
        <v>85.47</v>
      </c>
      <c r="T1627" s="59"/>
      <c r="U1627" s="59"/>
    </row>
    <row r="1628" spans="1:21" x14ac:dyDescent="0.3">
      <c r="A1628" s="1">
        <v>41804</v>
      </c>
      <c r="B1628">
        <v>85.47</v>
      </c>
      <c r="C1628">
        <v>48.33</v>
      </c>
      <c r="D1628">
        <v>71.42</v>
      </c>
      <c r="E1628">
        <v>79.11</v>
      </c>
      <c r="F1628">
        <v>4.28</v>
      </c>
      <c r="G1628">
        <v>31.17</v>
      </c>
      <c r="H1628">
        <v>4.8849999999999998</v>
      </c>
      <c r="I1628">
        <v>22.37</v>
      </c>
      <c r="J1628">
        <v>21.09</v>
      </c>
      <c r="K1628">
        <v>89.38</v>
      </c>
      <c r="L1628">
        <v>29.87</v>
      </c>
      <c r="O1628" s="1">
        <v>41804</v>
      </c>
      <c r="P1628" s="4">
        <f t="shared" si="52"/>
        <v>38.309937499999997</v>
      </c>
      <c r="Q1628" s="4">
        <f t="shared" si="53"/>
        <v>85.47</v>
      </c>
      <c r="T1628" s="59"/>
      <c r="U1628" s="59"/>
    </row>
    <row r="1629" spans="1:21" x14ac:dyDescent="0.3">
      <c r="A1629" s="1">
        <v>41805</v>
      </c>
      <c r="B1629">
        <v>85.47</v>
      </c>
      <c r="C1629">
        <v>48.33</v>
      </c>
      <c r="D1629">
        <v>71.42</v>
      </c>
      <c r="E1629">
        <v>79.11</v>
      </c>
      <c r="F1629">
        <v>4.28</v>
      </c>
      <c r="G1629">
        <v>31.17</v>
      </c>
      <c r="H1629">
        <v>4.8849999999999998</v>
      </c>
      <c r="I1629">
        <v>22.37</v>
      </c>
      <c r="J1629">
        <v>21.09</v>
      </c>
      <c r="K1629">
        <v>89.38</v>
      </c>
      <c r="L1629">
        <v>29.87</v>
      </c>
      <c r="O1629" s="1">
        <v>41805</v>
      </c>
      <c r="P1629" s="4">
        <f t="shared" si="52"/>
        <v>38.309937499999997</v>
      </c>
      <c r="Q1629" s="4">
        <f t="shared" si="53"/>
        <v>85.47</v>
      </c>
      <c r="T1629" s="59"/>
      <c r="U1629" s="59"/>
    </row>
    <row r="1630" spans="1:21" x14ac:dyDescent="0.3">
      <c r="A1630" s="1">
        <v>41806</v>
      </c>
      <c r="B1630">
        <v>85.98</v>
      </c>
      <c r="C1630">
        <v>48.13</v>
      </c>
      <c r="D1630">
        <v>70.88</v>
      </c>
      <c r="E1630">
        <v>78.650000000000006</v>
      </c>
      <c r="F1630">
        <v>4.4400000000000004</v>
      </c>
      <c r="G1630">
        <v>31.91</v>
      </c>
      <c r="H1630">
        <v>4.87</v>
      </c>
      <c r="I1630">
        <v>22.35</v>
      </c>
      <c r="J1630">
        <v>21.21</v>
      </c>
      <c r="K1630">
        <v>90.6</v>
      </c>
      <c r="L1630">
        <v>30.01</v>
      </c>
      <c r="O1630" s="1">
        <v>41806</v>
      </c>
      <c r="P1630" s="4">
        <f t="shared" si="52"/>
        <v>38.355000000000004</v>
      </c>
      <c r="Q1630" s="4">
        <f t="shared" si="53"/>
        <v>85.98</v>
      </c>
      <c r="T1630" s="59"/>
      <c r="U1630" s="59"/>
    </row>
    <row r="1631" spans="1:21" x14ac:dyDescent="0.3">
      <c r="A1631" s="1">
        <v>41807</v>
      </c>
      <c r="B1631">
        <v>86.61</v>
      </c>
      <c r="C1631">
        <v>48.26</v>
      </c>
      <c r="D1631">
        <v>71.48</v>
      </c>
      <c r="E1631">
        <v>79.16</v>
      </c>
      <c r="F1631">
        <v>4.47</v>
      </c>
      <c r="G1631">
        <v>32.25</v>
      </c>
      <c r="H1631">
        <v>4.9024999999999999</v>
      </c>
      <c r="I1631">
        <v>22.49</v>
      </c>
      <c r="J1631">
        <v>21.26</v>
      </c>
      <c r="K1631">
        <v>91.26</v>
      </c>
      <c r="L1631">
        <v>29.95</v>
      </c>
      <c r="O1631" s="1">
        <v>41807</v>
      </c>
      <c r="P1631" s="4">
        <f t="shared" si="52"/>
        <v>38.584281249999997</v>
      </c>
      <c r="Q1631" s="4">
        <f t="shared" si="53"/>
        <v>86.61</v>
      </c>
      <c r="T1631" s="59"/>
      <c r="U1631" s="59"/>
    </row>
    <row r="1632" spans="1:21" x14ac:dyDescent="0.3">
      <c r="A1632" s="1">
        <v>41808</v>
      </c>
      <c r="B1632">
        <v>86.25</v>
      </c>
      <c r="C1632">
        <v>47.87</v>
      </c>
      <c r="D1632">
        <v>71.22</v>
      </c>
      <c r="E1632">
        <v>79.19</v>
      </c>
      <c r="F1632">
        <v>4.4000000000000004</v>
      </c>
      <c r="G1632">
        <v>32.06</v>
      </c>
      <c r="H1632">
        <v>4.8975</v>
      </c>
      <c r="I1632">
        <v>22.37</v>
      </c>
      <c r="J1632">
        <v>21.35</v>
      </c>
      <c r="K1632">
        <v>93.28</v>
      </c>
      <c r="L1632">
        <v>29.93</v>
      </c>
      <c r="O1632" s="1">
        <v>41808</v>
      </c>
      <c r="P1632" s="4">
        <f t="shared" si="52"/>
        <v>38.574468750000001</v>
      </c>
      <c r="Q1632" s="4">
        <f t="shared" si="53"/>
        <v>86.25</v>
      </c>
      <c r="T1632" s="59"/>
      <c r="U1632" s="59"/>
    </row>
    <row r="1633" spans="1:21" x14ac:dyDescent="0.3">
      <c r="A1633" s="1">
        <v>41809</v>
      </c>
      <c r="B1633">
        <v>86.37</v>
      </c>
      <c r="C1633">
        <v>47.91</v>
      </c>
      <c r="D1633">
        <v>70.930000000000007</v>
      </c>
      <c r="E1633">
        <v>79.75</v>
      </c>
      <c r="F1633">
        <v>4.3600000000000003</v>
      </c>
      <c r="G1633">
        <v>31.81</v>
      </c>
      <c r="H1633">
        <v>4.7845000000000004</v>
      </c>
      <c r="I1633">
        <v>22.46</v>
      </c>
      <c r="J1633">
        <v>21.69</v>
      </c>
      <c r="K1633">
        <v>93.48</v>
      </c>
      <c r="L1633">
        <v>30.09</v>
      </c>
      <c r="O1633" s="1">
        <v>41809</v>
      </c>
      <c r="P1633" s="4">
        <f t="shared" si="52"/>
        <v>38.619131250000002</v>
      </c>
      <c r="Q1633" s="4">
        <f t="shared" si="53"/>
        <v>86.37</v>
      </c>
      <c r="T1633" s="59"/>
      <c r="U1633" s="59"/>
    </row>
    <row r="1634" spans="1:21" x14ac:dyDescent="0.3">
      <c r="A1634" s="1">
        <v>41810</v>
      </c>
      <c r="B1634">
        <v>86.63</v>
      </c>
      <c r="C1634">
        <v>47.94</v>
      </c>
      <c r="D1634">
        <v>71.569999999999993</v>
      </c>
      <c r="E1634">
        <v>79.86</v>
      </c>
      <c r="F1634">
        <v>4.0999999999999996</v>
      </c>
      <c r="G1634">
        <v>31.85</v>
      </c>
      <c r="H1634">
        <v>4.7324999999999999</v>
      </c>
      <c r="I1634">
        <v>22.75</v>
      </c>
      <c r="J1634">
        <v>21.15</v>
      </c>
      <c r="K1634">
        <v>94.8</v>
      </c>
      <c r="L1634">
        <v>30.2</v>
      </c>
      <c r="O1634" s="1">
        <v>41810</v>
      </c>
      <c r="P1634" s="4">
        <f t="shared" si="52"/>
        <v>38.760281249999998</v>
      </c>
      <c r="Q1634" s="4">
        <f t="shared" si="53"/>
        <v>86.63</v>
      </c>
      <c r="T1634" s="59"/>
      <c r="U1634" s="59"/>
    </row>
    <row r="1635" spans="1:21" x14ac:dyDescent="0.3">
      <c r="A1635" s="1">
        <v>41811</v>
      </c>
      <c r="B1635">
        <v>86.63</v>
      </c>
      <c r="C1635">
        <v>47.94</v>
      </c>
      <c r="D1635">
        <v>71.569999999999993</v>
      </c>
      <c r="E1635">
        <v>79.86</v>
      </c>
      <c r="F1635">
        <v>4.0999999999999996</v>
      </c>
      <c r="G1635">
        <v>31.85</v>
      </c>
      <c r="H1635">
        <v>4.7324999999999999</v>
      </c>
      <c r="I1635">
        <v>22.75</v>
      </c>
      <c r="J1635">
        <v>21.15</v>
      </c>
      <c r="K1635">
        <v>94.8</v>
      </c>
      <c r="L1635">
        <v>30.2</v>
      </c>
      <c r="O1635" s="1">
        <v>41811</v>
      </c>
      <c r="P1635" s="4">
        <f t="shared" si="52"/>
        <v>38.760281249999998</v>
      </c>
      <c r="Q1635" s="4">
        <f t="shared" si="53"/>
        <v>86.63</v>
      </c>
      <c r="T1635" s="59"/>
      <c r="U1635" s="59"/>
    </row>
    <row r="1636" spans="1:21" x14ac:dyDescent="0.3">
      <c r="A1636" s="1">
        <v>41812</v>
      </c>
      <c r="B1636">
        <v>86.63</v>
      </c>
      <c r="C1636">
        <v>47.94</v>
      </c>
      <c r="D1636">
        <v>71.569999999999993</v>
      </c>
      <c r="E1636">
        <v>79.86</v>
      </c>
      <c r="F1636">
        <v>4.0999999999999996</v>
      </c>
      <c r="G1636">
        <v>31.85</v>
      </c>
      <c r="H1636">
        <v>4.7324999999999999</v>
      </c>
      <c r="I1636">
        <v>22.75</v>
      </c>
      <c r="J1636">
        <v>21.15</v>
      </c>
      <c r="K1636">
        <v>94.8</v>
      </c>
      <c r="L1636">
        <v>30.2</v>
      </c>
      <c r="O1636" s="1">
        <v>41812</v>
      </c>
      <c r="P1636" s="4">
        <f t="shared" si="52"/>
        <v>38.760281249999998</v>
      </c>
      <c r="Q1636" s="4">
        <f t="shared" si="53"/>
        <v>86.63</v>
      </c>
      <c r="T1636" s="59"/>
      <c r="U1636" s="59"/>
    </row>
    <row r="1637" spans="1:21" x14ac:dyDescent="0.3">
      <c r="A1637" s="1">
        <v>41813</v>
      </c>
      <c r="B1637">
        <v>86.31</v>
      </c>
      <c r="C1637">
        <v>48.08</v>
      </c>
      <c r="D1637">
        <v>71.239999999999995</v>
      </c>
      <c r="E1637">
        <v>79.430000000000007</v>
      </c>
      <c r="F1637">
        <v>4.01</v>
      </c>
      <c r="G1637">
        <v>31.26</v>
      </c>
      <c r="H1637">
        <v>4.6775000000000002</v>
      </c>
      <c r="I1637">
        <v>22.9</v>
      </c>
      <c r="J1637">
        <v>20.85</v>
      </c>
      <c r="K1637">
        <v>92.94</v>
      </c>
      <c r="L1637">
        <v>30.23</v>
      </c>
      <c r="O1637" s="1">
        <v>41813</v>
      </c>
      <c r="P1637" s="4">
        <f t="shared" si="52"/>
        <v>38.520093750000001</v>
      </c>
      <c r="Q1637" s="4">
        <f t="shared" si="53"/>
        <v>86.31</v>
      </c>
      <c r="T1637" s="59"/>
      <c r="U1637" s="59"/>
    </row>
    <row r="1638" spans="1:21" x14ac:dyDescent="0.3">
      <c r="A1638" s="1">
        <v>41814</v>
      </c>
      <c r="B1638">
        <v>85.37</v>
      </c>
      <c r="C1638">
        <v>47.71</v>
      </c>
      <c r="D1638">
        <v>70.67</v>
      </c>
      <c r="E1638">
        <v>78.78</v>
      </c>
      <c r="F1638">
        <v>3.94</v>
      </c>
      <c r="G1638">
        <v>32.5</v>
      </c>
      <c r="H1638">
        <v>4.6050000000000004</v>
      </c>
      <c r="I1638">
        <v>22.74</v>
      </c>
      <c r="J1638">
        <v>20.78</v>
      </c>
      <c r="K1638">
        <v>92.23</v>
      </c>
      <c r="L1638">
        <v>30.5</v>
      </c>
      <c r="O1638" s="1">
        <v>41814</v>
      </c>
      <c r="P1638" s="4">
        <f t="shared" si="52"/>
        <v>38.438062500000001</v>
      </c>
      <c r="Q1638" s="4">
        <f t="shared" si="53"/>
        <v>85.37</v>
      </c>
      <c r="T1638" s="59"/>
      <c r="U1638" s="59"/>
    </row>
    <row r="1639" spans="1:21" x14ac:dyDescent="0.3">
      <c r="A1639" s="1">
        <v>41815</v>
      </c>
      <c r="B1639">
        <v>85.73</v>
      </c>
      <c r="C1639">
        <v>48.04</v>
      </c>
      <c r="D1639">
        <v>71.63</v>
      </c>
      <c r="E1639">
        <v>78.05</v>
      </c>
      <c r="F1639">
        <v>3.96</v>
      </c>
      <c r="G1639">
        <v>32.340000000000003</v>
      </c>
      <c r="H1639">
        <v>4.6524999999999999</v>
      </c>
      <c r="I1639">
        <v>22.585000000000001</v>
      </c>
      <c r="J1639">
        <v>21.03</v>
      </c>
      <c r="K1639">
        <v>92.84</v>
      </c>
      <c r="L1639">
        <v>30.88</v>
      </c>
      <c r="O1639" s="1">
        <v>41815</v>
      </c>
      <c r="P1639" s="4">
        <f t="shared" si="52"/>
        <v>38.558968749999998</v>
      </c>
      <c r="Q1639" s="4">
        <f t="shared" si="53"/>
        <v>85.73</v>
      </c>
      <c r="T1639" s="59"/>
      <c r="U1639" s="59"/>
    </row>
    <row r="1640" spans="1:21" x14ac:dyDescent="0.3">
      <c r="A1640" s="1">
        <v>41816</v>
      </c>
      <c r="B1640">
        <v>85.35</v>
      </c>
      <c r="C1640">
        <v>47.79</v>
      </c>
      <c r="D1640">
        <v>70.959999999999994</v>
      </c>
      <c r="E1640">
        <v>78.77</v>
      </c>
      <c r="F1640">
        <v>4.03</v>
      </c>
      <c r="G1640">
        <v>32</v>
      </c>
      <c r="H1640">
        <v>4.59</v>
      </c>
      <c r="I1640">
        <v>22.42</v>
      </c>
      <c r="J1640">
        <v>21.02</v>
      </c>
      <c r="K1640">
        <v>92.21</v>
      </c>
      <c r="L1640">
        <v>30.78</v>
      </c>
      <c r="O1640" s="1">
        <v>41816</v>
      </c>
      <c r="P1640" s="4">
        <f t="shared" si="52"/>
        <v>38.437249999999999</v>
      </c>
      <c r="Q1640" s="4">
        <f t="shared" si="53"/>
        <v>85.35</v>
      </c>
      <c r="T1640" s="59"/>
      <c r="U1640" s="59"/>
    </row>
    <row r="1641" spans="1:21" x14ac:dyDescent="0.3">
      <c r="A1641" s="1">
        <v>41817</v>
      </c>
      <c r="B1641">
        <v>85.46</v>
      </c>
      <c r="C1641">
        <v>47.76</v>
      </c>
      <c r="D1641">
        <v>70.94</v>
      </c>
      <c r="E1641">
        <v>78.989999999999995</v>
      </c>
      <c r="F1641">
        <v>4.1100000000000003</v>
      </c>
      <c r="G1641">
        <v>31.51</v>
      </c>
      <c r="H1641">
        <v>4.5949999999999998</v>
      </c>
      <c r="I1641">
        <v>22.4</v>
      </c>
      <c r="J1641">
        <v>21.28</v>
      </c>
      <c r="K1641">
        <v>92.35</v>
      </c>
      <c r="L1641">
        <v>30.93</v>
      </c>
      <c r="O1641" s="1">
        <v>41817</v>
      </c>
      <c r="P1641" s="4">
        <f t="shared" si="52"/>
        <v>38.445437499999997</v>
      </c>
      <c r="Q1641" s="4">
        <f t="shared" si="53"/>
        <v>85.46</v>
      </c>
      <c r="T1641" s="59"/>
      <c r="U1641" s="59"/>
    </row>
    <row r="1642" spans="1:21" x14ac:dyDescent="0.3">
      <c r="A1642" s="1">
        <v>41818</v>
      </c>
      <c r="B1642">
        <v>85.46</v>
      </c>
      <c r="C1642">
        <v>47.76</v>
      </c>
      <c r="D1642">
        <v>70.94</v>
      </c>
      <c r="E1642">
        <v>78.989999999999995</v>
      </c>
      <c r="F1642">
        <v>4.1100000000000003</v>
      </c>
      <c r="G1642">
        <v>31.51</v>
      </c>
      <c r="H1642">
        <v>4.5949999999999998</v>
      </c>
      <c r="I1642">
        <v>22.4</v>
      </c>
      <c r="J1642">
        <v>21.28</v>
      </c>
      <c r="K1642">
        <v>92.35</v>
      </c>
      <c r="L1642">
        <v>30.93</v>
      </c>
      <c r="O1642" s="1">
        <v>41818</v>
      </c>
      <c r="P1642" s="4">
        <f t="shared" si="52"/>
        <v>38.445437499999997</v>
      </c>
      <c r="Q1642" s="4">
        <f t="shared" si="53"/>
        <v>85.46</v>
      </c>
      <c r="T1642" s="59"/>
      <c r="U1642" s="59"/>
    </row>
    <row r="1643" spans="1:21" x14ac:dyDescent="0.3">
      <c r="A1643" s="1">
        <v>41819</v>
      </c>
      <c r="B1643">
        <v>85.46</v>
      </c>
      <c r="C1643">
        <v>47.76</v>
      </c>
      <c r="D1643">
        <v>70.94</v>
      </c>
      <c r="E1643">
        <v>78.989999999999995</v>
      </c>
      <c r="F1643">
        <v>4.1100000000000003</v>
      </c>
      <c r="G1643">
        <v>31.51</v>
      </c>
      <c r="H1643">
        <v>4.5949999999999998</v>
      </c>
      <c r="I1643">
        <v>22.4</v>
      </c>
      <c r="J1643">
        <v>21.28</v>
      </c>
      <c r="K1643">
        <v>92.35</v>
      </c>
      <c r="L1643">
        <v>30.93</v>
      </c>
      <c r="O1643" s="1">
        <v>41819</v>
      </c>
      <c r="P1643" s="4">
        <f t="shared" si="52"/>
        <v>38.445437499999997</v>
      </c>
      <c r="Q1643" s="4">
        <f t="shared" si="53"/>
        <v>85.46</v>
      </c>
      <c r="T1643" s="59"/>
      <c r="U1643" s="59"/>
    </row>
    <row r="1644" spans="1:21" x14ac:dyDescent="0.3">
      <c r="A1644" s="1">
        <v>41820</v>
      </c>
      <c r="B1644">
        <v>86.4</v>
      </c>
      <c r="C1644">
        <v>47.79</v>
      </c>
      <c r="D1644">
        <v>72.069999999999993</v>
      </c>
      <c r="E1644">
        <v>79.2</v>
      </c>
      <c r="F1644">
        <v>4.1900000000000004</v>
      </c>
      <c r="G1644">
        <v>32.950000000000003</v>
      </c>
      <c r="H1644">
        <v>4.6349999999999998</v>
      </c>
      <c r="I1644">
        <v>22.55</v>
      </c>
      <c r="J1644">
        <v>21.39</v>
      </c>
      <c r="K1644">
        <v>93.27</v>
      </c>
      <c r="L1644">
        <v>30.9</v>
      </c>
      <c r="O1644" s="1">
        <v>41820</v>
      </c>
      <c r="P1644" s="4">
        <f t="shared" si="52"/>
        <v>38.840062500000002</v>
      </c>
      <c r="Q1644" s="4">
        <f t="shared" si="53"/>
        <v>86.4</v>
      </c>
      <c r="T1644" s="59"/>
      <c r="U1644" s="59"/>
    </row>
    <row r="1645" spans="1:21" x14ac:dyDescent="0.3">
      <c r="A1645" s="1">
        <v>41821</v>
      </c>
      <c r="B1645">
        <v>87.58</v>
      </c>
      <c r="C1645">
        <v>48.49</v>
      </c>
      <c r="D1645">
        <v>74.03</v>
      </c>
      <c r="E1645">
        <v>79.73</v>
      </c>
      <c r="F1645">
        <v>4.22</v>
      </c>
      <c r="G1645">
        <v>33.979999999999997</v>
      </c>
      <c r="H1645">
        <v>4.6875</v>
      </c>
      <c r="I1645">
        <v>22.66</v>
      </c>
      <c r="J1645">
        <v>21.97</v>
      </c>
      <c r="K1645">
        <v>94.67</v>
      </c>
      <c r="L1645">
        <v>30.98</v>
      </c>
      <c r="O1645" s="1">
        <v>41821</v>
      </c>
      <c r="P1645" s="4">
        <f t="shared" si="52"/>
        <v>39.444468750000006</v>
      </c>
      <c r="Q1645" s="4">
        <f t="shared" si="53"/>
        <v>87.58</v>
      </c>
      <c r="T1645" s="59"/>
      <c r="U1645" s="59"/>
    </row>
    <row r="1646" spans="1:21" x14ac:dyDescent="0.3">
      <c r="A1646" s="1">
        <v>41822</v>
      </c>
      <c r="B1646">
        <v>87.81</v>
      </c>
      <c r="C1646">
        <v>48.51</v>
      </c>
      <c r="D1646">
        <v>74.319999999999993</v>
      </c>
      <c r="E1646">
        <v>80.17</v>
      </c>
      <c r="F1646">
        <v>4.34</v>
      </c>
      <c r="G1646">
        <v>33.76</v>
      </c>
      <c r="H1646">
        <v>4.6706000000000003</v>
      </c>
      <c r="I1646">
        <v>22.79</v>
      </c>
      <c r="J1646">
        <v>22.38</v>
      </c>
      <c r="K1646">
        <v>93.94</v>
      </c>
      <c r="L1646">
        <v>30.98</v>
      </c>
      <c r="O1646" s="1">
        <v>41822</v>
      </c>
      <c r="P1646" s="4">
        <f t="shared" si="52"/>
        <v>39.514317500000004</v>
      </c>
      <c r="Q1646" s="4">
        <f t="shared" si="53"/>
        <v>87.81</v>
      </c>
      <c r="T1646" s="59"/>
      <c r="U1646" s="59"/>
    </row>
    <row r="1647" spans="1:21" x14ac:dyDescent="0.3">
      <c r="A1647" s="1">
        <v>41823</v>
      </c>
      <c r="B1647">
        <v>88.36</v>
      </c>
      <c r="C1647">
        <v>48.95</v>
      </c>
      <c r="D1647">
        <v>75.180000000000007</v>
      </c>
      <c r="E1647">
        <v>80.989999999999995</v>
      </c>
      <c r="F1647">
        <v>4.24</v>
      </c>
      <c r="G1647">
        <v>33.729999999999997</v>
      </c>
      <c r="H1647">
        <v>4.7125000000000004</v>
      </c>
      <c r="I1647">
        <v>22.81</v>
      </c>
      <c r="J1647">
        <v>22.71</v>
      </c>
      <c r="K1647">
        <v>95.69</v>
      </c>
      <c r="L1647">
        <v>31.14</v>
      </c>
      <c r="O1647" s="1">
        <v>41823</v>
      </c>
      <c r="P1647" s="4">
        <f t="shared" si="52"/>
        <v>39.867156250000001</v>
      </c>
      <c r="Q1647" s="4">
        <f t="shared" si="53"/>
        <v>88.36</v>
      </c>
      <c r="T1647" s="59"/>
      <c r="U1647" s="59"/>
    </row>
    <row r="1648" spans="1:21" x14ac:dyDescent="0.3">
      <c r="A1648" s="1">
        <v>41824</v>
      </c>
      <c r="B1648">
        <v>88.36</v>
      </c>
      <c r="C1648">
        <v>48.95</v>
      </c>
      <c r="D1648">
        <v>75.180000000000007</v>
      </c>
      <c r="E1648">
        <v>80.989999999999995</v>
      </c>
      <c r="F1648">
        <v>4.24</v>
      </c>
      <c r="G1648">
        <v>33.729999999999997</v>
      </c>
      <c r="H1648">
        <v>4.7125000000000004</v>
      </c>
      <c r="I1648">
        <v>22.81</v>
      </c>
      <c r="J1648">
        <v>22.71</v>
      </c>
      <c r="K1648">
        <v>95.69</v>
      </c>
      <c r="L1648">
        <v>31.14</v>
      </c>
      <c r="O1648" s="1">
        <v>41824</v>
      </c>
      <c r="P1648" s="4">
        <f t="shared" si="52"/>
        <v>39.867156250000001</v>
      </c>
      <c r="Q1648" s="4">
        <f t="shared" si="53"/>
        <v>88.36</v>
      </c>
      <c r="T1648" s="59"/>
      <c r="U1648" s="59"/>
    </row>
    <row r="1649" spans="1:21" x14ac:dyDescent="0.3">
      <c r="A1649" s="1">
        <v>41825</v>
      </c>
      <c r="B1649">
        <v>88.36</v>
      </c>
      <c r="C1649">
        <v>48.95</v>
      </c>
      <c r="D1649">
        <v>75.180000000000007</v>
      </c>
      <c r="E1649">
        <v>80.989999999999995</v>
      </c>
      <c r="F1649">
        <v>4.24</v>
      </c>
      <c r="G1649">
        <v>33.729999999999997</v>
      </c>
      <c r="H1649">
        <v>4.7125000000000004</v>
      </c>
      <c r="I1649">
        <v>22.81</v>
      </c>
      <c r="J1649">
        <v>22.71</v>
      </c>
      <c r="K1649">
        <v>95.69</v>
      </c>
      <c r="L1649">
        <v>31.14</v>
      </c>
      <c r="O1649" s="1">
        <v>41825</v>
      </c>
      <c r="P1649" s="4">
        <f t="shared" si="52"/>
        <v>39.867156250000001</v>
      </c>
      <c r="Q1649" s="4">
        <f t="shared" si="53"/>
        <v>88.36</v>
      </c>
      <c r="T1649" s="59"/>
      <c r="U1649" s="59"/>
    </row>
    <row r="1650" spans="1:21" x14ac:dyDescent="0.3">
      <c r="A1650" s="1">
        <v>41826</v>
      </c>
      <c r="B1650">
        <v>88.36</v>
      </c>
      <c r="C1650">
        <v>48.95</v>
      </c>
      <c r="D1650">
        <v>75.180000000000007</v>
      </c>
      <c r="E1650">
        <v>80.989999999999995</v>
      </c>
      <c r="F1650">
        <v>4.24</v>
      </c>
      <c r="G1650">
        <v>33.729999999999997</v>
      </c>
      <c r="H1650">
        <v>4.7125000000000004</v>
      </c>
      <c r="I1650">
        <v>22.81</v>
      </c>
      <c r="J1650">
        <v>22.71</v>
      </c>
      <c r="K1650">
        <v>95.69</v>
      </c>
      <c r="L1650">
        <v>31.14</v>
      </c>
      <c r="O1650" s="1">
        <v>41826</v>
      </c>
      <c r="P1650" s="4">
        <f t="shared" si="52"/>
        <v>39.867156250000001</v>
      </c>
      <c r="Q1650" s="4">
        <f t="shared" si="53"/>
        <v>88.36</v>
      </c>
      <c r="T1650" s="59"/>
      <c r="U1650" s="59"/>
    </row>
    <row r="1651" spans="1:21" x14ac:dyDescent="0.3">
      <c r="A1651" s="1">
        <v>41827</v>
      </c>
      <c r="B1651">
        <v>87.77</v>
      </c>
      <c r="C1651">
        <v>48.92</v>
      </c>
      <c r="D1651">
        <v>74.53</v>
      </c>
      <c r="E1651">
        <v>80.819999999999993</v>
      </c>
      <c r="F1651">
        <v>4.26</v>
      </c>
      <c r="G1651">
        <v>32.86</v>
      </c>
      <c r="H1651">
        <v>4.6749999999999998</v>
      </c>
      <c r="I1651">
        <v>22.96</v>
      </c>
      <c r="J1651">
        <v>22.67</v>
      </c>
      <c r="K1651">
        <v>96.12</v>
      </c>
      <c r="L1651">
        <v>31.03</v>
      </c>
      <c r="O1651" s="1">
        <v>41827</v>
      </c>
      <c r="P1651" s="4">
        <f t="shared" si="52"/>
        <v>39.695687500000012</v>
      </c>
      <c r="Q1651" s="4">
        <f t="shared" si="53"/>
        <v>87.77</v>
      </c>
      <c r="T1651" s="59"/>
      <c r="U1651" s="59"/>
    </row>
    <row r="1652" spans="1:21" x14ac:dyDescent="0.3">
      <c r="A1652" s="1">
        <v>41828</v>
      </c>
      <c r="B1652">
        <v>87.3</v>
      </c>
      <c r="C1652">
        <v>48.85</v>
      </c>
      <c r="D1652">
        <v>73.39</v>
      </c>
      <c r="E1652">
        <v>80.650000000000006</v>
      </c>
      <c r="F1652">
        <v>4.22</v>
      </c>
      <c r="G1652">
        <v>33.130000000000003</v>
      </c>
      <c r="H1652">
        <v>4.6375000000000002</v>
      </c>
      <c r="I1652">
        <v>22.74</v>
      </c>
      <c r="J1652">
        <v>22.57</v>
      </c>
      <c r="K1652">
        <v>94.64</v>
      </c>
      <c r="L1652">
        <v>30.79</v>
      </c>
      <c r="O1652" s="1">
        <v>41828</v>
      </c>
      <c r="P1652" s="4">
        <f t="shared" si="52"/>
        <v>39.431343750000003</v>
      </c>
      <c r="Q1652" s="4">
        <f t="shared" si="53"/>
        <v>87.3</v>
      </c>
      <c r="T1652" s="59"/>
      <c r="U1652" s="59"/>
    </row>
    <row r="1653" spans="1:21" x14ac:dyDescent="0.3">
      <c r="A1653" s="1">
        <v>41829</v>
      </c>
      <c r="B1653">
        <v>87.83</v>
      </c>
      <c r="C1653">
        <v>49.28</v>
      </c>
      <c r="D1653">
        <v>74.23</v>
      </c>
      <c r="E1653">
        <v>80.77</v>
      </c>
      <c r="F1653">
        <v>4.2300000000000004</v>
      </c>
      <c r="G1653">
        <v>32.89</v>
      </c>
      <c r="H1653">
        <v>4.7774999999999999</v>
      </c>
      <c r="I1653">
        <v>23.27</v>
      </c>
      <c r="J1653">
        <v>22.42</v>
      </c>
      <c r="K1653">
        <v>93.5</v>
      </c>
      <c r="L1653">
        <v>30.89</v>
      </c>
      <c r="O1653" s="1">
        <v>41829</v>
      </c>
      <c r="P1653" s="4">
        <f t="shared" si="52"/>
        <v>39.583968749999997</v>
      </c>
      <c r="Q1653" s="4">
        <f t="shared" si="53"/>
        <v>87.83</v>
      </c>
      <c r="T1653" s="59"/>
      <c r="U1653" s="59"/>
    </row>
    <row r="1654" spans="1:21" x14ac:dyDescent="0.3">
      <c r="A1654" s="1">
        <v>41830</v>
      </c>
      <c r="B1654">
        <v>87.43</v>
      </c>
      <c r="C1654">
        <v>48.994999999999997</v>
      </c>
      <c r="D1654">
        <v>73.150000000000006</v>
      </c>
      <c r="E1654">
        <v>80.430000000000007</v>
      </c>
      <c r="F1654">
        <v>4.29</v>
      </c>
      <c r="G1654">
        <v>32.770000000000003</v>
      </c>
      <c r="H1654">
        <v>4.7512999999999996</v>
      </c>
      <c r="I1654">
        <v>22.87</v>
      </c>
      <c r="J1654">
        <v>22.95</v>
      </c>
      <c r="K1654">
        <v>92.88</v>
      </c>
      <c r="L1654">
        <v>31.26</v>
      </c>
      <c r="O1654" s="1">
        <v>41830</v>
      </c>
      <c r="P1654" s="4">
        <f t="shared" si="52"/>
        <v>39.374583750000006</v>
      </c>
      <c r="Q1654" s="4">
        <f t="shared" si="53"/>
        <v>87.43</v>
      </c>
      <c r="T1654" s="59"/>
      <c r="U1654" s="59"/>
    </row>
    <row r="1655" spans="1:21" x14ac:dyDescent="0.3">
      <c r="A1655" s="1">
        <v>41831</v>
      </c>
      <c r="B1655">
        <v>87.42</v>
      </c>
      <c r="C1655">
        <v>49.29</v>
      </c>
      <c r="D1655">
        <v>73.2</v>
      </c>
      <c r="E1655">
        <v>79.599999999999994</v>
      </c>
      <c r="F1655">
        <v>4.37</v>
      </c>
      <c r="G1655">
        <v>32.799999999999997</v>
      </c>
      <c r="H1655">
        <v>4.7625000000000002</v>
      </c>
      <c r="I1655">
        <v>22.85</v>
      </c>
      <c r="J1655">
        <v>22.81</v>
      </c>
      <c r="K1655">
        <v>91.42</v>
      </c>
      <c r="L1655">
        <v>31.25</v>
      </c>
      <c r="O1655" s="1">
        <v>41831</v>
      </c>
      <c r="P1655" s="4">
        <f t="shared" si="52"/>
        <v>39.25028125</v>
      </c>
      <c r="Q1655" s="4">
        <f t="shared" si="53"/>
        <v>87.42</v>
      </c>
      <c r="T1655" s="59"/>
      <c r="U1655" s="59"/>
    </row>
    <row r="1656" spans="1:21" x14ac:dyDescent="0.3">
      <c r="A1656" s="1">
        <v>41832</v>
      </c>
      <c r="B1656">
        <v>87.42</v>
      </c>
      <c r="C1656">
        <v>49.29</v>
      </c>
      <c r="D1656">
        <v>73.2</v>
      </c>
      <c r="E1656">
        <v>79.599999999999994</v>
      </c>
      <c r="F1656">
        <v>4.37</v>
      </c>
      <c r="G1656">
        <v>32.799999999999997</v>
      </c>
      <c r="H1656">
        <v>4.7625000000000002</v>
      </c>
      <c r="I1656">
        <v>22.85</v>
      </c>
      <c r="J1656">
        <v>22.81</v>
      </c>
      <c r="K1656">
        <v>91.42</v>
      </c>
      <c r="L1656">
        <v>31.25</v>
      </c>
      <c r="O1656" s="1">
        <v>41832</v>
      </c>
      <c r="P1656" s="4">
        <f t="shared" si="52"/>
        <v>39.25028125</v>
      </c>
      <c r="Q1656" s="4">
        <f t="shared" si="53"/>
        <v>87.42</v>
      </c>
      <c r="T1656" s="59"/>
      <c r="U1656" s="59"/>
    </row>
    <row r="1657" spans="1:21" x14ac:dyDescent="0.3">
      <c r="A1657" s="1">
        <v>41833</v>
      </c>
      <c r="B1657">
        <v>87.42</v>
      </c>
      <c r="C1657">
        <v>49.29</v>
      </c>
      <c r="D1657">
        <v>73.2</v>
      </c>
      <c r="E1657">
        <v>79.599999999999994</v>
      </c>
      <c r="F1657">
        <v>4.37</v>
      </c>
      <c r="G1657">
        <v>32.799999999999997</v>
      </c>
      <c r="H1657">
        <v>4.7625000000000002</v>
      </c>
      <c r="I1657">
        <v>22.85</v>
      </c>
      <c r="J1657">
        <v>22.81</v>
      </c>
      <c r="K1657">
        <v>91.42</v>
      </c>
      <c r="L1657">
        <v>31.25</v>
      </c>
      <c r="O1657" s="1">
        <v>41833</v>
      </c>
      <c r="P1657" s="4">
        <f t="shared" si="52"/>
        <v>39.25028125</v>
      </c>
      <c r="Q1657" s="4">
        <f t="shared" si="53"/>
        <v>87.42</v>
      </c>
      <c r="T1657" s="59"/>
      <c r="U1657" s="59"/>
    </row>
    <row r="1658" spans="1:21" x14ac:dyDescent="0.3">
      <c r="A1658" s="1">
        <v>41834</v>
      </c>
      <c r="B1658">
        <v>87.85</v>
      </c>
      <c r="C1658">
        <v>48.92</v>
      </c>
      <c r="D1658">
        <v>74.040000000000006</v>
      </c>
      <c r="E1658">
        <v>79.52</v>
      </c>
      <c r="F1658">
        <v>4.6399999999999997</v>
      </c>
      <c r="G1658">
        <v>33.590000000000003</v>
      </c>
      <c r="H1658">
        <v>4.8224999999999998</v>
      </c>
      <c r="I1658">
        <v>23.06</v>
      </c>
      <c r="J1658">
        <v>22.66</v>
      </c>
      <c r="K1658">
        <v>90.76</v>
      </c>
      <c r="L1658">
        <v>31.49</v>
      </c>
      <c r="O1658" s="1">
        <v>41834</v>
      </c>
      <c r="P1658" s="4">
        <f t="shared" si="52"/>
        <v>39.43028125</v>
      </c>
      <c r="Q1658" s="4">
        <f t="shared" si="53"/>
        <v>87.85</v>
      </c>
      <c r="T1658" s="59"/>
      <c r="U1658" s="59"/>
    </row>
    <row r="1659" spans="1:21" x14ac:dyDescent="0.3">
      <c r="A1659" s="1">
        <v>41835</v>
      </c>
      <c r="B1659">
        <v>87.59</v>
      </c>
      <c r="C1659">
        <v>48.66</v>
      </c>
      <c r="D1659">
        <v>73.42</v>
      </c>
      <c r="E1659">
        <v>79.44</v>
      </c>
      <c r="F1659">
        <v>4.53</v>
      </c>
      <c r="G1659">
        <v>34.020000000000003</v>
      </c>
      <c r="H1659">
        <v>4.8425000000000002</v>
      </c>
      <c r="I1659">
        <v>22.89</v>
      </c>
      <c r="J1659">
        <v>22.47</v>
      </c>
      <c r="K1659">
        <v>90.63</v>
      </c>
      <c r="L1659">
        <v>31.71</v>
      </c>
      <c r="O1659" s="1">
        <v>41835</v>
      </c>
      <c r="P1659" s="4">
        <f t="shared" si="52"/>
        <v>39.350156249999998</v>
      </c>
      <c r="Q1659" s="4">
        <f t="shared" si="53"/>
        <v>87.59</v>
      </c>
      <c r="T1659" s="59"/>
      <c r="U1659" s="59"/>
    </row>
    <row r="1660" spans="1:21" x14ac:dyDescent="0.3">
      <c r="A1660" s="1">
        <v>41836</v>
      </c>
      <c r="B1660">
        <v>88.61</v>
      </c>
      <c r="C1660">
        <v>49.05</v>
      </c>
      <c r="D1660">
        <v>73.650000000000006</v>
      </c>
      <c r="E1660">
        <v>79.62</v>
      </c>
      <c r="F1660">
        <v>4.66</v>
      </c>
      <c r="G1660">
        <v>34.64</v>
      </c>
      <c r="H1660">
        <v>4.8375000000000004</v>
      </c>
      <c r="I1660">
        <v>22.85</v>
      </c>
      <c r="J1660">
        <v>20.93</v>
      </c>
      <c r="K1660">
        <v>88.39</v>
      </c>
      <c r="L1660">
        <v>34.65</v>
      </c>
      <c r="O1660" s="1">
        <v>41836</v>
      </c>
      <c r="P1660" s="4">
        <f t="shared" si="52"/>
        <v>39.661218750000003</v>
      </c>
      <c r="Q1660" s="4">
        <f t="shared" si="53"/>
        <v>88.61</v>
      </c>
      <c r="T1660" s="59"/>
      <c r="U1660" s="59"/>
    </row>
    <row r="1661" spans="1:21" x14ac:dyDescent="0.3">
      <c r="A1661" s="1">
        <v>41837</v>
      </c>
      <c r="B1661">
        <v>86.32</v>
      </c>
      <c r="C1661">
        <v>48.15</v>
      </c>
      <c r="D1661">
        <v>71.900000000000006</v>
      </c>
      <c r="E1661">
        <v>78.11</v>
      </c>
      <c r="F1661">
        <v>4.57</v>
      </c>
      <c r="G1661">
        <v>33.0501</v>
      </c>
      <c r="H1661">
        <v>4.8250000000000002</v>
      </c>
      <c r="I1661">
        <v>22.765000000000001</v>
      </c>
      <c r="J1661">
        <v>20.2</v>
      </c>
      <c r="K1661">
        <v>86.21</v>
      </c>
      <c r="L1661">
        <v>33.700000000000003</v>
      </c>
      <c r="O1661" s="1">
        <v>41837</v>
      </c>
      <c r="P1661" s="4">
        <f t="shared" si="52"/>
        <v>38.740886250000003</v>
      </c>
      <c r="Q1661" s="4">
        <f t="shared" si="53"/>
        <v>86.32</v>
      </c>
      <c r="T1661" s="59"/>
      <c r="U1661" s="59"/>
    </row>
    <row r="1662" spans="1:21" x14ac:dyDescent="0.3">
      <c r="A1662" s="1">
        <v>41838</v>
      </c>
      <c r="B1662">
        <v>87.4499</v>
      </c>
      <c r="C1662">
        <v>48.82</v>
      </c>
      <c r="D1662">
        <v>75</v>
      </c>
      <c r="E1662">
        <v>79.39</v>
      </c>
      <c r="F1662">
        <v>3.83</v>
      </c>
      <c r="G1662">
        <v>33.15</v>
      </c>
      <c r="H1662">
        <v>4.6100000000000003</v>
      </c>
      <c r="I1662">
        <v>23</v>
      </c>
      <c r="J1662">
        <v>20.48</v>
      </c>
      <c r="K1662">
        <v>85.84</v>
      </c>
      <c r="L1662">
        <v>33.700000000000003</v>
      </c>
      <c r="O1662" s="1">
        <v>41838</v>
      </c>
      <c r="P1662" s="4">
        <f t="shared" si="52"/>
        <v>39.234749999999998</v>
      </c>
      <c r="Q1662" s="4">
        <f t="shared" si="53"/>
        <v>87.4499</v>
      </c>
      <c r="T1662" s="59"/>
      <c r="U1662" s="59"/>
    </row>
    <row r="1663" spans="1:21" x14ac:dyDescent="0.3">
      <c r="A1663" s="1">
        <v>41839</v>
      </c>
      <c r="B1663">
        <v>87.4499</v>
      </c>
      <c r="C1663">
        <v>48.82</v>
      </c>
      <c r="D1663">
        <v>75</v>
      </c>
      <c r="E1663">
        <v>79.39</v>
      </c>
      <c r="F1663">
        <v>3.83</v>
      </c>
      <c r="G1663">
        <v>33.15</v>
      </c>
      <c r="H1663">
        <v>4.6100000000000003</v>
      </c>
      <c r="I1663">
        <v>23</v>
      </c>
      <c r="J1663">
        <v>20.48</v>
      </c>
      <c r="K1663">
        <v>85.84</v>
      </c>
      <c r="L1663">
        <v>33.700000000000003</v>
      </c>
      <c r="O1663" s="1">
        <v>41839</v>
      </c>
      <c r="P1663" s="4">
        <f t="shared" si="52"/>
        <v>39.234749999999998</v>
      </c>
      <c r="Q1663" s="4">
        <f t="shared" si="53"/>
        <v>87.4499</v>
      </c>
      <c r="T1663" s="59"/>
      <c r="U1663" s="59"/>
    </row>
    <row r="1664" spans="1:21" x14ac:dyDescent="0.3">
      <c r="A1664" s="1">
        <v>41840</v>
      </c>
      <c r="B1664">
        <v>87.4499</v>
      </c>
      <c r="C1664">
        <v>48.82</v>
      </c>
      <c r="D1664">
        <v>75</v>
      </c>
      <c r="E1664">
        <v>79.39</v>
      </c>
      <c r="F1664">
        <v>3.83</v>
      </c>
      <c r="G1664">
        <v>33.15</v>
      </c>
      <c r="H1664">
        <v>4.6100000000000003</v>
      </c>
      <c r="I1664">
        <v>23</v>
      </c>
      <c r="J1664">
        <v>20.48</v>
      </c>
      <c r="K1664">
        <v>85.84</v>
      </c>
      <c r="L1664">
        <v>33.700000000000003</v>
      </c>
      <c r="O1664" s="1">
        <v>41840</v>
      </c>
      <c r="P1664" s="4">
        <f t="shared" si="52"/>
        <v>39.234749999999998</v>
      </c>
      <c r="Q1664" s="4">
        <f t="shared" si="53"/>
        <v>87.4499</v>
      </c>
      <c r="T1664" s="59"/>
      <c r="U1664" s="59"/>
    </row>
    <row r="1665" spans="1:21" x14ac:dyDescent="0.3">
      <c r="A1665" s="1">
        <v>41841</v>
      </c>
      <c r="B1665">
        <v>87.71</v>
      </c>
      <c r="C1665">
        <v>49.17</v>
      </c>
      <c r="D1665">
        <v>75.42</v>
      </c>
      <c r="E1665">
        <v>79.67</v>
      </c>
      <c r="F1665">
        <v>3.78</v>
      </c>
      <c r="G1665">
        <v>33.07</v>
      </c>
      <c r="H1665">
        <v>4.6375000000000002</v>
      </c>
      <c r="I1665">
        <v>22.91</v>
      </c>
      <c r="J1665">
        <v>20.43</v>
      </c>
      <c r="K1665">
        <v>87.46</v>
      </c>
      <c r="L1665">
        <v>34.06</v>
      </c>
      <c r="O1665" s="1">
        <v>41841</v>
      </c>
      <c r="P1665" s="4">
        <f t="shared" si="52"/>
        <v>39.450218749999998</v>
      </c>
      <c r="Q1665" s="4">
        <f t="shared" si="53"/>
        <v>87.71</v>
      </c>
      <c r="T1665" s="59"/>
      <c r="U1665" s="59"/>
    </row>
    <row r="1666" spans="1:21" x14ac:dyDescent="0.3">
      <c r="A1666" s="1">
        <v>41842</v>
      </c>
      <c r="B1666">
        <v>88.28</v>
      </c>
      <c r="C1666">
        <v>49.12</v>
      </c>
      <c r="D1666">
        <v>75.39</v>
      </c>
      <c r="E1666">
        <v>81.53</v>
      </c>
      <c r="F1666">
        <v>3.8</v>
      </c>
      <c r="G1666">
        <v>33.630000000000003</v>
      </c>
      <c r="H1666">
        <v>4.6174999999999997</v>
      </c>
      <c r="I1666">
        <v>22.52</v>
      </c>
      <c r="J1666">
        <v>20.71</v>
      </c>
      <c r="K1666">
        <v>87.18</v>
      </c>
      <c r="L1666">
        <v>34.790100000000002</v>
      </c>
      <c r="O1666" s="1">
        <v>41842</v>
      </c>
      <c r="P1666" s="4">
        <f t="shared" si="52"/>
        <v>39.751729999999995</v>
      </c>
      <c r="Q1666" s="4">
        <f t="shared" si="53"/>
        <v>88.28</v>
      </c>
      <c r="T1666" s="59"/>
      <c r="U1666" s="59"/>
    </row>
    <row r="1667" spans="1:21" x14ac:dyDescent="0.3">
      <c r="A1667" s="1">
        <v>41843</v>
      </c>
      <c r="B1667">
        <v>86.26</v>
      </c>
      <c r="C1667">
        <v>48.195</v>
      </c>
      <c r="D1667">
        <v>73.63</v>
      </c>
      <c r="E1667">
        <v>81.599999999999994</v>
      </c>
      <c r="F1667">
        <v>3.76</v>
      </c>
      <c r="G1667">
        <v>33.68</v>
      </c>
      <c r="H1667">
        <v>4.5199999999999996</v>
      </c>
      <c r="I1667">
        <v>21.9</v>
      </c>
      <c r="J1667">
        <v>20.68</v>
      </c>
      <c r="K1667">
        <v>87.02</v>
      </c>
      <c r="L1667">
        <v>34.5</v>
      </c>
      <c r="O1667" s="1">
        <v>41843</v>
      </c>
      <c r="P1667" s="4">
        <f t="shared" si="52"/>
        <v>39.335812500000003</v>
      </c>
      <c r="Q1667" s="4">
        <f t="shared" si="53"/>
        <v>86.26</v>
      </c>
      <c r="T1667" s="59"/>
      <c r="U1667" s="59"/>
    </row>
    <row r="1668" spans="1:21" x14ac:dyDescent="0.3">
      <c r="A1668" s="1">
        <v>41844</v>
      </c>
      <c r="B1668">
        <v>85.46</v>
      </c>
      <c r="C1668">
        <v>47.86</v>
      </c>
      <c r="D1668">
        <v>72.510000000000005</v>
      </c>
      <c r="E1668">
        <v>76.171999999999997</v>
      </c>
      <c r="F1668">
        <v>3.73</v>
      </c>
      <c r="G1668">
        <v>33.880000000000003</v>
      </c>
      <c r="H1668">
        <v>4.5274999999999999</v>
      </c>
      <c r="I1668">
        <v>21.754999999999999</v>
      </c>
      <c r="J1668">
        <v>20.89</v>
      </c>
      <c r="K1668">
        <v>86.71</v>
      </c>
      <c r="L1668">
        <v>34.25</v>
      </c>
      <c r="O1668" s="1">
        <v>41844</v>
      </c>
      <c r="P1668" s="4">
        <f t="shared" ref="P1668:P1731" si="54">SUMPRODUCT(C1668:L1668,$C$1:$L$1)</f>
        <v>38.532006250000002</v>
      </c>
      <c r="Q1668" s="4">
        <f t="shared" si="53"/>
        <v>85.46</v>
      </c>
      <c r="T1668" s="59"/>
      <c r="U1668" s="59"/>
    </row>
    <row r="1669" spans="1:21" x14ac:dyDescent="0.3">
      <c r="A1669" s="1">
        <v>41845</v>
      </c>
      <c r="B1669">
        <v>83.77</v>
      </c>
      <c r="C1669">
        <v>46.82</v>
      </c>
      <c r="D1669">
        <v>69.92</v>
      </c>
      <c r="E1669">
        <v>76.099999999999994</v>
      </c>
      <c r="F1669">
        <v>3.76</v>
      </c>
      <c r="G1669">
        <v>33.42</v>
      </c>
      <c r="H1669">
        <v>4.4474999999999998</v>
      </c>
      <c r="I1669">
        <v>21.23</v>
      </c>
      <c r="J1669">
        <v>20.350000000000001</v>
      </c>
      <c r="K1669">
        <v>84.97</v>
      </c>
      <c r="L1669">
        <v>34.25</v>
      </c>
      <c r="O1669" s="1">
        <v>41845</v>
      </c>
      <c r="P1669" s="4">
        <f t="shared" si="54"/>
        <v>37.885093749999996</v>
      </c>
      <c r="Q1669" s="4">
        <f t="shared" si="53"/>
        <v>83.77</v>
      </c>
      <c r="T1669" s="59"/>
      <c r="U1669" s="59"/>
    </row>
    <row r="1670" spans="1:21" x14ac:dyDescent="0.3">
      <c r="A1670" s="1">
        <v>41846</v>
      </c>
      <c r="B1670">
        <v>83.77</v>
      </c>
      <c r="C1670">
        <v>46.82</v>
      </c>
      <c r="D1670">
        <v>69.92</v>
      </c>
      <c r="E1670">
        <v>76.099999999999994</v>
      </c>
      <c r="F1670">
        <v>3.76</v>
      </c>
      <c r="G1670">
        <v>33.42</v>
      </c>
      <c r="H1670">
        <v>4.4474999999999998</v>
      </c>
      <c r="I1670">
        <v>21.23</v>
      </c>
      <c r="J1670">
        <v>20.350000000000001</v>
      </c>
      <c r="K1670">
        <v>84.97</v>
      </c>
      <c r="L1670">
        <v>34.25</v>
      </c>
      <c r="O1670" s="1">
        <v>41846</v>
      </c>
      <c r="P1670" s="4">
        <f t="shared" si="54"/>
        <v>37.885093749999996</v>
      </c>
      <c r="Q1670" s="4">
        <f t="shared" si="53"/>
        <v>83.77</v>
      </c>
      <c r="T1670" s="59"/>
      <c r="U1670" s="59"/>
    </row>
    <row r="1671" spans="1:21" x14ac:dyDescent="0.3">
      <c r="A1671" s="1">
        <v>41847</v>
      </c>
      <c r="B1671">
        <v>83.77</v>
      </c>
      <c r="C1671">
        <v>46.82</v>
      </c>
      <c r="D1671">
        <v>69.92</v>
      </c>
      <c r="E1671">
        <v>76.099999999999994</v>
      </c>
      <c r="F1671">
        <v>3.76</v>
      </c>
      <c r="G1671">
        <v>33.42</v>
      </c>
      <c r="H1671">
        <v>4.4474999999999998</v>
      </c>
      <c r="I1671">
        <v>21.23</v>
      </c>
      <c r="J1671">
        <v>20.350000000000001</v>
      </c>
      <c r="K1671">
        <v>84.97</v>
      </c>
      <c r="L1671">
        <v>34.25</v>
      </c>
      <c r="O1671" s="1">
        <v>41847</v>
      </c>
      <c r="P1671" s="4">
        <f t="shared" si="54"/>
        <v>37.885093749999996</v>
      </c>
      <c r="Q1671" s="4">
        <f t="shared" si="53"/>
        <v>83.77</v>
      </c>
      <c r="T1671" s="59"/>
      <c r="U1671" s="59"/>
    </row>
    <row r="1672" spans="1:21" x14ac:dyDescent="0.3">
      <c r="A1672" s="1">
        <v>41848</v>
      </c>
      <c r="B1672">
        <v>83.69</v>
      </c>
      <c r="C1672">
        <v>47.35</v>
      </c>
      <c r="D1672">
        <v>70.510000000000005</v>
      </c>
      <c r="E1672">
        <v>75.83</v>
      </c>
      <c r="F1672">
        <v>3.73</v>
      </c>
      <c r="G1672">
        <v>31.98</v>
      </c>
      <c r="H1672">
        <v>4.43</v>
      </c>
      <c r="I1672">
        <v>21.36</v>
      </c>
      <c r="J1672">
        <v>20.37</v>
      </c>
      <c r="K1672">
        <v>84.48</v>
      </c>
      <c r="L1672">
        <v>34.229999999999997</v>
      </c>
      <c r="O1672" s="1">
        <v>41848</v>
      </c>
      <c r="P1672" s="4">
        <f t="shared" si="54"/>
        <v>37.802250000000001</v>
      </c>
      <c r="Q1672" s="4">
        <f t="shared" si="53"/>
        <v>83.69</v>
      </c>
      <c r="T1672" s="59"/>
      <c r="U1672" s="59"/>
    </row>
    <row r="1673" spans="1:21" x14ac:dyDescent="0.3">
      <c r="A1673" s="1">
        <v>41849</v>
      </c>
      <c r="B1673">
        <v>83.54</v>
      </c>
      <c r="C1673">
        <v>46.77</v>
      </c>
      <c r="D1673">
        <v>69.88</v>
      </c>
      <c r="E1673">
        <v>75.31</v>
      </c>
      <c r="F1673">
        <v>3.79</v>
      </c>
      <c r="G1673">
        <v>32.130000000000003</v>
      </c>
      <c r="H1673">
        <v>4.4450000000000003</v>
      </c>
      <c r="I1673">
        <v>21.19</v>
      </c>
      <c r="J1673">
        <v>20.54</v>
      </c>
      <c r="K1673">
        <v>83.28</v>
      </c>
      <c r="L1673">
        <v>34.19</v>
      </c>
      <c r="O1673" s="1">
        <v>41849</v>
      </c>
      <c r="P1673" s="4">
        <f t="shared" si="54"/>
        <v>37.557812500000004</v>
      </c>
      <c r="Q1673" s="4">
        <f t="shared" si="53"/>
        <v>83.54</v>
      </c>
      <c r="T1673" s="59"/>
      <c r="U1673" s="59"/>
    </row>
    <row r="1674" spans="1:21" x14ac:dyDescent="0.3">
      <c r="A1674" s="1">
        <v>41850</v>
      </c>
      <c r="B1674">
        <v>84.35</v>
      </c>
      <c r="C1674">
        <v>47.23</v>
      </c>
      <c r="D1674">
        <v>70.510000000000005</v>
      </c>
      <c r="E1674">
        <v>76.040000000000006</v>
      </c>
      <c r="F1674">
        <v>3.82</v>
      </c>
      <c r="G1674">
        <v>32.53</v>
      </c>
      <c r="H1674">
        <v>4.5199999999999996</v>
      </c>
      <c r="I1674">
        <v>21.28</v>
      </c>
      <c r="J1674">
        <v>20.72</v>
      </c>
      <c r="K1674">
        <v>95.14</v>
      </c>
      <c r="L1674">
        <v>34.35</v>
      </c>
      <c r="O1674" s="1">
        <v>41850</v>
      </c>
      <c r="P1674" s="4">
        <f t="shared" si="54"/>
        <v>38.449500000000008</v>
      </c>
      <c r="Q1674" s="4">
        <f t="shared" si="53"/>
        <v>84.35</v>
      </c>
      <c r="T1674" s="59"/>
      <c r="U1674" s="59"/>
    </row>
    <row r="1675" spans="1:21" x14ac:dyDescent="0.3">
      <c r="A1675" s="1">
        <v>41851</v>
      </c>
      <c r="B1675">
        <v>82.64</v>
      </c>
      <c r="C1675">
        <v>46.25</v>
      </c>
      <c r="D1675">
        <v>69.38</v>
      </c>
      <c r="E1675">
        <v>73.72</v>
      </c>
      <c r="F1675">
        <v>3.91</v>
      </c>
      <c r="G1675">
        <v>30.55</v>
      </c>
      <c r="H1675">
        <v>4.375</v>
      </c>
      <c r="I1675">
        <v>20.96</v>
      </c>
      <c r="J1675">
        <v>20</v>
      </c>
      <c r="K1675">
        <v>94.16</v>
      </c>
      <c r="L1675">
        <v>33.89</v>
      </c>
      <c r="O1675" s="1">
        <v>41851</v>
      </c>
      <c r="P1675" s="4">
        <f t="shared" si="54"/>
        <v>37.549437500000003</v>
      </c>
      <c r="Q1675" s="4">
        <f t="shared" si="53"/>
        <v>82.64</v>
      </c>
      <c r="T1675" s="59"/>
      <c r="U1675" s="59"/>
    </row>
    <row r="1676" spans="1:21" x14ac:dyDescent="0.3">
      <c r="A1676" s="1">
        <v>41852</v>
      </c>
      <c r="B1676">
        <v>82.91</v>
      </c>
      <c r="C1676">
        <v>46.24</v>
      </c>
      <c r="D1676">
        <v>70.44</v>
      </c>
      <c r="E1676">
        <v>72.55</v>
      </c>
      <c r="F1676">
        <v>3.97</v>
      </c>
      <c r="G1676">
        <v>31.09</v>
      </c>
      <c r="H1676">
        <v>4.4225000000000003</v>
      </c>
      <c r="I1676">
        <v>21.09</v>
      </c>
      <c r="J1676">
        <v>20.2</v>
      </c>
      <c r="K1676">
        <v>92.3</v>
      </c>
      <c r="L1676">
        <v>33.744999999999997</v>
      </c>
      <c r="O1676" s="1">
        <v>41852</v>
      </c>
      <c r="P1676" s="4">
        <f t="shared" si="54"/>
        <v>37.524093750000006</v>
      </c>
      <c r="Q1676" s="4">
        <f t="shared" si="53"/>
        <v>82.91</v>
      </c>
      <c r="T1676" s="59"/>
      <c r="U1676" s="59"/>
    </row>
    <row r="1677" spans="1:21" x14ac:dyDescent="0.3">
      <c r="A1677" s="1">
        <v>41853</v>
      </c>
      <c r="B1677">
        <v>82.91</v>
      </c>
      <c r="C1677">
        <v>46.24</v>
      </c>
      <c r="D1677">
        <v>70.44</v>
      </c>
      <c r="E1677">
        <v>72.55</v>
      </c>
      <c r="F1677">
        <v>3.97</v>
      </c>
      <c r="G1677">
        <v>31.09</v>
      </c>
      <c r="H1677">
        <v>4.4225000000000003</v>
      </c>
      <c r="I1677">
        <v>21.09</v>
      </c>
      <c r="J1677">
        <v>20.2</v>
      </c>
      <c r="K1677">
        <v>92.3</v>
      </c>
      <c r="L1677">
        <v>33.744999999999997</v>
      </c>
      <c r="O1677" s="1">
        <v>41853</v>
      </c>
      <c r="P1677" s="4">
        <f t="shared" si="54"/>
        <v>37.524093750000006</v>
      </c>
      <c r="Q1677" s="4">
        <f t="shared" si="53"/>
        <v>82.91</v>
      </c>
      <c r="T1677" s="59"/>
      <c r="U1677" s="59"/>
    </row>
    <row r="1678" spans="1:21" x14ac:dyDescent="0.3">
      <c r="A1678" s="1">
        <v>41854</v>
      </c>
      <c r="B1678">
        <v>82.91</v>
      </c>
      <c r="C1678">
        <v>46.24</v>
      </c>
      <c r="D1678">
        <v>70.44</v>
      </c>
      <c r="E1678">
        <v>72.55</v>
      </c>
      <c r="F1678">
        <v>3.97</v>
      </c>
      <c r="G1678">
        <v>31.09</v>
      </c>
      <c r="H1678">
        <v>4.4225000000000003</v>
      </c>
      <c r="I1678">
        <v>21.09</v>
      </c>
      <c r="J1678">
        <v>20.2</v>
      </c>
      <c r="K1678">
        <v>92.3</v>
      </c>
      <c r="L1678">
        <v>33.744999999999997</v>
      </c>
      <c r="O1678" s="1">
        <v>41854</v>
      </c>
      <c r="P1678" s="4">
        <f t="shared" si="54"/>
        <v>37.524093750000006</v>
      </c>
      <c r="Q1678" s="4">
        <f t="shared" ref="Q1678:Q1741" si="55">B1678</f>
        <v>82.91</v>
      </c>
      <c r="T1678" s="59"/>
      <c r="U1678" s="59"/>
    </row>
    <row r="1679" spans="1:21" x14ac:dyDescent="0.3">
      <c r="A1679" s="1">
        <v>41855</v>
      </c>
      <c r="B1679">
        <v>83.27</v>
      </c>
      <c r="C1679">
        <v>46.39</v>
      </c>
      <c r="D1679">
        <v>71.34</v>
      </c>
      <c r="E1679">
        <v>73.260000000000005</v>
      </c>
      <c r="F1679">
        <v>4</v>
      </c>
      <c r="G1679">
        <v>31.69</v>
      </c>
      <c r="H1679">
        <v>4.4124999999999996</v>
      </c>
      <c r="I1679">
        <v>21.13</v>
      </c>
      <c r="J1679">
        <v>20.51</v>
      </c>
      <c r="K1679">
        <v>91.07</v>
      </c>
      <c r="L1679">
        <v>34.049999999999997</v>
      </c>
      <c r="O1679" s="1">
        <v>41855</v>
      </c>
      <c r="P1679" s="4">
        <f t="shared" si="54"/>
        <v>37.784656249999998</v>
      </c>
      <c r="Q1679" s="4">
        <f t="shared" si="55"/>
        <v>83.27</v>
      </c>
      <c r="T1679" s="59"/>
      <c r="U1679" s="59"/>
    </row>
    <row r="1680" spans="1:21" x14ac:dyDescent="0.3">
      <c r="A1680" s="1">
        <v>41856</v>
      </c>
      <c r="B1680">
        <v>82.39</v>
      </c>
      <c r="C1680">
        <v>45.99</v>
      </c>
      <c r="D1680">
        <v>70.12</v>
      </c>
      <c r="E1680">
        <v>72.75</v>
      </c>
      <c r="F1680">
        <v>4.08</v>
      </c>
      <c r="G1680">
        <v>31.09</v>
      </c>
      <c r="H1680">
        <v>4.415</v>
      </c>
      <c r="I1680">
        <v>20.84</v>
      </c>
      <c r="J1680">
        <v>19.8</v>
      </c>
      <c r="K1680">
        <v>90.83</v>
      </c>
      <c r="L1680">
        <v>32.82</v>
      </c>
      <c r="O1680" s="1">
        <v>41856</v>
      </c>
      <c r="P1680" s="4">
        <f t="shared" si="54"/>
        <v>37.2683125</v>
      </c>
      <c r="Q1680" s="4">
        <f t="shared" si="55"/>
        <v>82.39</v>
      </c>
      <c r="T1680" s="59"/>
      <c r="U1680" s="59"/>
    </row>
    <row r="1681" spans="1:21" x14ac:dyDescent="0.3">
      <c r="A1681" s="1">
        <v>41857</v>
      </c>
      <c r="B1681">
        <v>82.66</v>
      </c>
      <c r="C1681">
        <v>46.17</v>
      </c>
      <c r="D1681">
        <v>70.292000000000002</v>
      </c>
      <c r="E1681">
        <v>72.89</v>
      </c>
      <c r="F1681">
        <v>4.12</v>
      </c>
      <c r="G1681">
        <v>30.68</v>
      </c>
      <c r="H1681">
        <v>4.41</v>
      </c>
      <c r="I1681">
        <v>21.15</v>
      </c>
      <c r="J1681">
        <v>20.04</v>
      </c>
      <c r="K1681">
        <v>92.12</v>
      </c>
      <c r="L1681">
        <v>32.844999999999999</v>
      </c>
      <c r="O1681" s="1">
        <v>41857</v>
      </c>
      <c r="P1681" s="4">
        <f t="shared" si="54"/>
        <v>37.3956625</v>
      </c>
      <c r="Q1681" s="4">
        <f t="shared" si="55"/>
        <v>82.66</v>
      </c>
      <c r="T1681" s="59"/>
      <c r="U1681" s="59"/>
    </row>
    <row r="1682" spans="1:21" x14ac:dyDescent="0.3">
      <c r="A1682" s="1">
        <v>41858</v>
      </c>
      <c r="B1682">
        <v>81.55</v>
      </c>
      <c r="C1682">
        <v>45.67</v>
      </c>
      <c r="D1682">
        <v>69.63</v>
      </c>
      <c r="E1682">
        <v>72.489999999999995</v>
      </c>
      <c r="F1682">
        <v>4.0999999999999996</v>
      </c>
      <c r="G1682">
        <v>29.68</v>
      </c>
      <c r="H1682">
        <v>4.3650000000000002</v>
      </c>
      <c r="I1682">
        <v>20.69</v>
      </c>
      <c r="J1682">
        <v>19.91</v>
      </c>
      <c r="K1682">
        <v>91.71</v>
      </c>
      <c r="L1682">
        <v>32.68</v>
      </c>
      <c r="O1682" s="1">
        <v>41858</v>
      </c>
      <c r="P1682" s="4">
        <f t="shared" si="54"/>
        <v>37.002812499999997</v>
      </c>
      <c r="Q1682" s="4">
        <f t="shared" si="55"/>
        <v>81.55</v>
      </c>
      <c r="T1682" s="59"/>
      <c r="U1682" s="59"/>
    </row>
    <row r="1683" spans="1:21" x14ac:dyDescent="0.3">
      <c r="A1683" s="1">
        <v>41859</v>
      </c>
      <c r="B1683">
        <v>82.56</v>
      </c>
      <c r="C1683">
        <v>46.33</v>
      </c>
      <c r="D1683">
        <v>70.430000000000007</v>
      </c>
      <c r="E1683">
        <v>73.88</v>
      </c>
      <c r="F1683">
        <v>4.12</v>
      </c>
      <c r="G1683">
        <v>30.04</v>
      </c>
      <c r="H1683">
        <v>4.75</v>
      </c>
      <c r="I1683">
        <v>20.83</v>
      </c>
      <c r="J1683">
        <v>19.79</v>
      </c>
      <c r="K1683">
        <v>91.41</v>
      </c>
      <c r="L1683">
        <v>32.6</v>
      </c>
      <c r="O1683" s="1">
        <v>41859</v>
      </c>
      <c r="P1683" s="4">
        <f t="shared" si="54"/>
        <v>37.395250000000004</v>
      </c>
      <c r="Q1683" s="4">
        <f t="shared" si="55"/>
        <v>82.56</v>
      </c>
      <c r="T1683" s="59"/>
      <c r="U1683" s="59"/>
    </row>
    <row r="1684" spans="1:21" x14ac:dyDescent="0.3">
      <c r="A1684" s="1">
        <v>41860</v>
      </c>
      <c r="B1684">
        <v>82.56</v>
      </c>
      <c r="C1684">
        <v>46.33</v>
      </c>
      <c r="D1684">
        <v>70.430000000000007</v>
      </c>
      <c r="E1684">
        <v>73.88</v>
      </c>
      <c r="F1684">
        <v>4.12</v>
      </c>
      <c r="G1684">
        <v>30.04</v>
      </c>
      <c r="H1684">
        <v>4.75</v>
      </c>
      <c r="I1684">
        <v>20.83</v>
      </c>
      <c r="J1684">
        <v>19.79</v>
      </c>
      <c r="K1684">
        <v>91.41</v>
      </c>
      <c r="L1684">
        <v>32.6</v>
      </c>
      <c r="O1684" s="1">
        <v>41860</v>
      </c>
      <c r="P1684" s="4">
        <f t="shared" si="54"/>
        <v>37.395250000000004</v>
      </c>
      <c r="Q1684" s="4">
        <f t="shared" si="55"/>
        <v>82.56</v>
      </c>
      <c r="T1684" s="59"/>
      <c r="U1684" s="59"/>
    </row>
    <row r="1685" spans="1:21" x14ac:dyDescent="0.3">
      <c r="A1685" s="1">
        <v>41861</v>
      </c>
      <c r="B1685">
        <v>82.56</v>
      </c>
      <c r="C1685">
        <v>46.33</v>
      </c>
      <c r="D1685">
        <v>70.430000000000007</v>
      </c>
      <c r="E1685">
        <v>73.88</v>
      </c>
      <c r="F1685">
        <v>4.12</v>
      </c>
      <c r="G1685">
        <v>30.04</v>
      </c>
      <c r="H1685">
        <v>4.75</v>
      </c>
      <c r="I1685">
        <v>20.83</v>
      </c>
      <c r="J1685">
        <v>19.79</v>
      </c>
      <c r="K1685">
        <v>91.41</v>
      </c>
      <c r="L1685">
        <v>32.6</v>
      </c>
      <c r="O1685" s="1">
        <v>41861</v>
      </c>
      <c r="P1685" s="4">
        <f t="shared" si="54"/>
        <v>37.395250000000004</v>
      </c>
      <c r="Q1685" s="4">
        <f t="shared" si="55"/>
        <v>82.56</v>
      </c>
      <c r="T1685" s="59"/>
      <c r="U1685" s="59"/>
    </row>
    <row r="1686" spans="1:21" x14ac:dyDescent="0.3">
      <c r="A1686" s="1">
        <v>41862</v>
      </c>
      <c r="B1686">
        <v>83.31</v>
      </c>
      <c r="C1686">
        <v>46.5</v>
      </c>
      <c r="D1686">
        <v>70.819999999999993</v>
      </c>
      <c r="E1686">
        <v>74.73</v>
      </c>
      <c r="F1686">
        <v>4.1399999999999997</v>
      </c>
      <c r="G1686">
        <v>30.74</v>
      </c>
      <c r="H1686">
        <v>4.7249999999999996</v>
      </c>
      <c r="I1686">
        <v>21.09</v>
      </c>
      <c r="J1686">
        <v>20.05</v>
      </c>
      <c r="K1686">
        <v>92.6</v>
      </c>
      <c r="L1686">
        <v>33.020000000000003</v>
      </c>
      <c r="O1686" s="1">
        <v>41862</v>
      </c>
      <c r="P1686" s="4">
        <f t="shared" si="54"/>
        <v>37.781062500000004</v>
      </c>
      <c r="Q1686" s="4">
        <f t="shared" si="55"/>
        <v>83.31</v>
      </c>
      <c r="T1686" s="59"/>
      <c r="U1686" s="59"/>
    </row>
    <row r="1687" spans="1:21" x14ac:dyDescent="0.3">
      <c r="A1687" s="1">
        <v>41863</v>
      </c>
      <c r="B1687">
        <v>83.25</v>
      </c>
      <c r="C1687">
        <v>46.664999999999999</v>
      </c>
      <c r="D1687">
        <v>71.150000000000006</v>
      </c>
      <c r="E1687">
        <v>74.14</v>
      </c>
      <c r="F1687">
        <v>4.08</v>
      </c>
      <c r="G1687">
        <v>30.7</v>
      </c>
      <c r="H1687">
        <v>4.7249999999999996</v>
      </c>
      <c r="I1687">
        <v>20.91</v>
      </c>
      <c r="J1687">
        <v>19.989999999999998</v>
      </c>
      <c r="K1687">
        <v>91.37</v>
      </c>
      <c r="L1687">
        <v>33.130000000000003</v>
      </c>
      <c r="O1687" s="1">
        <v>41863</v>
      </c>
      <c r="P1687" s="4">
        <f t="shared" si="54"/>
        <v>37.686750000000004</v>
      </c>
      <c r="Q1687" s="4">
        <f t="shared" si="55"/>
        <v>83.25</v>
      </c>
      <c r="T1687" s="59"/>
      <c r="U1687" s="59"/>
    </row>
    <row r="1688" spans="1:21" x14ac:dyDescent="0.3">
      <c r="A1688" s="1">
        <v>41864</v>
      </c>
      <c r="B1688">
        <v>84.04</v>
      </c>
      <c r="C1688">
        <v>47.08</v>
      </c>
      <c r="D1688">
        <v>71.97</v>
      </c>
      <c r="E1688">
        <v>74.5</v>
      </c>
      <c r="F1688">
        <v>4.1100000000000003</v>
      </c>
      <c r="G1688">
        <v>31.38</v>
      </c>
      <c r="H1688">
        <v>4.7525000000000004</v>
      </c>
      <c r="I1688">
        <v>20.97</v>
      </c>
      <c r="J1688">
        <v>20.329999999999998</v>
      </c>
      <c r="K1688">
        <v>91.29</v>
      </c>
      <c r="L1688">
        <v>34.1</v>
      </c>
      <c r="O1688" s="1">
        <v>41864</v>
      </c>
      <c r="P1688" s="4">
        <f t="shared" si="54"/>
        <v>38.078031250000002</v>
      </c>
      <c r="Q1688" s="4">
        <f t="shared" si="55"/>
        <v>84.04</v>
      </c>
      <c r="T1688" s="59"/>
      <c r="U1688" s="59"/>
    </row>
    <row r="1689" spans="1:21" x14ac:dyDescent="0.3">
      <c r="A1689" s="1">
        <v>41865</v>
      </c>
      <c r="B1689">
        <v>84.2</v>
      </c>
      <c r="C1689">
        <v>47.26</v>
      </c>
      <c r="D1689">
        <v>73.84</v>
      </c>
      <c r="E1689">
        <v>74.760000000000005</v>
      </c>
      <c r="F1689">
        <v>4.08</v>
      </c>
      <c r="G1689">
        <v>31.04</v>
      </c>
      <c r="H1689">
        <v>4.7</v>
      </c>
      <c r="I1689">
        <v>21.15</v>
      </c>
      <c r="J1689">
        <v>20.53</v>
      </c>
      <c r="K1689">
        <v>91.09</v>
      </c>
      <c r="L1689">
        <v>33.94</v>
      </c>
      <c r="O1689" s="1">
        <v>41865</v>
      </c>
      <c r="P1689" s="4">
        <f t="shared" si="54"/>
        <v>38.292624999999994</v>
      </c>
      <c r="Q1689" s="4">
        <f t="shared" si="55"/>
        <v>84.2</v>
      </c>
      <c r="T1689" s="59"/>
      <c r="U1689" s="59"/>
    </row>
    <row r="1690" spans="1:21" x14ac:dyDescent="0.3">
      <c r="A1690" s="1">
        <v>41866</v>
      </c>
      <c r="B1690">
        <v>85.09</v>
      </c>
      <c r="C1690">
        <v>47.56</v>
      </c>
      <c r="D1690">
        <v>74.790000000000006</v>
      </c>
      <c r="E1690">
        <v>74.41</v>
      </c>
      <c r="F1690">
        <v>4.13</v>
      </c>
      <c r="G1690">
        <v>31.49</v>
      </c>
      <c r="H1690">
        <v>4.76</v>
      </c>
      <c r="I1690">
        <v>22.48</v>
      </c>
      <c r="J1690">
        <v>20.45</v>
      </c>
      <c r="K1690">
        <v>91.8</v>
      </c>
      <c r="L1690">
        <v>34.17</v>
      </c>
      <c r="O1690" s="1">
        <v>41866</v>
      </c>
      <c r="P1690" s="4">
        <f t="shared" si="54"/>
        <v>38.663874999999997</v>
      </c>
      <c r="Q1690" s="4">
        <f t="shared" si="55"/>
        <v>85.09</v>
      </c>
      <c r="T1690" s="59"/>
      <c r="U1690" s="59"/>
    </row>
    <row r="1691" spans="1:21" x14ac:dyDescent="0.3">
      <c r="A1691" s="1">
        <v>41867</v>
      </c>
      <c r="B1691">
        <v>85.09</v>
      </c>
      <c r="C1691">
        <v>47.56</v>
      </c>
      <c r="D1691">
        <v>74.790000000000006</v>
      </c>
      <c r="E1691">
        <v>74.41</v>
      </c>
      <c r="F1691">
        <v>4.13</v>
      </c>
      <c r="G1691">
        <v>31.49</v>
      </c>
      <c r="H1691">
        <v>4.76</v>
      </c>
      <c r="I1691">
        <v>22.48</v>
      </c>
      <c r="J1691">
        <v>20.45</v>
      </c>
      <c r="K1691">
        <v>91.8</v>
      </c>
      <c r="L1691">
        <v>34.17</v>
      </c>
      <c r="O1691" s="1">
        <v>41867</v>
      </c>
      <c r="P1691" s="4">
        <f t="shared" si="54"/>
        <v>38.663874999999997</v>
      </c>
      <c r="Q1691" s="4">
        <f t="shared" si="55"/>
        <v>85.09</v>
      </c>
      <c r="T1691" s="59"/>
      <c r="U1691" s="59"/>
    </row>
    <row r="1692" spans="1:21" x14ac:dyDescent="0.3">
      <c r="A1692" s="1">
        <v>41868</v>
      </c>
      <c r="B1692">
        <v>85.09</v>
      </c>
      <c r="C1692">
        <v>47.56</v>
      </c>
      <c r="D1692">
        <v>74.790000000000006</v>
      </c>
      <c r="E1692">
        <v>74.41</v>
      </c>
      <c r="F1692">
        <v>4.13</v>
      </c>
      <c r="G1692">
        <v>31.49</v>
      </c>
      <c r="H1692">
        <v>4.76</v>
      </c>
      <c r="I1692">
        <v>22.48</v>
      </c>
      <c r="J1692">
        <v>20.45</v>
      </c>
      <c r="K1692">
        <v>91.8</v>
      </c>
      <c r="L1692">
        <v>34.17</v>
      </c>
      <c r="O1692" s="1">
        <v>41868</v>
      </c>
      <c r="P1692" s="4">
        <f t="shared" si="54"/>
        <v>38.663874999999997</v>
      </c>
      <c r="Q1692" s="4">
        <f t="shared" si="55"/>
        <v>85.09</v>
      </c>
      <c r="T1692" s="59"/>
      <c r="U1692" s="59"/>
    </row>
    <row r="1693" spans="1:21" x14ac:dyDescent="0.3">
      <c r="A1693" s="1">
        <v>41869</v>
      </c>
      <c r="B1693">
        <v>85.42</v>
      </c>
      <c r="C1693">
        <v>47.56</v>
      </c>
      <c r="D1693">
        <v>75.37</v>
      </c>
      <c r="E1693">
        <v>75.03</v>
      </c>
      <c r="F1693">
        <v>4.21</v>
      </c>
      <c r="G1693">
        <v>32.04</v>
      </c>
      <c r="H1693">
        <v>4.8250000000000002</v>
      </c>
      <c r="I1693">
        <v>22.1</v>
      </c>
      <c r="J1693">
        <v>20.47</v>
      </c>
      <c r="K1693">
        <v>92.86</v>
      </c>
      <c r="L1693">
        <v>34.409999999999997</v>
      </c>
      <c r="O1693" s="1">
        <v>41869</v>
      </c>
      <c r="P1693" s="4">
        <f t="shared" si="54"/>
        <v>38.915312499999999</v>
      </c>
      <c r="Q1693" s="4">
        <f t="shared" si="55"/>
        <v>85.42</v>
      </c>
      <c r="T1693" s="59"/>
      <c r="U1693" s="59"/>
    </row>
    <row r="1694" spans="1:21" x14ac:dyDescent="0.3">
      <c r="A1694" s="1">
        <v>41870</v>
      </c>
      <c r="B1694">
        <v>86.03</v>
      </c>
      <c r="C1694">
        <v>47.69</v>
      </c>
      <c r="D1694">
        <v>75.62</v>
      </c>
      <c r="E1694">
        <v>75.13</v>
      </c>
      <c r="F1694">
        <v>4.2699999999999996</v>
      </c>
      <c r="G1694">
        <v>32.4</v>
      </c>
      <c r="H1694">
        <v>4.8425000000000002</v>
      </c>
      <c r="I1694">
        <v>22.05</v>
      </c>
      <c r="J1694">
        <v>20.74</v>
      </c>
      <c r="K1694">
        <v>93.1</v>
      </c>
      <c r="L1694">
        <v>34.340000000000003</v>
      </c>
      <c r="O1694" s="1">
        <v>41870</v>
      </c>
      <c r="P1694" s="4">
        <f t="shared" si="54"/>
        <v>39.030531249999996</v>
      </c>
      <c r="Q1694" s="4">
        <f t="shared" si="55"/>
        <v>86.03</v>
      </c>
      <c r="T1694" s="59"/>
      <c r="U1694" s="59"/>
    </row>
    <row r="1695" spans="1:21" x14ac:dyDescent="0.3">
      <c r="A1695" s="1">
        <v>41871</v>
      </c>
      <c r="B1695">
        <v>86.75</v>
      </c>
      <c r="C1695">
        <v>47.88</v>
      </c>
      <c r="D1695">
        <v>76.38</v>
      </c>
      <c r="E1695">
        <v>76.438999999999993</v>
      </c>
      <c r="F1695">
        <v>4.28</v>
      </c>
      <c r="G1695">
        <v>33.299999999999997</v>
      </c>
      <c r="H1695">
        <v>4.8125</v>
      </c>
      <c r="I1695">
        <v>21.9</v>
      </c>
      <c r="J1695">
        <v>20.84</v>
      </c>
      <c r="K1695">
        <v>92.46</v>
      </c>
      <c r="L1695">
        <v>34.5</v>
      </c>
      <c r="O1695" s="1">
        <v>41871</v>
      </c>
      <c r="P1695" s="4">
        <f t="shared" si="54"/>
        <v>39.357793750000006</v>
      </c>
      <c r="Q1695" s="4">
        <f t="shared" si="55"/>
        <v>86.75</v>
      </c>
      <c r="T1695" s="59"/>
      <c r="U1695" s="59"/>
    </row>
    <row r="1696" spans="1:21" x14ac:dyDescent="0.3">
      <c r="A1696" s="1">
        <v>41872</v>
      </c>
      <c r="B1696">
        <v>87.08</v>
      </c>
      <c r="C1696">
        <v>48.17</v>
      </c>
      <c r="D1696">
        <v>76.27</v>
      </c>
      <c r="E1696">
        <v>76.77</v>
      </c>
      <c r="F1696">
        <v>4.24</v>
      </c>
      <c r="G1696">
        <v>33.19</v>
      </c>
      <c r="H1696">
        <v>4.7675000000000001</v>
      </c>
      <c r="I1696">
        <v>22.2</v>
      </c>
      <c r="J1696">
        <v>20.62</v>
      </c>
      <c r="K1696">
        <v>94.1</v>
      </c>
      <c r="L1696">
        <v>35.15</v>
      </c>
      <c r="O1696" s="1">
        <v>41872</v>
      </c>
      <c r="P1696" s="4">
        <f t="shared" si="54"/>
        <v>39.57121875</v>
      </c>
      <c r="Q1696" s="4">
        <f t="shared" si="55"/>
        <v>87.08</v>
      </c>
      <c r="T1696" s="59"/>
      <c r="U1696" s="59"/>
    </row>
    <row r="1697" spans="1:21" x14ac:dyDescent="0.3">
      <c r="A1697" s="1">
        <v>41873</v>
      </c>
      <c r="B1697">
        <v>87.14</v>
      </c>
      <c r="C1697">
        <v>48.02</v>
      </c>
      <c r="D1697">
        <v>76.209999999999994</v>
      </c>
      <c r="E1697">
        <v>76.819999999999993</v>
      </c>
      <c r="F1697">
        <v>4.25</v>
      </c>
      <c r="G1697">
        <v>33.29</v>
      </c>
      <c r="H1697">
        <v>4.7699999999999996</v>
      </c>
      <c r="I1697">
        <v>22.17</v>
      </c>
      <c r="J1697">
        <v>20.83</v>
      </c>
      <c r="K1697">
        <v>93.49</v>
      </c>
      <c r="L1697">
        <v>34.94</v>
      </c>
      <c r="O1697" s="1">
        <v>41873</v>
      </c>
      <c r="P1697" s="4">
        <f t="shared" si="54"/>
        <v>39.518874999999994</v>
      </c>
      <c r="Q1697" s="4">
        <f t="shared" si="55"/>
        <v>87.14</v>
      </c>
      <c r="T1697" s="59"/>
      <c r="U1697" s="59"/>
    </row>
    <row r="1698" spans="1:21" x14ac:dyDescent="0.3">
      <c r="A1698" s="1">
        <v>41874</v>
      </c>
      <c r="B1698">
        <v>87.14</v>
      </c>
      <c r="C1698">
        <v>48.02</v>
      </c>
      <c r="D1698">
        <v>76.209999999999994</v>
      </c>
      <c r="E1698">
        <v>76.819999999999993</v>
      </c>
      <c r="F1698">
        <v>4.25</v>
      </c>
      <c r="G1698">
        <v>33.29</v>
      </c>
      <c r="H1698">
        <v>4.7699999999999996</v>
      </c>
      <c r="I1698">
        <v>22.17</v>
      </c>
      <c r="J1698">
        <v>20.83</v>
      </c>
      <c r="K1698">
        <v>93.49</v>
      </c>
      <c r="L1698">
        <v>34.94</v>
      </c>
      <c r="O1698" s="1">
        <v>41874</v>
      </c>
      <c r="P1698" s="4">
        <f t="shared" si="54"/>
        <v>39.518874999999994</v>
      </c>
      <c r="Q1698" s="4">
        <f t="shared" si="55"/>
        <v>87.14</v>
      </c>
      <c r="T1698" s="59"/>
      <c r="U1698" s="59"/>
    </row>
    <row r="1699" spans="1:21" x14ac:dyDescent="0.3">
      <c r="A1699" s="1">
        <v>41875</v>
      </c>
      <c r="B1699">
        <v>87.14</v>
      </c>
      <c r="C1699">
        <v>48.02</v>
      </c>
      <c r="D1699">
        <v>76.209999999999994</v>
      </c>
      <c r="E1699">
        <v>76.819999999999993</v>
      </c>
      <c r="F1699">
        <v>4.25</v>
      </c>
      <c r="G1699">
        <v>33.29</v>
      </c>
      <c r="H1699">
        <v>4.7699999999999996</v>
      </c>
      <c r="I1699">
        <v>22.17</v>
      </c>
      <c r="J1699">
        <v>20.83</v>
      </c>
      <c r="K1699">
        <v>93.49</v>
      </c>
      <c r="L1699">
        <v>34.94</v>
      </c>
      <c r="O1699" s="1">
        <v>41875</v>
      </c>
      <c r="P1699" s="4">
        <f t="shared" si="54"/>
        <v>39.518874999999994</v>
      </c>
      <c r="Q1699" s="4">
        <f t="shared" si="55"/>
        <v>87.14</v>
      </c>
      <c r="T1699" s="59"/>
      <c r="U1699" s="59"/>
    </row>
    <row r="1700" spans="1:21" x14ac:dyDescent="0.3">
      <c r="A1700" s="1">
        <v>41876</v>
      </c>
      <c r="B1700">
        <v>86.83</v>
      </c>
      <c r="C1700">
        <v>47.37</v>
      </c>
      <c r="D1700">
        <v>75.77</v>
      </c>
      <c r="E1700">
        <v>76.59</v>
      </c>
      <c r="F1700">
        <v>4.18</v>
      </c>
      <c r="G1700">
        <v>33.21</v>
      </c>
      <c r="H1700">
        <v>4.7774999999999999</v>
      </c>
      <c r="I1700">
        <v>22.114999999999998</v>
      </c>
      <c r="J1700">
        <v>20.68</v>
      </c>
      <c r="K1700">
        <v>94.92</v>
      </c>
      <c r="L1700">
        <v>34.81</v>
      </c>
      <c r="O1700" s="1">
        <v>41876</v>
      </c>
      <c r="P1700" s="4">
        <f t="shared" si="54"/>
        <v>39.39753125</v>
      </c>
      <c r="Q1700" s="4">
        <f t="shared" si="55"/>
        <v>86.83</v>
      </c>
      <c r="T1700" s="59"/>
      <c r="U1700" s="59"/>
    </row>
    <row r="1701" spans="1:21" x14ac:dyDescent="0.3">
      <c r="A1701" s="1">
        <v>41877</v>
      </c>
      <c r="B1701">
        <v>86.84</v>
      </c>
      <c r="C1701">
        <v>47.49</v>
      </c>
      <c r="D1701">
        <v>75.954999999999998</v>
      </c>
      <c r="E1701">
        <v>77.010000000000005</v>
      </c>
      <c r="F1701">
        <v>4.1900000000000004</v>
      </c>
      <c r="G1701">
        <v>32.880000000000003</v>
      </c>
      <c r="H1701">
        <v>4.8636999999999997</v>
      </c>
      <c r="I1701">
        <v>22.23</v>
      </c>
      <c r="J1701">
        <v>20.8</v>
      </c>
      <c r="K1701">
        <v>95.53</v>
      </c>
      <c r="L1701">
        <v>34.799999999999997</v>
      </c>
      <c r="O1701" s="1">
        <v>41877</v>
      </c>
      <c r="P1701" s="4">
        <f t="shared" si="54"/>
        <v>39.501103749999999</v>
      </c>
      <c r="Q1701" s="4">
        <f t="shared" si="55"/>
        <v>86.84</v>
      </c>
      <c r="T1701" s="59"/>
      <c r="U1701" s="59"/>
    </row>
    <row r="1702" spans="1:21" x14ac:dyDescent="0.3">
      <c r="A1702" s="1">
        <v>41878</v>
      </c>
      <c r="B1702">
        <v>87</v>
      </c>
      <c r="C1702">
        <v>47.78</v>
      </c>
      <c r="D1702">
        <v>76.16</v>
      </c>
      <c r="E1702">
        <v>76.97</v>
      </c>
      <c r="F1702">
        <v>4.16</v>
      </c>
      <c r="G1702">
        <v>32.994999999999997</v>
      </c>
      <c r="H1702">
        <v>4.8075000000000001</v>
      </c>
      <c r="I1702">
        <v>22.63</v>
      </c>
      <c r="J1702">
        <v>20.91</v>
      </c>
      <c r="K1702">
        <v>95.7</v>
      </c>
      <c r="L1702">
        <v>34.79</v>
      </c>
      <c r="O1702" s="1">
        <v>41878</v>
      </c>
      <c r="P1702" s="4">
        <f t="shared" si="54"/>
        <v>39.613406249999997</v>
      </c>
      <c r="Q1702" s="4">
        <f t="shared" si="55"/>
        <v>87</v>
      </c>
      <c r="T1702" s="59"/>
      <c r="U1702" s="59"/>
    </row>
    <row r="1703" spans="1:21" x14ac:dyDescent="0.3">
      <c r="A1703" s="1">
        <v>41879</v>
      </c>
      <c r="B1703">
        <v>87.28</v>
      </c>
      <c r="C1703">
        <v>48.02</v>
      </c>
      <c r="D1703">
        <v>76.36</v>
      </c>
      <c r="E1703">
        <v>76.34</v>
      </c>
      <c r="F1703">
        <v>4.1399999999999997</v>
      </c>
      <c r="G1703">
        <v>32.81</v>
      </c>
      <c r="H1703">
        <v>4.8475000000000001</v>
      </c>
      <c r="I1703">
        <v>22.8</v>
      </c>
      <c r="J1703">
        <v>20.91</v>
      </c>
      <c r="K1703">
        <v>95.94</v>
      </c>
      <c r="L1703">
        <v>34.65</v>
      </c>
      <c r="O1703" s="1">
        <v>41879</v>
      </c>
      <c r="P1703" s="4">
        <f t="shared" si="54"/>
        <v>39.588843750000002</v>
      </c>
      <c r="Q1703" s="4">
        <f t="shared" si="55"/>
        <v>87.28</v>
      </c>
      <c r="T1703" s="59"/>
      <c r="U1703" s="59"/>
    </row>
    <row r="1704" spans="1:21" x14ac:dyDescent="0.3">
      <c r="A1704" s="1">
        <v>41880</v>
      </c>
      <c r="B1704">
        <v>87.94</v>
      </c>
      <c r="C1704">
        <v>48.18</v>
      </c>
      <c r="D1704">
        <v>82.09</v>
      </c>
      <c r="E1704">
        <v>76.099999999999994</v>
      </c>
      <c r="F1704">
        <v>4.17</v>
      </c>
      <c r="G1704">
        <v>32.6</v>
      </c>
      <c r="H1704">
        <v>4.8624999999999998</v>
      </c>
      <c r="I1704">
        <v>23.105</v>
      </c>
      <c r="J1704">
        <v>20.94</v>
      </c>
      <c r="K1704">
        <v>96.12</v>
      </c>
      <c r="L1704">
        <v>34.92</v>
      </c>
      <c r="O1704" s="1">
        <v>41880</v>
      </c>
      <c r="P1704" s="4">
        <f t="shared" si="54"/>
        <v>40.281093749999997</v>
      </c>
      <c r="Q1704" s="4">
        <f t="shared" si="55"/>
        <v>87.94</v>
      </c>
      <c r="T1704" s="59"/>
      <c r="U1704" s="59"/>
    </row>
    <row r="1705" spans="1:21" x14ac:dyDescent="0.3">
      <c r="A1705" s="1">
        <v>41881</v>
      </c>
      <c r="B1705">
        <v>87.94</v>
      </c>
      <c r="C1705">
        <v>48.18</v>
      </c>
      <c r="D1705">
        <v>82.09</v>
      </c>
      <c r="E1705">
        <v>76.099999999999994</v>
      </c>
      <c r="F1705">
        <v>4.17</v>
      </c>
      <c r="G1705">
        <v>32.6</v>
      </c>
      <c r="H1705">
        <v>4.8624999999999998</v>
      </c>
      <c r="I1705">
        <v>23.105</v>
      </c>
      <c r="J1705">
        <v>20.94</v>
      </c>
      <c r="K1705">
        <v>96.12</v>
      </c>
      <c r="L1705">
        <v>34.92</v>
      </c>
      <c r="O1705" s="1">
        <v>41881</v>
      </c>
      <c r="P1705" s="4">
        <f t="shared" si="54"/>
        <v>40.281093749999997</v>
      </c>
      <c r="Q1705" s="4">
        <f t="shared" si="55"/>
        <v>87.94</v>
      </c>
      <c r="T1705" s="59"/>
      <c r="U1705" s="59"/>
    </row>
    <row r="1706" spans="1:21" x14ac:dyDescent="0.3">
      <c r="A1706" s="1">
        <v>41882</v>
      </c>
      <c r="B1706">
        <v>87.94</v>
      </c>
      <c r="C1706">
        <v>48.18</v>
      </c>
      <c r="D1706">
        <v>82.09</v>
      </c>
      <c r="E1706">
        <v>76.099999999999994</v>
      </c>
      <c r="F1706">
        <v>4.17</v>
      </c>
      <c r="G1706">
        <v>32.6</v>
      </c>
      <c r="H1706">
        <v>4.8624999999999998</v>
      </c>
      <c r="I1706">
        <v>23.105</v>
      </c>
      <c r="J1706">
        <v>20.94</v>
      </c>
      <c r="K1706">
        <v>96.12</v>
      </c>
      <c r="L1706">
        <v>34.92</v>
      </c>
      <c r="O1706" s="1">
        <v>41882</v>
      </c>
      <c r="P1706" s="4">
        <f t="shared" si="54"/>
        <v>40.281093749999997</v>
      </c>
      <c r="Q1706" s="4">
        <f t="shared" si="55"/>
        <v>87.94</v>
      </c>
      <c r="T1706" s="59"/>
      <c r="U1706" s="59"/>
    </row>
    <row r="1707" spans="1:21" x14ac:dyDescent="0.3">
      <c r="A1707" s="1">
        <v>41883</v>
      </c>
      <c r="B1707">
        <v>87.94</v>
      </c>
      <c r="C1707">
        <v>48.18</v>
      </c>
      <c r="D1707">
        <v>82.09</v>
      </c>
      <c r="E1707">
        <v>76.099999999999994</v>
      </c>
      <c r="F1707">
        <v>4.17</v>
      </c>
      <c r="G1707">
        <v>32.6</v>
      </c>
      <c r="H1707">
        <v>4.8624999999999998</v>
      </c>
      <c r="I1707">
        <v>23.105</v>
      </c>
      <c r="J1707">
        <v>20.94</v>
      </c>
      <c r="K1707">
        <v>96.12</v>
      </c>
      <c r="L1707">
        <v>34.92</v>
      </c>
      <c r="O1707" s="1">
        <v>41883</v>
      </c>
      <c r="P1707" s="4">
        <f t="shared" si="54"/>
        <v>40.281093749999997</v>
      </c>
      <c r="Q1707" s="4">
        <f t="shared" si="55"/>
        <v>87.94</v>
      </c>
      <c r="T1707" s="59"/>
      <c r="U1707" s="59"/>
    </row>
    <row r="1708" spans="1:21" x14ac:dyDescent="0.3">
      <c r="A1708" s="1">
        <v>41884</v>
      </c>
      <c r="B1708">
        <v>87.54</v>
      </c>
      <c r="C1708">
        <v>47.905000000000001</v>
      </c>
      <c r="D1708">
        <v>85.02</v>
      </c>
      <c r="E1708">
        <v>75.06</v>
      </c>
      <c r="F1708">
        <v>4.16</v>
      </c>
      <c r="G1708">
        <v>31.51</v>
      </c>
      <c r="H1708">
        <v>4.8738000000000001</v>
      </c>
      <c r="I1708">
        <v>22.93</v>
      </c>
      <c r="J1708">
        <v>21.08</v>
      </c>
      <c r="K1708">
        <v>100.28</v>
      </c>
      <c r="L1708">
        <v>34.57</v>
      </c>
      <c r="O1708" s="1">
        <v>41884</v>
      </c>
      <c r="P1708" s="4">
        <f t="shared" si="54"/>
        <v>40.49624</v>
      </c>
      <c r="Q1708" s="4">
        <f t="shared" si="55"/>
        <v>87.54</v>
      </c>
      <c r="T1708" s="59"/>
      <c r="U1708" s="59"/>
    </row>
    <row r="1709" spans="1:21" x14ac:dyDescent="0.3">
      <c r="A1709" s="1">
        <v>41885</v>
      </c>
      <c r="B1709">
        <v>87.78</v>
      </c>
      <c r="C1709">
        <v>48.35</v>
      </c>
      <c r="D1709">
        <v>85.39</v>
      </c>
      <c r="E1709">
        <v>74.89</v>
      </c>
      <c r="F1709">
        <v>4.1900000000000004</v>
      </c>
      <c r="G1709">
        <v>31.68</v>
      </c>
      <c r="H1709">
        <v>4.9212999999999996</v>
      </c>
      <c r="I1709">
        <v>22.9</v>
      </c>
      <c r="J1709">
        <v>21.35</v>
      </c>
      <c r="K1709">
        <v>98.03</v>
      </c>
      <c r="L1709">
        <v>34.57</v>
      </c>
      <c r="O1709" s="1">
        <v>41885</v>
      </c>
      <c r="P1709" s="4">
        <f t="shared" si="54"/>
        <v>40.494271249999997</v>
      </c>
      <c r="Q1709" s="4">
        <f t="shared" si="55"/>
        <v>87.78</v>
      </c>
      <c r="T1709" s="59"/>
      <c r="U1709" s="59"/>
    </row>
    <row r="1710" spans="1:21" x14ac:dyDescent="0.3">
      <c r="A1710" s="1">
        <v>41886</v>
      </c>
      <c r="B1710">
        <v>88.03</v>
      </c>
      <c r="C1710">
        <v>48.25</v>
      </c>
      <c r="D1710">
        <v>86.09</v>
      </c>
      <c r="E1710">
        <v>75.11</v>
      </c>
      <c r="F1710">
        <v>4.1500000000000004</v>
      </c>
      <c r="G1710">
        <v>32.119999999999997</v>
      </c>
      <c r="H1710">
        <v>5.0075000000000003</v>
      </c>
      <c r="I1710">
        <v>22.54</v>
      </c>
      <c r="J1710">
        <v>21.19</v>
      </c>
      <c r="K1710">
        <v>98.03</v>
      </c>
      <c r="L1710">
        <v>34.905000000000001</v>
      </c>
      <c r="O1710" s="1">
        <v>41886</v>
      </c>
      <c r="P1710" s="4">
        <f t="shared" si="54"/>
        <v>40.63040625</v>
      </c>
      <c r="Q1710" s="4">
        <f t="shared" si="55"/>
        <v>88.03</v>
      </c>
      <c r="T1710" s="59"/>
      <c r="U1710" s="59"/>
    </row>
    <row r="1711" spans="1:21" x14ac:dyDescent="0.3">
      <c r="A1711" s="1">
        <v>41887</v>
      </c>
      <c r="B1711">
        <v>88.76</v>
      </c>
      <c r="C1711">
        <v>48.58</v>
      </c>
      <c r="D1711">
        <v>87.88</v>
      </c>
      <c r="E1711">
        <v>75.81</v>
      </c>
      <c r="F1711">
        <v>4.1500000000000004</v>
      </c>
      <c r="G1711">
        <v>32.94</v>
      </c>
      <c r="H1711">
        <v>4.9924999999999997</v>
      </c>
      <c r="I1711">
        <v>22.76</v>
      </c>
      <c r="J1711">
        <v>21.18</v>
      </c>
      <c r="K1711">
        <v>97.71</v>
      </c>
      <c r="L1711">
        <v>35</v>
      </c>
      <c r="O1711" s="1">
        <v>41887</v>
      </c>
      <c r="P1711" s="4">
        <f t="shared" si="54"/>
        <v>41.057156249999998</v>
      </c>
      <c r="Q1711" s="4">
        <f t="shared" si="55"/>
        <v>88.76</v>
      </c>
      <c r="T1711" s="59"/>
      <c r="U1711" s="59"/>
    </row>
    <row r="1712" spans="1:21" x14ac:dyDescent="0.3">
      <c r="A1712" s="1">
        <v>41888</v>
      </c>
      <c r="B1712">
        <v>88.76</v>
      </c>
      <c r="C1712">
        <v>48.58</v>
      </c>
      <c r="D1712">
        <v>87.88</v>
      </c>
      <c r="E1712">
        <v>75.81</v>
      </c>
      <c r="F1712">
        <v>4.1500000000000004</v>
      </c>
      <c r="G1712">
        <v>32.94</v>
      </c>
      <c r="H1712">
        <v>4.9924999999999997</v>
      </c>
      <c r="I1712">
        <v>22.76</v>
      </c>
      <c r="J1712">
        <v>21.18</v>
      </c>
      <c r="K1712">
        <v>97.71</v>
      </c>
      <c r="L1712">
        <v>35</v>
      </c>
      <c r="O1712" s="1">
        <v>41888</v>
      </c>
      <c r="P1712" s="4">
        <f t="shared" si="54"/>
        <v>41.057156249999998</v>
      </c>
      <c r="Q1712" s="4">
        <f t="shared" si="55"/>
        <v>88.76</v>
      </c>
      <c r="T1712" s="59"/>
      <c r="U1712" s="59"/>
    </row>
    <row r="1713" spans="1:21" x14ac:dyDescent="0.3">
      <c r="A1713" s="1">
        <v>41889</v>
      </c>
      <c r="B1713">
        <v>88.76</v>
      </c>
      <c r="C1713">
        <v>48.58</v>
      </c>
      <c r="D1713">
        <v>87.88</v>
      </c>
      <c r="E1713">
        <v>75.81</v>
      </c>
      <c r="F1713">
        <v>4.1500000000000004</v>
      </c>
      <c r="G1713">
        <v>32.94</v>
      </c>
      <c r="H1713">
        <v>4.9924999999999997</v>
      </c>
      <c r="I1713">
        <v>22.76</v>
      </c>
      <c r="J1713">
        <v>21.18</v>
      </c>
      <c r="K1713">
        <v>97.71</v>
      </c>
      <c r="L1713">
        <v>35</v>
      </c>
      <c r="O1713" s="1">
        <v>41889</v>
      </c>
      <c r="P1713" s="4">
        <f t="shared" si="54"/>
        <v>41.057156249999998</v>
      </c>
      <c r="Q1713" s="4">
        <f t="shared" si="55"/>
        <v>88.76</v>
      </c>
      <c r="T1713" s="59"/>
      <c r="U1713" s="59"/>
    </row>
    <row r="1714" spans="1:21" x14ac:dyDescent="0.3">
      <c r="A1714" s="1">
        <v>41890</v>
      </c>
      <c r="B1714">
        <v>88.98</v>
      </c>
      <c r="C1714">
        <v>48.49</v>
      </c>
      <c r="D1714">
        <v>88.185000000000002</v>
      </c>
      <c r="E1714">
        <v>75.900000000000006</v>
      </c>
      <c r="F1714">
        <v>4.13</v>
      </c>
      <c r="G1714">
        <v>33.134999999999998</v>
      </c>
      <c r="H1714">
        <v>4.9474999999999998</v>
      </c>
      <c r="I1714">
        <v>22.664999999999999</v>
      </c>
      <c r="J1714">
        <v>21.07</v>
      </c>
      <c r="K1714">
        <v>97.37</v>
      </c>
      <c r="L1714">
        <v>35.33</v>
      </c>
      <c r="O1714" s="1">
        <v>41890</v>
      </c>
      <c r="P1714" s="4">
        <f t="shared" si="54"/>
        <v>41.110031250000006</v>
      </c>
      <c r="Q1714" s="4">
        <f t="shared" si="55"/>
        <v>88.98</v>
      </c>
      <c r="T1714" s="59"/>
      <c r="U1714" s="59"/>
    </row>
    <row r="1715" spans="1:21" x14ac:dyDescent="0.3">
      <c r="A1715" s="1">
        <v>41891</v>
      </c>
      <c r="B1715">
        <v>88.16</v>
      </c>
      <c r="C1715">
        <v>48.28</v>
      </c>
      <c r="D1715">
        <v>88.405000000000001</v>
      </c>
      <c r="E1715">
        <v>75.84</v>
      </c>
      <c r="F1715">
        <v>4.08</v>
      </c>
      <c r="G1715">
        <v>31.98</v>
      </c>
      <c r="H1715">
        <v>4.8849999999999998</v>
      </c>
      <c r="I1715">
        <v>22.46</v>
      </c>
      <c r="J1715">
        <v>21.05</v>
      </c>
      <c r="K1715">
        <v>97.21</v>
      </c>
      <c r="L1715">
        <v>34.909999999999997</v>
      </c>
      <c r="O1715" s="1">
        <v>41891</v>
      </c>
      <c r="P1715" s="4">
        <f t="shared" si="54"/>
        <v>40.8825</v>
      </c>
      <c r="Q1715" s="4">
        <f t="shared" si="55"/>
        <v>88.16</v>
      </c>
      <c r="T1715" s="59"/>
      <c r="U1715" s="59"/>
    </row>
    <row r="1716" spans="1:21" x14ac:dyDescent="0.3">
      <c r="A1716" s="1">
        <v>41892</v>
      </c>
      <c r="B1716">
        <v>88.13</v>
      </c>
      <c r="C1716">
        <v>47.99</v>
      </c>
      <c r="D1716">
        <v>89</v>
      </c>
      <c r="E1716">
        <v>75.930000000000007</v>
      </c>
      <c r="F1716">
        <v>4.08</v>
      </c>
      <c r="G1716">
        <v>32.090000000000003</v>
      </c>
      <c r="H1716">
        <v>4.9024999999999999</v>
      </c>
      <c r="I1716">
        <v>22.37</v>
      </c>
      <c r="J1716">
        <v>21.03</v>
      </c>
      <c r="K1716">
        <v>97.5</v>
      </c>
      <c r="L1716">
        <v>35.020000000000003</v>
      </c>
      <c r="O1716" s="1">
        <v>41892</v>
      </c>
      <c r="P1716" s="4">
        <f t="shared" si="54"/>
        <v>40.957031250000007</v>
      </c>
      <c r="Q1716" s="4">
        <f t="shared" si="55"/>
        <v>88.13</v>
      </c>
      <c r="T1716" s="59"/>
      <c r="U1716" s="59"/>
    </row>
    <row r="1717" spans="1:21" x14ac:dyDescent="0.3">
      <c r="A1717" s="1">
        <v>41893</v>
      </c>
      <c r="B1717">
        <v>88.36</v>
      </c>
      <c r="C1717">
        <v>48.15</v>
      </c>
      <c r="D1717">
        <v>89.07</v>
      </c>
      <c r="E1717">
        <v>76.11</v>
      </c>
      <c r="F1717">
        <v>4.08</v>
      </c>
      <c r="G1717">
        <v>32.04</v>
      </c>
      <c r="H1717">
        <v>4.8525</v>
      </c>
      <c r="I1717">
        <v>22.93</v>
      </c>
      <c r="J1717">
        <v>20.9</v>
      </c>
      <c r="K1717">
        <v>98.52</v>
      </c>
      <c r="L1717">
        <v>35.020000000000003</v>
      </c>
      <c r="O1717" s="1">
        <v>41893</v>
      </c>
      <c r="P1717" s="4">
        <f t="shared" si="54"/>
        <v>41.099406250000008</v>
      </c>
      <c r="Q1717" s="4">
        <f t="shared" si="55"/>
        <v>88.36</v>
      </c>
      <c r="T1717" s="59"/>
      <c r="U1717" s="59"/>
    </row>
    <row r="1718" spans="1:21" x14ac:dyDescent="0.3">
      <c r="A1718" s="1">
        <v>41894</v>
      </c>
      <c r="B1718">
        <v>87.26</v>
      </c>
      <c r="C1718">
        <v>47.83</v>
      </c>
      <c r="D1718">
        <v>87.85</v>
      </c>
      <c r="E1718">
        <v>75.33</v>
      </c>
      <c r="F1718">
        <v>3.96</v>
      </c>
      <c r="G1718">
        <v>31.524999999999999</v>
      </c>
      <c r="H1718">
        <v>4.78</v>
      </c>
      <c r="I1718">
        <v>22.3</v>
      </c>
      <c r="J1718">
        <v>20.34</v>
      </c>
      <c r="K1718">
        <v>98.92</v>
      </c>
      <c r="L1718">
        <v>34.619999999999997</v>
      </c>
      <c r="O1718" s="1">
        <v>41894</v>
      </c>
      <c r="P1718" s="4">
        <f t="shared" si="54"/>
        <v>40.634937499999999</v>
      </c>
      <c r="Q1718" s="4">
        <f t="shared" si="55"/>
        <v>87.26</v>
      </c>
      <c r="T1718" s="59"/>
      <c r="U1718" s="59"/>
    </row>
    <row r="1719" spans="1:21" x14ac:dyDescent="0.3">
      <c r="A1719" s="1">
        <v>41895</v>
      </c>
      <c r="B1719">
        <v>87.26</v>
      </c>
      <c r="C1719">
        <v>47.83</v>
      </c>
      <c r="D1719">
        <v>87.85</v>
      </c>
      <c r="E1719">
        <v>75.33</v>
      </c>
      <c r="F1719">
        <v>3.96</v>
      </c>
      <c r="G1719">
        <v>31.524999999999999</v>
      </c>
      <c r="H1719">
        <v>4.78</v>
      </c>
      <c r="I1719">
        <v>22.3</v>
      </c>
      <c r="J1719">
        <v>20.34</v>
      </c>
      <c r="K1719">
        <v>98.92</v>
      </c>
      <c r="L1719">
        <v>34.619999999999997</v>
      </c>
      <c r="O1719" s="1">
        <v>41895</v>
      </c>
      <c r="P1719" s="4">
        <f t="shared" si="54"/>
        <v>40.634937499999999</v>
      </c>
      <c r="Q1719" s="4">
        <f t="shared" si="55"/>
        <v>87.26</v>
      </c>
      <c r="T1719" s="59"/>
      <c r="U1719" s="59"/>
    </row>
    <row r="1720" spans="1:21" x14ac:dyDescent="0.3">
      <c r="A1720" s="1">
        <v>41896</v>
      </c>
      <c r="B1720">
        <v>87.26</v>
      </c>
      <c r="C1720">
        <v>47.83</v>
      </c>
      <c r="D1720">
        <v>87.85</v>
      </c>
      <c r="E1720">
        <v>75.33</v>
      </c>
      <c r="F1720">
        <v>3.96</v>
      </c>
      <c r="G1720">
        <v>31.524999999999999</v>
      </c>
      <c r="H1720">
        <v>4.78</v>
      </c>
      <c r="I1720">
        <v>22.3</v>
      </c>
      <c r="J1720">
        <v>20.34</v>
      </c>
      <c r="K1720">
        <v>98.92</v>
      </c>
      <c r="L1720">
        <v>34.619999999999997</v>
      </c>
      <c r="O1720" s="1">
        <v>41896</v>
      </c>
      <c r="P1720" s="4">
        <f t="shared" si="54"/>
        <v>40.634937499999999</v>
      </c>
      <c r="Q1720" s="4">
        <f t="shared" si="55"/>
        <v>87.26</v>
      </c>
      <c r="T1720" s="59"/>
      <c r="U1720" s="59"/>
    </row>
    <row r="1721" spans="1:21" x14ac:dyDescent="0.3">
      <c r="A1721" s="1">
        <v>41897</v>
      </c>
      <c r="B1721">
        <v>86.19</v>
      </c>
      <c r="C1721">
        <v>47.59</v>
      </c>
      <c r="D1721">
        <v>86.71</v>
      </c>
      <c r="E1721">
        <v>75.08</v>
      </c>
      <c r="F1721">
        <v>3.91</v>
      </c>
      <c r="G1721">
        <v>30.02</v>
      </c>
      <c r="H1721">
        <v>4.7149999999999999</v>
      </c>
      <c r="I1721">
        <v>22.05</v>
      </c>
      <c r="J1721">
        <v>20.239999999999998</v>
      </c>
      <c r="K1721">
        <v>99.85</v>
      </c>
      <c r="L1721">
        <v>34.54</v>
      </c>
      <c r="O1721" s="1">
        <v>41897</v>
      </c>
      <c r="P1721" s="4">
        <f t="shared" si="54"/>
        <v>40.273687500000008</v>
      </c>
      <c r="Q1721" s="4">
        <f t="shared" si="55"/>
        <v>86.19</v>
      </c>
      <c r="T1721" s="59"/>
      <c r="U1721" s="59"/>
    </row>
    <row r="1722" spans="1:21" x14ac:dyDescent="0.3">
      <c r="A1722" s="1">
        <v>41898</v>
      </c>
      <c r="B1722">
        <v>87.69</v>
      </c>
      <c r="C1722">
        <v>47.92</v>
      </c>
      <c r="D1722">
        <v>87.92</v>
      </c>
      <c r="E1722">
        <v>75.709999999999994</v>
      </c>
      <c r="F1722">
        <v>3.81</v>
      </c>
      <c r="G1722">
        <v>31.45</v>
      </c>
      <c r="H1722">
        <v>4.7838000000000003</v>
      </c>
      <c r="I1722">
        <v>22.37</v>
      </c>
      <c r="J1722">
        <v>20.48</v>
      </c>
      <c r="K1722">
        <v>101.23</v>
      </c>
      <c r="L1722">
        <v>34.93</v>
      </c>
      <c r="O1722" s="1">
        <v>41898</v>
      </c>
      <c r="P1722" s="4">
        <f t="shared" si="54"/>
        <v>40.836052500000001</v>
      </c>
      <c r="Q1722" s="4">
        <f t="shared" si="55"/>
        <v>87.69</v>
      </c>
      <c r="T1722" s="59"/>
      <c r="U1722" s="59"/>
    </row>
    <row r="1723" spans="1:21" x14ac:dyDescent="0.3">
      <c r="A1723" s="1">
        <v>41899</v>
      </c>
      <c r="B1723">
        <v>88.32</v>
      </c>
      <c r="C1723">
        <v>48.37</v>
      </c>
      <c r="D1723">
        <v>87.74</v>
      </c>
      <c r="E1723">
        <v>75.83</v>
      </c>
      <c r="F1723">
        <v>3.82</v>
      </c>
      <c r="G1723">
        <v>31.98</v>
      </c>
      <c r="H1723">
        <v>4.7874999999999996</v>
      </c>
      <c r="I1723">
        <v>22.445</v>
      </c>
      <c r="J1723">
        <v>20.62</v>
      </c>
      <c r="K1723">
        <v>100.44</v>
      </c>
      <c r="L1723">
        <v>34.979999999999997</v>
      </c>
      <c r="O1723" s="1">
        <v>41899</v>
      </c>
      <c r="P1723" s="4">
        <f t="shared" si="54"/>
        <v>40.922656250000003</v>
      </c>
      <c r="Q1723" s="4">
        <f t="shared" si="55"/>
        <v>88.32</v>
      </c>
      <c r="T1723" s="59"/>
      <c r="U1723" s="59"/>
    </row>
    <row r="1724" spans="1:21" x14ac:dyDescent="0.3">
      <c r="A1724" s="1">
        <v>41900</v>
      </c>
      <c r="B1724">
        <v>89.67</v>
      </c>
      <c r="C1724">
        <v>48.98</v>
      </c>
      <c r="D1724">
        <v>89.52</v>
      </c>
      <c r="E1724">
        <v>76.44</v>
      </c>
      <c r="F1724">
        <v>3.88</v>
      </c>
      <c r="G1724">
        <v>32.479999999999997</v>
      </c>
      <c r="H1724">
        <v>4.8600000000000003</v>
      </c>
      <c r="I1724">
        <v>22.6</v>
      </c>
      <c r="J1724">
        <v>20.92</v>
      </c>
      <c r="K1724">
        <v>102.13</v>
      </c>
      <c r="L1724">
        <v>35.17</v>
      </c>
      <c r="O1724" s="1">
        <v>41900</v>
      </c>
      <c r="P1724" s="4">
        <f t="shared" si="54"/>
        <v>41.469625000000008</v>
      </c>
      <c r="Q1724" s="4">
        <f t="shared" si="55"/>
        <v>89.67</v>
      </c>
      <c r="T1724" s="59"/>
      <c r="U1724" s="59"/>
    </row>
    <row r="1725" spans="1:21" x14ac:dyDescent="0.3">
      <c r="A1725" s="1">
        <v>41901</v>
      </c>
      <c r="B1725">
        <v>88.55</v>
      </c>
      <c r="C1725">
        <v>48.75</v>
      </c>
      <c r="D1725">
        <v>89.1</v>
      </c>
      <c r="E1725">
        <v>75.53</v>
      </c>
      <c r="F1725">
        <v>3.81</v>
      </c>
      <c r="G1725">
        <v>31.63</v>
      </c>
      <c r="H1725">
        <v>4.7699999999999996</v>
      </c>
      <c r="I1725">
        <v>22.55</v>
      </c>
      <c r="J1725">
        <v>20.52</v>
      </c>
      <c r="K1725">
        <v>100.83</v>
      </c>
      <c r="L1725">
        <v>34.82</v>
      </c>
      <c r="O1725" s="1">
        <v>41901</v>
      </c>
      <c r="P1725" s="4">
        <f t="shared" si="54"/>
        <v>41.050500000000007</v>
      </c>
      <c r="Q1725" s="4">
        <f t="shared" si="55"/>
        <v>88.55</v>
      </c>
      <c r="T1725" s="59"/>
      <c r="U1725" s="59"/>
    </row>
    <row r="1726" spans="1:21" x14ac:dyDescent="0.3">
      <c r="A1726" s="1">
        <v>41902</v>
      </c>
      <c r="B1726">
        <v>88.55</v>
      </c>
      <c r="C1726">
        <v>48.75</v>
      </c>
      <c r="D1726">
        <v>89.1</v>
      </c>
      <c r="E1726">
        <v>75.53</v>
      </c>
      <c r="F1726">
        <v>3.81</v>
      </c>
      <c r="G1726">
        <v>31.63</v>
      </c>
      <c r="H1726">
        <v>4.7699999999999996</v>
      </c>
      <c r="I1726">
        <v>22.55</v>
      </c>
      <c r="J1726">
        <v>20.52</v>
      </c>
      <c r="K1726">
        <v>100.83</v>
      </c>
      <c r="L1726">
        <v>34.82</v>
      </c>
      <c r="O1726" s="1">
        <v>41902</v>
      </c>
      <c r="P1726" s="4">
        <f t="shared" si="54"/>
        <v>41.050500000000007</v>
      </c>
      <c r="Q1726" s="4">
        <f t="shared" si="55"/>
        <v>88.55</v>
      </c>
      <c r="T1726" s="59"/>
      <c r="U1726" s="59"/>
    </row>
    <row r="1727" spans="1:21" x14ac:dyDescent="0.3">
      <c r="A1727" s="1">
        <v>41903</v>
      </c>
      <c r="B1727">
        <v>88.55</v>
      </c>
      <c r="C1727">
        <v>48.75</v>
      </c>
      <c r="D1727">
        <v>89.1</v>
      </c>
      <c r="E1727">
        <v>75.53</v>
      </c>
      <c r="F1727">
        <v>3.81</v>
      </c>
      <c r="G1727">
        <v>31.63</v>
      </c>
      <c r="H1727">
        <v>4.7699999999999996</v>
      </c>
      <c r="I1727">
        <v>22.55</v>
      </c>
      <c r="J1727">
        <v>20.52</v>
      </c>
      <c r="K1727">
        <v>100.83</v>
      </c>
      <c r="L1727">
        <v>34.82</v>
      </c>
      <c r="O1727" s="1">
        <v>41903</v>
      </c>
      <c r="P1727" s="4">
        <f t="shared" si="54"/>
        <v>41.050500000000007</v>
      </c>
      <c r="Q1727" s="4">
        <f t="shared" si="55"/>
        <v>88.55</v>
      </c>
      <c r="T1727" s="59"/>
      <c r="U1727" s="59"/>
    </row>
    <row r="1728" spans="1:21" x14ac:dyDescent="0.3">
      <c r="A1728" s="1">
        <v>41904</v>
      </c>
      <c r="B1728">
        <v>87.48</v>
      </c>
      <c r="C1728">
        <v>48.66</v>
      </c>
      <c r="D1728">
        <v>87.18</v>
      </c>
      <c r="E1728">
        <v>76.290000000000006</v>
      </c>
      <c r="F1728">
        <v>3.76</v>
      </c>
      <c r="G1728">
        <v>30.6</v>
      </c>
      <c r="H1728">
        <v>4.7225000000000001</v>
      </c>
      <c r="I1728">
        <v>21.94</v>
      </c>
      <c r="J1728">
        <v>20.36</v>
      </c>
      <c r="K1728">
        <v>99.05</v>
      </c>
      <c r="L1728">
        <v>34.71</v>
      </c>
      <c r="O1728" s="1">
        <v>41904</v>
      </c>
      <c r="P1728" s="4">
        <f t="shared" si="54"/>
        <v>40.605031249999996</v>
      </c>
      <c r="Q1728" s="4">
        <f t="shared" si="55"/>
        <v>87.48</v>
      </c>
      <c r="T1728" s="59"/>
      <c r="U1728" s="59"/>
    </row>
    <row r="1729" spans="1:21" x14ac:dyDescent="0.3">
      <c r="A1729" s="1">
        <v>41905</v>
      </c>
      <c r="B1729">
        <v>87.2</v>
      </c>
      <c r="C1729">
        <v>48.655000000000001</v>
      </c>
      <c r="D1729">
        <v>87.56</v>
      </c>
      <c r="E1729">
        <v>75.83</v>
      </c>
      <c r="F1729">
        <v>3.69</v>
      </c>
      <c r="G1729">
        <v>31.2</v>
      </c>
      <c r="H1729">
        <v>4.7024999999999997</v>
      </c>
      <c r="I1729">
        <v>21.63</v>
      </c>
      <c r="J1729">
        <v>20.34</v>
      </c>
      <c r="K1729">
        <v>98.6</v>
      </c>
      <c r="L1729">
        <v>34.42</v>
      </c>
      <c r="O1729" s="1">
        <v>41905</v>
      </c>
      <c r="P1729" s="4">
        <f t="shared" si="54"/>
        <v>40.561843750000001</v>
      </c>
      <c r="Q1729" s="4">
        <f t="shared" si="55"/>
        <v>87.2</v>
      </c>
      <c r="T1729" s="59"/>
      <c r="U1729" s="59"/>
    </row>
    <row r="1730" spans="1:21" x14ac:dyDescent="0.3">
      <c r="A1730" s="1">
        <v>41906</v>
      </c>
      <c r="B1730">
        <v>88.05</v>
      </c>
      <c r="C1730">
        <v>48.81</v>
      </c>
      <c r="D1730">
        <v>89.02</v>
      </c>
      <c r="E1730">
        <v>76.239999999999995</v>
      </c>
      <c r="F1730">
        <v>3.7</v>
      </c>
      <c r="G1730">
        <v>32.22</v>
      </c>
      <c r="H1730">
        <v>4.7300000000000004</v>
      </c>
      <c r="I1730">
        <v>21.96</v>
      </c>
      <c r="J1730">
        <v>20.59</v>
      </c>
      <c r="K1730">
        <v>100.2</v>
      </c>
      <c r="L1730">
        <v>34.75</v>
      </c>
      <c r="O1730" s="1">
        <v>41906</v>
      </c>
      <c r="P1730" s="4">
        <f t="shared" si="54"/>
        <v>41.075375000000001</v>
      </c>
      <c r="Q1730" s="4">
        <f t="shared" si="55"/>
        <v>88.05</v>
      </c>
      <c r="T1730" s="59"/>
      <c r="U1730" s="59"/>
    </row>
    <row r="1731" spans="1:21" x14ac:dyDescent="0.3">
      <c r="A1731" s="1">
        <v>41907</v>
      </c>
      <c r="B1731">
        <v>86.44</v>
      </c>
      <c r="C1731">
        <v>48.14</v>
      </c>
      <c r="D1731">
        <v>86.46</v>
      </c>
      <c r="E1731">
        <v>74.81</v>
      </c>
      <c r="F1731">
        <v>3.63</v>
      </c>
      <c r="G1731">
        <v>31.7</v>
      </c>
      <c r="H1731">
        <v>4.6275000000000004</v>
      </c>
      <c r="I1731">
        <v>21.51</v>
      </c>
      <c r="J1731">
        <v>20.11</v>
      </c>
      <c r="K1731">
        <v>99.18</v>
      </c>
      <c r="L1731">
        <v>34.14</v>
      </c>
      <c r="O1731" s="1">
        <v>41907</v>
      </c>
      <c r="P1731" s="4">
        <f t="shared" si="54"/>
        <v>40.278968750000004</v>
      </c>
      <c r="Q1731" s="4">
        <f t="shared" si="55"/>
        <v>86.44</v>
      </c>
      <c r="T1731" s="59"/>
      <c r="U1731" s="59"/>
    </row>
    <row r="1732" spans="1:21" x14ac:dyDescent="0.3">
      <c r="A1732" s="1">
        <v>41908</v>
      </c>
      <c r="B1732">
        <v>87.46</v>
      </c>
      <c r="C1732">
        <v>48.33</v>
      </c>
      <c r="D1732">
        <v>87.5</v>
      </c>
      <c r="E1732">
        <v>75.06</v>
      </c>
      <c r="F1732">
        <v>3.6</v>
      </c>
      <c r="G1732">
        <v>33.83</v>
      </c>
      <c r="H1732">
        <v>4.6363000000000003</v>
      </c>
      <c r="I1732">
        <v>21.74</v>
      </c>
      <c r="J1732">
        <v>20.14</v>
      </c>
      <c r="K1732">
        <v>100.06</v>
      </c>
      <c r="L1732">
        <v>34.26</v>
      </c>
      <c r="O1732" s="1">
        <v>41908</v>
      </c>
      <c r="P1732" s="4">
        <f t="shared" ref="P1732:P1795" si="56">SUMPRODUCT(C1732:L1732,$C$1:$L$1)</f>
        <v>40.767583750000007</v>
      </c>
      <c r="Q1732" s="4">
        <f t="shared" si="55"/>
        <v>87.46</v>
      </c>
      <c r="T1732" s="59"/>
      <c r="U1732" s="59"/>
    </row>
    <row r="1733" spans="1:21" x14ac:dyDescent="0.3">
      <c r="A1733" s="1">
        <v>41909</v>
      </c>
      <c r="B1733">
        <v>87.46</v>
      </c>
      <c r="C1733">
        <v>48.33</v>
      </c>
      <c r="D1733">
        <v>87.5</v>
      </c>
      <c r="E1733">
        <v>75.06</v>
      </c>
      <c r="F1733">
        <v>3.6</v>
      </c>
      <c r="G1733">
        <v>33.83</v>
      </c>
      <c r="H1733">
        <v>4.6363000000000003</v>
      </c>
      <c r="I1733">
        <v>21.74</v>
      </c>
      <c r="J1733">
        <v>20.14</v>
      </c>
      <c r="K1733">
        <v>100.06</v>
      </c>
      <c r="L1733">
        <v>34.26</v>
      </c>
      <c r="O1733" s="1">
        <v>41909</v>
      </c>
      <c r="P1733" s="4">
        <f t="shared" si="56"/>
        <v>40.767583750000007</v>
      </c>
      <c r="Q1733" s="4">
        <f t="shared" si="55"/>
        <v>87.46</v>
      </c>
      <c r="T1733" s="59"/>
      <c r="U1733" s="59"/>
    </row>
    <row r="1734" spans="1:21" x14ac:dyDescent="0.3">
      <c r="A1734" s="1">
        <v>41910</v>
      </c>
      <c r="B1734">
        <v>87.46</v>
      </c>
      <c r="C1734">
        <v>48.33</v>
      </c>
      <c r="D1734">
        <v>87.5</v>
      </c>
      <c r="E1734">
        <v>75.06</v>
      </c>
      <c r="F1734">
        <v>3.6</v>
      </c>
      <c r="G1734">
        <v>33.83</v>
      </c>
      <c r="H1734">
        <v>4.6363000000000003</v>
      </c>
      <c r="I1734">
        <v>21.74</v>
      </c>
      <c r="J1734">
        <v>20.14</v>
      </c>
      <c r="K1734">
        <v>100.06</v>
      </c>
      <c r="L1734">
        <v>34.26</v>
      </c>
      <c r="O1734" s="1">
        <v>41910</v>
      </c>
      <c r="P1734" s="4">
        <f t="shared" si="56"/>
        <v>40.767583750000007</v>
      </c>
      <c r="Q1734" s="4">
        <f t="shared" si="55"/>
        <v>87.46</v>
      </c>
      <c r="T1734" s="59"/>
      <c r="U1734" s="59"/>
    </row>
    <row r="1735" spans="1:21" x14ac:dyDescent="0.3">
      <c r="A1735" s="1">
        <v>41911</v>
      </c>
      <c r="B1735">
        <v>87.57</v>
      </c>
      <c r="C1735">
        <v>48.26</v>
      </c>
      <c r="D1735">
        <v>87.11</v>
      </c>
      <c r="E1735">
        <v>74.819999999999993</v>
      </c>
      <c r="F1735">
        <v>3.55</v>
      </c>
      <c r="G1735">
        <v>34.5</v>
      </c>
      <c r="H1735">
        <v>4.6288</v>
      </c>
      <c r="I1735">
        <v>21.75</v>
      </c>
      <c r="J1735">
        <v>19.95</v>
      </c>
      <c r="K1735">
        <v>99.7</v>
      </c>
      <c r="L1735">
        <v>34.9</v>
      </c>
      <c r="O1735" s="1">
        <v>41911</v>
      </c>
      <c r="P1735" s="4">
        <f t="shared" si="56"/>
        <v>40.803364999999999</v>
      </c>
      <c r="Q1735" s="4">
        <f t="shared" si="55"/>
        <v>87.57</v>
      </c>
      <c r="T1735" s="59"/>
      <c r="U1735" s="59"/>
    </row>
    <row r="1736" spans="1:21" x14ac:dyDescent="0.3">
      <c r="A1736" s="1">
        <v>41912</v>
      </c>
      <c r="B1736">
        <v>86.85</v>
      </c>
      <c r="C1736">
        <v>47.69</v>
      </c>
      <c r="D1736">
        <v>87</v>
      </c>
      <c r="E1736">
        <v>74.77</v>
      </c>
      <c r="F1736">
        <v>3.41</v>
      </c>
      <c r="G1736">
        <v>34.26</v>
      </c>
      <c r="H1736">
        <v>4.6124999999999998</v>
      </c>
      <c r="I1736">
        <v>21.61</v>
      </c>
      <c r="J1736">
        <v>20.18</v>
      </c>
      <c r="K1736">
        <v>98.82</v>
      </c>
      <c r="L1736">
        <v>34.82</v>
      </c>
      <c r="O1736" s="1">
        <v>41912</v>
      </c>
      <c r="P1736" s="4">
        <f t="shared" si="56"/>
        <v>40.619406250000004</v>
      </c>
      <c r="Q1736" s="4">
        <f t="shared" si="55"/>
        <v>86.85</v>
      </c>
      <c r="T1736" s="59"/>
      <c r="U1736" s="59"/>
    </row>
    <row r="1737" spans="1:21" x14ac:dyDescent="0.3">
      <c r="A1737" s="1">
        <v>41913</v>
      </c>
      <c r="B1737">
        <v>84.73</v>
      </c>
      <c r="C1737">
        <v>46.88</v>
      </c>
      <c r="D1737">
        <v>85.54</v>
      </c>
      <c r="E1737">
        <v>73.88</v>
      </c>
      <c r="F1737">
        <v>3.35</v>
      </c>
      <c r="G1737">
        <v>33.5</v>
      </c>
      <c r="H1737">
        <v>4.5674999999999999</v>
      </c>
      <c r="I1737">
        <v>20.96</v>
      </c>
      <c r="J1737">
        <v>20.100000000000001</v>
      </c>
      <c r="K1737">
        <v>96.85</v>
      </c>
      <c r="L1737">
        <v>33.99</v>
      </c>
      <c r="O1737" s="1">
        <v>41913</v>
      </c>
      <c r="P1737" s="4">
        <f t="shared" si="56"/>
        <v>39.897593749999999</v>
      </c>
      <c r="Q1737" s="4">
        <f t="shared" si="55"/>
        <v>84.73</v>
      </c>
      <c r="T1737" s="59"/>
      <c r="U1737" s="59"/>
    </row>
    <row r="1738" spans="1:21" x14ac:dyDescent="0.3">
      <c r="A1738" s="1">
        <v>41914</v>
      </c>
      <c r="B1738">
        <v>84.21</v>
      </c>
      <c r="C1738">
        <v>46.84</v>
      </c>
      <c r="D1738">
        <v>83.21</v>
      </c>
      <c r="E1738">
        <v>73.655000000000001</v>
      </c>
      <c r="F1738">
        <v>3.39</v>
      </c>
      <c r="G1738">
        <v>33.81</v>
      </c>
      <c r="H1738">
        <v>4.5475000000000003</v>
      </c>
      <c r="I1738">
        <v>20.53</v>
      </c>
      <c r="J1738">
        <v>20.29</v>
      </c>
      <c r="K1738">
        <v>96.93</v>
      </c>
      <c r="L1738">
        <v>33.520000000000003</v>
      </c>
      <c r="O1738" s="1">
        <v>41914</v>
      </c>
      <c r="P1738" s="4">
        <f t="shared" si="56"/>
        <v>39.555031249999999</v>
      </c>
      <c r="Q1738" s="4">
        <f t="shared" si="55"/>
        <v>84.21</v>
      </c>
      <c r="T1738" s="59"/>
      <c r="U1738" s="59"/>
    </row>
    <row r="1739" spans="1:21" x14ac:dyDescent="0.3">
      <c r="A1739" s="1">
        <v>41915</v>
      </c>
      <c r="B1739">
        <v>84.74</v>
      </c>
      <c r="C1739">
        <v>46.82</v>
      </c>
      <c r="D1739">
        <v>83.47</v>
      </c>
      <c r="E1739">
        <v>74.86</v>
      </c>
      <c r="F1739">
        <v>3.4</v>
      </c>
      <c r="G1739">
        <v>33.94</v>
      </c>
      <c r="H1739">
        <v>4.5575000000000001</v>
      </c>
      <c r="I1739">
        <v>20.74</v>
      </c>
      <c r="J1739">
        <v>20.83</v>
      </c>
      <c r="K1739">
        <v>97.45</v>
      </c>
      <c r="L1739">
        <v>34.03</v>
      </c>
      <c r="O1739" s="1">
        <v>41915</v>
      </c>
      <c r="P1739" s="4">
        <f t="shared" si="56"/>
        <v>39.868468749999998</v>
      </c>
      <c r="Q1739" s="4">
        <f t="shared" si="55"/>
        <v>84.74</v>
      </c>
      <c r="T1739" s="59"/>
      <c r="U1739" s="59"/>
    </row>
    <row r="1740" spans="1:21" x14ac:dyDescent="0.3">
      <c r="A1740" s="1">
        <v>41916</v>
      </c>
      <c r="B1740">
        <v>84.74</v>
      </c>
      <c r="C1740">
        <v>46.82</v>
      </c>
      <c r="D1740">
        <v>83.47</v>
      </c>
      <c r="E1740">
        <v>74.86</v>
      </c>
      <c r="F1740">
        <v>3.4</v>
      </c>
      <c r="G1740">
        <v>33.94</v>
      </c>
      <c r="H1740">
        <v>4.5575000000000001</v>
      </c>
      <c r="I1740">
        <v>20.74</v>
      </c>
      <c r="J1740">
        <v>20.83</v>
      </c>
      <c r="K1740">
        <v>97.45</v>
      </c>
      <c r="L1740">
        <v>34.03</v>
      </c>
      <c r="O1740" s="1">
        <v>41916</v>
      </c>
      <c r="P1740" s="4">
        <f t="shared" si="56"/>
        <v>39.868468749999998</v>
      </c>
      <c r="Q1740" s="4">
        <f t="shared" si="55"/>
        <v>84.74</v>
      </c>
      <c r="T1740" s="59"/>
      <c r="U1740" s="59"/>
    </row>
    <row r="1741" spans="1:21" x14ac:dyDescent="0.3">
      <c r="A1741" s="1">
        <v>41917</v>
      </c>
      <c r="B1741">
        <v>84.74</v>
      </c>
      <c r="C1741">
        <v>46.82</v>
      </c>
      <c r="D1741">
        <v>83.47</v>
      </c>
      <c r="E1741">
        <v>74.86</v>
      </c>
      <c r="F1741">
        <v>3.4</v>
      </c>
      <c r="G1741">
        <v>33.94</v>
      </c>
      <c r="H1741">
        <v>4.5575000000000001</v>
      </c>
      <c r="I1741">
        <v>20.74</v>
      </c>
      <c r="J1741">
        <v>20.83</v>
      </c>
      <c r="K1741">
        <v>97.45</v>
      </c>
      <c r="L1741">
        <v>34.03</v>
      </c>
      <c r="O1741" s="1">
        <v>41917</v>
      </c>
      <c r="P1741" s="4">
        <f t="shared" si="56"/>
        <v>39.868468749999998</v>
      </c>
      <c r="Q1741" s="4">
        <f t="shared" si="55"/>
        <v>84.74</v>
      </c>
      <c r="T1741" s="59"/>
      <c r="U1741" s="59"/>
    </row>
    <row r="1742" spans="1:21" x14ac:dyDescent="0.3">
      <c r="A1742" s="1">
        <v>41918</v>
      </c>
      <c r="B1742">
        <v>84</v>
      </c>
      <c r="C1742">
        <v>46.625</v>
      </c>
      <c r="D1742">
        <v>82.88</v>
      </c>
      <c r="E1742">
        <v>74.724999999999994</v>
      </c>
      <c r="F1742">
        <v>3.36</v>
      </c>
      <c r="G1742">
        <v>32.57</v>
      </c>
      <c r="H1742">
        <v>4.53</v>
      </c>
      <c r="I1742">
        <v>20.6</v>
      </c>
      <c r="J1742">
        <v>20.82</v>
      </c>
      <c r="K1742">
        <v>97.94</v>
      </c>
      <c r="L1742">
        <v>34.11</v>
      </c>
      <c r="O1742" s="1">
        <v>41918</v>
      </c>
      <c r="P1742" s="4">
        <f t="shared" si="56"/>
        <v>39.6205</v>
      </c>
      <c r="Q1742" s="4">
        <f t="shared" ref="Q1742:Q1805" si="57">B1742</f>
        <v>84</v>
      </c>
      <c r="T1742" s="59"/>
      <c r="U1742" s="59"/>
    </row>
    <row r="1743" spans="1:21" x14ac:dyDescent="0.3">
      <c r="A1743" s="1">
        <v>41919</v>
      </c>
      <c r="B1743">
        <v>82.4</v>
      </c>
      <c r="C1743">
        <v>46.01</v>
      </c>
      <c r="D1743">
        <v>81.03</v>
      </c>
      <c r="E1743">
        <v>73.510000000000005</v>
      </c>
      <c r="F1743">
        <v>3.28</v>
      </c>
      <c r="G1743">
        <v>31.864999999999998</v>
      </c>
      <c r="H1743">
        <v>4.4813000000000001</v>
      </c>
      <c r="I1743">
        <v>20.37</v>
      </c>
      <c r="J1743">
        <v>20.38</v>
      </c>
      <c r="K1743">
        <v>94.86</v>
      </c>
      <c r="L1743">
        <v>33.47</v>
      </c>
      <c r="O1743" s="1">
        <v>41919</v>
      </c>
      <c r="P1743" s="4">
        <f t="shared" si="56"/>
        <v>38.838833749999999</v>
      </c>
      <c r="Q1743" s="4">
        <f t="shared" si="57"/>
        <v>82.4</v>
      </c>
      <c r="T1743" s="59"/>
      <c r="U1743" s="59"/>
    </row>
    <row r="1744" spans="1:21" x14ac:dyDescent="0.3">
      <c r="A1744" s="1">
        <v>41920</v>
      </c>
      <c r="B1744">
        <v>84.26</v>
      </c>
      <c r="C1744">
        <v>46.94</v>
      </c>
      <c r="D1744">
        <v>83.3</v>
      </c>
      <c r="E1744">
        <v>75.19</v>
      </c>
      <c r="F1744">
        <v>3.28</v>
      </c>
      <c r="G1744">
        <v>32.32</v>
      </c>
      <c r="H1744">
        <v>4.5650000000000004</v>
      </c>
      <c r="I1744">
        <v>21.15</v>
      </c>
      <c r="J1744">
        <v>20.6</v>
      </c>
      <c r="K1744">
        <v>96.33</v>
      </c>
      <c r="L1744">
        <v>34.270000000000003</v>
      </c>
      <c r="O1744" s="1">
        <v>41920</v>
      </c>
      <c r="P1744" s="4">
        <f t="shared" si="56"/>
        <v>39.710687499999999</v>
      </c>
      <c r="Q1744" s="4">
        <f t="shared" si="57"/>
        <v>84.26</v>
      </c>
      <c r="T1744" s="59"/>
      <c r="U1744" s="59"/>
    </row>
    <row r="1745" spans="1:21" x14ac:dyDescent="0.3">
      <c r="A1745" s="1">
        <v>41921</v>
      </c>
      <c r="B1745">
        <v>81.98</v>
      </c>
      <c r="C1745">
        <v>46.02</v>
      </c>
      <c r="D1745">
        <v>80.599999999999994</v>
      </c>
      <c r="E1745">
        <v>74.08</v>
      </c>
      <c r="F1745">
        <v>2.95</v>
      </c>
      <c r="G1745">
        <v>30.64</v>
      </c>
      <c r="H1745">
        <v>4.4775</v>
      </c>
      <c r="I1745">
        <v>20.87</v>
      </c>
      <c r="J1745">
        <v>20.47</v>
      </c>
      <c r="K1745">
        <v>94.33</v>
      </c>
      <c r="L1745">
        <v>33.619999999999997</v>
      </c>
      <c r="O1745" s="1">
        <v>41921</v>
      </c>
      <c r="P1745" s="4">
        <f t="shared" si="56"/>
        <v>38.731468749999998</v>
      </c>
      <c r="Q1745" s="4">
        <f t="shared" si="57"/>
        <v>81.98</v>
      </c>
      <c r="T1745" s="59"/>
      <c r="U1745" s="59"/>
    </row>
    <row r="1746" spans="1:21" x14ac:dyDescent="0.3">
      <c r="A1746" s="1">
        <v>41922</v>
      </c>
      <c r="B1746">
        <v>76.33</v>
      </c>
      <c r="C1746">
        <v>42.74</v>
      </c>
      <c r="D1746">
        <v>71.36</v>
      </c>
      <c r="E1746">
        <v>71.22</v>
      </c>
      <c r="F1746">
        <v>2.72</v>
      </c>
      <c r="G1746">
        <v>27.79</v>
      </c>
      <c r="H1746">
        <v>4.2112999999999996</v>
      </c>
      <c r="I1746">
        <v>19.829999999999998</v>
      </c>
      <c r="J1746">
        <v>19.440000000000001</v>
      </c>
      <c r="K1746">
        <v>90.06</v>
      </c>
      <c r="L1746">
        <v>31.91</v>
      </c>
      <c r="O1746" s="1">
        <v>41922</v>
      </c>
      <c r="P1746" s="4">
        <f t="shared" si="56"/>
        <v>36.050396249999999</v>
      </c>
      <c r="Q1746" s="4">
        <f t="shared" si="57"/>
        <v>76.33</v>
      </c>
      <c r="T1746" s="59"/>
      <c r="U1746" s="59"/>
    </row>
    <row r="1747" spans="1:21" x14ac:dyDescent="0.3">
      <c r="A1747" s="1">
        <v>41923</v>
      </c>
      <c r="B1747">
        <v>76.33</v>
      </c>
      <c r="C1747">
        <v>42.74</v>
      </c>
      <c r="D1747">
        <v>71.36</v>
      </c>
      <c r="E1747">
        <v>71.22</v>
      </c>
      <c r="F1747">
        <v>2.72</v>
      </c>
      <c r="G1747">
        <v>27.79</v>
      </c>
      <c r="H1747">
        <v>4.2112999999999996</v>
      </c>
      <c r="I1747">
        <v>19.829999999999998</v>
      </c>
      <c r="J1747">
        <v>19.440000000000001</v>
      </c>
      <c r="K1747">
        <v>90.06</v>
      </c>
      <c r="L1747">
        <v>31.91</v>
      </c>
      <c r="O1747" s="1">
        <v>41923</v>
      </c>
      <c r="P1747" s="4">
        <f t="shared" si="56"/>
        <v>36.050396249999999</v>
      </c>
      <c r="Q1747" s="4">
        <f t="shared" si="57"/>
        <v>76.33</v>
      </c>
      <c r="T1747" s="59"/>
      <c r="U1747" s="59"/>
    </row>
    <row r="1748" spans="1:21" x14ac:dyDescent="0.3">
      <c r="A1748" s="1">
        <v>41924</v>
      </c>
      <c r="B1748">
        <v>76.33</v>
      </c>
      <c r="C1748">
        <v>42.74</v>
      </c>
      <c r="D1748">
        <v>71.36</v>
      </c>
      <c r="E1748">
        <v>71.22</v>
      </c>
      <c r="F1748">
        <v>2.72</v>
      </c>
      <c r="G1748">
        <v>27.79</v>
      </c>
      <c r="H1748">
        <v>4.2112999999999996</v>
      </c>
      <c r="I1748">
        <v>19.829999999999998</v>
      </c>
      <c r="J1748">
        <v>19.440000000000001</v>
      </c>
      <c r="K1748">
        <v>90.06</v>
      </c>
      <c r="L1748">
        <v>31.91</v>
      </c>
      <c r="O1748" s="1">
        <v>41924</v>
      </c>
      <c r="P1748" s="4">
        <f t="shared" si="56"/>
        <v>36.050396249999999</v>
      </c>
      <c r="Q1748" s="4">
        <f t="shared" si="57"/>
        <v>76.33</v>
      </c>
      <c r="T1748" s="59"/>
      <c r="U1748" s="59"/>
    </row>
    <row r="1749" spans="1:21" x14ac:dyDescent="0.3">
      <c r="A1749" s="1">
        <v>41925</v>
      </c>
      <c r="B1749">
        <v>74.709999999999994</v>
      </c>
      <c r="C1749">
        <v>41.93</v>
      </c>
      <c r="D1749">
        <v>69.040000000000006</v>
      </c>
      <c r="E1749">
        <v>70.709999999999994</v>
      </c>
      <c r="F1749">
        <v>2.74</v>
      </c>
      <c r="G1749">
        <v>27.03</v>
      </c>
      <c r="H1749">
        <v>4.1962999999999999</v>
      </c>
      <c r="I1749">
        <v>18.914999999999999</v>
      </c>
      <c r="J1749">
        <v>19.670000000000002</v>
      </c>
      <c r="K1749">
        <v>90.41</v>
      </c>
      <c r="L1749">
        <v>31.47</v>
      </c>
      <c r="O1749" s="1">
        <v>41925</v>
      </c>
      <c r="P1749" s="4">
        <f t="shared" si="56"/>
        <v>35.432521249999994</v>
      </c>
      <c r="Q1749" s="4">
        <f t="shared" si="57"/>
        <v>74.709999999999994</v>
      </c>
      <c r="T1749" s="59"/>
      <c r="U1749" s="59"/>
    </row>
    <row r="1750" spans="1:21" x14ac:dyDescent="0.3">
      <c r="A1750" s="1">
        <v>41926</v>
      </c>
      <c r="B1750">
        <v>76.06</v>
      </c>
      <c r="C1750">
        <v>42.31</v>
      </c>
      <c r="D1750">
        <v>72.02</v>
      </c>
      <c r="E1750">
        <v>71.86</v>
      </c>
      <c r="F1750">
        <v>2.62</v>
      </c>
      <c r="G1750">
        <v>27.39</v>
      </c>
      <c r="H1750">
        <v>4.2938000000000001</v>
      </c>
      <c r="I1750">
        <v>19.335000000000001</v>
      </c>
      <c r="J1750">
        <v>20.14</v>
      </c>
      <c r="K1750">
        <v>92.71</v>
      </c>
      <c r="L1750">
        <v>32.14</v>
      </c>
      <c r="O1750" s="1">
        <v>41926</v>
      </c>
      <c r="P1750" s="4">
        <f t="shared" si="56"/>
        <v>36.238990000000001</v>
      </c>
      <c r="Q1750" s="4">
        <f t="shared" si="57"/>
        <v>76.06</v>
      </c>
      <c r="T1750" s="59"/>
      <c r="U1750" s="59"/>
    </row>
    <row r="1751" spans="1:21" x14ac:dyDescent="0.3">
      <c r="A1751" s="1">
        <v>41927</v>
      </c>
      <c r="B1751">
        <v>76.42</v>
      </c>
      <c r="C1751">
        <v>42.76</v>
      </c>
      <c r="D1751">
        <v>72.55</v>
      </c>
      <c r="E1751">
        <v>71.2</v>
      </c>
      <c r="F1751">
        <v>2.61</v>
      </c>
      <c r="G1751">
        <v>27.54</v>
      </c>
      <c r="H1751">
        <v>4.3600000000000003</v>
      </c>
      <c r="I1751">
        <v>19.43</v>
      </c>
      <c r="J1751">
        <v>20.07</v>
      </c>
      <c r="K1751">
        <v>91.82</v>
      </c>
      <c r="L1751">
        <v>31.274999999999999</v>
      </c>
      <c r="O1751" s="1">
        <v>41927</v>
      </c>
      <c r="P1751" s="4">
        <f t="shared" si="56"/>
        <v>36.163562499999991</v>
      </c>
      <c r="Q1751" s="4">
        <f t="shared" si="57"/>
        <v>76.42</v>
      </c>
      <c r="T1751" s="59"/>
      <c r="U1751" s="59"/>
    </row>
    <row r="1752" spans="1:21" x14ac:dyDescent="0.3">
      <c r="A1752" s="1">
        <v>41928</v>
      </c>
      <c r="B1752">
        <v>77.599999999999994</v>
      </c>
      <c r="C1752">
        <v>43.59</v>
      </c>
      <c r="D1752">
        <v>75.599999999999994</v>
      </c>
      <c r="E1752">
        <v>71.14</v>
      </c>
      <c r="F1752">
        <v>2.64</v>
      </c>
      <c r="G1752">
        <v>28.3</v>
      </c>
      <c r="H1752">
        <v>4.3624999999999998</v>
      </c>
      <c r="I1752">
        <v>19.87</v>
      </c>
      <c r="J1752">
        <v>20.72</v>
      </c>
      <c r="K1752">
        <v>90.74</v>
      </c>
      <c r="L1752">
        <v>30.85</v>
      </c>
      <c r="O1752" s="1">
        <v>41928</v>
      </c>
      <c r="P1752" s="4">
        <f t="shared" si="56"/>
        <v>36.662656249999998</v>
      </c>
      <c r="Q1752" s="4">
        <f t="shared" si="57"/>
        <v>77.599999999999994</v>
      </c>
      <c r="T1752" s="59"/>
      <c r="U1752" s="59"/>
    </row>
    <row r="1753" spans="1:21" x14ac:dyDescent="0.3">
      <c r="A1753" s="1">
        <v>41929</v>
      </c>
      <c r="B1753">
        <v>78.17</v>
      </c>
      <c r="C1753">
        <v>43.67</v>
      </c>
      <c r="D1753">
        <v>77.150000000000006</v>
      </c>
      <c r="E1753">
        <v>72.430000000000007</v>
      </c>
      <c r="F1753">
        <v>2.72</v>
      </c>
      <c r="G1753">
        <v>28.765000000000001</v>
      </c>
      <c r="H1753">
        <v>4.3550000000000004</v>
      </c>
      <c r="I1753">
        <v>19.88</v>
      </c>
      <c r="J1753">
        <v>20.72</v>
      </c>
      <c r="K1753">
        <v>92.51</v>
      </c>
      <c r="L1753">
        <v>31.38</v>
      </c>
      <c r="O1753" s="1">
        <v>41929</v>
      </c>
      <c r="P1753" s="4">
        <f t="shared" si="56"/>
        <v>37.200875000000003</v>
      </c>
      <c r="Q1753" s="4">
        <f t="shared" si="57"/>
        <v>78.17</v>
      </c>
      <c r="T1753" s="59"/>
      <c r="U1753" s="59"/>
    </row>
    <row r="1754" spans="1:21" x14ac:dyDescent="0.3">
      <c r="A1754" s="1">
        <v>41930</v>
      </c>
      <c r="B1754">
        <v>78.17</v>
      </c>
      <c r="C1754">
        <v>43.67</v>
      </c>
      <c r="D1754">
        <v>77.150000000000006</v>
      </c>
      <c r="E1754">
        <v>72.430000000000007</v>
      </c>
      <c r="F1754">
        <v>2.72</v>
      </c>
      <c r="G1754">
        <v>28.765000000000001</v>
      </c>
      <c r="H1754">
        <v>4.3550000000000004</v>
      </c>
      <c r="I1754">
        <v>19.88</v>
      </c>
      <c r="J1754">
        <v>20.72</v>
      </c>
      <c r="K1754">
        <v>92.51</v>
      </c>
      <c r="L1754">
        <v>31.38</v>
      </c>
      <c r="O1754" s="1">
        <v>41930</v>
      </c>
      <c r="P1754" s="4">
        <f t="shared" si="56"/>
        <v>37.200875000000003</v>
      </c>
      <c r="Q1754" s="4">
        <f t="shared" si="57"/>
        <v>78.17</v>
      </c>
      <c r="T1754" s="59"/>
      <c r="U1754" s="59"/>
    </row>
    <row r="1755" spans="1:21" x14ac:dyDescent="0.3">
      <c r="A1755" s="1">
        <v>41931</v>
      </c>
      <c r="B1755">
        <v>78.17</v>
      </c>
      <c r="C1755">
        <v>43.67</v>
      </c>
      <c r="D1755">
        <v>77.150000000000006</v>
      </c>
      <c r="E1755">
        <v>72.430000000000007</v>
      </c>
      <c r="F1755">
        <v>2.72</v>
      </c>
      <c r="G1755">
        <v>28.765000000000001</v>
      </c>
      <c r="H1755">
        <v>4.3550000000000004</v>
      </c>
      <c r="I1755">
        <v>19.88</v>
      </c>
      <c r="J1755">
        <v>20.72</v>
      </c>
      <c r="K1755">
        <v>92.51</v>
      </c>
      <c r="L1755">
        <v>31.38</v>
      </c>
      <c r="O1755" s="1">
        <v>41931</v>
      </c>
      <c r="P1755" s="4">
        <f t="shared" si="56"/>
        <v>37.200875000000003</v>
      </c>
      <c r="Q1755" s="4">
        <f t="shared" si="57"/>
        <v>78.17</v>
      </c>
      <c r="T1755" s="59"/>
      <c r="U1755" s="59"/>
    </row>
    <row r="1756" spans="1:21" x14ac:dyDescent="0.3">
      <c r="A1756" s="1">
        <v>41932</v>
      </c>
      <c r="B1756">
        <v>79.41</v>
      </c>
      <c r="C1756">
        <v>44.41</v>
      </c>
      <c r="D1756">
        <v>77.989999999999995</v>
      </c>
      <c r="E1756">
        <v>73.27</v>
      </c>
      <c r="F1756">
        <v>2.67</v>
      </c>
      <c r="G1756">
        <v>29.69</v>
      </c>
      <c r="H1756">
        <v>4.3925000000000001</v>
      </c>
      <c r="I1756">
        <v>20.07</v>
      </c>
      <c r="J1756">
        <v>20.87</v>
      </c>
      <c r="K1756">
        <v>92.51</v>
      </c>
      <c r="L1756">
        <v>31.58</v>
      </c>
      <c r="O1756" s="1">
        <v>41932</v>
      </c>
      <c r="P1756" s="4">
        <f t="shared" si="56"/>
        <v>37.627156250000006</v>
      </c>
      <c r="Q1756" s="4">
        <f t="shared" si="57"/>
        <v>79.41</v>
      </c>
      <c r="T1756" s="59"/>
      <c r="U1756" s="59"/>
    </row>
    <row r="1757" spans="1:21" x14ac:dyDescent="0.3">
      <c r="A1757" s="1">
        <v>41933</v>
      </c>
      <c r="B1757">
        <v>82.34</v>
      </c>
      <c r="C1757">
        <v>46.77</v>
      </c>
      <c r="D1757">
        <v>82.38</v>
      </c>
      <c r="E1757">
        <v>74.995000000000005</v>
      </c>
      <c r="F1757">
        <v>2.77</v>
      </c>
      <c r="G1757">
        <v>31.19</v>
      </c>
      <c r="H1757">
        <v>4.58</v>
      </c>
      <c r="I1757">
        <v>20.78</v>
      </c>
      <c r="J1757">
        <v>21.39</v>
      </c>
      <c r="K1757">
        <v>93.56</v>
      </c>
      <c r="L1757">
        <v>32.61</v>
      </c>
      <c r="O1757" s="1">
        <v>41933</v>
      </c>
      <c r="P1757" s="4">
        <f t="shared" si="56"/>
        <v>39.055937499999999</v>
      </c>
      <c r="Q1757" s="4">
        <f t="shared" si="57"/>
        <v>82.34</v>
      </c>
      <c r="T1757" s="59"/>
      <c r="U1757" s="59"/>
    </row>
    <row r="1758" spans="1:21" x14ac:dyDescent="0.3">
      <c r="A1758" s="1">
        <v>41934</v>
      </c>
      <c r="B1758">
        <v>81.16</v>
      </c>
      <c r="C1758">
        <v>46.62</v>
      </c>
      <c r="D1758">
        <v>80.86</v>
      </c>
      <c r="E1758">
        <v>74.3</v>
      </c>
      <c r="F1758">
        <v>2.64</v>
      </c>
      <c r="G1758">
        <v>30.57</v>
      </c>
      <c r="H1758">
        <v>4.4725000000000001</v>
      </c>
      <c r="I1758">
        <v>20.49</v>
      </c>
      <c r="J1758">
        <v>21.24</v>
      </c>
      <c r="K1758">
        <v>92.16</v>
      </c>
      <c r="L1758">
        <v>32.270000000000003</v>
      </c>
      <c r="O1758" s="1">
        <v>41934</v>
      </c>
      <c r="P1758" s="4">
        <f t="shared" si="56"/>
        <v>38.545031250000001</v>
      </c>
      <c r="Q1758" s="4">
        <f t="shared" si="57"/>
        <v>81.16</v>
      </c>
      <c r="T1758" s="59"/>
      <c r="U1758" s="59"/>
    </row>
    <row r="1759" spans="1:21" x14ac:dyDescent="0.3">
      <c r="A1759" s="1">
        <v>41935</v>
      </c>
      <c r="B1759">
        <v>82.33</v>
      </c>
      <c r="C1759">
        <v>47</v>
      </c>
      <c r="D1759">
        <v>81.38</v>
      </c>
      <c r="E1759">
        <v>75.14</v>
      </c>
      <c r="F1759">
        <v>2.69</v>
      </c>
      <c r="G1759">
        <v>30.89</v>
      </c>
      <c r="H1759">
        <v>4.5712999999999999</v>
      </c>
      <c r="I1759">
        <v>20.895</v>
      </c>
      <c r="J1759">
        <v>21.3</v>
      </c>
      <c r="K1759">
        <v>93.97</v>
      </c>
      <c r="L1759">
        <v>32.69</v>
      </c>
      <c r="O1759" s="1">
        <v>41935</v>
      </c>
      <c r="P1759" s="4">
        <f t="shared" si="56"/>
        <v>38.979833749999997</v>
      </c>
      <c r="Q1759" s="4">
        <f t="shared" si="57"/>
        <v>82.33</v>
      </c>
      <c r="T1759" s="59"/>
      <c r="U1759" s="59"/>
    </row>
    <row r="1760" spans="1:21" x14ac:dyDescent="0.3">
      <c r="A1760" s="1">
        <v>41936</v>
      </c>
      <c r="B1760">
        <v>83.15</v>
      </c>
      <c r="C1760">
        <v>47.57</v>
      </c>
      <c r="D1760">
        <v>81.849999999999994</v>
      </c>
      <c r="E1760">
        <v>76</v>
      </c>
      <c r="F1760">
        <v>2.68</v>
      </c>
      <c r="G1760">
        <v>31.06</v>
      </c>
      <c r="H1760">
        <v>4.62</v>
      </c>
      <c r="I1760">
        <v>20.99</v>
      </c>
      <c r="J1760">
        <v>21.18</v>
      </c>
      <c r="K1760">
        <v>95.06</v>
      </c>
      <c r="L1760">
        <v>33.18</v>
      </c>
      <c r="O1760" s="1">
        <v>41936</v>
      </c>
      <c r="P1760" s="4">
        <f t="shared" si="56"/>
        <v>39.331375000000001</v>
      </c>
      <c r="Q1760" s="4">
        <f t="shared" si="57"/>
        <v>83.15</v>
      </c>
      <c r="T1760" s="59"/>
      <c r="U1760" s="59"/>
    </row>
    <row r="1761" spans="1:21" x14ac:dyDescent="0.3">
      <c r="A1761" s="1">
        <v>41937</v>
      </c>
      <c r="B1761">
        <v>83.15</v>
      </c>
      <c r="C1761">
        <v>47.57</v>
      </c>
      <c r="D1761">
        <v>81.849999999999994</v>
      </c>
      <c r="E1761">
        <v>76</v>
      </c>
      <c r="F1761">
        <v>2.68</v>
      </c>
      <c r="G1761">
        <v>31.06</v>
      </c>
      <c r="H1761">
        <v>4.62</v>
      </c>
      <c r="I1761">
        <v>20.99</v>
      </c>
      <c r="J1761">
        <v>21.18</v>
      </c>
      <c r="K1761">
        <v>95.06</v>
      </c>
      <c r="L1761">
        <v>33.18</v>
      </c>
      <c r="O1761" s="1">
        <v>41937</v>
      </c>
      <c r="P1761" s="4">
        <f t="shared" si="56"/>
        <v>39.331375000000001</v>
      </c>
      <c r="Q1761" s="4">
        <f t="shared" si="57"/>
        <v>83.15</v>
      </c>
      <c r="T1761" s="59"/>
      <c r="U1761" s="59"/>
    </row>
    <row r="1762" spans="1:21" x14ac:dyDescent="0.3">
      <c r="A1762" s="1">
        <v>41938</v>
      </c>
      <c r="B1762">
        <v>83.15</v>
      </c>
      <c r="C1762">
        <v>47.57</v>
      </c>
      <c r="D1762">
        <v>81.849999999999994</v>
      </c>
      <c r="E1762">
        <v>76</v>
      </c>
      <c r="F1762">
        <v>2.68</v>
      </c>
      <c r="G1762">
        <v>31.06</v>
      </c>
      <c r="H1762">
        <v>4.62</v>
      </c>
      <c r="I1762">
        <v>20.99</v>
      </c>
      <c r="J1762">
        <v>21.18</v>
      </c>
      <c r="K1762">
        <v>95.06</v>
      </c>
      <c r="L1762">
        <v>33.18</v>
      </c>
      <c r="O1762" s="1">
        <v>41938</v>
      </c>
      <c r="P1762" s="4">
        <f t="shared" si="56"/>
        <v>39.331375000000001</v>
      </c>
      <c r="Q1762" s="4">
        <f t="shared" si="57"/>
        <v>83.15</v>
      </c>
      <c r="T1762" s="59"/>
      <c r="U1762" s="59"/>
    </row>
    <row r="1763" spans="1:21" x14ac:dyDescent="0.3">
      <c r="A1763" s="1">
        <v>41939</v>
      </c>
      <c r="B1763">
        <v>83.54</v>
      </c>
      <c r="C1763">
        <v>47.95</v>
      </c>
      <c r="D1763">
        <v>81.569999999999993</v>
      </c>
      <c r="E1763">
        <v>75.84</v>
      </c>
      <c r="F1763">
        <v>2.66</v>
      </c>
      <c r="G1763">
        <v>32.299999999999997</v>
      </c>
      <c r="H1763">
        <v>4.6224999999999996</v>
      </c>
      <c r="I1763">
        <v>21.04</v>
      </c>
      <c r="J1763">
        <v>21.36</v>
      </c>
      <c r="K1763">
        <v>95.79</v>
      </c>
      <c r="L1763">
        <v>33.200000000000003</v>
      </c>
      <c r="O1763" s="1">
        <v>41939</v>
      </c>
      <c r="P1763" s="4">
        <f t="shared" si="56"/>
        <v>39.515531250000002</v>
      </c>
      <c r="Q1763" s="4">
        <f t="shared" si="57"/>
        <v>83.54</v>
      </c>
      <c r="T1763" s="59"/>
      <c r="U1763" s="59"/>
    </row>
    <row r="1764" spans="1:21" x14ac:dyDescent="0.3">
      <c r="A1764" s="1">
        <v>41940</v>
      </c>
      <c r="B1764">
        <v>84.73</v>
      </c>
      <c r="C1764">
        <v>48.5</v>
      </c>
      <c r="D1764">
        <v>84.2</v>
      </c>
      <c r="E1764">
        <v>76.569999999999993</v>
      </c>
      <c r="F1764">
        <v>2.72</v>
      </c>
      <c r="G1764">
        <v>32.61</v>
      </c>
      <c r="H1764">
        <v>4.7324999999999999</v>
      </c>
      <c r="I1764">
        <v>21.245000000000001</v>
      </c>
      <c r="J1764">
        <v>21.59</v>
      </c>
      <c r="K1764">
        <v>98.01</v>
      </c>
      <c r="L1764">
        <v>33.74</v>
      </c>
      <c r="O1764" s="1">
        <v>41940</v>
      </c>
      <c r="P1764" s="4">
        <f t="shared" si="56"/>
        <v>40.215718750000001</v>
      </c>
      <c r="Q1764" s="4">
        <f t="shared" si="57"/>
        <v>84.73</v>
      </c>
      <c r="T1764" s="59"/>
      <c r="U1764" s="59"/>
    </row>
    <row r="1765" spans="1:21" x14ac:dyDescent="0.3">
      <c r="A1765" s="1">
        <v>41941</v>
      </c>
      <c r="B1765">
        <v>84.9</v>
      </c>
      <c r="C1765">
        <v>48.33</v>
      </c>
      <c r="D1765">
        <v>84.88</v>
      </c>
      <c r="E1765">
        <v>76.89</v>
      </c>
      <c r="F1765">
        <v>2.77</v>
      </c>
      <c r="G1765">
        <v>32.28</v>
      </c>
      <c r="H1765">
        <v>4.7012999999999998</v>
      </c>
      <c r="I1765">
        <v>21.475000000000001</v>
      </c>
      <c r="J1765">
        <v>21.59</v>
      </c>
      <c r="K1765">
        <v>96.52</v>
      </c>
      <c r="L1765">
        <v>33.92</v>
      </c>
      <c r="O1765" s="1">
        <v>41941</v>
      </c>
      <c r="P1765" s="4">
        <f t="shared" si="56"/>
        <v>40.245708750000006</v>
      </c>
      <c r="Q1765" s="4">
        <f t="shared" si="57"/>
        <v>84.9</v>
      </c>
      <c r="T1765" s="59"/>
      <c r="U1765" s="59"/>
    </row>
    <row r="1766" spans="1:21" x14ac:dyDescent="0.3">
      <c r="A1766" s="1">
        <v>41942</v>
      </c>
      <c r="B1766">
        <v>83.87</v>
      </c>
      <c r="C1766">
        <v>47.53</v>
      </c>
      <c r="D1766">
        <v>82.39</v>
      </c>
      <c r="E1766">
        <v>77.37</v>
      </c>
      <c r="F1766">
        <v>2.75</v>
      </c>
      <c r="G1766">
        <v>31.82</v>
      </c>
      <c r="H1766">
        <v>4.6725000000000003</v>
      </c>
      <c r="I1766">
        <v>21.34</v>
      </c>
      <c r="J1766">
        <v>21.11</v>
      </c>
      <c r="K1766">
        <v>97.48</v>
      </c>
      <c r="L1766">
        <v>32.58</v>
      </c>
      <c r="O1766" s="1">
        <v>41942</v>
      </c>
      <c r="P1766" s="4">
        <f t="shared" si="56"/>
        <v>39.730406250000001</v>
      </c>
      <c r="Q1766" s="4">
        <f t="shared" si="57"/>
        <v>83.87</v>
      </c>
      <c r="T1766" s="59"/>
      <c r="U1766" s="59"/>
    </row>
    <row r="1767" spans="1:21" x14ac:dyDescent="0.3">
      <c r="A1767" s="1">
        <v>41943</v>
      </c>
      <c r="B1767">
        <v>87.15</v>
      </c>
      <c r="C1767">
        <v>49.66</v>
      </c>
      <c r="D1767">
        <v>86.25</v>
      </c>
      <c r="E1767">
        <v>78.510000000000005</v>
      </c>
      <c r="F1767">
        <v>2.8</v>
      </c>
      <c r="G1767">
        <v>33.090000000000003</v>
      </c>
      <c r="H1767">
        <v>4.8849999999999998</v>
      </c>
      <c r="I1767">
        <v>22.09</v>
      </c>
      <c r="J1767">
        <v>22.02</v>
      </c>
      <c r="K1767">
        <v>99.68</v>
      </c>
      <c r="L1767">
        <v>34.01</v>
      </c>
      <c r="O1767" s="1">
        <v>41943</v>
      </c>
      <c r="P1767" s="4">
        <f t="shared" si="56"/>
        <v>41.105687500000002</v>
      </c>
      <c r="Q1767" s="4">
        <f t="shared" si="57"/>
        <v>87.15</v>
      </c>
      <c r="T1767" s="59"/>
      <c r="U1767" s="59"/>
    </row>
    <row r="1768" spans="1:21" x14ac:dyDescent="0.3">
      <c r="A1768" s="1">
        <v>41944</v>
      </c>
      <c r="B1768">
        <v>87.15</v>
      </c>
      <c r="C1768">
        <v>49.66</v>
      </c>
      <c r="D1768">
        <v>86.25</v>
      </c>
      <c r="E1768">
        <v>78.510000000000005</v>
      </c>
      <c r="F1768">
        <v>2.8</v>
      </c>
      <c r="G1768">
        <v>33.090000000000003</v>
      </c>
      <c r="H1768">
        <v>4.8849999999999998</v>
      </c>
      <c r="I1768">
        <v>22.09</v>
      </c>
      <c r="J1768">
        <v>22.02</v>
      </c>
      <c r="K1768">
        <v>99.68</v>
      </c>
      <c r="L1768">
        <v>34.01</v>
      </c>
      <c r="O1768" s="1">
        <v>41944</v>
      </c>
      <c r="P1768" s="4">
        <f t="shared" si="56"/>
        <v>41.105687500000002</v>
      </c>
      <c r="Q1768" s="4">
        <f t="shared" si="57"/>
        <v>87.15</v>
      </c>
      <c r="T1768" s="59"/>
      <c r="U1768" s="59"/>
    </row>
    <row r="1769" spans="1:21" x14ac:dyDescent="0.3">
      <c r="A1769" s="1">
        <v>41945</v>
      </c>
      <c r="B1769">
        <v>87.15</v>
      </c>
      <c r="C1769">
        <v>49.66</v>
      </c>
      <c r="D1769">
        <v>86.25</v>
      </c>
      <c r="E1769">
        <v>78.510000000000005</v>
      </c>
      <c r="F1769">
        <v>2.8</v>
      </c>
      <c r="G1769">
        <v>33.090000000000003</v>
      </c>
      <c r="H1769">
        <v>4.8849999999999998</v>
      </c>
      <c r="I1769">
        <v>22.09</v>
      </c>
      <c r="J1769">
        <v>22.02</v>
      </c>
      <c r="K1769">
        <v>99.68</v>
      </c>
      <c r="L1769">
        <v>34.01</v>
      </c>
      <c r="O1769" s="1">
        <v>41945</v>
      </c>
      <c r="P1769" s="4">
        <f t="shared" si="56"/>
        <v>41.105687500000002</v>
      </c>
      <c r="Q1769" s="4">
        <f t="shared" si="57"/>
        <v>87.15</v>
      </c>
      <c r="T1769" s="59"/>
      <c r="U1769" s="59"/>
    </row>
    <row r="1770" spans="1:21" x14ac:dyDescent="0.3">
      <c r="A1770" s="1">
        <v>41946</v>
      </c>
      <c r="B1770">
        <v>87.75</v>
      </c>
      <c r="C1770">
        <v>50.08</v>
      </c>
      <c r="D1770">
        <v>86.34</v>
      </c>
      <c r="E1770">
        <v>78.239999999999995</v>
      </c>
      <c r="F1770">
        <v>2.87</v>
      </c>
      <c r="G1770">
        <v>33.51</v>
      </c>
      <c r="H1770">
        <v>4.9675000000000002</v>
      </c>
      <c r="I1770">
        <v>22.21</v>
      </c>
      <c r="J1770">
        <v>21.9</v>
      </c>
      <c r="K1770">
        <v>99.55</v>
      </c>
      <c r="L1770">
        <v>34.31</v>
      </c>
      <c r="O1770" s="1">
        <v>41946</v>
      </c>
      <c r="P1770" s="4">
        <f t="shared" si="56"/>
        <v>41.231843750000003</v>
      </c>
      <c r="Q1770" s="4">
        <f t="shared" si="57"/>
        <v>87.75</v>
      </c>
      <c r="T1770" s="59"/>
      <c r="U1770" s="59"/>
    </row>
    <row r="1771" spans="1:21" x14ac:dyDescent="0.3">
      <c r="A1771" s="1">
        <v>41947</v>
      </c>
      <c r="B1771">
        <v>87.43</v>
      </c>
      <c r="C1771">
        <v>50.4</v>
      </c>
      <c r="D1771">
        <v>85.36</v>
      </c>
      <c r="E1771">
        <v>77.11</v>
      </c>
      <c r="F1771">
        <v>2.83</v>
      </c>
      <c r="G1771">
        <v>33.369999999999997</v>
      </c>
      <c r="H1771">
        <v>5.0324999999999998</v>
      </c>
      <c r="I1771">
        <v>22.08</v>
      </c>
      <c r="J1771">
        <v>21.95</v>
      </c>
      <c r="K1771">
        <v>98.96</v>
      </c>
      <c r="L1771">
        <v>34.54</v>
      </c>
      <c r="O1771" s="1">
        <v>41947</v>
      </c>
      <c r="P1771" s="4">
        <f t="shared" si="56"/>
        <v>41.001781249999993</v>
      </c>
      <c r="Q1771" s="4">
        <f t="shared" si="57"/>
        <v>87.43</v>
      </c>
      <c r="T1771" s="59"/>
      <c r="U1771" s="59"/>
    </row>
    <row r="1772" spans="1:21" x14ac:dyDescent="0.3">
      <c r="A1772" s="1">
        <v>41948</v>
      </c>
      <c r="B1772">
        <v>88.31</v>
      </c>
      <c r="C1772">
        <v>51.13</v>
      </c>
      <c r="D1772">
        <v>86.71</v>
      </c>
      <c r="E1772">
        <v>77.2</v>
      </c>
      <c r="F1772">
        <v>2.8</v>
      </c>
      <c r="G1772">
        <v>33.71</v>
      </c>
      <c r="H1772">
        <v>5.0324999999999998</v>
      </c>
      <c r="I1772">
        <v>22.61</v>
      </c>
      <c r="J1772">
        <v>22.03</v>
      </c>
      <c r="K1772">
        <v>100.09</v>
      </c>
      <c r="L1772">
        <v>33.76</v>
      </c>
      <c r="O1772" s="1">
        <v>41948</v>
      </c>
      <c r="P1772" s="4">
        <f t="shared" si="56"/>
        <v>41.313156249999999</v>
      </c>
      <c r="Q1772" s="4">
        <f t="shared" si="57"/>
        <v>88.31</v>
      </c>
      <c r="T1772" s="59"/>
      <c r="U1772" s="59"/>
    </row>
    <row r="1773" spans="1:21" x14ac:dyDescent="0.3">
      <c r="A1773" s="1">
        <v>41949</v>
      </c>
      <c r="B1773">
        <v>87.55</v>
      </c>
      <c r="C1773">
        <v>50.905000000000001</v>
      </c>
      <c r="D1773">
        <v>87.63</v>
      </c>
      <c r="E1773">
        <v>70.58</v>
      </c>
      <c r="F1773">
        <v>2.76</v>
      </c>
      <c r="G1773">
        <v>33.35</v>
      </c>
      <c r="H1773">
        <v>5.0549999999999997</v>
      </c>
      <c r="I1773">
        <v>22.59</v>
      </c>
      <c r="J1773">
        <v>21.8</v>
      </c>
      <c r="K1773">
        <v>101.82</v>
      </c>
      <c r="L1773">
        <v>33.82</v>
      </c>
      <c r="O1773" s="1">
        <v>41949</v>
      </c>
      <c r="P1773" s="4">
        <f t="shared" si="56"/>
        <v>40.683624999999992</v>
      </c>
      <c r="Q1773" s="4">
        <f t="shared" si="57"/>
        <v>87.55</v>
      </c>
      <c r="T1773" s="59"/>
      <c r="U1773" s="59"/>
    </row>
    <row r="1774" spans="1:21" x14ac:dyDescent="0.3">
      <c r="A1774" s="1">
        <v>41950</v>
      </c>
      <c r="B1774">
        <v>86.76</v>
      </c>
      <c r="C1774">
        <v>50.9</v>
      </c>
      <c r="D1774">
        <v>85.04</v>
      </c>
      <c r="E1774">
        <v>69.260000000000005</v>
      </c>
      <c r="F1774">
        <v>2.78</v>
      </c>
      <c r="G1774">
        <v>33.01</v>
      </c>
      <c r="H1774">
        <v>4.9474999999999998</v>
      </c>
      <c r="I1774">
        <v>22.43</v>
      </c>
      <c r="J1774">
        <v>21.82</v>
      </c>
      <c r="K1774">
        <v>99.77</v>
      </c>
      <c r="L1774">
        <v>33.58</v>
      </c>
      <c r="O1774" s="1">
        <v>41950</v>
      </c>
      <c r="P1774" s="4">
        <f t="shared" si="56"/>
        <v>40.048593750000002</v>
      </c>
      <c r="Q1774" s="4">
        <f t="shared" si="57"/>
        <v>86.76</v>
      </c>
      <c r="T1774" s="59"/>
      <c r="U1774" s="59"/>
    </row>
    <row r="1775" spans="1:21" x14ac:dyDescent="0.3">
      <c r="A1775" s="1">
        <v>41951</v>
      </c>
      <c r="B1775">
        <v>86.76</v>
      </c>
      <c r="C1775">
        <v>50.9</v>
      </c>
      <c r="D1775">
        <v>85.04</v>
      </c>
      <c r="E1775">
        <v>69.260000000000005</v>
      </c>
      <c r="F1775">
        <v>2.78</v>
      </c>
      <c r="G1775">
        <v>33.01</v>
      </c>
      <c r="H1775">
        <v>4.9474999999999998</v>
      </c>
      <c r="I1775">
        <v>22.43</v>
      </c>
      <c r="J1775">
        <v>21.82</v>
      </c>
      <c r="K1775">
        <v>99.77</v>
      </c>
      <c r="L1775">
        <v>33.58</v>
      </c>
      <c r="O1775" s="1">
        <v>41951</v>
      </c>
      <c r="P1775" s="4">
        <f t="shared" si="56"/>
        <v>40.048593750000002</v>
      </c>
      <c r="Q1775" s="4">
        <f t="shared" si="57"/>
        <v>86.76</v>
      </c>
      <c r="T1775" s="59"/>
      <c r="U1775" s="59"/>
    </row>
    <row r="1776" spans="1:21" x14ac:dyDescent="0.3">
      <c r="A1776" s="1">
        <v>41952</v>
      </c>
      <c r="B1776">
        <v>86.76</v>
      </c>
      <c r="C1776">
        <v>50.9</v>
      </c>
      <c r="D1776">
        <v>85.04</v>
      </c>
      <c r="E1776">
        <v>69.260000000000005</v>
      </c>
      <c r="F1776">
        <v>2.78</v>
      </c>
      <c r="G1776">
        <v>33.01</v>
      </c>
      <c r="H1776">
        <v>4.9474999999999998</v>
      </c>
      <c r="I1776">
        <v>22.43</v>
      </c>
      <c r="J1776">
        <v>21.82</v>
      </c>
      <c r="K1776">
        <v>99.77</v>
      </c>
      <c r="L1776">
        <v>33.58</v>
      </c>
      <c r="O1776" s="1">
        <v>41952</v>
      </c>
      <c r="P1776" s="4">
        <f t="shared" si="56"/>
        <v>40.048593750000002</v>
      </c>
      <c r="Q1776" s="4">
        <f t="shared" si="57"/>
        <v>86.76</v>
      </c>
      <c r="T1776" s="59"/>
      <c r="U1776" s="59"/>
    </row>
    <row r="1777" spans="1:21" x14ac:dyDescent="0.3">
      <c r="A1777" s="1">
        <v>41953</v>
      </c>
      <c r="B1777">
        <v>87.4</v>
      </c>
      <c r="C1777">
        <v>51.56</v>
      </c>
      <c r="D1777">
        <v>85.91</v>
      </c>
      <c r="E1777">
        <v>69.36</v>
      </c>
      <c r="F1777">
        <v>2.76</v>
      </c>
      <c r="G1777">
        <v>33.090000000000003</v>
      </c>
      <c r="H1777">
        <v>5.0049999999999999</v>
      </c>
      <c r="I1777">
        <v>22.63</v>
      </c>
      <c r="J1777">
        <v>22.26</v>
      </c>
      <c r="K1777">
        <v>101.96</v>
      </c>
      <c r="L1777">
        <v>33.26</v>
      </c>
      <c r="O1777" s="1">
        <v>41953</v>
      </c>
      <c r="P1777" s="4">
        <f t="shared" si="56"/>
        <v>40.363187500000009</v>
      </c>
      <c r="Q1777" s="4">
        <f t="shared" si="57"/>
        <v>87.4</v>
      </c>
      <c r="T1777" s="59"/>
      <c r="U1777" s="59"/>
    </row>
    <row r="1778" spans="1:21" x14ac:dyDescent="0.3">
      <c r="A1778" s="1">
        <v>41954</v>
      </c>
      <c r="B1778">
        <v>87.23</v>
      </c>
      <c r="C1778">
        <v>51.314999999999998</v>
      </c>
      <c r="D1778">
        <v>86.16</v>
      </c>
      <c r="E1778">
        <v>69.64</v>
      </c>
      <c r="F1778">
        <v>2.73</v>
      </c>
      <c r="G1778">
        <v>33.200000000000003</v>
      </c>
      <c r="H1778">
        <v>4.9450000000000003</v>
      </c>
      <c r="I1778">
        <v>22.54</v>
      </c>
      <c r="J1778">
        <v>22.2</v>
      </c>
      <c r="K1778">
        <v>102.3</v>
      </c>
      <c r="L1778">
        <v>33.31</v>
      </c>
      <c r="O1778" s="1">
        <v>41954</v>
      </c>
      <c r="P1778" s="4">
        <f t="shared" si="56"/>
        <v>40.406999999999996</v>
      </c>
      <c r="Q1778" s="4">
        <f t="shared" si="57"/>
        <v>87.23</v>
      </c>
      <c r="T1778" s="59"/>
      <c r="U1778" s="59"/>
    </row>
    <row r="1779" spans="1:21" x14ac:dyDescent="0.3">
      <c r="A1779" s="1">
        <v>41955</v>
      </c>
      <c r="B1779">
        <v>87.1</v>
      </c>
      <c r="C1779">
        <v>51.28</v>
      </c>
      <c r="D1779">
        <v>87.05</v>
      </c>
      <c r="E1779">
        <v>70.290000000000006</v>
      </c>
      <c r="F1779">
        <v>2.71</v>
      </c>
      <c r="G1779">
        <v>32.909999999999997</v>
      </c>
      <c r="H1779">
        <v>4.9112999999999998</v>
      </c>
      <c r="I1779">
        <v>22.49</v>
      </c>
      <c r="J1779">
        <v>22.05</v>
      </c>
      <c r="K1779">
        <v>101.83</v>
      </c>
      <c r="L1779">
        <v>33.380000000000003</v>
      </c>
      <c r="O1779" s="1">
        <v>41955</v>
      </c>
      <c r="P1779" s="4">
        <f t="shared" si="56"/>
        <v>40.508896250000006</v>
      </c>
      <c r="Q1779" s="4">
        <f t="shared" si="57"/>
        <v>87.1</v>
      </c>
      <c r="T1779" s="59"/>
      <c r="U1779" s="59"/>
    </row>
    <row r="1780" spans="1:21" x14ac:dyDescent="0.3">
      <c r="A1780" s="1">
        <v>41956</v>
      </c>
      <c r="B1780">
        <v>87.11</v>
      </c>
      <c r="C1780">
        <v>51.18</v>
      </c>
      <c r="D1780">
        <v>87.444999999999993</v>
      </c>
      <c r="E1780">
        <v>70.650000000000006</v>
      </c>
      <c r="F1780">
        <v>2.66</v>
      </c>
      <c r="G1780">
        <v>32.94</v>
      </c>
      <c r="H1780">
        <v>4.8875000000000002</v>
      </c>
      <c r="I1780">
        <v>22.62</v>
      </c>
      <c r="J1780">
        <v>22.34</v>
      </c>
      <c r="K1780">
        <v>101.92</v>
      </c>
      <c r="L1780">
        <v>33.68</v>
      </c>
      <c r="O1780" s="1">
        <v>41956</v>
      </c>
      <c r="P1780" s="4">
        <f t="shared" si="56"/>
        <v>40.645031250000002</v>
      </c>
      <c r="Q1780" s="4">
        <f t="shared" si="57"/>
        <v>87.11</v>
      </c>
      <c r="T1780" s="59"/>
      <c r="U1780" s="59"/>
    </row>
    <row r="1781" spans="1:21" x14ac:dyDescent="0.3">
      <c r="A1781" s="1">
        <v>41957</v>
      </c>
      <c r="B1781">
        <v>87.87</v>
      </c>
      <c r="C1781">
        <v>51.63</v>
      </c>
      <c r="D1781">
        <v>89.015000000000001</v>
      </c>
      <c r="E1781">
        <v>70.849999999999994</v>
      </c>
      <c r="F1781">
        <v>2.61</v>
      </c>
      <c r="G1781">
        <v>32.619999999999997</v>
      </c>
      <c r="H1781">
        <v>4.9462999999999999</v>
      </c>
      <c r="I1781">
        <v>22.82</v>
      </c>
      <c r="J1781">
        <v>22.4</v>
      </c>
      <c r="K1781">
        <v>102.1</v>
      </c>
      <c r="L1781">
        <v>33.950000000000003</v>
      </c>
      <c r="O1781" s="1">
        <v>41957</v>
      </c>
      <c r="P1781" s="4">
        <f t="shared" si="56"/>
        <v>40.924646250000002</v>
      </c>
      <c r="Q1781" s="4">
        <f t="shared" si="57"/>
        <v>87.87</v>
      </c>
      <c r="T1781" s="59"/>
      <c r="U1781" s="59"/>
    </row>
    <row r="1782" spans="1:21" x14ac:dyDescent="0.3">
      <c r="A1782" s="1">
        <v>41958</v>
      </c>
      <c r="B1782">
        <v>87.87</v>
      </c>
      <c r="C1782">
        <v>51.63</v>
      </c>
      <c r="D1782">
        <v>89.015000000000001</v>
      </c>
      <c r="E1782">
        <v>70.849999999999994</v>
      </c>
      <c r="F1782">
        <v>2.61</v>
      </c>
      <c r="G1782">
        <v>32.619999999999997</v>
      </c>
      <c r="H1782">
        <v>4.9462999999999999</v>
      </c>
      <c r="I1782">
        <v>22.82</v>
      </c>
      <c r="J1782">
        <v>22.4</v>
      </c>
      <c r="K1782">
        <v>102.1</v>
      </c>
      <c r="L1782">
        <v>33.950000000000003</v>
      </c>
      <c r="O1782" s="1">
        <v>41958</v>
      </c>
      <c r="P1782" s="4">
        <f t="shared" si="56"/>
        <v>40.924646250000002</v>
      </c>
      <c r="Q1782" s="4">
        <f t="shared" si="57"/>
        <v>87.87</v>
      </c>
      <c r="T1782" s="59"/>
      <c r="U1782" s="59"/>
    </row>
    <row r="1783" spans="1:21" x14ac:dyDescent="0.3">
      <c r="A1783" s="1">
        <v>41959</v>
      </c>
      <c r="B1783">
        <v>87.87</v>
      </c>
      <c r="C1783">
        <v>51.63</v>
      </c>
      <c r="D1783">
        <v>89.015000000000001</v>
      </c>
      <c r="E1783">
        <v>70.849999999999994</v>
      </c>
      <c r="F1783">
        <v>2.61</v>
      </c>
      <c r="G1783">
        <v>32.619999999999997</v>
      </c>
      <c r="H1783">
        <v>4.9462999999999999</v>
      </c>
      <c r="I1783">
        <v>22.82</v>
      </c>
      <c r="J1783">
        <v>22.4</v>
      </c>
      <c r="K1783">
        <v>102.1</v>
      </c>
      <c r="L1783">
        <v>33.950000000000003</v>
      </c>
      <c r="O1783" s="1">
        <v>41959</v>
      </c>
      <c r="P1783" s="4">
        <f t="shared" si="56"/>
        <v>40.924646250000002</v>
      </c>
      <c r="Q1783" s="4">
        <f t="shared" si="57"/>
        <v>87.87</v>
      </c>
      <c r="T1783" s="59"/>
      <c r="U1783" s="59"/>
    </row>
    <row r="1784" spans="1:21" x14ac:dyDescent="0.3">
      <c r="A1784" s="1">
        <v>41960</v>
      </c>
      <c r="B1784">
        <v>87.47</v>
      </c>
      <c r="C1784">
        <v>51.55</v>
      </c>
      <c r="D1784">
        <v>88.52</v>
      </c>
      <c r="E1784">
        <v>70.400000000000006</v>
      </c>
      <c r="F1784">
        <v>2.67</v>
      </c>
      <c r="G1784">
        <v>32.29</v>
      </c>
      <c r="H1784">
        <v>4.9238</v>
      </c>
      <c r="I1784">
        <v>22.48</v>
      </c>
      <c r="J1784">
        <v>21.91</v>
      </c>
      <c r="K1784">
        <v>102.45</v>
      </c>
      <c r="L1784">
        <v>34.24</v>
      </c>
      <c r="O1784" s="1">
        <v>41960</v>
      </c>
      <c r="P1784" s="4">
        <f t="shared" si="56"/>
        <v>40.763802499999997</v>
      </c>
      <c r="Q1784" s="4">
        <f t="shared" si="57"/>
        <v>87.47</v>
      </c>
      <c r="T1784" s="59"/>
      <c r="U1784" s="59"/>
    </row>
    <row r="1785" spans="1:21" x14ac:dyDescent="0.3">
      <c r="A1785" s="1">
        <v>41961</v>
      </c>
      <c r="B1785">
        <v>89.18</v>
      </c>
      <c r="C1785">
        <v>51.84</v>
      </c>
      <c r="D1785">
        <v>91.41</v>
      </c>
      <c r="E1785">
        <v>72.010000000000005</v>
      </c>
      <c r="F1785">
        <v>2.65</v>
      </c>
      <c r="G1785">
        <v>32.869999999999997</v>
      </c>
      <c r="H1785">
        <v>5.0425000000000004</v>
      </c>
      <c r="I1785">
        <v>22.68</v>
      </c>
      <c r="J1785">
        <v>22.05</v>
      </c>
      <c r="K1785">
        <v>103.86</v>
      </c>
      <c r="L1785">
        <v>34.71</v>
      </c>
      <c r="O1785" s="1">
        <v>41961</v>
      </c>
      <c r="P1785" s="4">
        <f t="shared" si="56"/>
        <v>41.531906249999999</v>
      </c>
      <c r="Q1785" s="4">
        <f t="shared" si="57"/>
        <v>89.18</v>
      </c>
      <c r="T1785" s="59"/>
      <c r="U1785" s="59"/>
    </row>
    <row r="1786" spans="1:21" x14ac:dyDescent="0.3">
      <c r="A1786" s="1">
        <v>41962</v>
      </c>
      <c r="B1786">
        <v>88.57</v>
      </c>
      <c r="C1786">
        <v>51.94</v>
      </c>
      <c r="D1786">
        <v>89.25</v>
      </c>
      <c r="E1786">
        <v>70.47</v>
      </c>
      <c r="F1786">
        <v>2.63</v>
      </c>
      <c r="G1786">
        <v>32.96</v>
      </c>
      <c r="H1786">
        <v>5.0025000000000004</v>
      </c>
      <c r="I1786">
        <v>22.59</v>
      </c>
      <c r="J1786">
        <v>22.53</v>
      </c>
      <c r="K1786">
        <v>105.54</v>
      </c>
      <c r="L1786">
        <v>34.35</v>
      </c>
      <c r="O1786" s="1">
        <v>41962</v>
      </c>
      <c r="P1786" s="4">
        <f t="shared" si="56"/>
        <v>41.187656249999996</v>
      </c>
      <c r="Q1786" s="4">
        <f t="shared" si="57"/>
        <v>88.57</v>
      </c>
      <c r="T1786" s="59"/>
      <c r="U1786" s="59"/>
    </row>
    <row r="1787" spans="1:21" x14ac:dyDescent="0.3">
      <c r="A1787" s="1">
        <v>41963</v>
      </c>
      <c r="B1787">
        <v>89.38</v>
      </c>
      <c r="C1787">
        <v>52.23</v>
      </c>
      <c r="D1787">
        <v>89.93</v>
      </c>
      <c r="E1787">
        <v>70.709999999999994</v>
      </c>
      <c r="F1787">
        <v>2.69</v>
      </c>
      <c r="G1787">
        <v>33.21</v>
      </c>
      <c r="H1787">
        <v>5.085</v>
      </c>
      <c r="I1787">
        <v>22.63</v>
      </c>
      <c r="J1787">
        <v>22.76</v>
      </c>
      <c r="K1787">
        <v>105.91</v>
      </c>
      <c r="L1787">
        <v>35.950000000000003</v>
      </c>
      <c r="O1787" s="1">
        <v>41963</v>
      </c>
      <c r="P1787" s="4">
        <f t="shared" si="56"/>
        <v>41.582437500000012</v>
      </c>
      <c r="Q1787" s="4">
        <f t="shared" si="57"/>
        <v>89.38</v>
      </c>
      <c r="T1787" s="59"/>
      <c r="U1787" s="59"/>
    </row>
    <row r="1788" spans="1:21" x14ac:dyDescent="0.3">
      <c r="A1788" s="1">
        <v>41964</v>
      </c>
      <c r="B1788">
        <v>90.36</v>
      </c>
      <c r="C1788">
        <v>52.56</v>
      </c>
      <c r="D1788">
        <v>90.21</v>
      </c>
      <c r="E1788">
        <v>71.47</v>
      </c>
      <c r="F1788">
        <v>2.77</v>
      </c>
      <c r="G1788">
        <v>34.299999999999997</v>
      </c>
      <c r="H1788">
        <v>5.1136999999999997</v>
      </c>
      <c r="I1788">
        <v>22.855</v>
      </c>
      <c r="J1788">
        <v>23.06</v>
      </c>
      <c r="K1788">
        <v>105.68</v>
      </c>
      <c r="L1788">
        <v>35.590000000000003</v>
      </c>
      <c r="O1788" s="1">
        <v>41964</v>
      </c>
      <c r="P1788" s="4">
        <f t="shared" si="56"/>
        <v>41.859728750000002</v>
      </c>
      <c r="Q1788" s="4">
        <f t="shared" si="57"/>
        <v>90.36</v>
      </c>
      <c r="T1788" s="59"/>
      <c r="U1788" s="59"/>
    </row>
    <row r="1789" spans="1:21" x14ac:dyDescent="0.3">
      <c r="A1789" s="1">
        <v>41965</v>
      </c>
      <c r="B1789">
        <v>90.36</v>
      </c>
      <c r="C1789">
        <v>52.56</v>
      </c>
      <c r="D1789">
        <v>90.21</v>
      </c>
      <c r="E1789">
        <v>71.47</v>
      </c>
      <c r="F1789">
        <v>2.77</v>
      </c>
      <c r="G1789">
        <v>34.299999999999997</v>
      </c>
      <c r="H1789">
        <v>5.1136999999999997</v>
      </c>
      <c r="I1789">
        <v>22.855</v>
      </c>
      <c r="J1789">
        <v>23.06</v>
      </c>
      <c r="K1789">
        <v>105.68</v>
      </c>
      <c r="L1789">
        <v>35.590000000000003</v>
      </c>
      <c r="O1789" s="1">
        <v>41965</v>
      </c>
      <c r="P1789" s="4">
        <f t="shared" si="56"/>
        <v>41.859728750000002</v>
      </c>
      <c r="Q1789" s="4">
        <f t="shared" si="57"/>
        <v>90.36</v>
      </c>
      <c r="T1789" s="59"/>
      <c r="U1789" s="59"/>
    </row>
    <row r="1790" spans="1:21" x14ac:dyDescent="0.3">
      <c r="A1790" s="1">
        <v>41966</v>
      </c>
      <c r="B1790">
        <v>90.36</v>
      </c>
      <c r="C1790">
        <v>52.56</v>
      </c>
      <c r="D1790">
        <v>90.21</v>
      </c>
      <c r="E1790">
        <v>71.47</v>
      </c>
      <c r="F1790">
        <v>2.77</v>
      </c>
      <c r="G1790">
        <v>34.299999999999997</v>
      </c>
      <c r="H1790">
        <v>5.1136999999999997</v>
      </c>
      <c r="I1790">
        <v>22.855</v>
      </c>
      <c r="J1790">
        <v>23.06</v>
      </c>
      <c r="K1790">
        <v>105.68</v>
      </c>
      <c r="L1790">
        <v>35.590000000000003</v>
      </c>
      <c r="O1790" s="1">
        <v>41966</v>
      </c>
      <c r="P1790" s="4">
        <f t="shared" si="56"/>
        <v>41.859728750000002</v>
      </c>
      <c r="Q1790" s="4">
        <f t="shared" si="57"/>
        <v>90.36</v>
      </c>
      <c r="T1790" s="59"/>
      <c r="U1790" s="59"/>
    </row>
    <row r="1791" spans="1:21" x14ac:dyDescent="0.3">
      <c r="A1791" s="1">
        <v>41967</v>
      </c>
      <c r="B1791">
        <v>91.23</v>
      </c>
      <c r="C1791">
        <v>52.85</v>
      </c>
      <c r="D1791">
        <v>91.14</v>
      </c>
      <c r="E1791">
        <v>71.694999999999993</v>
      </c>
      <c r="F1791">
        <v>2.83</v>
      </c>
      <c r="G1791">
        <v>34.729999999999997</v>
      </c>
      <c r="H1791">
        <v>5.1449999999999996</v>
      </c>
      <c r="I1791">
        <v>23.24</v>
      </c>
      <c r="J1791">
        <v>22.94</v>
      </c>
      <c r="K1791">
        <v>103.54</v>
      </c>
      <c r="L1791">
        <v>36.25</v>
      </c>
      <c r="O1791" s="1">
        <v>41967</v>
      </c>
      <c r="P1791" s="4">
        <f t="shared" si="56"/>
        <v>42.085500000000003</v>
      </c>
      <c r="Q1791" s="4">
        <f t="shared" si="57"/>
        <v>91.23</v>
      </c>
      <c r="T1791" s="59"/>
      <c r="U1791" s="59"/>
    </row>
    <row r="1792" spans="1:21" x14ac:dyDescent="0.3">
      <c r="A1792" s="1">
        <v>41968</v>
      </c>
      <c r="B1792">
        <v>91.25</v>
      </c>
      <c r="C1792">
        <v>52.44</v>
      </c>
      <c r="D1792">
        <v>91.15</v>
      </c>
      <c r="E1792">
        <v>72.27</v>
      </c>
      <c r="F1792">
        <v>2.83</v>
      </c>
      <c r="G1792">
        <v>34.799999999999997</v>
      </c>
      <c r="H1792">
        <v>5.1425000000000001</v>
      </c>
      <c r="I1792">
        <v>23.225000000000001</v>
      </c>
      <c r="J1792">
        <v>22.91</v>
      </c>
      <c r="K1792">
        <v>103.19</v>
      </c>
      <c r="L1792">
        <v>36.32</v>
      </c>
      <c r="O1792" s="1">
        <v>41968</v>
      </c>
      <c r="P1792" s="4">
        <f t="shared" si="56"/>
        <v>42.099968750000002</v>
      </c>
      <c r="Q1792" s="4">
        <f t="shared" si="57"/>
        <v>91.25</v>
      </c>
      <c r="T1792" s="59"/>
      <c r="U1792" s="59"/>
    </row>
    <row r="1793" spans="1:21" x14ac:dyDescent="0.3">
      <c r="A1793" s="1">
        <v>41969</v>
      </c>
      <c r="B1793">
        <v>93.18</v>
      </c>
      <c r="C1793">
        <v>54.33</v>
      </c>
      <c r="D1793">
        <v>93.78</v>
      </c>
      <c r="E1793">
        <v>72.260000000000005</v>
      </c>
      <c r="F1793">
        <v>2.84</v>
      </c>
      <c r="G1793">
        <v>35.619999999999997</v>
      </c>
      <c r="H1793">
        <v>5.2287999999999997</v>
      </c>
      <c r="I1793">
        <v>23.87</v>
      </c>
      <c r="J1793">
        <v>23.18</v>
      </c>
      <c r="K1793">
        <v>103.79</v>
      </c>
      <c r="L1793">
        <v>36.9</v>
      </c>
      <c r="O1793" s="1">
        <v>41969</v>
      </c>
      <c r="P1793" s="4">
        <f t="shared" si="56"/>
        <v>42.891739999999999</v>
      </c>
      <c r="Q1793" s="4">
        <f t="shared" si="57"/>
        <v>93.18</v>
      </c>
      <c r="T1793" s="59"/>
      <c r="U1793" s="59"/>
    </row>
    <row r="1794" spans="1:21" x14ac:dyDescent="0.3">
      <c r="A1794" s="1">
        <v>41970</v>
      </c>
      <c r="B1794">
        <v>93.18</v>
      </c>
      <c r="C1794">
        <v>54.33</v>
      </c>
      <c r="D1794">
        <v>93.78</v>
      </c>
      <c r="E1794">
        <v>72.260000000000005</v>
      </c>
      <c r="F1794">
        <v>2.84</v>
      </c>
      <c r="G1794">
        <v>35.619999999999997</v>
      </c>
      <c r="H1794">
        <v>5.2287999999999997</v>
      </c>
      <c r="I1794">
        <v>23.87</v>
      </c>
      <c r="J1794">
        <v>23.18</v>
      </c>
      <c r="K1794">
        <v>103.79</v>
      </c>
      <c r="L1794">
        <v>36.9</v>
      </c>
      <c r="O1794" s="1">
        <v>41970</v>
      </c>
      <c r="P1794" s="4">
        <f t="shared" si="56"/>
        <v>42.891739999999999</v>
      </c>
      <c r="Q1794" s="4">
        <f t="shared" si="57"/>
        <v>93.18</v>
      </c>
      <c r="T1794" s="59"/>
      <c r="U1794" s="59"/>
    </row>
    <row r="1795" spans="1:21" x14ac:dyDescent="0.3">
      <c r="A1795" s="1">
        <v>41971</v>
      </c>
      <c r="B1795">
        <v>93.44</v>
      </c>
      <c r="C1795">
        <v>54.42</v>
      </c>
      <c r="D1795">
        <v>93.4</v>
      </c>
      <c r="E1795">
        <v>72.900000000000006</v>
      </c>
      <c r="F1795">
        <v>2.79</v>
      </c>
      <c r="G1795">
        <v>35.950000000000003</v>
      </c>
      <c r="H1795">
        <v>5.2424999999999997</v>
      </c>
      <c r="I1795">
        <v>24.05</v>
      </c>
      <c r="J1795">
        <v>23.47</v>
      </c>
      <c r="K1795">
        <v>105.68</v>
      </c>
      <c r="L1795">
        <v>37.25</v>
      </c>
      <c r="O1795" s="1">
        <v>41971</v>
      </c>
      <c r="P1795" s="4">
        <f t="shared" si="56"/>
        <v>43.132781249999994</v>
      </c>
      <c r="Q1795" s="4">
        <f t="shared" si="57"/>
        <v>93.44</v>
      </c>
      <c r="T1795" s="59"/>
      <c r="U1795" s="59"/>
    </row>
    <row r="1796" spans="1:21" x14ac:dyDescent="0.3">
      <c r="A1796" s="1">
        <v>41972</v>
      </c>
      <c r="B1796">
        <v>93.44</v>
      </c>
      <c r="C1796">
        <v>54.42</v>
      </c>
      <c r="D1796">
        <v>93.4</v>
      </c>
      <c r="E1796">
        <v>72.900000000000006</v>
      </c>
      <c r="F1796">
        <v>2.79</v>
      </c>
      <c r="G1796">
        <v>35.950000000000003</v>
      </c>
      <c r="H1796">
        <v>5.2424999999999997</v>
      </c>
      <c r="I1796">
        <v>24.05</v>
      </c>
      <c r="J1796">
        <v>23.47</v>
      </c>
      <c r="K1796">
        <v>105.68</v>
      </c>
      <c r="L1796">
        <v>37.25</v>
      </c>
      <c r="O1796" s="1">
        <v>41972</v>
      </c>
      <c r="P1796" s="4">
        <f t="shared" ref="P1796:P1859" si="58">SUMPRODUCT(C1796:L1796,$C$1:$L$1)</f>
        <v>43.132781249999994</v>
      </c>
      <c r="Q1796" s="4">
        <f t="shared" si="57"/>
        <v>93.44</v>
      </c>
      <c r="T1796" s="59"/>
      <c r="U1796" s="59"/>
    </row>
    <row r="1797" spans="1:21" x14ac:dyDescent="0.3">
      <c r="A1797" s="1">
        <v>41973</v>
      </c>
      <c r="B1797">
        <v>93.44</v>
      </c>
      <c r="C1797">
        <v>54.42</v>
      </c>
      <c r="D1797">
        <v>93.4</v>
      </c>
      <c r="E1797">
        <v>72.900000000000006</v>
      </c>
      <c r="F1797">
        <v>2.79</v>
      </c>
      <c r="G1797">
        <v>35.950000000000003</v>
      </c>
      <c r="H1797">
        <v>5.2424999999999997</v>
      </c>
      <c r="I1797">
        <v>24.05</v>
      </c>
      <c r="J1797">
        <v>23.47</v>
      </c>
      <c r="K1797">
        <v>105.68</v>
      </c>
      <c r="L1797">
        <v>37.25</v>
      </c>
      <c r="O1797" s="1">
        <v>41973</v>
      </c>
      <c r="P1797" s="4">
        <f t="shared" si="58"/>
        <v>43.132781249999994</v>
      </c>
      <c r="Q1797" s="4">
        <f t="shared" si="57"/>
        <v>93.44</v>
      </c>
      <c r="T1797" s="59"/>
      <c r="U1797" s="59"/>
    </row>
    <row r="1798" spans="1:21" x14ac:dyDescent="0.3">
      <c r="A1798" s="1">
        <v>41974</v>
      </c>
      <c r="B1798">
        <v>92.26</v>
      </c>
      <c r="C1798">
        <v>54.25</v>
      </c>
      <c r="D1798">
        <v>90.95</v>
      </c>
      <c r="E1798">
        <v>71.790000000000006</v>
      </c>
      <c r="F1798">
        <v>2.67</v>
      </c>
      <c r="G1798">
        <v>34.99</v>
      </c>
      <c r="H1798">
        <v>5.1449999999999996</v>
      </c>
      <c r="I1798">
        <v>23.74</v>
      </c>
      <c r="J1798">
        <v>22.94</v>
      </c>
      <c r="K1798">
        <v>105.39</v>
      </c>
      <c r="L1798">
        <v>37.17</v>
      </c>
      <c r="O1798" s="1">
        <v>41974</v>
      </c>
      <c r="P1798" s="4">
        <f t="shared" si="58"/>
        <v>42.4958125</v>
      </c>
      <c r="Q1798" s="4">
        <f t="shared" si="57"/>
        <v>92.26</v>
      </c>
      <c r="T1798" s="59"/>
      <c r="U1798" s="59"/>
    </row>
    <row r="1799" spans="1:21" x14ac:dyDescent="0.3">
      <c r="A1799" s="1">
        <v>41975</v>
      </c>
      <c r="B1799">
        <v>92.84</v>
      </c>
      <c r="C1799">
        <v>54.56</v>
      </c>
      <c r="D1799">
        <v>92.2</v>
      </c>
      <c r="E1799">
        <v>73.319999999999993</v>
      </c>
      <c r="F1799">
        <v>2.68</v>
      </c>
      <c r="G1799">
        <v>35.604999999999997</v>
      </c>
      <c r="H1799">
        <v>5.1524999999999999</v>
      </c>
      <c r="I1799">
        <v>23.87</v>
      </c>
      <c r="J1799">
        <v>22.57</v>
      </c>
      <c r="K1799">
        <v>105.76</v>
      </c>
      <c r="L1799">
        <v>37.6</v>
      </c>
      <c r="O1799" s="1">
        <v>41975</v>
      </c>
      <c r="P1799" s="4">
        <f t="shared" si="58"/>
        <v>42.977593750000011</v>
      </c>
      <c r="Q1799" s="4">
        <f t="shared" si="57"/>
        <v>92.84</v>
      </c>
      <c r="T1799" s="59"/>
      <c r="U1799" s="59"/>
    </row>
    <row r="1800" spans="1:21" x14ac:dyDescent="0.3">
      <c r="A1800" s="1">
        <v>41976</v>
      </c>
      <c r="B1800">
        <v>94.79</v>
      </c>
      <c r="C1800">
        <v>55.62</v>
      </c>
      <c r="D1800">
        <v>95.13</v>
      </c>
      <c r="E1800">
        <v>74.37</v>
      </c>
      <c r="F1800">
        <v>2.74</v>
      </c>
      <c r="G1800">
        <v>36.1</v>
      </c>
      <c r="H1800">
        <v>5.2850000000000001</v>
      </c>
      <c r="I1800">
        <v>24.585000000000001</v>
      </c>
      <c r="J1800">
        <v>22.93</v>
      </c>
      <c r="K1800">
        <v>107.77</v>
      </c>
      <c r="L1800">
        <v>37.43</v>
      </c>
      <c r="O1800" s="1">
        <v>41976</v>
      </c>
      <c r="P1800" s="4">
        <f t="shared" si="58"/>
        <v>43.801750000000006</v>
      </c>
      <c r="Q1800" s="4">
        <f t="shared" si="57"/>
        <v>94.79</v>
      </c>
      <c r="T1800" s="59"/>
      <c r="U1800" s="59"/>
    </row>
    <row r="1801" spans="1:21" x14ac:dyDescent="0.3">
      <c r="A1801" s="1">
        <v>41977</v>
      </c>
      <c r="B1801">
        <v>94.87</v>
      </c>
      <c r="C1801">
        <v>55.41</v>
      </c>
      <c r="D1801">
        <v>103.07</v>
      </c>
      <c r="E1801">
        <v>73.34</v>
      </c>
      <c r="F1801">
        <v>2.69</v>
      </c>
      <c r="G1801">
        <v>36.07</v>
      </c>
      <c r="H1801">
        <v>5.2374999999999998</v>
      </c>
      <c r="I1801">
        <v>24.4</v>
      </c>
      <c r="J1801">
        <v>22.82</v>
      </c>
      <c r="K1801">
        <v>107.35</v>
      </c>
      <c r="L1801">
        <v>37.46</v>
      </c>
      <c r="O1801" s="1">
        <v>41977</v>
      </c>
      <c r="P1801" s="4">
        <f t="shared" si="58"/>
        <v>44.497218749999995</v>
      </c>
      <c r="Q1801" s="4">
        <f t="shared" si="57"/>
        <v>94.87</v>
      </c>
      <c r="T1801" s="59"/>
      <c r="U1801" s="59"/>
    </row>
    <row r="1802" spans="1:21" x14ac:dyDescent="0.3">
      <c r="A1802" s="1">
        <v>41978</v>
      </c>
      <c r="B1802">
        <v>95.82</v>
      </c>
      <c r="C1802">
        <v>55.58</v>
      </c>
      <c r="D1802">
        <v>103.99</v>
      </c>
      <c r="E1802">
        <v>73.37</v>
      </c>
      <c r="F1802">
        <v>2.66</v>
      </c>
      <c r="G1802">
        <v>36.49</v>
      </c>
      <c r="H1802">
        <v>5.2675000000000001</v>
      </c>
      <c r="I1802">
        <v>25.04</v>
      </c>
      <c r="J1802">
        <v>22.74</v>
      </c>
      <c r="K1802">
        <v>109.265</v>
      </c>
      <c r="L1802">
        <v>37.67</v>
      </c>
      <c r="O1802" s="1">
        <v>41978</v>
      </c>
      <c r="P1802" s="4">
        <f t="shared" si="58"/>
        <v>44.857843750000008</v>
      </c>
      <c r="Q1802" s="4">
        <f t="shared" si="57"/>
        <v>95.82</v>
      </c>
      <c r="T1802" s="59"/>
      <c r="U1802" s="59"/>
    </row>
    <row r="1803" spans="1:21" x14ac:dyDescent="0.3">
      <c r="A1803" s="1">
        <v>41979</v>
      </c>
      <c r="B1803">
        <v>95.82</v>
      </c>
      <c r="C1803">
        <v>55.58</v>
      </c>
      <c r="D1803">
        <v>103.99</v>
      </c>
      <c r="E1803">
        <v>73.37</v>
      </c>
      <c r="F1803">
        <v>2.66</v>
      </c>
      <c r="G1803">
        <v>36.49</v>
      </c>
      <c r="H1803">
        <v>5.2675000000000001</v>
      </c>
      <c r="I1803">
        <v>25.04</v>
      </c>
      <c r="J1803">
        <v>22.74</v>
      </c>
      <c r="K1803">
        <v>109.265</v>
      </c>
      <c r="L1803">
        <v>37.67</v>
      </c>
      <c r="O1803" s="1">
        <v>41979</v>
      </c>
      <c r="P1803" s="4">
        <f t="shared" si="58"/>
        <v>44.857843750000008</v>
      </c>
      <c r="Q1803" s="4">
        <f t="shared" si="57"/>
        <v>95.82</v>
      </c>
      <c r="T1803" s="59"/>
      <c r="U1803" s="59"/>
    </row>
    <row r="1804" spans="1:21" x14ac:dyDescent="0.3">
      <c r="A1804" s="1">
        <v>41980</v>
      </c>
      <c r="B1804">
        <v>95.82</v>
      </c>
      <c r="C1804">
        <v>55.58</v>
      </c>
      <c r="D1804">
        <v>103.99</v>
      </c>
      <c r="E1804">
        <v>73.37</v>
      </c>
      <c r="F1804">
        <v>2.66</v>
      </c>
      <c r="G1804">
        <v>36.49</v>
      </c>
      <c r="H1804">
        <v>5.2675000000000001</v>
      </c>
      <c r="I1804">
        <v>25.04</v>
      </c>
      <c r="J1804">
        <v>22.74</v>
      </c>
      <c r="K1804">
        <v>109.265</v>
      </c>
      <c r="L1804">
        <v>37.67</v>
      </c>
      <c r="O1804" s="1">
        <v>41980</v>
      </c>
      <c r="P1804" s="4">
        <f t="shared" si="58"/>
        <v>44.857843750000008</v>
      </c>
      <c r="Q1804" s="4">
        <f t="shared" si="57"/>
        <v>95.82</v>
      </c>
      <c r="T1804" s="59"/>
      <c r="U1804" s="59"/>
    </row>
    <row r="1805" spans="1:21" x14ac:dyDescent="0.3">
      <c r="A1805" s="1">
        <v>41981</v>
      </c>
      <c r="B1805">
        <v>94.47</v>
      </c>
      <c r="C1805">
        <v>55.08</v>
      </c>
      <c r="D1805">
        <v>100.71</v>
      </c>
      <c r="E1805">
        <v>72.61</v>
      </c>
      <c r="F1805">
        <v>2.58</v>
      </c>
      <c r="G1805">
        <v>36.020000000000003</v>
      </c>
      <c r="H1805">
        <v>5.2</v>
      </c>
      <c r="I1805">
        <v>24.24</v>
      </c>
      <c r="J1805">
        <v>22.5</v>
      </c>
      <c r="K1805">
        <v>107.92</v>
      </c>
      <c r="L1805">
        <v>37.200000000000003</v>
      </c>
      <c r="O1805" s="1">
        <v>41981</v>
      </c>
      <c r="P1805" s="4">
        <f t="shared" si="58"/>
        <v>44.055500000000002</v>
      </c>
      <c r="Q1805" s="4">
        <f t="shared" si="57"/>
        <v>94.47</v>
      </c>
      <c r="T1805" s="59"/>
      <c r="U1805" s="59"/>
    </row>
    <row r="1806" spans="1:21" x14ac:dyDescent="0.3">
      <c r="A1806" s="1">
        <v>41982</v>
      </c>
      <c r="B1806">
        <v>94.46</v>
      </c>
      <c r="C1806">
        <v>55.01</v>
      </c>
      <c r="D1806">
        <v>102.64</v>
      </c>
      <c r="E1806">
        <v>73.004999999999995</v>
      </c>
      <c r="F1806">
        <v>2.59</v>
      </c>
      <c r="G1806">
        <v>35.655000000000001</v>
      </c>
      <c r="H1806">
        <v>5.1825000000000001</v>
      </c>
      <c r="I1806">
        <v>24.414999999999999</v>
      </c>
      <c r="J1806">
        <v>22.58</v>
      </c>
      <c r="K1806">
        <v>107.92</v>
      </c>
      <c r="L1806">
        <v>36.89</v>
      </c>
      <c r="O1806" s="1">
        <v>41982</v>
      </c>
      <c r="P1806" s="4">
        <f t="shared" si="58"/>
        <v>44.256093749999998</v>
      </c>
      <c r="Q1806" s="4">
        <f t="shared" ref="Q1806:Q1869" si="59">B1806</f>
        <v>94.46</v>
      </c>
      <c r="T1806" s="59"/>
      <c r="U1806" s="59"/>
    </row>
    <row r="1807" spans="1:21" x14ac:dyDescent="0.3">
      <c r="A1807" s="1">
        <v>41983</v>
      </c>
      <c r="B1807">
        <v>92.66</v>
      </c>
      <c r="C1807">
        <v>54.094999999999999</v>
      </c>
      <c r="D1807">
        <v>99.25</v>
      </c>
      <c r="E1807">
        <v>71.5</v>
      </c>
      <c r="F1807">
        <v>2.48</v>
      </c>
      <c r="G1807">
        <v>34.86</v>
      </c>
      <c r="H1807">
        <v>5.0674999999999999</v>
      </c>
      <c r="I1807">
        <v>23.78</v>
      </c>
      <c r="J1807">
        <v>22.19</v>
      </c>
      <c r="K1807">
        <v>107.01</v>
      </c>
      <c r="L1807">
        <v>36.42</v>
      </c>
      <c r="O1807" s="1">
        <v>41983</v>
      </c>
      <c r="P1807" s="4">
        <f t="shared" si="58"/>
        <v>43.298406249999999</v>
      </c>
      <c r="Q1807" s="4">
        <f t="shared" si="59"/>
        <v>92.66</v>
      </c>
      <c r="T1807" s="59"/>
      <c r="U1807" s="59"/>
    </row>
    <row r="1808" spans="1:21" x14ac:dyDescent="0.3">
      <c r="A1808" s="1">
        <v>41984</v>
      </c>
      <c r="B1808">
        <v>93.1</v>
      </c>
      <c r="C1808">
        <v>54.484999999999999</v>
      </c>
      <c r="D1808">
        <v>100.55</v>
      </c>
      <c r="E1808">
        <v>71.989999999999995</v>
      </c>
      <c r="F1808">
        <v>2.4900000000000002</v>
      </c>
      <c r="G1808">
        <v>35.19</v>
      </c>
      <c r="H1808">
        <v>5.0650000000000004</v>
      </c>
      <c r="I1808">
        <v>23.79</v>
      </c>
      <c r="J1808">
        <v>22.14</v>
      </c>
      <c r="K1808">
        <v>107.02</v>
      </c>
      <c r="L1808">
        <v>36.700000000000003</v>
      </c>
      <c r="O1808" s="1">
        <v>41984</v>
      </c>
      <c r="P1808" s="4">
        <f t="shared" si="58"/>
        <v>43.612250000000003</v>
      </c>
      <c r="Q1808" s="4">
        <f t="shared" si="59"/>
        <v>93.1</v>
      </c>
      <c r="T1808" s="59"/>
      <c r="U1808" s="59"/>
    </row>
    <row r="1809" spans="1:21" x14ac:dyDescent="0.3">
      <c r="A1809" s="1">
        <v>41985</v>
      </c>
      <c r="B1809">
        <v>91.56</v>
      </c>
      <c r="C1809">
        <v>53.11</v>
      </c>
      <c r="D1809">
        <v>99.2</v>
      </c>
      <c r="E1809">
        <v>70.584999999999994</v>
      </c>
      <c r="F1809">
        <v>2.52</v>
      </c>
      <c r="G1809">
        <v>34</v>
      </c>
      <c r="H1809">
        <v>4.9074999999999998</v>
      </c>
      <c r="I1809">
        <v>23.66</v>
      </c>
      <c r="J1809">
        <v>21.97</v>
      </c>
      <c r="K1809">
        <v>106.02</v>
      </c>
      <c r="L1809">
        <v>36.225000000000001</v>
      </c>
      <c r="O1809" s="1">
        <v>41985</v>
      </c>
      <c r="P1809" s="4">
        <f t="shared" si="58"/>
        <v>42.872843750000008</v>
      </c>
      <c r="Q1809" s="4">
        <f t="shared" si="59"/>
        <v>91.56</v>
      </c>
      <c r="T1809" s="59"/>
      <c r="U1809" s="59"/>
    </row>
    <row r="1810" spans="1:21" x14ac:dyDescent="0.3">
      <c r="A1810" s="1">
        <v>41986</v>
      </c>
      <c r="B1810">
        <v>91.56</v>
      </c>
      <c r="C1810">
        <v>53.11</v>
      </c>
      <c r="D1810">
        <v>99.2</v>
      </c>
      <c r="E1810">
        <v>70.584999999999994</v>
      </c>
      <c r="F1810">
        <v>2.52</v>
      </c>
      <c r="G1810">
        <v>34</v>
      </c>
      <c r="H1810">
        <v>4.9074999999999998</v>
      </c>
      <c r="I1810">
        <v>23.66</v>
      </c>
      <c r="J1810">
        <v>21.97</v>
      </c>
      <c r="K1810">
        <v>106.02</v>
      </c>
      <c r="L1810">
        <v>36.225000000000001</v>
      </c>
      <c r="O1810" s="1">
        <v>41986</v>
      </c>
      <c r="P1810" s="4">
        <f t="shared" si="58"/>
        <v>42.872843750000008</v>
      </c>
      <c r="Q1810" s="4">
        <f t="shared" si="59"/>
        <v>91.56</v>
      </c>
      <c r="T1810" s="59"/>
      <c r="U1810" s="59"/>
    </row>
    <row r="1811" spans="1:21" x14ac:dyDescent="0.3">
      <c r="A1811" s="1">
        <v>41987</v>
      </c>
      <c r="B1811">
        <v>91.56</v>
      </c>
      <c r="C1811">
        <v>53.11</v>
      </c>
      <c r="D1811">
        <v>99.2</v>
      </c>
      <c r="E1811">
        <v>70.584999999999994</v>
      </c>
      <c r="F1811">
        <v>2.52</v>
      </c>
      <c r="G1811">
        <v>34</v>
      </c>
      <c r="H1811">
        <v>4.9074999999999998</v>
      </c>
      <c r="I1811">
        <v>23.66</v>
      </c>
      <c r="J1811">
        <v>21.97</v>
      </c>
      <c r="K1811">
        <v>106.02</v>
      </c>
      <c r="L1811">
        <v>36.225000000000001</v>
      </c>
      <c r="O1811" s="1">
        <v>41987</v>
      </c>
      <c r="P1811" s="4">
        <f t="shared" si="58"/>
        <v>42.872843750000008</v>
      </c>
      <c r="Q1811" s="4">
        <f t="shared" si="59"/>
        <v>91.56</v>
      </c>
      <c r="T1811" s="59"/>
      <c r="U1811" s="59"/>
    </row>
    <row r="1812" spans="1:21" x14ac:dyDescent="0.3">
      <c r="A1812" s="1">
        <v>41988</v>
      </c>
      <c r="B1812">
        <v>90.71</v>
      </c>
      <c r="C1812">
        <v>53.064999999999998</v>
      </c>
      <c r="D1812">
        <v>98.21</v>
      </c>
      <c r="E1812">
        <v>70.37</v>
      </c>
      <c r="F1812">
        <v>2.4700000000000002</v>
      </c>
      <c r="G1812">
        <v>33.354999999999997</v>
      </c>
      <c r="H1812">
        <v>4.8925000000000001</v>
      </c>
      <c r="I1812">
        <v>23.39</v>
      </c>
      <c r="J1812">
        <v>21.94</v>
      </c>
      <c r="K1812">
        <v>103.35</v>
      </c>
      <c r="L1812">
        <v>35.92</v>
      </c>
      <c r="O1812" s="1">
        <v>41988</v>
      </c>
      <c r="P1812" s="4">
        <f t="shared" si="58"/>
        <v>42.45265624999999</v>
      </c>
      <c r="Q1812" s="4">
        <f t="shared" si="59"/>
        <v>90.71</v>
      </c>
      <c r="T1812" s="59"/>
      <c r="U1812" s="59"/>
    </row>
    <row r="1813" spans="1:21" x14ac:dyDescent="0.3">
      <c r="A1813" s="1">
        <v>41989</v>
      </c>
      <c r="B1813">
        <v>90.09</v>
      </c>
      <c r="C1813">
        <v>52.47</v>
      </c>
      <c r="D1813">
        <v>97.33</v>
      </c>
      <c r="E1813">
        <v>70.31</v>
      </c>
      <c r="F1813">
        <v>2.5</v>
      </c>
      <c r="G1813">
        <v>32.914999999999999</v>
      </c>
      <c r="H1813">
        <v>4.8362999999999996</v>
      </c>
      <c r="I1813">
        <v>23.85</v>
      </c>
      <c r="J1813">
        <v>21.44</v>
      </c>
      <c r="K1813">
        <v>104.81</v>
      </c>
      <c r="L1813">
        <v>35.56</v>
      </c>
      <c r="O1813" s="1">
        <v>41989</v>
      </c>
      <c r="P1813" s="4">
        <f t="shared" si="58"/>
        <v>42.286771250000001</v>
      </c>
      <c r="Q1813" s="4">
        <f t="shared" si="59"/>
        <v>90.09</v>
      </c>
      <c r="T1813" s="59"/>
      <c r="U1813" s="59"/>
    </row>
    <row r="1814" spans="1:21" x14ac:dyDescent="0.3">
      <c r="A1814" s="1">
        <v>41990</v>
      </c>
      <c r="B1814">
        <v>92.03</v>
      </c>
      <c r="C1814">
        <v>53.5</v>
      </c>
      <c r="D1814">
        <v>98.99</v>
      </c>
      <c r="E1814">
        <v>72.209999999999994</v>
      </c>
      <c r="F1814">
        <v>2.5499999999999998</v>
      </c>
      <c r="G1814">
        <v>33.83</v>
      </c>
      <c r="H1814">
        <v>5.0350000000000001</v>
      </c>
      <c r="I1814">
        <v>24.454999999999998</v>
      </c>
      <c r="J1814">
        <v>21.64</v>
      </c>
      <c r="K1814">
        <v>105.69</v>
      </c>
      <c r="L1814">
        <v>36.24</v>
      </c>
      <c r="O1814" s="1">
        <v>41990</v>
      </c>
      <c r="P1814" s="4">
        <f t="shared" si="58"/>
        <v>43.13262499999999</v>
      </c>
      <c r="Q1814" s="4">
        <f t="shared" si="59"/>
        <v>92.03</v>
      </c>
      <c r="T1814" s="59"/>
      <c r="U1814" s="59"/>
    </row>
    <row r="1815" spans="1:21" x14ac:dyDescent="0.3">
      <c r="A1815" s="1">
        <v>41991</v>
      </c>
      <c r="B1815">
        <v>93.78</v>
      </c>
      <c r="C1815">
        <v>54.47</v>
      </c>
      <c r="D1815">
        <v>101.65</v>
      </c>
      <c r="E1815">
        <v>73.36</v>
      </c>
      <c r="F1815">
        <v>2.5499999999999998</v>
      </c>
      <c r="G1815">
        <v>34.450000000000003</v>
      </c>
      <c r="H1815">
        <v>5.0549999999999997</v>
      </c>
      <c r="I1815">
        <v>25.01</v>
      </c>
      <c r="J1815">
        <v>21.79</v>
      </c>
      <c r="K1815">
        <v>108.11</v>
      </c>
      <c r="L1815">
        <v>37.020000000000003</v>
      </c>
      <c r="O1815" s="1">
        <v>41991</v>
      </c>
      <c r="P1815" s="4">
        <f t="shared" si="58"/>
        <v>44.021062499999999</v>
      </c>
      <c r="Q1815" s="4">
        <f t="shared" si="59"/>
        <v>93.78</v>
      </c>
      <c r="T1815" s="59"/>
      <c r="U1815" s="59"/>
    </row>
    <row r="1816" spans="1:21" x14ac:dyDescent="0.3">
      <c r="A1816" s="1">
        <v>41992</v>
      </c>
      <c r="B1816">
        <v>93.79</v>
      </c>
      <c r="C1816">
        <v>54.23</v>
      </c>
      <c r="D1816">
        <v>100.15</v>
      </c>
      <c r="E1816">
        <v>73.430000000000007</v>
      </c>
      <c r="F1816">
        <v>2.57</v>
      </c>
      <c r="G1816">
        <v>34.49</v>
      </c>
      <c r="H1816">
        <v>5.1050000000000004</v>
      </c>
      <c r="I1816">
        <v>24.89</v>
      </c>
      <c r="J1816">
        <v>22.2</v>
      </c>
      <c r="K1816">
        <v>106.84</v>
      </c>
      <c r="L1816">
        <v>36.369999999999997</v>
      </c>
      <c r="O1816" s="1">
        <v>41992</v>
      </c>
      <c r="P1816" s="4">
        <f t="shared" si="58"/>
        <v>43.715937499999995</v>
      </c>
      <c r="Q1816" s="4">
        <f t="shared" si="59"/>
        <v>93.79</v>
      </c>
      <c r="T1816" s="59"/>
      <c r="U1816" s="59"/>
    </row>
    <row r="1817" spans="1:21" x14ac:dyDescent="0.3">
      <c r="A1817" s="1">
        <v>41993</v>
      </c>
      <c r="B1817">
        <v>93.79</v>
      </c>
      <c r="C1817">
        <v>54.23</v>
      </c>
      <c r="D1817">
        <v>100.15</v>
      </c>
      <c r="E1817">
        <v>73.430000000000007</v>
      </c>
      <c r="F1817">
        <v>2.57</v>
      </c>
      <c r="G1817">
        <v>34.49</v>
      </c>
      <c r="H1817">
        <v>5.1050000000000004</v>
      </c>
      <c r="I1817">
        <v>24.89</v>
      </c>
      <c r="J1817">
        <v>22.2</v>
      </c>
      <c r="K1817">
        <v>106.84</v>
      </c>
      <c r="L1817">
        <v>36.369999999999997</v>
      </c>
      <c r="O1817" s="1">
        <v>41993</v>
      </c>
      <c r="P1817" s="4">
        <f t="shared" si="58"/>
        <v>43.715937499999995</v>
      </c>
      <c r="Q1817" s="4">
        <f t="shared" si="59"/>
        <v>93.79</v>
      </c>
      <c r="T1817" s="59"/>
      <c r="U1817" s="59"/>
    </row>
    <row r="1818" spans="1:21" x14ac:dyDescent="0.3">
      <c r="A1818" s="1">
        <v>41994</v>
      </c>
      <c r="B1818">
        <v>93.79</v>
      </c>
      <c r="C1818">
        <v>54.23</v>
      </c>
      <c r="D1818">
        <v>100.15</v>
      </c>
      <c r="E1818">
        <v>73.430000000000007</v>
      </c>
      <c r="F1818">
        <v>2.57</v>
      </c>
      <c r="G1818">
        <v>34.49</v>
      </c>
      <c r="H1818">
        <v>5.1050000000000004</v>
      </c>
      <c r="I1818">
        <v>24.89</v>
      </c>
      <c r="J1818">
        <v>22.2</v>
      </c>
      <c r="K1818">
        <v>106.84</v>
      </c>
      <c r="L1818">
        <v>36.369999999999997</v>
      </c>
      <c r="O1818" s="1">
        <v>41994</v>
      </c>
      <c r="P1818" s="4">
        <f t="shared" si="58"/>
        <v>43.715937499999995</v>
      </c>
      <c r="Q1818" s="4">
        <f t="shared" si="59"/>
        <v>93.79</v>
      </c>
      <c r="T1818" s="59"/>
      <c r="U1818" s="59"/>
    </row>
    <row r="1819" spans="1:21" x14ac:dyDescent="0.3">
      <c r="A1819" s="1">
        <v>41995</v>
      </c>
      <c r="B1819">
        <v>94.94</v>
      </c>
      <c r="C1819">
        <v>54.82</v>
      </c>
      <c r="D1819">
        <v>101.41</v>
      </c>
      <c r="E1819">
        <v>74.56</v>
      </c>
      <c r="F1819">
        <v>2.66</v>
      </c>
      <c r="G1819">
        <v>34.634999999999998</v>
      </c>
      <c r="H1819">
        <v>5.1950000000000003</v>
      </c>
      <c r="I1819">
        <v>25.4</v>
      </c>
      <c r="J1819">
        <v>22.37</v>
      </c>
      <c r="K1819">
        <v>109.52</v>
      </c>
      <c r="L1819">
        <v>37.21</v>
      </c>
      <c r="O1819" s="1">
        <v>41995</v>
      </c>
      <c r="P1819" s="4">
        <f t="shared" si="58"/>
        <v>44.382125000000002</v>
      </c>
      <c r="Q1819" s="4">
        <f t="shared" si="59"/>
        <v>94.94</v>
      </c>
      <c r="T1819" s="59"/>
      <c r="U1819" s="59"/>
    </row>
    <row r="1820" spans="1:21" x14ac:dyDescent="0.3">
      <c r="A1820" s="1">
        <v>41996</v>
      </c>
      <c r="B1820">
        <v>94.73</v>
      </c>
      <c r="C1820">
        <v>54.78</v>
      </c>
      <c r="D1820">
        <v>100.78</v>
      </c>
      <c r="E1820">
        <v>74.599999999999994</v>
      </c>
      <c r="F1820">
        <v>2.67</v>
      </c>
      <c r="G1820">
        <v>34.97</v>
      </c>
      <c r="H1820">
        <v>5.1624999999999996</v>
      </c>
      <c r="I1820">
        <v>25.4</v>
      </c>
      <c r="J1820">
        <v>22.21</v>
      </c>
      <c r="K1820">
        <v>109.13</v>
      </c>
      <c r="L1820">
        <v>37.43</v>
      </c>
      <c r="O1820" s="1">
        <v>41996</v>
      </c>
      <c r="P1820" s="4">
        <f t="shared" si="58"/>
        <v>44.343656250000002</v>
      </c>
      <c r="Q1820" s="4">
        <f t="shared" si="59"/>
        <v>94.73</v>
      </c>
      <c r="T1820" s="59"/>
      <c r="U1820" s="59"/>
    </row>
    <row r="1821" spans="1:21" x14ac:dyDescent="0.3">
      <c r="A1821" s="1">
        <v>41997</v>
      </c>
      <c r="B1821">
        <v>94.11</v>
      </c>
      <c r="C1821">
        <v>54.86</v>
      </c>
      <c r="D1821">
        <v>100.72</v>
      </c>
      <c r="E1821">
        <v>74.66</v>
      </c>
      <c r="F1821">
        <v>2.65</v>
      </c>
      <c r="G1821">
        <v>34.909999999999997</v>
      </c>
      <c r="H1821">
        <v>5.1425000000000001</v>
      </c>
      <c r="I1821">
        <v>25.25</v>
      </c>
      <c r="J1821">
        <v>22.35</v>
      </c>
      <c r="K1821">
        <v>109.64</v>
      </c>
      <c r="L1821">
        <v>37.44</v>
      </c>
      <c r="O1821" s="1">
        <v>41997</v>
      </c>
      <c r="P1821" s="4">
        <f t="shared" si="58"/>
        <v>44.358156249999993</v>
      </c>
      <c r="Q1821" s="4">
        <f t="shared" si="59"/>
        <v>94.11</v>
      </c>
      <c r="T1821" s="59"/>
      <c r="U1821" s="59"/>
    </row>
    <row r="1822" spans="1:21" x14ac:dyDescent="0.3">
      <c r="A1822" s="1">
        <v>41998</v>
      </c>
      <c r="B1822">
        <v>94.11</v>
      </c>
      <c r="C1822">
        <v>54.86</v>
      </c>
      <c r="D1822">
        <v>100.72</v>
      </c>
      <c r="E1822">
        <v>74.66</v>
      </c>
      <c r="F1822">
        <v>2.65</v>
      </c>
      <c r="G1822">
        <v>34.909999999999997</v>
      </c>
      <c r="H1822">
        <v>5.1425000000000001</v>
      </c>
      <c r="I1822">
        <v>25.25</v>
      </c>
      <c r="J1822">
        <v>22.35</v>
      </c>
      <c r="K1822">
        <v>109.64</v>
      </c>
      <c r="L1822">
        <v>37.44</v>
      </c>
      <c r="O1822" s="1">
        <v>41998</v>
      </c>
      <c r="P1822" s="4">
        <f t="shared" si="58"/>
        <v>44.358156249999993</v>
      </c>
      <c r="Q1822" s="4">
        <f t="shared" si="59"/>
        <v>94.11</v>
      </c>
      <c r="T1822" s="59"/>
      <c r="U1822" s="59"/>
    </row>
    <row r="1823" spans="1:21" x14ac:dyDescent="0.3">
      <c r="A1823" s="1">
        <v>41999</v>
      </c>
      <c r="B1823">
        <v>94.23</v>
      </c>
      <c r="C1823">
        <v>54.744999999999997</v>
      </c>
      <c r="D1823">
        <v>100.62</v>
      </c>
      <c r="E1823">
        <v>75.62</v>
      </c>
      <c r="F1823">
        <v>2.65</v>
      </c>
      <c r="G1823">
        <v>35</v>
      </c>
      <c r="H1823">
        <v>5.1475</v>
      </c>
      <c r="I1823">
        <v>25.19</v>
      </c>
      <c r="J1823">
        <v>22.31</v>
      </c>
      <c r="K1823">
        <v>109.3</v>
      </c>
      <c r="L1823">
        <v>37.549999999999997</v>
      </c>
      <c r="O1823" s="1">
        <v>41999</v>
      </c>
      <c r="P1823" s="4">
        <f t="shared" si="58"/>
        <v>44.439281250000001</v>
      </c>
      <c r="Q1823" s="4">
        <f t="shared" si="59"/>
        <v>94.23</v>
      </c>
      <c r="T1823" s="59"/>
      <c r="U1823" s="59"/>
    </row>
    <row r="1824" spans="1:21" x14ac:dyDescent="0.3">
      <c r="A1824" s="1">
        <v>42000</v>
      </c>
      <c r="B1824">
        <v>94.23</v>
      </c>
      <c r="C1824">
        <v>54.744999999999997</v>
      </c>
      <c r="D1824">
        <v>100.62</v>
      </c>
      <c r="E1824">
        <v>75.62</v>
      </c>
      <c r="F1824">
        <v>2.65</v>
      </c>
      <c r="G1824">
        <v>35</v>
      </c>
      <c r="H1824">
        <v>5.1475</v>
      </c>
      <c r="I1824">
        <v>25.19</v>
      </c>
      <c r="J1824">
        <v>22.31</v>
      </c>
      <c r="K1824">
        <v>109.3</v>
      </c>
      <c r="L1824">
        <v>37.549999999999997</v>
      </c>
      <c r="O1824" s="1">
        <v>42000</v>
      </c>
      <c r="P1824" s="4">
        <f t="shared" si="58"/>
        <v>44.439281250000001</v>
      </c>
      <c r="Q1824" s="4">
        <f t="shared" si="59"/>
        <v>94.23</v>
      </c>
      <c r="T1824" s="59"/>
      <c r="U1824" s="59"/>
    </row>
    <row r="1825" spans="1:21" x14ac:dyDescent="0.3">
      <c r="A1825" s="1">
        <v>42001</v>
      </c>
      <c r="B1825">
        <v>94.23</v>
      </c>
      <c r="C1825">
        <v>54.744999999999997</v>
      </c>
      <c r="D1825">
        <v>100.62</v>
      </c>
      <c r="E1825">
        <v>75.62</v>
      </c>
      <c r="F1825">
        <v>2.65</v>
      </c>
      <c r="G1825">
        <v>35</v>
      </c>
      <c r="H1825">
        <v>5.1475</v>
      </c>
      <c r="I1825">
        <v>25.19</v>
      </c>
      <c r="J1825">
        <v>22.31</v>
      </c>
      <c r="K1825">
        <v>109.3</v>
      </c>
      <c r="L1825">
        <v>37.549999999999997</v>
      </c>
      <c r="O1825" s="1">
        <v>42001</v>
      </c>
      <c r="P1825" s="4">
        <f t="shared" si="58"/>
        <v>44.439281250000001</v>
      </c>
      <c r="Q1825" s="4">
        <f t="shared" si="59"/>
        <v>94.23</v>
      </c>
      <c r="T1825" s="59"/>
      <c r="U1825" s="59"/>
    </row>
    <row r="1826" spans="1:21" x14ac:dyDescent="0.3">
      <c r="A1826" s="1">
        <v>42002</v>
      </c>
      <c r="B1826">
        <v>93.96</v>
      </c>
      <c r="C1826">
        <v>54.454999999999998</v>
      </c>
      <c r="D1826">
        <v>101.29</v>
      </c>
      <c r="E1826">
        <v>74.984999999999999</v>
      </c>
      <c r="F1826">
        <v>2.66</v>
      </c>
      <c r="G1826">
        <v>35.53</v>
      </c>
      <c r="H1826">
        <v>5.14</v>
      </c>
      <c r="I1826">
        <v>25.31</v>
      </c>
      <c r="J1826">
        <v>22.38</v>
      </c>
      <c r="K1826">
        <v>109.38</v>
      </c>
      <c r="L1826">
        <v>37.18</v>
      </c>
      <c r="O1826" s="1">
        <v>42002</v>
      </c>
      <c r="P1826" s="4">
        <f t="shared" si="58"/>
        <v>44.449875000000006</v>
      </c>
      <c r="Q1826" s="4">
        <f t="shared" si="59"/>
        <v>93.96</v>
      </c>
      <c r="T1826" s="59"/>
      <c r="U1826" s="59"/>
    </row>
    <row r="1827" spans="1:21" x14ac:dyDescent="0.3">
      <c r="A1827" s="1">
        <v>42003</v>
      </c>
      <c r="B1827">
        <v>93.37</v>
      </c>
      <c r="C1827">
        <v>53.93</v>
      </c>
      <c r="D1827">
        <v>100.85</v>
      </c>
      <c r="E1827">
        <v>75.02</v>
      </c>
      <c r="F1827">
        <v>2.63</v>
      </c>
      <c r="G1827">
        <v>35.4</v>
      </c>
      <c r="H1827">
        <v>5.0925000000000002</v>
      </c>
      <c r="I1827">
        <v>25.22</v>
      </c>
      <c r="J1827">
        <v>22.44</v>
      </c>
      <c r="K1827">
        <v>108.19499999999999</v>
      </c>
      <c r="L1827">
        <v>36.76</v>
      </c>
      <c r="O1827" s="1">
        <v>42003</v>
      </c>
      <c r="P1827" s="4">
        <f t="shared" si="58"/>
        <v>44.208281249999999</v>
      </c>
      <c r="Q1827" s="4">
        <f t="shared" si="59"/>
        <v>93.37</v>
      </c>
      <c r="T1827" s="59"/>
      <c r="U1827" s="59"/>
    </row>
    <row r="1828" spans="1:21" x14ac:dyDescent="0.3">
      <c r="A1828" s="1">
        <v>42004</v>
      </c>
      <c r="B1828">
        <v>92.89</v>
      </c>
      <c r="C1828">
        <v>53.465000000000003</v>
      </c>
      <c r="D1828">
        <v>100.59</v>
      </c>
      <c r="E1828">
        <v>74.33</v>
      </c>
      <c r="F1828">
        <v>2.67</v>
      </c>
      <c r="G1828">
        <v>35.01</v>
      </c>
      <c r="H1828">
        <v>5.0125000000000002</v>
      </c>
      <c r="I1828">
        <v>24.92</v>
      </c>
      <c r="J1828">
        <v>22.38</v>
      </c>
      <c r="K1828">
        <v>107.83</v>
      </c>
      <c r="L1828">
        <v>36.29</v>
      </c>
      <c r="O1828" s="1">
        <v>42004</v>
      </c>
      <c r="P1828" s="4">
        <f t="shared" si="58"/>
        <v>43.892843750000004</v>
      </c>
      <c r="Q1828" s="4">
        <f t="shared" si="59"/>
        <v>92.89</v>
      </c>
      <c r="T1828" s="59"/>
      <c r="U1828" s="59"/>
    </row>
    <row r="1829" spans="1:21" x14ac:dyDescent="0.3">
      <c r="A1829" s="1">
        <v>42005</v>
      </c>
      <c r="B1829">
        <v>92.89</v>
      </c>
      <c r="C1829">
        <v>53.465000000000003</v>
      </c>
      <c r="D1829">
        <v>100.59</v>
      </c>
      <c r="E1829">
        <v>74.33</v>
      </c>
      <c r="F1829">
        <v>2.67</v>
      </c>
      <c r="G1829">
        <v>35.01</v>
      </c>
      <c r="H1829">
        <v>5.0125000000000002</v>
      </c>
      <c r="I1829">
        <v>24.92</v>
      </c>
      <c r="J1829">
        <v>22.38</v>
      </c>
      <c r="K1829">
        <v>107.83</v>
      </c>
      <c r="L1829">
        <v>36.29</v>
      </c>
      <c r="O1829" s="1">
        <v>42005</v>
      </c>
      <c r="P1829" s="4">
        <f t="shared" si="58"/>
        <v>43.892843750000004</v>
      </c>
      <c r="Q1829" s="4">
        <f t="shared" si="59"/>
        <v>92.89</v>
      </c>
      <c r="T1829" s="59"/>
      <c r="U1829" s="59"/>
    </row>
    <row r="1830" spans="1:21" x14ac:dyDescent="0.3">
      <c r="A1830" s="1">
        <v>42006</v>
      </c>
      <c r="B1830">
        <v>92.81</v>
      </c>
      <c r="C1830">
        <v>53.48</v>
      </c>
      <c r="D1830">
        <v>100.09</v>
      </c>
      <c r="E1830">
        <v>74.28</v>
      </c>
      <c r="F1830">
        <v>2.69</v>
      </c>
      <c r="G1830">
        <v>34.75</v>
      </c>
      <c r="H1830">
        <v>5.0324999999999998</v>
      </c>
      <c r="I1830">
        <v>24.96</v>
      </c>
      <c r="J1830">
        <v>22.28</v>
      </c>
      <c r="K1830">
        <v>107.4</v>
      </c>
      <c r="L1830">
        <v>36.36</v>
      </c>
      <c r="O1830" s="1">
        <v>42006</v>
      </c>
      <c r="P1830" s="4">
        <f t="shared" si="58"/>
        <v>43.793781250000002</v>
      </c>
      <c r="Q1830" s="4">
        <f t="shared" si="59"/>
        <v>92.81</v>
      </c>
      <c r="T1830" s="59"/>
      <c r="U1830" s="59"/>
    </row>
    <row r="1831" spans="1:21" x14ac:dyDescent="0.3">
      <c r="A1831" s="1">
        <v>42007</v>
      </c>
      <c r="B1831">
        <v>92.81</v>
      </c>
      <c r="C1831">
        <v>53.48</v>
      </c>
      <c r="D1831">
        <v>100.09</v>
      </c>
      <c r="E1831">
        <v>74.28</v>
      </c>
      <c r="F1831">
        <v>2.69</v>
      </c>
      <c r="G1831">
        <v>34.75</v>
      </c>
      <c r="H1831">
        <v>5.0324999999999998</v>
      </c>
      <c r="I1831">
        <v>24.96</v>
      </c>
      <c r="J1831">
        <v>22.28</v>
      </c>
      <c r="K1831">
        <v>107.4</v>
      </c>
      <c r="L1831">
        <v>36.36</v>
      </c>
      <c r="O1831" s="1">
        <v>42007</v>
      </c>
      <c r="P1831" s="4">
        <f t="shared" si="58"/>
        <v>43.793781250000002</v>
      </c>
      <c r="Q1831" s="4">
        <f t="shared" si="59"/>
        <v>92.81</v>
      </c>
      <c r="T1831" s="59"/>
      <c r="U1831" s="59"/>
    </row>
    <row r="1832" spans="1:21" x14ac:dyDescent="0.3">
      <c r="A1832" s="1">
        <v>42008</v>
      </c>
      <c r="B1832">
        <v>92.81</v>
      </c>
      <c r="C1832">
        <v>53.48</v>
      </c>
      <c r="D1832">
        <v>100.09</v>
      </c>
      <c r="E1832">
        <v>74.28</v>
      </c>
      <c r="F1832">
        <v>2.69</v>
      </c>
      <c r="G1832">
        <v>34.75</v>
      </c>
      <c r="H1832">
        <v>5.0324999999999998</v>
      </c>
      <c r="I1832">
        <v>24.96</v>
      </c>
      <c r="J1832">
        <v>22.28</v>
      </c>
      <c r="K1832">
        <v>107.4</v>
      </c>
      <c r="L1832">
        <v>36.36</v>
      </c>
      <c r="O1832" s="1">
        <v>42008</v>
      </c>
      <c r="P1832" s="4">
        <f t="shared" si="58"/>
        <v>43.793781250000002</v>
      </c>
      <c r="Q1832" s="4">
        <f t="shared" si="59"/>
        <v>92.81</v>
      </c>
      <c r="T1832" s="59"/>
      <c r="U1832" s="59"/>
    </row>
    <row r="1833" spans="1:21" x14ac:dyDescent="0.3">
      <c r="A1833" s="1">
        <v>42009</v>
      </c>
      <c r="B1833">
        <v>91.06</v>
      </c>
      <c r="C1833">
        <v>52.645000000000003</v>
      </c>
      <c r="D1833">
        <v>98.49</v>
      </c>
      <c r="E1833">
        <v>73.930000000000007</v>
      </c>
      <c r="F1833">
        <v>2.66</v>
      </c>
      <c r="G1833">
        <v>33.774999999999999</v>
      </c>
      <c r="H1833">
        <v>4.9474999999999998</v>
      </c>
      <c r="I1833">
        <v>24.16</v>
      </c>
      <c r="J1833">
        <v>21.74</v>
      </c>
      <c r="K1833">
        <v>103.79</v>
      </c>
      <c r="L1833">
        <v>35.950000000000003</v>
      </c>
      <c r="O1833" s="1">
        <v>42009</v>
      </c>
      <c r="P1833" s="4">
        <f t="shared" si="58"/>
        <v>43.014218750000012</v>
      </c>
      <c r="Q1833" s="4">
        <f t="shared" si="59"/>
        <v>91.06</v>
      </c>
      <c r="T1833" s="59"/>
      <c r="U1833" s="59"/>
    </row>
    <row r="1834" spans="1:21" x14ac:dyDescent="0.3">
      <c r="A1834" s="1">
        <v>42010</v>
      </c>
      <c r="B1834">
        <v>89.03</v>
      </c>
      <c r="C1834">
        <v>51.78</v>
      </c>
      <c r="D1834">
        <v>96.25</v>
      </c>
      <c r="E1834">
        <v>72.88</v>
      </c>
      <c r="F1834">
        <v>2.63</v>
      </c>
      <c r="G1834">
        <v>32.869999999999997</v>
      </c>
      <c r="H1834">
        <v>4.7975000000000003</v>
      </c>
      <c r="I1834">
        <v>23.25</v>
      </c>
      <c r="J1834">
        <v>21.36</v>
      </c>
      <c r="K1834">
        <v>100.72</v>
      </c>
      <c r="L1834">
        <v>35.28</v>
      </c>
      <c r="O1834" s="1">
        <v>42010</v>
      </c>
      <c r="P1834" s="4">
        <f t="shared" si="58"/>
        <v>42.074468750000001</v>
      </c>
      <c r="Q1834" s="4">
        <f t="shared" si="59"/>
        <v>89.03</v>
      </c>
      <c r="T1834" s="59"/>
      <c r="U1834" s="59"/>
    </row>
    <row r="1835" spans="1:21" x14ac:dyDescent="0.3">
      <c r="A1835" s="1">
        <v>42011</v>
      </c>
      <c r="B1835">
        <v>89.91</v>
      </c>
      <c r="C1835">
        <v>52.71</v>
      </c>
      <c r="D1835">
        <v>98.85</v>
      </c>
      <c r="E1835">
        <v>73.73</v>
      </c>
      <c r="F1835">
        <v>2.58</v>
      </c>
      <c r="G1835">
        <v>32.1</v>
      </c>
      <c r="H1835">
        <v>4.7838000000000003</v>
      </c>
      <c r="I1835">
        <v>23.465</v>
      </c>
      <c r="J1835">
        <v>21.67</v>
      </c>
      <c r="K1835">
        <v>101.29</v>
      </c>
      <c r="L1835">
        <v>36.020000000000003</v>
      </c>
      <c r="O1835" s="1">
        <v>42011</v>
      </c>
      <c r="P1835" s="4">
        <f t="shared" si="58"/>
        <v>42.624865000000007</v>
      </c>
      <c r="Q1835" s="4">
        <f t="shared" si="59"/>
        <v>89.91</v>
      </c>
      <c r="T1835" s="59"/>
      <c r="U1835" s="59"/>
    </row>
    <row r="1836" spans="1:21" x14ac:dyDescent="0.3">
      <c r="A1836" s="1">
        <v>42012</v>
      </c>
      <c r="B1836">
        <v>92.58</v>
      </c>
      <c r="C1836">
        <v>53.57</v>
      </c>
      <c r="D1836">
        <v>103.79</v>
      </c>
      <c r="E1836">
        <v>74.504999999999995</v>
      </c>
      <c r="F1836">
        <v>2.61</v>
      </c>
      <c r="G1836">
        <v>33.67</v>
      </c>
      <c r="H1836">
        <v>4.9649999999999999</v>
      </c>
      <c r="I1836">
        <v>24.215</v>
      </c>
      <c r="J1836">
        <v>21.81</v>
      </c>
      <c r="K1836">
        <v>103.41</v>
      </c>
      <c r="L1836">
        <v>36.69</v>
      </c>
      <c r="O1836" s="1">
        <v>42012</v>
      </c>
      <c r="P1836" s="4">
        <f t="shared" si="58"/>
        <v>43.837687499999994</v>
      </c>
      <c r="Q1836" s="4">
        <f t="shared" si="59"/>
        <v>92.58</v>
      </c>
      <c r="T1836" s="59"/>
      <c r="U1836" s="59"/>
    </row>
    <row r="1837" spans="1:21" x14ac:dyDescent="0.3">
      <c r="A1837" s="1">
        <v>42013</v>
      </c>
      <c r="B1837">
        <v>92.63</v>
      </c>
      <c r="C1837">
        <v>53.6</v>
      </c>
      <c r="D1837">
        <v>104.895</v>
      </c>
      <c r="E1837">
        <v>74.42</v>
      </c>
      <c r="F1837">
        <v>2.63</v>
      </c>
      <c r="G1837">
        <v>33.524999999999999</v>
      </c>
      <c r="H1837">
        <v>4.9850000000000003</v>
      </c>
      <c r="I1837">
        <v>24.24</v>
      </c>
      <c r="J1837">
        <v>21.2</v>
      </c>
      <c r="K1837">
        <v>102.09</v>
      </c>
      <c r="L1837">
        <v>36.76</v>
      </c>
      <c r="O1837" s="1">
        <v>42013</v>
      </c>
      <c r="P1837" s="4">
        <f t="shared" si="58"/>
        <v>43.858187500000007</v>
      </c>
      <c r="Q1837" s="4">
        <f t="shared" si="59"/>
        <v>92.63</v>
      </c>
      <c r="T1837" s="59"/>
      <c r="U1837" s="59"/>
    </row>
    <row r="1838" spans="1:21" x14ac:dyDescent="0.3">
      <c r="A1838" s="1">
        <v>42014</v>
      </c>
      <c r="B1838">
        <v>92.63</v>
      </c>
      <c r="C1838">
        <v>53.6</v>
      </c>
      <c r="D1838">
        <v>104.895</v>
      </c>
      <c r="E1838">
        <v>74.42</v>
      </c>
      <c r="F1838">
        <v>2.63</v>
      </c>
      <c r="G1838">
        <v>33.524999999999999</v>
      </c>
      <c r="H1838">
        <v>4.9850000000000003</v>
      </c>
      <c r="I1838">
        <v>24.24</v>
      </c>
      <c r="J1838">
        <v>21.2</v>
      </c>
      <c r="K1838">
        <v>102.09</v>
      </c>
      <c r="L1838">
        <v>36.76</v>
      </c>
      <c r="O1838" s="1">
        <v>42014</v>
      </c>
      <c r="P1838" s="4">
        <f t="shared" si="58"/>
        <v>43.858187500000007</v>
      </c>
      <c r="Q1838" s="4">
        <f t="shared" si="59"/>
        <v>92.63</v>
      </c>
      <c r="T1838" s="59"/>
      <c r="U1838" s="59"/>
    </row>
    <row r="1839" spans="1:21" x14ac:dyDescent="0.3">
      <c r="A1839" s="1">
        <v>42015</v>
      </c>
      <c r="B1839">
        <v>92.63</v>
      </c>
      <c r="C1839">
        <v>53.6</v>
      </c>
      <c r="D1839">
        <v>104.895</v>
      </c>
      <c r="E1839">
        <v>74.42</v>
      </c>
      <c r="F1839">
        <v>2.63</v>
      </c>
      <c r="G1839">
        <v>33.524999999999999</v>
      </c>
      <c r="H1839">
        <v>4.9850000000000003</v>
      </c>
      <c r="I1839">
        <v>24.24</v>
      </c>
      <c r="J1839">
        <v>21.2</v>
      </c>
      <c r="K1839">
        <v>102.09</v>
      </c>
      <c r="L1839">
        <v>36.76</v>
      </c>
      <c r="O1839" s="1">
        <v>42015</v>
      </c>
      <c r="P1839" s="4">
        <f t="shared" si="58"/>
        <v>43.858187500000007</v>
      </c>
      <c r="Q1839" s="4">
        <f t="shared" si="59"/>
        <v>92.63</v>
      </c>
      <c r="T1839" s="59"/>
      <c r="U1839" s="59"/>
    </row>
    <row r="1840" spans="1:21" x14ac:dyDescent="0.3">
      <c r="A1840" s="1">
        <v>42016</v>
      </c>
      <c r="B1840">
        <v>90.85</v>
      </c>
      <c r="C1840">
        <v>53.12</v>
      </c>
      <c r="D1840">
        <v>103.16</v>
      </c>
      <c r="E1840">
        <v>73.569999999999993</v>
      </c>
      <c r="F1840">
        <v>2.63</v>
      </c>
      <c r="G1840">
        <v>31.66</v>
      </c>
      <c r="H1840">
        <v>4.9225000000000003</v>
      </c>
      <c r="I1840">
        <v>23.66</v>
      </c>
      <c r="J1840">
        <v>20.79</v>
      </c>
      <c r="K1840">
        <v>103.44499999999999</v>
      </c>
      <c r="L1840">
        <v>36.6</v>
      </c>
      <c r="O1840" s="1">
        <v>42016</v>
      </c>
      <c r="P1840" s="4">
        <f t="shared" si="58"/>
        <v>43.260531249999993</v>
      </c>
      <c r="Q1840" s="4">
        <f t="shared" si="59"/>
        <v>90.85</v>
      </c>
      <c r="T1840" s="59"/>
      <c r="U1840" s="59"/>
    </row>
    <row r="1841" spans="1:21" x14ac:dyDescent="0.3">
      <c r="A1841" s="1">
        <v>42017</v>
      </c>
      <c r="B1841">
        <v>89.96</v>
      </c>
      <c r="C1841">
        <v>52.79</v>
      </c>
      <c r="D1841">
        <v>102.58</v>
      </c>
      <c r="E1841">
        <v>72.97</v>
      </c>
      <c r="F1841">
        <v>2.66</v>
      </c>
      <c r="G1841">
        <v>30.835000000000001</v>
      </c>
      <c r="H1841">
        <v>4.9138000000000002</v>
      </c>
      <c r="I1841">
        <v>23.33</v>
      </c>
      <c r="J1841">
        <v>21.05</v>
      </c>
      <c r="K1841">
        <v>103.45</v>
      </c>
      <c r="L1841">
        <v>36.5</v>
      </c>
      <c r="O1841" s="1">
        <v>42017</v>
      </c>
      <c r="P1841" s="4">
        <f t="shared" si="58"/>
        <v>42.965115000000004</v>
      </c>
      <c r="Q1841" s="4">
        <f t="shared" si="59"/>
        <v>89.96</v>
      </c>
      <c r="T1841" s="59"/>
      <c r="U1841" s="59"/>
    </row>
    <row r="1842" spans="1:21" x14ac:dyDescent="0.3">
      <c r="A1842" s="1">
        <v>42018</v>
      </c>
      <c r="B1842">
        <v>89.45</v>
      </c>
      <c r="C1842">
        <v>52.71</v>
      </c>
      <c r="D1842">
        <v>103.39</v>
      </c>
      <c r="E1842">
        <v>72.22</v>
      </c>
      <c r="F1842">
        <v>2.63</v>
      </c>
      <c r="G1842">
        <v>30.05</v>
      </c>
      <c r="H1842">
        <v>4.9349999999999996</v>
      </c>
      <c r="I1842">
        <v>23.02</v>
      </c>
      <c r="J1842">
        <v>21.06</v>
      </c>
      <c r="K1842">
        <v>103.11</v>
      </c>
      <c r="L1842">
        <v>36.35</v>
      </c>
      <c r="O1842" s="1">
        <v>42018</v>
      </c>
      <c r="P1842" s="4">
        <f t="shared" si="58"/>
        <v>42.805312499999999</v>
      </c>
      <c r="Q1842" s="4">
        <f t="shared" si="59"/>
        <v>89.45</v>
      </c>
      <c r="T1842" s="59"/>
      <c r="U1842" s="59"/>
    </row>
    <row r="1843" spans="1:21" x14ac:dyDescent="0.3">
      <c r="A1843" s="1">
        <v>42019</v>
      </c>
      <c r="B1843">
        <v>88.74</v>
      </c>
      <c r="C1843">
        <v>52.384999999999998</v>
      </c>
      <c r="D1843">
        <v>101.32</v>
      </c>
      <c r="E1843">
        <v>71.38</v>
      </c>
      <c r="F1843">
        <v>2.52</v>
      </c>
      <c r="G1843">
        <v>29.3</v>
      </c>
      <c r="H1843">
        <v>4.9000000000000004</v>
      </c>
      <c r="I1843">
        <v>23.324999999999999</v>
      </c>
      <c r="J1843">
        <v>22.89</v>
      </c>
      <c r="K1843">
        <v>101.96</v>
      </c>
      <c r="L1843">
        <v>36.19</v>
      </c>
      <c r="O1843" s="1">
        <v>42019</v>
      </c>
      <c r="P1843" s="4">
        <f t="shared" si="58"/>
        <v>42.391000000000005</v>
      </c>
      <c r="Q1843" s="4">
        <f t="shared" si="59"/>
        <v>88.74</v>
      </c>
      <c r="T1843" s="59"/>
      <c r="U1843" s="59"/>
    </row>
    <row r="1844" spans="1:21" x14ac:dyDescent="0.3">
      <c r="A1844" s="1">
        <v>42020</v>
      </c>
      <c r="B1844">
        <v>89.71</v>
      </c>
      <c r="C1844">
        <v>53.284999999999997</v>
      </c>
      <c r="D1844">
        <v>103.82</v>
      </c>
      <c r="E1844">
        <v>71.290000000000006</v>
      </c>
      <c r="F1844">
        <v>2.39</v>
      </c>
      <c r="G1844">
        <v>28.99</v>
      </c>
      <c r="H1844">
        <v>4.99</v>
      </c>
      <c r="I1844">
        <v>23.47</v>
      </c>
      <c r="J1844">
        <v>22.6</v>
      </c>
      <c r="K1844">
        <v>103.04</v>
      </c>
      <c r="L1844">
        <v>36.450000000000003</v>
      </c>
      <c r="O1844" s="1">
        <v>42020</v>
      </c>
      <c r="P1844" s="4">
        <f t="shared" si="58"/>
        <v>42.80906250000001</v>
      </c>
      <c r="Q1844" s="4">
        <f t="shared" si="59"/>
        <v>89.71</v>
      </c>
      <c r="T1844" s="59"/>
      <c r="U1844" s="59"/>
    </row>
    <row r="1845" spans="1:21" x14ac:dyDescent="0.3">
      <c r="A1845" s="1">
        <v>42021</v>
      </c>
      <c r="B1845">
        <v>89.71</v>
      </c>
      <c r="C1845">
        <v>53.284999999999997</v>
      </c>
      <c r="D1845">
        <v>103.82</v>
      </c>
      <c r="E1845">
        <v>71.290000000000006</v>
      </c>
      <c r="F1845">
        <v>2.39</v>
      </c>
      <c r="G1845">
        <v>28.99</v>
      </c>
      <c r="H1845">
        <v>4.99</v>
      </c>
      <c r="I1845">
        <v>23.47</v>
      </c>
      <c r="J1845">
        <v>22.6</v>
      </c>
      <c r="K1845">
        <v>103.04</v>
      </c>
      <c r="L1845">
        <v>36.450000000000003</v>
      </c>
      <c r="O1845" s="1">
        <v>42021</v>
      </c>
      <c r="P1845" s="4">
        <f t="shared" si="58"/>
        <v>42.80906250000001</v>
      </c>
      <c r="Q1845" s="4">
        <f t="shared" si="59"/>
        <v>89.71</v>
      </c>
      <c r="T1845" s="59"/>
      <c r="U1845" s="59"/>
    </row>
    <row r="1846" spans="1:21" x14ac:dyDescent="0.3">
      <c r="A1846" s="1">
        <v>42022</v>
      </c>
      <c r="B1846">
        <v>89.71</v>
      </c>
      <c r="C1846">
        <v>53.284999999999997</v>
      </c>
      <c r="D1846">
        <v>103.82</v>
      </c>
      <c r="E1846">
        <v>71.290000000000006</v>
      </c>
      <c r="F1846">
        <v>2.39</v>
      </c>
      <c r="G1846">
        <v>28.99</v>
      </c>
      <c r="H1846">
        <v>4.99</v>
      </c>
      <c r="I1846">
        <v>23.47</v>
      </c>
      <c r="J1846">
        <v>22.6</v>
      </c>
      <c r="K1846">
        <v>103.04</v>
      </c>
      <c r="L1846">
        <v>36.450000000000003</v>
      </c>
      <c r="O1846" s="1">
        <v>42022</v>
      </c>
      <c r="P1846" s="4">
        <f t="shared" si="58"/>
        <v>42.80906250000001</v>
      </c>
      <c r="Q1846" s="4">
        <f t="shared" si="59"/>
        <v>89.71</v>
      </c>
      <c r="T1846" s="59"/>
      <c r="U1846" s="59"/>
    </row>
    <row r="1847" spans="1:21" x14ac:dyDescent="0.3">
      <c r="A1847" s="1">
        <v>42023</v>
      </c>
      <c r="B1847">
        <v>89.71</v>
      </c>
      <c r="C1847">
        <v>53.284999999999997</v>
      </c>
      <c r="D1847">
        <v>103.82</v>
      </c>
      <c r="E1847">
        <v>71.290000000000006</v>
      </c>
      <c r="F1847">
        <v>2.39</v>
      </c>
      <c r="G1847">
        <v>28.99</v>
      </c>
      <c r="H1847">
        <v>4.99</v>
      </c>
      <c r="I1847">
        <v>23.47</v>
      </c>
      <c r="J1847">
        <v>22.6</v>
      </c>
      <c r="K1847">
        <v>103.04</v>
      </c>
      <c r="L1847">
        <v>36.450000000000003</v>
      </c>
      <c r="O1847" s="1">
        <v>42023</v>
      </c>
      <c r="P1847" s="4">
        <f t="shared" si="58"/>
        <v>42.80906250000001</v>
      </c>
      <c r="Q1847" s="4">
        <f t="shared" si="59"/>
        <v>89.71</v>
      </c>
      <c r="T1847" s="59"/>
      <c r="U1847" s="59"/>
    </row>
    <row r="1848" spans="1:21" x14ac:dyDescent="0.3">
      <c r="A1848" s="1">
        <v>42024</v>
      </c>
      <c r="B1848">
        <v>90.64</v>
      </c>
      <c r="C1848">
        <v>53.805</v>
      </c>
      <c r="D1848">
        <v>104.87</v>
      </c>
      <c r="E1848">
        <v>72.48</v>
      </c>
      <c r="F1848">
        <v>2.2400000000000002</v>
      </c>
      <c r="G1848">
        <v>29.67</v>
      </c>
      <c r="H1848">
        <v>5.0049999999999999</v>
      </c>
      <c r="I1848">
        <v>23.63</v>
      </c>
      <c r="J1848">
        <v>23.09</v>
      </c>
      <c r="K1848">
        <v>103.81</v>
      </c>
      <c r="L1848">
        <v>36.090000000000003</v>
      </c>
      <c r="O1848" s="1">
        <v>42024</v>
      </c>
      <c r="P1848" s="4">
        <f t="shared" si="58"/>
        <v>43.221375000000002</v>
      </c>
      <c r="Q1848" s="4">
        <f t="shared" si="59"/>
        <v>90.64</v>
      </c>
      <c r="T1848" s="59"/>
      <c r="U1848" s="59"/>
    </row>
    <row r="1849" spans="1:21" x14ac:dyDescent="0.3">
      <c r="A1849" s="1">
        <v>42025</v>
      </c>
      <c r="B1849">
        <v>91.67</v>
      </c>
      <c r="C1849">
        <v>54.28</v>
      </c>
      <c r="D1849">
        <v>105.38</v>
      </c>
      <c r="E1849">
        <v>71.59</v>
      </c>
      <c r="F1849">
        <v>2.4500000000000002</v>
      </c>
      <c r="G1849">
        <v>30.49</v>
      </c>
      <c r="H1849">
        <v>5.0750000000000002</v>
      </c>
      <c r="I1849">
        <v>24.32</v>
      </c>
      <c r="J1849">
        <v>23.21</v>
      </c>
      <c r="K1849">
        <v>106.59</v>
      </c>
      <c r="L1849">
        <v>36.479999999999997</v>
      </c>
      <c r="O1849" s="1">
        <v>42025</v>
      </c>
      <c r="P1849" s="4">
        <f t="shared" si="58"/>
        <v>43.622312500000007</v>
      </c>
      <c r="Q1849" s="4">
        <f t="shared" si="59"/>
        <v>91.67</v>
      </c>
      <c r="T1849" s="59"/>
      <c r="U1849" s="59"/>
    </row>
    <row r="1850" spans="1:21" x14ac:dyDescent="0.3">
      <c r="A1850" s="1">
        <v>42026</v>
      </c>
      <c r="B1850">
        <v>92.22</v>
      </c>
      <c r="C1850">
        <v>54.97</v>
      </c>
      <c r="D1850">
        <v>105.2</v>
      </c>
      <c r="E1850">
        <v>71.905000000000001</v>
      </c>
      <c r="F1850">
        <v>2.4700000000000002</v>
      </c>
      <c r="G1850">
        <v>30.89</v>
      </c>
      <c r="H1850">
        <v>5.1624999999999996</v>
      </c>
      <c r="I1850">
        <v>24.62</v>
      </c>
      <c r="J1850">
        <v>23.71</v>
      </c>
      <c r="K1850">
        <v>107.6</v>
      </c>
      <c r="L1850">
        <v>36.909999999999997</v>
      </c>
      <c r="O1850" s="1">
        <v>42026</v>
      </c>
      <c r="P1850" s="4">
        <f t="shared" si="58"/>
        <v>43.929843750000003</v>
      </c>
      <c r="Q1850" s="4">
        <f t="shared" si="59"/>
        <v>92.22</v>
      </c>
      <c r="T1850" s="59"/>
      <c r="U1850" s="59"/>
    </row>
    <row r="1851" spans="1:21" x14ac:dyDescent="0.3">
      <c r="A1851" s="1">
        <v>42027</v>
      </c>
      <c r="B1851">
        <v>91.98</v>
      </c>
      <c r="C1851">
        <v>55.06</v>
      </c>
      <c r="D1851">
        <v>106.98</v>
      </c>
      <c r="E1851">
        <v>72.174999999999997</v>
      </c>
      <c r="F1851">
        <v>2.4500000000000002</v>
      </c>
      <c r="G1851">
        <v>30.95</v>
      </c>
      <c r="H1851">
        <v>5.1775000000000002</v>
      </c>
      <c r="I1851">
        <v>24.11</v>
      </c>
      <c r="J1851">
        <v>23.99</v>
      </c>
      <c r="K1851">
        <v>105.31</v>
      </c>
      <c r="L1851">
        <v>36.445</v>
      </c>
      <c r="O1851" s="1">
        <v>42027</v>
      </c>
      <c r="P1851" s="4">
        <f t="shared" si="58"/>
        <v>43.966593750000001</v>
      </c>
      <c r="Q1851" s="4">
        <f t="shared" si="59"/>
        <v>91.98</v>
      </c>
      <c r="T1851" s="59"/>
      <c r="U1851" s="59"/>
    </row>
    <row r="1852" spans="1:21" x14ac:dyDescent="0.3">
      <c r="A1852" s="1">
        <v>42028</v>
      </c>
      <c r="B1852">
        <v>91.98</v>
      </c>
      <c r="C1852">
        <v>55.06</v>
      </c>
      <c r="D1852">
        <v>106.98</v>
      </c>
      <c r="E1852">
        <v>72.174999999999997</v>
      </c>
      <c r="F1852">
        <v>2.4500000000000002</v>
      </c>
      <c r="G1852">
        <v>30.95</v>
      </c>
      <c r="H1852">
        <v>5.1775000000000002</v>
      </c>
      <c r="I1852">
        <v>24.11</v>
      </c>
      <c r="J1852">
        <v>23.99</v>
      </c>
      <c r="K1852">
        <v>105.31</v>
      </c>
      <c r="L1852">
        <v>36.445</v>
      </c>
      <c r="O1852" s="1">
        <v>42028</v>
      </c>
      <c r="P1852" s="4">
        <f t="shared" si="58"/>
        <v>43.966593750000001</v>
      </c>
      <c r="Q1852" s="4">
        <f t="shared" si="59"/>
        <v>91.98</v>
      </c>
      <c r="T1852" s="59"/>
      <c r="U1852" s="59"/>
    </row>
    <row r="1853" spans="1:21" x14ac:dyDescent="0.3">
      <c r="A1853" s="1">
        <v>42029</v>
      </c>
      <c r="B1853">
        <v>91.98</v>
      </c>
      <c r="C1853">
        <v>55.06</v>
      </c>
      <c r="D1853">
        <v>106.98</v>
      </c>
      <c r="E1853">
        <v>72.174999999999997</v>
      </c>
      <c r="F1853">
        <v>2.4500000000000002</v>
      </c>
      <c r="G1853">
        <v>30.95</v>
      </c>
      <c r="H1853">
        <v>5.1775000000000002</v>
      </c>
      <c r="I1853">
        <v>24.11</v>
      </c>
      <c r="J1853">
        <v>23.99</v>
      </c>
      <c r="K1853">
        <v>105.31</v>
      </c>
      <c r="L1853">
        <v>36.445</v>
      </c>
      <c r="O1853" s="1">
        <v>42029</v>
      </c>
      <c r="P1853" s="4">
        <f t="shared" si="58"/>
        <v>43.966593750000001</v>
      </c>
      <c r="Q1853" s="4">
        <f t="shared" si="59"/>
        <v>91.98</v>
      </c>
      <c r="T1853" s="59"/>
      <c r="U1853" s="59"/>
    </row>
    <row r="1854" spans="1:21" x14ac:dyDescent="0.3">
      <c r="A1854" s="1">
        <v>42030</v>
      </c>
      <c r="B1854">
        <v>92.15</v>
      </c>
      <c r="C1854">
        <v>55.05</v>
      </c>
      <c r="D1854">
        <v>106.73</v>
      </c>
      <c r="E1854">
        <v>72.61</v>
      </c>
      <c r="F1854">
        <v>2.61</v>
      </c>
      <c r="G1854">
        <v>31.02</v>
      </c>
      <c r="H1854">
        <v>5.1536999999999997</v>
      </c>
      <c r="I1854">
        <v>24.24</v>
      </c>
      <c r="J1854">
        <v>24.16</v>
      </c>
      <c r="K1854">
        <v>107.32</v>
      </c>
      <c r="L1854">
        <v>35.805</v>
      </c>
      <c r="O1854" s="1">
        <v>42030</v>
      </c>
      <c r="P1854" s="4">
        <f t="shared" si="58"/>
        <v>44.061103749999994</v>
      </c>
      <c r="Q1854" s="4">
        <f t="shared" si="59"/>
        <v>92.15</v>
      </c>
      <c r="T1854" s="59"/>
      <c r="U1854" s="59"/>
    </row>
    <row r="1855" spans="1:21" x14ac:dyDescent="0.3">
      <c r="A1855" s="1">
        <v>42031</v>
      </c>
      <c r="B1855">
        <v>90.51</v>
      </c>
      <c r="C1855">
        <v>54.83</v>
      </c>
      <c r="D1855">
        <v>104.79</v>
      </c>
      <c r="E1855">
        <v>71.77</v>
      </c>
      <c r="F1855">
        <v>2.7</v>
      </c>
      <c r="G1855">
        <v>29.65</v>
      </c>
      <c r="H1855">
        <v>4.9074999999999998</v>
      </c>
      <c r="I1855">
        <v>23.57</v>
      </c>
      <c r="J1855">
        <v>24.19</v>
      </c>
      <c r="K1855">
        <v>106.33</v>
      </c>
      <c r="L1855">
        <v>34.185000000000002</v>
      </c>
      <c r="O1855" s="1">
        <v>42031</v>
      </c>
      <c r="P1855" s="4">
        <f t="shared" si="58"/>
        <v>43.246281250000003</v>
      </c>
      <c r="Q1855" s="4">
        <f t="shared" si="59"/>
        <v>90.51</v>
      </c>
      <c r="T1855" s="59"/>
      <c r="U1855" s="59"/>
    </row>
    <row r="1856" spans="1:21" x14ac:dyDescent="0.3">
      <c r="A1856" s="1">
        <v>42032</v>
      </c>
      <c r="B1856">
        <v>90.08</v>
      </c>
      <c r="C1856">
        <v>53.935000000000002</v>
      </c>
      <c r="D1856">
        <v>105</v>
      </c>
      <c r="E1856">
        <v>70.989999999999995</v>
      </c>
      <c r="F1856">
        <v>2.63</v>
      </c>
      <c r="G1856">
        <v>29.094999999999999</v>
      </c>
      <c r="H1856">
        <v>4.8274999999999997</v>
      </c>
      <c r="I1856">
        <v>23.375</v>
      </c>
      <c r="J1856">
        <v>23.93</v>
      </c>
      <c r="K1856">
        <v>104.64</v>
      </c>
      <c r="L1856">
        <v>33.774999999999999</v>
      </c>
      <c r="O1856" s="1">
        <v>42032</v>
      </c>
      <c r="P1856" s="4">
        <f t="shared" si="58"/>
        <v>42.836593749999999</v>
      </c>
      <c r="Q1856" s="4">
        <f t="shared" si="59"/>
        <v>90.08</v>
      </c>
      <c r="T1856" s="59"/>
      <c r="U1856" s="59"/>
    </row>
    <row r="1857" spans="1:21" x14ac:dyDescent="0.3">
      <c r="A1857" s="1">
        <v>42033</v>
      </c>
      <c r="B1857">
        <v>90.14</v>
      </c>
      <c r="C1857">
        <v>54.67</v>
      </c>
      <c r="D1857">
        <v>106.53</v>
      </c>
      <c r="E1857">
        <v>63.69</v>
      </c>
      <c r="F1857">
        <v>2.61</v>
      </c>
      <c r="G1857">
        <v>29.71</v>
      </c>
      <c r="H1857">
        <v>4.9450000000000003</v>
      </c>
      <c r="I1857">
        <v>23.62</v>
      </c>
      <c r="J1857">
        <v>23.29</v>
      </c>
      <c r="K1857">
        <v>106.14</v>
      </c>
      <c r="L1857">
        <v>34.21</v>
      </c>
      <c r="O1857" s="1">
        <v>42033</v>
      </c>
      <c r="P1857" s="4">
        <f t="shared" si="58"/>
        <v>42.469812499999996</v>
      </c>
      <c r="Q1857" s="4">
        <f t="shared" si="59"/>
        <v>90.14</v>
      </c>
      <c r="T1857" s="59"/>
      <c r="U1857" s="59"/>
    </row>
    <row r="1858" spans="1:21" x14ac:dyDescent="0.3">
      <c r="A1858" s="1">
        <v>42034</v>
      </c>
      <c r="B1858">
        <v>88.37</v>
      </c>
      <c r="C1858">
        <v>53.45</v>
      </c>
      <c r="D1858">
        <v>102.88</v>
      </c>
      <c r="E1858">
        <v>62.46</v>
      </c>
      <c r="F1858">
        <v>2.57</v>
      </c>
      <c r="G1858">
        <v>29.265000000000001</v>
      </c>
      <c r="H1858">
        <v>4.8011999999999997</v>
      </c>
      <c r="I1858">
        <v>22.84</v>
      </c>
      <c r="J1858">
        <v>22.71</v>
      </c>
      <c r="K1858">
        <v>103.94</v>
      </c>
      <c r="L1858">
        <v>33.04</v>
      </c>
      <c r="O1858" s="1">
        <v>42034</v>
      </c>
      <c r="P1858" s="4">
        <f t="shared" si="58"/>
        <v>41.354447499999999</v>
      </c>
      <c r="Q1858" s="4">
        <f t="shared" si="59"/>
        <v>88.37</v>
      </c>
      <c r="T1858" s="59"/>
      <c r="U1858" s="59"/>
    </row>
    <row r="1859" spans="1:21" x14ac:dyDescent="0.3">
      <c r="A1859" s="1">
        <v>42035</v>
      </c>
      <c r="B1859">
        <v>88.37</v>
      </c>
      <c r="C1859">
        <v>53.45</v>
      </c>
      <c r="D1859">
        <v>102.88</v>
      </c>
      <c r="E1859">
        <v>62.46</v>
      </c>
      <c r="F1859">
        <v>2.57</v>
      </c>
      <c r="G1859">
        <v>29.265000000000001</v>
      </c>
      <c r="H1859">
        <v>4.8011999999999997</v>
      </c>
      <c r="I1859">
        <v>22.84</v>
      </c>
      <c r="J1859">
        <v>22.71</v>
      </c>
      <c r="K1859">
        <v>103.94</v>
      </c>
      <c r="L1859">
        <v>33.04</v>
      </c>
      <c r="O1859" s="1">
        <v>42035</v>
      </c>
      <c r="P1859" s="4">
        <f t="shared" si="58"/>
        <v>41.354447499999999</v>
      </c>
      <c r="Q1859" s="4">
        <f t="shared" si="59"/>
        <v>88.37</v>
      </c>
      <c r="T1859" s="59"/>
      <c r="U1859" s="59"/>
    </row>
    <row r="1860" spans="1:21" x14ac:dyDescent="0.3">
      <c r="A1860" s="1">
        <v>42036</v>
      </c>
      <c r="B1860">
        <v>88.37</v>
      </c>
      <c r="C1860">
        <v>53.45</v>
      </c>
      <c r="D1860">
        <v>102.88</v>
      </c>
      <c r="E1860">
        <v>62.46</v>
      </c>
      <c r="F1860">
        <v>2.57</v>
      </c>
      <c r="G1860">
        <v>29.265000000000001</v>
      </c>
      <c r="H1860">
        <v>4.8011999999999997</v>
      </c>
      <c r="I1860">
        <v>22.84</v>
      </c>
      <c r="J1860">
        <v>22.71</v>
      </c>
      <c r="K1860">
        <v>103.94</v>
      </c>
      <c r="L1860">
        <v>33.04</v>
      </c>
      <c r="O1860" s="1">
        <v>42036</v>
      </c>
      <c r="P1860" s="4">
        <f t="shared" ref="P1860:P1923" si="60">SUMPRODUCT(C1860:L1860,$C$1:$L$1)</f>
        <v>41.354447499999999</v>
      </c>
      <c r="Q1860" s="4">
        <f t="shared" si="59"/>
        <v>88.37</v>
      </c>
      <c r="T1860" s="59"/>
      <c r="U1860" s="59"/>
    </row>
    <row r="1861" spans="1:21" x14ac:dyDescent="0.3">
      <c r="A1861" s="1">
        <v>42037</v>
      </c>
      <c r="B1861">
        <v>88.6</v>
      </c>
      <c r="C1861">
        <v>53.49</v>
      </c>
      <c r="D1861">
        <v>102.42</v>
      </c>
      <c r="E1861">
        <v>65.53</v>
      </c>
      <c r="F1861">
        <v>2.67</v>
      </c>
      <c r="G1861">
        <v>28.434999999999999</v>
      </c>
      <c r="H1861">
        <v>4.9050000000000002</v>
      </c>
      <c r="I1861">
        <v>22.855</v>
      </c>
      <c r="J1861">
        <v>22.94</v>
      </c>
      <c r="K1861">
        <v>103.05</v>
      </c>
      <c r="L1861">
        <v>33.65</v>
      </c>
      <c r="O1861" s="1">
        <v>42037</v>
      </c>
      <c r="P1861" s="4">
        <f t="shared" si="60"/>
        <v>41.619437500000011</v>
      </c>
      <c r="Q1861" s="4">
        <f t="shared" si="59"/>
        <v>88.6</v>
      </c>
      <c r="T1861" s="59"/>
      <c r="U1861" s="59"/>
    </row>
    <row r="1862" spans="1:21" x14ac:dyDescent="0.3">
      <c r="A1862" s="1">
        <v>42038</v>
      </c>
      <c r="B1862">
        <v>90.17</v>
      </c>
      <c r="C1862">
        <v>54.44</v>
      </c>
      <c r="D1862">
        <v>103.2</v>
      </c>
      <c r="E1862">
        <v>66.959999999999994</v>
      </c>
      <c r="F1862">
        <v>2.76</v>
      </c>
      <c r="G1862">
        <v>28.945</v>
      </c>
      <c r="H1862">
        <v>5.0274999999999999</v>
      </c>
      <c r="I1862">
        <v>23.45</v>
      </c>
      <c r="J1862">
        <v>23.15</v>
      </c>
      <c r="K1862">
        <v>103.89</v>
      </c>
      <c r="L1862">
        <v>33.700000000000003</v>
      </c>
      <c r="O1862" s="1">
        <v>42038</v>
      </c>
      <c r="P1862" s="4">
        <f t="shared" si="60"/>
        <v>42.181281249999998</v>
      </c>
      <c r="Q1862" s="4">
        <f t="shared" si="59"/>
        <v>90.17</v>
      </c>
      <c r="T1862" s="59"/>
      <c r="U1862" s="59"/>
    </row>
    <row r="1863" spans="1:21" x14ac:dyDescent="0.3">
      <c r="A1863" s="1">
        <v>42039</v>
      </c>
      <c r="B1863">
        <v>90.51</v>
      </c>
      <c r="C1863">
        <v>54.615000000000002</v>
      </c>
      <c r="D1863">
        <v>104.8</v>
      </c>
      <c r="E1863">
        <v>66.959999999999994</v>
      </c>
      <c r="F1863">
        <v>2.85</v>
      </c>
      <c r="G1863">
        <v>29.03</v>
      </c>
      <c r="H1863">
        <v>5.04</v>
      </c>
      <c r="I1863">
        <v>23.62</v>
      </c>
      <c r="J1863">
        <v>23.58</v>
      </c>
      <c r="K1863">
        <v>101.84</v>
      </c>
      <c r="L1863">
        <v>33.6</v>
      </c>
      <c r="O1863" s="1">
        <v>42039</v>
      </c>
      <c r="P1863" s="4">
        <f t="shared" si="60"/>
        <v>42.328937500000002</v>
      </c>
      <c r="Q1863" s="4">
        <f t="shared" si="59"/>
        <v>90.51</v>
      </c>
      <c r="T1863" s="59"/>
      <c r="U1863" s="59"/>
    </row>
    <row r="1864" spans="1:21" x14ac:dyDescent="0.3">
      <c r="A1864" s="1">
        <v>42040</v>
      </c>
      <c r="B1864">
        <v>91.39</v>
      </c>
      <c r="C1864">
        <v>55.31</v>
      </c>
      <c r="D1864">
        <v>106.2</v>
      </c>
      <c r="E1864">
        <v>67.95</v>
      </c>
      <c r="F1864">
        <v>3.31</v>
      </c>
      <c r="G1864">
        <v>29.49</v>
      </c>
      <c r="H1864">
        <v>5.1212999999999997</v>
      </c>
      <c r="I1864">
        <v>23.96</v>
      </c>
      <c r="J1864">
        <v>23.66</v>
      </c>
      <c r="K1864">
        <v>103.1</v>
      </c>
      <c r="L1864">
        <v>33.94</v>
      </c>
      <c r="O1864" s="1">
        <v>42040</v>
      </c>
      <c r="P1864" s="4">
        <f t="shared" si="60"/>
        <v>42.932146250000002</v>
      </c>
      <c r="Q1864" s="4">
        <f t="shared" si="59"/>
        <v>91.39</v>
      </c>
      <c r="T1864" s="59"/>
      <c r="U1864" s="59"/>
    </row>
    <row r="1865" spans="1:21" x14ac:dyDescent="0.3">
      <c r="A1865" s="1">
        <v>42041</v>
      </c>
      <c r="B1865">
        <v>90.89</v>
      </c>
      <c r="C1865">
        <v>54.36</v>
      </c>
      <c r="D1865">
        <v>104.74</v>
      </c>
      <c r="E1865">
        <v>66.349999999999994</v>
      </c>
      <c r="F1865">
        <v>3.03</v>
      </c>
      <c r="G1865">
        <v>28.91</v>
      </c>
      <c r="H1865">
        <v>5.0999999999999996</v>
      </c>
      <c r="I1865">
        <v>24.234999999999999</v>
      </c>
      <c r="J1865">
        <v>23.1</v>
      </c>
      <c r="K1865">
        <v>100.79</v>
      </c>
      <c r="L1865">
        <v>33.295000000000002</v>
      </c>
      <c r="O1865" s="1">
        <v>42041</v>
      </c>
      <c r="P1865" s="4">
        <f t="shared" si="60"/>
        <v>42.196750000000009</v>
      </c>
      <c r="Q1865" s="4">
        <f t="shared" si="59"/>
        <v>90.89</v>
      </c>
      <c r="T1865" s="59"/>
      <c r="U1865" s="59"/>
    </row>
    <row r="1866" spans="1:21" x14ac:dyDescent="0.3">
      <c r="A1866" s="1">
        <v>42042</v>
      </c>
      <c r="B1866">
        <v>90.89</v>
      </c>
      <c r="C1866">
        <v>54.36</v>
      </c>
      <c r="D1866">
        <v>104.74</v>
      </c>
      <c r="E1866">
        <v>66.349999999999994</v>
      </c>
      <c r="F1866">
        <v>3.03</v>
      </c>
      <c r="G1866">
        <v>28.91</v>
      </c>
      <c r="H1866">
        <v>5.0999999999999996</v>
      </c>
      <c r="I1866">
        <v>24.234999999999999</v>
      </c>
      <c r="J1866">
        <v>23.1</v>
      </c>
      <c r="K1866">
        <v>100.79</v>
      </c>
      <c r="L1866">
        <v>33.295000000000002</v>
      </c>
      <c r="O1866" s="1">
        <v>42042</v>
      </c>
      <c r="P1866" s="4">
        <f t="shared" si="60"/>
        <v>42.196750000000009</v>
      </c>
      <c r="Q1866" s="4">
        <f t="shared" si="59"/>
        <v>90.89</v>
      </c>
      <c r="T1866" s="59"/>
      <c r="U1866" s="59"/>
    </row>
    <row r="1867" spans="1:21" x14ac:dyDescent="0.3">
      <c r="A1867" s="1">
        <v>42043</v>
      </c>
      <c r="B1867">
        <v>90.89</v>
      </c>
      <c r="C1867">
        <v>54.36</v>
      </c>
      <c r="D1867">
        <v>104.74</v>
      </c>
      <c r="E1867">
        <v>66.349999999999994</v>
      </c>
      <c r="F1867">
        <v>3.03</v>
      </c>
      <c r="G1867">
        <v>28.91</v>
      </c>
      <c r="H1867">
        <v>5.0999999999999996</v>
      </c>
      <c r="I1867">
        <v>24.234999999999999</v>
      </c>
      <c r="J1867">
        <v>23.1</v>
      </c>
      <c r="K1867">
        <v>100.79</v>
      </c>
      <c r="L1867">
        <v>33.295000000000002</v>
      </c>
      <c r="O1867" s="1">
        <v>42043</v>
      </c>
      <c r="P1867" s="4">
        <f t="shared" si="60"/>
        <v>42.196750000000009</v>
      </c>
      <c r="Q1867" s="4">
        <f t="shared" si="59"/>
        <v>90.89</v>
      </c>
      <c r="T1867" s="59"/>
      <c r="U1867" s="59"/>
    </row>
    <row r="1868" spans="1:21" x14ac:dyDescent="0.3">
      <c r="A1868" s="1">
        <v>42044</v>
      </c>
      <c r="B1868">
        <v>89.93</v>
      </c>
      <c r="C1868">
        <v>54.27</v>
      </c>
      <c r="D1868">
        <v>102.24</v>
      </c>
      <c r="E1868">
        <v>67.11</v>
      </c>
      <c r="F1868">
        <v>3.04</v>
      </c>
      <c r="G1868">
        <v>28.35</v>
      </c>
      <c r="H1868">
        <v>5.0949999999999998</v>
      </c>
      <c r="I1868">
        <v>23.51</v>
      </c>
      <c r="J1868">
        <v>22.67</v>
      </c>
      <c r="K1868">
        <v>98.65</v>
      </c>
      <c r="L1868">
        <v>32.93</v>
      </c>
      <c r="O1868" s="1">
        <v>42044</v>
      </c>
      <c r="P1868" s="4">
        <f t="shared" si="60"/>
        <v>41.677312499999992</v>
      </c>
      <c r="Q1868" s="4">
        <f t="shared" si="59"/>
        <v>89.93</v>
      </c>
      <c r="T1868" s="59"/>
      <c r="U1868" s="59"/>
    </row>
    <row r="1869" spans="1:21" x14ac:dyDescent="0.3">
      <c r="A1869" s="1">
        <v>42045</v>
      </c>
      <c r="B1869">
        <v>92.97</v>
      </c>
      <c r="C1869">
        <v>55.82</v>
      </c>
      <c r="D1869">
        <v>107.04</v>
      </c>
      <c r="E1869">
        <v>70.260000000000005</v>
      </c>
      <c r="F1869">
        <v>3.04</v>
      </c>
      <c r="G1869">
        <v>31.09</v>
      </c>
      <c r="H1869">
        <v>5.2374999999999998</v>
      </c>
      <c r="I1869">
        <v>24.28</v>
      </c>
      <c r="J1869">
        <v>23.86</v>
      </c>
      <c r="K1869">
        <v>102.1</v>
      </c>
      <c r="L1869">
        <v>33.700000000000003</v>
      </c>
      <c r="O1869" s="1">
        <v>42045</v>
      </c>
      <c r="P1869" s="4">
        <f t="shared" si="60"/>
        <v>43.475593749999994</v>
      </c>
      <c r="Q1869" s="4">
        <f t="shared" si="59"/>
        <v>92.97</v>
      </c>
      <c r="T1869" s="59"/>
      <c r="U1869" s="59"/>
    </row>
    <row r="1870" spans="1:21" x14ac:dyDescent="0.3">
      <c r="A1870" s="1">
        <v>42046</v>
      </c>
      <c r="B1870">
        <v>93.27</v>
      </c>
      <c r="C1870">
        <v>56</v>
      </c>
      <c r="D1870">
        <v>107.94</v>
      </c>
      <c r="E1870">
        <v>70.209999999999994</v>
      </c>
      <c r="F1870">
        <v>3.07</v>
      </c>
      <c r="G1870">
        <v>31.02</v>
      </c>
      <c r="H1870">
        <v>5.2024999999999997</v>
      </c>
      <c r="I1870">
        <v>24.26</v>
      </c>
      <c r="J1870">
        <v>24.29</v>
      </c>
      <c r="K1870">
        <v>103.42</v>
      </c>
      <c r="L1870">
        <v>33.549999999999997</v>
      </c>
      <c r="O1870" s="1">
        <v>42046</v>
      </c>
      <c r="P1870" s="4">
        <f t="shared" si="60"/>
        <v>43.651406250000001</v>
      </c>
      <c r="Q1870" s="4">
        <f t="shared" ref="Q1870:Q1933" si="61">B1870</f>
        <v>93.27</v>
      </c>
      <c r="T1870" s="59"/>
      <c r="U1870" s="59"/>
    </row>
    <row r="1871" spans="1:21" x14ac:dyDescent="0.3">
      <c r="A1871" s="1">
        <v>42047</v>
      </c>
      <c r="B1871">
        <v>94.76</v>
      </c>
      <c r="C1871">
        <v>57.44</v>
      </c>
      <c r="D1871">
        <v>109.7</v>
      </c>
      <c r="E1871">
        <v>70.39</v>
      </c>
      <c r="F1871">
        <v>3.12</v>
      </c>
      <c r="G1871">
        <v>31.94</v>
      </c>
      <c r="H1871">
        <v>5.5750000000000002</v>
      </c>
      <c r="I1871">
        <v>24.14</v>
      </c>
      <c r="J1871">
        <v>24.47</v>
      </c>
      <c r="K1871">
        <v>104.04</v>
      </c>
      <c r="L1871">
        <v>34.125</v>
      </c>
      <c r="O1871" s="1">
        <v>42047</v>
      </c>
      <c r="P1871" s="4">
        <f t="shared" si="60"/>
        <v>44.273874999999997</v>
      </c>
      <c r="Q1871" s="4">
        <f t="shared" si="61"/>
        <v>94.76</v>
      </c>
      <c r="T1871" s="59"/>
      <c r="U1871" s="59"/>
    </row>
    <row r="1872" spans="1:21" x14ac:dyDescent="0.3">
      <c r="A1872" s="1">
        <v>42048</v>
      </c>
      <c r="B1872">
        <v>95.43</v>
      </c>
      <c r="C1872">
        <v>57.965000000000003</v>
      </c>
      <c r="D1872">
        <v>110.15</v>
      </c>
      <c r="E1872">
        <v>70.88</v>
      </c>
      <c r="F1872">
        <v>3.15</v>
      </c>
      <c r="G1872">
        <v>31.85</v>
      </c>
      <c r="H1872">
        <v>5.5774999999999997</v>
      </c>
      <c r="I1872">
        <v>24.12</v>
      </c>
      <c r="J1872">
        <v>24.84</v>
      </c>
      <c r="K1872">
        <v>104.48</v>
      </c>
      <c r="L1872">
        <v>34.36</v>
      </c>
      <c r="O1872" s="1">
        <v>42048</v>
      </c>
      <c r="P1872" s="4">
        <f t="shared" si="60"/>
        <v>44.496906249999995</v>
      </c>
      <c r="Q1872" s="4">
        <f t="shared" si="61"/>
        <v>95.43</v>
      </c>
      <c r="T1872" s="59"/>
      <c r="U1872" s="59"/>
    </row>
    <row r="1873" spans="1:21" x14ac:dyDescent="0.3">
      <c r="A1873" s="1">
        <v>42049</v>
      </c>
      <c r="B1873">
        <v>95.43</v>
      </c>
      <c r="C1873">
        <v>57.965000000000003</v>
      </c>
      <c r="D1873">
        <v>110.15</v>
      </c>
      <c r="E1873">
        <v>70.88</v>
      </c>
      <c r="F1873">
        <v>3.15</v>
      </c>
      <c r="G1873">
        <v>31.85</v>
      </c>
      <c r="H1873">
        <v>5.5774999999999997</v>
      </c>
      <c r="I1873">
        <v>24.12</v>
      </c>
      <c r="J1873">
        <v>24.84</v>
      </c>
      <c r="K1873">
        <v>104.48</v>
      </c>
      <c r="L1873">
        <v>34.36</v>
      </c>
      <c r="O1873" s="1">
        <v>42049</v>
      </c>
      <c r="P1873" s="4">
        <f t="shared" si="60"/>
        <v>44.496906249999995</v>
      </c>
      <c r="Q1873" s="4">
        <f t="shared" si="61"/>
        <v>95.43</v>
      </c>
      <c r="T1873" s="59"/>
      <c r="U1873" s="59"/>
    </row>
    <row r="1874" spans="1:21" x14ac:dyDescent="0.3">
      <c r="A1874" s="1">
        <v>42050</v>
      </c>
      <c r="B1874">
        <v>95.43</v>
      </c>
      <c r="C1874">
        <v>57.965000000000003</v>
      </c>
      <c r="D1874">
        <v>110.15</v>
      </c>
      <c r="E1874">
        <v>70.88</v>
      </c>
      <c r="F1874">
        <v>3.15</v>
      </c>
      <c r="G1874">
        <v>31.85</v>
      </c>
      <c r="H1874">
        <v>5.5774999999999997</v>
      </c>
      <c r="I1874">
        <v>24.12</v>
      </c>
      <c r="J1874">
        <v>24.84</v>
      </c>
      <c r="K1874">
        <v>104.48</v>
      </c>
      <c r="L1874">
        <v>34.36</v>
      </c>
      <c r="O1874" s="1">
        <v>42050</v>
      </c>
      <c r="P1874" s="4">
        <f t="shared" si="60"/>
        <v>44.496906249999995</v>
      </c>
      <c r="Q1874" s="4">
        <f t="shared" si="61"/>
        <v>95.43</v>
      </c>
      <c r="T1874" s="59"/>
      <c r="U1874" s="59"/>
    </row>
    <row r="1875" spans="1:21" x14ac:dyDescent="0.3">
      <c r="A1875" s="1">
        <v>42051</v>
      </c>
      <c r="B1875">
        <v>95.43</v>
      </c>
      <c r="C1875">
        <v>57.965000000000003</v>
      </c>
      <c r="D1875">
        <v>110.15</v>
      </c>
      <c r="E1875">
        <v>70.88</v>
      </c>
      <c r="F1875">
        <v>3.15</v>
      </c>
      <c r="G1875">
        <v>31.85</v>
      </c>
      <c r="H1875">
        <v>5.5774999999999997</v>
      </c>
      <c r="I1875">
        <v>24.12</v>
      </c>
      <c r="J1875">
        <v>24.84</v>
      </c>
      <c r="K1875">
        <v>104.48</v>
      </c>
      <c r="L1875">
        <v>34.36</v>
      </c>
      <c r="O1875" s="1">
        <v>42051</v>
      </c>
      <c r="P1875" s="4">
        <f t="shared" si="60"/>
        <v>44.496906249999995</v>
      </c>
      <c r="Q1875" s="4">
        <f t="shared" si="61"/>
        <v>95.43</v>
      </c>
      <c r="T1875" s="59"/>
      <c r="U1875" s="59"/>
    </row>
    <row r="1876" spans="1:21" x14ac:dyDescent="0.3">
      <c r="A1876" s="1">
        <v>42052</v>
      </c>
      <c r="B1876">
        <v>95.73</v>
      </c>
      <c r="C1876">
        <v>58.2</v>
      </c>
      <c r="D1876">
        <v>110.87</v>
      </c>
      <c r="E1876">
        <v>70.8</v>
      </c>
      <c r="F1876">
        <v>3.11</v>
      </c>
      <c r="G1876">
        <v>32.33</v>
      </c>
      <c r="H1876">
        <v>5.5937999999999999</v>
      </c>
      <c r="I1876">
        <v>24.13</v>
      </c>
      <c r="J1876">
        <v>24.77</v>
      </c>
      <c r="K1876">
        <v>102.97</v>
      </c>
      <c r="L1876">
        <v>34.734999999999999</v>
      </c>
      <c r="O1876" s="1">
        <v>42052</v>
      </c>
      <c r="P1876" s="4">
        <f t="shared" si="60"/>
        <v>44.610990000000008</v>
      </c>
      <c r="Q1876" s="4">
        <f t="shared" si="61"/>
        <v>95.73</v>
      </c>
      <c r="T1876" s="59"/>
      <c r="U1876" s="59"/>
    </row>
    <row r="1877" spans="1:21" x14ac:dyDescent="0.3">
      <c r="A1877" s="1">
        <v>42053</v>
      </c>
      <c r="B1877">
        <v>95.48</v>
      </c>
      <c r="C1877">
        <v>57.94</v>
      </c>
      <c r="D1877">
        <v>110</v>
      </c>
      <c r="E1877">
        <v>70.540000000000006</v>
      </c>
      <c r="F1877">
        <v>3.08</v>
      </c>
      <c r="G1877">
        <v>32.17</v>
      </c>
      <c r="H1877">
        <v>5.53</v>
      </c>
      <c r="I1877">
        <v>24.1</v>
      </c>
      <c r="J1877">
        <v>24.71</v>
      </c>
      <c r="K1877">
        <v>103.71</v>
      </c>
      <c r="L1877">
        <v>34.265000000000001</v>
      </c>
      <c r="O1877" s="1">
        <v>42053</v>
      </c>
      <c r="P1877" s="4">
        <f t="shared" si="60"/>
        <v>44.403812500000001</v>
      </c>
      <c r="Q1877" s="4">
        <f t="shared" si="61"/>
        <v>95.48</v>
      </c>
      <c r="T1877" s="59"/>
      <c r="U1877" s="59"/>
    </row>
    <row r="1878" spans="1:21" x14ac:dyDescent="0.3">
      <c r="A1878" s="1">
        <v>42054</v>
      </c>
      <c r="B1878">
        <v>95.74</v>
      </c>
      <c r="C1878">
        <v>58.04</v>
      </c>
      <c r="D1878">
        <v>110.9</v>
      </c>
      <c r="E1878">
        <v>70.98</v>
      </c>
      <c r="F1878">
        <v>3.0550000000000002</v>
      </c>
      <c r="G1878">
        <v>31.81</v>
      </c>
      <c r="H1878">
        <v>5.5438000000000001</v>
      </c>
      <c r="I1878">
        <v>24.93</v>
      </c>
      <c r="J1878">
        <v>24.52</v>
      </c>
      <c r="K1878">
        <v>104.6</v>
      </c>
      <c r="L1878">
        <v>34.21</v>
      </c>
      <c r="O1878" s="1">
        <v>42054</v>
      </c>
      <c r="P1878" s="4">
        <f t="shared" si="60"/>
        <v>44.646239999999992</v>
      </c>
      <c r="Q1878" s="4">
        <f t="shared" si="61"/>
        <v>95.74</v>
      </c>
      <c r="T1878" s="59"/>
      <c r="U1878" s="59"/>
    </row>
    <row r="1879" spans="1:21" x14ac:dyDescent="0.3">
      <c r="A1879" s="1">
        <v>42055</v>
      </c>
      <c r="B1879">
        <v>96.31</v>
      </c>
      <c r="C1879">
        <v>58.52</v>
      </c>
      <c r="D1879">
        <v>112.06</v>
      </c>
      <c r="E1879">
        <v>71.52</v>
      </c>
      <c r="F1879">
        <v>3.06</v>
      </c>
      <c r="G1879">
        <v>32.03</v>
      </c>
      <c r="H1879">
        <v>5.5838000000000001</v>
      </c>
      <c r="I1879">
        <v>25.13</v>
      </c>
      <c r="J1879">
        <v>24.44</v>
      </c>
      <c r="K1879">
        <v>104.85</v>
      </c>
      <c r="L1879">
        <v>34.409999999999997</v>
      </c>
      <c r="O1879" s="1">
        <v>42055</v>
      </c>
      <c r="P1879" s="4">
        <f t="shared" si="60"/>
        <v>44.974802499999996</v>
      </c>
      <c r="Q1879" s="4">
        <f t="shared" si="61"/>
        <v>96.31</v>
      </c>
      <c r="T1879" s="59"/>
      <c r="U1879" s="59"/>
    </row>
    <row r="1880" spans="1:21" x14ac:dyDescent="0.3">
      <c r="A1880" s="1">
        <v>42056</v>
      </c>
      <c r="B1880">
        <v>96.31</v>
      </c>
      <c r="C1880">
        <v>58.52</v>
      </c>
      <c r="D1880">
        <v>112.06</v>
      </c>
      <c r="E1880">
        <v>71.52</v>
      </c>
      <c r="F1880">
        <v>3.06</v>
      </c>
      <c r="G1880">
        <v>32.03</v>
      </c>
      <c r="H1880">
        <v>5.5838000000000001</v>
      </c>
      <c r="I1880">
        <v>25.13</v>
      </c>
      <c r="J1880">
        <v>24.44</v>
      </c>
      <c r="K1880">
        <v>104.85</v>
      </c>
      <c r="L1880">
        <v>34.409999999999997</v>
      </c>
      <c r="O1880" s="1">
        <v>42056</v>
      </c>
      <c r="P1880" s="4">
        <f t="shared" si="60"/>
        <v>44.974802499999996</v>
      </c>
      <c r="Q1880" s="4">
        <f t="shared" si="61"/>
        <v>96.31</v>
      </c>
      <c r="T1880" s="59"/>
      <c r="U1880" s="59"/>
    </row>
    <row r="1881" spans="1:21" x14ac:dyDescent="0.3">
      <c r="A1881" s="1">
        <v>42057</v>
      </c>
      <c r="B1881">
        <v>96.31</v>
      </c>
      <c r="C1881">
        <v>58.52</v>
      </c>
      <c r="D1881">
        <v>112.06</v>
      </c>
      <c r="E1881">
        <v>71.52</v>
      </c>
      <c r="F1881">
        <v>3.06</v>
      </c>
      <c r="G1881">
        <v>32.03</v>
      </c>
      <c r="H1881">
        <v>5.5838000000000001</v>
      </c>
      <c r="I1881">
        <v>25.13</v>
      </c>
      <c r="J1881">
        <v>24.44</v>
      </c>
      <c r="K1881">
        <v>104.85</v>
      </c>
      <c r="L1881">
        <v>34.409999999999997</v>
      </c>
      <c r="O1881" s="1">
        <v>42057</v>
      </c>
      <c r="P1881" s="4">
        <f t="shared" si="60"/>
        <v>44.974802499999996</v>
      </c>
      <c r="Q1881" s="4">
        <f t="shared" si="61"/>
        <v>96.31</v>
      </c>
      <c r="T1881" s="59"/>
      <c r="U1881" s="59"/>
    </row>
    <row r="1882" spans="1:21" x14ac:dyDescent="0.3">
      <c r="A1882" s="1">
        <v>42058</v>
      </c>
      <c r="B1882">
        <v>95.71</v>
      </c>
      <c r="C1882">
        <v>58.27</v>
      </c>
      <c r="D1882">
        <v>112.85</v>
      </c>
      <c r="E1882">
        <v>70.94</v>
      </c>
      <c r="F1882">
        <v>3.06</v>
      </c>
      <c r="G1882">
        <v>31.4</v>
      </c>
      <c r="H1882">
        <v>5.54</v>
      </c>
      <c r="I1882">
        <v>24.91</v>
      </c>
      <c r="J1882">
        <v>24.22</v>
      </c>
      <c r="K1882">
        <v>105.12</v>
      </c>
      <c r="L1882">
        <v>33.76</v>
      </c>
      <c r="O1882" s="1">
        <v>42058</v>
      </c>
      <c r="P1882" s="4">
        <f t="shared" si="60"/>
        <v>44.799124999999997</v>
      </c>
      <c r="Q1882" s="4">
        <f t="shared" si="61"/>
        <v>95.71</v>
      </c>
      <c r="T1882" s="59"/>
      <c r="U1882" s="59"/>
    </row>
    <row r="1883" spans="1:21" x14ac:dyDescent="0.3">
      <c r="A1883" s="1">
        <v>42059</v>
      </c>
      <c r="B1883">
        <v>96.99</v>
      </c>
      <c r="C1883">
        <v>58.96</v>
      </c>
      <c r="D1883">
        <v>113.18</v>
      </c>
      <c r="E1883">
        <v>71.37</v>
      </c>
      <c r="F1883">
        <v>3.11</v>
      </c>
      <c r="G1883">
        <v>30.77</v>
      </c>
      <c r="H1883">
        <v>5.5774999999999997</v>
      </c>
      <c r="I1883">
        <v>25.36</v>
      </c>
      <c r="J1883">
        <v>25.04</v>
      </c>
      <c r="K1883">
        <v>110.75</v>
      </c>
      <c r="L1883">
        <v>34.409999999999997</v>
      </c>
      <c r="O1883" s="1">
        <v>42059</v>
      </c>
      <c r="P1883" s="4">
        <f t="shared" si="60"/>
        <v>45.347468750000004</v>
      </c>
      <c r="Q1883" s="4">
        <f t="shared" si="61"/>
        <v>96.99</v>
      </c>
      <c r="T1883" s="59"/>
      <c r="U1883" s="59"/>
    </row>
    <row r="1884" spans="1:21" x14ac:dyDescent="0.3">
      <c r="A1884" s="1">
        <v>42060</v>
      </c>
      <c r="B1884">
        <v>96.49</v>
      </c>
      <c r="C1884">
        <v>59.1</v>
      </c>
      <c r="D1884">
        <v>112.68</v>
      </c>
      <c r="E1884">
        <v>71.680000000000007</v>
      </c>
      <c r="F1884">
        <v>3.1</v>
      </c>
      <c r="G1884">
        <v>30.48</v>
      </c>
      <c r="H1884">
        <v>5.5350000000000001</v>
      </c>
      <c r="I1884">
        <v>25.1</v>
      </c>
      <c r="J1884">
        <v>25.04</v>
      </c>
      <c r="K1884">
        <v>108.97</v>
      </c>
      <c r="L1884">
        <v>33.945</v>
      </c>
      <c r="O1884" s="1">
        <v>42060</v>
      </c>
      <c r="P1884" s="4">
        <f t="shared" si="60"/>
        <v>45.132750000000009</v>
      </c>
      <c r="Q1884" s="4">
        <f t="shared" si="61"/>
        <v>96.49</v>
      </c>
      <c r="T1884" s="59"/>
      <c r="U1884" s="59"/>
    </row>
    <row r="1885" spans="1:21" x14ac:dyDescent="0.3">
      <c r="A1885" s="1">
        <v>42061</v>
      </c>
      <c r="B1885">
        <v>97.15</v>
      </c>
      <c r="C1885">
        <v>59.42</v>
      </c>
      <c r="D1885">
        <v>129.25</v>
      </c>
      <c r="E1885">
        <v>72.010000000000005</v>
      </c>
      <c r="F1885">
        <v>3.08</v>
      </c>
      <c r="G1885">
        <v>30.62</v>
      </c>
      <c r="H1885">
        <v>5.55</v>
      </c>
      <c r="I1885">
        <v>24.91</v>
      </c>
      <c r="J1885">
        <v>24.68</v>
      </c>
      <c r="K1885">
        <v>107.91</v>
      </c>
      <c r="L1885">
        <v>33.65</v>
      </c>
      <c r="O1885" s="1">
        <v>42061</v>
      </c>
      <c r="P1885" s="4">
        <f t="shared" si="60"/>
        <v>46.959625000000003</v>
      </c>
      <c r="Q1885" s="4">
        <f t="shared" si="61"/>
        <v>97.15</v>
      </c>
      <c r="T1885" s="59"/>
      <c r="U1885" s="59"/>
    </row>
    <row r="1886" spans="1:21" x14ac:dyDescent="0.3">
      <c r="A1886" s="1">
        <v>42062</v>
      </c>
      <c r="B1886">
        <v>96.86</v>
      </c>
      <c r="C1886">
        <v>58.8</v>
      </c>
      <c r="D1886">
        <v>127.62</v>
      </c>
      <c r="E1886">
        <v>72.510000000000005</v>
      </c>
      <c r="F1886">
        <v>3.11</v>
      </c>
      <c r="G1886">
        <v>30.67</v>
      </c>
      <c r="H1886">
        <v>5.5149999999999997</v>
      </c>
      <c r="I1886">
        <v>25.05</v>
      </c>
      <c r="J1886">
        <v>24.53</v>
      </c>
      <c r="K1886">
        <v>107.68</v>
      </c>
      <c r="L1886">
        <v>33.25</v>
      </c>
      <c r="O1886" s="1">
        <v>42062</v>
      </c>
      <c r="P1886" s="4">
        <f t="shared" si="60"/>
        <v>46.719562500000009</v>
      </c>
      <c r="Q1886" s="4">
        <f t="shared" si="61"/>
        <v>96.86</v>
      </c>
      <c r="T1886" s="59"/>
      <c r="U1886" s="59"/>
    </row>
    <row r="1887" spans="1:21" x14ac:dyDescent="0.3">
      <c r="A1887" s="1">
        <v>42063</v>
      </c>
      <c r="B1887">
        <v>96.86</v>
      </c>
      <c r="C1887">
        <v>58.8</v>
      </c>
      <c r="D1887">
        <v>127.62</v>
      </c>
      <c r="E1887">
        <v>72.510000000000005</v>
      </c>
      <c r="F1887">
        <v>3.11</v>
      </c>
      <c r="G1887">
        <v>30.67</v>
      </c>
      <c r="H1887">
        <v>5.5149999999999997</v>
      </c>
      <c r="I1887">
        <v>25.05</v>
      </c>
      <c r="J1887">
        <v>24.53</v>
      </c>
      <c r="K1887">
        <v>107.68</v>
      </c>
      <c r="L1887">
        <v>33.25</v>
      </c>
      <c r="O1887" s="1">
        <v>42063</v>
      </c>
      <c r="P1887" s="4">
        <f t="shared" si="60"/>
        <v>46.719562500000009</v>
      </c>
      <c r="Q1887" s="4">
        <f t="shared" si="61"/>
        <v>96.86</v>
      </c>
      <c r="T1887" s="59"/>
      <c r="U1887" s="59"/>
    </row>
    <row r="1888" spans="1:21" x14ac:dyDescent="0.3">
      <c r="A1888" s="1">
        <v>42064</v>
      </c>
      <c r="B1888">
        <v>96.86</v>
      </c>
      <c r="C1888">
        <v>58.8</v>
      </c>
      <c r="D1888">
        <v>127.62</v>
      </c>
      <c r="E1888">
        <v>72.510000000000005</v>
      </c>
      <c r="F1888">
        <v>3.11</v>
      </c>
      <c r="G1888">
        <v>30.67</v>
      </c>
      <c r="H1888">
        <v>5.5149999999999997</v>
      </c>
      <c r="I1888">
        <v>25.05</v>
      </c>
      <c r="J1888">
        <v>24.53</v>
      </c>
      <c r="K1888">
        <v>107.68</v>
      </c>
      <c r="L1888">
        <v>33.25</v>
      </c>
      <c r="O1888" s="1">
        <v>42064</v>
      </c>
      <c r="P1888" s="4">
        <f t="shared" si="60"/>
        <v>46.719562500000009</v>
      </c>
      <c r="Q1888" s="4">
        <f t="shared" si="61"/>
        <v>96.86</v>
      </c>
      <c r="T1888" s="59"/>
      <c r="U1888" s="59"/>
    </row>
    <row r="1889" spans="1:21" x14ac:dyDescent="0.3">
      <c r="A1889" s="1">
        <v>42065</v>
      </c>
      <c r="B1889">
        <v>99.52</v>
      </c>
      <c r="C1889">
        <v>59.94</v>
      </c>
      <c r="D1889">
        <v>129.02000000000001</v>
      </c>
      <c r="E1889">
        <v>72.655000000000001</v>
      </c>
      <c r="F1889">
        <v>3.21</v>
      </c>
      <c r="G1889">
        <v>31.24</v>
      </c>
      <c r="H1889">
        <v>5.6487999999999996</v>
      </c>
      <c r="I1889">
        <v>25.63</v>
      </c>
      <c r="J1889">
        <v>24.63</v>
      </c>
      <c r="K1889">
        <v>109.93</v>
      </c>
      <c r="L1889">
        <v>34.06</v>
      </c>
      <c r="O1889" s="1">
        <v>42065</v>
      </c>
      <c r="P1889" s="4">
        <f t="shared" si="60"/>
        <v>47.385927499999994</v>
      </c>
      <c r="Q1889" s="4">
        <f t="shared" si="61"/>
        <v>99.52</v>
      </c>
      <c r="T1889" s="59"/>
      <c r="U1889" s="59"/>
    </row>
    <row r="1890" spans="1:21" x14ac:dyDescent="0.3">
      <c r="A1890" s="1">
        <v>42066</v>
      </c>
      <c r="B1890">
        <v>97.68</v>
      </c>
      <c r="C1890">
        <v>58.57</v>
      </c>
      <c r="D1890">
        <v>128.22</v>
      </c>
      <c r="E1890">
        <v>71.405000000000001</v>
      </c>
      <c r="F1890">
        <v>3.14</v>
      </c>
      <c r="G1890">
        <v>29.66</v>
      </c>
      <c r="H1890">
        <v>5.5449999999999999</v>
      </c>
      <c r="I1890">
        <v>24.484999999999999</v>
      </c>
      <c r="J1890">
        <v>24.5</v>
      </c>
      <c r="K1890">
        <v>108.49</v>
      </c>
      <c r="L1890">
        <v>34.094999999999999</v>
      </c>
      <c r="O1890" s="1">
        <v>42066</v>
      </c>
      <c r="P1890" s="4">
        <f t="shared" si="60"/>
        <v>46.600499999999997</v>
      </c>
      <c r="Q1890" s="4">
        <f t="shared" si="61"/>
        <v>97.68</v>
      </c>
      <c r="T1890" s="59"/>
      <c r="U1890" s="59"/>
    </row>
    <row r="1891" spans="1:21" x14ac:dyDescent="0.3">
      <c r="A1891" s="1">
        <v>42067</v>
      </c>
      <c r="B1891">
        <v>97.55</v>
      </c>
      <c r="C1891">
        <v>58.32</v>
      </c>
      <c r="D1891">
        <v>129.4</v>
      </c>
      <c r="E1891">
        <v>70.844999999999999</v>
      </c>
      <c r="F1891">
        <v>3.05</v>
      </c>
      <c r="G1891">
        <v>29.265000000000001</v>
      </c>
      <c r="H1891">
        <v>5.6074999999999999</v>
      </c>
      <c r="I1891">
        <v>24.27</v>
      </c>
      <c r="J1891">
        <v>24.33</v>
      </c>
      <c r="K1891">
        <v>108.51</v>
      </c>
      <c r="L1891">
        <v>34.119999999999997</v>
      </c>
      <c r="O1891" s="1">
        <v>42067</v>
      </c>
      <c r="P1891" s="4">
        <f t="shared" si="60"/>
        <v>46.565718750000002</v>
      </c>
      <c r="Q1891" s="4">
        <f t="shared" si="61"/>
        <v>97.55</v>
      </c>
      <c r="T1891" s="59"/>
      <c r="U1891" s="59"/>
    </row>
    <row r="1892" spans="1:21" x14ac:dyDescent="0.3">
      <c r="A1892" s="1">
        <v>42068</v>
      </c>
      <c r="B1892">
        <v>97.61</v>
      </c>
      <c r="C1892">
        <v>58.34</v>
      </c>
      <c r="D1892">
        <v>130.57</v>
      </c>
      <c r="E1892">
        <v>70.930000000000007</v>
      </c>
      <c r="F1892">
        <v>2.98</v>
      </c>
      <c r="G1892">
        <v>29.28</v>
      </c>
      <c r="H1892">
        <v>5.7149999999999999</v>
      </c>
      <c r="I1892">
        <v>24.18</v>
      </c>
      <c r="J1892">
        <v>24.46</v>
      </c>
      <c r="K1892">
        <v>109.35</v>
      </c>
      <c r="L1892">
        <v>33.729999999999997</v>
      </c>
      <c r="O1892" s="1">
        <v>42068</v>
      </c>
      <c r="P1892" s="4">
        <f t="shared" si="60"/>
        <v>46.709562500000004</v>
      </c>
      <c r="Q1892" s="4">
        <f t="shared" si="61"/>
        <v>97.61</v>
      </c>
      <c r="T1892" s="59"/>
      <c r="U1892" s="59"/>
    </row>
    <row r="1893" spans="1:21" x14ac:dyDescent="0.3">
      <c r="A1893" s="1">
        <v>42069</v>
      </c>
      <c r="B1893">
        <v>96.6</v>
      </c>
      <c r="C1893">
        <v>57.64</v>
      </c>
      <c r="D1893">
        <v>127.89</v>
      </c>
      <c r="E1893">
        <v>71.504999999999995</v>
      </c>
      <c r="F1893">
        <v>2.92</v>
      </c>
      <c r="G1893">
        <v>28.5</v>
      </c>
      <c r="H1893">
        <v>5.6375000000000002</v>
      </c>
      <c r="I1893">
        <v>23.91</v>
      </c>
      <c r="J1893">
        <v>24.09</v>
      </c>
      <c r="K1893">
        <v>107.32</v>
      </c>
      <c r="L1893">
        <v>33.19</v>
      </c>
      <c r="O1893" s="1">
        <v>42069</v>
      </c>
      <c r="P1893" s="4">
        <f t="shared" si="60"/>
        <v>46.079656249999999</v>
      </c>
      <c r="Q1893" s="4">
        <f t="shared" si="61"/>
        <v>96.6</v>
      </c>
      <c r="T1893" s="59"/>
      <c r="U1893" s="59"/>
    </row>
    <row r="1894" spans="1:21" x14ac:dyDescent="0.3">
      <c r="A1894" s="1">
        <v>42070</v>
      </c>
      <c r="B1894">
        <v>96.6</v>
      </c>
      <c r="C1894">
        <v>57.64</v>
      </c>
      <c r="D1894">
        <v>127.89</v>
      </c>
      <c r="E1894">
        <v>71.504999999999995</v>
      </c>
      <c r="F1894">
        <v>2.92</v>
      </c>
      <c r="G1894">
        <v>28.5</v>
      </c>
      <c r="H1894">
        <v>5.6375000000000002</v>
      </c>
      <c r="I1894">
        <v>23.91</v>
      </c>
      <c r="J1894">
        <v>24.09</v>
      </c>
      <c r="K1894">
        <v>107.32</v>
      </c>
      <c r="L1894">
        <v>33.19</v>
      </c>
      <c r="O1894" s="1">
        <v>42070</v>
      </c>
      <c r="P1894" s="4">
        <f t="shared" si="60"/>
        <v>46.079656249999999</v>
      </c>
      <c r="Q1894" s="4">
        <f t="shared" si="61"/>
        <v>96.6</v>
      </c>
      <c r="T1894" s="59"/>
      <c r="U1894" s="59"/>
    </row>
    <row r="1895" spans="1:21" x14ac:dyDescent="0.3">
      <c r="A1895" s="1">
        <v>42071</v>
      </c>
      <c r="B1895">
        <v>96.6</v>
      </c>
      <c r="C1895">
        <v>57.64</v>
      </c>
      <c r="D1895">
        <v>127.89</v>
      </c>
      <c r="E1895">
        <v>71.504999999999995</v>
      </c>
      <c r="F1895">
        <v>2.92</v>
      </c>
      <c r="G1895">
        <v>28.5</v>
      </c>
      <c r="H1895">
        <v>5.6375000000000002</v>
      </c>
      <c r="I1895">
        <v>23.91</v>
      </c>
      <c r="J1895">
        <v>24.09</v>
      </c>
      <c r="K1895">
        <v>107.32</v>
      </c>
      <c r="L1895">
        <v>33.19</v>
      </c>
      <c r="O1895" s="1">
        <v>42071</v>
      </c>
      <c r="P1895" s="4">
        <f t="shared" si="60"/>
        <v>46.079656249999999</v>
      </c>
      <c r="Q1895" s="4">
        <f t="shared" si="61"/>
        <v>96.6</v>
      </c>
      <c r="T1895" s="59"/>
      <c r="U1895" s="59"/>
    </row>
    <row r="1896" spans="1:21" x14ac:dyDescent="0.3">
      <c r="A1896" s="1">
        <v>42072</v>
      </c>
      <c r="B1896">
        <v>96.9</v>
      </c>
      <c r="C1896">
        <v>58.42</v>
      </c>
      <c r="D1896">
        <v>127.12</v>
      </c>
      <c r="E1896">
        <v>72.704999999999998</v>
      </c>
      <c r="F1896">
        <v>2.93</v>
      </c>
      <c r="G1896">
        <v>28.66</v>
      </c>
      <c r="H1896">
        <v>5.6524999999999999</v>
      </c>
      <c r="I1896">
        <v>24.09</v>
      </c>
      <c r="J1896">
        <v>23.45</v>
      </c>
      <c r="K1896">
        <v>107.93</v>
      </c>
      <c r="L1896">
        <v>32.72</v>
      </c>
      <c r="O1896" s="1">
        <v>42072</v>
      </c>
      <c r="P1896" s="4">
        <f t="shared" si="60"/>
        <v>46.202468749999994</v>
      </c>
      <c r="Q1896" s="4">
        <f t="shared" si="61"/>
        <v>96.9</v>
      </c>
      <c r="T1896" s="59"/>
      <c r="U1896" s="59"/>
    </row>
    <row r="1897" spans="1:21" x14ac:dyDescent="0.3">
      <c r="A1897" s="1">
        <v>42073</v>
      </c>
      <c r="B1897">
        <v>95.11</v>
      </c>
      <c r="C1897">
        <v>57.1</v>
      </c>
      <c r="D1897">
        <v>125.12</v>
      </c>
      <c r="E1897">
        <v>71.885000000000005</v>
      </c>
      <c r="F1897">
        <v>2.92</v>
      </c>
      <c r="G1897">
        <v>27.61</v>
      </c>
      <c r="H1897">
        <v>5.7488000000000001</v>
      </c>
      <c r="I1897">
        <v>23.51</v>
      </c>
      <c r="J1897">
        <v>23.05</v>
      </c>
      <c r="K1897">
        <v>106.15</v>
      </c>
      <c r="L1897">
        <v>31.7</v>
      </c>
      <c r="O1897" s="1">
        <v>42073</v>
      </c>
      <c r="P1897" s="4">
        <f t="shared" si="60"/>
        <v>45.339302500000002</v>
      </c>
      <c r="Q1897" s="4">
        <f t="shared" si="61"/>
        <v>95.11</v>
      </c>
      <c r="T1897" s="59"/>
      <c r="U1897" s="59"/>
    </row>
    <row r="1898" spans="1:21" x14ac:dyDescent="0.3">
      <c r="A1898" s="1">
        <v>42074</v>
      </c>
      <c r="B1898">
        <v>95.32</v>
      </c>
      <c r="C1898">
        <v>57.17</v>
      </c>
      <c r="D1898">
        <v>124.66</v>
      </c>
      <c r="E1898">
        <v>70.27</v>
      </c>
      <c r="F1898">
        <v>2.84</v>
      </c>
      <c r="G1898">
        <v>27.88</v>
      </c>
      <c r="H1898">
        <v>5.72</v>
      </c>
      <c r="I1898">
        <v>23.454999999999998</v>
      </c>
      <c r="J1898">
        <v>23.49</v>
      </c>
      <c r="K1898">
        <v>106.68</v>
      </c>
      <c r="L1898">
        <v>32.33</v>
      </c>
      <c r="O1898" s="1">
        <v>42074</v>
      </c>
      <c r="P1898" s="4">
        <f t="shared" si="60"/>
        <v>45.24506250000001</v>
      </c>
      <c r="Q1898" s="4">
        <f t="shared" si="61"/>
        <v>95.32</v>
      </c>
      <c r="T1898" s="59"/>
      <c r="U1898" s="59"/>
    </row>
    <row r="1899" spans="1:21" x14ac:dyDescent="0.3">
      <c r="A1899" s="1">
        <v>42075</v>
      </c>
      <c r="B1899">
        <v>95.29</v>
      </c>
      <c r="C1899">
        <v>57.22</v>
      </c>
      <c r="D1899">
        <v>126.12</v>
      </c>
      <c r="E1899">
        <v>69.37</v>
      </c>
      <c r="F1899">
        <v>2.76</v>
      </c>
      <c r="G1899">
        <v>28.02</v>
      </c>
      <c r="H1899">
        <v>5.6675000000000004</v>
      </c>
      <c r="I1899">
        <v>23.77</v>
      </c>
      <c r="J1899">
        <v>23.53</v>
      </c>
      <c r="K1899">
        <v>104.8</v>
      </c>
      <c r="L1899">
        <v>30.8</v>
      </c>
      <c r="O1899" s="1">
        <v>42075</v>
      </c>
      <c r="P1899" s="4">
        <f t="shared" si="60"/>
        <v>45.085843750000009</v>
      </c>
      <c r="Q1899" s="4">
        <f t="shared" si="61"/>
        <v>95.29</v>
      </c>
      <c r="T1899" s="59"/>
      <c r="U1899" s="59"/>
    </row>
    <row r="1900" spans="1:21" x14ac:dyDescent="0.3">
      <c r="A1900" s="1">
        <v>42076</v>
      </c>
      <c r="B1900">
        <v>95.93</v>
      </c>
      <c r="C1900">
        <v>57.115000000000002</v>
      </c>
      <c r="D1900">
        <v>125</v>
      </c>
      <c r="E1900">
        <v>68.64</v>
      </c>
      <c r="F1900">
        <v>2.75</v>
      </c>
      <c r="G1900">
        <v>28.715</v>
      </c>
      <c r="H1900">
        <v>5.6749999999999998</v>
      </c>
      <c r="I1900">
        <v>24.24</v>
      </c>
      <c r="J1900">
        <v>23.88</v>
      </c>
      <c r="K1900">
        <v>105.48</v>
      </c>
      <c r="L1900">
        <v>30.93</v>
      </c>
      <c r="O1900" s="1">
        <v>42076</v>
      </c>
      <c r="P1900" s="4">
        <f t="shared" si="60"/>
        <v>45.0628125</v>
      </c>
      <c r="Q1900" s="4">
        <f t="shared" si="61"/>
        <v>95.93</v>
      </c>
      <c r="T1900" s="59"/>
      <c r="U1900" s="59"/>
    </row>
    <row r="1901" spans="1:21" x14ac:dyDescent="0.3">
      <c r="A1901" s="1">
        <v>42077</v>
      </c>
      <c r="B1901">
        <v>95.93</v>
      </c>
      <c r="C1901">
        <v>57.115000000000002</v>
      </c>
      <c r="D1901">
        <v>125</v>
      </c>
      <c r="E1901">
        <v>68.64</v>
      </c>
      <c r="F1901">
        <v>2.75</v>
      </c>
      <c r="G1901">
        <v>28.715</v>
      </c>
      <c r="H1901">
        <v>5.6749999999999998</v>
      </c>
      <c r="I1901">
        <v>24.24</v>
      </c>
      <c r="J1901">
        <v>23.88</v>
      </c>
      <c r="K1901">
        <v>105.48</v>
      </c>
      <c r="L1901">
        <v>30.93</v>
      </c>
      <c r="O1901" s="1">
        <v>42077</v>
      </c>
      <c r="P1901" s="4">
        <f t="shared" si="60"/>
        <v>45.0628125</v>
      </c>
      <c r="Q1901" s="4">
        <f t="shared" si="61"/>
        <v>95.93</v>
      </c>
      <c r="T1901" s="59"/>
      <c r="U1901" s="59"/>
    </row>
    <row r="1902" spans="1:21" x14ac:dyDescent="0.3">
      <c r="A1902" s="1">
        <v>42078</v>
      </c>
      <c r="B1902">
        <v>95.93</v>
      </c>
      <c r="C1902">
        <v>57.115000000000002</v>
      </c>
      <c r="D1902">
        <v>125</v>
      </c>
      <c r="E1902">
        <v>68.64</v>
      </c>
      <c r="F1902">
        <v>2.75</v>
      </c>
      <c r="G1902">
        <v>28.715</v>
      </c>
      <c r="H1902">
        <v>5.6749999999999998</v>
      </c>
      <c r="I1902">
        <v>24.24</v>
      </c>
      <c r="J1902">
        <v>23.88</v>
      </c>
      <c r="K1902">
        <v>105.48</v>
      </c>
      <c r="L1902">
        <v>30.93</v>
      </c>
      <c r="O1902" s="1">
        <v>42078</v>
      </c>
      <c r="P1902" s="4">
        <f t="shared" si="60"/>
        <v>45.0628125</v>
      </c>
      <c r="Q1902" s="4">
        <f t="shared" si="61"/>
        <v>95.93</v>
      </c>
      <c r="T1902" s="59"/>
      <c r="U1902" s="59"/>
    </row>
    <row r="1903" spans="1:21" x14ac:dyDescent="0.3">
      <c r="A1903" s="1">
        <v>42079</v>
      </c>
      <c r="B1903">
        <v>97.39</v>
      </c>
      <c r="C1903">
        <v>58.33</v>
      </c>
      <c r="D1903">
        <v>129.86500000000001</v>
      </c>
      <c r="E1903">
        <v>70</v>
      </c>
      <c r="F1903">
        <v>2.76</v>
      </c>
      <c r="G1903">
        <v>28.504999999999999</v>
      </c>
      <c r="H1903">
        <v>5.7424999999999997</v>
      </c>
      <c r="I1903">
        <v>24.57</v>
      </c>
      <c r="J1903">
        <v>24.28</v>
      </c>
      <c r="K1903">
        <v>107.81</v>
      </c>
      <c r="L1903">
        <v>30.83</v>
      </c>
      <c r="O1903" s="1">
        <v>42079</v>
      </c>
      <c r="P1903" s="4">
        <f t="shared" si="60"/>
        <v>46.047281250000005</v>
      </c>
      <c r="Q1903" s="4">
        <f t="shared" si="61"/>
        <v>97.39</v>
      </c>
      <c r="T1903" s="59"/>
      <c r="U1903" s="59"/>
    </row>
    <row r="1904" spans="1:21" x14ac:dyDescent="0.3">
      <c r="A1904" s="1">
        <v>42080</v>
      </c>
      <c r="B1904">
        <v>96.68</v>
      </c>
      <c r="C1904">
        <v>57.97</v>
      </c>
      <c r="D1904">
        <v>129.1</v>
      </c>
      <c r="E1904">
        <v>69.814999999999998</v>
      </c>
      <c r="F1904">
        <v>2.77</v>
      </c>
      <c r="G1904">
        <v>27.66</v>
      </c>
      <c r="H1904">
        <v>5.8125</v>
      </c>
      <c r="I1904">
        <v>24.204999999999998</v>
      </c>
      <c r="J1904">
        <v>24.31</v>
      </c>
      <c r="K1904">
        <v>106.77</v>
      </c>
      <c r="L1904">
        <v>30.59</v>
      </c>
      <c r="O1904" s="1">
        <v>42080</v>
      </c>
      <c r="P1904" s="4">
        <f t="shared" si="60"/>
        <v>45.695281250000001</v>
      </c>
      <c r="Q1904" s="4">
        <f t="shared" si="61"/>
        <v>96.68</v>
      </c>
      <c r="T1904" s="59"/>
      <c r="U1904" s="59"/>
    </row>
    <row r="1905" spans="1:21" x14ac:dyDescent="0.3">
      <c r="A1905" s="1">
        <v>42081</v>
      </c>
      <c r="B1905">
        <v>97.4</v>
      </c>
      <c r="C1905">
        <v>58.3</v>
      </c>
      <c r="D1905">
        <v>130.44</v>
      </c>
      <c r="E1905">
        <v>70.23</v>
      </c>
      <c r="F1905">
        <v>2.75</v>
      </c>
      <c r="G1905">
        <v>28.16</v>
      </c>
      <c r="H1905">
        <v>5.7175000000000002</v>
      </c>
      <c r="I1905">
        <v>24.364999999999998</v>
      </c>
      <c r="J1905">
        <v>24.71</v>
      </c>
      <c r="K1905">
        <v>106.82</v>
      </c>
      <c r="L1905">
        <v>30.89</v>
      </c>
      <c r="O1905" s="1">
        <v>42081</v>
      </c>
      <c r="P1905" s="4">
        <f t="shared" si="60"/>
        <v>46.047406250000002</v>
      </c>
      <c r="Q1905" s="4">
        <f t="shared" si="61"/>
        <v>97.4</v>
      </c>
      <c r="T1905" s="59"/>
      <c r="U1905" s="59"/>
    </row>
    <row r="1906" spans="1:21" x14ac:dyDescent="0.3">
      <c r="A1906" s="1">
        <v>42082</v>
      </c>
      <c r="B1906">
        <v>97.62</v>
      </c>
      <c r="C1906">
        <v>58.524999999999999</v>
      </c>
      <c r="D1906">
        <v>132.04</v>
      </c>
      <c r="E1906">
        <v>69.83</v>
      </c>
      <c r="F1906">
        <v>2.74</v>
      </c>
      <c r="G1906">
        <v>28.05</v>
      </c>
      <c r="H1906">
        <v>5.8037999999999998</v>
      </c>
      <c r="I1906">
        <v>24.08</v>
      </c>
      <c r="J1906">
        <v>24.66</v>
      </c>
      <c r="K1906">
        <v>107.14</v>
      </c>
      <c r="L1906">
        <v>30.74</v>
      </c>
      <c r="O1906" s="1">
        <v>42082</v>
      </c>
      <c r="P1906" s="4">
        <f t="shared" si="60"/>
        <v>46.168489999999998</v>
      </c>
      <c r="Q1906" s="4">
        <f t="shared" si="61"/>
        <v>97.62</v>
      </c>
      <c r="T1906" s="59"/>
      <c r="U1906" s="59"/>
    </row>
    <row r="1907" spans="1:21" x14ac:dyDescent="0.3">
      <c r="A1907" s="1">
        <v>42083</v>
      </c>
      <c r="B1907">
        <v>99</v>
      </c>
      <c r="C1907">
        <v>59.28</v>
      </c>
      <c r="D1907">
        <v>133.29</v>
      </c>
      <c r="E1907">
        <v>70.040000000000006</v>
      </c>
      <c r="F1907">
        <v>2.8</v>
      </c>
      <c r="G1907">
        <v>28.68</v>
      </c>
      <c r="H1907">
        <v>5.8674999999999997</v>
      </c>
      <c r="I1907">
        <v>24.12</v>
      </c>
      <c r="J1907">
        <v>24.77</v>
      </c>
      <c r="K1907">
        <v>110.16</v>
      </c>
      <c r="L1907">
        <v>31.31</v>
      </c>
      <c r="O1907" s="1">
        <v>42083</v>
      </c>
      <c r="P1907" s="4">
        <f t="shared" si="60"/>
        <v>46.727593750000004</v>
      </c>
      <c r="Q1907" s="4">
        <f t="shared" si="61"/>
        <v>99</v>
      </c>
      <c r="T1907" s="59"/>
      <c r="U1907" s="59"/>
    </row>
    <row r="1908" spans="1:21" x14ac:dyDescent="0.3">
      <c r="A1908" s="1">
        <v>42084</v>
      </c>
      <c r="B1908">
        <v>99</v>
      </c>
      <c r="C1908">
        <v>59.28</v>
      </c>
      <c r="D1908">
        <v>133.29</v>
      </c>
      <c r="E1908">
        <v>70.040000000000006</v>
      </c>
      <c r="F1908">
        <v>2.8</v>
      </c>
      <c r="G1908">
        <v>28.68</v>
      </c>
      <c r="H1908">
        <v>5.8674999999999997</v>
      </c>
      <c r="I1908">
        <v>24.12</v>
      </c>
      <c r="J1908">
        <v>24.77</v>
      </c>
      <c r="K1908">
        <v>110.16</v>
      </c>
      <c r="L1908">
        <v>31.31</v>
      </c>
      <c r="O1908" s="1">
        <v>42084</v>
      </c>
      <c r="P1908" s="4">
        <f t="shared" si="60"/>
        <v>46.727593750000004</v>
      </c>
      <c r="Q1908" s="4">
        <f t="shared" si="61"/>
        <v>99</v>
      </c>
      <c r="T1908" s="59"/>
      <c r="U1908" s="59"/>
    </row>
    <row r="1909" spans="1:21" x14ac:dyDescent="0.3">
      <c r="A1909" s="1">
        <v>42085</v>
      </c>
      <c r="B1909">
        <v>99</v>
      </c>
      <c r="C1909">
        <v>59.28</v>
      </c>
      <c r="D1909">
        <v>133.29</v>
      </c>
      <c r="E1909">
        <v>70.040000000000006</v>
      </c>
      <c r="F1909">
        <v>2.8</v>
      </c>
      <c r="G1909">
        <v>28.68</v>
      </c>
      <c r="H1909">
        <v>5.8674999999999997</v>
      </c>
      <c r="I1909">
        <v>24.12</v>
      </c>
      <c r="J1909">
        <v>24.77</v>
      </c>
      <c r="K1909">
        <v>110.16</v>
      </c>
      <c r="L1909">
        <v>31.31</v>
      </c>
      <c r="O1909" s="1">
        <v>42085</v>
      </c>
      <c r="P1909" s="4">
        <f t="shared" si="60"/>
        <v>46.727593750000004</v>
      </c>
      <c r="Q1909" s="4">
        <f t="shared" si="61"/>
        <v>99</v>
      </c>
      <c r="T1909" s="59"/>
      <c r="U1909" s="59"/>
    </row>
    <row r="1910" spans="1:21" x14ac:dyDescent="0.3">
      <c r="A1910" s="1">
        <v>42086</v>
      </c>
      <c r="B1910">
        <v>98.18</v>
      </c>
      <c r="C1910">
        <v>58.66</v>
      </c>
      <c r="D1910">
        <v>134.44</v>
      </c>
      <c r="E1910">
        <v>70.064999999999998</v>
      </c>
      <c r="F1910">
        <v>2.84</v>
      </c>
      <c r="G1910">
        <v>28.02</v>
      </c>
      <c r="H1910">
        <v>5.6775000000000002</v>
      </c>
      <c r="I1910">
        <v>23.97</v>
      </c>
      <c r="J1910">
        <v>24.8</v>
      </c>
      <c r="K1910">
        <v>110.72</v>
      </c>
      <c r="L1910">
        <v>31.2</v>
      </c>
      <c r="O1910" s="1">
        <v>42086</v>
      </c>
      <c r="P1910" s="4">
        <f t="shared" si="60"/>
        <v>46.699156250000001</v>
      </c>
      <c r="Q1910" s="4">
        <f t="shared" si="61"/>
        <v>98.18</v>
      </c>
      <c r="T1910" s="59"/>
      <c r="U1910" s="59"/>
    </row>
    <row r="1911" spans="1:21" x14ac:dyDescent="0.3">
      <c r="A1911" s="1">
        <v>42087</v>
      </c>
      <c r="B1911">
        <v>97.34</v>
      </c>
      <c r="C1911">
        <v>58.44</v>
      </c>
      <c r="D1911">
        <v>133.12</v>
      </c>
      <c r="E1911">
        <v>68.974999999999994</v>
      </c>
      <c r="F1911">
        <v>2.79</v>
      </c>
      <c r="G1911">
        <v>27.96</v>
      </c>
      <c r="H1911">
        <v>5.6</v>
      </c>
      <c r="I1911">
        <v>23.895</v>
      </c>
      <c r="J1911">
        <v>24.5</v>
      </c>
      <c r="K1911">
        <v>110.39</v>
      </c>
      <c r="L1911">
        <v>30.79</v>
      </c>
      <c r="O1911" s="1">
        <v>42087</v>
      </c>
      <c r="P1911" s="4">
        <f t="shared" si="60"/>
        <v>46.296125000000004</v>
      </c>
      <c r="Q1911" s="4">
        <f t="shared" si="61"/>
        <v>97.34</v>
      </c>
      <c r="T1911" s="59"/>
      <c r="U1911" s="59"/>
    </row>
    <row r="1912" spans="1:21" x14ac:dyDescent="0.3">
      <c r="A1912" s="1">
        <v>42088</v>
      </c>
      <c r="B1912">
        <v>92.57</v>
      </c>
      <c r="C1912">
        <v>55.73</v>
      </c>
      <c r="D1912">
        <v>124.43</v>
      </c>
      <c r="E1912">
        <v>67.209999999999994</v>
      </c>
      <c r="F1912">
        <v>2.63</v>
      </c>
      <c r="G1912">
        <v>26.57</v>
      </c>
      <c r="H1912">
        <v>5.26</v>
      </c>
      <c r="I1912">
        <v>22.625</v>
      </c>
      <c r="J1912">
        <v>23.18</v>
      </c>
      <c r="K1912">
        <v>104.63</v>
      </c>
      <c r="L1912">
        <v>29.89</v>
      </c>
      <c r="O1912" s="1">
        <v>42088</v>
      </c>
      <c r="P1912" s="4">
        <f t="shared" si="60"/>
        <v>44.004312500000005</v>
      </c>
      <c r="Q1912" s="4">
        <f t="shared" si="61"/>
        <v>92.57</v>
      </c>
      <c r="T1912" s="59"/>
      <c r="U1912" s="59"/>
    </row>
    <row r="1913" spans="1:21" x14ac:dyDescent="0.3">
      <c r="A1913" s="1">
        <v>42089</v>
      </c>
      <c r="B1913">
        <v>91.3</v>
      </c>
      <c r="C1913">
        <v>55.8</v>
      </c>
      <c r="D1913">
        <v>124.71</v>
      </c>
      <c r="E1913">
        <v>67.155000000000001</v>
      </c>
      <c r="F1913">
        <v>2.65</v>
      </c>
      <c r="G1913">
        <v>26.66</v>
      </c>
      <c r="H1913">
        <v>5.2412999999999998</v>
      </c>
      <c r="I1913">
        <v>22.4</v>
      </c>
      <c r="J1913">
        <v>23.2</v>
      </c>
      <c r="K1913">
        <v>99.08</v>
      </c>
      <c r="L1913">
        <v>30.08</v>
      </c>
      <c r="O1913" s="1">
        <v>42089</v>
      </c>
      <c r="P1913" s="4">
        <f t="shared" si="60"/>
        <v>43.767333749999999</v>
      </c>
      <c r="Q1913" s="4">
        <f t="shared" si="61"/>
        <v>91.3</v>
      </c>
      <c r="T1913" s="59"/>
      <c r="U1913" s="59"/>
    </row>
    <row r="1914" spans="1:21" x14ac:dyDescent="0.3">
      <c r="A1914" s="1">
        <v>42090</v>
      </c>
      <c r="B1914">
        <v>93.89</v>
      </c>
      <c r="C1914">
        <v>56.76</v>
      </c>
      <c r="D1914">
        <v>128.21</v>
      </c>
      <c r="E1914">
        <v>67.025000000000006</v>
      </c>
      <c r="F1914">
        <v>2.72</v>
      </c>
      <c r="G1914">
        <v>26.675000000000001</v>
      </c>
      <c r="H1914">
        <v>5.3449999999999998</v>
      </c>
      <c r="I1914">
        <v>22.83</v>
      </c>
      <c r="J1914">
        <v>22.94</v>
      </c>
      <c r="K1914">
        <v>101.86</v>
      </c>
      <c r="L1914">
        <v>32</v>
      </c>
      <c r="O1914" s="1">
        <v>42090</v>
      </c>
      <c r="P1914" s="4">
        <f t="shared" si="60"/>
        <v>44.666062500000002</v>
      </c>
      <c r="Q1914" s="4">
        <f t="shared" si="61"/>
        <v>93.89</v>
      </c>
      <c r="T1914" s="59"/>
      <c r="U1914" s="59"/>
    </row>
    <row r="1915" spans="1:21" x14ac:dyDescent="0.3">
      <c r="A1915" s="1">
        <v>42091</v>
      </c>
      <c r="B1915">
        <v>93.89</v>
      </c>
      <c r="C1915">
        <v>56.76</v>
      </c>
      <c r="D1915">
        <v>128.21</v>
      </c>
      <c r="E1915">
        <v>67.025000000000006</v>
      </c>
      <c r="F1915">
        <v>2.72</v>
      </c>
      <c r="G1915">
        <v>26.675000000000001</v>
      </c>
      <c r="H1915">
        <v>5.3449999999999998</v>
      </c>
      <c r="I1915">
        <v>22.83</v>
      </c>
      <c r="J1915">
        <v>22.94</v>
      </c>
      <c r="K1915">
        <v>101.86</v>
      </c>
      <c r="L1915">
        <v>32</v>
      </c>
      <c r="O1915" s="1">
        <v>42091</v>
      </c>
      <c r="P1915" s="4">
        <f t="shared" si="60"/>
        <v>44.666062500000002</v>
      </c>
      <c r="Q1915" s="4">
        <f t="shared" si="61"/>
        <v>93.89</v>
      </c>
      <c r="T1915" s="59"/>
      <c r="U1915" s="59"/>
    </row>
    <row r="1916" spans="1:21" x14ac:dyDescent="0.3">
      <c r="A1916" s="1">
        <v>42092</v>
      </c>
      <c r="B1916">
        <v>93.89</v>
      </c>
      <c r="C1916">
        <v>56.76</v>
      </c>
      <c r="D1916">
        <v>128.21</v>
      </c>
      <c r="E1916">
        <v>67.025000000000006</v>
      </c>
      <c r="F1916">
        <v>2.72</v>
      </c>
      <c r="G1916">
        <v>26.675000000000001</v>
      </c>
      <c r="H1916">
        <v>5.3449999999999998</v>
      </c>
      <c r="I1916">
        <v>22.83</v>
      </c>
      <c r="J1916">
        <v>22.94</v>
      </c>
      <c r="K1916">
        <v>101.86</v>
      </c>
      <c r="L1916">
        <v>32</v>
      </c>
      <c r="O1916" s="1">
        <v>42092</v>
      </c>
      <c r="P1916" s="4">
        <f t="shared" si="60"/>
        <v>44.666062500000002</v>
      </c>
      <c r="Q1916" s="4">
        <f t="shared" si="61"/>
        <v>93.89</v>
      </c>
      <c r="T1916" s="59"/>
      <c r="U1916" s="59"/>
    </row>
    <row r="1917" spans="1:21" x14ac:dyDescent="0.3">
      <c r="A1917" s="1">
        <v>42093</v>
      </c>
      <c r="B1917">
        <v>95.09</v>
      </c>
      <c r="C1917">
        <v>58</v>
      </c>
      <c r="D1917">
        <v>130.55000000000001</v>
      </c>
      <c r="E1917">
        <v>68.88</v>
      </c>
      <c r="F1917">
        <v>2.7</v>
      </c>
      <c r="G1917">
        <v>26.68</v>
      </c>
      <c r="H1917">
        <v>5.3674999999999997</v>
      </c>
      <c r="I1917">
        <v>22.77</v>
      </c>
      <c r="J1917">
        <v>23.25</v>
      </c>
      <c r="K1917">
        <v>103.12</v>
      </c>
      <c r="L1917">
        <v>31.46</v>
      </c>
      <c r="O1917" s="1">
        <v>42093</v>
      </c>
      <c r="P1917" s="4">
        <f t="shared" si="60"/>
        <v>45.289343750000008</v>
      </c>
      <c r="Q1917" s="4">
        <f t="shared" si="61"/>
        <v>95.09</v>
      </c>
      <c r="T1917" s="59"/>
      <c r="U1917" s="59"/>
    </row>
    <row r="1918" spans="1:21" x14ac:dyDescent="0.3">
      <c r="A1918" s="1">
        <v>42094</v>
      </c>
      <c r="B1918">
        <v>94.02</v>
      </c>
      <c r="C1918">
        <v>57.185000000000002</v>
      </c>
      <c r="D1918">
        <v>126.98</v>
      </c>
      <c r="E1918">
        <v>69.34</v>
      </c>
      <c r="F1918">
        <v>2.68</v>
      </c>
      <c r="G1918">
        <v>27.13</v>
      </c>
      <c r="H1918">
        <v>5.2313000000000001</v>
      </c>
      <c r="I1918">
        <v>22.56</v>
      </c>
      <c r="J1918">
        <v>23.48</v>
      </c>
      <c r="K1918">
        <v>101.03</v>
      </c>
      <c r="L1918">
        <v>31.27</v>
      </c>
      <c r="O1918" s="1">
        <v>42094</v>
      </c>
      <c r="P1918" s="4">
        <f t="shared" si="60"/>
        <v>44.742833750000003</v>
      </c>
      <c r="Q1918" s="4">
        <f t="shared" si="61"/>
        <v>94.02</v>
      </c>
      <c r="T1918" s="59"/>
      <c r="U1918" s="59"/>
    </row>
    <row r="1919" spans="1:21" x14ac:dyDescent="0.3">
      <c r="A1919" s="1">
        <v>42095</v>
      </c>
      <c r="B1919">
        <v>93.41</v>
      </c>
      <c r="C1919">
        <v>56.534999999999997</v>
      </c>
      <c r="D1919">
        <v>125.63</v>
      </c>
      <c r="E1919">
        <v>69.430000000000007</v>
      </c>
      <c r="F1919">
        <v>2.69</v>
      </c>
      <c r="G1919">
        <v>27.13</v>
      </c>
      <c r="H1919">
        <v>5.2525000000000004</v>
      </c>
      <c r="I1919">
        <v>22.39</v>
      </c>
      <c r="J1919">
        <v>23.23</v>
      </c>
      <c r="K1919">
        <v>100.33499999999999</v>
      </c>
      <c r="L1919">
        <v>30.81</v>
      </c>
      <c r="O1919" s="1">
        <v>42095</v>
      </c>
      <c r="P1919" s="4">
        <f t="shared" si="60"/>
        <v>44.413343749999996</v>
      </c>
      <c r="Q1919" s="4">
        <f t="shared" si="61"/>
        <v>93.41</v>
      </c>
      <c r="T1919" s="59"/>
      <c r="U1919" s="59"/>
    </row>
    <row r="1920" spans="1:21" x14ac:dyDescent="0.3">
      <c r="A1920" s="1">
        <v>42096</v>
      </c>
      <c r="B1920">
        <v>93.2</v>
      </c>
      <c r="C1920">
        <v>56.72</v>
      </c>
      <c r="D1920">
        <v>125.02</v>
      </c>
      <c r="E1920">
        <v>67.97</v>
      </c>
      <c r="F1920">
        <v>2.69</v>
      </c>
      <c r="G1920">
        <v>26.725000000000001</v>
      </c>
      <c r="H1920">
        <v>5.2649999999999997</v>
      </c>
      <c r="I1920">
        <v>22.27</v>
      </c>
      <c r="J1920">
        <v>23.69</v>
      </c>
      <c r="K1920">
        <v>100.74</v>
      </c>
      <c r="L1920">
        <v>30.81</v>
      </c>
      <c r="O1920" s="1">
        <v>42096</v>
      </c>
      <c r="P1920" s="4">
        <f t="shared" si="60"/>
        <v>44.186874999999993</v>
      </c>
      <c r="Q1920" s="4">
        <f t="shared" si="61"/>
        <v>93.2</v>
      </c>
      <c r="T1920" s="59"/>
      <c r="U1920" s="59"/>
    </row>
    <row r="1921" spans="1:21" x14ac:dyDescent="0.3">
      <c r="A1921" s="1">
        <v>42097</v>
      </c>
      <c r="B1921">
        <v>93.2</v>
      </c>
      <c r="C1921">
        <v>56.72</v>
      </c>
      <c r="D1921">
        <v>125.02</v>
      </c>
      <c r="E1921">
        <v>67.97</v>
      </c>
      <c r="F1921">
        <v>2.69</v>
      </c>
      <c r="G1921">
        <v>26.725000000000001</v>
      </c>
      <c r="H1921">
        <v>5.2649999999999997</v>
      </c>
      <c r="I1921">
        <v>22.27</v>
      </c>
      <c r="J1921">
        <v>23.69</v>
      </c>
      <c r="K1921">
        <v>100.74</v>
      </c>
      <c r="L1921">
        <v>30.81</v>
      </c>
      <c r="O1921" s="1">
        <v>42097</v>
      </c>
      <c r="P1921" s="4">
        <f t="shared" si="60"/>
        <v>44.186874999999993</v>
      </c>
      <c r="Q1921" s="4">
        <f t="shared" si="61"/>
        <v>93.2</v>
      </c>
      <c r="T1921" s="59"/>
      <c r="U1921" s="59"/>
    </row>
    <row r="1922" spans="1:21" x14ac:dyDescent="0.3">
      <c r="A1922" s="1">
        <v>42098</v>
      </c>
      <c r="B1922">
        <v>93.2</v>
      </c>
      <c r="C1922">
        <v>56.72</v>
      </c>
      <c r="D1922">
        <v>125.02</v>
      </c>
      <c r="E1922">
        <v>67.97</v>
      </c>
      <c r="F1922">
        <v>2.69</v>
      </c>
      <c r="G1922">
        <v>26.725000000000001</v>
      </c>
      <c r="H1922">
        <v>5.2649999999999997</v>
      </c>
      <c r="I1922">
        <v>22.27</v>
      </c>
      <c r="J1922">
        <v>23.69</v>
      </c>
      <c r="K1922">
        <v>100.74</v>
      </c>
      <c r="L1922">
        <v>30.81</v>
      </c>
      <c r="O1922" s="1">
        <v>42098</v>
      </c>
      <c r="P1922" s="4">
        <f t="shared" si="60"/>
        <v>44.186874999999993</v>
      </c>
      <c r="Q1922" s="4">
        <f t="shared" si="61"/>
        <v>93.2</v>
      </c>
      <c r="T1922" s="59"/>
      <c r="U1922" s="59"/>
    </row>
    <row r="1923" spans="1:21" x14ac:dyDescent="0.3">
      <c r="A1923" s="1">
        <v>42099</v>
      </c>
      <c r="B1923">
        <v>93.2</v>
      </c>
      <c r="C1923">
        <v>56.72</v>
      </c>
      <c r="D1923">
        <v>125.02</v>
      </c>
      <c r="E1923">
        <v>67.97</v>
      </c>
      <c r="F1923">
        <v>2.69</v>
      </c>
      <c r="G1923">
        <v>26.725000000000001</v>
      </c>
      <c r="H1923">
        <v>5.2649999999999997</v>
      </c>
      <c r="I1923">
        <v>22.27</v>
      </c>
      <c r="J1923">
        <v>23.69</v>
      </c>
      <c r="K1923">
        <v>100.74</v>
      </c>
      <c r="L1923">
        <v>30.81</v>
      </c>
      <c r="O1923" s="1">
        <v>42099</v>
      </c>
      <c r="P1923" s="4">
        <f t="shared" si="60"/>
        <v>44.186874999999993</v>
      </c>
      <c r="Q1923" s="4">
        <f t="shared" si="61"/>
        <v>93.2</v>
      </c>
      <c r="T1923" s="59"/>
      <c r="U1923" s="59"/>
    </row>
    <row r="1924" spans="1:21" x14ac:dyDescent="0.3">
      <c r="A1924" s="1">
        <v>42100</v>
      </c>
      <c r="B1924">
        <v>93.61</v>
      </c>
      <c r="C1924">
        <v>56.81</v>
      </c>
      <c r="D1924">
        <v>125.825</v>
      </c>
      <c r="E1924">
        <v>67.760000000000005</v>
      </c>
      <c r="F1924">
        <v>2.7</v>
      </c>
      <c r="G1924">
        <v>27.43</v>
      </c>
      <c r="H1924">
        <v>5.4162999999999997</v>
      </c>
      <c r="I1924">
        <v>22.16</v>
      </c>
      <c r="J1924">
        <v>23.54</v>
      </c>
      <c r="K1924">
        <v>100.23</v>
      </c>
      <c r="L1924">
        <v>31.04</v>
      </c>
      <c r="O1924" s="1">
        <v>42100</v>
      </c>
      <c r="P1924" s="4">
        <f t="shared" ref="P1924:P1987" si="62">SUMPRODUCT(C1924:L1924,$C$1:$L$1)</f>
        <v>44.341896250000005</v>
      </c>
      <c r="Q1924" s="4">
        <f t="shared" si="61"/>
        <v>93.61</v>
      </c>
      <c r="T1924" s="59"/>
      <c r="U1924" s="59"/>
    </row>
    <row r="1925" spans="1:21" x14ac:dyDescent="0.3">
      <c r="A1925" s="1">
        <v>42101</v>
      </c>
      <c r="B1925">
        <v>93.65</v>
      </c>
      <c r="C1925">
        <v>56.94</v>
      </c>
      <c r="D1925">
        <v>125.65</v>
      </c>
      <c r="E1925">
        <v>67.314999999999998</v>
      </c>
      <c r="F1925">
        <v>2.7</v>
      </c>
      <c r="G1925">
        <v>26.87</v>
      </c>
      <c r="H1925">
        <v>5.4649999999999999</v>
      </c>
      <c r="I1925">
        <v>21.984999999999999</v>
      </c>
      <c r="J1925">
        <v>23.39</v>
      </c>
      <c r="K1925">
        <v>100.17</v>
      </c>
      <c r="L1925">
        <v>31.26</v>
      </c>
      <c r="O1925" s="1">
        <v>42101</v>
      </c>
      <c r="P1925" s="4">
        <f t="shared" si="62"/>
        <v>44.223812500000001</v>
      </c>
      <c r="Q1925" s="4">
        <f t="shared" si="61"/>
        <v>93.65</v>
      </c>
      <c r="T1925" s="59"/>
      <c r="U1925" s="59"/>
    </row>
    <row r="1926" spans="1:21" x14ac:dyDescent="0.3">
      <c r="A1926" s="1">
        <v>42102</v>
      </c>
      <c r="B1926">
        <v>94.2</v>
      </c>
      <c r="C1926">
        <v>56.97</v>
      </c>
      <c r="D1926">
        <v>126.79</v>
      </c>
      <c r="E1926">
        <v>67.260000000000005</v>
      </c>
      <c r="F1926">
        <v>2.71</v>
      </c>
      <c r="G1926">
        <v>27.13</v>
      </c>
      <c r="H1926">
        <v>5.5049999999999999</v>
      </c>
      <c r="I1926">
        <v>22.38</v>
      </c>
      <c r="J1926">
        <v>23.2</v>
      </c>
      <c r="K1926">
        <v>99.97</v>
      </c>
      <c r="L1926">
        <v>31.31</v>
      </c>
      <c r="O1926" s="1">
        <v>42102</v>
      </c>
      <c r="P1926" s="4">
        <f t="shared" si="62"/>
        <v>44.414687499999992</v>
      </c>
      <c r="Q1926" s="4">
        <f t="shared" si="61"/>
        <v>94.2</v>
      </c>
      <c r="T1926" s="59"/>
      <c r="U1926" s="59"/>
    </row>
    <row r="1927" spans="1:21" x14ac:dyDescent="0.3">
      <c r="A1927" s="1">
        <v>42103</v>
      </c>
      <c r="B1927">
        <v>95.43</v>
      </c>
      <c r="C1927">
        <v>57.78</v>
      </c>
      <c r="D1927">
        <v>127.22</v>
      </c>
      <c r="E1927">
        <v>68.81</v>
      </c>
      <c r="F1927">
        <v>2.72</v>
      </c>
      <c r="G1927">
        <v>27.815000000000001</v>
      </c>
      <c r="H1927">
        <v>5.6313000000000004</v>
      </c>
      <c r="I1927">
        <v>22.51</v>
      </c>
      <c r="J1927">
        <v>23.44</v>
      </c>
      <c r="K1927">
        <v>100.74</v>
      </c>
      <c r="L1927">
        <v>31.24</v>
      </c>
      <c r="O1927" s="1">
        <v>42103</v>
      </c>
      <c r="P1927" s="4">
        <f t="shared" si="62"/>
        <v>44.878208749999999</v>
      </c>
      <c r="Q1927" s="4">
        <f t="shared" si="61"/>
        <v>95.43</v>
      </c>
      <c r="T1927" s="59"/>
      <c r="U1927" s="59"/>
    </row>
    <row r="1928" spans="1:21" x14ac:dyDescent="0.3">
      <c r="A1928" s="1">
        <v>42104</v>
      </c>
      <c r="B1928">
        <v>95.814999999999998</v>
      </c>
      <c r="C1928">
        <v>57.7</v>
      </c>
      <c r="D1928">
        <v>126.82</v>
      </c>
      <c r="E1928">
        <v>69.16</v>
      </c>
      <c r="F1928">
        <v>2.76</v>
      </c>
      <c r="G1928">
        <v>28.02</v>
      </c>
      <c r="H1928">
        <v>5.69</v>
      </c>
      <c r="I1928">
        <v>22.5</v>
      </c>
      <c r="J1928">
        <v>23.5</v>
      </c>
      <c r="K1928">
        <v>100.02</v>
      </c>
      <c r="L1928">
        <v>31.93</v>
      </c>
      <c r="O1928" s="1">
        <v>42104</v>
      </c>
      <c r="P1928" s="4">
        <f t="shared" si="62"/>
        <v>44.941249999999997</v>
      </c>
      <c r="Q1928" s="4">
        <f t="shared" si="61"/>
        <v>95.814999999999998</v>
      </c>
      <c r="T1928" s="59"/>
      <c r="U1928" s="59"/>
    </row>
    <row r="1929" spans="1:21" x14ac:dyDescent="0.3">
      <c r="A1929" s="1">
        <v>42105</v>
      </c>
      <c r="B1929">
        <v>95.814999999999998</v>
      </c>
      <c r="C1929">
        <v>57.7</v>
      </c>
      <c r="D1929">
        <v>126.82</v>
      </c>
      <c r="E1929">
        <v>69.16</v>
      </c>
      <c r="F1929">
        <v>2.76</v>
      </c>
      <c r="G1929">
        <v>28.02</v>
      </c>
      <c r="H1929">
        <v>5.69</v>
      </c>
      <c r="I1929">
        <v>22.5</v>
      </c>
      <c r="J1929">
        <v>23.5</v>
      </c>
      <c r="K1929">
        <v>100.02</v>
      </c>
      <c r="L1929">
        <v>31.93</v>
      </c>
      <c r="O1929" s="1">
        <v>42105</v>
      </c>
      <c r="P1929" s="4">
        <f t="shared" si="62"/>
        <v>44.941249999999997</v>
      </c>
      <c r="Q1929" s="4">
        <f t="shared" si="61"/>
        <v>95.814999999999998</v>
      </c>
      <c r="T1929" s="59"/>
      <c r="U1929" s="59"/>
    </row>
    <row r="1930" spans="1:21" x14ac:dyDescent="0.3">
      <c r="A1930" s="1">
        <v>42106</v>
      </c>
      <c r="B1930">
        <v>95.814999999999998</v>
      </c>
      <c r="C1930">
        <v>57.7</v>
      </c>
      <c r="D1930">
        <v>126.82</v>
      </c>
      <c r="E1930">
        <v>69.16</v>
      </c>
      <c r="F1930">
        <v>2.76</v>
      </c>
      <c r="G1930">
        <v>28.02</v>
      </c>
      <c r="H1930">
        <v>5.69</v>
      </c>
      <c r="I1930">
        <v>22.5</v>
      </c>
      <c r="J1930">
        <v>23.5</v>
      </c>
      <c r="K1930">
        <v>100.02</v>
      </c>
      <c r="L1930">
        <v>31.93</v>
      </c>
      <c r="O1930" s="1">
        <v>42106</v>
      </c>
      <c r="P1930" s="4">
        <f t="shared" si="62"/>
        <v>44.941249999999997</v>
      </c>
      <c r="Q1930" s="4">
        <f t="shared" si="61"/>
        <v>95.814999999999998</v>
      </c>
      <c r="T1930" s="59"/>
      <c r="U1930" s="59"/>
    </row>
    <row r="1931" spans="1:21" x14ac:dyDescent="0.3">
      <c r="A1931" s="1">
        <v>42107</v>
      </c>
      <c r="B1931">
        <v>95.25</v>
      </c>
      <c r="C1931">
        <v>57.204999999999998</v>
      </c>
      <c r="D1931">
        <v>125.345</v>
      </c>
      <c r="E1931">
        <v>68.73</v>
      </c>
      <c r="F1931">
        <v>2.78</v>
      </c>
      <c r="G1931">
        <v>27.88</v>
      </c>
      <c r="H1931">
        <v>5.6375000000000002</v>
      </c>
      <c r="I1931">
        <v>22.33</v>
      </c>
      <c r="J1931">
        <v>23.33</v>
      </c>
      <c r="K1931">
        <v>99.81</v>
      </c>
      <c r="L1931">
        <v>31.73</v>
      </c>
      <c r="O1931" s="1">
        <v>42107</v>
      </c>
      <c r="P1931" s="4">
        <f t="shared" si="62"/>
        <v>44.59121875000001</v>
      </c>
      <c r="Q1931" s="4">
        <f t="shared" si="61"/>
        <v>95.25</v>
      </c>
      <c r="T1931" s="59"/>
      <c r="U1931" s="59"/>
    </row>
    <row r="1932" spans="1:21" x14ac:dyDescent="0.3">
      <c r="A1932" s="1">
        <v>42108</v>
      </c>
      <c r="B1932">
        <v>94.28</v>
      </c>
      <c r="C1932">
        <v>56.75</v>
      </c>
      <c r="D1932">
        <v>123.98</v>
      </c>
      <c r="E1932">
        <v>68.97</v>
      </c>
      <c r="F1932">
        <v>2.67</v>
      </c>
      <c r="G1932">
        <v>27.72</v>
      </c>
      <c r="H1932">
        <v>5.59</v>
      </c>
      <c r="I1932">
        <v>22.195</v>
      </c>
      <c r="J1932">
        <v>23.18</v>
      </c>
      <c r="K1932">
        <v>99.97</v>
      </c>
      <c r="L1932">
        <v>31.49</v>
      </c>
      <c r="O1932" s="1">
        <v>42108</v>
      </c>
      <c r="P1932" s="4">
        <f t="shared" si="62"/>
        <v>44.336062500000004</v>
      </c>
      <c r="Q1932" s="4">
        <f t="shared" si="61"/>
        <v>94.28</v>
      </c>
      <c r="T1932" s="59"/>
      <c r="U1932" s="59"/>
    </row>
    <row r="1933" spans="1:21" x14ac:dyDescent="0.3">
      <c r="A1933" s="1">
        <v>42109</v>
      </c>
      <c r="B1933">
        <v>95.85</v>
      </c>
      <c r="C1933">
        <v>58.5</v>
      </c>
      <c r="D1933">
        <v>125.9</v>
      </c>
      <c r="E1933">
        <v>68.459999999999994</v>
      </c>
      <c r="F1933">
        <v>2.7</v>
      </c>
      <c r="G1933">
        <v>28.17</v>
      </c>
      <c r="H1933">
        <v>5.6574999999999998</v>
      </c>
      <c r="I1933">
        <v>22.55</v>
      </c>
      <c r="J1933">
        <v>23.51</v>
      </c>
      <c r="K1933">
        <v>96.14</v>
      </c>
      <c r="L1933">
        <v>32.83</v>
      </c>
      <c r="O1933" s="1">
        <v>42109</v>
      </c>
      <c r="P1933" s="4">
        <f t="shared" si="62"/>
        <v>44.768843750000009</v>
      </c>
      <c r="Q1933" s="4">
        <f t="shared" si="61"/>
        <v>95.85</v>
      </c>
      <c r="T1933" s="59"/>
      <c r="U1933" s="59"/>
    </row>
    <row r="1934" spans="1:21" x14ac:dyDescent="0.3">
      <c r="A1934" s="1">
        <v>42110</v>
      </c>
      <c r="B1934">
        <v>95.44</v>
      </c>
      <c r="C1934">
        <v>58.41</v>
      </c>
      <c r="D1934">
        <v>125.33</v>
      </c>
      <c r="E1934">
        <v>67.91</v>
      </c>
      <c r="F1934">
        <v>2.87</v>
      </c>
      <c r="G1934">
        <v>28.01</v>
      </c>
      <c r="H1934">
        <v>5.6224999999999996</v>
      </c>
      <c r="I1934">
        <v>21.88</v>
      </c>
      <c r="J1934">
        <v>23.24</v>
      </c>
      <c r="K1934">
        <v>95.12</v>
      </c>
      <c r="L1934">
        <v>32.869999999999997</v>
      </c>
      <c r="O1934" s="1">
        <v>42110</v>
      </c>
      <c r="P1934" s="4">
        <f t="shared" si="62"/>
        <v>44.494531249999994</v>
      </c>
      <c r="Q1934" s="4">
        <f t="shared" ref="Q1934:Q1997" si="63">B1934</f>
        <v>95.44</v>
      </c>
      <c r="T1934" s="59"/>
      <c r="U1934" s="59"/>
    </row>
    <row r="1935" spans="1:21" x14ac:dyDescent="0.3">
      <c r="A1935" s="1">
        <v>42111</v>
      </c>
      <c r="B1935">
        <v>94.08</v>
      </c>
      <c r="C1935">
        <v>57.33</v>
      </c>
      <c r="D1935">
        <v>121.85</v>
      </c>
      <c r="E1935">
        <v>67.114999999999995</v>
      </c>
      <c r="F1935">
        <v>2.5750000000000002</v>
      </c>
      <c r="G1935">
        <v>28.02</v>
      </c>
      <c r="H1935">
        <v>5.55</v>
      </c>
      <c r="I1935">
        <v>21.49</v>
      </c>
      <c r="J1935">
        <v>23.22</v>
      </c>
      <c r="K1935">
        <v>94.5</v>
      </c>
      <c r="L1935">
        <v>32.47</v>
      </c>
      <c r="O1935" s="1">
        <v>42111</v>
      </c>
      <c r="P1935" s="4">
        <f t="shared" si="62"/>
        <v>43.731000000000002</v>
      </c>
      <c r="Q1935" s="4">
        <f t="shared" si="63"/>
        <v>94.08</v>
      </c>
      <c r="T1935" s="59"/>
      <c r="U1935" s="59"/>
    </row>
    <row r="1936" spans="1:21" x14ac:dyDescent="0.3">
      <c r="A1936" s="1">
        <v>42112</v>
      </c>
      <c r="B1936">
        <v>94.08</v>
      </c>
      <c r="C1936">
        <v>57.33</v>
      </c>
      <c r="D1936">
        <v>121.85</v>
      </c>
      <c r="E1936">
        <v>67.114999999999995</v>
      </c>
      <c r="F1936">
        <v>2.5750000000000002</v>
      </c>
      <c r="G1936">
        <v>28.02</v>
      </c>
      <c r="H1936">
        <v>5.55</v>
      </c>
      <c r="I1936">
        <v>21.49</v>
      </c>
      <c r="J1936">
        <v>23.22</v>
      </c>
      <c r="K1936">
        <v>94.5</v>
      </c>
      <c r="L1936">
        <v>32.47</v>
      </c>
      <c r="O1936" s="1">
        <v>42112</v>
      </c>
      <c r="P1936" s="4">
        <f t="shared" si="62"/>
        <v>43.731000000000002</v>
      </c>
      <c r="Q1936" s="4">
        <f t="shared" si="63"/>
        <v>94.08</v>
      </c>
      <c r="T1936" s="59"/>
      <c r="U1936" s="59"/>
    </row>
    <row r="1937" spans="1:21" x14ac:dyDescent="0.3">
      <c r="A1937" s="1">
        <v>42113</v>
      </c>
      <c r="B1937">
        <v>94.08</v>
      </c>
      <c r="C1937">
        <v>57.33</v>
      </c>
      <c r="D1937">
        <v>121.85</v>
      </c>
      <c r="E1937">
        <v>67.114999999999995</v>
      </c>
      <c r="F1937">
        <v>2.5750000000000002</v>
      </c>
      <c r="G1937">
        <v>28.02</v>
      </c>
      <c r="H1937">
        <v>5.55</v>
      </c>
      <c r="I1937">
        <v>21.49</v>
      </c>
      <c r="J1937">
        <v>23.22</v>
      </c>
      <c r="K1937">
        <v>94.5</v>
      </c>
      <c r="L1937">
        <v>32.47</v>
      </c>
      <c r="O1937" s="1">
        <v>42113</v>
      </c>
      <c r="P1937" s="4">
        <f t="shared" si="62"/>
        <v>43.731000000000002</v>
      </c>
      <c r="Q1937" s="4">
        <f t="shared" si="63"/>
        <v>94.08</v>
      </c>
      <c r="T1937" s="59"/>
      <c r="U1937" s="59"/>
    </row>
    <row r="1938" spans="1:21" x14ac:dyDescent="0.3">
      <c r="A1938" s="1">
        <v>42114</v>
      </c>
      <c r="B1938">
        <v>94.88</v>
      </c>
      <c r="C1938">
        <v>58.17</v>
      </c>
      <c r="D1938">
        <v>123.02500000000001</v>
      </c>
      <c r="E1938">
        <v>68.64</v>
      </c>
      <c r="F1938">
        <v>2.4900000000000002</v>
      </c>
      <c r="G1938">
        <v>28.26</v>
      </c>
      <c r="H1938">
        <v>5.5225</v>
      </c>
      <c r="I1938">
        <v>21.76</v>
      </c>
      <c r="J1938">
        <v>23.27</v>
      </c>
      <c r="K1938">
        <v>96.08</v>
      </c>
      <c r="L1938">
        <v>32.729999999999997</v>
      </c>
      <c r="O1938" s="1">
        <v>42114</v>
      </c>
      <c r="P1938" s="4">
        <f t="shared" si="62"/>
        <v>44.284718750000003</v>
      </c>
      <c r="Q1938" s="4">
        <f t="shared" si="63"/>
        <v>94.88</v>
      </c>
      <c r="T1938" s="59"/>
      <c r="U1938" s="59"/>
    </row>
    <row r="1939" spans="1:21" x14ac:dyDescent="0.3">
      <c r="A1939" s="1">
        <v>42115</v>
      </c>
      <c r="B1939">
        <v>95.53</v>
      </c>
      <c r="C1939">
        <v>58.16</v>
      </c>
      <c r="D1939">
        <v>123.1</v>
      </c>
      <c r="E1939">
        <v>68.569999999999993</v>
      </c>
      <c r="F1939">
        <v>2.35</v>
      </c>
      <c r="G1939">
        <v>28.55</v>
      </c>
      <c r="H1939">
        <v>5.5137999999999998</v>
      </c>
      <c r="I1939">
        <v>22.29</v>
      </c>
      <c r="J1939">
        <v>23.33</v>
      </c>
      <c r="K1939">
        <v>97.75</v>
      </c>
      <c r="L1939">
        <v>32.43</v>
      </c>
      <c r="O1939" s="1">
        <v>42115</v>
      </c>
      <c r="P1939" s="4">
        <f t="shared" si="62"/>
        <v>44.4124275</v>
      </c>
      <c r="Q1939" s="4">
        <f t="shared" si="63"/>
        <v>95.53</v>
      </c>
      <c r="T1939" s="59"/>
      <c r="U1939" s="59"/>
    </row>
    <row r="1940" spans="1:21" x14ac:dyDescent="0.3">
      <c r="A1940" s="1">
        <v>42116</v>
      </c>
      <c r="B1940">
        <v>96.88</v>
      </c>
      <c r="C1940">
        <v>58.73</v>
      </c>
      <c r="D1940">
        <v>127.895</v>
      </c>
      <c r="E1940">
        <v>68.94</v>
      </c>
      <c r="F1940">
        <v>2.2799999999999998</v>
      </c>
      <c r="G1940">
        <v>29.495000000000001</v>
      </c>
      <c r="H1940">
        <v>5.5774999999999997</v>
      </c>
      <c r="I1940">
        <v>22.31</v>
      </c>
      <c r="J1940">
        <v>23.84</v>
      </c>
      <c r="K1940">
        <v>107.81</v>
      </c>
      <c r="L1940">
        <v>32.700000000000003</v>
      </c>
      <c r="O1940" s="1">
        <v>42116</v>
      </c>
      <c r="P1940" s="4">
        <f t="shared" si="62"/>
        <v>45.724343750000003</v>
      </c>
      <c r="Q1940" s="4">
        <f t="shared" si="63"/>
        <v>96.88</v>
      </c>
      <c r="T1940" s="59"/>
      <c r="U1940" s="59"/>
    </row>
    <row r="1941" spans="1:21" x14ac:dyDescent="0.3">
      <c r="A1941" s="1">
        <v>42117</v>
      </c>
      <c r="B1941">
        <v>95.38</v>
      </c>
      <c r="C1941">
        <v>54.72</v>
      </c>
      <c r="D1941">
        <v>124.07</v>
      </c>
      <c r="E1941">
        <v>68.34</v>
      </c>
      <c r="F1941">
        <v>2.33</v>
      </c>
      <c r="G1941">
        <v>29.515000000000001</v>
      </c>
      <c r="H1941">
        <v>5.5549999999999997</v>
      </c>
      <c r="I1941">
        <v>22.17</v>
      </c>
      <c r="J1941">
        <v>24.3</v>
      </c>
      <c r="K1941">
        <v>108.69</v>
      </c>
      <c r="L1941">
        <v>32.35</v>
      </c>
      <c r="O1941" s="1">
        <v>42117</v>
      </c>
      <c r="P1941" s="4">
        <f t="shared" si="62"/>
        <v>44.792625000000001</v>
      </c>
      <c r="Q1941" s="4">
        <f t="shared" si="63"/>
        <v>95.38</v>
      </c>
      <c r="T1941" s="59"/>
      <c r="U1941" s="59"/>
    </row>
    <row r="1942" spans="1:21" x14ac:dyDescent="0.3">
      <c r="A1942" s="1">
        <v>42118</v>
      </c>
      <c r="B1942">
        <v>93.81</v>
      </c>
      <c r="C1942">
        <v>54.73</v>
      </c>
      <c r="D1942">
        <v>119.5</v>
      </c>
      <c r="E1942">
        <v>68.239999999999995</v>
      </c>
      <c r="F1942">
        <v>2.2999999999999998</v>
      </c>
      <c r="G1942">
        <v>29.2</v>
      </c>
      <c r="H1942">
        <v>5.5075000000000003</v>
      </c>
      <c r="I1942">
        <v>21.8</v>
      </c>
      <c r="J1942">
        <v>24.91</v>
      </c>
      <c r="K1942">
        <v>107.16</v>
      </c>
      <c r="L1942">
        <v>32.08</v>
      </c>
      <c r="O1942" s="1">
        <v>42118</v>
      </c>
      <c r="P1942" s="4">
        <f t="shared" si="62"/>
        <v>44.106218750000004</v>
      </c>
      <c r="Q1942" s="4">
        <f t="shared" si="63"/>
        <v>93.81</v>
      </c>
      <c r="T1942" s="59"/>
      <c r="U1942" s="59"/>
    </row>
    <row r="1943" spans="1:21" x14ac:dyDescent="0.3">
      <c r="A1943" s="1">
        <v>42119</v>
      </c>
      <c r="B1943">
        <v>93.81</v>
      </c>
      <c r="C1943">
        <v>54.73</v>
      </c>
      <c r="D1943">
        <v>119.5</v>
      </c>
      <c r="E1943">
        <v>68.239999999999995</v>
      </c>
      <c r="F1943">
        <v>2.2999999999999998</v>
      </c>
      <c r="G1943">
        <v>29.2</v>
      </c>
      <c r="H1943">
        <v>5.5075000000000003</v>
      </c>
      <c r="I1943">
        <v>21.8</v>
      </c>
      <c r="J1943">
        <v>24.91</v>
      </c>
      <c r="K1943">
        <v>107.16</v>
      </c>
      <c r="L1943">
        <v>32.08</v>
      </c>
      <c r="O1943" s="1">
        <v>42119</v>
      </c>
      <c r="P1943" s="4">
        <f t="shared" si="62"/>
        <v>44.106218750000004</v>
      </c>
      <c r="Q1943" s="4">
        <f t="shared" si="63"/>
        <v>93.81</v>
      </c>
      <c r="T1943" s="59"/>
      <c r="U1943" s="59"/>
    </row>
    <row r="1944" spans="1:21" x14ac:dyDescent="0.3">
      <c r="A1944" s="1">
        <v>42120</v>
      </c>
      <c r="B1944">
        <v>93.81</v>
      </c>
      <c r="C1944">
        <v>54.73</v>
      </c>
      <c r="D1944">
        <v>119.5</v>
      </c>
      <c r="E1944">
        <v>68.239999999999995</v>
      </c>
      <c r="F1944">
        <v>2.2999999999999998</v>
      </c>
      <c r="G1944">
        <v>29.2</v>
      </c>
      <c r="H1944">
        <v>5.5075000000000003</v>
      </c>
      <c r="I1944">
        <v>21.8</v>
      </c>
      <c r="J1944">
        <v>24.91</v>
      </c>
      <c r="K1944">
        <v>107.16</v>
      </c>
      <c r="L1944">
        <v>32.08</v>
      </c>
      <c r="O1944" s="1">
        <v>42120</v>
      </c>
      <c r="P1944" s="4">
        <f t="shared" si="62"/>
        <v>44.106218750000004</v>
      </c>
      <c r="Q1944" s="4">
        <f t="shared" si="63"/>
        <v>93.81</v>
      </c>
      <c r="T1944" s="59"/>
      <c r="U1944" s="59"/>
    </row>
    <row r="1945" spans="1:21" x14ac:dyDescent="0.3">
      <c r="A1945" s="1">
        <v>42121</v>
      </c>
      <c r="B1945">
        <v>94.05</v>
      </c>
      <c r="C1945">
        <v>55.56</v>
      </c>
      <c r="D1945">
        <v>120.15</v>
      </c>
      <c r="E1945">
        <v>69.23</v>
      </c>
      <c r="F1945">
        <v>2.34</v>
      </c>
      <c r="G1945">
        <v>29.265000000000001</v>
      </c>
      <c r="H1945">
        <v>5.55</v>
      </c>
      <c r="I1945">
        <v>19.97</v>
      </c>
      <c r="J1945">
        <v>25.41</v>
      </c>
      <c r="K1945">
        <v>109.71</v>
      </c>
      <c r="L1945">
        <v>32.5</v>
      </c>
      <c r="O1945" s="1">
        <v>42121</v>
      </c>
      <c r="P1945" s="4">
        <f t="shared" si="62"/>
        <v>44.394562500000006</v>
      </c>
      <c r="Q1945" s="4">
        <f t="shared" si="63"/>
        <v>94.05</v>
      </c>
      <c r="T1945" s="59"/>
      <c r="U1945" s="59"/>
    </row>
    <row r="1946" spans="1:21" x14ac:dyDescent="0.3">
      <c r="A1946" s="1">
        <v>42122</v>
      </c>
      <c r="B1946">
        <v>94.14</v>
      </c>
      <c r="C1946">
        <v>55.09</v>
      </c>
      <c r="D1946">
        <v>117.45</v>
      </c>
      <c r="E1946">
        <v>69.650000000000006</v>
      </c>
      <c r="F1946">
        <v>2.31</v>
      </c>
      <c r="G1946">
        <v>28.99</v>
      </c>
      <c r="H1946">
        <v>5.5762999999999998</v>
      </c>
      <c r="I1946">
        <v>20.04</v>
      </c>
      <c r="J1946">
        <v>25.01</v>
      </c>
      <c r="K1946">
        <v>109.79</v>
      </c>
      <c r="L1946">
        <v>33.020000000000003</v>
      </c>
      <c r="O1946" s="1">
        <v>42122</v>
      </c>
      <c r="P1946" s="4">
        <f t="shared" si="62"/>
        <v>44.104208750000005</v>
      </c>
      <c r="Q1946" s="4">
        <f t="shared" si="63"/>
        <v>94.14</v>
      </c>
      <c r="T1946" s="59"/>
      <c r="U1946" s="59"/>
    </row>
    <row r="1947" spans="1:21" x14ac:dyDescent="0.3">
      <c r="A1947" s="1">
        <v>42123</v>
      </c>
      <c r="B1947">
        <v>93.62</v>
      </c>
      <c r="C1947">
        <v>55.02</v>
      </c>
      <c r="D1947">
        <v>117.03</v>
      </c>
      <c r="E1947">
        <v>68.67</v>
      </c>
      <c r="F1947">
        <v>2.2799999999999998</v>
      </c>
      <c r="G1947">
        <v>28.87</v>
      </c>
      <c r="H1947">
        <v>5.5350000000000001</v>
      </c>
      <c r="I1947">
        <v>20.010000000000002</v>
      </c>
      <c r="J1947">
        <v>24.79</v>
      </c>
      <c r="K1947">
        <v>107.64</v>
      </c>
      <c r="L1947">
        <v>32.884999999999998</v>
      </c>
      <c r="O1947" s="1">
        <v>42123</v>
      </c>
      <c r="P1947" s="4">
        <f t="shared" si="62"/>
        <v>43.780249999999995</v>
      </c>
      <c r="Q1947" s="4">
        <f t="shared" si="63"/>
        <v>93.62</v>
      </c>
      <c r="T1947" s="59"/>
      <c r="U1947" s="59"/>
    </row>
    <row r="1948" spans="1:21" x14ac:dyDescent="0.3">
      <c r="A1948" s="1">
        <v>42124</v>
      </c>
      <c r="B1948">
        <v>92.81</v>
      </c>
      <c r="C1948">
        <v>54.21</v>
      </c>
      <c r="D1948">
        <v>116.88</v>
      </c>
      <c r="E1948">
        <v>68</v>
      </c>
      <c r="F1948">
        <v>2.2599999999999998</v>
      </c>
      <c r="G1948">
        <v>28.13</v>
      </c>
      <c r="H1948">
        <v>5.5488</v>
      </c>
      <c r="I1948">
        <v>19.79</v>
      </c>
      <c r="J1948">
        <v>24.44</v>
      </c>
      <c r="K1948">
        <v>107.04</v>
      </c>
      <c r="L1948">
        <v>32.549999999999997</v>
      </c>
      <c r="O1948" s="1">
        <v>42124</v>
      </c>
      <c r="P1948" s="4">
        <f t="shared" si="62"/>
        <v>43.402989999999996</v>
      </c>
      <c r="Q1948" s="4">
        <f t="shared" si="63"/>
        <v>92.81</v>
      </c>
      <c r="T1948" s="59"/>
      <c r="U1948" s="59"/>
    </row>
    <row r="1949" spans="1:21" x14ac:dyDescent="0.3">
      <c r="A1949" s="1">
        <v>42125</v>
      </c>
      <c r="B1949">
        <v>95.39</v>
      </c>
      <c r="C1949">
        <v>55.31</v>
      </c>
      <c r="D1949">
        <v>122.8</v>
      </c>
      <c r="E1949">
        <v>68.42</v>
      </c>
      <c r="F1949">
        <v>2.31</v>
      </c>
      <c r="G1949">
        <v>28.99</v>
      </c>
      <c r="H1949">
        <v>5.6875</v>
      </c>
      <c r="I1949">
        <v>19.98</v>
      </c>
      <c r="J1949">
        <v>24.74</v>
      </c>
      <c r="K1949">
        <v>108.37</v>
      </c>
      <c r="L1949">
        <v>33.42</v>
      </c>
      <c r="O1949" s="1">
        <v>42125</v>
      </c>
      <c r="P1949" s="4">
        <f t="shared" si="62"/>
        <v>44.558718750000011</v>
      </c>
      <c r="Q1949" s="4">
        <f t="shared" si="63"/>
        <v>95.39</v>
      </c>
      <c r="T1949" s="59"/>
      <c r="U1949" s="59"/>
    </row>
    <row r="1950" spans="1:21" x14ac:dyDescent="0.3">
      <c r="A1950" s="1">
        <v>42126</v>
      </c>
      <c r="B1950">
        <v>95.39</v>
      </c>
      <c r="C1950">
        <v>55.31</v>
      </c>
      <c r="D1950">
        <v>122.8</v>
      </c>
      <c r="E1950">
        <v>68.42</v>
      </c>
      <c r="F1950">
        <v>2.31</v>
      </c>
      <c r="G1950">
        <v>28.99</v>
      </c>
      <c r="H1950">
        <v>5.6875</v>
      </c>
      <c r="I1950">
        <v>19.98</v>
      </c>
      <c r="J1950">
        <v>24.74</v>
      </c>
      <c r="K1950">
        <v>108.37</v>
      </c>
      <c r="L1950">
        <v>33.42</v>
      </c>
      <c r="O1950" s="1">
        <v>42126</v>
      </c>
      <c r="P1950" s="4">
        <f t="shared" si="62"/>
        <v>44.558718750000011</v>
      </c>
      <c r="Q1950" s="4">
        <f t="shared" si="63"/>
        <v>95.39</v>
      </c>
      <c r="T1950" s="59"/>
      <c r="U1950" s="59"/>
    </row>
    <row r="1951" spans="1:21" x14ac:dyDescent="0.3">
      <c r="A1951" s="1">
        <v>42127</v>
      </c>
      <c r="B1951">
        <v>95.39</v>
      </c>
      <c r="C1951">
        <v>55.31</v>
      </c>
      <c r="D1951">
        <v>122.8</v>
      </c>
      <c r="E1951">
        <v>68.42</v>
      </c>
      <c r="F1951">
        <v>2.31</v>
      </c>
      <c r="G1951">
        <v>28.99</v>
      </c>
      <c r="H1951">
        <v>5.6875</v>
      </c>
      <c r="I1951">
        <v>19.98</v>
      </c>
      <c r="J1951">
        <v>24.74</v>
      </c>
      <c r="K1951">
        <v>108.37</v>
      </c>
      <c r="L1951">
        <v>33.42</v>
      </c>
      <c r="O1951" s="1">
        <v>42127</v>
      </c>
      <c r="P1951" s="4">
        <f t="shared" si="62"/>
        <v>44.558718750000011</v>
      </c>
      <c r="Q1951" s="4">
        <f t="shared" si="63"/>
        <v>95.39</v>
      </c>
      <c r="T1951" s="59"/>
      <c r="U1951" s="59"/>
    </row>
    <row r="1952" spans="1:21" x14ac:dyDescent="0.3">
      <c r="A1952" s="1">
        <v>42128</v>
      </c>
      <c r="B1952">
        <v>95.2</v>
      </c>
      <c r="C1952">
        <v>55.295000000000002</v>
      </c>
      <c r="D1952">
        <v>121.16</v>
      </c>
      <c r="E1952">
        <v>69.055000000000007</v>
      </c>
      <c r="F1952">
        <v>2.31</v>
      </c>
      <c r="G1952">
        <v>28.67</v>
      </c>
      <c r="H1952">
        <v>5.6524999999999999</v>
      </c>
      <c r="I1952">
        <v>19.88</v>
      </c>
      <c r="J1952">
        <v>24.32</v>
      </c>
      <c r="K1952">
        <v>107.89</v>
      </c>
      <c r="L1952">
        <v>33.43</v>
      </c>
      <c r="O1952" s="1">
        <v>42128</v>
      </c>
      <c r="P1952" s="4">
        <f t="shared" si="62"/>
        <v>44.348906250000006</v>
      </c>
      <c r="Q1952" s="4">
        <f t="shared" si="63"/>
        <v>95.2</v>
      </c>
      <c r="T1952" s="59"/>
      <c r="U1952" s="59"/>
    </row>
    <row r="1953" spans="1:21" x14ac:dyDescent="0.3">
      <c r="A1953" s="1">
        <v>42129</v>
      </c>
      <c r="B1953">
        <v>93.13</v>
      </c>
      <c r="C1953">
        <v>54.01</v>
      </c>
      <c r="D1953">
        <v>116.785</v>
      </c>
      <c r="E1953">
        <v>68.37</v>
      </c>
      <c r="F1953">
        <v>2.2799999999999998</v>
      </c>
      <c r="G1953">
        <v>28.04</v>
      </c>
      <c r="H1953">
        <v>5.5075000000000003</v>
      </c>
      <c r="I1953">
        <v>19.36</v>
      </c>
      <c r="J1953">
        <v>24.29</v>
      </c>
      <c r="K1953">
        <v>105.44</v>
      </c>
      <c r="L1953">
        <v>32.64</v>
      </c>
      <c r="O1953" s="1">
        <v>42129</v>
      </c>
      <c r="P1953" s="4">
        <f t="shared" si="62"/>
        <v>43.273156249999992</v>
      </c>
      <c r="Q1953" s="4">
        <f t="shared" si="63"/>
        <v>93.13</v>
      </c>
      <c r="T1953" s="59"/>
      <c r="U1953" s="59"/>
    </row>
    <row r="1954" spans="1:21" x14ac:dyDescent="0.3">
      <c r="A1954" s="1">
        <v>42130</v>
      </c>
      <c r="B1954">
        <v>93.02</v>
      </c>
      <c r="C1954">
        <v>53.7</v>
      </c>
      <c r="D1954">
        <v>116.77500000000001</v>
      </c>
      <c r="E1954">
        <v>67.81</v>
      </c>
      <c r="F1954">
        <v>2.29</v>
      </c>
      <c r="G1954">
        <v>27.99</v>
      </c>
      <c r="H1954">
        <v>5.5250000000000004</v>
      </c>
      <c r="I1954">
        <v>19.445</v>
      </c>
      <c r="J1954">
        <v>24.45</v>
      </c>
      <c r="K1954">
        <v>105.8</v>
      </c>
      <c r="L1954">
        <v>32.22</v>
      </c>
      <c r="O1954" s="1">
        <v>42130</v>
      </c>
      <c r="P1954" s="4">
        <f t="shared" si="62"/>
        <v>43.159937499999998</v>
      </c>
      <c r="Q1954" s="4">
        <f t="shared" si="63"/>
        <v>93.02</v>
      </c>
      <c r="T1954" s="59"/>
      <c r="U1954" s="59"/>
    </row>
    <row r="1955" spans="1:21" x14ac:dyDescent="0.3">
      <c r="A1955" s="1">
        <v>42131</v>
      </c>
      <c r="B1955">
        <v>94.04</v>
      </c>
      <c r="C1955">
        <v>54.06</v>
      </c>
      <c r="D1955">
        <v>122.48</v>
      </c>
      <c r="E1955">
        <v>68.430000000000007</v>
      </c>
      <c r="F1955">
        <v>2.3199999999999998</v>
      </c>
      <c r="G1955">
        <v>27.27</v>
      </c>
      <c r="H1955">
        <v>5.6224999999999996</v>
      </c>
      <c r="I1955">
        <v>19.559999999999999</v>
      </c>
      <c r="J1955">
        <v>24.37</v>
      </c>
      <c r="K1955">
        <v>106.22</v>
      </c>
      <c r="L1955">
        <v>32.244999999999997</v>
      </c>
      <c r="O1955" s="1">
        <v>42131</v>
      </c>
      <c r="P1955" s="4">
        <f t="shared" si="62"/>
        <v>43.878093750000005</v>
      </c>
      <c r="Q1955" s="4">
        <f t="shared" si="63"/>
        <v>94.04</v>
      </c>
      <c r="T1955" s="59"/>
      <c r="U1955" s="59"/>
    </row>
    <row r="1956" spans="1:21" x14ac:dyDescent="0.3">
      <c r="A1956" s="1">
        <v>42132</v>
      </c>
      <c r="B1956">
        <v>94.98</v>
      </c>
      <c r="C1956">
        <v>54.7</v>
      </c>
      <c r="D1956">
        <v>123.33</v>
      </c>
      <c r="E1956">
        <v>69.41</v>
      </c>
      <c r="F1956">
        <v>2.31</v>
      </c>
      <c r="G1956">
        <v>27.18</v>
      </c>
      <c r="H1956">
        <v>5.2062999999999997</v>
      </c>
      <c r="I1956">
        <v>19.690000000000001</v>
      </c>
      <c r="J1956">
        <v>24.55</v>
      </c>
      <c r="K1956">
        <v>107.74</v>
      </c>
      <c r="L1956">
        <v>32.799999999999997</v>
      </c>
      <c r="O1956" s="1">
        <v>42132</v>
      </c>
      <c r="P1956" s="4">
        <f t="shared" si="62"/>
        <v>44.259958749999996</v>
      </c>
      <c r="Q1956" s="4">
        <f t="shared" si="63"/>
        <v>94.98</v>
      </c>
      <c r="T1956" s="59"/>
      <c r="U1956" s="59"/>
    </row>
    <row r="1957" spans="1:21" x14ac:dyDescent="0.3">
      <c r="A1957" s="1">
        <v>42133</v>
      </c>
      <c r="B1957">
        <v>94.98</v>
      </c>
      <c r="C1957">
        <v>54.7</v>
      </c>
      <c r="D1957">
        <v>123.33</v>
      </c>
      <c r="E1957">
        <v>69.41</v>
      </c>
      <c r="F1957">
        <v>2.31</v>
      </c>
      <c r="G1957">
        <v>27.18</v>
      </c>
      <c r="H1957">
        <v>5.2062999999999997</v>
      </c>
      <c r="I1957">
        <v>19.690000000000001</v>
      </c>
      <c r="J1957">
        <v>24.55</v>
      </c>
      <c r="K1957">
        <v>107.74</v>
      </c>
      <c r="L1957">
        <v>32.799999999999997</v>
      </c>
      <c r="O1957" s="1">
        <v>42133</v>
      </c>
      <c r="P1957" s="4">
        <f t="shared" si="62"/>
        <v>44.259958749999996</v>
      </c>
      <c r="Q1957" s="4">
        <f t="shared" si="63"/>
        <v>94.98</v>
      </c>
      <c r="T1957" s="59"/>
      <c r="U1957" s="59"/>
    </row>
    <row r="1958" spans="1:21" x14ac:dyDescent="0.3">
      <c r="A1958" s="1">
        <v>42134</v>
      </c>
      <c r="B1958">
        <v>94.98</v>
      </c>
      <c r="C1958">
        <v>54.7</v>
      </c>
      <c r="D1958">
        <v>123.33</v>
      </c>
      <c r="E1958">
        <v>69.41</v>
      </c>
      <c r="F1958">
        <v>2.31</v>
      </c>
      <c r="G1958">
        <v>27.18</v>
      </c>
      <c r="H1958">
        <v>5.2062999999999997</v>
      </c>
      <c r="I1958">
        <v>19.690000000000001</v>
      </c>
      <c r="J1958">
        <v>24.55</v>
      </c>
      <c r="K1958">
        <v>107.74</v>
      </c>
      <c r="L1958">
        <v>32.799999999999997</v>
      </c>
      <c r="O1958" s="1">
        <v>42134</v>
      </c>
      <c r="P1958" s="4">
        <f t="shared" si="62"/>
        <v>44.259958749999996</v>
      </c>
      <c r="Q1958" s="4">
        <f t="shared" si="63"/>
        <v>94.98</v>
      </c>
      <c r="T1958" s="59"/>
      <c r="U1958" s="59"/>
    </row>
    <row r="1959" spans="1:21" x14ac:dyDescent="0.3">
      <c r="A1959" s="1">
        <v>42135</v>
      </c>
      <c r="B1959">
        <v>95.04</v>
      </c>
      <c r="C1959">
        <v>54.44</v>
      </c>
      <c r="D1959">
        <v>122.81</v>
      </c>
      <c r="E1959">
        <v>69.05</v>
      </c>
      <c r="F1959">
        <v>2.3199999999999998</v>
      </c>
      <c r="G1959">
        <v>27.75</v>
      </c>
      <c r="H1959">
        <v>5.1574999999999998</v>
      </c>
      <c r="I1959">
        <v>19.920000000000002</v>
      </c>
      <c r="J1959">
        <v>24.37</v>
      </c>
      <c r="K1959">
        <v>108.62</v>
      </c>
      <c r="L1959">
        <v>32.69</v>
      </c>
      <c r="O1959" s="1">
        <v>42135</v>
      </c>
      <c r="P1959" s="4">
        <f t="shared" si="62"/>
        <v>44.239968749999996</v>
      </c>
      <c r="Q1959" s="4">
        <f t="shared" si="63"/>
        <v>95.04</v>
      </c>
      <c r="T1959" s="59"/>
      <c r="U1959" s="59"/>
    </row>
    <row r="1960" spans="1:21" x14ac:dyDescent="0.3">
      <c r="A1960" s="1">
        <v>42136</v>
      </c>
      <c r="B1960">
        <v>94.18</v>
      </c>
      <c r="C1960">
        <v>54.164999999999999</v>
      </c>
      <c r="D1960">
        <v>122.95</v>
      </c>
      <c r="E1960">
        <v>68.784999999999997</v>
      </c>
      <c r="F1960">
        <v>2.35</v>
      </c>
      <c r="G1960">
        <v>26.87</v>
      </c>
      <c r="H1960">
        <v>5.2074999999999996</v>
      </c>
      <c r="I1960">
        <v>19.89</v>
      </c>
      <c r="J1960">
        <v>24.38</v>
      </c>
      <c r="K1960">
        <v>108.63</v>
      </c>
      <c r="L1960">
        <v>32.25</v>
      </c>
      <c r="O1960" s="1">
        <v>42136</v>
      </c>
      <c r="P1960" s="4">
        <f t="shared" si="62"/>
        <v>44.053093749999995</v>
      </c>
      <c r="Q1960" s="4">
        <f t="shared" si="63"/>
        <v>94.18</v>
      </c>
      <c r="T1960" s="59"/>
      <c r="U1960" s="59"/>
    </row>
    <row r="1961" spans="1:21" x14ac:dyDescent="0.3">
      <c r="A1961" s="1">
        <v>42137</v>
      </c>
      <c r="B1961">
        <v>94.76</v>
      </c>
      <c r="C1961">
        <v>54.69</v>
      </c>
      <c r="D1961">
        <v>123.13</v>
      </c>
      <c r="E1961">
        <v>69.73</v>
      </c>
      <c r="F1961">
        <v>2.37</v>
      </c>
      <c r="G1961">
        <v>27.19</v>
      </c>
      <c r="H1961">
        <v>5.2374999999999998</v>
      </c>
      <c r="I1961">
        <v>19.93</v>
      </c>
      <c r="J1961">
        <v>24.44</v>
      </c>
      <c r="K1961">
        <v>108.58</v>
      </c>
      <c r="L1961">
        <v>32.64</v>
      </c>
      <c r="O1961" s="1">
        <v>42137</v>
      </c>
      <c r="P1961" s="4">
        <f t="shared" si="62"/>
        <v>44.329218750000003</v>
      </c>
      <c r="Q1961" s="4">
        <f t="shared" si="63"/>
        <v>94.76</v>
      </c>
      <c r="T1961" s="59"/>
      <c r="U1961" s="59"/>
    </row>
    <row r="1962" spans="1:21" x14ac:dyDescent="0.3">
      <c r="A1962" s="1">
        <v>42138</v>
      </c>
      <c r="B1962">
        <v>95.89</v>
      </c>
      <c r="C1962">
        <v>55.604999999999997</v>
      </c>
      <c r="D1962">
        <v>126.94</v>
      </c>
      <c r="E1962">
        <v>70.52</v>
      </c>
      <c r="F1962">
        <v>2.33</v>
      </c>
      <c r="G1962">
        <v>26.69</v>
      </c>
      <c r="H1962">
        <v>5.3224999999999998</v>
      </c>
      <c r="I1962">
        <v>19.86</v>
      </c>
      <c r="J1962">
        <v>24.41</v>
      </c>
      <c r="K1962">
        <v>110.58</v>
      </c>
      <c r="L1962">
        <v>32.97</v>
      </c>
      <c r="O1962" s="1">
        <v>42138</v>
      </c>
      <c r="P1962" s="4">
        <f t="shared" si="62"/>
        <v>45.026218750000012</v>
      </c>
      <c r="Q1962" s="4">
        <f t="shared" si="63"/>
        <v>95.89</v>
      </c>
      <c r="T1962" s="59"/>
      <c r="U1962" s="59"/>
    </row>
    <row r="1963" spans="1:21" x14ac:dyDescent="0.3">
      <c r="A1963" s="1">
        <v>42139</v>
      </c>
      <c r="B1963">
        <v>96.05</v>
      </c>
      <c r="C1963">
        <v>55.61</v>
      </c>
      <c r="D1963">
        <v>127.87</v>
      </c>
      <c r="E1963">
        <v>71.06</v>
      </c>
      <c r="F1963">
        <v>2.3199999999999998</v>
      </c>
      <c r="G1963">
        <v>26.33</v>
      </c>
      <c r="H1963">
        <v>5.3250000000000002</v>
      </c>
      <c r="I1963">
        <v>20.2</v>
      </c>
      <c r="J1963">
        <v>24.56</v>
      </c>
      <c r="K1963">
        <v>111.05</v>
      </c>
      <c r="L1963">
        <v>32.99</v>
      </c>
      <c r="O1963" s="1">
        <v>42139</v>
      </c>
      <c r="P1963" s="4">
        <f t="shared" si="62"/>
        <v>45.222312500000001</v>
      </c>
      <c r="Q1963" s="4">
        <f t="shared" si="63"/>
        <v>96.05</v>
      </c>
      <c r="T1963" s="59"/>
      <c r="U1963" s="59"/>
    </row>
    <row r="1964" spans="1:21" x14ac:dyDescent="0.3">
      <c r="A1964" s="1">
        <v>42140</v>
      </c>
      <c r="B1964">
        <v>96.05</v>
      </c>
      <c r="C1964">
        <v>55.61</v>
      </c>
      <c r="D1964">
        <v>127.87</v>
      </c>
      <c r="E1964">
        <v>71.06</v>
      </c>
      <c r="F1964">
        <v>2.3199999999999998</v>
      </c>
      <c r="G1964">
        <v>26.33</v>
      </c>
      <c r="H1964">
        <v>5.3250000000000002</v>
      </c>
      <c r="I1964">
        <v>20.2</v>
      </c>
      <c r="J1964">
        <v>24.56</v>
      </c>
      <c r="K1964">
        <v>111.05</v>
      </c>
      <c r="L1964">
        <v>32.99</v>
      </c>
      <c r="O1964" s="1">
        <v>42140</v>
      </c>
      <c r="P1964" s="4">
        <f t="shared" si="62"/>
        <v>45.222312500000001</v>
      </c>
      <c r="Q1964" s="4">
        <f t="shared" si="63"/>
        <v>96.05</v>
      </c>
      <c r="T1964" s="59"/>
      <c r="U1964" s="59"/>
    </row>
    <row r="1965" spans="1:21" x14ac:dyDescent="0.3">
      <c r="A1965" s="1">
        <v>42141</v>
      </c>
      <c r="B1965">
        <v>96.05</v>
      </c>
      <c r="C1965">
        <v>55.61</v>
      </c>
      <c r="D1965">
        <v>127.87</v>
      </c>
      <c r="E1965">
        <v>71.06</v>
      </c>
      <c r="F1965">
        <v>2.3199999999999998</v>
      </c>
      <c r="G1965">
        <v>26.33</v>
      </c>
      <c r="H1965">
        <v>5.3250000000000002</v>
      </c>
      <c r="I1965">
        <v>20.2</v>
      </c>
      <c r="J1965">
        <v>24.56</v>
      </c>
      <c r="K1965">
        <v>111.05</v>
      </c>
      <c r="L1965">
        <v>32.99</v>
      </c>
      <c r="O1965" s="1">
        <v>42141</v>
      </c>
      <c r="P1965" s="4">
        <f t="shared" si="62"/>
        <v>45.222312500000001</v>
      </c>
      <c r="Q1965" s="4">
        <f t="shared" si="63"/>
        <v>96.05</v>
      </c>
      <c r="T1965" s="59"/>
      <c r="U1965" s="59"/>
    </row>
    <row r="1966" spans="1:21" x14ac:dyDescent="0.3">
      <c r="A1966" s="1">
        <v>42142</v>
      </c>
      <c r="B1966">
        <v>96.99</v>
      </c>
      <c r="C1966">
        <v>55.79</v>
      </c>
      <c r="D1966">
        <v>130.18</v>
      </c>
      <c r="E1966">
        <v>70.42</v>
      </c>
      <c r="F1966">
        <v>2.35</v>
      </c>
      <c r="G1966">
        <v>26.76</v>
      </c>
      <c r="H1966">
        <v>5.3174999999999999</v>
      </c>
      <c r="I1966">
        <v>20.190000000000001</v>
      </c>
      <c r="J1966">
        <v>24.41</v>
      </c>
      <c r="K1966">
        <v>111.02</v>
      </c>
      <c r="L1966">
        <v>33.409999999999997</v>
      </c>
      <c r="O1966" s="1">
        <v>42142</v>
      </c>
      <c r="P1966" s="4">
        <f t="shared" si="62"/>
        <v>45.518468750000004</v>
      </c>
      <c r="Q1966" s="4">
        <f t="shared" si="63"/>
        <v>96.99</v>
      </c>
      <c r="T1966" s="59"/>
      <c r="U1966" s="59"/>
    </row>
    <row r="1967" spans="1:21" x14ac:dyDescent="0.3">
      <c r="A1967" s="1">
        <v>42143</v>
      </c>
      <c r="B1967">
        <v>96.64</v>
      </c>
      <c r="C1967">
        <v>55.78</v>
      </c>
      <c r="D1967">
        <v>129.47</v>
      </c>
      <c r="E1967">
        <v>69.62</v>
      </c>
      <c r="F1967">
        <v>2.2799999999999998</v>
      </c>
      <c r="G1967">
        <v>26.31</v>
      </c>
      <c r="H1967">
        <v>5.26</v>
      </c>
      <c r="I1967">
        <v>19.989999999999998</v>
      </c>
      <c r="J1967">
        <v>24.59</v>
      </c>
      <c r="K1967">
        <v>111.22</v>
      </c>
      <c r="L1967">
        <v>33.15</v>
      </c>
      <c r="O1967" s="1">
        <v>42143</v>
      </c>
      <c r="P1967" s="4">
        <f t="shared" si="62"/>
        <v>45.249749999999999</v>
      </c>
      <c r="Q1967" s="4">
        <f t="shared" si="63"/>
        <v>96.64</v>
      </c>
      <c r="T1967" s="59"/>
      <c r="U1967" s="59"/>
    </row>
    <row r="1968" spans="1:21" x14ac:dyDescent="0.3">
      <c r="A1968" s="1">
        <v>42144</v>
      </c>
      <c r="B1968">
        <v>96.85</v>
      </c>
      <c r="C1968">
        <v>55.63</v>
      </c>
      <c r="D1968">
        <v>129.11000000000001</v>
      </c>
      <c r="E1968">
        <v>69.28</v>
      </c>
      <c r="F1968">
        <v>2.3199999999999998</v>
      </c>
      <c r="G1968">
        <v>26.59</v>
      </c>
      <c r="H1968">
        <v>5.26</v>
      </c>
      <c r="I1968">
        <v>19.91</v>
      </c>
      <c r="J1968">
        <v>24.58</v>
      </c>
      <c r="K1968">
        <v>111.64</v>
      </c>
      <c r="L1968">
        <v>33.369999999999997</v>
      </c>
      <c r="O1968" s="1">
        <v>42144</v>
      </c>
      <c r="P1968" s="4">
        <f t="shared" si="62"/>
        <v>45.226375000000004</v>
      </c>
      <c r="Q1968" s="4">
        <f t="shared" si="63"/>
        <v>96.85</v>
      </c>
      <c r="T1968" s="59"/>
      <c r="U1968" s="59"/>
    </row>
    <row r="1969" spans="1:21" x14ac:dyDescent="0.3">
      <c r="A1969" s="1">
        <v>42145</v>
      </c>
      <c r="B1969">
        <v>97.34</v>
      </c>
      <c r="C1969">
        <v>55.5</v>
      </c>
      <c r="D1969">
        <v>129.59</v>
      </c>
      <c r="E1969">
        <v>70.09</v>
      </c>
      <c r="F1969">
        <v>2.2799999999999998</v>
      </c>
      <c r="G1969">
        <v>26.9</v>
      </c>
      <c r="H1969">
        <v>5.2225000000000001</v>
      </c>
      <c r="I1969">
        <v>20.149999999999999</v>
      </c>
      <c r="J1969">
        <v>24.24</v>
      </c>
      <c r="K1969">
        <v>111.53</v>
      </c>
      <c r="L1969">
        <v>33.549999999999997</v>
      </c>
      <c r="O1969" s="1">
        <v>42145</v>
      </c>
      <c r="P1969" s="4">
        <f t="shared" si="62"/>
        <v>45.407781250000006</v>
      </c>
      <c r="Q1969" s="4">
        <f t="shared" si="63"/>
        <v>97.34</v>
      </c>
      <c r="T1969" s="59"/>
      <c r="U1969" s="59"/>
    </row>
    <row r="1970" spans="1:21" x14ac:dyDescent="0.3">
      <c r="A1970" s="1">
        <v>42146</v>
      </c>
      <c r="B1970">
        <v>97.54</v>
      </c>
      <c r="C1970">
        <v>55.365000000000002</v>
      </c>
      <c r="D1970">
        <v>132.63999999999999</v>
      </c>
      <c r="E1970">
        <v>69.510000000000005</v>
      </c>
      <c r="F1970">
        <v>2.2799999999999998</v>
      </c>
      <c r="G1970">
        <v>27.33</v>
      </c>
      <c r="H1970">
        <v>5.2149999999999999</v>
      </c>
      <c r="I1970">
        <v>20.14</v>
      </c>
      <c r="J1970">
        <v>24.2</v>
      </c>
      <c r="K1970">
        <v>110.98</v>
      </c>
      <c r="L1970">
        <v>33.450000000000003</v>
      </c>
      <c r="O1970" s="1">
        <v>42146</v>
      </c>
      <c r="P1970" s="4">
        <f t="shared" si="62"/>
        <v>45.676124999999999</v>
      </c>
      <c r="Q1970" s="4">
        <f t="shared" si="63"/>
        <v>97.54</v>
      </c>
      <c r="T1970" s="59"/>
      <c r="U1970" s="59"/>
    </row>
    <row r="1971" spans="1:21" x14ac:dyDescent="0.3">
      <c r="A1971" s="1">
        <v>42147</v>
      </c>
      <c r="B1971">
        <v>97.54</v>
      </c>
      <c r="C1971">
        <v>55.365000000000002</v>
      </c>
      <c r="D1971">
        <v>132.63999999999999</v>
      </c>
      <c r="E1971">
        <v>69.510000000000005</v>
      </c>
      <c r="F1971">
        <v>2.2799999999999998</v>
      </c>
      <c r="G1971">
        <v>27.33</v>
      </c>
      <c r="H1971">
        <v>5.2149999999999999</v>
      </c>
      <c r="I1971">
        <v>20.14</v>
      </c>
      <c r="J1971">
        <v>24.2</v>
      </c>
      <c r="K1971">
        <v>110.98</v>
      </c>
      <c r="L1971">
        <v>33.450000000000003</v>
      </c>
      <c r="O1971" s="1">
        <v>42147</v>
      </c>
      <c r="P1971" s="4">
        <f t="shared" si="62"/>
        <v>45.676124999999999</v>
      </c>
      <c r="Q1971" s="4">
        <f t="shared" si="63"/>
        <v>97.54</v>
      </c>
      <c r="T1971" s="59"/>
      <c r="U1971" s="59"/>
    </row>
    <row r="1972" spans="1:21" x14ac:dyDescent="0.3">
      <c r="A1972" s="1">
        <v>42148</v>
      </c>
      <c r="B1972">
        <v>97.54</v>
      </c>
      <c r="C1972">
        <v>55.365000000000002</v>
      </c>
      <c r="D1972">
        <v>132.63999999999999</v>
      </c>
      <c r="E1972">
        <v>69.510000000000005</v>
      </c>
      <c r="F1972">
        <v>2.2799999999999998</v>
      </c>
      <c r="G1972">
        <v>27.33</v>
      </c>
      <c r="H1972">
        <v>5.2149999999999999</v>
      </c>
      <c r="I1972">
        <v>20.14</v>
      </c>
      <c r="J1972">
        <v>24.2</v>
      </c>
      <c r="K1972">
        <v>110.98</v>
      </c>
      <c r="L1972">
        <v>33.450000000000003</v>
      </c>
      <c r="O1972" s="1">
        <v>42148</v>
      </c>
      <c r="P1972" s="4">
        <f t="shared" si="62"/>
        <v>45.676124999999999</v>
      </c>
      <c r="Q1972" s="4">
        <f t="shared" si="63"/>
        <v>97.54</v>
      </c>
      <c r="T1972" s="59"/>
      <c r="U1972" s="59"/>
    </row>
    <row r="1973" spans="1:21" x14ac:dyDescent="0.3">
      <c r="A1973" s="1">
        <v>42149</v>
      </c>
      <c r="B1973">
        <v>97.54</v>
      </c>
      <c r="C1973">
        <v>55.365000000000002</v>
      </c>
      <c r="D1973">
        <v>132.63999999999999</v>
      </c>
      <c r="E1973">
        <v>69.510000000000005</v>
      </c>
      <c r="F1973">
        <v>2.2799999999999998</v>
      </c>
      <c r="G1973">
        <v>27.33</v>
      </c>
      <c r="H1973">
        <v>5.2149999999999999</v>
      </c>
      <c r="I1973">
        <v>20.14</v>
      </c>
      <c r="J1973">
        <v>24.2</v>
      </c>
      <c r="K1973">
        <v>110.98</v>
      </c>
      <c r="L1973">
        <v>33.450000000000003</v>
      </c>
      <c r="O1973" s="1">
        <v>42149</v>
      </c>
      <c r="P1973" s="4">
        <f t="shared" si="62"/>
        <v>45.676124999999999</v>
      </c>
      <c r="Q1973" s="4">
        <f t="shared" si="63"/>
        <v>97.54</v>
      </c>
      <c r="T1973" s="59"/>
      <c r="U1973" s="59"/>
    </row>
    <row r="1974" spans="1:21" x14ac:dyDescent="0.3">
      <c r="A1974" s="1">
        <v>42150</v>
      </c>
      <c r="B1974">
        <v>96.79</v>
      </c>
      <c r="C1974">
        <v>54.56</v>
      </c>
      <c r="D1974">
        <v>131.30000000000001</v>
      </c>
      <c r="E1974">
        <v>69.36</v>
      </c>
      <c r="F1974">
        <v>2.2200000000000002</v>
      </c>
      <c r="G1974">
        <v>27.32</v>
      </c>
      <c r="H1974">
        <v>5.1825000000000001</v>
      </c>
      <c r="I1974">
        <v>19.989999999999998</v>
      </c>
      <c r="J1974">
        <v>24.26</v>
      </c>
      <c r="K1974">
        <v>108.97</v>
      </c>
      <c r="L1974">
        <v>33.104999999999997</v>
      </c>
      <c r="O1974" s="1">
        <v>42150</v>
      </c>
      <c r="P1974" s="4">
        <f t="shared" si="62"/>
        <v>45.253218750000002</v>
      </c>
      <c r="Q1974" s="4">
        <f t="shared" si="63"/>
        <v>96.79</v>
      </c>
      <c r="T1974" s="59"/>
      <c r="U1974" s="59"/>
    </row>
    <row r="1975" spans="1:21" x14ac:dyDescent="0.3">
      <c r="A1975" s="1">
        <v>42151</v>
      </c>
      <c r="B1975">
        <v>100.59</v>
      </c>
      <c r="C1975">
        <v>55.97</v>
      </c>
      <c r="D1975">
        <v>141.49</v>
      </c>
      <c r="E1975">
        <v>71.02</v>
      </c>
      <c r="F1975">
        <v>2.2799999999999998</v>
      </c>
      <c r="G1975">
        <v>28.13</v>
      </c>
      <c r="H1975">
        <v>5.46</v>
      </c>
      <c r="I1975">
        <v>20.34</v>
      </c>
      <c r="J1975">
        <v>24.6</v>
      </c>
      <c r="K1975">
        <v>112.53</v>
      </c>
      <c r="L1975">
        <v>33.71</v>
      </c>
      <c r="O1975" s="1">
        <v>42151</v>
      </c>
      <c r="P1975" s="4">
        <f t="shared" si="62"/>
        <v>47.17649999999999</v>
      </c>
      <c r="Q1975" s="4">
        <f t="shared" si="63"/>
        <v>100.59</v>
      </c>
      <c r="T1975" s="59"/>
      <c r="U1975" s="59"/>
    </row>
    <row r="1976" spans="1:21" x14ac:dyDescent="0.3">
      <c r="A1976" s="1">
        <v>42152</v>
      </c>
      <c r="B1976">
        <v>100.69</v>
      </c>
      <c r="C1976">
        <v>55.91</v>
      </c>
      <c r="D1976">
        <v>142.38</v>
      </c>
      <c r="E1976">
        <v>70.599999999999994</v>
      </c>
      <c r="F1976">
        <v>2.27</v>
      </c>
      <c r="G1976">
        <v>28.28</v>
      </c>
      <c r="H1976">
        <v>5.5350000000000001</v>
      </c>
      <c r="I1976">
        <v>20.36</v>
      </c>
      <c r="J1976">
        <v>24.45</v>
      </c>
      <c r="K1976">
        <v>113.8</v>
      </c>
      <c r="L1976">
        <v>34.01</v>
      </c>
      <c r="O1976" s="1">
        <v>42152</v>
      </c>
      <c r="P1976" s="4">
        <f t="shared" si="62"/>
        <v>47.338812499999996</v>
      </c>
      <c r="Q1976" s="4">
        <f t="shared" si="63"/>
        <v>100.69</v>
      </c>
      <c r="T1976" s="59"/>
      <c r="U1976" s="59"/>
    </row>
    <row r="1977" spans="1:21" x14ac:dyDescent="0.3">
      <c r="A1977" s="1">
        <v>42153</v>
      </c>
      <c r="B1977">
        <v>101.07</v>
      </c>
      <c r="C1977">
        <v>55.92</v>
      </c>
      <c r="D1977">
        <v>148.07</v>
      </c>
      <c r="E1977">
        <v>69.680000000000007</v>
      </c>
      <c r="F1977">
        <v>2.2799999999999998</v>
      </c>
      <c r="G1977">
        <v>27.93</v>
      </c>
      <c r="H1977">
        <v>5.5324999999999998</v>
      </c>
      <c r="I1977">
        <v>20.13</v>
      </c>
      <c r="J1977">
        <v>24.28</v>
      </c>
      <c r="K1977">
        <v>112.3</v>
      </c>
      <c r="L1977">
        <v>34.46</v>
      </c>
      <c r="O1977" s="1">
        <v>42153</v>
      </c>
      <c r="P1977" s="4">
        <f t="shared" si="62"/>
        <v>47.779281250000004</v>
      </c>
      <c r="Q1977" s="4">
        <f t="shared" si="63"/>
        <v>101.07</v>
      </c>
      <c r="T1977" s="59"/>
      <c r="U1977" s="59"/>
    </row>
    <row r="1978" spans="1:21" x14ac:dyDescent="0.3">
      <c r="A1978" s="1">
        <v>42154</v>
      </c>
      <c r="B1978">
        <v>101.07</v>
      </c>
      <c r="C1978">
        <v>55.92</v>
      </c>
      <c r="D1978">
        <v>148.07</v>
      </c>
      <c r="E1978">
        <v>69.680000000000007</v>
      </c>
      <c r="F1978">
        <v>2.2799999999999998</v>
      </c>
      <c r="G1978">
        <v>27.93</v>
      </c>
      <c r="H1978">
        <v>5.5324999999999998</v>
      </c>
      <c r="I1978">
        <v>20.13</v>
      </c>
      <c r="J1978">
        <v>24.28</v>
      </c>
      <c r="K1978">
        <v>112.3</v>
      </c>
      <c r="L1978">
        <v>34.46</v>
      </c>
      <c r="O1978" s="1">
        <v>42154</v>
      </c>
      <c r="P1978" s="4">
        <f t="shared" si="62"/>
        <v>47.779281250000004</v>
      </c>
      <c r="Q1978" s="4">
        <f t="shared" si="63"/>
        <v>101.07</v>
      </c>
      <c r="T1978" s="59"/>
      <c r="U1978" s="59"/>
    </row>
    <row r="1979" spans="1:21" x14ac:dyDescent="0.3">
      <c r="A1979" s="1">
        <v>42155</v>
      </c>
      <c r="B1979">
        <v>101.07</v>
      </c>
      <c r="C1979">
        <v>55.92</v>
      </c>
      <c r="D1979">
        <v>148.07</v>
      </c>
      <c r="E1979">
        <v>69.680000000000007</v>
      </c>
      <c r="F1979">
        <v>2.2799999999999998</v>
      </c>
      <c r="G1979">
        <v>27.93</v>
      </c>
      <c r="H1979">
        <v>5.5324999999999998</v>
      </c>
      <c r="I1979">
        <v>20.13</v>
      </c>
      <c r="J1979">
        <v>24.28</v>
      </c>
      <c r="K1979">
        <v>112.3</v>
      </c>
      <c r="L1979">
        <v>34.46</v>
      </c>
      <c r="O1979" s="1">
        <v>42155</v>
      </c>
      <c r="P1979" s="4">
        <f t="shared" si="62"/>
        <v>47.779281250000004</v>
      </c>
      <c r="Q1979" s="4">
        <f t="shared" si="63"/>
        <v>101.07</v>
      </c>
      <c r="T1979" s="59"/>
      <c r="U1979" s="59"/>
    </row>
    <row r="1980" spans="1:21" x14ac:dyDescent="0.3">
      <c r="A1980" s="1">
        <v>42156</v>
      </c>
      <c r="B1980">
        <v>101.13</v>
      </c>
      <c r="C1980">
        <v>55.71</v>
      </c>
      <c r="D1980">
        <v>146.62</v>
      </c>
      <c r="E1980">
        <v>69.415000000000006</v>
      </c>
      <c r="F1980">
        <v>2.25</v>
      </c>
      <c r="G1980">
        <v>28.42</v>
      </c>
      <c r="H1980">
        <v>5.5949999999999998</v>
      </c>
      <c r="I1980">
        <v>20.309999999999999</v>
      </c>
      <c r="J1980">
        <v>24.14</v>
      </c>
      <c r="K1980">
        <v>111.63</v>
      </c>
      <c r="L1980">
        <v>33.905000000000001</v>
      </c>
      <c r="O1980" s="1">
        <v>42156</v>
      </c>
      <c r="P1980" s="4">
        <f t="shared" si="62"/>
        <v>47.538812499999999</v>
      </c>
      <c r="Q1980" s="4">
        <f t="shared" si="63"/>
        <v>101.13</v>
      </c>
      <c r="T1980" s="59"/>
      <c r="U1980" s="59"/>
    </row>
    <row r="1981" spans="1:21" x14ac:dyDescent="0.3">
      <c r="A1981" s="1">
        <v>42157</v>
      </c>
      <c r="B1981">
        <v>100</v>
      </c>
      <c r="C1981">
        <v>55.25</v>
      </c>
      <c r="D1981">
        <v>144.16</v>
      </c>
      <c r="E1981">
        <v>69.349999999999994</v>
      </c>
      <c r="F1981">
        <v>2.2999999999999998</v>
      </c>
      <c r="G1981">
        <v>27.79</v>
      </c>
      <c r="H1981">
        <v>5.4837999999999996</v>
      </c>
      <c r="I1981">
        <v>20.375</v>
      </c>
      <c r="J1981">
        <v>23.67</v>
      </c>
      <c r="K1981">
        <v>110.05</v>
      </c>
      <c r="L1981">
        <v>33.270000000000003</v>
      </c>
      <c r="O1981" s="1">
        <v>42157</v>
      </c>
      <c r="P1981" s="4">
        <f t="shared" si="62"/>
        <v>46.958614999999995</v>
      </c>
      <c r="Q1981" s="4">
        <f t="shared" si="63"/>
        <v>100</v>
      </c>
      <c r="T1981" s="59"/>
      <c r="U1981" s="59"/>
    </row>
    <row r="1982" spans="1:21" x14ac:dyDescent="0.3">
      <c r="A1982" s="1">
        <v>42158</v>
      </c>
      <c r="B1982">
        <v>99.32</v>
      </c>
      <c r="C1982">
        <v>54.884999999999998</v>
      </c>
      <c r="D1982">
        <v>143.06</v>
      </c>
      <c r="E1982">
        <v>69.86</v>
      </c>
      <c r="F1982">
        <v>2.2799999999999998</v>
      </c>
      <c r="G1982">
        <v>27.08</v>
      </c>
      <c r="H1982">
        <v>5.4249999999999998</v>
      </c>
      <c r="I1982">
        <v>20.36</v>
      </c>
      <c r="J1982">
        <v>23.66</v>
      </c>
      <c r="K1982">
        <v>111.72</v>
      </c>
      <c r="L1982">
        <v>32.729999999999997</v>
      </c>
      <c r="O1982" s="1">
        <v>42158</v>
      </c>
      <c r="P1982" s="4">
        <f t="shared" si="62"/>
        <v>46.783000000000001</v>
      </c>
      <c r="Q1982" s="4">
        <f t="shared" si="63"/>
        <v>99.32</v>
      </c>
      <c r="T1982" s="59"/>
      <c r="U1982" s="59"/>
    </row>
    <row r="1983" spans="1:21" x14ac:dyDescent="0.3">
      <c r="A1983" s="1">
        <v>42159</v>
      </c>
      <c r="B1983">
        <v>98.42</v>
      </c>
      <c r="C1983">
        <v>53.98</v>
      </c>
      <c r="D1983">
        <v>141.19999999999999</v>
      </c>
      <c r="E1983">
        <v>68.900000000000006</v>
      </c>
      <c r="F1983">
        <v>2.33</v>
      </c>
      <c r="G1983">
        <v>26.984999999999999</v>
      </c>
      <c r="H1983">
        <v>5.5225</v>
      </c>
      <c r="I1983">
        <v>20.059999999999999</v>
      </c>
      <c r="J1983">
        <v>22.98</v>
      </c>
      <c r="K1983">
        <v>110.59</v>
      </c>
      <c r="L1983">
        <v>32.31</v>
      </c>
      <c r="O1983" s="1">
        <v>42159</v>
      </c>
      <c r="P1983" s="4">
        <f t="shared" si="62"/>
        <v>46.198343750000006</v>
      </c>
      <c r="Q1983" s="4">
        <f t="shared" si="63"/>
        <v>98.42</v>
      </c>
      <c r="T1983" s="59"/>
      <c r="U1983" s="59"/>
    </row>
    <row r="1984" spans="1:21" x14ac:dyDescent="0.3">
      <c r="A1984" s="1">
        <v>42160</v>
      </c>
      <c r="B1984">
        <v>98.43</v>
      </c>
      <c r="C1984">
        <v>53.784999999999997</v>
      </c>
      <c r="D1984">
        <v>143.81</v>
      </c>
      <c r="E1984">
        <v>68.254999999999995</v>
      </c>
      <c r="F1984">
        <v>2.33</v>
      </c>
      <c r="G1984">
        <v>26.59</v>
      </c>
      <c r="H1984">
        <v>5.5650000000000004</v>
      </c>
      <c r="I1984">
        <v>20.149999999999999</v>
      </c>
      <c r="J1984">
        <v>22.86</v>
      </c>
      <c r="K1984">
        <v>109.1</v>
      </c>
      <c r="L1984">
        <v>31.84</v>
      </c>
      <c r="O1984" s="1">
        <v>42160</v>
      </c>
      <c r="P1984" s="4">
        <f t="shared" si="62"/>
        <v>46.234562500000003</v>
      </c>
      <c r="Q1984" s="4">
        <f t="shared" si="63"/>
        <v>98.43</v>
      </c>
      <c r="T1984" s="59"/>
      <c r="U1984" s="59"/>
    </row>
    <row r="1985" spans="1:21" x14ac:dyDescent="0.3">
      <c r="A1985" s="1">
        <v>42161</v>
      </c>
      <c r="B1985">
        <v>98.43</v>
      </c>
      <c r="C1985">
        <v>53.784999999999997</v>
      </c>
      <c r="D1985">
        <v>143.81</v>
      </c>
      <c r="E1985">
        <v>68.254999999999995</v>
      </c>
      <c r="F1985">
        <v>2.33</v>
      </c>
      <c r="G1985">
        <v>26.59</v>
      </c>
      <c r="H1985">
        <v>5.5650000000000004</v>
      </c>
      <c r="I1985">
        <v>20.149999999999999</v>
      </c>
      <c r="J1985">
        <v>22.86</v>
      </c>
      <c r="K1985">
        <v>109.1</v>
      </c>
      <c r="L1985">
        <v>31.84</v>
      </c>
      <c r="O1985" s="1">
        <v>42161</v>
      </c>
      <c r="P1985" s="4">
        <f t="shared" si="62"/>
        <v>46.234562500000003</v>
      </c>
      <c r="Q1985" s="4">
        <f t="shared" si="63"/>
        <v>98.43</v>
      </c>
      <c r="T1985" s="59"/>
      <c r="U1985" s="59"/>
    </row>
    <row r="1986" spans="1:21" x14ac:dyDescent="0.3">
      <c r="A1986" s="1">
        <v>42162</v>
      </c>
      <c r="B1986">
        <v>98.43</v>
      </c>
      <c r="C1986">
        <v>53.784999999999997</v>
      </c>
      <c r="D1986">
        <v>143.81</v>
      </c>
      <c r="E1986">
        <v>68.254999999999995</v>
      </c>
      <c r="F1986">
        <v>2.33</v>
      </c>
      <c r="G1986">
        <v>26.59</v>
      </c>
      <c r="H1986">
        <v>5.5650000000000004</v>
      </c>
      <c r="I1986">
        <v>20.149999999999999</v>
      </c>
      <c r="J1986">
        <v>22.86</v>
      </c>
      <c r="K1986">
        <v>109.1</v>
      </c>
      <c r="L1986">
        <v>31.84</v>
      </c>
      <c r="O1986" s="1">
        <v>42162</v>
      </c>
      <c r="P1986" s="4">
        <f t="shared" si="62"/>
        <v>46.234562500000003</v>
      </c>
      <c r="Q1986" s="4">
        <f t="shared" si="63"/>
        <v>98.43</v>
      </c>
      <c r="T1986" s="59"/>
      <c r="U1986" s="59"/>
    </row>
    <row r="1987" spans="1:21" x14ac:dyDescent="0.3">
      <c r="A1987" s="1">
        <v>42163</v>
      </c>
      <c r="B1987">
        <v>96.58</v>
      </c>
      <c r="C1987">
        <v>52.82</v>
      </c>
      <c r="D1987">
        <v>138.63</v>
      </c>
      <c r="E1987">
        <v>67.275000000000006</v>
      </c>
      <c r="F1987">
        <v>2.31</v>
      </c>
      <c r="G1987">
        <v>25.92</v>
      </c>
      <c r="H1987">
        <v>5.4375</v>
      </c>
      <c r="I1987">
        <v>19.87</v>
      </c>
      <c r="J1987">
        <v>22.65</v>
      </c>
      <c r="K1987">
        <v>107.8</v>
      </c>
      <c r="L1987">
        <v>31.3</v>
      </c>
      <c r="O1987" s="1">
        <v>42163</v>
      </c>
      <c r="P1987" s="4">
        <f t="shared" si="62"/>
        <v>45.173281250000002</v>
      </c>
      <c r="Q1987" s="4">
        <f t="shared" si="63"/>
        <v>96.58</v>
      </c>
      <c r="T1987" s="59"/>
      <c r="U1987" s="59"/>
    </row>
    <row r="1988" spans="1:21" x14ac:dyDescent="0.3">
      <c r="A1988" s="1">
        <v>42164</v>
      </c>
      <c r="B1988">
        <v>96.52</v>
      </c>
      <c r="C1988">
        <v>52.914999999999999</v>
      </c>
      <c r="D1988">
        <v>140.21</v>
      </c>
      <c r="E1988">
        <v>66.84</v>
      </c>
      <c r="F1988">
        <v>2.29</v>
      </c>
      <c r="G1988">
        <v>25.19</v>
      </c>
      <c r="H1988">
        <v>5.4649999999999999</v>
      </c>
      <c r="I1988">
        <v>19.91</v>
      </c>
      <c r="J1988">
        <v>22.83</v>
      </c>
      <c r="K1988">
        <v>108.25</v>
      </c>
      <c r="L1988">
        <v>31.25</v>
      </c>
      <c r="O1988" s="1">
        <v>42164</v>
      </c>
      <c r="P1988" s="4">
        <f t="shared" ref="P1988:P2051" si="64">SUMPRODUCT(C1988:L1988,$C$1:$L$1)</f>
        <v>45.261875000000003</v>
      </c>
      <c r="Q1988" s="4">
        <f t="shared" si="63"/>
        <v>96.52</v>
      </c>
      <c r="T1988" s="59"/>
      <c r="U1988" s="59"/>
    </row>
    <row r="1989" spans="1:21" x14ac:dyDescent="0.3">
      <c r="A1989" s="1">
        <v>42165</v>
      </c>
      <c r="B1989">
        <v>97.72</v>
      </c>
      <c r="C1989">
        <v>54.19</v>
      </c>
      <c r="D1989">
        <v>142.86000000000001</v>
      </c>
      <c r="E1989">
        <v>67.31</v>
      </c>
      <c r="F1989">
        <v>2.3199999999999998</v>
      </c>
      <c r="G1989">
        <v>25.19</v>
      </c>
      <c r="H1989">
        <v>5.3674999999999997</v>
      </c>
      <c r="I1989">
        <v>20.04</v>
      </c>
      <c r="J1989">
        <v>23.33</v>
      </c>
      <c r="K1989">
        <v>108.99</v>
      </c>
      <c r="L1989">
        <v>31.82</v>
      </c>
      <c r="O1989" s="1">
        <v>42165</v>
      </c>
      <c r="P1989" s="4">
        <f t="shared" si="64"/>
        <v>45.889468750000006</v>
      </c>
      <c r="Q1989" s="4">
        <f t="shared" si="63"/>
        <v>97.72</v>
      </c>
      <c r="T1989" s="59"/>
      <c r="U1989" s="59"/>
    </row>
    <row r="1990" spans="1:21" x14ac:dyDescent="0.3">
      <c r="A1990" s="1">
        <v>42166</v>
      </c>
      <c r="B1990">
        <v>97.69</v>
      </c>
      <c r="C1990">
        <v>53.64</v>
      </c>
      <c r="D1990">
        <v>141.99</v>
      </c>
      <c r="E1990">
        <v>67.599999999999994</v>
      </c>
      <c r="F1990">
        <v>2.3199999999999998</v>
      </c>
      <c r="G1990">
        <v>25.02</v>
      </c>
      <c r="H1990">
        <v>5.4249999999999998</v>
      </c>
      <c r="I1990">
        <v>19.78</v>
      </c>
      <c r="J1990">
        <v>23.51</v>
      </c>
      <c r="K1990">
        <v>110</v>
      </c>
      <c r="L1990">
        <v>31.85</v>
      </c>
      <c r="O1990" s="1">
        <v>42166</v>
      </c>
      <c r="P1990" s="4">
        <f t="shared" si="64"/>
        <v>45.783312500000008</v>
      </c>
      <c r="Q1990" s="4">
        <f t="shared" si="63"/>
        <v>97.69</v>
      </c>
      <c r="T1990" s="59"/>
      <c r="U1990" s="59"/>
    </row>
    <row r="1991" spans="1:21" x14ac:dyDescent="0.3">
      <c r="A1991" s="1">
        <v>42167</v>
      </c>
      <c r="B1991">
        <v>96.81</v>
      </c>
      <c r="C1991">
        <v>53.01</v>
      </c>
      <c r="D1991">
        <v>140.47</v>
      </c>
      <c r="E1991">
        <v>67.025000000000006</v>
      </c>
      <c r="F1991">
        <v>2.31</v>
      </c>
      <c r="G1991">
        <v>25.13</v>
      </c>
      <c r="H1991">
        <v>5.2774999999999999</v>
      </c>
      <c r="I1991">
        <v>19.62</v>
      </c>
      <c r="J1991">
        <v>23.67</v>
      </c>
      <c r="K1991">
        <v>107.91</v>
      </c>
      <c r="L1991">
        <v>31.32</v>
      </c>
      <c r="O1991" s="1">
        <v>42167</v>
      </c>
      <c r="P1991" s="4">
        <f t="shared" si="64"/>
        <v>45.297281250000005</v>
      </c>
      <c r="Q1991" s="4">
        <f t="shared" si="63"/>
        <v>96.81</v>
      </c>
      <c r="T1991" s="59"/>
      <c r="U1991" s="59"/>
    </row>
    <row r="1992" spans="1:21" x14ac:dyDescent="0.3">
      <c r="A1992" s="1">
        <v>42168</v>
      </c>
      <c r="B1992">
        <v>96.81</v>
      </c>
      <c r="C1992">
        <v>53.01</v>
      </c>
      <c r="D1992">
        <v>140.47</v>
      </c>
      <c r="E1992">
        <v>67.025000000000006</v>
      </c>
      <c r="F1992">
        <v>2.31</v>
      </c>
      <c r="G1992">
        <v>25.13</v>
      </c>
      <c r="H1992">
        <v>5.2774999999999999</v>
      </c>
      <c r="I1992">
        <v>19.62</v>
      </c>
      <c r="J1992">
        <v>23.67</v>
      </c>
      <c r="K1992">
        <v>107.91</v>
      </c>
      <c r="L1992">
        <v>31.32</v>
      </c>
      <c r="O1992" s="1">
        <v>42168</v>
      </c>
      <c r="P1992" s="4">
        <f t="shared" si="64"/>
        <v>45.297281250000005</v>
      </c>
      <c r="Q1992" s="4">
        <f t="shared" si="63"/>
        <v>96.81</v>
      </c>
      <c r="T1992" s="59"/>
      <c r="U1992" s="59"/>
    </row>
    <row r="1993" spans="1:21" x14ac:dyDescent="0.3">
      <c r="A1993" s="1">
        <v>42169</v>
      </c>
      <c r="B1993">
        <v>96.81</v>
      </c>
      <c r="C1993">
        <v>53.01</v>
      </c>
      <c r="D1993">
        <v>140.47</v>
      </c>
      <c r="E1993">
        <v>67.025000000000006</v>
      </c>
      <c r="F1993">
        <v>2.31</v>
      </c>
      <c r="G1993">
        <v>25.13</v>
      </c>
      <c r="H1993">
        <v>5.2774999999999999</v>
      </c>
      <c r="I1993">
        <v>19.62</v>
      </c>
      <c r="J1993">
        <v>23.67</v>
      </c>
      <c r="K1993">
        <v>107.91</v>
      </c>
      <c r="L1993">
        <v>31.32</v>
      </c>
      <c r="O1993" s="1">
        <v>42169</v>
      </c>
      <c r="P1993" s="4">
        <f t="shared" si="64"/>
        <v>45.297281250000005</v>
      </c>
      <c r="Q1993" s="4">
        <f t="shared" si="63"/>
        <v>96.81</v>
      </c>
      <c r="T1993" s="59"/>
      <c r="U1993" s="59"/>
    </row>
    <row r="1994" spans="1:21" x14ac:dyDescent="0.3">
      <c r="A1994" s="1">
        <v>42170</v>
      </c>
      <c r="B1994">
        <v>96.61</v>
      </c>
      <c r="C1994">
        <v>53.045000000000002</v>
      </c>
      <c r="D1994">
        <v>143.12</v>
      </c>
      <c r="E1994">
        <v>66.625</v>
      </c>
      <c r="F1994">
        <v>2.3199999999999998</v>
      </c>
      <c r="G1994">
        <v>24.24</v>
      </c>
      <c r="H1994">
        <v>5.2675000000000001</v>
      </c>
      <c r="I1994">
        <v>19.71</v>
      </c>
      <c r="J1994">
        <v>23.26</v>
      </c>
      <c r="K1994">
        <v>108.38</v>
      </c>
      <c r="L1994">
        <v>31.39</v>
      </c>
      <c r="O1994" s="1">
        <v>42170</v>
      </c>
      <c r="P1994" s="4">
        <f t="shared" si="64"/>
        <v>45.475218749999996</v>
      </c>
      <c r="Q1994" s="4">
        <f t="shared" si="63"/>
        <v>96.61</v>
      </c>
      <c r="T1994" s="59"/>
      <c r="U1994" s="59"/>
    </row>
    <row r="1995" spans="1:21" x14ac:dyDescent="0.3">
      <c r="A1995" s="1">
        <v>42171</v>
      </c>
      <c r="B1995">
        <v>96.88</v>
      </c>
      <c r="C1995">
        <v>53.09</v>
      </c>
      <c r="D1995">
        <v>141.99</v>
      </c>
      <c r="E1995">
        <v>66.459999999999994</v>
      </c>
      <c r="F1995">
        <v>2.35</v>
      </c>
      <c r="G1995">
        <v>24.24</v>
      </c>
      <c r="H1995">
        <v>5.3324999999999996</v>
      </c>
      <c r="I1995">
        <v>19.82</v>
      </c>
      <c r="J1995">
        <v>23.58</v>
      </c>
      <c r="K1995">
        <v>109.21</v>
      </c>
      <c r="L1995">
        <v>31.635000000000002</v>
      </c>
      <c r="O1995" s="1">
        <v>42171</v>
      </c>
      <c r="P1995" s="4">
        <f t="shared" si="64"/>
        <v>45.442718749999997</v>
      </c>
      <c r="Q1995" s="4">
        <f t="shared" si="63"/>
        <v>96.88</v>
      </c>
      <c r="T1995" s="59"/>
      <c r="U1995" s="59"/>
    </row>
    <row r="1996" spans="1:21" x14ac:dyDescent="0.3">
      <c r="A1996" s="1">
        <v>42172</v>
      </c>
      <c r="B1996">
        <v>96.96</v>
      </c>
      <c r="C1996">
        <v>53.29</v>
      </c>
      <c r="D1996">
        <v>140.685</v>
      </c>
      <c r="E1996">
        <v>66.55</v>
      </c>
      <c r="F1996">
        <v>2.4700000000000002</v>
      </c>
      <c r="G1996">
        <v>24.48</v>
      </c>
      <c r="H1996">
        <v>5.3949999999999996</v>
      </c>
      <c r="I1996">
        <v>19.54</v>
      </c>
      <c r="J1996">
        <v>23.6</v>
      </c>
      <c r="K1996">
        <v>107.82</v>
      </c>
      <c r="L1996">
        <v>31.95</v>
      </c>
      <c r="O1996" s="1">
        <v>42172</v>
      </c>
      <c r="P1996" s="4">
        <f t="shared" si="64"/>
        <v>45.311499999999995</v>
      </c>
      <c r="Q1996" s="4">
        <f t="shared" si="63"/>
        <v>96.96</v>
      </c>
      <c r="T1996" s="59"/>
      <c r="U1996" s="59"/>
    </row>
    <row r="1997" spans="1:21" x14ac:dyDescent="0.3">
      <c r="A1997" s="1">
        <v>42173</v>
      </c>
      <c r="B1997">
        <v>98.33</v>
      </c>
      <c r="C1997">
        <v>54.22</v>
      </c>
      <c r="D1997">
        <v>143</v>
      </c>
      <c r="E1997">
        <v>67.36</v>
      </c>
      <c r="F1997">
        <v>2.52</v>
      </c>
      <c r="G1997">
        <v>24.465</v>
      </c>
      <c r="H1997">
        <v>5.4850000000000003</v>
      </c>
      <c r="I1997">
        <v>19.84</v>
      </c>
      <c r="J1997">
        <v>23.76</v>
      </c>
      <c r="K1997">
        <v>108.93</v>
      </c>
      <c r="L1997">
        <v>32.380000000000003</v>
      </c>
      <c r="O1997" s="1">
        <v>42173</v>
      </c>
      <c r="P1997" s="4">
        <f t="shared" si="64"/>
        <v>45.927375000000005</v>
      </c>
      <c r="Q1997" s="4">
        <f t="shared" si="63"/>
        <v>98.33</v>
      </c>
      <c r="T1997" s="59"/>
      <c r="U1997" s="59"/>
    </row>
    <row r="1998" spans="1:21" x14ac:dyDescent="0.3">
      <c r="A1998" s="1">
        <v>42174</v>
      </c>
      <c r="B1998">
        <v>97.84</v>
      </c>
      <c r="C1998">
        <v>54.51</v>
      </c>
      <c r="D1998">
        <v>142.88999999999999</v>
      </c>
      <c r="E1998">
        <v>66.88</v>
      </c>
      <c r="F1998">
        <v>2.58</v>
      </c>
      <c r="G1998">
        <v>24.47</v>
      </c>
      <c r="H1998">
        <v>5.4675000000000002</v>
      </c>
      <c r="I1998">
        <v>19.72</v>
      </c>
      <c r="J1998">
        <v>23.4</v>
      </c>
      <c r="K1998">
        <v>108.81</v>
      </c>
      <c r="L1998">
        <v>32.07</v>
      </c>
      <c r="O1998" s="1">
        <v>42174</v>
      </c>
      <c r="P1998" s="4">
        <f t="shared" si="64"/>
        <v>45.826593750000001</v>
      </c>
      <c r="Q1998" s="4">
        <f t="shared" ref="Q1998:Q2061" si="65">B1998</f>
        <v>97.84</v>
      </c>
      <c r="T1998" s="59"/>
      <c r="U1998" s="59"/>
    </row>
    <row r="1999" spans="1:21" x14ac:dyDescent="0.3">
      <c r="A1999" s="1">
        <v>42175</v>
      </c>
      <c r="B1999">
        <v>97.84</v>
      </c>
      <c r="C1999">
        <v>54.51</v>
      </c>
      <c r="D1999">
        <v>142.88999999999999</v>
      </c>
      <c r="E1999">
        <v>66.88</v>
      </c>
      <c r="F1999">
        <v>2.58</v>
      </c>
      <c r="G1999">
        <v>24.47</v>
      </c>
      <c r="H1999">
        <v>5.4675000000000002</v>
      </c>
      <c r="I1999">
        <v>19.72</v>
      </c>
      <c r="J1999">
        <v>23.4</v>
      </c>
      <c r="K1999">
        <v>108.81</v>
      </c>
      <c r="L1999">
        <v>32.07</v>
      </c>
      <c r="O1999" s="1">
        <v>42175</v>
      </c>
      <c r="P1999" s="4">
        <f t="shared" si="64"/>
        <v>45.826593750000001</v>
      </c>
      <c r="Q1999" s="4">
        <f t="shared" si="65"/>
        <v>97.84</v>
      </c>
      <c r="T1999" s="59"/>
      <c r="U1999" s="59"/>
    </row>
    <row r="2000" spans="1:21" x14ac:dyDescent="0.3">
      <c r="A2000" s="1">
        <v>42176</v>
      </c>
      <c r="B2000">
        <v>97.84</v>
      </c>
      <c r="C2000">
        <v>54.51</v>
      </c>
      <c r="D2000">
        <v>142.88999999999999</v>
      </c>
      <c r="E2000">
        <v>66.88</v>
      </c>
      <c r="F2000">
        <v>2.58</v>
      </c>
      <c r="G2000">
        <v>24.47</v>
      </c>
      <c r="H2000">
        <v>5.4675000000000002</v>
      </c>
      <c r="I2000">
        <v>19.72</v>
      </c>
      <c r="J2000">
        <v>23.4</v>
      </c>
      <c r="K2000">
        <v>108.81</v>
      </c>
      <c r="L2000">
        <v>32.07</v>
      </c>
      <c r="O2000" s="1">
        <v>42176</v>
      </c>
      <c r="P2000" s="4">
        <f t="shared" si="64"/>
        <v>45.826593750000001</v>
      </c>
      <c r="Q2000" s="4">
        <f t="shared" si="65"/>
        <v>97.84</v>
      </c>
      <c r="T2000" s="59"/>
      <c r="U2000" s="59"/>
    </row>
    <row r="2001" spans="1:21" x14ac:dyDescent="0.3">
      <c r="A2001" s="1">
        <v>42177</v>
      </c>
      <c r="B2001">
        <v>98.67</v>
      </c>
      <c r="C2001">
        <v>55.5</v>
      </c>
      <c r="D2001">
        <v>143.27500000000001</v>
      </c>
      <c r="E2001">
        <v>67.364999999999995</v>
      </c>
      <c r="F2001">
        <v>2.62</v>
      </c>
      <c r="G2001">
        <v>24.63</v>
      </c>
      <c r="H2001">
        <v>5.4438000000000004</v>
      </c>
      <c r="I2001">
        <v>19.86</v>
      </c>
      <c r="J2001">
        <v>23.84</v>
      </c>
      <c r="K2001">
        <v>111.91</v>
      </c>
      <c r="L2001">
        <v>32.26</v>
      </c>
      <c r="O2001" s="1">
        <v>42177</v>
      </c>
      <c r="P2001" s="4">
        <f t="shared" si="64"/>
        <v>46.269802500000011</v>
      </c>
      <c r="Q2001" s="4">
        <f t="shared" si="65"/>
        <v>98.67</v>
      </c>
      <c r="T2001" s="59"/>
      <c r="U2001" s="59"/>
    </row>
    <row r="2002" spans="1:21" x14ac:dyDescent="0.3">
      <c r="A2002" s="1">
        <v>42178</v>
      </c>
      <c r="B2002">
        <v>98.18</v>
      </c>
      <c r="C2002">
        <v>54.83</v>
      </c>
      <c r="D2002">
        <v>141.63999999999999</v>
      </c>
      <c r="E2002">
        <v>66.98</v>
      </c>
      <c r="F2002">
        <v>2.61</v>
      </c>
      <c r="G2002">
        <v>24.49</v>
      </c>
      <c r="H2002">
        <v>5.3049999999999997</v>
      </c>
      <c r="I2002">
        <v>19.96</v>
      </c>
      <c r="J2002">
        <v>23.93</v>
      </c>
      <c r="K2002">
        <v>111.01</v>
      </c>
      <c r="L2002">
        <v>32.085000000000001</v>
      </c>
      <c r="O2002" s="1">
        <v>42178</v>
      </c>
      <c r="P2002" s="4">
        <f t="shared" si="64"/>
        <v>45.885750000000002</v>
      </c>
      <c r="Q2002" s="4">
        <f t="shared" si="65"/>
        <v>98.18</v>
      </c>
      <c r="T2002" s="59"/>
      <c r="U2002" s="59"/>
    </row>
    <row r="2003" spans="1:21" x14ac:dyDescent="0.3">
      <c r="A2003" s="1">
        <v>42179</v>
      </c>
      <c r="B2003">
        <v>96.89</v>
      </c>
      <c r="C2003">
        <v>53.99</v>
      </c>
      <c r="D2003">
        <v>139.97</v>
      </c>
      <c r="E2003">
        <v>65.349999999999994</v>
      </c>
      <c r="F2003">
        <v>2.62</v>
      </c>
      <c r="G2003">
        <v>24.06</v>
      </c>
      <c r="H2003">
        <v>5.2525000000000004</v>
      </c>
      <c r="I2003">
        <v>20.100000000000001</v>
      </c>
      <c r="J2003">
        <v>23.9</v>
      </c>
      <c r="K2003">
        <v>109.97</v>
      </c>
      <c r="L2003">
        <v>31.91</v>
      </c>
      <c r="O2003" s="1">
        <v>42179</v>
      </c>
      <c r="P2003" s="4">
        <f t="shared" si="64"/>
        <v>45.309406250000002</v>
      </c>
      <c r="Q2003" s="4">
        <f t="shared" si="65"/>
        <v>96.89</v>
      </c>
      <c r="T2003" s="59"/>
      <c r="U2003" s="59"/>
    </row>
    <row r="2004" spans="1:21" x14ac:dyDescent="0.3">
      <c r="A2004" s="1">
        <v>42180</v>
      </c>
      <c r="B2004">
        <v>96.82</v>
      </c>
      <c r="C2004">
        <v>53.795000000000002</v>
      </c>
      <c r="D2004">
        <v>139.22999999999999</v>
      </c>
      <c r="E2004">
        <v>65.260000000000005</v>
      </c>
      <c r="F2004">
        <v>2.58</v>
      </c>
      <c r="G2004">
        <v>24.02</v>
      </c>
      <c r="H2004">
        <v>5.2925000000000004</v>
      </c>
      <c r="I2004">
        <v>20.059999999999999</v>
      </c>
      <c r="J2004">
        <v>24.08</v>
      </c>
      <c r="K2004">
        <v>110.26</v>
      </c>
      <c r="L2004">
        <v>31.99</v>
      </c>
      <c r="O2004" s="1">
        <v>42180</v>
      </c>
      <c r="P2004" s="4">
        <f t="shared" si="64"/>
        <v>45.217593749999999</v>
      </c>
      <c r="Q2004" s="4">
        <f t="shared" si="65"/>
        <v>96.82</v>
      </c>
      <c r="T2004" s="59"/>
      <c r="U2004" s="59"/>
    </row>
    <row r="2005" spans="1:21" x14ac:dyDescent="0.3">
      <c r="A2005" s="1">
        <v>42181</v>
      </c>
      <c r="B2005">
        <v>94.41</v>
      </c>
      <c r="C2005">
        <v>52.9</v>
      </c>
      <c r="D2005">
        <v>135.15</v>
      </c>
      <c r="E2005">
        <v>64.67</v>
      </c>
      <c r="F2005">
        <v>2.4700000000000002</v>
      </c>
      <c r="G2005">
        <v>19.66</v>
      </c>
      <c r="H2005">
        <v>5.1849999999999996</v>
      </c>
      <c r="I2005">
        <v>19.78</v>
      </c>
      <c r="J2005">
        <v>23.63</v>
      </c>
      <c r="K2005">
        <v>108.78</v>
      </c>
      <c r="L2005">
        <v>31.02</v>
      </c>
      <c r="O2005" s="1">
        <v>42181</v>
      </c>
      <c r="P2005" s="4">
        <f t="shared" si="64"/>
        <v>43.839437500000003</v>
      </c>
      <c r="Q2005" s="4">
        <f t="shared" si="65"/>
        <v>94.41</v>
      </c>
      <c r="T2005" s="59"/>
      <c r="U2005" s="59"/>
    </row>
    <row r="2006" spans="1:21" x14ac:dyDescent="0.3">
      <c r="A2006" s="1">
        <v>42182</v>
      </c>
      <c r="B2006">
        <v>94.41</v>
      </c>
      <c r="C2006">
        <v>52.9</v>
      </c>
      <c r="D2006">
        <v>135.15</v>
      </c>
      <c r="E2006">
        <v>64.67</v>
      </c>
      <c r="F2006">
        <v>2.4700000000000002</v>
      </c>
      <c r="G2006">
        <v>19.66</v>
      </c>
      <c r="H2006">
        <v>5.1849999999999996</v>
      </c>
      <c r="I2006">
        <v>19.78</v>
      </c>
      <c r="J2006">
        <v>23.63</v>
      </c>
      <c r="K2006">
        <v>108.78</v>
      </c>
      <c r="L2006">
        <v>31.02</v>
      </c>
      <c r="O2006" s="1">
        <v>42182</v>
      </c>
      <c r="P2006" s="4">
        <f t="shared" si="64"/>
        <v>43.839437500000003</v>
      </c>
      <c r="Q2006" s="4">
        <f t="shared" si="65"/>
        <v>94.41</v>
      </c>
      <c r="T2006" s="59"/>
      <c r="U2006" s="59"/>
    </row>
    <row r="2007" spans="1:21" x14ac:dyDescent="0.3">
      <c r="A2007" s="1">
        <v>42183</v>
      </c>
      <c r="B2007">
        <v>94.41</v>
      </c>
      <c r="C2007">
        <v>52.9</v>
      </c>
      <c r="D2007">
        <v>135.15</v>
      </c>
      <c r="E2007">
        <v>64.67</v>
      </c>
      <c r="F2007">
        <v>2.4700000000000002</v>
      </c>
      <c r="G2007">
        <v>19.66</v>
      </c>
      <c r="H2007">
        <v>5.1849999999999996</v>
      </c>
      <c r="I2007">
        <v>19.78</v>
      </c>
      <c r="J2007">
        <v>23.63</v>
      </c>
      <c r="K2007">
        <v>108.78</v>
      </c>
      <c r="L2007">
        <v>31.02</v>
      </c>
      <c r="O2007" s="1">
        <v>42183</v>
      </c>
      <c r="P2007" s="4">
        <f t="shared" si="64"/>
        <v>43.839437500000003</v>
      </c>
      <c r="Q2007" s="4">
        <f t="shared" si="65"/>
        <v>94.41</v>
      </c>
      <c r="T2007" s="59"/>
      <c r="U2007" s="59"/>
    </row>
    <row r="2008" spans="1:21" x14ac:dyDescent="0.3">
      <c r="A2008" s="1">
        <v>42184</v>
      </c>
      <c r="B2008">
        <v>91.76</v>
      </c>
      <c r="C2008">
        <v>51.52</v>
      </c>
      <c r="D2008">
        <v>132.01</v>
      </c>
      <c r="E2008">
        <v>62.62</v>
      </c>
      <c r="F2008">
        <v>2.34</v>
      </c>
      <c r="G2008">
        <v>18.73</v>
      </c>
      <c r="H2008">
        <v>5.03</v>
      </c>
      <c r="I2008">
        <v>19.21</v>
      </c>
      <c r="J2008">
        <v>22.38</v>
      </c>
      <c r="K2008">
        <v>104.56</v>
      </c>
      <c r="L2008">
        <v>30.39</v>
      </c>
      <c r="O2008" s="1">
        <v>42184</v>
      </c>
      <c r="P2008" s="4">
        <f t="shared" si="64"/>
        <v>42.555124999999997</v>
      </c>
      <c r="Q2008" s="4">
        <f t="shared" si="65"/>
        <v>91.76</v>
      </c>
      <c r="T2008" s="59"/>
      <c r="U2008" s="59"/>
    </row>
    <row r="2009" spans="1:21" x14ac:dyDescent="0.3">
      <c r="A2009" s="1">
        <v>42185</v>
      </c>
      <c r="B2009">
        <v>92.09</v>
      </c>
      <c r="C2009">
        <v>51.51</v>
      </c>
      <c r="D2009">
        <v>132.93</v>
      </c>
      <c r="E2009">
        <v>62.63</v>
      </c>
      <c r="F2009">
        <v>2.4</v>
      </c>
      <c r="G2009">
        <v>18.84</v>
      </c>
      <c r="H2009">
        <v>5.0274999999999999</v>
      </c>
      <c r="I2009">
        <v>19.22</v>
      </c>
      <c r="J2009">
        <v>22.71</v>
      </c>
      <c r="K2009">
        <v>104.13</v>
      </c>
      <c r="L2009">
        <v>30.414999999999999</v>
      </c>
      <c r="O2009" s="1">
        <v>42185</v>
      </c>
      <c r="P2009" s="4">
        <f t="shared" si="64"/>
        <v>42.676406249999992</v>
      </c>
      <c r="Q2009" s="4">
        <f t="shared" si="65"/>
        <v>92.09</v>
      </c>
      <c r="T2009" s="59"/>
      <c r="U2009" s="59"/>
    </row>
    <row r="2010" spans="1:21" x14ac:dyDescent="0.3">
      <c r="A2010" s="1">
        <v>42186</v>
      </c>
      <c r="B2010">
        <v>92.31</v>
      </c>
      <c r="C2010">
        <v>51.91</v>
      </c>
      <c r="D2010">
        <v>135.5</v>
      </c>
      <c r="E2010">
        <v>62.9</v>
      </c>
      <c r="F2010">
        <v>2.42</v>
      </c>
      <c r="G2010">
        <v>18.78</v>
      </c>
      <c r="H2010">
        <v>5.0999999999999996</v>
      </c>
      <c r="I2010">
        <v>19.510000000000002</v>
      </c>
      <c r="J2010">
        <v>22.93</v>
      </c>
      <c r="K2010">
        <v>105.65</v>
      </c>
      <c r="L2010">
        <v>30.18</v>
      </c>
      <c r="O2010" s="1">
        <v>42186</v>
      </c>
      <c r="P2010" s="4">
        <f t="shared" si="64"/>
        <v>43.137749999999997</v>
      </c>
      <c r="Q2010" s="4">
        <f t="shared" si="65"/>
        <v>92.31</v>
      </c>
      <c r="T2010" s="59"/>
      <c r="U2010" s="59"/>
    </row>
    <row r="2011" spans="1:21" x14ac:dyDescent="0.3">
      <c r="A2011" s="1">
        <v>42187</v>
      </c>
      <c r="B2011">
        <v>92.74</v>
      </c>
      <c r="C2011">
        <v>51.97</v>
      </c>
      <c r="D2011">
        <v>137.63999999999999</v>
      </c>
      <c r="E2011">
        <v>63.11</v>
      </c>
      <c r="F2011">
        <v>2.5299999999999998</v>
      </c>
      <c r="G2011">
        <v>19.07</v>
      </c>
      <c r="H2011">
        <v>5.1050000000000004</v>
      </c>
      <c r="I2011">
        <v>19.61</v>
      </c>
      <c r="J2011">
        <v>23.15</v>
      </c>
      <c r="K2011">
        <v>104.6</v>
      </c>
      <c r="L2011">
        <v>30.555</v>
      </c>
      <c r="O2011" s="1">
        <v>42187</v>
      </c>
      <c r="P2011" s="4">
        <f t="shared" si="64"/>
        <v>43.466374999999999</v>
      </c>
      <c r="Q2011" s="4">
        <f t="shared" si="65"/>
        <v>92.74</v>
      </c>
      <c r="T2011" s="59"/>
      <c r="U2011" s="59"/>
    </row>
    <row r="2012" spans="1:21" x14ac:dyDescent="0.3">
      <c r="A2012" s="1">
        <v>42188</v>
      </c>
      <c r="B2012">
        <v>92.74</v>
      </c>
      <c r="C2012">
        <v>51.97</v>
      </c>
      <c r="D2012">
        <v>137.63999999999999</v>
      </c>
      <c r="E2012">
        <v>63.11</v>
      </c>
      <c r="F2012">
        <v>2.5299999999999998</v>
      </c>
      <c r="G2012">
        <v>19.07</v>
      </c>
      <c r="H2012">
        <v>5.1050000000000004</v>
      </c>
      <c r="I2012">
        <v>19.61</v>
      </c>
      <c r="J2012">
        <v>23.15</v>
      </c>
      <c r="K2012">
        <v>104.6</v>
      </c>
      <c r="L2012">
        <v>30.555</v>
      </c>
      <c r="O2012" s="1">
        <v>42188</v>
      </c>
      <c r="P2012" s="4">
        <f t="shared" si="64"/>
        <v>43.466374999999999</v>
      </c>
      <c r="Q2012" s="4">
        <f t="shared" si="65"/>
        <v>92.74</v>
      </c>
      <c r="T2012" s="59"/>
      <c r="U2012" s="59"/>
    </row>
    <row r="2013" spans="1:21" x14ac:dyDescent="0.3">
      <c r="A2013" s="1">
        <v>42189</v>
      </c>
      <c r="B2013">
        <v>92.74</v>
      </c>
      <c r="C2013">
        <v>51.97</v>
      </c>
      <c r="D2013">
        <v>137.63999999999999</v>
      </c>
      <c r="E2013">
        <v>63.11</v>
      </c>
      <c r="F2013">
        <v>2.5299999999999998</v>
      </c>
      <c r="G2013">
        <v>19.07</v>
      </c>
      <c r="H2013">
        <v>5.1050000000000004</v>
      </c>
      <c r="I2013">
        <v>19.61</v>
      </c>
      <c r="J2013">
        <v>23.15</v>
      </c>
      <c r="K2013">
        <v>104.6</v>
      </c>
      <c r="L2013">
        <v>30.555</v>
      </c>
      <c r="O2013" s="1">
        <v>42189</v>
      </c>
      <c r="P2013" s="4">
        <f t="shared" si="64"/>
        <v>43.466374999999999</v>
      </c>
      <c r="Q2013" s="4">
        <f t="shared" si="65"/>
        <v>92.74</v>
      </c>
      <c r="T2013" s="59"/>
      <c r="U2013" s="59"/>
    </row>
    <row r="2014" spans="1:21" x14ac:dyDescent="0.3">
      <c r="A2014" s="1">
        <v>42190</v>
      </c>
      <c r="B2014">
        <v>92.74</v>
      </c>
      <c r="C2014">
        <v>51.97</v>
      </c>
      <c r="D2014">
        <v>137.63999999999999</v>
      </c>
      <c r="E2014">
        <v>63.11</v>
      </c>
      <c r="F2014">
        <v>2.5299999999999998</v>
      </c>
      <c r="G2014">
        <v>19.07</v>
      </c>
      <c r="H2014">
        <v>5.1050000000000004</v>
      </c>
      <c r="I2014">
        <v>19.61</v>
      </c>
      <c r="J2014">
        <v>23.15</v>
      </c>
      <c r="K2014">
        <v>104.6</v>
      </c>
      <c r="L2014">
        <v>30.555</v>
      </c>
      <c r="O2014" s="1">
        <v>42190</v>
      </c>
      <c r="P2014" s="4">
        <f t="shared" si="64"/>
        <v>43.466374999999999</v>
      </c>
      <c r="Q2014" s="4">
        <f t="shared" si="65"/>
        <v>92.74</v>
      </c>
      <c r="T2014" s="59"/>
      <c r="U2014" s="59"/>
    </row>
    <row r="2015" spans="1:21" x14ac:dyDescent="0.3">
      <c r="A2015" s="1">
        <v>42191</v>
      </c>
      <c r="B2015">
        <v>91.39</v>
      </c>
      <c r="C2015">
        <v>51.39</v>
      </c>
      <c r="D2015">
        <v>134.19999999999999</v>
      </c>
      <c r="E2015">
        <v>63.11</v>
      </c>
      <c r="F2015">
        <v>2.4700000000000002</v>
      </c>
      <c r="G2015">
        <v>18.32</v>
      </c>
      <c r="H2015">
        <v>5.0425000000000004</v>
      </c>
      <c r="I2015">
        <v>19.27</v>
      </c>
      <c r="J2015">
        <v>22.94</v>
      </c>
      <c r="K2015">
        <v>101.92</v>
      </c>
      <c r="L2015">
        <v>30.04</v>
      </c>
      <c r="O2015" s="1">
        <v>42191</v>
      </c>
      <c r="P2015" s="4">
        <f t="shared" si="64"/>
        <v>42.675281250000005</v>
      </c>
      <c r="Q2015" s="4">
        <f t="shared" si="65"/>
        <v>91.39</v>
      </c>
      <c r="T2015" s="59"/>
      <c r="U2015" s="59"/>
    </row>
    <row r="2016" spans="1:21" x14ac:dyDescent="0.3">
      <c r="A2016" s="1">
        <v>42192</v>
      </c>
      <c r="B2016">
        <v>91.1</v>
      </c>
      <c r="C2016">
        <v>51.21</v>
      </c>
      <c r="D2016">
        <v>132.84</v>
      </c>
      <c r="E2016">
        <v>62.8</v>
      </c>
      <c r="F2016">
        <v>2.09</v>
      </c>
      <c r="G2016">
        <v>18.2</v>
      </c>
      <c r="H2016">
        <v>4.9474999999999998</v>
      </c>
      <c r="I2016">
        <v>19.170000000000002</v>
      </c>
      <c r="J2016">
        <v>22.96</v>
      </c>
      <c r="K2016">
        <v>100.16</v>
      </c>
      <c r="L2016">
        <v>29.9</v>
      </c>
      <c r="O2016" s="1">
        <v>42192</v>
      </c>
      <c r="P2016" s="4">
        <f t="shared" si="64"/>
        <v>42.28621875000001</v>
      </c>
      <c r="Q2016" s="4">
        <f t="shared" si="65"/>
        <v>91.1</v>
      </c>
      <c r="T2016" s="59"/>
      <c r="U2016" s="59"/>
    </row>
    <row r="2017" spans="1:21" x14ac:dyDescent="0.3">
      <c r="A2017" s="1">
        <v>42193</v>
      </c>
      <c r="B2017">
        <v>88.64</v>
      </c>
      <c r="C2017">
        <v>49.53</v>
      </c>
      <c r="D2017">
        <v>128.05000000000001</v>
      </c>
      <c r="E2017">
        <v>61.91</v>
      </c>
      <c r="F2017">
        <v>2.0099999999999998</v>
      </c>
      <c r="G2017">
        <v>17.63</v>
      </c>
      <c r="H2017">
        <v>4.9124999999999996</v>
      </c>
      <c r="I2017">
        <v>18.55</v>
      </c>
      <c r="J2017">
        <v>22.23</v>
      </c>
      <c r="K2017">
        <v>97.14</v>
      </c>
      <c r="L2017">
        <v>29.5</v>
      </c>
      <c r="O2017" s="1">
        <v>42193</v>
      </c>
      <c r="P2017" s="4">
        <f t="shared" si="64"/>
        <v>41.078906250000003</v>
      </c>
      <c r="Q2017" s="4">
        <f t="shared" si="65"/>
        <v>88.64</v>
      </c>
      <c r="T2017" s="59"/>
      <c r="U2017" s="59"/>
    </row>
    <row r="2018" spans="1:21" x14ac:dyDescent="0.3">
      <c r="A2018" s="1">
        <v>42194</v>
      </c>
      <c r="B2018">
        <v>87.51</v>
      </c>
      <c r="C2018">
        <v>48.11</v>
      </c>
      <c r="D2018">
        <v>124.68</v>
      </c>
      <c r="E2018">
        <v>61.86</v>
      </c>
      <c r="F2018">
        <v>1.98</v>
      </c>
      <c r="G2018">
        <v>17.149999999999999</v>
      </c>
      <c r="H2018">
        <v>4.8525</v>
      </c>
      <c r="I2018">
        <v>18.52</v>
      </c>
      <c r="J2018">
        <v>22.22</v>
      </c>
      <c r="K2018">
        <v>99.62</v>
      </c>
      <c r="L2018">
        <v>28.93</v>
      </c>
      <c r="O2018" s="1">
        <v>42194</v>
      </c>
      <c r="P2018" s="4">
        <f t="shared" si="64"/>
        <v>40.526281250000004</v>
      </c>
      <c r="Q2018" s="4">
        <f t="shared" si="65"/>
        <v>87.51</v>
      </c>
      <c r="T2018" s="59"/>
      <c r="U2018" s="59"/>
    </row>
    <row r="2019" spans="1:21" x14ac:dyDescent="0.3">
      <c r="A2019" s="1">
        <v>42195</v>
      </c>
      <c r="B2019">
        <v>89.13</v>
      </c>
      <c r="C2019">
        <v>49.01</v>
      </c>
      <c r="D2019">
        <v>129.84</v>
      </c>
      <c r="E2019">
        <v>62.73</v>
      </c>
      <c r="F2019">
        <v>1.96</v>
      </c>
      <c r="G2019">
        <v>17.57</v>
      </c>
      <c r="H2019">
        <v>4.9375</v>
      </c>
      <c r="I2019">
        <v>18.77</v>
      </c>
      <c r="J2019">
        <v>22.57</v>
      </c>
      <c r="K2019">
        <v>102.7</v>
      </c>
      <c r="L2019">
        <v>29.17</v>
      </c>
      <c r="O2019" s="1">
        <v>42195</v>
      </c>
      <c r="P2019" s="4">
        <f t="shared" si="64"/>
        <v>41.587093749999994</v>
      </c>
      <c r="Q2019" s="4">
        <f t="shared" si="65"/>
        <v>89.13</v>
      </c>
      <c r="T2019" s="59"/>
      <c r="U2019" s="59"/>
    </row>
    <row r="2020" spans="1:21" x14ac:dyDescent="0.3">
      <c r="A2020" s="1">
        <v>42196</v>
      </c>
      <c r="B2020">
        <v>89.13</v>
      </c>
      <c r="C2020">
        <v>49.01</v>
      </c>
      <c r="D2020">
        <v>129.84</v>
      </c>
      <c r="E2020">
        <v>62.73</v>
      </c>
      <c r="F2020">
        <v>1.96</v>
      </c>
      <c r="G2020">
        <v>17.57</v>
      </c>
      <c r="H2020">
        <v>4.9375</v>
      </c>
      <c r="I2020">
        <v>18.77</v>
      </c>
      <c r="J2020">
        <v>22.57</v>
      </c>
      <c r="K2020">
        <v>102.7</v>
      </c>
      <c r="L2020">
        <v>29.17</v>
      </c>
      <c r="O2020" s="1">
        <v>42196</v>
      </c>
      <c r="P2020" s="4">
        <f t="shared" si="64"/>
        <v>41.587093749999994</v>
      </c>
      <c r="Q2020" s="4">
        <f t="shared" si="65"/>
        <v>89.13</v>
      </c>
      <c r="T2020" s="59"/>
      <c r="U2020" s="59"/>
    </row>
    <row r="2021" spans="1:21" x14ac:dyDescent="0.3">
      <c r="A2021" s="1">
        <v>42197</v>
      </c>
      <c r="B2021">
        <v>89.13</v>
      </c>
      <c r="C2021">
        <v>49.01</v>
      </c>
      <c r="D2021">
        <v>129.84</v>
      </c>
      <c r="E2021">
        <v>62.73</v>
      </c>
      <c r="F2021">
        <v>1.96</v>
      </c>
      <c r="G2021">
        <v>17.57</v>
      </c>
      <c r="H2021">
        <v>4.9375</v>
      </c>
      <c r="I2021">
        <v>18.77</v>
      </c>
      <c r="J2021">
        <v>22.57</v>
      </c>
      <c r="K2021">
        <v>102.7</v>
      </c>
      <c r="L2021">
        <v>29.17</v>
      </c>
      <c r="O2021" s="1">
        <v>42197</v>
      </c>
      <c r="P2021" s="4">
        <f t="shared" si="64"/>
        <v>41.587093749999994</v>
      </c>
      <c r="Q2021" s="4">
        <f t="shared" si="65"/>
        <v>89.13</v>
      </c>
      <c r="T2021" s="59"/>
      <c r="U2021" s="59"/>
    </row>
    <row r="2022" spans="1:21" x14ac:dyDescent="0.3">
      <c r="A2022" s="1">
        <v>42198</v>
      </c>
      <c r="B2022">
        <v>89.88</v>
      </c>
      <c r="C2022">
        <v>49.33</v>
      </c>
      <c r="D2022">
        <v>129.18</v>
      </c>
      <c r="E2022">
        <v>63.43</v>
      </c>
      <c r="F2022">
        <v>1.96</v>
      </c>
      <c r="G2022">
        <v>17.61</v>
      </c>
      <c r="H2022">
        <v>4.97</v>
      </c>
      <c r="I2022">
        <v>19.309999999999999</v>
      </c>
      <c r="J2022">
        <v>22.86</v>
      </c>
      <c r="K2022">
        <v>103.3</v>
      </c>
      <c r="L2022">
        <v>29.73</v>
      </c>
      <c r="O2022" s="1">
        <v>42198</v>
      </c>
      <c r="P2022" s="4">
        <f t="shared" si="64"/>
        <v>41.804000000000009</v>
      </c>
      <c r="Q2022" s="4">
        <f t="shared" si="65"/>
        <v>89.88</v>
      </c>
      <c r="T2022" s="59"/>
      <c r="U2022" s="59"/>
    </row>
    <row r="2023" spans="1:21" x14ac:dyDescent="0.3">
      <c r="A2023" s="1">
        <v>42199</v>
      </c>
      <c r="B2023">
        <v>90.82</v>
      </c>
      <c r="C2023">
        <v>49.76</v>
      </c>
      <c r="D2023">
        <v>132.30000000000001</v>
      </c>
      <c r="E2023">
        <v>63.94</v>
      </c>
      <c r="F2023">
        <v>2.0499999999999998</v>
      </c>
      <c r="G2023">
        <v>19.61</v>
      </c>
      <c r="H2023">
        <v>4.9725000000000001</v>
      </c>
      <c r="I2023">
        <v>18.89</v>
      </c>
      <c r="J2023">
        <v>22.8</v>
      </c>
      <c r="K2023">
        <v>103.07</v>
      </c>
      <c r="L2023">
        <v>29.65</v>
      </c>
      <c r="O2023" s="1">
        <v>42199</v>
      </c>
      <c r="P2023" s="4">
        <f t="shared" si="64"/>
        <v>42.425406250000002</v>
      </c>
      <c r="Q2023" s="4">
        <f t="shared" si="65"/>
        <v>90.82</v>
      </c>
      <c r="T2023" s="59"/>
      <c r="U2023" s="59"/>
    </row>
    <row r="2024" spans="1:21" x14ac:dyDescent="0.3">
      <c r="A2024" s="1">
        <v>42200</v>
      </c>
      <c r="B2024">
        <v>90.28</v>
      </c>
      <c r="C2024">
        <v>49.49</v>
      </c>
      <c r="D2024">
        <v>131.72</v>
      </c>
      <c r="E2024">
        <v>63.88</v>
      </c>
      <c r="F2024">
        <v>1.96</v>
      </c>
      <c r="G2024">
        <v>18.89</v>
      </c>
      <c r="H2024">
        <v>4.9375</v>
      </c>
      <c r="I2024">
        <v>18.57</v>
      </c>
      <c r="J2024">
        <v>22.56</v>
      </c>
      <c r="K2024">
        <v>106.68</v>
      </c>
      <c r="L2024">
        <v>29.69</v>
      </c>
      <c r="O2024" s="1">
        <v>42200</v>
      </c>
      <c r="P2024" s="4">
        <f t="shared" si="64"/>
        <v>42.36496875000001</v>
      </c>
      <c r="Q2024" s="4">
        <f t="shared" si="65"/>
        <v>90.28</v>
      </c>
      <c r="T2024" s="59"/>
      <c r="U2024" s="59"/>
    </row>
    <row r="2025" spans="1:21" x14ac:dyDescent="0.3">
      <c r="A2025" s="1">
        <v>42201</v>
      </c>
      <c r="B2025">
        <v>90.45</v>
      </c>
      <c r="C2025">
        <v>49.36</v>
      </c>
      <c r="D2025">
        <v>134.69999999999999</v>
      </c>
      <c r="E2025">
        <v>64.55</v>
      </c>
      <c r="F2025">
        <v>1.87</v>
      </c>
      <c r="G2025">
        <v>19.61</v>
      </c>
      <c r="H2025">
        <v>5.0475000000000003</v>
      </c>
      <c r="I2025">
        <v>17.87</v>
      </c>
      <c r="J2025">
        <v>22.73</v>
      </c>
      <c r="K2025">
        <v>100.36</v>
      </c>
      <c r="L2025">
        <v>29.9</v>
      </c>
      <c r="O2025" s="1">
        <v>42201</v>
      </c>
      <c r="P2025" s="4">
        <f t="shared" si="64"/>
        <v>42.481593750000002</v>
      </c>
      <c r="Q2025" s="4">
        <f t="shared" si="65"/>
        <v>90.45</v>
      </c>
      <c r="T2025" s="59"/>
      <c r="U2025" s="59"/>
    </row>
    <row r="2026" spans="1:21" x14ac:dyDescent="0.3">
      <c r="A2026" s="1">
        <v>42202</v>
      </c>
      <c r="B2026">
        <v>90.26</v>
      </c>
      <c r="C2026">
        <v>49.36</v>
      </c>
      <c r="D2026">
        <v>133.66</v>
      </c>
      <c r="E2026">
        <v>64.34</v>
      </c>
      <c r="F2026">
        <v>1.79</v>
      </c>
      <c r="G2026">
        <v>20.12</v>
      </c>
      <c r="H2026">
        <v>5.0175000000000001</v>
      </c>
      <c r="I2026">
        <v>17.77</v>
      </c>
      <c r="J2026">
        <v>23.03</v>
      </c>
      <c r="K2026">
        <v>100.55</v>
      </c>
      <c r="L2026">
        <v>29.47</v>
      </c>
      <c r="O2026" s="1">
        <v>42202</v>
      </c>
      <c r="P2026" s="4">
        <f t="shared" si="64"/>
        <v>42.350843749999996</v>
      </c>
      <c r="Q2026" s="4">
        <f t="shared" si="65"/>
        <v>90.26</v>
      </c>
      <c r="T2026" s="59"/>
      <c r="U2026" s="59"/>
    </row>
    <row r="2027" spans="1:21" x14ac:dyDescent="0.3">
      <c r="A2027" s="1">
        <v>42203</v>
      </c>
      <c r="B2027">
        <v>90.26</v>
      </c>
      <c r="C2027">
        <v>49.36</v>
      </c>
      <c r="D2027">
        <v>133.66</v>
      </c>
      <c r="E2027">
        <v>64.34</v>
      </c>
      <c r="F2027">
        <v>1.79</v>
      </c>
      <c r="G2027">
        <v>20.12</v>
      </c>
      <c r="H2027">
        <v>5.0175000000000001</v>
      </c>
      <c r="I2027">
        <v>17.77</v>
      </c>
      <c r="J2027">
        <v>23.03</v>
      </c>
      <c r="K2027">
        <v>100.55</v>
      </c>
      <c r="L2027">
        <v>29.47</v>
      </c>
      <c r="O2027" s="1">
        <v>42203</v>
      </c>
      <c r="P2027" s="4">
        <f t="shared" si="64"/>
        <v>42.350843749999996</v>
      </c>
      <c r="Q2027" s="4">
        <f t="shared" si="65"/>
        <v>90.26</v>
      </c>
      <c r="T2027" s="59"/>
      <c r="U2027" s="59"/>
    </row>
    <row r="2028" spans="1:21" x14ac:dyDescent="0.3">
      <c r="A2028" s="1">
        <v>42204</v>
      </c>
      <c r="B2028">
        <v>90.26</v>
      </c>
      <c r="C2028">
        <v>49.36</v>
      </c>
      <c r="D2028">
        <v>133.66</v>
      </c>
      <c r="E2028">
        <v>64.34</v>
      </c>
      <c r="F2028">
        <v>1.79</v>
      </c>
      <c r="G2028">
        <v>20.12</v>
      </c>
      <c r="H2028">
        <v>5.0175000000000001</v>
      </c>
      <c r="I2028">
        <v>17.77</v>
      </c>
      <c r="J2028">
        <v>23.03</v>
      </c>
      <c r="K2028">
        <v>100.55</v>
      </c>
      <c r="L2028">
        <v>29.47</v>
      </c>
      <c r="O2028" s="1">
        <v>42204</v>
      </c>
      <c r="P2028" s="4">
        <f t="shared" si="64"/>
        <v>42.350843749999996</v>
      </c>
      <c r="Q2028" s="4">
        <f t="shared" si="65"/>
        <v>90.26</v>
      </c>
      <c r="T2028" s="59"/>
      <c r="U2028" s="59"/>
    </row>
    <row r="2029" spans="1:21" x14ac:dyDescent="0.3">
      <c r="A2029" s="1">
        <v>42205</v>
      </c>
      <c r="B2029">
        <v>89.64</v>
      </c>
      <c r="C2029">
        <v>50.09</v>
      </c>
      <c r="D2029">
        <v>134.63999999999999</v>
      </c>
      <c r="E2029">
        <v>63.79</v>
      </c>
      <c r="F2029">
        <v>1.8</v>
      </c>
      <c r="G2029">
        <v>18.89</v>
      </c>
      <c r="H2029">
        <v>4.9249999999999998</v>
      </c>
      <c r="I2029">
        <v>17.77</v>
      </c>
      <c r="J2029">
        <v>22.9</v>
      </c>
      <c r="K2029">
        <v>101</v>
      </c>
      <c r="L2029">
        <v>29.1</v>
      </c>
      <c r="O2029" s="1">
        <v>42205</v>
      </c>
      <c r="P2029" s="4">
        <f t="shared" si="64"/>
        <v>42.308062500000013</v>
      </c>
      <c r="Q2029" s="4">
        <f t="shared" si="65"/>
        <v>89.64</v>
      </c>
      <c r="T2029" s="59"/>
      <c r="U2029" s="59"/>
    </row>
    <row r="2030" spans="1:21" x14ac:dyDescent="0.3">
      <c r="A2030" s="1">
        <v>42206</v>
      </c>
      <c r="B2030">
        <v>89.66</v>
      </c>
      <c r="C2030">
        <v>50.23</v>
      </c>
      <c r="D2030">
        <v>134.51</v>
      </c>
      <c r="E2030">
        <v>65.14</v>
      </c>
      <c r="F2030">
        <v>1.8</v>
      </c>
      <c r="G2030">
        <v>18.88</v>
      </c>
      <c r="H2030">
        <v>4.9474999999999998</v>
      </c>
      <c r="I2030">
        <v>17.829999999999998</v>
      </c>
      <c r="J2030">
        <v>22.88</v>
      </c>
      <c r="K2030">
        <v>100.9</v>
      </c>
      <c r="L2030">
        <v>28.72</v>
      </c>
      <c r="O2030" s="1">
        <v>42206</v>
      </c>
      <c r="P2030" s="4">
        <f t="shared" si="64"/>
        <v>42.420468750000005</v>
      </c>
      <c r="Q2030" s="4">
        <f t="shared" si="65"/>
        <v>89.66</v>
      </c>
      <c r="T2030" s="59"/>
      <c r="U2030" s="59"/>
    </row>
    <row r="2031" spans="1:21" x14ac:dyDescent="0.3">
      <c r="A2031" s="1">
        <v>42207</v>
      </c>
      <c r="B2031">
        <v>87.43</v>
      </c>
      <c r="C2031">
        <v>49.3</v>
      </c>
      <c r="D2031">
        <v>129.59</v>
      </c>
      <c r="E2031">
        <v>64.19</v>
      </c>
      <c r="F2031">
        <v>1.79</v>
      </c>
      <c r="G2031">
        <v>18</v>
      </c>
      <c r="H2031">
        <v>4.8513000000000002</v>
      </c>
      <c r="I2031">
        <v>17.489999999999998</v>
      </c>
      <c r="J2031">
        <v>22.22</v>
      </c>
      <c r="K2031">
        <v>100.84</v>
      </c>
      <c r="L2031">
        <v>28.605</v>
      </c>
      <c r="O2031" s="1">
        <v>42207</v>
      </c>
      <c r="P2031" s="4">
        <f t="shared" si="64"/>
        <v>41.457333749999997</v>
      </c>
      <c r="Q2031" s="4">
        <f t="shared" si="65"/>
        <v>87.43</v>
      </c>
      <c r="T2031" s="59"/>
      <c r="U2031" s="59"/>
    </row>
    <row r="2032" spans="1:21" x14ac:dyDescent="0.3">
      <c r="A2032" s="1">
        <v>42208</v>
      </c>
      <c r="B2032">
        <v>88.73</v>
      </c>
      <c r="C2032">
        <v>50.51</v>
      </c>
      <c r="D2032">
        <v>131.97</v>
      </c>
      <c r="E2032">
        <v>61.78</v>
      </c>
      <c r="F2032">
        <v>1.76</v>
      </c>
      <c r="G2032">
        <v>18.7</v>
      </c>
      <c r="H2032">
        <v>4.9124999999999996</v>
      </c>
      <c r="I2032">
        <v>17.72</v>
      </c>
      <c r="J2032">
        <v>22.31</v>
      </c>
      <c r="K2032">
        <v>101.93</v>
      </c>
      <c r="L2032">
        <v>28.594999999999999</v>
      </c>
      <c r="O2032" s="1">
        <v>42208</v>
      </c>
      <c r="P2032" s="4">
        <f t="shared" si="64"/>
        <v>41.756093749999991</v>
      </c>
      <c r="Q2032" s="4">
        <f t="shared" si="65"/>
        <v>88.73</v>
      </c>
      <c r="T2032" s="59"/>
      <c r="U2032" s="59"/>
    </row>
    <row r="2033" spans="1:21" x14ac:dyDescent="0.3">
      <c r="A2033" s="1">
        <v>42209</v>
      </c>
      <c r="B2033">
        <v>86.95</v>
      </c>
      <c r="C2033">
        <v>49.03</v>
      </c>
      <c r="D2033">
        <v>128.47999999999999</v>
      </c>
      <c r="E2033">
        <v>61.64</v>
      </c>
      <c r="F2033">
        <v>1.67</v>
      </c>
      <c r="G2033">
        <v>18.34</v>
      </c>
      <c r="H2033">
        <v>4.8550000000000004</v>
      </c>
      <c r="I2033">
        <v>17.37</v>
      </c>
      <c r="J2033">
        <v>21.64</v>
      </c>
      <c r="K2033">
        <v>98.53</v>
      </c>
      <c r="L2033">
        <v>28.06</v>
      </c>
      <c r="O2033" s="1">
        <v>42209</v>
      </c>
      <c r="P2033" s="4">
        <f t="shared" si="64"/>
        <v>40.821062499999996</v>
      </c>
      <c r="Q2033" s="4">
        <f t="shared" si="65"/>
        <v>86.95</v>
      </c>
      <c r="T2033" s="59"/>
      <c r="U2033" s="59"/>
    </row>
    <row r="2034" spans="1:21" x14ac:dyDescent="0.3">
      <c r="A2034" s="1">
        <v>42210</v>
      </c>
      <c r="B2034">
        <v>86.95</v>
      </c>
      <c r="C2034">
        <v>49.03</v>
      </c>
      <c r="D2034">
        <v>128.47999999999999</v>
      </c>
      <c r="E2034">
        <v>61.64</v>
      </c>
      <c r="F2034">
        <v>1.67</v>
      </c>
      <c r="G2034">
        <v>18.34</v>
      </c>
      <c r="H2034">
        <v>4.8550000000000004</v>
      </c>
      <c r="I2034">
        <v>17.37</v>
      </c>
      <c r="J2034">
        <v>21.64</v>
      </c>
      <c r="K2034">
        <v>98.53</v>
      </c>
      <c r="L2034">
        <v>28.06</v>
      </c>
      <c r="O2034" s="1">
        <v>42210</v>
      </c>
      <c r="P2034" s="4">
        <f t="shared" si="64"/>
        <v>40.821062499999996</v>
      </c>
      <c r="Q2034" s="4">
        <f t="shared" si="65"/>
        <v>86.95</v>
      </c>
      <c r="T2034" s="59"/>
      <c r="U2034" s="59"/>
    </row>
    <row r="2035" spans="1:21" x14ac:dyDescent="0.3">
      <c r="A2035" s="1">
        <v>42211</v>
      </c>
      <c r="B2035">
        <v>86.95</v>
      </c>
      <c r="C2035">
        <v>49.03</v>
      </c>
      <c r="D2035">
        <v>128.47999999999999</v>
      </c>
      <c r="E2035">
        <v>61.64</v>
      </c>
      <c r="F2035">
        <v>1.67</v>
      </c>
      <c r="G2035">
        <v>18.34</v>
      </c>
      <c r="H2035">
        <v>4.8550000000000004</v>
      </c>
      <c r="I2035">
        <v>17.37</v>
      </c>
      <c r="J2035">
        <v>21.64</v>
      </c>
      <c r="K2035">
        <v>98.53</v>
      </c>
      <c r="L2035">
        <v>28.06</v>
      </c>
      <c r="O2035" s="1">
        <v>42211</v>
      </c>
      <c r="P2035" s="4">
        <f t="shared" si="64"/>
        <v>40.821062499999996</v>
      </c>
      <c r="Q2035" s="4">
        <f t="shared" si="65"/>
        <v>86.95</v>
      </c>
      <c r="T2035" s="59"/>
      <c r="U2035" s="59"/>
    </row>
    <row r="2036" spans="1:21" x14ac:dyDescent="0.3">
      <c r="A2036" s="1">
        <v>42212</v>
      </c>
      <c r="B2036">
        <v>86.31</v>
      </c>
      <c r="C2036">
        <v>49.03</v>
      </c>
      <c r="D2036">
        <v>124.65</v>
      </c>
      <c r="E2036">
        <v>61.98</v>
      </c>
      <c r="F2036">
        <v>1.62</v>
      </c>
      <c r="G2036">
        <v>18.12</v>
      </c>
      <c r="H2036">
        <v>4.8274999999999997</v>
      </c>
      <c r="I2036">
        <v>17.38</v>
      </c>
      <c r="J2036">
        <v>21.63</v>
      </c>
      <c r="K2036">
        <v>98.63</v>
      </c>
      <c r="L2036">
        <v>28.35</v>
      </c>
      <c r="O2036" s="1">
        <v>42212</v>
      </c>
      <c r="P2036" s="4">
        <f t="shared" si="64"/>
        <v>40.433218749999995</v>
      </c>
      <c r="Q2036" s="4">
        <f t="shared" si="65"/>
        <v>86.31</v>
      </c>
      <c r="T2036" s="59"/>
      <c r="U2036" s="59"/>
    </row>
    <row r="2037" spans="1:21" x14ac:dyDescent="0.3">
      <c r="A2037" s="1">
        <v>42213</v>
      </c>
      <c r="B2037">
        <v>88.11</v>
      </c>
      <c r="C2037">
        <v>50.08</v>
      </c>
      <c r="D2037">
        <v>128.41999999999999</v>
      </c>
      <c r="E2037">
        <v>63.1</v>
      </c>
      <c r="F2037">
        <v>1.77</v>
      </c>
      <c r="G2037">
        <v>19.75</v>
      </c>
      <c r="H2037">
        <v>4.9325000000000001</v>
      </c>
      <c r="I2037">
        <v>17.62</v>
      </c>
      <c r="J2037">
        <v>21.88</v>
      </c>
      <c r="K2037">
        <v>99.08</v>
      </c>
      <c r="L2037">
        <v>28.96</v>
      </c>
      <c r="O2037" s="1">
        <v>42213</v>
      </c>
      <c r="P2037" s="4">
        <f t="shared" si="64"/>
        <v>41.444156249999999</v>
      </c>
      <c r="Q2037" s="4">
        <f t="shared" si="65"/>
        <v>88.11</v>
      </c>
      <c r="T2037" s="59"/>
      <c r="U2037" s="59"/>
    </row>
    <row r="2038" spans="1:21" x14ac:dyDescent="0.3">
      <c r="A2038" s="1">
        <v>42214</v>
      </c>
      <c r="B2038">
        <v>88.22</v>
      </c>
      <c r="C2038">
        <v>49.96</v>
      </c>
      <c r="D2038">
        <v>128.58000000000001</v>
      </c>
      <c r="E2038">
        <v>63.17</v>
      </c>
      <c r="F2038">
        <v>1.96</v>
      </c>
      <c r="G2038">
        <v>19.87</v>
      </c>
      <c r="H2038">
        <v>4.9924999999999997</v>
      </c>
      <c r="I2038">
        <v>17.55</v>
      </c>
      <c r="J2038">
        <v>22.11</v>
      </c>
      <c r="K2038">
        <v>99.02</v>
      </c>
      <c r="L2038">
        <v>29.01</v>
      </c>
      <c r="O2038" s="1">
        <v>42214</v>
      </c>
      <c r="P2038" s="4">
        <f t="shared" si="64"/>
        <v>41.504406250000002</v>
      </c>
      <c r="Q2038" s="4">
        <f t="shared" si="65"/>
        <v>88.22</v>
      </c>
      <c r="T2038" s="59"/>
      <c r="U2038" s="59"/>
    </row>
    <row r="2039" spans="1:21" x14ac:dyDescent="0.3">
      <c r="A2039" s="1">
        <v>42215</v>
      </c>
      <c r="B2039">
        <v>88.57</v>
      </c>
      <c r="C2039">
        <v>50.24</v>
      </c>
      <c r="D2039">
        <v>127.65</v>
      </c>
      <c r="E2039">
        <v>64.41</v>
      </c>
      <c r="F2039">
        <v>1.93</v>
      </c>
      <c r="G2039">
        <v>19.899999999999999</v>
      </c>
      <c r="H2039">
        <v>5.0049999999999999</v>
      </c>
      <c r="I2039">
        <v>17.57</v>
      </c>
      <c r="J2039">
        <v>22.7</v>
      </c>
      <c r="K2039">
        <v>99.09</v>
      </c>
      <c r="L2039">
        <v>28.91</v>
      </c>
      <c r="O2039" s="1">
        <v>42215</v>
      </c>
      <c r="P2039" s="4">
        <f t="shared" si="64"/>
        <v>41.596187499999999</v>
      </c>
      <c r="Q2039" s="4">
        <f t="shared" si="65"/>
        <v>88.57</v>
      </c>
      <c r="T2039" s="59"/>
      <c r="U2039" s="59"/>
    </row>
    <row r="2040" spans="1:21" x14ac:dyDescent="0.3">
      <c r="A2040" s="1">
        <v>42216</v>
      </c>
      <c r="B2040">
        <v>87.54</v>
      </c>
      <c r="C2040">
        <v>49.98</v>
      </c>
      <c r="D2040">
        <v>125.14</v>
      </c>
      <c r="E2040">
        <v>64.39</v>
      </c>
      <c r="F2040">
        <v>1.93</v>
      </c>
      <c r="G2040">
        <v>18.510000000000002</v>
      </c>
      <c r="H2040">
        <v>4.9874999999999998</v>
      </c>
      <c r="I2040">
        <v>17.36</v>
      </c>
      <c r="J2040">
        <v>22.11</v>
      </c>
      <c r="K2040">
        <v>99.17</v>
      </c>
      <c r="L2040">
        <v>28.95</v>
      </c>
      <c r="O2040" s="1">
        <v>42216</v>
      </c>
      <c r="P2040" s="4">
        <f t="shared" si="64"/>
        <v>41.07934375</v>
      </c>
      <c r="Q2040" s="4">
        <f t="shared" si="65"/>
        <v>87.54</v>
      </c>
      <c r="T2040" s="59"/>
      <c r="U2040" s="59"/>
    </row>
    <row r="2041" spans="1:21" x14ac:dyDescent="0.3">
      <c r="A2041" s="1">
        <v>42217</v>
      </c>
      <c r="B2041">
        <v>87.54</v>
      </c>
      <c r="C2041">
        <v>49.98</v>
      </c>
      <c r="D2041">
        <v>125.14</v>
      </c>
      <c r="E2041">
        <v>64.39</v>
      </c>
      <c r="F2041">
        <v>1.93</v>
      </c>
      <c r="G2041">
        <v>18.510000000000002</v>
      </c>
      <c r="H2041">
        <v>4.9874999999999998</v>
      </c>
      <c r="I2041">
        <v>17.36</v>
      </c>
      <c r="J2041">
        <v>22.11</v>
      </c>
      <c r="K2041">
        <v>99.17</v>
      </c>
      <c r="L2041">
        <v>28.95</v>
      </c>
      <c r="O2041" s="1">
        <v>42217</v>
      </c>
      <c r="P2041" s="4">
        <f t="shared" si="64"/>
        <v>41.07934375</v>
      </c>
      <c r="Q2041" s="4">
        <f t="shared" si="65"/>
        <v>87.54</v>
      </c>
      <c r="T2041" s="59"/>
      <c r="U2041" s="59"/>
    </row>
    <row r="2042" spans="1:21" x14ac:dyDescent="0.3">
      <c r="A2042" s="1">
        <v>42218</v>
      </c>
      <c r="B2042">
        <v>87.54</v>
      </c>
      <c r="C2042">
        <v>49.98</v>
      </c>
      <c r="D2042">
        <v>125.14</v>
      </c>
      <c r="E2042">
        <v>64.39</v>
      </c>
      <c r="F2042">
        <v>1.93</v>
      </c>
      <c r="G2042">
        <v>18.510000000000002</v>
      </c>
      <c r="H2042">
        <v>4.9874999999999998</v>
      </c>
      <c r="I2042">
        <v>17.36</v>
      </c>
      <c r="J2042">
        <v>22.11</v>
      </c>
      <c r="K2042">
        <v>99.17</v>
      </c>
      <c r="L2042">
        <v>28.95</v>
      </c>
      <c r="O2042" s="1">
        <v>42218</v>
      </c>
      <c r="P2042" s="4">
        <f t="shared" si="64"/>
        <v>41.07934375</v>
      </c>
      <c r="Q2042" s="4">
        <f t="shared" si="65"/>
        <v>87.54</v>
      </c>
      <c r="T2042" s="59"/>
      <c r="U2042" s="59"/>
    </row>
    <row r="2043" spans="1:21" x14ac:dyDescent="0.3">
      <c r="A2043" s="1">
        <v>42219</v>
      </c>
      <c r="B2043">
        <v>87.26</v>
      </c>
      <c r="C2043">
        <v>50.09</v>
      </c>
      <c r="D2043">
        <v>125.8</v>
      </c>
      <c r="E2043">
        <v>64.430000000000007</v>
      </c>
      <c r="F2043">
        <v>2.2000000000000002</v>
      </c>
      <c r="G2043">
        <v>19</v>
      </c>
      <c r="H2043">
        <v>5.0724999999999998</v>
      </c>
      <c r="I2043">
        <v>17.16</v>
      </c>
      <c r="J2043">
        <v>21.72</v>
      </c>
      <c r="K2043">
        <v>98.14</v>
      </c>
      <c r="L2043">
        <v>29.05</v>
      </c>
      <c r="O2043" s="1">
        <v>42219</v>
      </c>
      <c r="P2043" s="4">
        <f t="shared" si="64"/>
        <v>41.183281249999993</v>
      </c>
      <c r="Q2043" s="4">
        <f t="shared" si="65"/>
        <v>87.26</v>
      </c>
      <c r="T2043" s="59"/>
      <c r="U2043" s="59"/>
    </row>
    <row r="2044" spans="1:21" x14ac:dyDescent="0.3">
      <c r="A2044" s="1">
        <v>42220</v>
      </c>
      <c r="B2044">
        <v>86.29</v>
      </c>
      <c r="C2044">
        <v>49.84</v>
      </c>
      <c r="D2044">
        <v>123.47</v>
      </c>
      <c r="E2044">
        <v>63.45</v>
      </c>
      <c r="F2044">
        <v>2.13</v>
      </c>
      <c r="G2044">
        <v>19.010000000000002</v>
      </c>
      <c r="H2044">
        <v>5.0925000000000002</v>
      </c>
      <c r="I2044">
        <v>16.829999999999998</v>
      </c>
      <c r="J2044">
        <v>21.45</v>
      </c>
      <c r="K2044">
        <v>96.79</v>
      </c>
      <c r="L2044">
        <v>29.13</v>
      </c>
      <c r="O2044" s="1">
        <v>42220</v>
      </c>
      <c r="P2044" s="4">
        <f t="shared" si="64"/>
        <v>40.66915625</v>
      </c>
      <c r="Q2044" s="4">
        <f t="shared" si="65"/>
        <v>86.29</v>
      </c>
      <c r="T2044" s="59"/>
      <c r="U2044" s="59"/>
    </row>
    <row r="2045" spans="1:21" x14ac:dyDescent="0.3">
      <c r="A2045" s="1">
        <v>42221</v>
      </c>
      <c r="B2045">
        <v>87.38</v>
      </c>
      <c r="C2045">
        <v>50.854999999999997</v>
      </c>
      <c r="D2045">
        <v>124.75</v>
      </c>
      <c r="E2045">
        <v>63.88</v>
      </c>
      <c r="F2045">
        <v>2.16</v>
      </c>
      <c r="G2045">
        <v>18.91</v>
      </c>
      <c r="H2045">
        <v>5.1449999999999996</v>
      </c>
      <c r="I2045">
        <v>17.03</v>
      </c>
      <c r="J2045">
        <v>21.61</v>
      </c>
      <c r="K2045">
        <v>98.63</v>
      </c>
      <c r="L2045">
        <v>29.12</v>
      </c>
      <c r="O2045" s="1">
        <v>42221</v>
      </c>
      <c r="P2045" s="4">
        <f t="shared" si="64"/>
        <v>41.095125000000003</v>
      </c>
      <c r="Q2045" s="4">
        <f t="shared" si="65"/>
        <v>87.38</v>
      </c>
      <c r="T2045" s="59"/>
      <c r="U2045" s="59"/>
    </row>
    <row r="2046" spans="1:21" x14ac:dyDescent="0.3">
      <c r="A2046" s="1">
        <v>42222</v>
      </c>
      <c r="B2046">
        <v>85.82</v>
      </c>
      <c r="C2046">
        <v>50.25</v>
      </c>
      <c r="D2046">
        <v>123.27</v>
      </c>
      <c r="E2046">
        <v>62.84</v>
      </c>
      <c r="F2046">
        <v>2.11</v>
      </c>
      <c r="G2046">
        <v>18.72</v>
      </c>
      <c r="H2046">
        <v>5.1124999999999998</v>
      </c>
      <c r="I2046">
        <v>16.850000000000001</v>
      </c>
      <c r="J2046">
        <v>21.28</v>
      </c>
      <c r="K2046">
        <v>96.36</v>
      </c>
      <c r="L2046">
        <v>29.01</v>
      </c>
      <c r="O2046" s="1">
        <v>42222</v>
      </c>
      <c r="P2046" s="4">
        <f t="shared" si="64"/>
        <v>40.550281249999991</v>
      </c>
      <c r="Q2046" s="4">
        <f t="shared" si="65"/>
        <v>85.82</v>
      </c>
      <c r="T2046" s="59"/>
      <c r="U2046" s="59"/>
    </row>
    <row r="2047" spans="1:21" x14ac:dyDescent="0.3">
      <c r="A2047" s="1">
        <v>42223</v>
      </c>
      <c r="B2047">
        <v>86.31</v>
      </c>
      <c r="C2047">
        <v>50.32</v>
      </c>
      <c r="D2047">
        <v>122.55</v>
      </c>
      <c r="E2047">
        <v>63.02</v>
      </c>
      <c r="F2047">
        <v>2.09</v>
      </c>
      <c r="G2047">
        <v>18.440000000000001</v>
      </c>
      <c r="H2047">
        <v>5.7450000000000001</v>
      </c>
      <c r="I2047">
        <v>16.98</v>
      </c>
      <c r="J2047">
        <v>21.03</v>
      </c>
      <c r="K2047">
        <v>96.97</v>
      </c>
      <c r="L2047">
        <v>28.88</v>
      </c>
      <c r="O2047" s="1">
        <v>42223</v>
      </c>
      <c r="P2047" s="4">
        <f t="shared" si="64"/>
        <v>40.552812500000002</v>
      </c>
      <c r="Q2047" s="4">
        <f t="shared" si="65"/>
        <v>86.31</v>
      </c>
      <c r="T2047" s="59"/>
      <c r="U2047" s="59"/>
    </row>
    <row r="2048" spans="1:21" x14ac:dyDescent="0.3">
      <c r="A2048" s="1">
        <v>42224</v>
      </c>
      <c r="B2048">
        <v>86.31</v>
      </c>
      <c r="C2048">
        <v>50.32</v>
      </c>
      <c r="D2048">
        <v>122.55</v>
      </c>
      <c r="E2048">
        <v>63.02</v>
      </c>
      <c r="F2048">
        <v>2.09</v>
      </c>
      <c r="G2048">
        <v>18.440000000000001</v>
      </c>
      <c r="H2048">
        <v>5.7450000000000001</v>
      </c>
      <c r="I2048">
        <v>16.98</v>
      </c>
      <c r="J2048">
        <v>21.03</v>
      </c>
      <c r="K2048">
        <v>96.97</v>
      </c>
      <c r="L2048">
        <v>28.88</v>
      </c>
      <c r="O2048" s="1">
        <v>42224</v>
      </c>
      <c r="P2048" s="4">
        <f t="shared" si="64"/>
        <v>40.552812500000002</v>
      </c>
      <c r="Q2048" s="4">
        <f t="shared" si="65"/>
        <v>86.31</v>
      </c>
      <c r="T2048" s="59"/>
      <c r="U2048" s="59"/>
    </row>
    <row r="2049" spans="1:21" x14ac:dyDescent="0.3">
      <c r="A2049" s="1">
        <v>42225</v>
      </c>
      <c r="B2049">
        <v>86.31</v>
      </c>
      <c r="C2049">
        <v>50.32</v>
      </c>
      <c r="D2049">
        <v>122.55</v>
      </c>
      <c r="E2049">
        <v>63.02</v>
      </c>
      <c r="F2049">
        <v>2.09</v>
      </c>
      <c r="G2049">
        <v>18.440000000000001</v>
      </c>
      <c r="H2049">
        <v>5.7450000000000001</v>
      </c>
      <c r="I2049">
        <v>16.98</v>
      </c>
      <c r="J2049">
        <v>21.03</v>
      </c>
      <c r="K2049">
        <v>96.97</v>
      </c>
      <c r="L2049">
        <v>28.88</v>
      </c>
      <c r="O2049" s="1">
        <v>42225</v>
      </c>
      <c r="P2049" s="4">
        <f t="shared" si="64"/>
        <v>40.552812500000002</v>
      </c>
      <c r="Q2049" s="4">
        <f t="shared" si="65"/>
        <v>86.31</v>
      </c>
      <c r="T2049" s="59"/>
      <c r="U2049" s="59"/>
    </row>
    <row r="2050" spans="1:21" x14ac:dyDescent="0.3">
      <c r="A2050" s="1">
        <v>42226</v>
      </c>
      <c r="B2050">
        <v>88.45</v>
      </c>
      <c r="C2050">
        <v>52.08</v>
      </c>
      <c r="D2050">
        <v>127.28</v>
      </c>
      <c r="E2050">
        <v>63.15</v>
      </c>
      <c r="F2050">
        <v>1.93</v>
      </c>
      <c r="G2050">
        <v>18.82</v>
      </c>
      <c r="H2050">
        <v>5.9450000000000003</v>
      </c>
      <c r="I2050">
        <v>17.600000000000001</v>
      </c>
      <c r="J2050">
        <v>21.61</v>
      </c>
      <c r="K2050">
        <v>99.42</v>
      </c>
      <c r="L2050">
        <v>29.64</v>
      </c>
      <c r="O2050" s="1">
        <v>42226</v>
      </c>
      <c r="P2050" s="4">
        <f t="shared" si="64"/>
        <v>41.651562500000004</v>
      </c>
      <c r="Q2050" s="4">
        <f t="shared" si="65"/>
        <v>88.45</v>
      </c>
      <c r="T2050" s="59"/>
      <c r="U2050" s="59"/>
    </row>
    <row r="2051" spans="1:21" x14ac:dyDescent="0.3">
      <c r="A2051" s="1">
        <v>42227</v>
      </c>
      <c r="B2051">
        <v>86.46</v>
      </c>
      <c r="C2051">
        <v>50.64</v>
      </c>
      <c r="D2051">
        <v>124.21</v>
      </c>
      <c r="E2051">
        <v>62.55</v>
      </c>
      <c r="F2051">
        <v>1.9</v>
      </c>
      <c r="G2051">
        <v>17.88</v>
      </c>
      <c r="H2051">
        <v>5.915</v>
      </c>
      <c r="I2051">
        <v>17.34</v>
      </c>
      <c r="J2051">
        <v>20.83</v>
      </c>
      <c r="K2051">
        <v>99.19</v>
      </c>
      <c r="L2051">
        <v>28.97</v>
      </c>
      <c r="O2051" s="1">
        <v>42227</v>
      </c>
      <c r="P2051" s="4">
        <f t="shared" si="64"/>
        <v>40.809062500000003</v>
      </c>
      <c r="Q2051" s="4">
        <f t="shared" si="65"/>
        <v>86.46</v>
      </c>
      <c r="T2051" s="59"/>
      <c r="U2051" s="59"/>
    </row>
    <row r="2052" spans="1:21" x14ac:dyDescent="0.3">
      <c r="A2052" s="1">
        <v>42228</v>
      </c>
      <c r="B2052">
        <v>86.96</v>
      </c>
      <c r="C2052">
        <v>51.11</v>
      </c>
      <c r="D2052">
        <v>125.73</v>
      </c>
      <c r="E2052">
        <v>62.58</v>
      </c>
      <c r="F2052">
        <v>1.9</v>
      </c>
      <c r="G2052">
        <v>18.190000000000001</v>
      </c>
      <c r="H2052">
        <v>5.93</v>
      </c>
      <c r="I2052">
        <v>17.3</v>
      </c>
      <c r="J2052">
        <v>20.75</v>
      </c>
      <c r="K2052">
        <v>97.08</v>
      </c>
      <c r="L2052">
        <v>29.46</v>
      </c>
      <c r="O2052" s="1">
        <v>42228</v>
      </c>
      <c r="P2052" s="4">
        <f t="shared" ref="P2052:P2115" si="66">SUMPRODUCT(C2052:L2052,$C$1:$L$1)</f>
        <v>41.014000000000003</v>
      </c>
      <c r="Q2052" s="4">
        <f t="shared" si="65"/>
        <v>86.96</v>
      </c>
      <c r="T2052" s="59"/>
      <c r="U2052" s="59"/>
    </row>
    <row r="2053" spans="1:21" x14ac:dyDescent="0.3">
      <c r="A2053" s="1">
        <v>42229</v>
      </c>
      <c r="B2053">
        <v>86.26</v>
      </c>
      <c r="C2053">
        <v>50.63</v>
      </c>
      <c r="D2053">
        <v>124.19</v>
      </c>
      <c r="E2053">
        <v>62.03</v>
      </c>
      <c r="F2053">
        <v>1.79</v>
      </c>
      <c r="G2053">
        <v>17.7</v>
      </c>
      <c r="H2053">
        <v>5.88</v>
      </c>
      <c r="I2053">
        <v>17.05</v>
      </c>
      <c r="J2053">
        <v>20.54</v>
      </c>
      <c r="K2053">
        <v>94.72</v>
      </c>
      <c r="L2053">
        <v>28.87</v>
      </c>
      <c r="O2053" s="1">
        <v>42229</v>
      </c>
      <c r="P2053" s="4">
        <f t="shared" si="66"/>
        <v>40.428749999999994</v>
      </c>
      <c r="Q2053" s="4">
        <f t="shared" si="65"/>
        <v>86.26</v>
      </c>
      <c r="T2053" s="59"/>
      <c r="U2053" s="59"/>
    </row>
    <row r="2054" spans="1:21" x14ac:dyDescent="0.3">
      <c r="A2054" s="1">
        <v>42230</v>
      </c>
      <c r="B2054">
        <v>85.55</v>
      </c>
      <c r="C2054">
        <v>50.64</v>
      </c>
      <c r="D2054">
        <v>121.96</v>
      </c>
      <c r="E2054">
        <v>61.91</v>
      </c>
      <c r="F2054">
        <v>1.84</v>
      </c>
      <c r="G2054">
        <v>16.95</v>
      </c>
      <c r="H2054">
        <v>5.8849999999999998</v>
      </c>
      <c r="I2054">
        <v>16.64</v>
      </c>
      <c r="J2054">
        <v>20.38</v>
      </c>
      <c r="K2054">
        <v>92.69</v>
      </c>
      <c r="L2054">
        <v>29.02</v>
      </c>
      <c r="O2054" s="1">
        <v>42230</v>
      </c>
      <c r="P2054" s="4">
        <f t="shared" si="66"/>
        <v>39.948562500000001</v>
      </c>
      <c r="Q2054" s="4">
        <f t="shared" si="65"/>
        <v>85.55</v>
      </c>
      <c r="T2054" s="59"/>
      <c r="U2054" s="59"/>
    </row>
    <row r="2055" spans="1:21" x14ac:dyDescent="0.3">
      <c r="A2055" s="1">
        <v>42231</v>
      </c>
      <c r="B2055">
        <v>85.55</v>
      </c>
      <c r="C2055">
        <v>50.64</v>
      </c>
      <c r="D2055">
        <v>121.96</v>
      </c>
      <c r="E2055">
        <v>61.91</v>
      </c>
      <c r="F2055">
        <v>1.84</v>
      </c>
      <c r="G2055">
        <v>16.95</v>
      </c>
      <c r="H2055">
        <v>5.8849999999999998</v>
      </c>
      <c r="I2055">
        <v>16.64</v>
      </c>
      <c r="J2055">
        <v>20.38</v>
      </c>
      <c r="K2055">
        <v>92.69</v>
      </c>
      <c r="L2055">
        <v>29.02</v>
      </c>
      <c r="O2055" s="1">
        <v>42231</v>
      </c>
      <c r="P2055" s="4">
        <f t="shared" si="66"/>
        <v>39.948562500000001</v>
      </c>
      <c r="Q2055" s="4">
        <f t="shared" si="65"/>
        <v>85.55</v>
      </c>
      <c r="T2055" s="59"/>
      <c r="U2055" s="59"/>
    </row>
    <row r="2056" spans="1:21" x14ac:dyDescent="0.3">
      <c r="A2056" s="1">
        <v>42232</v>
      </c>
      <c r="B2056">
        <v>85.55</v>
      </c>
      <c r="C2056">
        <v>50.64</v>
      </c>
      <c r="D2056">
        <v>121.96</v>
      </c>
      <c r="E2056">
        <v>61.91</v>
      </c>
      <c r="F2056">
        <v>1.84</v>
      </c>
      <c r="G2056">
        <v>16.95</v>
      </c>
      <c r="H2056">
        <v>5.8849999999999998</v>
      </c>
      <c r="I2056">
        <v>16.64</v>
      </c>
      <c r="J2056">
        <v>20.38</v>
      </c>
      <c r="K2056">
        <v>92.69</v>
      </c>
      <c r="L2056">
        <v>29.02</v>
      </c>
      <c r="O2056" s="1">
        <v>42232</v>
      </c>
      <c r="P2056" s="4">
        <f t="shared" si="66"/>
        <v>39.948562500000001</v>
      </c>
      <c r="Q2056" s="4">
        <f t="shared" si="65"/>
        <v>85.55</v>
      </c>
      <c r="T2056" s="59"/>
      <c r="U2056" s="59"/>
    </row>
    <row r="2057" spans="1:21" x14ac:dyDescent="0.3">
      <c r="A2057" s="1">
        <v>42233</v>
      </c>
      <c r="B2057">
        <v>86.28</v>
      </c>
      <c r="C2057">
        <v>50.9</v>
      </c>
      <c r="D2057">
        <v>125.52</v>
      </c>
      <c r="E2057">
        <v>62.07</v>
      </c>
      <c r="F2057">
        <v>1.8</v>
      </c>
      <c r="G2057">
        <v>17.22</v>
      </c>
      <c r="H2057">
        <v>5.8475000000000001</v>
      </c>
      <c r="I2057">
        <v>17.03</v>
      </c>
      <c r="J2057">
        <v>20.28</v>
      </c>
      <c r="K2057">
        <v>93.17</v>
      </c>
      <c r="L2057">
        <v>29.08</v>
      </c>
      <c r="O2057" s="1">
        <v>42233</v>
      </c>
      <c r="P2057" s="4">
        <f t="shared" si="66"/>
        <v>40.487593750000002</v>
      </c>
      <c r="Q2057" s="4">
        <f t="shared" si="65"/>
        <v>86.28</v>
      </c>
      <c r="T2057" s="59"/>
      <c r="U2057" s="59"/>
    </row>
    <row r="2058" spans="1:21" x14ac:dyDescent="0.3">
      <c r="A2058" s="1">
        <v>42234</v>
      </c>
      <c r="B2058">
        <v>84.65</v>
      </c>
      <c r="C2058">
        <v>49.91</v>
      </c>
      <c r="D2058">
        <v>122.24</v>
      </c>
      <c r="E2058">
        <v>61.32</v>
      </c>
      <c r="F2058">
        <v>1.8</v>
      </c>
      <c r="G2058">
        <v>16.38</v>
      </c>
      <c r="H2058">
        <v>5.77</v>
      </c>
      <c r="I2058">
        <v>16.53</v>
      </c>
      <c r="J2058">
        <v>20.03</v>
      </c>
      <c r="K2058">
        <v>92.85</v>
      </c>
      <c r="L2058">
        <v>28.91</v>
      </c>
      <c r="O2058" s="1">
        <v>42234</v>
      </c>
      <c r="P2058" s="4">
        <f t="shared" si="66"/>
        <v>39.71575</v>
      </c>
      <c r="Q2058" s="4">
        <f t="shared" si="65"/>
        <v>84.65</v>
      </c>
      <c r="T2058" s="59"/>
      <c r="U2058" s="59"/>
    </row>
    <row r="2059" spans="1:21" x14ac:dyDescent="0.3">
      <c r="A2059" s="1">
        <v>42235</v>
      </c>
      <c r="B2059">
        <v>83.89</v>
      </c>
      <c r="C2059">
        <v>49.2</v>
      </c>
      <c r="D2059">
        <v>121.45</v>
      </c>
      <c r="E2059">
        <v>61.18</v>
      </c>
      <c r="F2059">
        <v>1.8</v>
      </c>
      <c r="G2059">
        <v>15.9</v>
      </c>
      <c r="H2059">
        <v>5.7474999999999996</v>
      </c>
      <c r="I2059">
        <v>16.440000000000001</v>
      </c>
      <c r="J2059">
        <v>19.91</v>
      </c>
      <c r="K2059">
        <v>90.92</v>
      </c>
      <c r="L2059">
        <v>28.36</v>
      </c>
      <c r="O2059" s="1">
        <v>42235</v>
      </c>
      <c r="P2059" s="4">
        <f t="shared" si="66"/>
        <v>39.300218749999999</v>
      </c>
      <c r="Q2059" s="4">
        <f t="shared" si="65"/>
        <v>83.89</v>
      </c>
      <c r="T2059" s="59"/>
      <c r="U2059" s="59"/>
    </row>
    <row r="2060" spans="1:21" x14ac:dyDescent="0.3">
      <c r="A2060" s="1">
        <v>42236</v>
      </c>
      <c r="B2060">
        <v>80.739999999999995</v>
      </c>
      <c r="C2060">
        <v>47.43</v>
      </c>
      <c r="D2060">
        <v>115.03</v>
      </c>
      <c r="E2060">
        <v>60.15</v>
      </c>
      <c r="F2060">
        <v>1.7</v>
      </c>
      <c r="G2060">
        <v>14.74</v>
      </c>
      <c r="H2060">
        <v>5.54</v>
      </c>
      <c r="I2060">
        <v>15.98</v>
      </c>
      <c r="J2060">
        <v>19.61</v>
      </c>
      <c r="K2060">
        <v>87.44</v>
      </c>
      <c r="L2060">
        <v>27.53</v>
      </c>
      <c r="O2060" s="1">
        <v>42236</v>
      </c>
      <c r="P2060" s="4">
        <f t="shared" si="66"/>
        <v>37.763749999999995</v>
      </c>
      <c r="Q2060" s="4">
        <f t="shared" si="65"/>
        <v>80.739999999999995</v>
      </c>
      <c r="T2060" s="59"/>
      <c r="U2060" s="59"/>
    </row>
    <row r="2061" spans="1:21" x14ac:dyDescent="0.3">
      <c r="A2061" s="1">
        <v>42237</v>
      </c>
      <c r="B2061">
        <v>78.53</v>
      </c>
      <c r="C2061">
        <v>45.96</v>
      </c>
      <c r="D2061">
        <v>111.45</v>
      </c>
      <c r="E2061">
        <v>57.61</v>
      </c>
      <c r="F2061">
        <v>1.78</v>
      </c>
      <c r="G2061">
        <v>14.53</v>
      </c>
      <c r="H2061">
        <v>5.3674999999999997</v>
      </c>
      <c r="I2061">
        <v>15.48</v>
      </c>
      <c r="J2061">
        <v>18.88</v>
      </c>
      <c r="K2061">
        <v>85.91</v>
      </c>
      <c r="L2061">
        <v>26.56</v>
      </c>
      <c r="O2061" s="1">
        <v>42237</v>
      </c>
      <c r="P2061" s="4">
        <f t="shared" si="66"/>
        <v>36.597468749999997</v>
      </c>
      <c r="Q2061" s="4">
        <f t="shared" si="65"/>
        <v>78.53</v>
      </c>
      <c r="T2061" s="59"/>
      <c r="U2061" s="59"/>
    </row>
    <row r="2062" spans="1:21" x14ac:dyDescent="0.3">
      <c r="A2062" s="1">
        <v>42238</v>
      </c>
      <c r="B2062">
        <v>78.53</v>
      </c>
      <c r="C2062">
        <v>45.96</v>
      </c>
      <c r="D2062">
        <v>111.45</v>
      </c>
      <c r="E2062">
        <v>57.61</v>
      </c>
      <c r="F2062">
        <v>1.78</v>
      </c>
      <c r="G2062">
        <v>14.53</v>
      </c>
      <c r="H2062">
        <v>5.3674999999999997</v>
      </c>
      <c r="I2062">
        <v>15.48</v>
      </c>
      <c r="J2062">
        <v>18.88</v>
      </c>
      <c r="K2062">
        <v>85.91</v>
      </c>
      <c r="L2062">
        <v>26.56</v>
      </c>
      <c r="O2062" s="1">
        <v>42238</v>
      </c>
      <c r="P2062" s="4">
        <f t="shared" si="66"/>
        <v>36.597468749999997</v>
      </c>
      <c r="Q2062" s="4">
        <f t="shared" ref="Q2062:Q2125" si="67">B2062</f>
        <v>78.53</v>
      </c>
      <c r="T2062" s="59"/>
      <c r="U2062" s="59"/>
    </row>
    <row r="2063" spans="1:21" x14ac:dyDescent="0.3">
      <c r="A2063" s="1">
        <v>42239</v>
      </c>
      <c r="B2063">
        <v>78.53</v>
      </c>
      <c r="C2063">
        <v>45.96</v>
      </c>
      <c r="D2063">
        <v>111.45</v>
      </c>
      <c r="E2063">
        <v>57.61</v>
      </c>
      <c r="F2063">
        <v>1.78</v>
      </c>
      <c r="G2063">
        <v>14.53</v>
      </c>
      <c r="H2063">
        <v>5.3674999999999997</v>
      </c>
      <c r="I2063">
        <v>15.48</v>
      </c>
      <c r="J2063">
        <v>18.88</v>
      </c>
      <c r="K2063">
        <v>85.91</v>
      </c>
      <c r="L2063">
        <v>26.56</v>
      </c>
      <c r="O2063" s="1">
        <v>42239</v>
      </c>
      <c r="P2063" s="4">
        <f t="shared" si="66"/>
        <v>36.597468749999997</v>
      </c>
      <c r="Q2063" s="4">
        <f t="shared" si="67"/>
        <v>78.53</v>
      </c>
      <c r="T2063" s="59"/>
      <c r="U2063" s="59"/>
    </row>
    <row r="2064" spans="1:21" x14ac:dyDescent="0.3">
      <c r="A2064" s="1">
        <v>42240</v>
      </c>
      <c r="B2064">
        <v>76.77</v>
      </c>
      <c r="C2064">
        <v>44.89</v>
      </c>
      <c r="D2064">
        <v>109.94</v>
      </c>
      <c r="E2064">
        <v>55.28</v>
      </c>
      <c r="F2064">
        <v>1.75</v>
      </c>
      <c r="G2064">
        <v>14.44</v>
      </c>
      <c r="H2064">
        <v>5.1775000000000002</v>
      </c>
      <c r="I2064">
        <v>15.1</v>
      </c>
      <c r="J2064">
        <v>18.760000000000002</v>
      </c>
      <c r="K2064">
        <v>85.3</v>
      </c>
      <c r="L2064">
        <v>26.25</v>
      </c>
      <c r="O2064" s="1">
        <v>42240</v>
      </c>
      <c r="P2064" s="4">
        <f t="shared" si="66"/>
        <v>35.896093749999999</v>
      </c>
      <c r="Q2064" s="4">
        <f t="shared" si="67"/>
        <v>76.77</v>
      </c>
      <c r="T2064" s="59"/>
      <c r="U2064" s="59"/>
    </row>
    <row r="2065" spans="1:21" x14ac:dyDescent="0.3">
      <c r="A2065" s="1">
        <v>42241</v>
      </c>
      <c r="B2065">
        <v>76.010000000000005</v>
      </c>
      <c r="C2065">
        <v>43.52</v>
      </c>
      <c r="D2065">
        <v>108.51</v>
      </c>
      <c r="E2065">
        <v>53.88</v>
      </c>
      <c r="F2065">
        <v>1.66</v>
      </c>
      <c r="G2065">
        <v>14.27</v>
      </c>
      <c r="H2065">
        <v>5.07</v>
      </c>
      <c r="I2065">
        <v>14.84</v>
      </c>
      <c r="J2065">
        <v>18.760000000000002</v>
      </c>
      <c r="K2065">
        <v>87.01</v>
      </c>
      <c r="L2065">
        <v>25.87</v>
      </c>
      <c r="O2065" s="1">
        <v>42241</v>
      </c>
      <c r="P2065" s="4">
        <f t="shared" si="66"/>
        <v>35.39575</v>
      </c>
      <c r="Q2065" s="4">
        <f t="shared" si="67"/>
        <v>76.010000000000005</v>
      </c>
      <c r="T2065" s="59"/>
      <c r="U2065" s="59"/>
    </row>
    <row r="2066" spans="1:21" x14ac:dyDescent="0.3">
      <c r="A2066" s="1">
        <v>42242</v>
      </c>
      <c r="B2066">
        <v>79.8</v>
      </c>
      <c r="C2066">
        <v>45.41</v>
      </c>
      <c r="D2066">
        <v>116.2</v>
      </c>
      <c r="E2066">
        <v>56.66</v>
      </c>
      <c r="F2066">
        <v>1.72</v>
      </c>
      <c r="G2066">
        <v>14.42</v>
      </c>
      <c r="H2066">
        <v>5.4524999999999997</v>
      </c>
      <c r="I2066">
        <v>15.24</v>
      </c>
      <c r="J2066">
        <v>19.45</v>
      </c>
      <c r="K2066">
        <v>88.4</v>
      </c>
      <c r="L2066">
        <v>27.3</v>
      </c>
      <c r="O2066" s="1">
        <v>42242</v>
      </c>
      <c r="P2066" s="4">
        <f t="shared" si="66"/>
        <v>37.162781250000002</v>
      </c>
      <c r="Q2066" s="4">
        <f t="shared" si="67"/>
        <v>79.8</v>
      </c>
      <c r="T2066" s="59"/>
      <c r="U2066" s="59"/>
    </row>
    <row r="2067" spans="1:21" x14ac:dyDescent="0.3">
      <c r="A2067" s="1">
        <v>42243</v>
      </c>
      <c r="B2067">
        <v>82.77</v>
      </c>
      <c r="C2067">
        <v>47.06</v>
      </c>
      <c r="D2067">
        <v>126.26</v>
      </c>
      <c r="E2067">
        <v>57.36</v>
      </c>
      <c r="F2067">
        <v>1.78</v>
      </c>
      <c r="G2067">
        <v>15.67</v>
      </c>
      <c r="H2067">
        <v>5.6574999999999998</v>
      </c>
      <c r="I2067">
        <v>15.94</v>
      </c>
      <c r="J2067">
        <v>19.940000000000001</v>
      </c>
      <c r="K2067">
        <v>91.91</v>
      </c>
      <c r="L2067">
        <v>27.72</v>
      </c>
      <c r="O2067" s="1">
        <v>42243</v>
      </c>
      <c r="P2067" s="4">
        <f t="shared" si="66"/>
        <v>39.055343749999999</v>
      </c>
      <c r="Q2067" s="4">
        <f t="shared" si="67"/>
        <v>82.77</v>
      </c>
      <c r="T2067" s="59"/>
      <c r="U2067" s="59"/>
    </row>
    <row r="2068" spans="1:21" x14ac:dyDescent="0.3">
      <c r="A2068" s="1">
        <v>42244</v>
      </c>
      <c r="B2068">
        <v>83.25</v>
      </c>
      <c r="C2068">
        <v>47.99</v>
      </c>
      <c r="D2068">
        <v>127.62</v>
      </c>
      <c r="E2068">
        <v>57.45</v>
      </c>
      <c r="F2068">
        <v>1.85</v>
      </c>
      <c r="G2068">
        <v>15.96</v>
      </c>
      <c r="H2068">
        <v>5.6825000000000001</v>
      </c>
      <c r="I2068">
        <v>15.99</v>
      </c>
      <c r="J2068">
        <v>20</v>
      </c>
      <c r="K2068">
        <v>91.98</v>
      </c>
      <c r="L2068">
        <v>28.42</v>
      </c>
      <c r="O2068" s="1">
        <v>42244</v>
      </c>
      <c r="P2068" s="4">
        <f t="shared" si="66"/>
        <v>39.457281249999994</v>
      </c>
      <c r="Q2068" s="4">
        <f t="shared" si="67"/>
        <v>83.25</v>
      </c>
      <c r="T2068" s="59"/>
      <c r="U2068" s="59"/>
    </row>
    <row r="2069" spans="1:21" x14ac:dyDescent="0.3">
      <c r="A2069" s="1">
        <v>42245</v>
      </c>
      <c r="B2069">
        <v>83.25</v>
      </c>
      <c r="C2069">
        <v>47.99</v>
      </c>
      <c r="D2069">
        <v>127.62</v>
      </c>
      <c r="E2069">
        <v>57.45</v>
      </c>
      <c r="F2069">
        <v>1.85</v>
      </c>
      <c r="G2069">
        <v>15.96</v>
      </c>
      <c r="H2069">
        <v>5.6825000000000001</v>
      </c>
      <c r="I2069">
        <v>15.99</v>
      </c>
      <c r="J2069">
        <v>20</v>
      </c>
      <c r="K2069">
        <v>91.98</v>
      </c>
      <c r="L2069">
        <v>28.42</v>
      </c>
      <c r="O2069" s="1">
        <v>42245</v>
      </c>
      <c r="P2069" s="4">
        <f t="shared" si="66"/>
        <v>39.457281249999994</v>
      </c>
      <c r="Q2069" s="4">
        <f t="shared" si="67"/>
        <v>83.25</v>
      </c>
      <c r="T2069" s="59"/>
      <c r="U2069" s="59"/>
    </row>
    <row r="2070" spans="1:21" x14ac:dyDescent="0.3">
      <c r="A2070" s="1">
        <v>42246</v>
      </c>
      <c r="B2070">
        <v>83.25</v>
      </c>
      <c r="C2070">
        <v>47.99</v>
      </c>
      <c r="D2070">
        <v>127.62</v>
      </c>
      <c r="E2070">
        <v>57.45</v>
      </c>
      <c r="F2070">
        <v>1.85</v>
      </c>
      <c r="G2070">
        <v>15.96</v>
      </c>
      <c r="H2070">
        <v>5.6825000000000001</v>
      </c>
      <c r="I2070">
        <v>15.99</v>
      </c>
      <c r="J2070">
        <v>20</v>
      </c>
      <c r="K2070">
        <v>91.98</v>
      </c>
      <c r="L2070">
        <v>28.42</v>
      </c>
      <c r="O2070" s="1">
        <v>42246</v>
      </c>
      <c r="P2070" s="4">
        <f t="shared" si="66"/>
        <v>39.457281249999994</v>
      </c>
      <c r="Q2070" s="4">
        <f t="shared" si="67"/>
        <v>83.25</v>
      </c>
      <c r="T2070" s="59"/>
      <c r="U2070" s="59"/>
    </row>
    <row r="2071" spans="1:21" x14ac:dyDescent="0.3">
      <c r="A2071" s="1">
        <v>42247</v>
      </c>
      <c r="B2071">
        <v>83.02</v>
      </c>
      <c r="C2071">
        <v>47.84</v>
      </c>
      <c r="D2071">
        <v>125.97</v>
      </c>
      <c r="E2071">
        <v>56.58</v>
      </c>
      <c r="F2071">
        <v>1.81</v>
      </c>
      <c r="G2071">
        <v>16.41</v>
      </c>
      <c r="H2071">
        <v>5.62</v>
      </c>
      <c r="I2071">
        <v>16.085000000000001</v>
      </c>
      <c r="J2071">
        <v>19.88</v>
      </c>
      <c r="K2071">
        <v>91.02</v>
      </c>
      <c r="L2071">
        <v>28.54</v>
      </c>
      <c r="O2071" s="1">
        <v>42247</v>
      </c>
      <c r="P2071" s="4">
        <f t="shared" si="66"/>
        <v>39.166187499999999</v>
      </c>
      <c r="Q2071" s="4">
        <f t="shared" si="67"/>
        <v>83.02</v>
      </c>
      <c r="T2071" s="59"/>
      <c r="U2071" s="59"/>
    </row>
    <row r="2072" spans="1:21" x14ac:dyDescent="0.3">
      <c r="A2072" s="1">
        <v>42248</v>
      </c>
      <c r="B2072">
        <v>80.09</v>
      </c>
      <c r="C2072">
        <v>46.34</v>
      </c>
      <c r="D2072">
        <v>119.37</v>
      </c>
      <c r="E2072">
        <v>55.02</v>
      </c>
      <c r="F2072">
        <v>1.71</v>
      </c>
      <c r="G2072">
        <v>15.82</v>
      </c>
      <c r="H2072">
        <v>5.39</v>
      </c>
      <c r="I2072">
        <v>15.49</v>
      </c>
      <c r="J2072">
        <v>19.41</v>
      </c>
      <c r="K2072">
        <v>89.16</v>
      </c>
      <c r="L2072">
        <v>27.82</v>
      </c>
      <c r="O2072" s="1">
        <v>42248</v>
      </c>
      <c r="P2072" s="4">
        <f t="shared" si="66"/>
        <v>37.711500000000001</v>
      </c>
      <c r="Q2072" s="4">
        <f t="shared" si="67"/>
        <v>80.09</v>
      </c>
      <c r="T2072" s="59"/>
      <c r="U2072" s="59"/>
    </row>
    <row r="2073" spans="1:21" x14ac:dyDescent="0.3">
      <c r="A2073" s="1">
        <v>42249</v>
      </c>
      <c r="B2073">
        <v>82</v>
      </c>
      <c r="C2073">
        <v>47.35</v>
      </c>
      <c r="D2073">
        <v>124.04</v>
      </c>
      <c r="E2073">
        <v>55.86</v>
      </c>
      <c r="F2073">
        <v>1.77</v>
      </c>
      <c r="G2073">
        <v>16.29</v>
      </c>
      <c r="H2073">
        <v>5.5525000000000002</v>
      </c>
      <c r="I2073">
        <v>15.68</v>
      </c>
      <c r="J2073">
        <v>19.940000000000001</v>
      </c>
      <c r="K2073">
        <v>90.63</v>
      </c>
      <c r="L2073">
        <v>28.6</v>
      </c>
      <c r="O2073" s="1">
        <v>42249</v>
      </c>
      <c r="P2073" s="4">
        <f t="shared" si="66"/>
        <v>38.732031249999999</v>
      </c>
      <c r="Q2073" s="4">
        <f t="shared" si="67"/>
        <v>82</v>
      </c>
      <c r="T2073" s="59"/>
      <c r="U2073" s="59"/>
    </row>
    <row r="2074" spans="1:21" x14ac:dyDescent="0.3">
      <c r="A2074" s="1">
        <v>42250</v>
      </c>
      <c r="B2074">
        <v>82.64</v>
      </c>
      <c r="C2074">
        <v>47.46</v>
      </c>
      <c r="D2074">
        <v>123.77</v>
      </c>
      <c r="E2074">
        <v>55.55</v>
      </c>
      <c r="F2074">
        <v>1.79</v>
      </c>
      <c r="G2074">
        <v>16.59</v>
      </c>
      <c r="H2074">
        <v>5.5674999999999999</v>
      </c>
      <c r="I2074">
        <v>15.76</v>
      </c>
      <c r="J2074">
        <v>20.07</v>
      </c>
      <c r="K2074">
        <v>92.68</v>
      </c>
      <c r="L2074">
        <v>29.08</v>
      </c>
      <c r="O2074" s="1">
        <v>42250</v>
      </c>
      <c r="P2074" s="4">
        <f t="shared" si="66"/>
        <v>38.888843750000007</v>
      </c>
      <c r="Q2074" s="4">
        <f t="shared" si="67"/>
        <v>82.64</v>
      </c>
      <c r="T2074" s="59"/>
      <c r="U2074" s="59"/>
    </row>
    <row r="2075" spans="1:21" x14ac:dyDescent="0.3">
      <c r="A2075" s="1">
        <v>42251</v>
      </c>
      <c r="B2075">
        <v>81.209999999999994</v>
      </c>
      <c r="C2075">
        <v>46.53</v>
      </c>
      <c r="D2075">
        <v>121.15</v>
      </c>
      <c r="E2075">
        <v>54.29</v>
      </c>
      <c r="F2075">
        <v>1.82</v>
      </c>
      <c r="G2075">
        <v>16.82</v>
      </c>
      <c r="H2075">
        <v>5.4375</v>
      </c>
      <c r="I2075">
        <v>15.39</v>
      </c>
      <c r="J2075">
        <v>19.670000000000002</v>
      </c>
      <c r="K2075">
        <v>91.37</v>
      </c>
      <c r="L2075">
        <v>28.52</v>
      </c>
      <c r="O2075" s="1">
        <v>42251</v>
      </c>
      <c r="P2075" s="4">
        <f t="shared" si="66"/>
        <v>38.172218749999999</v>
      </c>
      <c r="Q2075" s="4">
        <f t="shared" si="67"/>
        <v>81.209999999999994</v>
      </c>
      <c r="T2075" s="59"/>
      <c r="U2075" s="59"/>
    </row>
    <row r="2076" spans="1:21" x14ac:dyDescent="0.3">
      <c r="A2076" s="1">
        <v>42252</v>
      </c>
      <c r="B2076">
        <v>81.209999999999994</v>
      </c>
      <c r="C2076">
        <v>46.53</v>
      </c>
      <c r="D2076">
        <v>121.15</v>
      </c>
      <c r="E2076">
        <v>54.29</v>
      </c>
      <c r="F2076">
        <v>1.82</v>
      </c>
      <c r="G2076">
        <v>16.82</v>
      </c>
      <c r="H2076">
        <v>5.4375</v>
      </c>
      <c r="I2076">
        <v>15.39</v>
      </c>
      <c r="J2076">
        <v>19.670000000000002</v>
      </c>
      <c r="K2076">
        <v>91.37</v>
      </c>
      <c r="L2076">
        <v>28.52</v>
      </c>
      <c r="O2076" s="1">
        <v>42252</v>
      </c>
      <c r="P2076" s="4">
        <f t="shared" si="66"/>
        <v>38.172218749999999</v>
      </c>
      <c r="Q2076" s="4">
        <f t="shared" si="67"/>
        <v>81.209999999999994</v>
      </c>
      <c r="T2076" s="59"/>
      <c r="U2076" s="59"/>
    </row>
    <row r="2077" spans="1:21" x14ac:dyDescent="0.3">
      <c r="A2077" s="1">
        <v>42253</v>
      </c>
      <c r="B2077">
        <v>81.209999999999994</v>
      </c>
      <c r="C2077">
        <v>46.53</v>
      </c>
      <c r="D2077">
        <v>121.15</v>
      </c>
      <c r="E2077">
        <v>54.29</v>
      </c>
      <c r="F2077">
        <v>1.82</v>
      </c>
      <c r="G2077">
        <v>16.82</v>
      </c>
      <c r="H2077">
        <v>5.4375</v>
      </c>
      <c r="I2077">
        <v>15.39</v>
      </c>
      <c r="J2077">
        <v>19.670000000000002</v>
      </c>
      <c r="K2077">
        <v>91.37</v>
      </c>
      <c r="L2077">
        <v>28.52</v>
      </c>
      <c r="O2077" s="1">
        <v>42253</v>
      </c>
      <c r="P2077" s="4">
        <f t="shared" si="66"/>
        <v>38.172218749999999</v>
      </c>
      <c r="Q2077" s="4">
        <f t="shared" si="67"/>
        <v>81.209999999999994</v>
      </c>
      <c r="T2077" s="59"/>
      <c r="U2077" s="59"/>
    </row>
    <row r="2078" spans="1:21" x14ac:dyDescent="0.3">
      <c r="A2078" s="1">
        <v>42254</v>
      </c>
      <c r="B2078">
        <v>81.209999999999994</v>
      </c>
      <c r="C2078">
        <v>46.53</v>
      </c>
      <c r="D2078">
        <v>121.15</v>
      </c>
      <c r="E2078">
        <v>54.29</v>
      </c>
      <c r="F2078">
        <v>1.82</v>
      </c>
      <c r="G2078">
        <v>16.82</v>
      </c>
      <c r="H2078">
        <v>5.4375</v>
      </c>
      <c r="I2078">
        <v>15.39</v>
      </c>
      <c r="J2078">
        <v>19.670000000000002</v>
      </c>
      <c r="K2078">
        <v>91.37</v>
      </c>
      <c r="L2078">
        <v>28.52</v>
      </c>
      <c r="O2078" s="1">
        <v>42254</v>
      </c>
      <c r="P2078" s="4">
        <f t="shared" si="66"/>
        <v>38.172218749999999</v>
      </c>
      <c r="Q2078" s="4">
        <f t="shared" si="67"/>
        <v>81.209999999999994</v>
      </c>
      <c r="T2078" s="59"/>
      <c r="U2078" s="59"/>
    </row>
    <row r="2079" spans="1:21" x14ac:dyDescent="0.3">
      <c r="A2079" s="1">
        <v>42255</v>
      </c>
      <c r="B2079">
        <v>84.81</v>
      </c>
      <c r="C2079">
        <v>48.69</v>
      </c>
      <c r="D2079">
        <v>129.16</v>
      </c>
      <c r="E2079">
        <v>55.2</v>
      </c>
      <c r="F2079">
        <v>1.88</v>
      </c>
      <c r="G2079">
        <v>17.53</v>
      </c>
      <c r="H2079">
        <v>5.67</v>
      </c>
      <c r="I2079">
        <v>15.73</v>
      </c>
      <c r="J2079">
        <v>20.05</v>
      </c>
      <c r="K2079">
        <v>93.88</v>
      </c>
      <c r="L2079">
        <v>29.5</v>
      </c>
      <c r="O2079" s="1">
        <v>42255</v>
      </c>
      <c r="P2079" s="4">
        <f t="shared" si="66"/>
        <v>39.824500000000008</v>
      </c>
      <c r="Q2079" s="4">
        <f t="shared" si="67"/>
        <v>84.81</v>
      </c>
      <c r="T2079" s="59"/>
      <c r="U2079" s="59"/>
    </row>
    <row r="2080" spans="1:21" x14ac:dyDescent="0.3">
      <c r="A2080" s="1">
        <v>42256</v>
      </c>
      <c r="B2080">
        <v>83.25</v>
      </c>
      <c r="C2080">
        <v>47.61</v>
      </c>
      <c r="D2080">
        <v>127.17</v>
      </c>
      <c r="E2080">
        <v>54.32</v>
      </c>
      <c r="F2080">
        <v>1.85</v>
      </c>
      <c r="G2080">
        <v>16.96</v>
      </c>
      <c r="H2080">
        <v>5.5575000000000001</v>
      </c>
      <c r="I2080">
        <v>15.46</v>
      </c>
      <c r="J2080">
        <v>19.88</v>
      </c>
      <c r="K2080">
        <v>91.07</v>
      </c>
      <c r="L2080">
        <v>29.24</v>
      </c>
      <c r="O2080" s="1">
        <v>42256</v>
      </c>
      <c r="P2080" s="4">
        <f t="shared" si="66"/>
        <v>39.09134375</v>
      </c>
      <c r="Q2080" s="4">
        <f t="shared" si="67"/>
        <v>83.25</v>
      </c>
      <c r="T2080" s="59"/>
      <c r="U2080" s="59"/>
    </row>
    <row r="2081" spans="1:21" x14ac:dyDescent="0.3">
      <c r="A2081" s="1">
        <v>42257</v>
      </c>
      <c r="B2081">
        <v>83.62</v>
      </c>
      <c r="C2081">
        <v>47.41</v>
      </c>
      <c r="D2081">
        <v>128.72</v>
      </c>
      <c r="E2081">
        <v>55.33</v>
      </c>
      <c r="F2081">
        <v>1.84</v>
      </c>
      <c r="G2081">
        <v>17.2</v>
      </c>
      <c r="H2081">
        <v>5.6449999999999996</v>
      </c>
      <c r="I2081">
        <v>15.56</v>
      </c>
      <c r="J2081">
        <v>19.7</v>
      </c>
      <c r="K2081">
        <v>92.21</v>
      </c>
      <c r="L2081">
        <v>29.27</v>
      </c>
      <c r="O2081" s="1">
        <v>42257</v>
      </c>
      <c r="P2081" s="4">
        <f t="shared" si="66"/>
        <v>39.455187500000001</v>
      </c>
      <c r="Q2081" s="4">
        <f t="shared" si="67"/>
        <v>83.62</v>
      </c>
      <c r="T2081" s="59"/>
      <c r="U2081" s="59"/>
    </row>
    <row r="2082" spans="1:21" x14ac:dyDescent="0.3">
      <c r="A2082" s="1">
        <v>42258</v>
      </c>
      <c r="B2082">
        <v>83.67</v>
      </c>
      <c r="C2082">
        <v>47.57</v>
      </c>
      <c r="D2082">
        <v>131.08000000000001</v>
      </c>
      <c r="E2082">
        <v>54.66</v>
      </c>
      <c r="F2082">
        <v>2.0099999999999998</v>
      </c>
      <c r="G2082">
        <v>16.8</v>
      </c>
      <c r="H2082">
        <v>5.6624999999999996</v>
      </c>
      <c r="I2082">
        <v>15.5</v>
      </c>
      <c r="J2082">
        <v>19.899999999999999</v>
      </c>
      <c r="K2082">
        <v>91.68</v>
      </c>
      <c r="L2082">
        <v>29.47</v>
      </c>
      <c r="O2082" s="1">
        <v>42258</v>
      </c>
      <c r="P2082" s="4">
        <f t="shared" si="66"/>
        <v>39.638656250000004</v>
      </c>
      <c r="Q2082" s="4">
        <f t="shared" si="67"/>
        <v>83.67</v>
      </c>
      <c r="T2082" s="59"/>
      <c r="U2082" s="59"/>
    </row>
    <row r="2083" spans="1:21" x14ac:dyDescent="0.3">
      <c r="A2083" s="1">
        <v>42259</v>
      </c>
      <c r="B2083">
        <v>83.67</v>
      </c>
      <c r="C2083">
        <v>47.57</v>
      </c>
      <c r="D2083">
        <v>131.08000000000001</v>
      </c>
      <c r="E2083">
        <v>54.66</v>
      </c>
      <c r="F2083">
        <v>2.0099999999999998</v>
      </c>
      <c r="G2083">
        <v>16.8</v>
      </c>
      <c r="H2083">
        <v>5.6624999999999996</v>
      </c>
      <c r="I2083">
        <v>15.5</v>
      </c>
      <c r="J2083">
        <v>19.899999999999999</v>
      </c>
      <c r="K2083">
        <v>91.68</v>
      </c>
      <c r="L2083">
        <v>29.47</v>
      </c>
      <c r="O2083" s="1">
        <v>42259</v>
      </c>
      <c r="P2083" s="4">
        <f t="shared" si="66"/>
        <v>39.638656250000004</v>
      </c>
      <c r="Q2083" s="4">
        <f t="shared" si="67"/>
        <v>83.67</v>
      </c>
      <c r="T2083" s="59"/>
      <c r="U2083" s="59"/>
    </row>
    <row r="2084" spans="1:21" x14ac:dyDescent="0.3">
      <c r="A2084" s="1">
        <v>42260</v>
      </c>
      <c r="B2084">
        <v>83.67</v>
      </c>
      <c r="C2084">
        <v>47.57</v>
      </c>
      <c r="D2084">
        <v>131.08000000000001</v>
      </c>
      <c r="E2084">
        <v>54.66</v>
      </c>
      <c r="F2084">
        <v>2.0099999999999998</v>
      </c>
      <c r="G2084">
        <v>16.8</v>
      </c>
      <c r="H2084">
        <v>5.6624999999999996</v>
      </c>
      <c r="I2084">
        <v>15.5</v>
      </c>
      <c r="J2084">
        <v>19.899999999999999</v>
      </c>
      <c r="K2084">
        <v>91.68</v>
      </c>
      <c r="L2084">
        <v>29.47</v>
      </c>
      <c r="O2084" s="1">
        <v>42260</v>
      </c>
      <c r="P2084" s="4">
        <f t="shared" si="66"/>
        <v>39.638656250000004</v>
      </c>
      <c r="Q2084" s="4">
        <f t="shared" si="67"/>
        <v>83.67</v>
      </c>
      <c r="T2084" s="59"/>
      <c r="U2084" s="59"/>
    </row>
    <row r="2085" spans="1:21" x14ac:dyDescent="0.3">
      <c r="A2085" s="1">
        <v>42261</v>
      </c>
      <c r="B2085">
        <v>83.86</v>
      </c>
      <c r="C2085">
        <v>47.83</v>
      </c>
      <c r="D2085">
        <v>131.19</v>
      </c>
      <c r="E2085">
        <v>54.31</v>
      </c>
      <c r="F2085">
        <v>1.82</v>
      </c>
      <c r="G2085">
        <v>16.7</v>
      </c>
      <c r="H2085">
        <v>5.6725000000000003</v>
      </c>
      <c r="I2085">
        <v>15.6</v>
      </c>
      <c r="J2085">
        <v>20.04</v>
      </c>
      <c r="K2085">
        <v>90.93</v>
      </c>
      <c r="L2085">
        <v>29.39</v>
      </c>
      <c r="O2085" s="1">
        <v>42261</v>
      </c>
      <c r="P2085" s="4">
        <f t="shared" si="66"/>
        <v>39.581156250000006</v>
      </c>
      <c r="Q2085" s="4">
        <f t="shared" si="67"/>
        <v>83.86</v>
      </c>
      <c r="T2085" s="59"/>
      <c r="U2085" s="59"/>
    </row>
    <row r="2086" spans="1:21" x14ac:dyDescent="0.3">
      <c r="A2086" s="1">
        <v>42262</v>
      </c>
      <c r="B2086">
        <v>84.93</v>
      </c>
      <c r="C2086">
        <v>48.3</v>
      </c>
      <c r="D2086">
        <v>134.38</v>
      </c>
      <c r="E2086">
        <v>54.87</v>
      </c>
      <c r="F2086">
        <v>1.86</v>
      </c>
      <c r="G2086">
        <v>16.52</v>
      </c>
      <c r="H2086">
        <v>5.7350000000000003</v>
      </c>
      <c r="I2086">
        <v>15.92</v>
      </c>
      <c r="J2086">
        <v>20.39</v>
      </c>
      <c r="K2086">
        <v>93.33</v>
      </c>
      <c r="L2086">
        <v>29.73</v>
      </c>
      <c r="O2086" s="1">
        <v>42262</v>
      </c>
      <c r="P2086" s="4">
        <f t="shared" si="66"/>
        <v>40.258937499999995</v>
      </c>
      <c r="Q2086" s="4">
        <f t="shared" si="67"/>
        <v>84.93</v>
      </c>
      <c r="T2086" s="59"/>
      <c r="U2086" s="59"/>
    </row>
    <row r="2087" spans="1:21" x14ac:dyDescent="0.3">
      <c r="A2087" s="1">
        <v>42263</v>
      </c>
      <c r="B2087">
        <v>85.11</v>
      </c>
      <c r="C2087">
        <v>48.7</v>
      </c>
      <c r="D2087">
        <v>131.49</v>
      </c>
      <c r="E2087">
        <v>55.2</v>
      </c>
      <c r="F2087">
        <v>1.89</v>
      </c>
      <c r="G2087">
        <v>16.68</v>
      </c>
      <c r="H2087">
        <v>5.7750000000000004</v>
      </c>
      <c r="I2087">
        <v>16.170000000000002</v>
      </c>
      <c r="J2087">
        <v>20.67</v>
      </c>
      <c r="K2087">
        <v>93.71</v>
      </c>
      <c r="L2087">
        <v>29.77</v>
      </c>
      <c r="O2087" s="1">
        <v>42263</v>
      </c>
      <c r="P2087" s="4">
        <f t="shared" si="66"/>
        <v>40.107437499999996</v>
      </c>
      <c r="Q2087" s="4">
        <f t="shared" si="67"/>
        <v>85.11</v>
      </c>
      <c r="T2087" s="59"/>
      <c r="U2087" s="59"/>
    </row>
    <row r="2088" spans="1:21" x14ac:dyDescent="0.3">
      <c r="A2088" s="1">
        <v>42264</v>
      </c>
      <c r="B2088">
        <v>84.43</v>
      </c>
      <c r="C2088">
        <v>48.15</v>
      </c>
      <c r="D2088">
        <v>130.61000000000001</v>
      </c>
      <c r="E2088">
        <v>54.98</v>
      </c>
      <c r="F2088">
        <v>1.89</v>
      </c>
      <c r="G2088">
        <v>16.41</v>
      </c>
      <c r="H2088">
        <v>5.8274999999999997</v>
      </c>
      <c r="I2088">
        <v>16.02</v>
      </c>
      <c r="J2088">
        <v>20.66</v>
      </c>
      <c r="K2088">
        <v>92.79</v>
      </c>
      <c r="L2088">
        <v>29.71</v>
      </c>
      <c r="O2088" s="1">
        <v>42264</v>
      </c>
      <c r="P2088" s="4">
        <f t="shared" si="66"/>
        <v>39.82721875</v>
      </c>
      <c r="Q2088" s="4">
        <f t="shared" si="67"/>
        <v>84.43</v>
      </c>
      <c r="T2088" s="59"/>
      <c r="U2088" s="59"/>
    </row>
    <row r="2089" spans="1:21" x14ac:dyDescent="0.3">
      <c r="A2089" s="1">
        <v>42265</v>
      </c>
      <c r="B2089">
        <v>82.96</v>
      </c>
      <c r="C2089">
        <v>47.8</v>
      </c>
      <c r="D2089">
        <v>127.59</v>
      </c>
      <c r="E2089">
        <v>54.45</v>
      </c>
      <c r="F2089">
        <v>1.87</v>
      </c>
      <c r="G2089">
        <v>15.5</v>
      </c>
      <c r="H2089">
        <v>5.8224999999999998</v>
      </c>
      <c r="I2089">
        <v>15.93</v>
      </c>
      <c r="J2089">
        <v>20.61</v>
      </c>
      <c r="K2089">
        <v>90.01</v>
      </c>
      <c r="L2089">
        <v>29.02</v>
      </c>
      <c r="O2089" s="1">
        <v>42265</v>
      </c>
      <c r="P2089" s="4">
        <f t="shared" si="66"/>
        <v>39.054031249999994</v>
      </c>
      <c r="Q2089" s="4">
        <f t="shared" si="67"/>
        <v>82.96</v>
      </c>
      <c r="T2089" s="59"/>
      <c r="U2089" s="59"/>
    </row>
    <row r="2090" spans="1:21" x14ac:dyDescent="0.3">
      <c r="A2090" s="1">
        <v>42266</v>
      </c>
      <c r="B2090">
        <v>82.96</v>
      </c>
      <c r="C2090">
        <v>47.8</v>
      </c>
      <c r="D2090">
        <v>127.59</v>
      </c>
      <c r="E2090">
        <v>54.45</v>
      </c>
      <c r="F2090">
        <v>1.87</v>
      </c>
      <c r="G2090">
        <v>15.5</v>
      </c>
      <c r="H2090">
        <v>5.8224999999999998</v>
      </c>
      <c r="I2090">
        <v>15.93</v>
      </c>
      <c r="J2090">
        <v>20.61</v>
      </c>
      <c r="K2090">
        <v>90.01</v>
      </c>
      <c r="L2090">
        <v>29.02</v>
      </c>
      <c r="O2090" s="1">
        <v>42266</v>
      </c>
      <c r="P2090" s="4">
        <f t="shared" si="66"/>
        <v>39.054031249999994</v>
      </c>
      <c r="Q2090" s="4">
        <f t="shared" si="67"/>
        <v>82.96</v>
      </c>
      <c r="T2090" s="59"/>
      <c r="U2090" s="59"/>
    </row>
    <row r="2091" spans="1:21" x14ac:dyDescent="0.3">
      <c r="A2091" s="1">
        <v>42267</v>
      </c>
      <c r="B2091">
        <v>82.96</v>
      </c>
      <c r="C2091">
        <v>47.8</v>
      </c>
      <c r="D2091">
        <v>127.59</v>
      </c>
      <c r="E2091">
        <v>54.45</v>
      </c>
      <c r="F2091">
        <v>1.87</v>
      </c>
      <c r="G2091">
        <v>15.5</v>
      </c>
      <c r="H2091">
        <v>5.8224999999999998</v>
      </c>
      <c r="I2091">
        <v>15.93</v>
      </c>
      <c r="J2091">
        <v>20.61</v>
      </c>
      <c r="K2091">
        <v>90.01</v>
      </c>
      <c r="L2091">
        <v>29.02</v>
      </c>
      <c r="O2091" s="1">
        <v>42267</v>
      </c>
      <c r="P2091" s="4">
        <f t="shared" si="66"/>
        <v>39.054031249999994</v>
      </c>
      <c r="Q2091" s="4">
        <f t="shared" si="67"/>
        <v>82.96</v>
      </c>
      <c r="T2091" s="59"/>
      <c r="U2091" s="59"/>
    </row>
    <row r="2092" spans="1:21" x14ac:dyDescent="0.3">
      <c r="A2092" s="1">
        <v>42268</v>
      </c>
      <c r="B2092">
        <v>82.71</v>
      </c>
      <c r="C2092">
        <v>47.45</v>
      </c>
      <c r="D2092">
        <v>127.26</v>
      </c>
      <c r="E2092">
        <v>54.39</v>
      </c>
      <c r="F2092">
        <v>1.81</v>
      </c>
      <c r="G2092">
        <v>15.75</v>
      </c>
      <c r="H2092">
        <v>5.8825000000000003</v>
      </c>
      <c r="I2092">
        <v>15.64</v>
      </c>
      <c r="J2092">
        <v>20.53</v>
      </c>
      <c r="K2092">
        <v>89.4</v>
      </c>
      <c r="L2092">
        <v>29.16</v>
      </c>
      <c r="O2092" s="1">
        <v>42268</v>
      </c>
      <c r="P2092" s="4">
        <f t="shared" si="66"/>
        <v>38.947531249999997</v>
      </c>
      <c r="Q2092" s="4">
        <f t="shared" si="67"/>
        <v>82.71</v>
      </c>
      <c r="T2092" s="59"/>
      <c r="U2092" s="59"/>
    </row>
    <row r="2093" spans="1:21" x14ac:dyDescent="0.3">
      <c r="A2093" s="1">
        <v>42269</v>
      </c>
      <c r="B2093">
        <v>80.89</v>
      </c>
      <c r="C2093">
        <v>46.61</v>
      </c>
      <c r="D2093">
        <v>124.7</v>
      </c>
      <c r="E2093">
        <v>53.94</v>
      </c>
      <c r="F2093">
        <v>1.73</v>
      </c>
      <c r="G2093">
        <v>15.41</v>
      </c>
      <c r="H2093">
        <v>5.7225000000000001</v>
      </c>
      <c r="I2093">
        <v>15.1</v>
      </c>
      <c r="J2093">
        <v>19.95</v>
      </c>
      <c r="K2093">
        <v>86.68</v>
      </c>
      <c r="L2093">
        <v>28.67</v>
      </c>
      <c r="O2093" s="1">
        <v>42269</v>
      </c>
      <c r="P2093" s="4">
        <f t="shared" si="66"/>
        <v>38.16828125</v>
      </c>
      <c r="Q2093" s="4">
        <f t="shared" si="67"/>
        <v>80.89</v>
      </c>
      <c r="T2093" s="59"/>
      <c r="U2093" s="59"/>
    </row>
    <row r="2094" spans="1:21" x14ac:dyDescent="0.3">
      <c r="A2094" s="1">
        <v>42270</v>
      </c>
      <c r="B2094">
        <v>80.290000000000006</v>
      </c>
      <c r="C2094">
        <v>46.58</v>
      </c>
      <c r="D2094">
        <v>125.54</v>
      </c>
      <c r="E2094">
        <v>53.56</v>
      </c>
      <c r="F2094">
        <v>1.7</v>
      </c>
      <c r="G2094">
        <v>14.81</v>
      </c>
      <c r="H2094">
        <v>5.75</v>
      </c>
      <c r="I2094">
        <v>14.605</v>
      </c>
      <c r="J2094">
        <v>20.010000000000002</v>
      </c>
      <c r="K2094">
        <v>83.88</v>
      </c>
      <c r="L2094">
        <v>28.74</v>
      </c>
      <c r="O2094" s="1">
        <v>42270</v>
      </c>
      <c r="P2094" s="4">
        <f t="shared" si="66"/>
        <v>37.964062500000004</v>
      </c>
      <c r="Q2094" s="4">
        <f t="shared" si="67"/>
        <v>80.290000000000006</v>
      </c>
      <c r="T2094" s="59"/>
      <c r="U2094" s="59"/>
    </row>
    <row r="2095" spans="1:21" x14ac:dyDescent="0.3">
      <c r="A2095" s="1">
        <v>42271</v>
      </c>
      <c r="B2095">
        <v>80.13</v>
      </c>
      <c r="C2095">
        <v>46.75</v>
      </c>
      <c r="D2095">
        <v>124.1</v>
      </c>
      <c r="E2095">
        <v>53.27</v>
      </c>
      <c r="F2095">
        <v>1.72</v>
      </c>
      <c r="G2095">
        <v>15.34</v>
      </c>
      <c r="H2095">
        <v>5.86</v>
      </c>
      <c r="I2095">
        <v>14.69</v>
      </c>
      <c r="J2095">
        <v>19.989999999999998</v>
      </c>
      <c r="K2095">
        <v>84.2</v>
      </c>
      <c r="L2095">
        <v>28.48</v>
      </c>
      <c r="O2095" s="1">
        <v>42271</v>
      </c>
      <c r="P2095" s="4">
        <f t="shared" si="66"/>
        <v>37.858125000000001</v>
      </c>
      <c r="Q2095" s="4">
        <f t="shared" si="67"/>
        <v>80.13</v>
      </c>
      <c r="T2095" s="59"/>
      <c r="U2095" s="59"/>
    </row>
    <row r="2096" spans="1:21" x14ac:dyDescent="0.3">
      <c r="A2096" s="1">
        <v>42272</v>
      </c>
      <c r="B2096">
        <v>80.12</v>
      </c>
      <c r="C2096">
        <v>47.17</v>
      </c>
      <c r="D2096">
        <v>126.74</v>
      </c>
      <c r="E2096">
        <v>53.22</v>
      </c>
      <c r="F2096">
        <v>1.71</v>
      </c>
      <c r="G2096">
        <v>14.91</v>
      </c>
      <c r="H2096">
        <v>5.9024999999999999</v>
      </c>
      <c r="I2096">
        <v>14.6</v>
      </c>
      <c r="J2096">
        <v>20.05</v>
      </c>
      <c r="K2096">
        <v>85.35</v>
      </c>
      <c r="L2096">
        <v>28.81</v>
      </c>
      <c r="O2096" s="1">
        <v>42272</v>
      </c>
      <c r="P2096" s="4">
        <f t="shared" si="66"/>
        <v>38.239531249999999</v>
      </c>
      <c r="Q2096" s="4">
        <f t="shared" si="67"/>
        <v>80.12</v>
      </c>
      <c r="T2096" s="59"/>
      <c r="U2096" s="59"/>
    </row>
    <row r="2097" spans="1:21" x14ac:dyDescent="0.3">
      <c r="A2097" s="1">
        <v>42273</v>
      </c>
      <c r="B2097">
        <v>80.12</v>
      </c>
      <c r="C2097">
        <v>47.17</v>
      </c>
      <c r="D2097">
        <v>126.74</v>
      </c>
      <c r="E2097">
        <v>53.22</v>
      </c>
      <c r="F2097">
        <v>1.71</v>
      </c>
      <c r="G2097">
        <v>14.91</v>
      </c>
      <c r="H2097">
        <v>5.9024999999999999</v>
      </c>
      <c r="I2097">
        <v>14.6</v>
      </c>
      <c r="J2097">
        <v>20.05</v>
      </c>
      <c r="K2097">
        <v>85.35</v>
      </c>
      <c r="L2097">
        <v>28.81</v>
      </c>
      <c r="O2097" s="1">
        <v>42273</v>
      </c>
      <c r="P2097" s="4">
        <f t="shared" si="66"/>
        <v>38.239531249999999</v>
      </c>
      <c r="Q2097" s="4">
        <f t="shared" si="67"/>
        <v>80.12</v>
      </c>
      <c r="T2097" s="59"/>
      <c r="U2097" s="59"/>
    </row>
    <row r="2098" spans="1:21" x14ac:dyDescent="0.3">
      <c r="A2098" s="1">
        <v>42274</v>
      </c>
      <c r="B2098">
        <v>80.12</v>
      </c>
      <c r="C2098">
        <v>47.17</v>
      </c>
      <c r="D2098">
        <v>126.74</v>
      </c>
      <c r="E2098">
        <v>53.22</v>
      </c>
      <c r="F2098">
        <v>1.71</v>
      </c>
      <c r="G2098">
        <v>14.91</v>
      </c>
      <c r="H2098">
        <v>5.9024999999999999</v>
      </c>
      <c r="I2098">
        <v>14.6</v>
      </c>
      <c r="J2098">
        <v>20.05</v>
      </c>
      <c r="K2098">
        <v>85.35</v>
      </c>
      <c r="L2098">
        <v>28.81</v>
      </c>
      <c r="O2098" s="1">
        <v>42274</v>
      </c>
      <c r="P2098" s="4">
        <f t="shared" si="66"/>
        <v>38.239531249999999</v>
      </c>
      <c r="Q2098" s="4">
        <f t="shared" si="67"/>
        <v>80.12</v>
      </c>
      <c r="T2098" s="59"/>
      <c r="U2098" s="59"/>
    </row>
    <row r="2099" spans="1:21" x14ac:dyDescent="0.3">
      <c r="A2099" s="1">
        <v>42275</v>
      </c>
      <c r="B2099">
        <v>77.900000000000006</v>
      </c>
      <c r="C2099">
        <v>46.95</v>
      </c>
      <c r="D2099">
        <v>120.85</v>
      </c>
      <c r="E2099">
        <v>52.54</v>
      </c>
      <c r="F2099">
        <v>1.66</v>
      </c>
      <c r="G2099">
        <v>14.06</v>
      </c>
      <c r="H2099">
        <v>5.8250000000000002</v>
      </c>
      <c r="I2099">
        <v>14.37</v>
      </c>
      <c r="J2099">
        <v>19.63</v>
      </c>
      <c r="K2099">
        <v>83.08</v>
      </c>
      <c r="L2099">
        <v>28.76</v>
      </c>
      <c r="O2099" s="1">
        <v>42275</v>
      </c>
      <c r="P2099" s="4">
        <f t="shared" si="66"/>
        <v>37.199687500000003</v>
      </c>
      <c r="Q2099" s="4">
        <f t="shared" si="67"/>
        <v>77.900000000000006</v>
      </c>
      <c r="T2099" s="59"/>
      <c r="U2099" s="59"/>
    </row>
    <row r="2100" spans="1:21" x14ac:dyDescent="0.3">
      <c r="A2100" s="1">
        <v>42276</v>
      </c>
      <c r="B2100">
        <v>78.42</v>
      </c>
      <c r="C2100">
        <v>47.53</v>
      </c>
      <c r="D2100">
        <v>119.67</v>
      </c>
      <c r="E2100">
        <v>52.43</v>
      </c>
      <c r="F2100">
        <v>1.67</v>
      </c>
      <c r="G2100">
        <v>14.38</v>
      </c>
      <c r="H2100">
        <v>5.9275000000000002</v>
      </c>
      <c r="I2100">
        <v>14.55</v>
      </c>
      <c r="J2100">
        <v>19.89</v>
      </c>
      <c r="K2100">
        <v>85.21</v>
      </c>
      <c r="L2100">
        <v>29.24</v>
      </c>
      <c r="O2100" s="1">
        <v>42276</v>
      </c>
      <c r="P2100" s="4">
        <f t="shared" si="66"/>
        <v>37.362218749999997</v>
      </c>
      <c r="Q2100" s="4">
        <f t="shared" si="67"/>
        <v>78.42</v>
      </c>
      <c r="T2100" s="59"/>
      <c r="U2100" s="59"/>
    </row>
    <row r="2101" spans="1:21" x14ac:dyDescent="0.3">
      <c r="A2101" s="1">
        <v>42277</v>
      </c>
      <c r="B2101">
        <v>81.459999999999994</v>
      </c>
      <c r="C2101">
        <v>49.52</v>
      </c>
      <c r="D2101">
        <v>125.01</v>
      </c>
      <c r="E2101">
        <v>53.73</v>
      </c>
      <c r="F2101">
        <v>1.72</v>
      </c>
      <c r="G2101">
        <v>14.98</v>
      </c>
      <c r="H2101">
        <v>6.1624999999999996</v>
      </c>
      <c r="I2101">
        <v>14.69</v>
      </c>
      <c r="J2101">
        <v>20.75</v>
      </c>
      <c r="K2101">
        <v>87.98</v>
      </c>
      <c r="L2101">
        <v>30.14</v>
      </c>
      <c r="O2101" s="1">
        <v>42277</v>
      </c>
      <c r="P2101" s="4">
        <f t="shared" si="66"/>
        <v>38.731156249999998</v>
      </c>
      <c r="Q2101" s="4">
        <f t="shared" si="67"/>
        <v>81.459999999999994</v>
      </c>
      <c r="T2101" s="59"/>
      <c r="U2101" s="59"/>
    </row>
    <row r="2102" spans="1:21" x14ac:dyDescent="0.3">
      <c r="A2102" s="1">
        <v>42278</v>
      </c>
      <c r="B2102">
        <v>80.489999999999995</v>
      </c>
      <c r="C2102">
        <v>48.44</v>
      </c>
      <c r="D2102">
        <v>122.14</v>
      </c>
      <c r="E2102">
        <v>53.18</v>
      </c>
      <c r="F2102">
        <v>1.74</v>
      </c>
      <c r="G2102">
        <v>14.77</v>
      </c>
      <c r="H2102">
        <v>6.0425000000000004</v>
      </c>
      <c r="I2102">
        <v>14.67</v>
      </c>
      <c r="J2102">
        <v>20.86</v>
      </c>
      <c r="K2102">
        <v>85.97</v>
      </c>
      <c r="L2102">
        <v>30</v>
      </c>
      <c r="O2102" s="1">
        <v>42278</v>
      </c>
      <c r="P2102" s="4">
        <f t="shared" si="66"/>
        <v>38.077031249999997</v>
      </c>
      <c r="Q2102" s="4">
        <f t="shared" si="67"/>
        <v>80.489999999999995</v>
      </c>
      <c r="T2102" s="59"/>
      <c r="U2102" s="59"/>
    </row>
    <row r="2103" spans="1:21" x14ac:dyDescent="0.3">
      <c r="A2103" s="1">
        <v>42279</v>
      </c>
      <c r="B2103">
        <v>82.17</v>
      </c>
      <c r="C2103">
        <v>48.77</v>
      </c>
      <c r="D2103">
        <v>123.33</v>
      </c>
      <c r="E2103">
        <v>55.07</v>
      </c>
      <c r="F2103">
        <v>1.83</v>
      </c>
      <c r="G2103">
        <v>15.91</v>
      </c>
      <c r="H2103">
        <v>6.2</v>
      </c>
      <c r="I2103">
        <v>14.94</v>
      </c>
      <c r="J2103">
        <v>20.76</v>
      </c>
      <c r="K2103">
        <v>88.41</v>
      </c>
      <c r="L2103">
        <v>30.51</v>
      </c>
      <c r="O2103" s="1">
        <v>42279</v>
      </c>
      <c r="P2103" s="4">
        <f t="shared" si="66"/>
        <v>38.821499999999993</v>
      </c>
      <c r="Q2103" s="4">
        <f t="shared" si="67"/>
        <v>82.17</v>
      </c>
      <c r="T2103" s="59"/>
      <c r="U2103" s="59"/>
    </row>
    <row r="2104" spans="1:21" x14ac:dyDescent="0.3">
      <c r="A2104" s="1">
        <v>42280</v>
      </c>
      <c r="B2104">
        <v>82.17</v>
      </c>
      <c r="C2104">
        <v>48.77</v>
      </c>
      <c r="D2104">
        <v>123.33</v>
      </c>
      <c r="E2104">
        <v>55.07</v>
      </c>
      <c r="F2104">
        <v>1.83</v>
      </c>
      <c r="G2104">
        <v>15.91</v>
      </c>
      <c r="H2104">
        <v>6.2</v>
      </c>
      <c r="I2104">
        <v>14.94</v>
      </c>
      <c r="J2104">
        <v>20.76</v>
      </c>
      <c r="K2104">
        <v>88.41</v>
      </c>
      <c r="L2104">
        <v>30.51</v>
      </c>
      <c r="O2104" s="1">
        <v>42280</v>
      </c>
      <c r="P2104" s="4">
        <f t="shared" si="66"/>
        <v>38.821499999999993</v>
      </c>
      <c r="Q2104" s="4">
        <f t="shared" si="67"/>
        <v>82.17</v>
      </c>
      <c r="T2104" s="59"/>
      <c r="U2104" s="59"/>
    </row>
    <row r="2105" spans="1:21" x14ac:dyDescent="0.3">
      <c r="A2105" s="1">
        <v>42281</v>
      </c>
      <c r="B2105">
        <v>82.17</v>
      </c>
      <c r="C2105">
        <v>48.77</v>
      </c>
      <c r="D2105">
        <v>123.33</v>
      </c>
      <c r="E2105">
        <v>55.07</v>
      </c>
      <c r="F2105">
        <v>1.83</v>
      </c>
      <c r="G2105">
        <v>15.91</v>
      </c>
      <c r="H2105">
        <v>6.2</v>
      </c>
      <c r="I2105">
        <v>14.94</v>
      </c>
      <c r="J2105">
        <v>20.76</v>
      </c>
      <c r="K2105">
        <v>88.41</v>
      </c>
      <c r="L2105">
        <v>30.51</v>
      </c>
      <c r="O2105" s="1">
        <v>42281</v>
      </c>
      <c r="P2105" s="4">
        <f t="shared" si="66"/>
        <v>38.821499999999993</v>
      </c>
      <c r="Q2105" s="4">
        <f t="shared" si="67"/>
        <v>82.17</v>
      </c>
      <c r="T2105" s="59"/>
      <c r="U2105" s="59"/>
    </row>
    <row r="2106" spans="1:21" x14ac:dyDescent="0.3">
      <c r="A2106" s="1">
        <v>42282</v>
      </c>
      <c r="B2106">
        <v>83.77</v>
      </c>
      <c r="C2106">
        <v>50.13</v>
      </c>
      <c r="D2106">
        <v>121.22</v>
      </c>
      <c r="E2106">
        <v>56.23</v>
      </c>
      <c r="F2106">
        <v>1.8</v>
      </c>
      <c r="G2106">
        <v>17.57</v>
      </c>
      <c r="H2106">
        <v>6.3550000000000004</v>
      </c>
      <c r="I2106">
        <v>15.1</v>
      </c>
      <c r="J2106">
        <v>21.4</v>
      </c>
      <c r="K2106">
        <v>89.39</v>
      </c>
      <c r="L2106">
        <v>31.21</v>
      </c>
      <c r="O2106" s="1">
        <v>42282</v>
      </c>
      <c r="P2106" s="4">
        <f t="shared" si="66"/>
        <v>39.246187499999998</v>
      </c>
      <c r="Q2106" s="4">
        <f t="shared" si="67"/>
        <v>83.77</v>
      </c>
      <c r="T2106" s="59"/>
      <c r="U2106" s="59"/>
    </row>
    <row r="2107" spans="1:21" x14ac:dyDescent="0.3">
      <c r="A2107" s="1">
        <v>42283</v>
      </c>
      <c r="B2107">
        <v>84.04</v>
      </c>
      <c r="C2107">
        <v>50.46</v>
      </c>
      <c r="D2107">
        <v>117.11</v>
      </c>
      <c r="E2107">
        <v>56.32</v>
      </c>
      <c r="F2107">
        <v>1.83</v>
      </c>
      <c r="G2107">
        <v>18.22</v>
      </c>
      <c r="H2107">
        <v>6.4375</v>
      </c>
      <c r="I2107">
        <v>15.24</v>
      </c>
      <c r="J2107">
        <v>21.23</v>
      </c>
      <c r="K2107">
        <v>90.05</v>
      </c>
      <c r="L2107">
        <v>31.74</v>
      </c>
      <c r="O2107" s="1">
        <v>42283</v>
      </c>
      <c r="P2107" s="4">
        <f t="shared" si="66"/>
        <v>39.016718749999988</v>
      </c>
      <c r="Q2107" s="4">
        <f t="shared" si="67"/>
        <v>84.04</v>
      </c>
      <c r="T2107" s="59"/>
      <c r="U2107" s="59"/>
    </row>
    <row r="2108" spans="1:21" x14ac:dyDescent="0.3">
      <c r="A2108" s="1">
        <v>42284</v>
      </c>
      <c r="B2108">
        <v>85.15</v>
      </c>
      <c r="C2108">
        <v>51.04</v>
      </c>
      <c r="D2108">
        <v>118.64</v>
      </c>
      <c r="E2108">
        <v>56.61</v>
      </c>
      <c r="F2108">
        <v>1.86</v>
      </c>
      <c r="G2108">
        <v>18.62</v>
      </c>
      <c r="H2108">
        <v>6.5049999999999999</v>
      </c>
      <c r="I2108">
        <v>15.39</v>
      </c>
      <c r="J2108">
        <v>21.93</v>
      </c>
      <c r="K2108">
        <v>90.06</v>
      </c>
      <c r="L2108">
        <v>32.314999999999998</v>
      </c>
      <c r="O2108" s="1">
        <v>42284</v>
      </c>
      <c r="P2108" s="4">
        <f t="shared" si="66"/>
        <v>39.459750000000007</v>
      </c>
      <c r="Q2108" s="4">
        <f t="shared" si="67"/>
        <v>85.15</v>
      </c>
      <c r="T2108" s="59"/>
      <c r="U2108" s="59"/>
    </row>
    <row r="2109" spans="1:21" x14ac:dyDescent="0.3">
      <c r="A2109" s="1">
        <v>42285</v>
      </c>
      <c r="B2109">
        <v>85.71</v>
      </c>
      <c r="C2109">
        <v>51.52</v>
      </c>
      <c r="D2109">
        <v>116.69</v>
      </c>
      <c r="E2109">
        <v>57.66</v>
      </c>
      <c r="F2109">
        <v>1.93</v>
      </c>
      <c r="G2109">
        <v>18.72</v>
      </c>
      <c r="H2109">
        <v>6.5425000000000004</v>
      </c>
      <c r="I2109">
        <v>15.67</v>
      </c>
      <c r="J2109">
        <v>22.25</v>
      </c>
      <c r="K2109">
        <v>91.38</v>
      </c>
      <c r="L2109">
        <v>32.520000000000003</v>
      </c>
      <c r="O2109" s="1">
        <v>42285</v>
      </c>
      <c r="P2109" s="4">
        <f t="shared" si="66"/>
        <v>39.572406250000007</v>
      </c>
      <c r="Q2109" s="4">
        <f t="shared" si="67"/>
        <v>85.71</v>
      </c>
      <c r="T2109" s="59"/>
      <c r="U2109" s="59"/>
    </row>
    <row r="2110" spans="1:21" x14ac:dyDescent="0.3">
      <c r="A2110" s="1">
        <v>42286</v>
      </c>
      <c r="B2110">
        <v>85.18</v>
      </c>
      <c r="C2110">
        <v>50.87</v>
      </c>
      <c r="D2110">
        <v>116.91</v>
      </c>
      <c r="E2110">
        <v>57.78</v>
      </c>
      <c r="F2110">
        <v>1.96</v>
      </c>
      <c r="G2110">
        <v>18.16</v>
      </c>
      <c r="H2110">
        <v>6.5175000000000001</v>
      </c>
      <c r="I2110">
        <v>15.65</v>
      </c>
      <c r="J2110">
        <v>21.95</v>
      </c>
      <c r="K2110">
        <v>90.87</v>
      </c>
      <c r="L2110">
        <v>32.14</v>
      </c>
      <c r="O2110" s="1">
        <v>42286</v>
      </c>
      <c r="P2110" s="4">
        <f t="shared" si="66"/>
        <v>39.389593750000003</v>
      </c>
      <c r="Q2110" s="4">
        <f t="shared" si="67"/>
        <v>85.18</v>
      </c>
      <c r="T2110" s="59"/>
      <c r="U2110" s="59"/>
    </row>
    <row r="2111" spans="1:21" x14ac:dyDescent="0.3">
      <c r="A2111" s="1">
        <v>42287</v>
      </c>
      <c r="B2111">
        <v>85.18</v>
      </c>
      <c r="C2111">
        <v>50.87</v>
      </c>
      <c r="D2111">
        <v>116.91</v>
      </c>
      <c r="E2111">
        <v>57.78</v>
      </c>
      <c r="F2111">
        <v>1.96</v>
      </c>
      <c r="G2111">
        <v>18.16</v>
      </c>
      <c r="H2111">
        <v>6.5175000000000001</v>
      </c>
      <c r="I2111">
        <v>15.65</v>
      </c>
      <c r="J2111">
        <v>21.95</v>
      </c>
      <c r="K2111">
        <v>90.87</v>
      </c>
      <c r="L2111">
        <v>32.14</v>
      </c>
      <c r="O2111" s="1">
        <v>42287</v>
      </c>
      <c r="P2111" s="4">
        <f t="shared" si="66"/>
        <v>39.389593750000003</v>
      </c>
      <c r="Q2111" s="4">
        <f t="shared" si="67"/>
        <v>85.18</v>
      </c>
      <c r="T2111" s="59"/>
      <c r="U2111" s="59"/>
    </row>
    <row r="2112" spans="1:21" x14ac:dyDescent="0.3">
      <c r="A2112" s="1">
        <v>42288</v>
      </c>
      <c r="B2112">
        <v>85.18</v>
      </c>
      <c r="C2112">
        <v>50.87</v>
      </c>
      <c r="D2112">
        <v>116.91</v>
      </c>
      <c r="E2112">
        <v>57.78</v>
      </c>
      <c r="F2112">
        <v>1.96</v>
      </c>
      <c r="G2112">
        <v>18.16</v>
      </c>
      <c r="H2112">
        <v>6.5175000000000001</v>
      </c>
      <c r="I2112">
        <v>15.65</v>
      </c>
      <c r="J2112">
        <v>21.95</v>
      </c>
      <c r="K2112">
        <v>90.87</v>
      </c>
      <c r="L2112">
        <v>32.14</v>
      </c>
      <c r="O2112" s="1">
        <v>42288</v>
      </c>
      <c r="P2112" s="4">
        <f t="shared" si="66"/>
        <v>39.389593750000003</v>
      </c>
      <c r="Q2112" s="4">
        <f t="shared" si="67"/>
        <v>85.18</v>
      </c>
      <c r="T2112" s="59"/>
      <c r="U2112" s="59"/>
    </row>
    <row r="2113" spans="1:21" x14ac:dyDescent="0.3">
      <c r="A2113" s="1">
        <v>42289</v>
      </c>
      <c r="B2113">
        <v>85.18</v>
      </c>
      <c r="C2113">
        <v>51.34</v>
      </c>
      <c r="D2113">
        <v>117.68</v>
      </c>
      <c r="E2113">
        <v>57.79</v>
      </c>
      <c r="F2113">
        <v>1.87</v>
      </c>
      <c r="G2113">
        <v>18.03</v>
      </c>
      <c r="H2113">
        <v>6.5875000000000004</v>
      </c>
      <c r="I2113">
        <v>15.6</v>
      </c>
      <c r="J2113">
        <v>22.09</v>
      </c>
      <c r="K2113">
        <v>89.86</v>
      </c>
      <c r="L2113">
        <v>32.21</v>
      </c>
      <c r="O2113" s="1">
        <v>42289</v>
      </c>
      <c r="P2113" s="4">
        <f t="shared" si="66"/>
        <v>39.472093749999999</v>
      </c>
      <c r="Q2113" s="4">
        <f t="shared" si="67"/>
        <v>85.18</v>
      </c>
      <c r="T2113" s="59"/>
      <c r="U2113" s="59"/>
    </row>
    <row r="2114" spans="1:21" x14ac:dyDescent="0.3">
      <c r="A2114" s="1">
        <v>42290</v>
      </c>
      <c r="B2114">
        <v>84.13</v>
      </c>
      <c r="C2114">
        <v>50.91</v>
      </c>
      <c r="D2114">
        <v>113.42</v>
      </c>
      <c r="E2114">
        <v>57.51</v>
      </c>
      <c r="F2114">
        <v>1.92</v>
      </c>
      <c r="G2114">
        <v>18.18</v>
      </c>
      <c r="H2114">
        <v>6.6</v>
      </c>
      <c r="I2114">
        <v>15.14</v>
      </c>
      <c r="J2114">
        <v>21.94</v>
      </c>
      <c r="K2114">
        <v>87.31</v>
      </c>
      <c r="L2114">
        <v>32.04</v>
      </c>
      <c r="O2114" s="1">
        <v>42290</v>
      </c>
      <c r="P2114" s="4">
        <f t="shared" si="66"/>
        <v>38.731000000000002</v>
      </c>
      <c r="Q2114" s="4">
        <f t="shared" si="67"/>
        <v>84.13</v>
      </c>
      <c r="T2114" s="59"/>
      <c r="U2114" s="59"/>
    </row>
    <row r="2115" spans="1:21" x14ac:dyDescent="0.3">
      <c r="A2115" s="1">
        <v>42291</v>
      </c>
      <c r="B2115">
        <v>87.19</v>
      </c>
      <c r="C2115">
        <v>52.65</v>
      </c>
      <c r="D2115">
        <v>117.46</v>
      </c>
      <c r="E2115">
        <v>58.63</v>
      </c>
      <c r="F2115">
        <v>1.95</v>
      </c>
      <c r="G2115">
        <v>18.82</v>
      </c>
      <c r="H2115">
        <v>6.84</v>
      </c>
      <c r="I2115">
        <v>15.44</v>
      </c>
      <c r="J2115">
        <v>22.34</v>
      </c>
      <c r="K2115">
        <v>87.27</v>
      </c>
      <c r="L2115">
        <v>32.799999999999997</v>
      </c>
      <c r="O2115" s="1">
        <v>42291</v>
      </c>
      <c r="P2115" s="4">
        <f t="shared" si="66"/>
        <v>39.746874999999996</v>
      </c>
      <c r="Q2115" s="4">
        <f t="shared" si="67"/>
        <v>87.19</v>
      </c>
      <c r="T2115" s="59"/>
      <c r="U2115" s="59"/>
    </row>
    <row r="2116" spans="1:21" x14ac:dyDescent="0.3">
      <c r="A2116" s="1">
        <v>42292</v>
      </c>
      <c r="B2116">
        <v>88.01</v>
      </c>
      <c r="C2116">
        <v>52.43</v>
      </c>
      <c r="D2116">
        <v>121.87</v>
      </c>
      <c r="E2116">
        <v>59.26</v>
      </c>
      <c r="F2116">
        <v>1.97</v>
      </c>
      <c r="G2116">
        <v>18.66</v>
      </c>
      <c r="H2116">
        <v>6.8574999999999999</v>
      </c>
      <c r="I2116">
        <v>15.72</v>
      </c>
      <c r="J2116">
        <v>21.95</v>
      </c>
      <c r="K2116">
        <v>88.5</v>
      </c>
      <c r="L2116">
        <v>32.75</v>
      </c>
      <c r="O2116" s="1">
        <v>42292</v>
      </c>
      <c r="P2116" s="4">
        <f t="shared" ref="P2116:P2179" si="68">SUMPRODUCT(C2116:L2116,$C$1:$L$1)</f>
        <v>40.343218749999998</v>
      </c>
      <c r="Q2116" s="4">
        <f t="shared" si="67"/>
        <v>88.01</v>
      </c>
      <c r="T2116" s="59"/>
      <c r="U2116" s="59"/>
    </row>
    <row r="2117" spans="1:21" x14ac:dyDescent="0.3">
      <c r="A2117" s="1">
        <v>42293</v>
      </c>
      <c r="B2117">
        <v>88.21</v>
      </c>
      <c r="C2117">
        <v>52.57</v>
      </c>
      <c r="D2117">
        <v>121.07</v>
      </c>
      <c r="E2117">
        <v>59.91</v>
      </c>
      <c r="F2117">
        <v>1.94</v>
      </c>
      <c r="G2117">
        <v>18.5</v>
      </c>
      <c r="H2117">
        <v>6.9649999999999999</v>
      </c>
      <c r="I2117">
        <v>15.83</v>
      </c>
      <c r="J2117">
        <v>22.16</v>
      </c>
      <c r="K2117">
        <v>88.65</v>
      </c>
      <c r="L2117">
        <v>33.04</v>
      </c>
      <c r="O2117" s="1">
        <v>42293</v>
      </c>
      <c r="P2117" s="4">
        <f t="shared" si="68"/>
        <v>40.395812499999991</v>
      </c>
      <c r="Q2117" s="4">
        <f t="shared" si="67"/>
        <v>88.21</v>
      </c>
      <c r="T2117" s="59"/>
      <c r="U2117" s="59"/>
    </row>
    <row r="2118" spans="1:21" x14ac:dyDescent="0.3">
      <c r="A2118" s="1">
        <v>42294</v>
      </c>
      <c r="B2118">
        <v>88.21</v>
      </c>
      <c r="C2118">
        <v>52.57</v>
      </c>
      <c r="D2118">
        <v>121.07</v>
      </c>
      <c r="E2118">
        <v>59.91</v>
      </c>
      <c r="F2118">
        <v>1.94</v>
      </c>
      <c r="G2118">
        <v>18.5</v>
      </c>
      <c r="H2118">
        <v>6.9649999999999999</v>
      </c>
      <c r="I2118">
        <v>15.83</v>
      </c>
      <c r="J2118">
        <v>22.16</v>
      </c>
      <c r="K2118">
        <v>88.65</v>
      </c>
      <c r="L2118">
        <v>33.04</v>
      </c>
      <c r="O2118" s="1">
        <v>42294</v>
      </c>
      <c r="P2118" s="4">
        <f t="shared" si="68"/>
        <v>40.395812499999991</v>
      </c>
      <c r="Q2118" s="4">
        <f t="shared" si="67"/>
        <v>88.21</v>
      </c>
      <c r="T2118" s="59"/>
      <c r="U2118" s="59"/>
    </row>
    <row r="2119" spans="1:21" x14ac:dyDescent="0.3">
      <c r="A2119" s="1">
        <v>42295</v>
      </c>
      <c r="B2119">
        <v>88.21</v>
      </c>
      <c r="C2119">
        <v>52.57</v>
      </c>
      <c r="D2119">
        <v>121.07</v>
      </c>
      <c r="E2119">
        <v>59.91</v>
      </c>
      <c r="F2119">
        <v>1.94</v>
      </c>
      <c r="G2119">
        <v>18.5</v>
      </c>
      <c r="H2119">
        <v>6.9649999999999999</v>
      </c>
      <c r="I2119">
        <v>15.83</v>
      </c>
      <c r="J2119">
        <v>22.16</v>
      </c>
      <c r="K2119">
        <v>88.65</v>
      </c>
      <c r="L2119">
        <v>33.04</v>
      </c>
      <c r="O2119" s="1">
        <v>42295</v>
      </c>
      <c r="P2119" s="4">
        <f t="shared" si="68"/>
        <v>40.395812499999991</v>
      </c>
      <c r="Q2119" s="4">
        <f t="shared" si="67"/>
        <v>88.21</v>
      </c>
      <c r="T2119" s="59"/>
      <c r="U2119" s="59"/>
    </row>
    <row r="2120" spans="1:21" x14ac:dyDescent="0.3">
      <c r="A2120" s="1">
        <v>42296</v>
      </c>
      <c r="B2120">
        <v>88.18</v>
      </c>
      <c r="C2120">
        <v>52.64</v>
      </c>
      <c r="D2120">
        <v>118.96</v>
      </c>
      <c r="E2120">
        <v>59.1</v>
      </c>
      <c r="F2120">
        <v>2.0099999999999998</v>
      </c>
      <c r="G2120">
        <v>19.16</v>
      </c>
      <c r="H2120">
        <v>6.9524999999999997</v>
      </c>
      <c r="I2120">
        <v>15.805</v>
      </c>
      <c r="J2120">
        <v>22.23</v>
      </c>
      <c r="K2120">
        <v>88.78</v>
      </c>
      <c r="L2120">
        <v>33.590000000000003</v>
      </c>
      <c r="O2120" s="1">
        <v>42296</v>
      </c>
      <c r="P2120" s="4">
        <f t="shared" si="68"/>
        <v>40.224968750000002</v>
      </c>
      <c r="Q2120" s="4">
        <f t="shared" si="67"/>
        <v>88.18</v>
      </c>
      <c r="T2120" s="59"/>
      <c r="U2120" s="59"/>
    </row>
    <row r="2121" spans="1:21" x14ac:dyDescent="0.3">
      <c r="A2121" s="1">
        <v>42297</v>
      </c>
      <c r="B2121">
        <v>88.1</v>
      </c>
      <c r="C2121">
        <v>52.43</v>
      </c>
      <c r="D2121">
        <v>119.89</v>
      </c>
      <c r="E2121">
        <v>59</v>
      </c>
      <c r="F2121">
        <v>2.02</v>
      </c>
      <c r="G2121">
        <v>17.09</v>
      </c>
      <c r="H2121">
        <v>6.9424999999999999</v>
      </c>
      <c r="I2121">
        <v>16.190000000000001</v>
      </c>
      <c r="J2121">
        <v>22.31</v>
      </c>
      <c r="K2121">
        <v>89.02</v>
      </c>
      <c r="L2121">
        <v>33.44</v>
      </c>
      <c r="O2121" s="1">
        <v>42297</v>
      </c>
      <c r="P2121" s="4">
        <f t="shared" si="68"/>
        <v>40.10428125</v>
      </c>
      <c r="Q2121" s="4">
        <f t="shared" si="67"/>
        <v>88.1</v>
      </c>
      <c r="T2121" s="59"/>
      <c r="U2121" s="59"/>
    </row>
    <row r="2122" spans="1:21" x14ac:dyDescent="0.3">
      <c r="A2122" s="1">
        <v>42298</v>
      </c>
      <c r="B2122">
        <v>88.23</v>
      </c>
      <c r="C2122">
        <v>51.9</v>
      </c>
      <c r="D2122">
        <v>120.5</v>
      </c>
      <c r="E2122">
        <v>58.97</v>
      </c>
      <c r="F2122">
        <v>2.1</v>
      </c>
      <c r="G2122">
        <v>16.43</v>
      </c>
      <c r="H2122">
        <v>6.8525</v>
      </c>
      <c r="I2122">
        <v>16.07</v>
      </c>
      <c r="J2122">
        <v>22.22</v>
      </c>
      <c r="K2122">
        <v>90.01</v>
      </c>
      <c r="L2122">
        <v>33.369999999999997</v>
      </c>
      <c r="O2122" s="1">
        <v>42298</v>
      </c>
      <c r="P2122" s="4">
        <f t="shared" si="68"/>
        <v>40.058156250000003</v>
      </c>
      <c r="Q2122" s="4">
        <f t="shared" si="67"/>
        <v>88.23</v>
      </c>
      <c r="T2122" s="59"/>
      <c r="U2122" s="59"/>
    </row>
    <row r="2123" spans="1:21" x14ac:dyDescent="0.3">
      <c r="A2123" s="1">
        <v>42299</v>
      </c>
      <c r="B2123">
        <v>91.29</v>
      </c>
      <c r="C2123">
        <v>58.09</v>
      </c>
      <c r="D2123">
        <v>125.34</v>
      </c>
      <c r="E2123">
        <v>60.43</v>
      </c>
      <c r="F2123">
        <v>2.14</v>
      </c>
      <c r="G2123">
        <v>16.72</v>
      </c>
      <c r="H2123">
        <v>7.1</v>
      </c>
      <c r="I2123">
        <v>16.21</v>
      </c>
      <c r="J2123">
        <v>22.51</v>
      </c>
      <c r="K2123">
        <v>92.32</v>
      </c>
      <c r="L2123">
        <v>34.4</v>
      </c>
      <c r="O2123" s="1">
        <v>42299</v>
      </c>
      <c r="P2123" s="4">
        <f t="shared" si="68"/>
        <v>41.789875000000002</v>
      </c>
      <c r="Q2123" s="4">
        <f t="shared" si="67"/>
        <v>91.29</v>
      </c>
      <c r="T2123" s="59"/>
      <c r="U2123" s="59"/>
    </row>
    <row r="2124" spans="1:21" x14ac:dyDescent="0.3">
      <c r="A2124" s="1">
        <v>42300</v>
      </c>
      <c r="B2124">
        <v>92.4</v>
      </c>
      <c r="C2124">
        <v>58.98</v>
      </c>
      <c r="D2124">
        <v>129.58000000000001</v>
      </c>
      <c r="E2124">
        <v>60.725000000000001</v>
      </c>
      <c r="F2124">
        <v>2.21</v>
      </c>
      <c r="G2124">
        <v>17.239999999999998</v>
      </c>
      <c r="H2124">
        <v>7.1475</v>
      </c>
      <c r="I2124">
        <v>16.440000000000001</v>
      </c>
      <c r="J2124">
        <v>22.47</v>
      </c>
      <c r="K2124">
        <v>93.64</v>
      </c>
      <c r="L2124">
        <v>34.9</v>
      </c>
      <c r="O2124" s="1">
        <v>42300</v>
      </c>
      <c r="P2124" s="4">
        <f t="shared" si="68"/>
        <v>42.618031250000008</v>
      </c>
      <c r="Q2124" s="4">
        <f t="shared" si="67"/>
        <v>92.4</v>
      </c>
      <c r="T2124" s="59"/>
      <c r="U2124" s="59"/>
    </row>
    <row r="2125" spans="1:21" x14ac:dyDescent="0.3">
      <c r="A2125" s="1">
        <v>42301</v>
      </c>
      <c r="B2125">
        <v>92.4</v>
      </c>
      <c r="C2125">
        <v>58.98</v>
      </c>
      <c r="D2125">
        <v>129.58000000000001</v>
      </c>
      <c r="E2125">
        <v>60.725000000000001</v>
      </c>
      <c r="F2125">
        <v>2.21</v>
      </c>
      <c r="G2125">
        <v>17.239999999999998</v>
      </c>
      <c r="H2125">
        <v>7.1475</v>
      </c>
      <c r="I2125">
        <v>16.440000000000001</v>
      </c>
      <c r="J2125">
        <v>22.47</v>
      </c>
      <c r="K2125">
        <v>93.64</v>
      </c>
      <c r="L2125">
        <v>34.9</v>
      </c>
      <c r="O2125" s="1">
        <v>42301</v>
      </c>
      <c r="P2125" s="4">
        <f t="shared" si="68"/>
        <v>42.618031250000008</v>
      </c>
      <c r="Q2125" s="4">
        <f t="shared" si="67"/>
        <v>92.4</v>
      </c>
      <c r="T2125" s="59"/>
      <c r="U2125" s="59"/>
    </row>
    <row r="2126" spans="1:21" x14ac:dyDescent="0.3">
      <c r="A2126" s="1">
        <v>42302</v>
      </c>
      <c r="B2126">
        <v>92.4</v>
      </c>
      <c r="C2126">
        <v>58.98</v>
      </c>
      <c r="D2126">
        <v>129.58000000000001</v>
      </c>
      <c r="E2126">
        <v>60.725000000000001</v>
      </c>
      <c r="F2126">
        <v>2.21</v>
      </c>
      <c r="G2126">
        <v>17.239999999999998</v>
      </c>
      <c r="H2126">
        <v>7.1475</v>
      </c>
      <c r="I2126">
        <v>16.440000000000001</v>
      </c>
      <c r="J2126">
        <v>22.47</v>
      </c>
      <c r="K2126">
        <v>93.64</v>
      </c>
      <c r="L2126">
        <v>34.9</v>
      </c>
      <c r="O2126" s="1">
        <v>42302</v>
      </c>
      <c r="P2126" s="4">
        <f t="shared" si="68"/>
        <v>42.618031250000008</v>
      </c>
      <c r="Q2126" s="4">
        <f t="shared" ref="Q2126:Q2189" si="69">B2126</f>
        <v>92.4</v>
      </c>
      <c r="T2126" s="59"/>
      <c r="U2126" s="59"/>
    </row>
    <row r="2127" spans="1:21" x14ac:dyDescent="0.3">
      <c r="A2127" s="1">
        <v>42303</v>
      </c>
      <c r="B2127">
        <v>90.74</v>
      </c>
      <c r="C2127">
        <v>58.81</v>
      </c>
      <c r="D2127">
        <v>123.61</v>
      </c>
      <c r="E2127">
        <v>59.21</v>
      </c>
      <c r="F2127">
        <v>2.15</v>
      </c>
      <c r="G2127">
        <v>16.579999999999998</v>
      </c>
      <c r="H2127">
        <v>7.1150000000000002</v>
      </c>
      <c r="I2127">
        <v>16.329999999999998</v>
      </c>
      <c r="J2127">
        <v>22.16</v>
      </c>
      <c r="K2127">
        <v>92.29</v>
      </c>
      <c r="L2127">
        <v>34.590000000000003</v>
      </c>
      <c r="O2127" s="1">
        <v>42303</v>
      </c>
      <c r="P2127" s="4">
        <f t="shared" si="68"/>
        <v>41.541937500000003</v>
      </c>
      <c r="Q2127" s="4">
        <f t="shared" si="69"/>
        <v>90.74</v>
      </c>
      <c r="T2127" s="59"/>
      <c r="U2127" s="59"/>
    </row>
    <row r="2128" spans="1:21" x14ac:dyDescent="0.3">
      <c r="A2128" s="1">
        <v>42304</v>
      </c>
      <c r="B2128">
        <v>89.95</v>
      </c>
      <c r="C2128">
        <v>58.42</v>
      </c>
      <c r="D2128">
        <v>121.49</v>
      </c>
      <c r="E2128">
        <v>59.28</v>
      </c>
      <c r="F2128">
        <v>2.15</v>
      </c>
      <c r="G2128">
        <v>16.68</v>
      </c>
      <c r="H2128">
        <v>7.11</v>
      </c>
      <c r="I2128">
        <v>16.27</v>
      </c>
      <c r="J2128">
        <v>22.2</v>
      </c>
      <c r="K2128">
        <v>91.55</v>
      </c>
      <c r="L2128">
        <v>34.47</v>
      </c>
      <c r="O2128" s="1">
        <v>42304</v>
      </c>
      <c r="P2128" s="4">
        <f t="shared" si="68"/>
        <v>41.222875000000002</v>
      </c>
      <c r="Q2128" s="4">
        <f t="shared" si="69"/>
        <v>89.95</v>
      </c>
      <c r="T2128" s="59"/>
      <c r="U2128" s="59"/>
    </row>
    <row r="2129" spans="1:21" x14ac:dyDescent="0.3">
      <c r="A2129" s="1">
        <v>42305</v>
      </c>
      <c r="B2129">
        <v>91.28</v>
      </c>
      <c r="C2129">
        <v>58.67</v>
      </c>
      <c r="D2129">
        <v>127.09</v>
      </c>
      <c r="E2129">
        <v>60.265000000000001</v>
      </c>
      <c r="F2129">
        <v>2.1800000000000002</v>
      </c>
      <c r="G2129">
        <v>16.920000000000002</v>
      </c>
      <c r="H2129">
        <v>7.1675000000000004</v>
      </c>
      <c r="I2129">
        <v>16.54</v>
      </c>
      <c r="J2129">
        <v>22.08</v>
      </c>
      <c r="K2129">
        <v>93.34</v>
      </c>
      <c r="L2129">
        <v>34.71</v>
      </c>
      <c r="O2129" s="1">
        <v>42305</v>
      </c>
      <c r="P2129" s="4">
        <f t="shared" si="68"/>
        <v>42.169531249999999</v>
      </c>
      <c r="Q2129" s="4">
        <f t="shared" si="69"/>
        <v>91.28</v>
      </c>
      <c r="T2129" s="59"/>
      <c r="U2129" s="59"/>
    </row>
    <row r="2130" spans="1:21" x14ac:dyDescent="0.3">
      <c r="A2130" s="1">
        <v>42306</v>
      </c>
      <c r="B2130">
        <v>88.83</v>
      </c>
      <c r="C2130">
        <v>56.57</v>
      </c>
      <c r="D2130">
        <v>120.09</v>
      </c>
      <c r="E2130">
        <v>60</v>
      </c>
      <c r="F2130">
        <v>2.13</v>
      </c>
      <c r="G2130">
        <v>16.21</v>
      </c>
      <c r="H2130">
        <v>6.92</v>
      </c>
      <c r="I2130">
        <v>16.739999999999998</v>
      </c>
      <c r="J2130">
        <v>21.82</v>
      </c>
      <c r="K2130">
        <v>92.06</v>
      </c>
      <c r="L2130">
        <v>34.03</v>
      </c>
      <c r="O2130" s="1">
        <v>42306</v>
      </c>
      <c r="P2130" s="4">
        <f t="shared" si="68"/>
        <v>40.871625000000002</v>
      </c>
      <c r="Q2130" s="4">
        <f t="shared" si="69"/>
        <v>88.83</v>
      </c>
      <c r="T2130" s="59"/>
      <c r="U2130" s="59"/>
    </row>
    <row r="2131" spans="1:21" x14ac:dyDescent="0.3">
      <c r="A2131" s="1">
        <v>42307</v>
      </c>
      <c r="B2131">
        <v>89.54</v>
      </c>
      <c r="C2131">
        <v>56.72</v>
      </c>
      <c r="D2131">
        <v>123.13</v>
      </c>
      <c r="E2131">
        <v>59.42</v>
      </c>
      <c r="F2131">
        <v>2.12</v>
      </c>
      <c r="G2131">
        <v>16.559999999999999</v>
      </c>
      <c r="H2131">
        <v>7.0925000000000002</v>
      </c>
      <c r="I2131">
        <v>16.77</v>
      </c>
      <c r="J2131">
        <v>21.96</v>
      </c>
      <c r="K2131">
        <v>92.79</v>
      </c>
      <c r="L2131">
        <v>33.86</v>
      </c>
      <c r="O2131" s="1">
        <v>42307</v>
      </c>
      <c r="P2131" s="4">
        <f t="shared" si="68"/>
        <v>41.250656249999999</v>
      </c>
      <c r="Q2131" s="4">
        <f t="shared" si="69"/>
        <v>89.54</v>
      </c>
      <c r="T2131" s="59"/>
      <c r="U2131" s="59"/>
    </row>
    <row r="2132" spans="1:21" x14ac:dyDescent="0.3">
      <c r="A2132" s="1">
        <v>42308</v>
      </c>
      <c r="B2132">
        <v>89.54</v>
      </c>
      <c r="C2132">
        <v>56.72</v>
      </c>
      <c r="D2132">
        <v>123.13</v>
      </c>
      <c r="E2132">
        <v>59.42</v>
      </c>
      <c r="F2132">
        <v>2.12</v>
      </c>
      <c r="G2132">
        <v>16.559999999999999</v>
      </c>
      <c r="H2132">
        <v>7.0925000000000002</v>
      </c>
      <c r="I2132">
        <v>16.77</v>
      </c>
      <c r="J2132">
        <v>21.96</v>
      </c>
      <c r="K2132">
        <v>92.79</v>
      </c>
      <c r="L2132">
        <v>33.86</v>
      </c>
      <c r="O2132" s="1">
        <v>42308</v>
      </c>
      <c r="P2132" s="4">
        <f t="shared" si="68"/>
        <v>41.250656249999999</v>
      </c>
      <c r="Q2132" s="4">
        <f t="shared" si="69"/>
        <v>89.54</v>
      </c>
      <c r="T2132" s="59"/>
      <c r="U2132" s="59"/>
    </row>
    <row r="2133" spans="1:21" x14ac:dyDescent="0.3">
      <c r="A2133" s="1">
        <v>42309</v>
      </c>
      <c r="B2133">
        <v>89.54</v>
      </c>
      <c r="C2133">
        <v>56.72</v>
      </c>
      <c r="D2133">
        <v>123.13</v>
      </c>
      <c r="E2133">
        <v>59.42</v>
      </c>
      <c r="F2133">
        <v>2.12</v>
      </c>
      <c r="G2133">
        <v>16.559999999999999</v>
      </c>
      <c r="H2133">
        <v>7.0925000000000002</v>
      </c>
      <c r="I2133">
        <v>16.77</v>
      </c>
      <c r="J2133">
        <v>21.96</v>
      </c>
      <c r="K2133">
        <v>92.79</v>
      </c>
      <c r="L2133">
        <v>33.86</v>
      </c>
      <c r="O2133" s="1">
        <v>42309</v>
      </c>
      <c r="P2133" s="4">
        <f t="shared" si="68"/>
        <v>41.250656249999999</v>
      </c>
      <c r="Q2133" s="4">
        <f t="shared" si="69"/>
        <v>89.54</v>
      </c>
      <c r="T2133" s="59"/>
      <c r="U2133" s="59"/>
    </row>
    <row r="2134" spans="1:21" x14ac:dyDescent="0.3">
      <c r="A2134" s="1">
        <v>42310</v>
      </c>
      <c r="B2134">
        <v>90.33</v>
      </c>
      <c r="C2134">
        <v>56.99</v>
      </c>
      <c r="D2134">
        <v>123.8</v>
      </c>
      <c r="E2134">
        <v>60.64</v>
      </c>
      <c r="F2134">
        <v>2.19</v>
      </c>
      <c r="G2134">
        <v>17.09</v>
      </c>
      <c r="H2134">
        <v>7.1749999999999998</v>
      </c>
      <c r="I2134">
        <v>16.89</v>
      </c>
      <c r="J2134">
        <v>22.1</v>
      </c>
      <c r="K2134">
        <v>94.11</v>
      </c>
      <c r="L2134">
        <v>34.11</v>
      </c>
      <c r="O2134" s="1">
        <v>42310</v>
      </c>
      <c r="P2134" s="4">
        <f t="shared" si="68"/>
        <v>41.685062500000001</v>
      </c>
      <c r="Q2134" s="4">
        <f t="shared" si="69"/>
        <v>90.33</v>
      </c>
      <c r="T2134" s="59"/>
      <c r="U2134" s="59"/>
    </row>
    <row r="2135" spans="1:21" x14ac:dyDescent="0.3">
      <c r="A2135" s="1">
        <v>42311</v>
      </c>
      <c r="B2135">
        <v>90.8</v>
      </c>
      <c r="C2135">
        <v>57.15</v>
      </c>
      <c r="D2135">
        <v>122.14</v>
      </c>
      <c r="E2135">
        <v>60.87</v>
      </c>
      <c r="F2135">
        <v>2.2799999999999998</v>
      </c>
      <c r="G2135">
        <v>17.835000000000001</v>
      </c>
      <c r="H2135">
        <v>7.125</v>
      </c>
      <c r="I2135">
        <v>17</v>
      </c>
      <c r="J2135">
        <v>22.77</v>
      </c>
      <c r="K2135">
        <v>95.11</v>
      </c>
      <c r="L2135">
        <v>34.31</v>
      </c>
      <c r="O2135" s="1">
        <v>42311</v>
      </c>
      <c r="P2135" s="4">
        <f t="shared" si="68"/>
        <v>41.748874999999998</v>
      </c>
      <c r="Q2135" s="4">
        <f t="shared" si="69"/>
        <v>90.8</v>
      </c>
      <c r="T2135" s="59"/>
      <c r="U2135" s="59"/>
    </row>
    <row r="2136" spans="1:21" x14ac:dyDescent="0.3">
      <c r="A2136" s="1">
        <v>42312</v>
      </c>
      <c r="B2136">
        <v>91.06</v>
      </c>
      <c r="C2136">
        <v>56.95</v>
      </c>
      <c r="D2136">
        <v>124.11</v>
      </c>
      <c r="E2136">
        <v>60.26</v>
      </c>
      <c r="F2136">
        <v>2.2000000000000002</v>
      </c>
      <c r="G2136">
        <v>17.440000000000001</v>
      </c>
      <c r="H2136">
        <v>7.0075000000000003</v>
      </c>
      <c r="I2136">
        <v>16.87</v>
      </c>
      <c r="J2136">
        <v>23.55</v>
      </c>
      <c r="K2136">
        <v>95.57</v>
      </c>
      <c r="L2136">
        <v>34.15</v>
      </c>
      <c r="O2136" s="1">
        <v>42312</v>
      </c>
      <c r="P2136" s="4">
        <f t="shared" si="68"/>
        <v>41.842093750000004</v>
      </c>
      <c r="Q2136" s="4">
        <f t="shared" si="69"/>
        <v>91.06</v>
      </c>
      <c r="T2136" s="59"/>
      <c r="U2136" s="59"/>
    </row>
    <row r="2137" spans="1:21" x14ac:dyDescent="0.3">
      <c r="A2137" s="1">
        <v>42313</v>
      </c>
      <c r="B2137">
        <v>89.15</v>
      </c>
      <c r="C2137">
        <v>57.4</v>
      </c>
      <c r="D2137">
        <v>121.06</v>
      </c>
      <c r="E2137">
        <v>51.07</v>
      </c>
      <c r="F2137">
        <v>2.2000000000000002</v>
      </c>
      <c r="G2137">
        <v>16.510000000000002</v>
      </c>
      <c r="H2137">
        <v>6.9275000000000002</v>
      </c>
      <c r="I2137">
        <v>16.809999999999999</v>
      </c>
      <c r="J2137">
        <v>22.98</v>
      </c>
      <c r="K2137">
        <v>95.21</v>
      </c>
      <c r="L2137">
        <v>34</v>
      </c>
      <c r="O2137" s="1">
        <v>42313</v>
      </c>
      <c r="P2137" s="4">
        <f t="shared" si="68"/>
        <v>40.331968750000001</v>
      </c>
      <c r="Q2137" s="4">
        <f t="shared" si="69"/>
        <v>89.15</v>
      </c>
      <c r="T2137" s="59"/>
      <c r="U2137" s="59"/>
    </row>
    <row r="2138" spans="1:21" x14ac:dyDescent="0.3">
      <c r="A2138" s="1">
        <v>42314</v>
      </c>
      <c r="B2138">
        <v>91.51</v>
      </c>
      <c r="C2138">
        <v>57.63</v>
      </c>
      <c r="D2138">
        <v>129.66999999999999</v>
      </c>
      <c r="E2138">
        <v>53.42</v>
      </c>
      <c r="F2138">
        <v>2.15</v>
      </c>
      <c r="G2138">
        <v>16.45</v>
      </c>
      <c r="H2138">
        <v>7.8875000000000002</v>
      </c>
      <c r="I2138">
        <v>17.05</v>
      </c>
      <c r="J2138">
        <v>22.82</v>
      </c>
      <c r="K2138">
        <v>96.33</v>
      </c>
      <c r="L2138">
        <v>33.840000000000003</v>
      </c>
      <c r="O2138" s="1">
        <v>42314</v>
      </c>
      <c r="P2138" s="4">
        <f t="shared" si="68"/>
        <v>41.743468749999998</v>
      </c>
      <c r="Q2138" s="4">
        <f t="shared" si="69"/>
        <v>91.51</v>
      </c>
      <c r="T2138" s="59"/>
      <c r="U2138" s="59"/>
    </row>
    <row r="2139" spans="1:21" x14ac:dyDescent="0.3">
      <c r="A2139" s="1">
        <v>42315</v>
      </c>
      <c r="B2139">
        <v>91.51</v>
      </c>
      <c r="C2139">
        <v>57.63</v>
      </c>
      <c r="D2139">
        <v>129.66999999999999</v>
      </c>
      <c r="E2139">
        <v>53.42</v>
      </c>
      <c r="F2139">
        <v>2.15</v>
      </c>
      <c r="G2139">
        <v>16.45</v>
      </c>
      <c r="H2139">
        <v>7.8875000000000002</v>
      </c>
      <c r="I2139">
        <v>17.05</v>
      </c>
      <c r="J2139">
        <v>22.82</v>
      </c>
      <c r="K2139">
        <v>96.33</v>
      </c>
      <c r="L2139">
        <v>33.840000000000003</v>
      </c>
      <c r="O2139" s="1">
        <v>42315</v>
      </c>
      <c r="P2139" s="4">
        <f t="shared" si="68"/>
        <v>41.743468749999998</v>
      </c>
      <c r="Q2139" s="4">
        <f t="shared" si="69"/>
        <v>91.51</v>
      </c>
      <c r="T2139" s="59"/>
      <c r="U2139" s="59"/>
    </row>
    <row r="2140" spans="1:21" x14ac:dyDescent="0.3">
      <c r="A2140" s="1">
        <v>42316</v>
      </c>
      <c r="B2140">
        <v>91.51</v>
      </c>
      <c r="C2140">
        <v>57.63</v>
      </c>
      <c r="D2140">
        <v>129.66999999999999</v>
      </c>
      <c r="E2140">
        <v>53.42</v>
      </c>
      <c r="F2140">
        <v>2.15</v>
      </c>
      <c r="G2140">
        <v>16.45</v>
      </c>
      <c r="H2140">
        <v>7.8875000000000002</v>
      </c>
      <c r="I2140">
        <v>17.05</v>
      </c>
      <c r="J2140">
        <v>22.82</v>
      </c>
      <c r="K2140">
        <v>96.33</v>
      </c>
      <c r="L2140">
        <v>33.840000000000003</v>
      </c>
      <c r="O2140" s="1">
        <v>42316</v>
      </c>
      <c r="P2140" s="4">
        <f t="shared" si="68"/>
        <v>41.743468749999998</v>
      </c>
      <c r="Q2140" s="4">
        <f t="shared" si="69"/>
        <v>91.51</v>
      </c>
      <c r="T2140" s="59"/>
      <c r="U2140" s="59"/>
    </row>
    <row r="2141" spans="1:21" x14ac:dyDescent="0.3">
      <c r="A2141" s="1">
        <v>42317</v>
      </c>
      <c r="B2141">
        <v>90.62</v>
      </c>
      <c r="C2141">
        <v>57.21</v>
      </c>
      <c r="D2141">
        <v>126.5</v>
      </c>
      <c r="E2141">
        <v>52.94</v>
      </c>
      <c r="F2141">
        <v>2.11</v>
      </c>
      <c r="G2141">
        <v>15.84</v>
      </c>
      <c r="H2141">
        <v>7.8525</v>
      </c>
      <c r="I2141">
        <v>16.809999999999999</v>
      </c>
      <c r="J2141">
        <v>22.96</v>
      </c>
      <c r="K2141">
        <v>95.72</v>
      </c>
      <c r="L2141">
        <v>33.35</v>
      </c>
      <c r="O2141" s="1">
        <v>42317</v>
      </c>
      <c r="P2141" s="4">
        <f t="shared" si="68"/>
        <v>41.102906250000004</v>
      </c>
      <c r="Q2141" s="4">
        <f t="shared" si="69"/>
        <v>90.62</v>
      </c>
      <c r="T2141" s="59"/>
      <c r="U2141" s="59"/>
    </row>
    <row r="2142" spans="1:21" x14ac:dyDescent="0.3">
      <c r="A2142" s="1">
        <v>42318</v>
      </c>
      <c r="B2142">
        <v>88.97</v>
      </c>
      <c r="C2142">
        <v>57.03</v>
      </c>
      <c r="D2142">
        <v>119.86</v>
      </c>
      <c r="E2142">
        <v>52.27</v>
      </c>
      <c r="F2142">
        <v>2.02</v>
      </c>
      <c r="G2142">
        <v>15.545</v>
      </c>
      <c r="H2142">
        <v>7.7024999999999997</v>
      </c>
      <c r="I2142">
        <v>16.760000000000002</v>
      </c>
      <c r="J2142">
        <v>22.51</v>
      </c>
      <c r="K2142">
        <v>93.52</v>
      </c>
      <c r="L2142">
        <v>33.21</v>
      </c>
      <c r="O2142" s="1">
        <v>42318</v>
      </c>
      <c r="P2142" s="4">
        <f t="shared" si="68"/>
        <v>40.046218750000001</v>
      </c>
      <c r="Q2142" s="4">
        <f t="shared" si="69"/>
        <v>88.97</v>
      </c>
      <c r="T2142" s="59"/>
      <c r="U2142" s="59"/>
    </row>
    <row r="2143" spans="1:21" x14ac:dyDescent="0.3">
      <c r="A2143" s="1">
        <v>42319</v>
      </c>
      <c r="B2143">
        <v>89.04</v>
      </c>
      <c r="C2143">
        <v>57.6</v>
      </c>
      <c r="D2143">
        <v>119.95</v>
      </c>
      <c r="E2143">
        <v>52.85</v>
      </c>
      <c r="F2143">
        <v>2.0699999999999998</v>
      </c>
      <c r="G2143">
        <v>15.5</v>
      </c>
      <c r="H2143">
        <v>7.6275000000000004</v>
      </c>
      <c r="I2143">
        <v>16.79</v>
      </c>
      <c r="J2143">
        <v>22.58</v>
      </c>
      <c r="K2143">
        <v>93.95</v>
      </c>
      <c r="L2143">
        <v>32.86</v>
      </c>
      <c r="O2143" s="1">
        <v>42319</v>
      </c>
      <c r="P2143" s="4">
        <f t="shared" si="68"/>
        <v>40.166843750000005</v>
      </c>
      <c r="Q2143" s="4">
        <f t="shared" si="69"/>
        <v>89.04</v>
      </c>
      <c r="T2143" s="59"/>
      <c r="U2143" s="59"/>
    </row>
    <row r="2144" spans="1:21" x14ac:dyDescent="0.3">
      <c r="A2144" s="1">
        <v>42320</v>
      </c>
      <c r="B2144">
        <v>87.89</v>
      </c>
      <c r="C2144">
        <v>56.67</v>
      </c>
      <c r="D2144">
        <v>119.85</v>
      </c>
      <c r="E2144">
        <v>52.58</v>
      </c>
      <c r="F2144">
        <v>2</v>
      </c>
      <c r="G2144">
        <v>15.35</v>
      </c>
      <c r="H2144">
        <v>7.6</v>
      </c>
      <c r="I2144">
        <v>16.53</v>
      </c>
      <c r="J2144">
        <v>22.24</v>
      </c>
      <c r="K2144">
        <v>92.77</v>
      </c>
      <c r="L2144">
        <v>32.4</v>
      </c>
      <c r="O2144" s="1">
        <v>42320</v>
      </c>
      <c r="P2144" s="4">
        <f t="shared" si="68"/>
        <v>39.835750000000004</v>
      </c>
      <c r="Q2144" s="4">
        <f t="shared" si="69"/>
        <v>87.89</v>
      </c>
      <c r="T2144" s="59"/>
      <c r="U2144" s="59"/>
    </row>
    <row r="2145" spans="1:21" x14ac:dyDescent="0.3">
      <c r="A2145" s="1">
        <v>42321</v>
      </c>
      <c r="B2145">
        <v>87.1</v>
      </c>
      <c r="C2145">
        <v>56.13</v>
      </c>
      <c r="D2145">
        <v>117.54</v>
      </c>
      <c r="E2145">
        <v>51.94</v>
      </c>
      <c r="F2145">
        <v>1.99</v>
      </c>
      <c r="G2145">
        <v>15</v>
      </c>
      <c r="H2145">
        <v>7.45</v>
      </c>
      <c r="I2145">
        <v>17.239999999999998</v>
      </c>
      <c r="J2145">
        <v>21.89</v>
      </c>
      <c r="K2145">
        <v>91.4</v>
      </c>
      <c r="L2145">
        <v>32.11</v>
      </c>
      <c r="O2145" s="1">
        <v>42321</v>
      </c>
      <c r="P2145" s="4">
        <f t="shared" si="68"/>
        <v>39.347000000000001</v>
      </c>
      <c r="Q2145" s="4">
        <f t="shared" si="69"/>
        <v>87.1</v>
      </c>
      <c r="T2145" s="59"/>
      <c r="U2145" s="59"/>
    </row>
    <row r="2146" spans="1:21" x14ac:dyDescent="0.3">
      <c r="A2146" s="1">
        <v>42322</v>
      </c>
      <c r="B2146">
        <v>87.1</v>
      </c>
      <c r="C2146">
        <v>56.13</v>
      </c>
      <c r="D2146">
        <v>117.54</v>
      </c>
      <c r="E2146">
        <v>51.94</v>
      </c>
      <c r="F2146">
        <v>1.99</v>
      </c>
      <c r="G2146">
        <v>15</v>
      </c>
      <c r="H2146">
        <v>7.45</v>
      </c>
      <c r="I2146">
        <v>17.239999999999998</v>
      </c>
      <c r="J2146">
        <v>21.89</v>
      </c>
      <c r="K2146">
        <v>91.4</v>
      </c>
      <c r="L2146">
        <v>32.11</v>
      </c>
      <c r="O2146" s="1">
        <v>42322</v>
      </c>
      <c r="P2146" s="4">
        <f t="shared" si="68"/>
        <v>39.347000000000001</v>
      </c>
      <c r="Q2146" s="4">
        <f t="shared" si="69"/>
        <v>87.1</v>
      </c>
      <c r="T2146" s="59"/>
      <c r="U2146" s="59"/>
    </row>
    <row r="2147" spans="1:21" x14ac:dyDescent="0.3">
      <c r="A2147" s="1">
        <v>42323</v>
      </c>
      <c r="B2147">
        <v>87.1</v>
      </c>
      <c r="C2147">
        <v>56.13</v>
      </c>
      <c r="D2147">
        <v>117.54</v>
      </c>
      <c r="E2147">
        <v>51.94</v>
      </c>
      <c r="F2147">
        <v>1.99</v>
      </c>
      <c r="G2147">
        <v>15</v>
      </c>
      <c r="H2147">
        <v>7.45</v>
      </c>
      <c r="I2147">
        <v>17.239999999999998</v>
      </c>
      <c r="J2147">
        <v>21.89</v>
      </c>
      <c r="K2147">
        <v>91.4</v>
      </c>
      <c r="L2147">
        <v>32.11</v>
      </c>
      <c r="O2147" s="1">
        <v>42323</v>
      </c>
      <c r="P2147" s="4">
        <f t="shared" si="68"/>
        <v>39.347000000000001</v>
      </c>
      <c r="Q2147" s="4">
        <f t="shared" si="69"/>
        <v>87.1</v>
      </c>
      <c r="T2147" s="59"/>
      <c r="U2147" s="59"/>
    </row>
    <row r="2148" spans="1:21" x14ac:dyDescent="0.3">
      <c r="A2148" s="1">
        <v>42324</v>
      </c>
      <c r="B2148">
        <v>88.17</v>
      </c>
      <c r="C2148">
        <v>56.875</v>
      </c>
      <c r="D2148">
        <v>121.47</v>
      </c>
      <c r="E2148">
        <v>52.77</v>
      </c>
      <c r="F2148">
        <v>1.99</v>
      </c>
      <c r="G2148">
        <v>14.89</v>
      </c>
      <c r="H2148">
        <v>7.6</v>
      </c>
      <c r="I2148">
        <v>17.739999999999998</v>
      </c>
      <c r="J2148">
        <v>22.35</v>
      </c>
      <c r="K2148">
        <v>92.29</v>
      </c>
      <c r="L2148">
        <v>32.1</v>
      </c>
      <c r="O2148" s="1">
        <v>42324</v>
      </c>
      <c r="P2148" s="4">
        <f t="shared" si="68"/>
        <v>40.0934375</v>
      </c>
      <c r="Q2148" s="4">
        <f t="shared" si="69"/>
        <v>88.17</v>
      </c>
      <c r="T2148" s="59"/>
      <c r="U2148" s="59"/>
    </row>
    <row r="2149" spans="1:21" x14ac:dyDescent="0.3">
      <c r="A2149" s="1">
        <v>42325</v>
      </c>
      <c r="B2149">
        <v>88.76</v>
      </c>
      <c r="C2149">
        <v>57.07</v>
      </c>
      <c r="D2149">
        <v>122.06</v>
      </c>
      <c r="E2149">
        <v>52.98</v>
      </c>
      <c r="F2149">
        <v>1.98</v>
      </c>
      <c r="G2149">
        <v>15.28</v>
      </c>
      <c r="H2149">
        <v>7.6</v>
      </c>
      <c r="I2149">
        <v>17.815000000000001</v>
      </c>
      <c r="J2149">
        <v>22.52</v>
      </c>
      <c r="K2149">
        <v>91.98</v>
      </c>
      <c r="L2149">
        <v>32.64</v>
      </c>
      <c r="O2149" s="1">
        <v>42325</v>
      </c>
      <c r="P2149" s="4">
        <f t="shared" si="68"/>
        <v>40.310312499999995</v>
      </c>
      <c r="Q2149" s="4">
        <f t="shared" si="69"/>
        <v>88.76</v>
      </c>
      <c r="T2149" s="59"/>
      <c r="U2149" s="59"/>
    </row>
    <row r="2150" spans="1:21" x14ac:dyDescent="0.3">
      <c r="A2150" s="1">
        <v>42326</v>
      </c>
      <c r="B2150">
        <v>89.64</v>
      </c>
      <c r="C2150">
        <v>57.96</v>
      </c>
      <c r="D2150">
        <v>125.92</v>
      </c>
      <c r="E2150">
        <v>48</v>
      </c>
      <c r="F2150">
        <v>2.12</v>
      </c>
      <c r="G2150">
        <v>15.61</v>
      </c>
      <c r="H2150">
        <v>7.7575000000000003</v>
      </c>
      <c r="I2150">
        <v>18.13</v>
      </c>
      <c r="J2150">
        <v>22.52</v>
      </c>
      <c r="K2150">
        <v>93.15</v>
      </c>
      <c r="L2150">
        <v>33.159999999999997</v>
      </c>
      <c r="O2150" s="1">
        <v>42326</v>
      </c>
      <c r="P2150" s="4">
        <f t="shared" si="68"/>
        <v>40.507468750000001</v>
      </c>
      <c r="Q2150" s="4">
        <f t="shared" si="69"/>
        <v>89.64</v>
      </c>
      <c r="T2150" s="59"/>
      <c r="U2150" s="59"/>
    </row>
    <row r="2151" spans="1:21" x14ac:dyDescent="0.3">
      <c r="A2151" s="1">
        <v>42327</v>
      </c>
      <c r="B2151">
        <v>89.85</v>
      </c>
      <c r="C2151">
        <v>57.95</v>
      </c>
      <c r="D2151">
        <v>125.21</v>
      </c>
      <c r="E2151">
        <v>48.39</v>
      </c>
      <c r="F2151">
        <v>2.14</v>
      </c>
      <c r="G2151">
        <v>15.87</v>
      </c>
      <c r="H2151">
        <v>7.78</v>
      </c>
      <c r="I2151">
        <v>18.2</v>
      </c>
      <c r="J2151">
        <v>22.67</v>
      </c>
      <c r="K2151">
        <v>93.28</v>
      </c>
      <c r="L2151">
        <v>34.299999999999997</v>
      </c>
      <c r="O2151" s="1">
        <v>42327</v>
      </c>
      <c r="P2151" s="4">
        <f t="shared" si="68"/>
        <v>40.654499999999999</v>
      </c>
      <c r="Q2151" s="4">
        <f t="shared" si="69"/>
        <v>89.85</v>
      </c>
      <c r="T2151" s="59"/>
      <c r="U2151" s="59"/>
    </row>
    <row r="2152" spans="1:21" x14ac:dyDescent="0.3">
      <c r="A2152" s="1">
        <v>42328</v>
      </c>
      <c r="B2152">
        <v>90.14</v>
      </c>
      <c r="C2152">
        <v>58.12</v>
      </c>
      <c r="D2152">
        <v>126.4</v>
      </c>
      <c r="E2152">
        <v>49.62</v>
      </c>
      <c r="F2152">
        <v>2.2200000000000002</v>
      </c>
      <c r="G2152">
        <v>15.43</v>
      </c>
      <c r="H2152">
        <v>7.8475000000000001</v>
      </c>
      <c r="I2152">
        <v>18.18</v>
      </c>
      <c r="J2152">
        <v>22.83</v>
      </c>
      <c r="K2152">
        <v>91.44</v>
      </c>
      <c r="L2152">
        <v>34.659999999999997</v>
      </c>
      <c r="O2152" s="1">
        <v>42328</v>
      </c>
      <c r="P2152" s="4">
        <f t="shared" si="68"/>
        <v>40.867218749999999</v>
      </c>
      <c r="Q2152" s="4">
        <f t="shared" si="69"/>
        <v>90.14</v>
      </c>
      <c r="T2152" s="59"/>
      <c r="U2152" s="59"/>
    </row>
    <row r="2153" spans="1:21" x14ac:dyDescent="0.3">
      <c r="A2153" s="1">
        <v>42329</v>
      </c>
      <c r="B2153">
        <v>90.14</v>
      </c>
      <c r="C2153">
        <v>58.12</v>
      </c>
      <c r="D2153">
        <v>126.4</v>
      </c>
      <c r="E2153">
        <v>49.62</v>
      </c>
      <c r="F2153">
        <v>2.2200000000000002</v>
      </c>
      <c r="G2153">
        <v>15.43</v>
      </c>
      <c r="H2153">
        <v>7.8475000000000001</v>
      </c>
      <c r="I2153">
        <v>18.18</v>
      </c>
      <c r="J2153">
        <v>22.83</v>
      </c>
      <c r="K2153">
        <v>91.44</v>
      </c>
      <c r="L2153">
        <v>34.659999999999997</v>
      </c>
      <c r="O2153" s="1">
        <v>42329</v>
      </c>
      <c r="P2153" s="4">
        <f t="shared" si="68"/>
        <v>40.867218749999999</v>
      </c>
      <c r="Q2153" s="4">
        <f t="shared" si="69"/>
        <v>90.14</v>
      </c>
      <c r="T2153" s="59"/>
      <c r="U2153" s="59"/>
    </row>
    <row r="2154" spans="1:21" x14ac:dyDescent="0.3">
      <c r="A2154" s="1">
        <v>42330</v>
      </c>
      <c r="B2154">
        <v>90.14</v>
      </c>
      <c r="C2154">
        <v>58.12</v>
      </c>
      <c r="D2154">
        <v>126.4</v>
      </c>
      <c r="E2154">
        <v>49.62</v>
      </c>
      <c r="F2154">
        <v>2.2200000000000002</v>
      </c>
      <c r="G2154">
        <v>15.43</v>
      </c>
      <c r="H2154">
        <v>7.8475000000000001</v>
      </c>
      <c r="I2154">
        <v>18.18</v>
      </c>
      <c r="J2154">
        <v>22.83</v>
      </c>
      <c r="K2154">
        <v>91.44</v>
      </c>
      <c r="L2154">
        <v>34.659999999999997</v>
      </c>
      <c r="O2154" s="1">
        <v>42330</v>
      </c>
      <c r="P2154" s="4">
        <f t="shared" si="68"/>
        <v>40.867218749999999</v>
      </c>
      <c r="Q2154" s="4">
        <f t="shared" si="69"/>
        <v>90.14</v>
      </c>
      <c r="T2154" s="59"/>
      <c r="U2154" s="59"/>
    </row>
    <row r="2155" spans="1:21" x14ac:dyDescent="0.3">
      <c r="A2155" s="1">
        <v>42331</v>
      </c>
      <c r="B2155">
        <v>89.06</v>
      </c>
      <c r="C2155">
        <v>57.35</v>
      </c>
      <c r="D2155">
        <v>124.41</v>
      </c>
      <c r="E2155">
        <v>48.965000000000003</v>
      </c>
      <c r="F2155">
        <v>2.2200000000000002</v>
      </c>
      <c r="G2155">
        <v>15.32</v>
      </c>
      <c r="H2155">
        <v>7.73</v>
      </c>
      <c r="I2155">
        <v>18.13</v>
      </c>
      <c r="J2155">
        <v>22.57</v>
      </c>
      <c r="K2155">
        <v>90.27</v>
      </c>
      <c r="L2155">
        <v>34.479999999999997</v>
      </c>
      <c r="O2155" s="1">
        <v>42331</v>
      </c>
      <c r="P2155" s="4">
        <f t="shared" si="68"/>
        <v>40.360062499999998</v>
      </c>
      <c r="Q2155" s="4">
        <f t="shared" si="69"/>
        <v>89.06</v>
      </c>
      <c r="T2155" s="59"/>
      <c r="U2155" s="59"/>
    </row>
    <row r="2156" spans="1:21" x14ac:dyDescent="0.3">
      <c r="A2156" s="1">
        <v>42332</v>
      </c>
      <c r="B2156">
        <v>90.11</v>
      </c>
      <c r="C2156">
        <v>57.85</v>
      </c>
      <c r="D2156">
        <v>128.34</v>
      </c>
      <c r="E2156">
        <v>49.41</v>
      </c>
      <c r="F2156">
        <v>2.34</v>
      </c>
      <c r="G2156">
        <v>15.63</v>
      </c>
      <c r="H2156">
        <v>7.7925000000000004</v>
      </c>
      <c r="I2156">
        <v>18.38</v>
      </c>
      <c r="J2156">
        <v>22.5</v>
      </c>
      <c r="K2156">
        <v>90.33</v>
      </c>
      <c r="L2156">
        <v>34.36</v>
      </c>
      <c r="O2156" s="1">
        <v>42332</v>
      </c>
      <c r="P2156" s="4">
        <f t="shared" si="68"/>
        <v>40.978031249999994</v>
      </c>
      <c r="Q2156" s="4">
        <f t="shared" si="69"/>
        <v>90.11</v>
      </c>
      <c r="T2156" s="59"/>
      <c r="U2156" s="59"/>
    </row>
    <row r="2157" spans="1:21" x14ac:dyDescent="0.3">
      <c r="A2157" s="1">
        <v>42333</v>
      </c>
      <c r="B2157">
        <v>90.24</v>
      </c>
      <c r="C2157">
        <v>57.27</v>
      </c>
      <c r="D2157">
        <v>128.38999999999999</v>
      </c>
      <c r="E2157">
        <v>49.1</v>
      </c>
      <c r="F2157">
        <v>2.38</v>
      </c>
      <c r="G2157">
        <v>15.58</v>
      </c>
      <c r="H2157">
        <v>7.7824999999999998</v>
      </c>
      <c r="I2157">
        <v>18.45</v>
      </c>
      <c r="J2157">
        <v>22.56</v>
      </c>
      <c r="K2157">
        <v>90.97</v>
      </c>
      <c r="L2157">
        <v>34.450000000000003</v>
      </c>
      <c r="O2157" s="1">
        <v>42333</v>
      </c>
      <c r="P2157" s="4">
        <f t="shared" si="68"/>
        <v>40.934281249999991</v>
      </c>
      <c r="Q2157" s="4">
        <f t="shared" si="69"/>
        <v>90.24</v>
      </c>
      <c r="T2157" s="59"/>
      <c r="U2157" s="59"/>
    </row>
    <row r="2158" spans="1:21" x14ac:dyDescent="0.3">
      <c r="A2158" s="1">
        <v>42334</v>
      </c>
      <c r="B2158">
        <v>90.24</v>
      </c>
      <c r="C2158">
        <v>57.27</v>
      </c>
      <c r="D2158">
        <v>128.38999999999999</v>
      </c>
      <c r="E2158">
        <v>49.1</v>
      </c>
      <c r="F2158">
        <v>2.38</v>
      </c>
      <c r="G2158">
        <v>15.58</v>
      </c>
      <c r="H2158">
        <v>7.7824999999999998</v>
      </c>
      <c r="I2158">
        <v>18.45</v>
      </c>
      <c r="J2158">
        <v>22.56</v>
      </c>
      <c r="K2158">
        <v>90.97</v>
      </c>
      <c r="L2158">
        <v>34.450000000000003</v>
      </c>
      <c r="O2158" s="1">
        <v>42334</v>
      </c>
      <c r="P2158" s="4">
        <f t="shared" si="68"/>
        <v>40.934281249999991</v>
      </c>
      <c r="Q2158" s="4">
        <f t="shared" si="69"/>
        <v>90.24</v>
      </c>
      <c r="T2158" s="59"/>
      <c r="U2158" s="59"/>
    </row>
    <row r="2159" spans="1:21" x14ac:dyDescent="0.3">
      <c r="A2159" s="1">
        <v>42335</v>
      </c>
      <c r="B2159">
        <v>90.63</v>
      </c>
      <c r="C2159">
        <v>57.55</v>
      </c>
      <c r="D2159">
        <v>130.04</v>
      </c>
      <c r="E2159">
        <v>48.54</v>
      </c>
      <c r="F2159">
        <v>2.33</v>
      </c>
      <c r="G2159">
        <v>15.56</v>
      </c>
      <c r="H2159">
        <v>7.8475000000000001</v>
      </c>
      <c r="I2159">
        <v>18.62</v>
      </c>
      <c r="J2159">
        <v>22.45</v>
      </c>
      <c r="K2159">
        <v>92.49</v>
      </c>
      <c r="L2159">
        <v>34.46</v>
      </c>
      <c r="O2159" s="1">
        <v>42335</v>
      </c>
      <c r="P2159" s="4">
        <f t="shared" si="68"/>
        <v>41.178593750000005</v>
      </c>
      <c r="Q2159" s="4">
        <f t="shared" si="69"/>
        <v>90.63</v>
      </c>
      <c r="T2159" s="59"/>
      <c r="U2159" s="59"/>
    </row>
    <row r="2160" spans="1:21" x14ac:dyDescent="0.3">
      <c r="A2160" s="1">
        <v>42336</v>
      </c>
      <c r="B2160">
        <v>90.63</v>
      </c>
      <c r="C2160">
        <v>57.55</v>
      </c>
      <c r="D2160">
        <v>130.04</v>
      </c>
      <c r="E2160">
        <v>48.54</v>
      </c>
      <c r="F2160">
        <v>2.33</v>
      </c>
      <c r="G2160">
        <v>15.56</v>
      </c>
      <c r="H2160">
        <v>7.8475000000000001</v>
      </c>
      <c r="I2160">
        <v>18.62</v>
      </c>
      <c r="J2160">
        <v>22.45</v>
      </c>
      <c r="K2160">
        <v>92.49</v>
      </c>
      <c r="L2160">
        <v>34.46</v>
      </c>
      <c r="O2160" s="1">
        <v>42336</v>
      </c>
      <c r="P2160" s="4">
        <f t="shared" si="68"/>
        <v>41.178593750000005</v>
      </c>
      <c r="Q2160" s="4">
        <f t="shared" si="69"/>
        <v>90.63</v>
      </c>
      <c r="T2160" s="59"/>
      <c r="U2160" s="59"/>
    </row>
    <row r="2161" spans="1:21" x14ac:dyDescent="0.3">
      <c r="A2161" s="1">
        <v>42337</v>
      </c>
      <c r="B2161">
        <v>90.63</v>
      </c>
      <c r="C2161">
        <v>57.55</v>
      </c>
      <c r="D2161">
        <v>130.04</v>
      </c>
      <c r="E2161">
        <v>48.54</v>
      </c>
      <c r="F2161">
        <v>2.33</v>
      </c>
      <c r="G2161">
        <v>15.56</v>
      </c>
      <c r="H2161">
        <v>7.8475000000000001</v>
      </c>
      <c r="I2161">
        <v>18.62</v>
      </c>
      <c r="J2161">
        <v>22.45</v>
      </c>
      <c r="K2161">
        <v>92.49</v>
      </c>
      <c r="L2161">
        <v>34.46</v>
      </c>
      <c r="O2161" s="1">
        <v>42337</v>
      </c>
      <c r="P2161" s="4">
        <f t="shared" si="68"/>
        <v>41.178593750000005</v>
      </c>
      <c r="Q2161" s="4">
        <f t="shared" si="69"/>
        <v>90.63</v>
      </c>
      <c r="T2161" s="59"/>
      <c r="U2161" s="59"/>
    </row>
    <row r="2162" spans="1:21" x14ac:dyDescent="0.3">
      <c r="A2162" s="1">
        <v>42338</v>
      </c>
      <c r="B2162">
        <v>91.61</v>
      </c>
      <c r="C2162">
        <v>58.12</v>
      </c>
      <c r="D2162">
        <v>130.44999999999999</v>
      </c>
      <c r="E2162">
        <v>48.79</v>
      </c>
      <c r="F2162">
        <v>2.36</v>
      </c>
      <c r="G2162">
        <v>15.93</v>
      </c>
      <c r="H2162">
        <v>7.93</v>
      </c>
      <c r="I2162">
        <v>18.77</v>
      </c>
      <c r="J2162">
        <v>22.76</v>
      </c>
      <c r="K2162">
        <v>92.72</v>
      </c>
      <c r="L2162">
        <v>34.770000000000003</v>
      </c>
      <c r="O2162" s="1">
        <v>42338</v>
      </c>
      <c r="P2162" s="4">
        <f t="shared" si="68"/>
        <v>41.45</v>
      </c>
      <c r="Q2162" s="4">
        <f t="shared" si="69"/>
        <v>91.61</v>
      </c>
      <c r="T2162" s="59"/>
      <c r="U2162" s="59"/>
    </row>
    <row r="2163" spans="1:21" x14ac:dyDescent="0.3">
      <c r="A2163" s="1">
        <v>42339</v>
      </c>
      <c r="B2163">
        <v>93.03</v>
      </c>
      <c r="C2163">
        <v>58.31</v>
      </c>
      <c r="D2163">
        <v>132.88999999999999</v>
      </c>
      <c r="E2163">
        <v>49.3</v>
      </c>
      <c r="F2163">
        <v>2.34</v>
      </c>
      <c r="G2163">
        <v>16.55</v>
      </c>
      <c r="H2163">
        <v>8.1875</v>
      </c>
      <c r="I2163">
        <v>19.18</v>
      </c>
      <c r="J2163">
        <v>23.28</v>
      </c>
      <c r="K2163">
        <v>93.24</v>
      </c>
      <c r="L2163">
        <v>35.090000000000003</v>
      </c>
      <c r="O2163" s="1">
        <v>42339</v>
      </c>
      <c r="P2163" s="4">
        <f t="shared" si="68"/>
        <v>42.033843750000003</v>
      </c>
      <c r="Q2163" s="4">
        <f t="shared" si="69"/>
        <v>93.03</v>
      </c>
      <c r="T2163" s="59"/>
      <c r="U2163" s="59"/>
    </row>
    <row r="2164" spans="1:21" x14ac:dyDescent="0.3">
      <c r="A2164" s="1">
        <v>42340</v>
      </c>
      <c r="B2164">
        <v>92.59</v>
      </c>
      <c r="C2164">
        <v>57.55</v>
      </c>
      <c r="D2164">
        <v>132.21</v>
      </c>
      <c r="E2164">
        <v>51.85</v>
      </c>
      <c r="F2164">
        <v>2.27</v>
      </c>
      <c r="G2164">
        <v>15.82</v>
      </c>
      <c r="H2164">
        <v>8.125</v>
      </c>
      <c r="I2164">
        <v>19.13</v>
      </c>
      <c r="J2164">
        <v>23.19</v>
      </c>
      <c r="K2164">
        <v>92.32</v>
      </c>
      <c r="L2164">
        <v>34.83</v>
      </c>
      <c r="O2164" s="1">
        <v>42340</v>
      </c>
      <c r="P2164" s="4">
        <f t="shared" si="68"/>
        <v>41.976312499999999</v>
      </c>
      <c r="Q2164" s="4">
        <f t="shared" si="69"/>
        <v>92.59</v>
      </c>
      <c r="T2164" s="59"/>
      <c r="U2164" s="59"/>
    </row>
    <row r="2165" spans="1:21" x14ac:dyDescent="0.3">
      <c r="A2165" s="1">
        <v>42341</v>
      </c>
      <c r="B2165">
        <v>92.03</v>
      </c>
      <c r="C2165">
        <v>57.69</v>
      </c>
      <c r="D2165">
        <v>144.78</v>
      </c>
      <c r="E2165">
        <v>51.4</v>
      </c>
      <c r="F2165">
        <v>2.23</v>
      </c>
      <c r="G2165">
        <v>15.61</v>
      </c>
      <c r="H2165">
        <v>8.1074999999999999</v>
      </c>
      <c r="I2165">
        <v>18.760000000000002</v>
      </c>
      <c r="J2165">
        <v>22.93</v>
      </c>
      <c r="K2165">
        <v>90.97</v>
      </c>
      <c r="L2165">
        <v>34.04</v>
      </c>
      <c r="O2165" s="1">
        <v>42341</v>
      </c>
      <c r="P2165" s="4">
        <f t="shared" si="68"/>
        <v>43.11446875</v>
      </c>
      <c r="Q2165" s="4">
        <f t="shared" si="69"/>
        <v>92.03</v>
      </c>
      <c r="T2165" s="59"/>
      <c r="U2165" s="59"/>
    </row>
    <row r="2166" spans="1:21" x14ac:dyDescent="0.3">
      <c r="A2166" s="1">
        <v>42342</v>
      </c>
      <c r="B2166">
        <v>93.62</v>
      </c>
      <c r="C2166">
        <v>58.88</v>
      </c>
      <c r="D2166">
        <v>147.56</v>
      </c>
      <c r="E2166">
        <v>52.34</v>
      </c>
      <c r="F2166">
        <v>2.2799999999999998</v>
      </c>
      <c r="G2166">
        <v>15.5</v>
      </c>
      <c r="H2166">
        <v>8.4375</v>
      </c>
      <c r="I2166">
        <v>19.03</v>
      </c>
      <c r="J2166">
        <v>23.31</v>
      </c>
      <c r="K2166">
        <v>92</v>
      </c>
      <c r="L2166">
        <v>34.935000000000002</v>
      </c>
      <c r="O2166" s="1">
        <v>42342</v>
      </c>
      <c r="P2166" s="4">
        <f t="shared" si="68"/>
        <v>43.898781250000006</v>
      </c>
      <c r="Q2166" s="4">
        <f t="shared" si="69"/>
        <v>93.62</v>
      </c>
      <c r="T2166" s="59"/>
      <c r="U2166" s="59"/>
    </row>
    <row r="2167" spans="1:21" x14ac:dyDescent="0.3">
      <c r="A2167" s="1">
        <v>42343</v>
      </c>
      <c r="B2167">
        <v>93.62</v>
      </c>
      <c r="C2167">
        <v>58.88</v>
      </c>
      <c r="D2167">
        <v>147.56</v>
      </c>
      <c r="E2167">
        <v>52.34</v>
      </c>
      <c r="F2167">
        <v>2.2799999999999998</v>
      </c>
      <c r="G2167">
        <v>15.5</v>
      </c>
      <c r="H2167">
        <v>8.4375</v>
      </c>
      <c r="I2167">
        <v>19.03</v>
      </c>
      <c r="J2167">
        <v>23.31</v>
      </c>
      <c r="K2167">
        <v>92</v>
      </c>
      <c r="L2167">
        <v>34.935000000000002</v>
      </c>
      <c r="O2167" s="1">
        <v>42343</v>
      </c>
      <c r="P2167" s="4">
        <f t="shared" si="68"/>
        <v>43.898781250000006</v>
      </c>
      <c r="Q2167" s="4">
        <f t="shared" si="69"/>
        <v>93.62</v>
      </c>
      <c r="T2167" s="59"/>
      <c r="U2167" s="59"/>
    </row>
    <row r="2168" spans="1:21" x14ac:dyDescent="0.3">
      <c r="A2168" s="1">
        <v>42344</v>
      </c>
      <c r="B2168">
        <v>93.62</v>
      </c>
      <c r="C2168">
        <v>58.88</v>
      </c>
      <c r="D2168">
        <v>147.56</v>
      </c>
      <c r="E2168">
        <v>52.34</v>
      </c>
      <c r="F2168">
        <v>2.2799999999999998</v>
      </c>
      <c r="G2168">
        <v>15.5</v>
      </c>
      <c r="H2168">
        <v>8.4375</v>
      </c>
      <c r="I2168">
        <v>19.03</v>
      </c>
      <c r="J2168">
        <v>23.31</v>
      </c>
      <c r="K2168">
        <v>92</v>
      </c>
      <c r="L2168">
        <v>34.935000000000002</v>
      </c>
      <c r="O2168" s="1">
        <v>42344</v>
      </c>
      <c r="P2168" s="4">
        <f t="shared" si="68"/>
        <v>43.898781250000006</v>
      </c>
      <c r="Q2168" s="4">
        <f t="shared" si="69"/>
        <v>93.62</v>
      </c>
      <c r="T2168" s="59"/>
      <c r="U2168" s="59"/>
    </row>
    <row r="2169" spans="1:21" x14ac:dyDescent="0.3">
      <c r="A2169" s="1">
        <v>42345</v>
      </c>
      <c r="B2169">
        <v>92.86</v>
      </c>
      <c r="C2169">
        <v>58.35</v>
      </c>
      <c r="D2169">
        <v>148.83000000000001</v>
      </c>
      <c r="E2169">
        <v>52.43</v>
      </c>
      <c r="F2169">
        <v>2.355</v>
      </c>
      <c r="G2169">
        <v>14.85</v>
      </c>
      <c r="H2169">
        <v>8.2774999999999999</v>
      </c>
      <c r="I2169">
        <v>18.91</v>
      </c>
      <c r="J2169">
        <v>23.24</v>
      </c>
      <c r="K2169">
        <v>91.32</v>
      </c>
      <c r="L2169">
        <v>34.984999999999999</v>
      </c>
      <c r="O2169" s="1">
        <v>42345</v>
      </c>
      <c r="P2169" s="4">
        <f t="shared" si="68"/>
        <v>43.864093750000002</v>
      </c>
      <c r="Q2169" s="4">
        <f t="shared" si="69"/>
        <v>92.86</v>
      </c>
      <c r="T2169" s="59"/>
      <c r="U2169" s="59"/>
    </row>
    <row r="2170" spans="1:21" x14ac:dyDescent="0.3">
      <c r="A2170" s="1">
        <v>42346</v>
      </c>
      <c r="B2170">
        <v>92.07</v>
      </c>
      <c r="C2170">
        <v>57.67</v>
      </c>
      <c r="D2170">
        <v>147.78</v>
      </c>
      <c r="E2170">
        <v>49.48</v>
      </c>
      <c r="F2170">
        <v>2.39</v>
      </c>
      <c r="G2170">
        <v>14.6</v>
      </c>
      <c r="H2170">
        <v>8.39</v>
      </c>
      <c r="I2170">
        <v>18.95</v>
      </c>
      <c r="J2170">
        <v>23.08</v>
      </c>
      <c r="K2170">
        <v>90.52</v>
      </c>
      <c r="L2170">
        <v>34.75</v>
      </c>
      <c r="O2170" s="1">
        <v>42346</v>
      </c>
      <c r="P2170" s="4">
        <f t="shared" si="68"/>
        <v>43.256124999999997</v>
      </c>
      <c r="Q2170" s="4">
        <f t="shared" si="69"/>
        <v>92.07</v>
      </c>
      <c r="T2170" s="59"/>
      <c r="U2170" s="59"/>
    </row>
    <row r="2171" spans="1:21" x14ac:dyDescent="0.3">
      <c r="A2171" s="1">
        <v>42347</v>
      </c>
      <c r="B2171">
        <v>90.87</v>
      </c>
      <c r="C2171">
        <v>56.76</v>
      </c>
      <c r="D2171">
        <v>145.65</v>
      </c>
      <c r="E2171">
        <v>48.59</v>
      </c>
      <c r="F2171">
        <v>2.35</v>
      </c>
      <c r="G2171">
        <v>14.32</v>
      </c>
      <c r="H2171">
        <v>8.1775000000000002</v>
      </c>
      <c r="I2171">
        <v>19.03</v>
      </c>
      <c r="J2171">
        <v>22.73</v>
      </c>
      <c r="K2171">
        <v>89.87</v>
      </c>
      <c r="L2171">
        <v>34.81</v>
      </c>
      <c r="O2171" s="1">
        <v>42347</v>
      </c>
      <c r="P2171" s="4">
        <f t="shared" si="68"/>
        <v>42.719843749999995</v>
      </c>
      <c r="Q2171" s="4">
        <f t="shared" si="69"/>
        <v>90.87</v>
      </c>
      <c r="T2171" s="59"/>
      <c r="U2171" s="59"/>
    </row>
    <row r="2172" spans="1:21" x14ac:dyDescent="0.3">
      <c r="A2172" s="1">
        <v>42348</v>
      </c>
      <c r="B2172">
        <v>91.31</v>
      </c>
      <c r="C2172">
        <v>56.93</v>
      </c>
      <c r="D2172">
        <v>147.33000000000001</v>
      </c>
      <c r="E2172">
        <v>48.57</v>
      </c>
      <c r="F2172">
        <v>2.4500000000000002</v>
      </c>
      <c r="G2172">
        <v>14.66</v>
      </c>
      <c r="H2172">
        <v>8.2449999999999992</v>
      </c>
      <c r="I2172">
        <v>18.75</v>
      </c>
      <c r="J2172">
        <v>22.65</v>
      </c>
      <c r="K2172">
        <v>89.15</v>
      </c>
      <c r="L2172">
        <v>34.770000000000003</v>
      </c>
      <c r="O2172" s="1">
        <v>42348</v>
      </c>
      <c r="P2172" s="4">
        <f t="shared" si="68"/>
        <v>42.906812500000001</v>
      </c>
      <c r="Q2172" s="4">
        <f t="shared" si="69"/>
        <v>91.31</v>
      </c>
      <c r="T2172" s="59"/>
      <c r="U2172" s="59"/>
    </row>
    <row r="2173" spans="1:21" x14ac:dyDescent="0.3">
      <c r="A2173" s="1">
        <v>42349</v>
      </c>
      <c r="B2173">
        <v>89.6</v>
      </c>
      <c r="C2173">
        <v>56.21</v>
      </c>
      <c r="D2173">
        <v>144.41999999999999</v>
      </c>
      <c r="E2173">
        <v>47.46</v>
      </c>
      <c r="F2173">
        <v>2.36</v>
      </c>
      <c r="G2173">
        <v>14.04</v>
      </c>
      <c r="H2173">
        <v>8.1225000000000005</v>
      </c>
      <c r="I2173">
        <v>18.32</v>
      </c>
      <c r="J2173">
        <v>22.18</v>
      </c>
      <c r="K2173">
        <v>87.28</v>
      </c>
      <c r="L2173">
        <v>34.270000000000003</v>
      </c>
      <c r="O2173" s="1">
        <v>42349</v>
      </c>
      <c r="P2173" s="4">
        <f t="shared" si="68"/>
        <v>42.05828125</v>
      </c>
      <c r="Q2173" s="4">
        <f t="shared" si="69"/>
        <v>89.6</v>
      </c>
      <c r="T2173" s="59"/>
      <c r="U2173" s="59"/>
    </row>
    <row r="2174" spans="1:21" x14ac:dyDescent="0.3">
      <c r="A2174" s="1">
        <v>42350</v>
      </c>
      <c r="B2174">
        <v>89.6</v>
      </c>
      <c r="C2174">
        <v>56.21</v>
      </c>
      <c r="D2174">
        <v>144.41999999999999</v>
      </c>
      <c r="E2174">
        <v>47.46</v>
      </c>
      <c r="F2174">
        <v>2.36</v>
      </c>
      <c r="G2174">
        <v>14.04</v>
      </c>
      <c r="H2174">
        <v>8.1225000000000005</v>
      </c>
      <c r="I2174">
        <v>18.32</v>
      </c>
      <c r="J2174">
        <v>22.18</v>
      </c>
      <c r="K2174">
        <v>87.28</v>
      </c>
      <c r="L2174">
        <v>34.270000000000003</v>
      </c>
      <c r="O2174" s="1">
        <v>42350</v>
      </c>
      <c r="P2174" s="4">
        <f t="shared" si="68"/>
        <v>42.05828125</v>
      </c>
      <c r="Q2174" s="4">
        <f t="shared" si="69"/>
        <v>89.6</v>
      </c>
      <c r="T2174" s="59"/>
      <c r="U2174" s="59"/>
    </row>
    <row r="2175" spans="1:21" x14ac:dyDescent="0.3">
      <c r="A2175" s="1">
        <v>42351</v>
      </c>
      <c r="B2175">
        <v>89.6</v>
      </c>
      <c r="C2175">
        <v>56.21</v>
      </c>
      <c r="D2175">
        <v>144.41999999999999</v>
      </c>
      <c r="E2175">
        <v>47.46</v>
      </c>
      <c r="F2175">
        <v>2.36</v>
      </c>
      <c r="G2175">
        <v>14.04</v>
      </c>
      <c r="H2175">
        <v>8.1225000000000005</v>
      </c>
      <c r="I2175">
        <v>18.32</v>
      </c>
      <c r="J2175">
        <v>22.18</v>
      </c>
      <c r="K2175">
        <v>87.28</v>
      </c>
      <c r="L2175">
        <v>34.270000000000003</v>
      </c>
      <c r="O2175" s="1">
        <v>42351</v>
      </c>
      <c r="P2175" s="4">
        <f t="shared" si="68"/>
        <v>42.05828125</v>
      </c>
      <c r="Q2175" s="4">
        <f t="shared" si="69"/>
        <v>89.6</v>
      </c>
      <c r="T2175" s="59"/>
      <c r="U2175" s="59"/>
    </row>
    <row r="2176" spans="1:21" x14ac:dyDescent="0.3">
      <c r="A2176" s="1">
        <v>42352</v>
      </c>
      <c r="B2176">
        <v>89.02</v>
      </c>
      <c r="C2176">
        <v>56.22</v>
      </c>
      <c r="D2176">
        <v>142.51</v>
      </c>
      <c r="E2176">
        <v>46.83</v>
      </c>
      <c r="F2176">
        <v>2.34</v>
      </c>
      <c r="G2176">
        <v>13.66</v>
      </c>
      <c r="H2176">
        <v>8.1425000000000001</v>
      </c>
      <c r="I2176">
        <v>18.05</v>
      </c>
      <c r="J2176">
        <v>22.22</v>
      </c>
      <c r="K2176">
        <v>86.46</v>
      </c>
      <c r="L2176">
        <v>34.47</v>
      </c>
      <c r="O2176" s="1">
        <v>42352</v>
      </c>
      <c r="P2176" s="4">
        <f t="shared" si="68"/>
        <v>41.684031249999997</v>
      </c>
      <c r="Q2176" s="4">
        <f t="shared" si="69"/>
        <v>89.02</v>
      </c>
      <c r="T2176" s="59"/>
      <c r="U2176" s="59"/>
    </row>
    <row r="2177" spans="1:21" x14ac:dyDescent="0.3">
      <c r="A2177" s="1">
        <v>42353</v>
      </c>
      <c r="B2177">
        <v>90.36</v>
      </c>
      <c r="C2177">
        <v>57.55</v>
      </c>
      <c r="D2177">
        <v>143.27000000000001</v>
      </c>
      <c r="E2177">
        <v>48.02</v>
      </c>
      <c r="F2177">
        <v>2.36</v>
      </c>
      <c r="G2177">
        <v>14.18</v>
      </c>
      <c r="H2177">
        <v>8.2424999999999997</v>
      </c>
      <c r="I2177">
        <v>18.46</v>
      </c>
      <c r="J2177">
        <v>22.82</v>
      </c>
      <c r="K2177">
        <v>88.84</v>
      </c>
      <c r="L2177">
        <v>35.18</v>
      </c>
      <c r="O2177" s="1">
        <v>42353</v>
      </c>
      <c r="P2177" s="4">
        <f t="shared" si="68"/>
        <v>42.400031249999998</v>
      </c>
      <c r="Q2177" s="4">
        <f t="shared" si="69"/>
        <v>90.36</v>
      </c>
      <c r="T2177" s="59"/>
      <c r="U2177" s="59"/>
    </row>
    <row r="2178" spans="1:21" x14ac:dyDescent="0.3">
      <c r="A2178" s="1">
        <v>42354</v>
      </c>
      <c r="B2178">
        <v>91.04</v>
      </c>
      <c r="C2178">
        <v>58.07</v>
      </c>
      <c r="D2178">
        <v>143.88</v>
      </c>
      <c r="E2178">
        <v>48.07</v>
      </c>
      <c r="F2178">
        <v>2.54</v>
      </c>
      <c r="G2178">
        <v>14.07</v>
      </c>
      <c r="H2178">
        <v>8.2925000000000004</v>
      </c>
      <c r="I2178">
        <v>18.5</v>
      </c>
      <c r="J2178">
        <v>23.16</v>
      </c>
      <c r="K2178">
        <v>89.36</v>
      </c>
      <c r="L2178">
        <v>35.299999999999997</v>
      </c>
      <c r="O2178" s="1">
        <v>42354</v>
      </c>
      <c r="P2178" s="4">
        <f t="shared" si="68"/>
        <v>42.60728125</v>
      </c>
      <c r="Q2178" s="4">
        <f t="shared" si="69"/>
        <v>91.04</v>
      </c>
      <c r="T2178" s="59"/>
      <c r="U2178" s="59"/>
    </row>
    <row r="2179" spans="1:21" x14ac:dyDescent="0.3">
      <c r="A2179" s="1">
        <v>42355</v>
      </c>
      <c r="B2179">
        <v>89.79</v>
      </c>
      <c r="C2179">
        <v>56.53</v>
      </c>
      <c r="D2179">
        <v>140.47999999999999</v>
      </c>
      <c r="E2179">
        <v>47.54</v>
      </c>
      <c r="F2179">
        <v>2.56</v>
      </c>
      <c r="G2179">
        <v>14.32</v>
      </c>
      <c r="H2179">
        <v>8.1675000000000004</v>
      </c>
      <c r="I2179">
        <v>18.059999999999999</v>
      </c>
      <c r="J2179">
        <v>22.96</v>
      </c>
      <c r="K2179">
        <v>87.93</v>
      </c>
      <c r="L2179">
        <v>34.909999999999997</v>
      </c>
      <c r="O2179" s="1">
        <v>42355</v>
      </c>
      <c r="P2179" s="4">
        <f t="shared" si="68"/>
        <v>41.833343750000004</v>
      </c>
      <c r="Q2179" s="4">
        <f t="shared" si="69"/>
        <v>89.79</v>
      </c>
      <c r="T2179" s="59"/>
      <c r="U2179" s="59"/>
    </row>
    <row r="2180" spans="1:21" x14ac:dyDescent="0.3">
      <c r="A2180" s="1">
        <v>42356</v>
      </c>
      <c r="B2180">
        <v>88.75</v>
      </c>
      <c r="C2180">
        <v>54.94</v>
      </c>
      <c r="D2180">
        <v>140.19999999999999</v>
      </c>
      <c r="E2180">
        <v>47.43</v>
      </c>
      <c r="F2180">
        <v>2.4500000000000002</v>
      </c>
      <c r="G2180">
        <v>14.36</v>
      </c>
      <c r="H2180">
        <v>8.0350000000000001</v>
      </c>
      <c r="I2180">
        <v>18.100000000000001</v>
      </c>
      <c r="J2180">
        <v>22.93</v>
      </c>
      <c r="K2180">
        <v>87.42</v>
      </c>
      <c r="L2180">
        <v>33.865000000000002</v>
      </c>
      <c r="O2180" s="1">
        <v>42356</v>
      </c>
      <c r="P2180" s="4">
        <f t="shared" ref="P2180:P2243" si="70">SUMPRODUCT(C2180:L2180,$C$1:$L$1)</f>
        <v>41.447750000000006</v>
      </c>
      <c r="Q2180" s="4">
        <f t="shared" si="69"/>
        <v>88.75</v>
      </c>
      <c r="T2180" s="59"/>
      <c r="U2180" s="59"/>
    </row>
    <row r="2181" spans="1:21" x14ac:dyDescent="0.3">
      <c r="A2181" s="1">
        <v>42357</v>
      </c>
      <c r="B2181">
        <v>88.75</v>
      </c>
      <c r="C2181">
        <v>54.94</v>
      </c>
      <c r="D2181">
        <v>140.19999999999999</v>
      </c>
      <c r="E2181">
        <v>47.43</v>
      </c>
      <c r="F2181">
        <v>2.4500000000000002</v>
      </c>
      <c r="G2181">
        <v>14.36</v>
      </c>
      <c r="H2181">
        <v>8.0350000000000001</v>
      </c>
      <c r="I2181">
        <v>18.100000000000001</v>
      </c>
      <c r="J2181">
        <v>22.93</v>
      </c>
      <c r="K2181">
        <v>87.42</v>
      </c>
      <c r="L2181">
        <v>33.865000000000002</v>
      </c>
      <c r="O2181" s="1">
        <v>42357</v>
      </c>
      <c r="P2181" s="4">
        <f t="shared" si="70"/>
        <v>41.447750000000006</v>
      </c>
      <c r="Q2181" s="4">
        <f t="shared" si="69"/>
        <v>88.75</v>
      </c>
      <c r="T2181" s="59"/>
      <c r="U2181" s="59"/>
    </row>
    <row r="2182" spans="1:21" x14ac:dyDescent="0.3">
      <c r="A2182" s="1">
        <v>42358</v>
      </c>
      <c r="B2182">
        <v>88.75</v>
      </c>
      <c r="C2182">
        <v>54.94</v>
      </c>
      <c r="D2182">
        <v>140.19999999999999</v>
      </c>
      <c r="E2182">
        <v>47.43</v>
      </c>
      <c r="F2182">
        <v>2.4500000000000002</v>
      </c>
      <c r="G2182">
        <v>14.36</v>
      </c>
      <c r="H2182">
        <v>8.0350000000000001</v>
      </c>
      <c r="I2182">
        <v>18.100000000000001</v>
      </c>
      <c r="J2182">
        <v>22.93</v>
      </c>
      <c r="K2182">
        <v>87.42</v>
      </c>
      <c r="L2182">
        <v>33.865000000000002</v>
      </c>
      <c r="O2182" s="1">
        <v>42358</v>
      </c>
      <c r="P2182" s="4">
        <f t="shared" si="70"/>
        <v>41.447750000000006</v>
      </c>
      <c r="Q2182" s="4">
        <f t="shared" si="69"/>
        <v>88.75</v>
      </c>
      <c r="T2182" s="59"/>
      <c r="U2182" s="59"/>
    </row>
    <row r="2183" spans="1:21" x14ac:dyDescent="0.3">
      <c r="A2183" s="1">
        <v>42359</v>
      </c>
      <c r="B2183">
        <v>90.27</v>
      </c>
      <c r="C2183">
        <v>55.82</v>
      </c>
      <c r="D2183">
        <v>145.80000000000001</v>
      </c>
      <c r="E2183">
        <v>48.76</v>
      </c>
      <c r="F2183">
        <v>2.5299999999999998</v>
      </c>
      <c r="G2183">
        <v>14.77</v>
      </c>
      <c r="H2183">
        <v>8.2238000000000007</v>
      </c>
      <c r="I2183">
        <v>18.52</v>
      </c>
      <c r="J2183">
        <v>22.95</v>
      </c>
      <c r="K2183">
        <v>89.23</v>
      </c>
      <c r="L2183">
        <v>34.24</v>
      </c>
      <c r="O2183" s="1">
        <v>42359</v>
      </c>
      <c r="P2183" s="4">
        <f t="shared" si="70"/>
        <v>42.583677500000007</v>
      </c>
      <c r="Q2183" s="4">
        <f t="shared" si="69"/>
        <v>90.27</v>
      </c>
      <c r="T2183" s="59"/>
      <c r="U2183" s="59"/>
    </row>
    <row r="2184" spans="1:21" x14ac:dyDescent="0.3">
      <c r="A2184" s="1">
        <v>42360</v>
      </c>
      <c r="B2184">
        <v>90.41</v>
      </c>
      <c r="C2184">
        <v>55.61</v>
      </c>
      <c r="D2184">
        <v>145.1</v>
      </c>
      <c r="E2184">
        <v>49.064999999999998</v>
      </c>
      <c r="F2184">
        <v>2.77</v>
      </c>
      <c r="G2184">
        <v>14.61</v>
      </c>
      <c r="H2184">
        <v>8.2324999999999999</v>
      </c>
      <c r="I2184">
        <v>18.754999999999999</v>
      </c>
      <c r="J2184">
        <v>23.06</v>
      </c>
      <c r="K2184">
        <v>90.4</v>
      </c>
      <c r="L2184">
        <v>34.729999999999997</v>
      </c>
      <c r="O2184" s="1">
        <v>42360</v>
      </c>
      <c r="P2184" s="4">
        <f t="shared" si="70"/>
        <v>42.671156250000003</v>
      </c>
      <c r="Q2184" s="4">
        <f t="shared" si="69"/>
        <v>90.41</v>
      </c>
      <c r="T2184" s="59"/>
      <c r="U2184" s="59"/>
    </row>
    <row r="2185" spans="1:21" x14ac:dyDescent="0.3">
      <c r="A2185" s="1">
        <v>42361</v>
      </c>
      <c r="B2185">
        <v>91.04</v>
      </c>
      <c r="C2185">
        <v>56.7</v>
      </c>
      <c r="D2185">
        <v>146.51</v>
      </c>
      <c r="E2185">
        <v>49.04</v>
      </c>
      <c r="F2185">
        <v>2.83</v>
      </c>
      <c r="G2185">
        <v>14.3</v>
      </c>
      <c r="H2185">
        <v>8.2637999999999998</v>
      </c>
      <c r="I2185">
        <v>19.09</v>
      </c>
      <c r="J2185">
        <v>23.08</v>
      </c>
      <c r="K2185">
        <v>91.32</v>
      </c>
      <c r="L2185">
        <v>35</v>
      </c>
      <c r="O2185" s="1">
        <v>42361</v>
      </c>
      <c r="P2185" s="4">
        <f t="shared" si="70"/>
        <v>43.040052500000002</v>
      </c>
      <c r="Q2185" s="4">
        <f t="shared" si="69"/>
        <v>91.04</v>
      </c>
      <c r="T2185" s="59"/>
      <c r="U2185" s="59"/>
    </row>
    <row r="2186" spans="1:21" x14ac:dyDescent="0.3">
      <c r="A2186" s="1">
        <v>42362</v>
      </c>
      <c r="B2186">
        <v>91.21</v>
      </c>
      <c r="C2186">
        <v>56.75</v>
      </c>
      <c r="D2186">
        <v>146.32</v>
      </c>
      <c r="E2186">
        <v>49.55</v>
      </c>
      <c r="F2186">
        <v>2.92</v>
      </c>
      <c r="G2186">
        <v>14.48</v>
      </c>
      <c r="H2186">
        <v>8.2925000000000004</v>
      </c>
      <c r="I2186">
        <v>19.11</v>
      </c>
      <c r="J2186">
        <v>23.15</v>
      </c>
      <c r="K2186">
        <v>91.44</v>
      </c>
      <c r="L2186">
        <v>34.979999999999997</v>
      </c>
      <c r="O2186" s="1">
        <v>42362</v>
      </c>
      <c r="P2186" s="4">
        <f t="shared" si="70"/>
        <v>43.124781249999998</v>
      </c>
      <c r="Q2186" s="4">
        <f t="shared" si="69"/>
        <v>91.21</v>
      </c>
      <c r="T2186" s="59"/>
      <c r="U2186" s="59"/>
    </row>
    <row r="2187" spans="1:21" x14ac:dyDescent="0.3">
      <c r="A2187" s="1">
        <v>42363</v>
      </c>
      <c r="B2187">
        <v>91.21</v>
      </c>
      <c r="C2187">
        <v>56.75</v>
      </c>
      <c r="D2187">
        <v>146.32</v>
      </c>
      <c r="E2187">
        <v>49.55</v>
      </c>
      <c r="F2187">
        <v>2.92</v>
      </c>
      <c r="G2187">
        <v>14.48</v>
      </c>
      <c r="H2187">
        <v>8.2925000000000004</v>
      </c>
      <c r="I2187">
        <v>19.11</v>
      </c>
      <c r="J2187">
        <v>23.15</v>
      </c>
      <c r="K2187">
        <v>91.44</v>
      </c>
      <c r="L2187">
        <v>34.979999999999997</v>
      </c>
      <c r="O2187" s="1">
        <v>42363</v>
      </c>
      <c r="P2187" s="4">
        <f t="shared" si="70"/>
        <v>43.124781249999998</v>
      </c>
      <c r="Q2187" s="4">
        <f t="shared" si="69"/>
        <v>91.21</v>
      </c>
      <c r="T2187" s="59"/>
      <c r="U2187" s="59"/>
    </row>
    <row r="2188" spans="1:21" x14ac:dyDescent="0.3">
      <c r="A2188" s="1">
        <v>42364</v>
      </c>
      <c r="B2188">
        <v>91.21</v>
      </c>
      <c r="C2188">
        <v>56.75</v>
      </c>
      <c r="D2188">
        <v>146.32</v>
      </c>
      <c r="E2188">
        <v>49.55</v>
      </c>
      <c r="F2188">
        <v>2.92</v>
      </c>
      <c r="G2188">
        <v>14.48</v>
      </c>
      <c r="H2188">
        <v>8.2925000000000004</v>
      </c>
      <c r="I2188">
        <v>19.11</v>
      </c>
      <c r="J2188">
        <v>23.15</v>
      </c>
      <c r="K2188">
        <v>91.44</v>
      </c>
      <c r="L2188">
        <v>34.979999999999997</v>
      </c>
      <c r="O2188" s="1">
        <v>42364</v>
      </c>
      <c r="P2188" s="4">
        <f t="shared" si="70"/>
        <v>43.124781249999998</v>
      </c>
      <c r="Q2188" s="4">
        <f t="shared" si="69"/>
        <v>91.21</v>
      </c>
      <c r="T2188" s="59"/>
      <c r="U2188" s="59"/>
    </row>
    <row r="2189" spans="1:21" x14ac:dyDescent="0.3">
      <c r="A2189" s="1">
        <v>42365</v>
      </c>
      <c r="B2189">
        <v>91.21</v>
      </c>
      <c r="C2189">
        <v>56.75</v>
      </c>
      <c r="D2189">
        <v>146.32</v>
      </c>
      <c r="E2189">
        <v>49.55</v>
      </c>
      <c r="F2189">
        <v>2.92</v>
      </c>
      <c r="G2189">
        <v>14.48</v>
      </c>
      <c r="H2189">
        <v>8.2925000000000004</v>
      </c>
      <c r="I2189">
        <v>19.11</v>
      </c>
      <c r="J2189">
        <v>23.15</v>
      </c>
      <c r="K2189">
        <v>91.44</v>
      </c>
      <c r="L2189">
        <v>34.979999999999997</v>
      </c>
      <c r="O2189" s="1">
        <v>42365</v>
      </c>
      <c r="P2189" s="4">
        <f t="shared" si="70"/>
        <v>43.124781249999998</v>
      </c>
      <c r="Q2189" s="4">
        <f t="shared" si="69"/>
        <v>91.21</v>
      </c>
      <c r="T2189" s="59"/>
      <c r="U2189" s="59"/>
    </row>
    <row r="2190" spans="1:21" x14ac:dyDescent="0.3">
      <c r="A2190" s="1">
        <v>42366</v>
      </c>
      <c r="B2190">
        <v>90.85</v>
      </c>
      <c r="C2190">
        <v>56.42</v>
      </c>
      <c r="D2190">
        <v>146.35</v>
      </c>
      <c r="E2190">
        <v>49.58</v>
      </c>
      <c r="F2190">
        <v>3</v>
      </c>
      <c r="G2190">
        <v>14.19</v>
      </c>
      <c r="H2190">
        <v>8.2850000000000001</v>
      </c>
      <c r="I2190">
        <v>19</v>
      </c>
      <c r="J2190">
        <v>23.01</v>
      </c>
      <c r="K2190">
        <v>91.57</v>
      </c>
      <c r="L2190">
        <v>34.93</v>
      </c>
      <c r="O2190" s="1">
        <v>42366</v>
      </c>
      <c r="P2190" s="4">
        <f t="shared" si="70"/>
        <v>43.051437499999999</v>
      </c>
      <c r="Q2190" s="4">
        <f t="shared" ref="Q2190:Q2253" si="71">B2190</f>
        <v>90.85</v>
      </c>
      <c r="T2190" s="59"/>
      <c r="U2190" s="59"/>
    </row>
    <row r="2191" spans="1:21" x14ac:dyDescent="0.3">
      <c r="A2191" s="1">
        <v>42367</v>
      </c>
      <c r="B2191">
        <v>91.91</v>
      </c>
      <c r="C2191">
        <v>57.02</v>
      </c>
      <c r="D2191">
        <v>147.94</v>
      </c>
      <c r="E2191">
        <v>50.88</v>
      </c>
      <c r="F2191">
        <v>3</v>
      </c>
      <c r="G2191">
        <v>14.34</v>
      </c>
      <c r="H2191">
        <v>8.42</v>
      </c>
      <c r="I2191">
        <v>19.260000000000002</v>
      </c>
      <c r="J2191">
        <v>23.08</v>
      </c>
      <c r="K2191">
        <v>91.92</v>
      </c>
      <c r="L2191">
        <v>35.44</v>
      </c>
      <c r="O2191" s="1">
        <v>42367</v>
      </c>
      <c r="P2191" s="4">
        <f t="shared" si="70"/>
        <v>43.583750000000002</v>
      </c>
      <c r="Q2191" s="4">
        <f t="shared" si="71"/>
        <v>91.91</v>
      </c>
      <c r="T2191" s="59"/>
      <c r="U2191" s="59"/>
    </row>
    <row r="2192" spans="1:21" x14ac:dyDescent="0.3">
      <c r="A2192" s="1">
        <v>42368</v>
      </c>
      <c r="B2192">
        <v>91.08</v>
      </c>
      <c r="C2192">
        <v>56.16</v>
      </c>
      <c r="D2192">
        <v>147.37</v>
      </c>
      <c r="E2192">
        <v>50.41</v>
      </c>
      <c r="F2192">
        <v>2.98</v>
      </c>
      <c r="G2192">
        <v>14.16</v>
      </c>
      <c r="H2192">
        <v>8.3475000000000001</v>
      </c>
      <c r="I2192">
        <v>18.96</v>
      </c>
      <c r="J2192">
        <v>22.88</v>
      </c>
      <c r="K2192">
        <v>91.34</v>
      </c>
      <c r="L2192">
        <v>34.99</v>
      </c>
      <c r="O2192" s="1">
        <v>42368</v>
      </c>
      <c r="P2192" s="4">
        <f t="shared" si="70"/>
        <v>43.215968750000002</v>
      </c>
      <c r="Q2192" s="4">
        <f t="shared" si="71"/>
        <v>91.08</v>
      </c>
      <c r="T2192" s="59"/>
      <c r="U2192" s="59"/>
    </row>
    <row r="2193" spans="1:21" x14ac:dyDescent="0.3">
      <c r="A2193" s="1">
        <v>42369</v>
      </c>
      <c r="B2193">
        <v>89.84</v>
      </c>
      <c r="C2193">
        <v>54.81</v>
      </c>
      <c r="D2193">
        <v>145.15</v>
      </c>
      <c r="E2193">
        <v>49.984999999999999</v>
      </c>
      <c r="F2193">
        <v>2.87</v>
      </c>
      <c r="G2193">
        <v>14.16</v>
      </c>
      <c r="H2193">
        <v>8.24</v>
      </c>
      <c r="I2193">
        <v>18.670000000000002</v>
      </c>
      <c r="J2193">
        <v>22.75</v>
      </c>
      <c r="K2193">
        <v>88.77</v>
      </c>
      <c r="L2193">
        <v>34.450000000000003</v>
      </c>
      <c r="O2193" s="1">
        <v>42369</v>
      </c>
      <c r="P2193" s="4">
        <f t="shared" si="70"/>
        <v>42.513687500000003</v>
      </c>
      <c r="Q2193" s="4">
        <f t="shared" si="71"/>
        <v>89.84</v>
      </c>
      <c r="T2193" s="59"/>
      <c r="U2193" s="59"/>
    </row>
    <row r="2194" spans="1:21" x14ac:dyDescent="0.3">
      <c r="A2194" s="1">
        <v>42370</v>
      </c>
      <c r="B2194">
        <v>89.84</v>
      </c>
      <c r="C2194">
        <v>54.81</v>
      </c>
      <c r="D2194">
        <v>145.15</v>
      </c>
      <c r="E2194">
        <v>49.984999999999999</v>
      </c>
      <c r="F2194">
        <v>2.87</v>
      </c>
      <c r="G2194">
        <v>14.16</v>
      </c>
      <c r="H2194">
        <v>8.24</v>
      </c>
      <c r="I2194">
        <v>18.670000000000002</v>
      </c>
      <c r="J2194">
        <v>22.75</v>
      </c>
      <c r="K2194">
        <v>88.77</v>
      </c>
      <c r="L2194">
        <v>34.450000000000003</v>
      </c>
      <c r="O2194" s="1">
        <v>42370</v>
      </c>
      <c r="P2194" s="4">
        <f t="shared" si="70"/>
        <v>42.513687500000003</v>
      </c>
      <c r="Q2194" s="4">
        <f t="shared" si="71"/>
        <v>89.84</v>
      </c>
      <c r="T2194" s="59"/>
      <c r="U2194" s="59"/>
    </row>
    <row r="2195" spans="1:21" x14ac:dyDescent="0.3">
      <c r="A2195" s="1">
        <v>42371</v>
      </c>
      <c r="B2195">
        <v>89.84</v>
      </c>
      <c r="C2195">
        <v>54.81</v>
      </c>
      <c r="D2195">
        <v>145.15</v>
      </c>
      <c r="E2195">
        <v>49.984999999999999</v>
      </c>
      <c r="F2195">
        <v>2.87</v>
      </c>
      <c r="G2195">
        <v>14.16</v>
      </c>
      <c r="H2195">
        <v>8.24</v>
      </c>
      <c r="I2195">
        <v>18.670000000000002</v>
      </c>
      <c r="J2195">
        <v>22.75</v>
      </c>
      <c r="K2195">
        <v>88.77</v>
      </c>
      <c r="L2195">
        <v>34.450000000000003</v>
      </c>
      <c r="O2195" s="1">
        <v>42371</v>
      </c>
      <c r="P2195" s="4">
        <f t="shared" si="70"/>
        <v>42.513687500000003</v>
      </c>
      <c r="Q2195" s="4">
        <f t="shared" si="71"/>
        <v>89.84</v>
      </c>
      <c r="T2195" s="59"/>
      <c r="U2195" s="59"/>
    </row>
    <row r="2196" spans="1:21" x14ac:dyDescent="0.3">
      <c r="A2196" s="1">
        <v>42372</v>
      </c>
      <c r="B2196">
        <v>89.84</v>
      </c>
      <c r="C2196">
        <v>54.81</v>
      </c>
      <c r="D2196">
        <v>145.15</v>
      </c>
      <c r="E2196">
        <v>49.984999999999999</v>
      </c>
      <c r="F2196">
        <v>2.87</v>
      </c>
      <c r="G2196">
        <v>14.16</v>
      </c>
      <c r="H2196">
        <v>8.24</v>
      </c>
      <c r="I2196">
        <v>18.670000000000002</v>
      </c>
      <c r="J2196">
        <v>22.75</v>
      </c>
      <c r="K2196">
        <v>88.77</v>
      </c>
      <c r="L2196">
        <v>34.450000000000003</v>
      </c>
      <c r="O2196" s="1">
        <v>42372</v>
      </c>
      <c r="P2196" s="4">
        <f t="shared" si="70"/>
        <v>42.513687500000003</v>
      </c>
      <c r="Q2196" s="4">
        <f t="shared" si="71"/>
        <v>89.84</v>
      </c>
      <c r="T2196" s="59"/>
      <c r="U2196" s="59"/>
    </row>
    <row r="2197" spans="1:21" x14ac:dyDescent="0.3">
      <c r="A2197" s="1">
        <v>42373</v>
      </c>
      <c r="B2197">
        <v>88.8</v>
      </c>
      <c r="C2197">
        <v>54.34</v>
      </c>
      <c r="D2197">
        <v>142.28</v>
      </c>
      <c r="E2197">
        <v>50.12</v>
      </c>
      <c r="F2197">
        <v>2.77</v>
      </c>
      <c r="G2197">
        <v>14.33</v>
      </c>
      <c r="H2197">
        <v>8.0924999999999994</v>
      </c>
      <c r="I2197">
        <v>18.47</v>
      </c>
      <c r="J2197">
        <v>22.09</v>
      </c>
      <c r="K2197">
        <v>87.3</v>
      </c>
      <c r="L2197">
        <v>33.99</v>
      </c>
      <c r="O2197" s="1">
        <v>42373</v>
      </c>
      <c r="P2197" s="4">
        <f t="shared" si="70"/>
        <v>41.963656250000007</v>
      </c>
      <c r="Q2197" s="4">
        <f t="shared" si="71"/>
        <v>88.8</v>
      </c>
      <c r="T2197" s="59"/>
      <c r="U2197" s="59"/>
    </row>
    <row r="2198" spans="1:21" x14ac:dyDescent="0.3">
      <c r="A2198" s="1">
        <v>42374</v>
      </c>
      <c r="B2198">
        <v>87.96</v>
      </c>
      <c r="C2198">
        <v>53.77</v>
      </c>
      <c r="D2198">
        <v>137.52000000000001</v>
      </c>
      <c r="E2198">
        <v>49.14</v>
      </c>
      <c r="F2198">
        <v>2.75</v>
      </c>
      <c r="G2198">
        <v>14.82</v>
      </c>
      <c r="H2198">
        <v>8.2225000000000001</v>
      </c>
      <c r="I2198">
        <v>18.489999999999998</v>
      </c>
      <c r="J2198">
        <v>21.95</v>
      </c>
      <c r="K2198">
        <v>86.42</v>
      </c>
      <c r="L2198">
        <v>33.83</v>
      </c>
      <c r="O2198" s="1">
        <v>42374</v>
      </c>
      <c r="P2198" s="4">
        <f t="shared" si="70"/>
        <v>41.254531249999992</v>
      </c>
      <c r="Q2198" s="4">
        <f t="shared" si="71"/>
        <v>87.96</v>
      </c>
      <c r="T2198" s="59"/>
      <c r="U2198" s="59"/>
    </row>
    <row r="2199" spans="1:21" x14ac:dyDescent="0.3">
      <c r="A2199" s="1">
        <v>42375</v>
      </c>
      <c r="B2199">
        <v>84.92</v>
      </c>
      <c r="C2199">
        <v>53.42</v>
      </c>
      <c r="D2199">
        <v>133.29</v>
      </c>
      <c r="E2199">
        <v>48.64</v>
      </c>
      <c r="F2199">
        <v>2.5049999999999999</v>
      </c>
      <c r="G2199">
        <v>14.22</v>
      </c>
      <c r="H2199">
        <v>7.8825000000000003</v>
      </c>
      <c r="I2199">
        <v>17.73</v>
      </c>
      <c r="J2199">
        <v>21.34</v>
      </c>
      <c r="K2199">
        <v>84.61</v>
      </c>
      <c r="L2199">
        <v>33.08</v>
      </c>
      <c r="O2199" s="1">
        <v>42375</v>
      </c>
      <c r="P2199" s="4">
        <f t="shared" si="70"/>
        <v>40.258843749999997</v>
      </c>
      <c r="Q2199" s="4">
        <f t="shared" si="71"/>
        <v>84.92</v>
      </c>
      <c r="T2199" s="59"/>
      <c r="U2199" s="59"/>
    </row>
    <row r="2200" spans="1:21" x14ac:dyDescent="0.3">
      <c r="A2200" s="1">
        <v>42376</v>
      </c>
      <c r="B2200">
        <v>82.54</v>
      </c>
      <c r="C2200">
        <v>51.7</v>
      </c>
      <c r="D2200">
        <v>129.05000000000001</v>
      </c>
      <c r="E2200">
        <v>46.14</v>
      </c>
      <c r="F2200">
        <v>2.2749999999999999</v>
      </c>
      <c r="G2200">
        <v>13.66</v>
      </c>
      <c r="H2200">
        <v>7.57</v>
      </c>
      <c r="I2200">
        <v>17.21</v>
      </c>
      <c r="J2200">
        <v>21.1</v>
      </c>
      <c r="K2200">
        <v>82.49</v>
      </c>
      <c r="L2200">
        <v>31.84</v>
      </c>
      <c r="O2200" s="1">
        <v>42376</v>
      </c>
      <c r="P2200" s="4">
        <f t="shared" si="70"/>
        <v>38.867062500000003</v>
      </c>
      <c r="Q2200" s="4">
        <f t="shared" si="71"/>
        <v>82.54</v>
      </c>
      <c r="T2200" s="59"/>
      <c r="U2200" s="59"/>
    </row>
    <row r="2201" spans="1:21" x14ac:dyDescent="0.3">
      <c r="A2201" s="1">
        <v>42377</v>
      </c>
      <c r="B2201">
        <v>81.349999999999994</v>
      </c>
      <c r="C2201">
        <v>50.36</v>
      </c>
      <c r="D2201">
        <v>128.19999999999999</v>
      </c>
      <c r="E2201">
        <v>45.875</v>
      </c>
      <c r="F2201">
        <v>2.14</v>
      </c>
      <c r="G2201">
        <v>13.33</v>
      </c>
      <c r="H2201">
        <v>7.4074999999999998</v>
      </c>
      <c r="I2201">
        <v>16.79</v>
      </c>
      <c r="J2201">
        <v>20.81</v>
      </c>
      <c r="K2201">
        <v>80.28</v>
      </c>
      <c r="L2201">
        <v>31.51</v>
      </c>
      <c r="O2201" s="1">
        <v>42377</v>
      </c>
      <c r="P2201" s="4">
        <f t="shared" si="70"/>
        <v>38.310906249999995</v>
      </c>
      <c r="Q2201" s="4">
        <f t="shared" si="71"/>
        <v>81.349999999999994</v>
      </c>
      <c r="T2201" s="59"/>
      <c r="U2201" s="59"/>
    </row>
    <row r="2202" spans="1:21" x14ac:dyDescent="0.3">
      <c r="A2202" s="1">
        <v>42378</v>
      </c>
      <c r="B2202">
        <v>81.349999999999994</v>
      </c>
      <c r="C2202">
        <v>50.36</v>
      </c>
      <c r="D2202">
        <v>128.19999999999999</v>
      </c>
      <c r="E2202">
        <v>45.875</v>
      </c>
      <c r="F2202">
        <v>2.14</v>
      </c>
      <c r="G2202">
        <v>13.33</v>
      </c>
      <c r="H2202">
        <v>7.4074999999999998</v>
      </c>
      <c r="I2202">
        <v>16.79</v>
      </c>
      <c r="J2202">
        <v>20.81</v>
      </c>
      <c r="K2202">
        <v>80.28</v>
      </c>
      <c r="L2202">
        <v>31.51</v>
      </c>
      <c r="O2202" s="1">
        <v>42378</v>
      </c>
      <c r="P2202" s="4">
        <f t="shared" si="70"/>
        <v>38.310906249999995</v>
      </c>
      <c r="Q2202" s="4">
        <f t="shared" si="71"/>
        <v>81.349999999999994</v>
      </c>
      <c r="T2202" s="59"/>
      <c r="U2202" s="59"/>
    </row>
    <row r="2203" spans="1:21" x14ac:dyDescent="0.3">
      <c r="A2203" s="1">
        <v>42379</v>
      </c>
      <c r="B2203">
        <v>81.349999999999994</v>
      </c>
      <c r="C2203">
        <v>50.36</v>
      </c>
      <c r="D2203">
        <v>128.19999999999999</v>
      </c>
      <c r="E2203">
        <v>45.875</v>
      </c>
      <c r="F2203">
        <v>2.14</v>
      </c>
      <c r="G2203">
        <v>13.33</v>
      </c>
      <c r="H2203">
        <v>7.4074999999999998</v>
      </c>
      <c r="I2203">
        <v>16.79</v>
      </c>
      <c r="J2203">
        <v>20.81</v>
      </c>
      <c r="K2203">
        <v>80.28</v>
      </c>
      <c r="L2203">
        <v>31.51</v>
      </c>
      <c r="O2203" s="1">
        <v>42379</v>
      </c>
      <c r="P2203" s="4">
        <f t="shared" si="70"/>
        <v>38.310906249999995</v>
      </c>
      <c r="Q2203" s="4">
        <f t="shared" si="71"/>
        <v>81.349999999999994</v>
      </c>
      <c r="T2203" s="59"/>
      <c r="U2203" s="59"/>
    </row>
    <row r="2204" spans="1:21" x14ac:dyDescent="0.3">
      <c r="A2204" s="1">
        <v>42380</v>
      </c>
      <c r="B2204">
        <v>81.63</v>
      </c>
      <c r="C2204">
        <v>51.21</v>
      </c>
      <c r="D2204">
        <v>128.04</v>
      </c>
      <c r="E2204">
        <v>46.07</v>
      </c>
      <c r="F2204">
        <v>2.34</v>
      </c>
      <c r="G2204">
        <v>12.53</v>
      </c>
      <c r="H2204">
        <v>7.42</v>
      </c>
      <c r="I2204">
        <v>16.68</v>
      </c>
      <c r="J2204">
        <v>20.93</v>
      </c>
      <c r="K2204">
        <v>82.31</v>
      </c>
      <c r="L2204">
        <v>32.06</v>
      </c>
      <c r="O2204" s="1">
        <v>42380</v>
      </c>
      <c r="P2204" s="4">
        <f t="shared" si="70"/>
        <v>38.501374999999989</v>
      </c>
      <c r="Q2204" s="4">
        <f t="shared" si="71"/>
        <v>81.63</v>
      </c>
      <c r="T2204" s="59"/>
      <c r="U2204" s="59"/>
    </row>
    <row r="2205" spans="1:21" x14ac:dyDescent="0.3">
      <c r="A2205" s="1">
        <v>42381</v>
      </c>
      <c r="B2205">
        <v>82.31</v>
      </c>
      <c r="C2205">
        <v>51.53</v>
      </c>
      <c r="D2205">
        <v>129.91999999999999</v>
      </c>
      <c r="E2205">
        <v>46.52</v>
      </c>
      <c r="F2205">
        <v>2.39</v>
      </c>
      <c r="G2205">
        <v>12.72</v>
      </c>
      <c r="H2205">
        <v>7.5449999999999999</v>
      </c>
      <c r="I2205">
        <v>16.75</v>
      </c>
      <c r="J2205">
        <v>20.75</v>
      </c>
      <c r="K2205">
        <v>82.65</v>
      </c>
      <c r="L2205">
        <v>32.68</v>
      </c>
      <c r="O2205" s="1">
        <v>42381</v>
      </c>
      <c r="P2205" s="4">
        <f t="shared" si="70"/>
        <v>38.926187500000005</v>
      </c>
      <c r="Q2205" s="4">
        <f t="shared" si="71"/>
        <v>82.31</v>
      </c>
      <c r="T2205" s="59"/>
      <c r="U2205" s="59"/>
    </row>
    <row r="2206" spans="1:21" x14ac:dyDescent="0.3">
      <c r="A2206" s="1">
        <v>42382</v>
      </c>
      <c r="B2206">
        <v>79.69</v>
      </c>
      <c r="C2206">
        <v>49.82</v>
      </c>
      <c r="D2206">
        <v>123.31</v>
      </c>
      <c r="E2206">
        <v>46.1</v>
      </c>
      <c r="F2206">
        <v>2.25</v>
      </c>
      <c r="G2206">
        <v>12.06</v>
      </c>
      <c r="H2206">
        <v>7.3150000000000004</v>
      </c>
      <c r="I2206">
        <v>16.2</v>
      </c>
      <c r="J2206">
        <v>20.48</v>
      </c>
      <c r="K2206">
        <v>80.010000000000005</v>
      </c>
      <c r="L2206">
        <v>31.91</v>
      </c>
      <c r="O2206" s="1">
        <v>42382</v>
      </c>
      <c r="P2206" s="4">
        <f t="shared" si="70"/>
        <v>37.533062500000007</v>
      </c>
      <c r="Q2206" s="4">
        <f t="shared" si="71"/>
        <v>79.69</v>
      </c>
      <c r="T2206" s="59"/>
      <c r="U2206" s="59"/>
    </row>
    <row r="2207" spans="1:21" x14ac:dyDescent="0.3">
      <c r="A2207" s="1">
        <v>42383</v>
      </c>
      <c r="B2207">
        <v>81.33</v>
      </c>
      <c r="C2207">
        <v>50.03</v>
      </c>
      <c r="D2207">
        <v>125.19</v>
      </c>
      <c r="E2207">
        <v>47.73</v>
      </c>
      <c r="F2207">
        <v>2.21</v>
      </c>
      <c r="G2207">
        <v>12.02</v>
      </c>
      <c r="H2207">
        <v>7.1675000000000004</v>
      </c>
      <c r="I2207">
        <v>16.809999999999999</v>
      </c>
      <c r="J2207">
        <v>21.82</v>
      </c>
      <c r="K2207">
        <v>82.9</v>
      </c>
      <c r="L2207">
        <v>32.74</v>
      </c>
      <c r="O2207" s="1">
        <v>42383</v>
      </c>
      <c r="P2207" s="4">
        <f t="shared" si="70"/>
        <v>38.299468750000003</v>
      </c>
      <c r="Q2207" s="4">
        <f t="shared" si="71"/>
        <v>81.33</v>
      </c>
      <c r="T2207" s="59"/>
      <c r="U2207" s="59"/>
    </row>
    <row r="2208" spans="1:21" x14ac:dyDescent="0.3">
      <c r="A2208" s="1">
        <v>42384</v>
      </c>
      <c r="B2208">
        <v>77.66</v>
      </c>
      <c r="C2208">
        <v>48.03</v>
      </c>
      <c r="D2208">
        <v>119.97</v>
      </c>
      <c r="E2208">
        <v>45.82</v>
      </c>
      <c r="F2208">
        <v>2.0299999999999998</v>
      </c>
      <c r="G2208">
        <v>11.08</v>
      </c>
      <c r="H2208">
        <v>6.7774999999999999</v>
      </c>
      <c r="I2208">
        <v>16.079999999999998</v>
      </c>
      <c r="J2208">
        <v>21.1</v>
      </c>
      <c r="K2208">
        <v>77.47</v>
      </c>
      <c r="L2208">
        <v>29.76</v>
      </c>
      <c r="O2208" s="1">
        <v>42384</v>
      </c>
      <c r="P2208" s="4">
        <f t="shared" si="70"/>
        <v>36.377593750000003</v>
      </c>
      <c r="Q2208" s="4">
        <f t="shared" si="71"/>
        <v>77.66</v>
      </c>
      <c r="T2208" s="59"/>
      <c r="U2208" s="59"/>
    </row>
    <row r="2209" spans="1:21" x14ac:dyDescent="0.3">
      <c r="A2209" s="1">
        <v>42385</v>
      </c>
      <c r="B2209">
        <v>77.66</v>
      </c>
      <c r="C2209">
        <v>48.03</v>
      </c>
      <c r="D2209">
        <v>119.97</v>
      </c>
      <c r="E2209">
        <v>45.82</v>
      </c>
      <c r="F2209">
        <v>2.0299999999999998</v>
      </c>
      <c r="G2209">
        <v>11.08</v>
      </c>
      <c r="H2209">
        <v>6.7774999999999999</v>
      </c>
      <c r="I2209">
        <v>16.079999999999998</v>
      </c>
      <c r="J2209">
        <v>21.1</v>
      </c>
      <c r="K2209">
        <v>77.47</v>
      </c>
      <c r="L2209">
        <v>29.76</v>
      </c>
      <c r="O2209" s="1">
        <v>42385</v>
      </c>
      <c r="P2209" s="4">
        <f t="shared" si="70"/>
        <v>36.377593750000003</v>
      </c>
      <c r="Q2209" s="4">
        <f t="shared" si="71"/>
        <v>77.66</v>
      </c>
      <c r="T2209" s="59"/>
      <c r="U2209" s="59"/>
    </row>
    <row r="2210" spans="1:21" x14ac:dyDescent="0.3">
      <c r="A2210" s="1">
        <v>42386</v>
      </c>
      <c r="B2210">
        <v>77.66</v>
      </c>
      <c r="C2210">
        <v>48.03</v>
      </c>
      <c r="D2210">
        <v>119.97</v>
      </c>
      <c r="E2210">
        <v>45.82</v>
      </c>
      <c r="F2210">
        <v>2.0299999999999998</v>
      </c>
      <c r="G2210">
        <v>11.08</v>
      </c>
      <c r="H2210">
        <v>6.7774999999999999</v>
      </c>
      <c r="I2210">
        <v>16.079999999999998</v>
      </c>
      <c r="J2210">
        <v>21.1</v>
      </c>
      <c r="K2210">
        <v>77.47</v>
      </c>
      <c r="L2210">
        <v>29.76</v>
      </c>
      <c r="O2210" s="1">
        <v>42386</v>
      </c>
      <c r="P2210" s="4">
        <f t="shared" si="70"/>
        <v>36.377593750000003</v>
      </c>
      <c r="Q2210" s="4">
        <f t="shared" si="71"/>
        <v>77.66</v>
      </c>
      <c r="T2210" s="59"/>
      <c r="U2210" s="59"/>
    </row>
    <row r="2211" spans="1:21" x14ac:dyDescent="0.3">
      <c r="A2211" s="1">
        <v>42387</v>
      </c>
      <c r="B2211">
        <v>77.66</v>
      </c>
      <c r="C2211">
        <v>48.03</v>
      </c>
      <c r="D2211">
        <v>119.97</v>
      </c>
      <c r="E2211">
        <v>45.82</v>
      </c>
      <c r="F2211">
        <v>2.0299999999999998</v>
      </c>
      <c r="G2211">
        <v>11.08</v>
      </c>
      <c r="H2211">
        <v>6.7774999999999999</v>
      </c>
      <c r="I2211">
        <v>16.079999999999998</v>
      </c>
      <c r="J2211">
        <v>21.1</v>
      </c>
      <c r="K2211">
        <v>77.47</v>
      </c>
      <c r="L2211">
        <v>29.76</v>
      </c>
      <c r="O2211" s="1">
        <v>42387</v>
      </c>
      <c r="P2211" s="4">
        <f t="shared" si="70"/>
        <v>36.377593750000003</v>
      </c>
      <c r="Q2211" s="4">
        <f t="shared" si="71"/>
        <v>77.66</v>
      </c>
      <c r="T2211" s="59"/>
      <c r="U2211" s="59"/>
    </row>
    <row r="2212" spans="1:21" x14ac:dyDescent="0.3">
      <c r="A2212" s="1">
        <v>42388</v>
      </c>
      <c r="B2212">
        <v>77.790000000000006</v>
      </c>
      <c r="C2212">
        <v>48.22</v>
      </c>
      <c r="D2212">
        <v>120.07</v>
      </c>
      <c r="E2212">
        <v>46.09</v>
      </c>
      <c r="F2212">
        <v>1.95</v>
      </c>
      <c r="G2212">
        <v>10.8</v>
      </c>
      <c r="H2212">
        <v>6.8324999999999996</v>
      </c>
      <c r="I2212">
        <v>16.45</v>
      </c>
      <c r="J2212">
        <v>21.66</v>
      </c>
      <c r="K2212">
        <v>80.319999999999993</v>
      </c>
      <c r="L2212">
        <v>29.8</v>
      </c>
      <c r="O2212" s="1">
        <v>42388</v>
      </c>
      <c r="P2212" s="4">
        <f t="shared" si="70"/>
        <v>36.62290625</v>
      </c>
      <c r="Q2212" s="4">
        <f t="shared" si="71"/>
        <v>77.790000000000006</v>
      </c>
      <c r="T2212" s="59"/>
      <c r="U2212" s="59"/>
    </row>
    <row r="2213" spans="1:21" x14ac:dyDescent="0.3">
      <c r="A2213" s="1">
        <v>42389</v>
      </c>
      <c r="B2213">
        <v>78.3</v>
      </c>
      <c r="C2213">
        <v>49.01</v>
      </c>
      <c r="D2213">
        <v>123.83</v>
      </c>
      <c r="E2213">
        <v>45.93</v>
      </c>
      <c r="F2213">
        <v>1.8</v>
      </c>
      <c r="G2213">
        <v>10.050000000000001</v>
      </c>
      <c r="H2213">
        <v>6.87</v>
      </c>
      <c r="I2213">
        <v>16.37</v>
      </c>
      <c r="J2213">
        <v>21.09</v>
      </c>
      <c r="K2213">
        <v>85.26</v>
      </c>
      <c r="L2213">
        <v>29.59</v>
      </c>
      <c r="O2213" s="1">
        <v>42389</v>
      </c>
      <c r="P2213" s="4">
        <f t="shared" si="70"/>
        <v>37.205625000000012</v>
      </c>
      <c r="Q2213" s="4">
        <f t="shared" si="71"/>
        <v>78.3</v>
      </c>
      <c r="T2213" s="59"/>
      <c r="U2213" s="59"/>
    </row>
    <row r="2214" spans="1:21" x14ac:dyDescent="0.3">
      <c r="A2214" s="1">
        <v>42390</v>
      </c>
      <c r="B2214">
        <v>79.459999999999994</v>
      </c>
      <c r="C2214">
        <v>49.83</v>
      </c>
      <c r="D2214">
        <v>124.53</v>
      </c>
      <c r="E2214">
        <v>47.05</v>
      </c>
      <c r="F2214">
        <v>2.09</v>
      </c>
      <c r="G2214">
        <v>10.85</v>
      </c>
      <c r="H2214">
        <v>6.95</v>
      </c>
      <c r="I2214">
        <v>16.809999999999999</v>
      </c>
      <c r="J2214">
        <v>21.33</v>
      </c>
      <c r="K2214">
        <v>87.36</v>
      </c>
      <c r="L2214">
        <v>29.66</v>
      </c>
      <c r="O2214" s="1">
        <v>42390</v>
      </c>
      <c r="P2214" s="4">
        <f t="shared" si="70"/>
        <v>37.808625000000006</v>
      </c>
      <c r="Q2214" s="4">
        <f t="shared" si="71"/>
        <v>79.459999999999994</v>
      </c>
      <c r="T2214" s="59"/>
      <c r="U2214" s="59"/>
    </row>
    <row r="2215" spans="1:21" x14ac:dyDescent="0.3">
      <c r="A2215" s="1">
        <v>42391</v>
      </c>
      <c r="B2215">
        <v>80.91</v>
      </c>
      <c r="C2215">
        <v>50.3</v>
      </c>
      <c r="D2215">
        <v>124.51</v>
      </c>
      <c r="E2215">
        <v>48.07</v>
      </c>
      <c r="F2215">
        <v>2.02</v>
      </c>
      <c r="G2215">
        <v>11.07</v>
      </c>
      <c r="H2215">
        <v>7.1124999999999998</v>
      </c>
      <c r="I2215">
        <v>17.05</v>
      </c>
      <c r="J2215">
        <v>21.93</v>
      </c>
      <c r="K2215">
        <v>90.36</v>
      </c>
      <c r="L2215">
        <v>29.925000000000001</v>
      </c>
      <c r="O2215" s="1">
        <v>42391</v>
      </c>
      <c r="P2215" s="4">
        <f t="shared" si="70"/>
        <v>38.245968750000003</v>
      </c>
      <c r="Q2215" s="4">
        <f t="shared" si="71"/>
        <v>80.91</v>
      </c>
      <c r="T2215" s="59"/>
      <c r="U2215" s="59"/>
    </row>
    <row r="2216" spans="1:21" x14ac:dyDescent="0.3">
      <c r="A2216" s="1">
        <v>42392</v>
      </c>
      <c r="B2216">
        <v>80.91</v>
      </c>
      <c r="C2216">
        <v>50.3</v>
      </c>
      <c r="D2216">
        <v>124.51</v>
      </c>
      <c r="E2216">
        <v>48.07</v>
      </c>
      <c r="F2216">
        <v>2.02</v>
      </c>
      <c r="G2216">
        <v>11.07</v>
      </c>
      <c r="H2216">
        <v>7.1124999999999998</v>
      </c>
      <c r="I2216">
        <v>17.05</v>
      </c>
      <c r="J2216">
        <v>21.93</v>
      </c>
      <c r="K2216">
        <v>90.36</v>
      </c>
      <c r="L2216">
        <v>29.925000000000001</v>
      </c>
      <c r="O2216" s="1">
        <v>42392</v>
      </c>
      <c r="P2216" s="4">
        <f t="shared" si="70"/>
        <v>38.245968750000003</v>
      </c>
      <c r="Q2216" s="4">
        <f t="shared" si="71"/>
        <v>80.91</v>
      </c>
      <c r="T2216" s="59"/>
      <c r="U2216" s="59"/>
    </row>
    <row r="2217" spans="1:21" x14ac:dyDescent="0.3">
      <c r="A2217" s="1">
        <v>42393</v>
      </c>
      <c r="B2217">
        <v>80.91</v>
      </c>
      <c r="C2217">
        <v>50.3</v>
      </c>
      <c r="D2217">
        <v>124.51</v>
      </c>
      <c r="E2217">
        <v>48.07</v>
      </c>
      <c r="F2217">
        <v>2.02</v>
      </c>
      <c r="G2217">
        <v>11.07</v>
      </c>
      <c r="H2217">
        <v>7.1124999999999998</v>
      </c>
      <c r="I2217">
        <v>17.05</v>
      </c>
      <c r="J2217">
        <v>21.93</v>
      </c>
      <c r="K2217">
        <v>90.36</v>
      </c>
      <c r="L2217">
        <v>29.925000000000001</v>
      </c>
      <c r="O2217" s="1">
        <v>42393</v>
      </c>
      <c r="P2217" s="4">
        <f t="shared" si="70"/>
        <v>38.245968750000003</v>
      </c>
      <c r="Q2217" s="4">
        <f t="shared" si="71"/>
        <v>80.91</v>
      </c>
      <c r="T2217" s="59"/>
      <c r="U2217" s="59"/>
    </row>
    <row r="2218" spans="1:21" x14ac:dyDescent="0.3">
      <c r="A2218" s="1">
        <v>42394</v>
      </c>
      <c r="B2218">
        <v>79.790000000000006</v>
      </c>
      <c r="C2218">
        <v>50.08</v>
      </c>
      <c r="D2218">
        <v>124.49</v>
      </c>
      <c r="E2218">
        <v>47.58</v>
      </c>
      <c r="F2218">
        <v>2.12</v>
      </c>
      <c r="G2218">
        <v>10.48</v>
      </c>
      <c r="H2218">
        <v>7.1050000000000004</v>
      </c>
      <c r="I2218">
        <v>16.91</v>
      </c>
      <c r="J2218">
        <v>21.79</v>
      </c>
      <c r="K2218">
        <v>89.72</v>
      </c>
      <c r="L2218">
        <v>29.6</v>
      </c>
      <c r="O2218" s="1">
        <v>42394</v>
      </c>
      <c r="P2218" s="4">
        <f t="shared" si="70"/>
        <v>38.016562499999992</v>
      </c>
      <c r="Q2218" s="4">
        <f t="shared" si="71"/>
        <v>79.790000000000006</v>
      </c>
      <c r="T2218" s="59"/>
      <c r="U2218" s="59"/>
    </row>
    <row r="2219" spans="1:21" x14ac:dyDescent="0.3">
      <c r="A2219" s="1">
        <v>42395</v>
      </c>
      <c r="B2219">
        <v>80.53</v>
      </c>
      <c r="C2219">
        <v>50.7</v>
      </c>
      <c r="D2219">
        <v>124.39</v>
      </c>
      <c r="E2219">
        <v>48.52</v>
      </c>
      <c r="F2219">
        <v>2.0699999999999998</v>
      </c>
      <c r="G2219">
        <v>10.55</v>
      </c>
      <c r="H2219">
        <v>7.1749999999999998</v>
      </c>
      <c r="I2219">
        <v>17.350000000000001</v>
      </c>
      <c r="J2219">
        <v>21.59</v>
      </c>
      <c r="K2219">
        <v>90.19</v>
      </c>
      <c r="L2219">
        <v>29.94</v>
      </c>
      <c r="O2219" s="1">
        <v>42395</v>
      </c>
      <c r="P2219" s="4">
        <f t="shared" si="70"/>
        <v>38.292187500000011</v>
      </c>
      <c r="Q2219" s="4">
        <f t="shared" si="71"/>
        <v>80.53</v>
      </c>
      <c r="T2219" s="59"/>
      <c r="U2219" s="59"/>
    </row>
    <row r="2220" spans="1:21" x14ac:dyDescent="0.3">
      <c r="A2220" s="1">
        <v>42396</v>
      </c>
      <c r="B2220">
        <v>79.61</v>
      </c>
      <c r="C2220">
        <v>50.67</v>
      </c>
      <c r="D2220">
        <v>122.35</v>
      </c>
      <c r="E2220">
        <v>47.53</v>
      </c>
      <c r="F2220">
        <v>2.13</v>
      </c>
      <c r="G2220">
        <v>10.39</v>
      </c>
      <c r="H2220">
        <v>7.09</v>
      </c>
      <c r="I2220">
        <v>17.09</v>
      </c>
      <c r="J2220">
        <v>21.68</v>
      </c>
      <c r="K2220">
        <v>89.71</v>
      </c>
      <c r="L2220">
        <v>29.81</v>
      </c>
      <c r="O2220" s="1">
        <v>42396</v>
      </c>
      <c r="P2220" s="4">
        <f t="shared" si="70"/>
        <v>37.863750000000003</v>
      </c>
      <c r="Q2220" s="4">
        <f t="shared" si="71"/>
        <v>79.61</v>
      </c>
      <c r="T2220" s="59"/>
      <c r="U2220" s="59"/>
    </row>
    <row r="2221" spans="1:21" x14ac:dyDescent="0.3">
      <c r="A2221" s="1">
        <v>42397</v>
      </c>
      <c r="B2221">
        <v>79.430000000000007</v>
      </c>
      <c r="C2221">
        <v>51.13</v>
      </c>
      <c r="D2221">
        <v>126.37</v>
      </c>
      <c r="E2221">
        <v>43.59</v>
      </c>
      <c r="F2221">
        <v>2.08</v>
      </c>
      <c r="G2221">
        <v>9.8849999999999998</v>
      </c>
      <c r="H2221">
        <v>7.0125000000000002</v>
      </c>
      <c r="I2221">
        <v>16.68</v>
      </c>
      <c r="J2221">
        <v>21.63</v>
      </c>
      <c r="K2221">
        <v>89.81</v>
      </c>
      <c r="L2221">
        <v>29.97</v>
      </c>
      <c r="O2221" s="1">
        <v>42397</v>
      </c>
      <c r="P2221" s="4">
        <f t="shared" si="70"/>
        <v>37.827718750000003</v>
      </c>
      <c r="Q2221" s="4">
        <f t="shared" si="71"/>
        <v>79.430000000000007</v>
      </c>
      <c r="T2221" s="59"/>
      <c r="U2221" s="59"/>
    </row>
    <row r="2222" spans="1:21" x14ac:dyDescent="0.3">
      <c r="A2222" s="1">
        <v>42398</v>
      </c>
      <c r="B2222">
        <v>83.03</v>
      </c>
      <c r="C2222">
        <v>52.93</v>
      </c>
      <c r="D2222">
        <v>133.71</v>
      </c>
      <c r="E2222">
        <v>45.34</v>
      </c>
      <c r="F2222">
        <v>2.2000000000000002</v>
      </c>
      <c r="G2222">
        <v>11.03</v>
      </c>
      <c r="H2222">
        <v>7.3224999999999998</v>
      </c>
      <c r="I2222">
        <v>17.649999999999999</v>
      </c>
      <c r="J2222">
        <v>22.35</v>
      </c>
      <c r="K2222">
        <v>91.84</v>
      </c>
      <c r="L2222">
        <v>31.02</v>
      </c>
      <c r="O2222" s="1">
        <v>42398</v>
      </c>
      <c r="P2222" s="4">
        <f t="shared" si="70"/>
        <v>39.594781249999997</v>
      </c>
      <c r="Q2222" s="4">
        <f t="shared" si="71"/>
        <v>83.03</v>
      </c>
      <c r="T2222" s="59"/>
      <c r="U2222" s="59"/>
    </row>
    <row r="2223" spans="1:21" x14ac:dyDescent="0.3">
      <c r="A2223" s="1">
        <v>42399</v>
      </c>
      <c r="B2223">
        <v>83.03</v>
      </c>
      <c r="C2223">
        <v>52.93</v>
      </c>
      <c r="D2223">
        <v>133.71</v>
      </c>
      <c r="E2223">
        <v>45.34</v>
      </c>
      <c r="F2223">
        <v>2.2000000000000002</v>
      </c>
      <c r="G2223">
        <v>11.03</v>
      </c>
      <c r="H2223">
        <v>7.3224999999999998</v>
      </c>
      <c r="I2223">
        <v>17.649999999999999</v>
      </c>
      <c r="J2223">
        <v>22.35</v>
      </c>
      <c r="K2223">
        <v>91.84</v>
      </c>
      <c r="L2223">
        <v>31.02</v>
      </c>
      <c r="O2223" s="1">
        <v>42399</v>
      </c>
      <c r="P2223" s="4">
        <f t="shared" si="70"/>
        <v>39.594781249999997</v>
      </c>
      <c r="Q2223" s="4">
        <f t="shared" si="71"/>
        <v>83.03</v>
      </c>
      <c r="T2223" s="59"/>
      <c r="U2223" s="59"/>
    </row>
    <row r="2224" spans="1:21" x14ac:dyDescent="0.3">
      <c r="A2224" s="1">
        <v>42400</v>
      </c>
      <c r="B2224">
        <v>83.03</v>
      </c>
      <c r="C2224">
        <v>52.93</v>
      </c>
      <c r="D2224">
        <v>133.71</v>
      </c>
      <c r="E2224">
        <v>45.34</v>
      </c>
      <c r="F2224">
        <v>2.2000000000000002</v>
      </c>
      <c r="G2224">
        <v>11.03</v>
      </c>
      <c r="H2224">
        <v>7.3224999999999998</v>
      </c>
      <c r="I2224">
        <v>17.649999999999999</v>
      </c>
      <c r="J2224">
        <v>22.35</v>
      </c>
      <c r="K2224">
        <v>91.84</v>
      </c>
      <c r="L2224">
        <v>31.02</v>
      </c>
      <c r="O2224" s="1">
        <v>42400</v>
      </c>
      <c r="P2224" s="4">
        <f t="shared" si="70"/>
        <v>39.594781249999997</v>
      </c>
      <c r="Q2224" s="4">
        <f t="shared" si="71"/>
        <v>83.03</v>
      </c>
      <c r="T2224" s="59"/>
      <c r="U2224" s="59"/>
    </row>
    <row r="2225" spans="1:21" x14ac:dyDescent="0.3">
      <c r="A2225" s="1">
        <v>42401</v>
      </c>
      <c r="B2225">
        <v>83.4</v>
      </c>
      <c r="C2225">
        <v>52.83</v>
      </c>
      <c r="D2225">
        <v>137.68</v>
      </c>
      <c r="E2225">
        <v>46.11</v>
      </c>
      <c r="F2225">
        <v>2.14</v>
      </c>
      <c r="G2225">
        <v>10.96</v>
      </c>
      <c r="H2225">
        <v>7.3250000000000002</v>
      </c>
      <c r="I2225">
        <v>17.649999999999999</v>
      </c>
      <c r="J2225">
        <v>22.46</v>
      </c>
      <c r="K2225">
        <v>92.24</v>
      </c>
      <c r="L2225">
        <v>30.82</v>
      </c>
      <c r="O2225" s="1">
        <v>42401</v>
      </c>
      <c r="P2225" s="4">
        <f t="shared" si="70"/>
        <v>40.105437500000001</v>
      </c>
      <c r="Q2225" s="4">
        <f t="shared" si="71"/>
        <v>83.4</v>
      </c>
      <c r="T2225" s="59"/>
      <c r="U2225" s="59"/>
    </row>
    <row r="2226" spans="1:21" x14ac:dyDescent="0.3">
      <c r="A2226" s="1">
        <v>42402</v>
      </c>
      <c r="B2226">
        <v>80.650000000000006</v>
      </c>
      <c r="C2226">
        <v>50.64</v>
      </c>
      <c r="D2226">
        <v>133.24</v>
      </c>
      <c r="E2226">
        <v>43.15</v>
      </c>
      <c r="F2226">
        <v>1.99</v>
      </c>
      <c r="G2226">
        <v>10.59</v>
      </c>
      <c r="H2226">
        <v>7.0149999999999997</v>
      </c>
      <c r="I2226">
        <v>17.05</v>
      </c>
      <c r="J2226">
        <v>22.56</v>
      </c>
      <c r="K2226">
        <v>88.51</v>
      </c>
      <c r="L2226">
        <v>29.8</v>
      </c>
      <c r="O2226" s="1">
        <v>42402</v>
      </c>
      <c r="P2226" s="4">
        <f t="shared" si="70"/>
        <v>38.569437500000006</v>
      </c>
      <c r="Q2226" s="4">
        <f t="shared" si="71"/>
        <v>80.650000000000006</v>
      </c>
      <c r="T2226" s="59"/>
      <c r="U2226" s="59"/>
    </row>
    <row r="2227" spans="1:21" x14ac:dyDescent="0.3">
      <c r="A2227" s="1">
        <v>42403</v>
      </c>
      <c r="B2227">
        <v>80.84</v>
      </c>
      <c r="C2227">
        <v>50.25</v>
      </c>
      <c r="D2227">
        <v>131.36000000000001</v>
      </c>
      <c r="E2227">
        <v>44.73</v>
      </c>
      <c r="F2227">
        <v>2.0699999999999998</v>
      </c>
      <c r="G2227">
        <v>10.76</v>
      </c>
      <c r="H2227">
        <v>7.05</v>
      </c>
      <c r="I2227">
        <v>17.29</v>
      </c>
      <c r="J2227">
        <v>22.92</v>
      </c>
      <c r="K2227">
        <v>90.98</v>
      </c>
      <c r="L2227">
        <v>29.34</v>
      </c>
      <c r="O2227" s="1">
        <v>42403</v>
      </c>
      <c r="P2227" s="4">
        <f t="shared" si="70"/>
        <v>38.640625000000007</v>
      </c>
      <c r="Q2227" s="4">
        <f t="shared" si="71"/>
        <v>80.84</v>
      </c>
      <c r="T2227" s="59"/>
      <c r="U2227" s="59"/>
    </row>
    <row r="2228" spans="1:21" x14ac:dyDescent="0.3">
      <c r="A2228" s="1">
        <v>42404</v>
      </c>
      <c r="B2228">
        <v>82.24</v>
      </c>
      <c r="C2228">
        <v>51.26</v>
      </c>
      <c r="D2228">
        <v>136.12</v>
      </c>
      <c r="E2228">
        <v>45.66</v>
      </c>
      <c r="F2228">
        <v>2.09</v>
      </c>
      <c r="G2228">
        <v>11.23</v>
      </c>
      <c r="H2228">
        <v>7.0525000000000002</v>
      </c>
      <c r="I2228">
        <v>17.579999999999998</v>
      </c>
      <c r="J2228">
        <v>23.23</v>
      </c>
      <c r="K2228">
        <v>91.47</v>
      </c>
      <c r="L2228">
        <v>29.77</v>
      </c>
      <c r="O2228" s="1">
        <v>42404</v>
      </c>
      <c r="P2228" s="4">
        <f t="shared" si="70"/>
        <v>39.570781250000003</v>
      </c>
      <c r="Q2228" s="4">
        <f t="shared" si="71"/>
        <v>82.24</v>
      </c>
      <c r="T2228" s="59"/>
      <c r="U2228" s="59"/>
    </row>
    <row r="2229" spans="1:21" x14ac:dyDescent="0.3">
      <c r="A2229" s="1">
        <v>42405</v>
      </c>
      <c r="B2229">
        <v>79.42</v>
      </c>
      <c r="C2229">
        <v>49.88</v>
      </c>
      <c r="D2229">
        <v>128.36000000000001</v>
      </c>
      <c r="E2229">
        <v>44.02</v>
      </c>
      <c r="F2229">
        <v>1.98</v>
      </c>
      <c r="G2229">
        <v>11</v>
      </c>
      <c r="H2229">
        <v>6.6074999999999999</v>
      </c>
      <c r="I2229">
        <v>16.809999999999999</v>
      </c>
      <c r="J2229">
        <v>22.75</v>
      </c>
      <c r="K2229">
        <v>88.36</v>
      </c>
      <c r="L2229">
        <v>29.04</v>
      </c>
      <c r="O2229" s="1">
        <v>42405</v>
      </c>
      <c r="P2229" s="4">
        <f t="shared" si="70"/>
        <v>37.92146875000001</v>
      </c>
      <c r="Q2229" s="4">
        <f t="shared" si="71"/>
        <v>79.42</v>
      </c>
      <c r="T2229" s="59"/>
      <c r="U2229" s="59"/>
    </row>
    <row r="2230" spans="1:21" x14ac:dyDescent="0.3">
      <c r="A2230" s="1">
        <v>42406</v>
      </c>
      <c r="B2230">
        <v>79.42</v>
      </c>
      <c r="C2230">
        <v>49.88</v>
      </c>
      <c r="D2230">
        <v>128.36000000000001</v>
      </c>
      <c r="E2230">
        <v>44.02</v>
      </c>
      <c r="F2230">
        <v>1.98</v>
      </c>
      <c r="G2230">
        <v>11</v>
      </c>
      <c r="H2230">
        <v>6.6074999999999999</v>
      </c>
      <c r="I2230">
        <v>16.809999999999999</v>
      </c>
      <c r="J2230">
        <v>22.75</v>
      </c>
      <c r="K2230">
        <v>88.36</v>
      </c>
      <c r="L2230">
        <v>29.04</v>
      </c>
      <c r="O2230" s="1">
        <v>42406</v>
      </c>
      <c r="P2230" s="4">
        <f t="shared" si="70"/>
        <v>37.92146875000001</v>
      </c>
      <c r="Q2230" s="4">
        <f t="shared" si="71"/>
        <v>79.42</v>
      </c>
      <c r="T2230" s="59"/>
      <c r="U2230" s="59"/>
    </row>
    <row r="2231" spans="1:21" x14ac:dyDescent="0.3">
      <c r="A2231" s="1">
        <v>42407</v>
      </c>
      <c r="B2231">
        <v>79.42</v>
      </c>
      <c r="C2231">
        <v>49.88</v>
      </c>
      <c r="D2231">
        <v>128.36000000000001</v>
      </c>
      <c r="E2231">
        <v>44.02</v>
      </c>
      <c r="F2231">
        <v>1.98</v>
      </c>
      <c r="G2231">
        <v>11</v>
      </c>
      <c r="H2231">
        <v>6.6074999999999999</v>
      </c>
      <c r="I2231">
        <v>16.809999999999999</v>
      </c>
      <c r="J2231">
        <v>22.75</v>
      </c>
      <c r="K2231">
        <v>88.36</v>
      </c>
      <c r="L2231">
        <v>29.04</v>
      </c>
      <c r="O2231" s="1">
        <v>42407</v>
      </c>
      <c r="P2231" s="4">
        <f t="shared" si="70"/>
        <v>37.92146875000001</v>
      </c>
      <c r="Q2231" s="4">
        <f t="shared" si="71"/>
        <v>79.42</v>
      </c>
      <c r="T2231" s="59"/>
      <c r="U2231" s="59"/>
    </row>
    <row r="2232" spans="1:21" x14ac:dyDescent="0.3">
      <c r="A2232" s="1">
        <v>42408</v>
      </c>
      <c r="B2232">
        <v>77.42</v>
      </c>
      <c r="C2232">
        <v>50.9</v>
      </c>
      <c r="D2232">
        <v>121.86</v>
      </c>
      <c r="E2232">
        <v>43.89</v>
      </c>
      <c r="F2232">
        <v>1.93</v>
      </c>
      <c r="G2232">
        <v>10.17</v>
      </c>
      <c r="H2232">
        <v>6.3049999999999997</v>
      </c>
      <c r="I2232">
        <v>16.190000000000001</v>
      </c>
      <c r="J2232">
        <v>22.8</v>
      </c>
      <c r="K2232">
        <v>86.36</v>
      </c>
      <c r="L2232">
        <v>28.82</v>
      </c>
      <c r="O2232" s="1">
        <v>42408</v>
      </c>
      <c r="P2232" s="4">
        <f t="shared" si="70"/>
        <v>36.965312499999996</v>
      </c>
      <c r="Q2232" s="4">
        <f t="shared" si="71"/>
        <v>77.42</v>
      </c>
      <c r="T2232" s="59"/>
      <c r="U2232" s="59"/>
    </row>
    <row r="2233" spans="1:21" x14ac:dyDescent="0.3">
      <c r="A2233" s="1">
        <v>42409</v>
      </c>
      <c r="B2233">
        <v>76.98</v>
      </c>
      <c r="C2233">
        <v>50.68</v>
      </c>
      <c r="D2233">
        <v>119.71</v>
      </c>
      <c r="E2233">
        <v>43.61</v>
      </c>
      <c r="F2233">
        <v>1.9</v>
      </c>
      <c r="G2233">
        <v>9.98</v>
      </c>
      <c r="H2233">
        <v>6.3724999999999996</v>
      </c>
      <c r="I2233">
        <v>16.100000000000001</v>
      </c>
      <c r="J2233">
        <v>22.56</v>
      </c>
      <c r="K2233">
        <v>84.97</v>
      </c>
      <c r="L2233">
        <v>28.81</v>
      </c>
      <c r="O2233" s="1">
        <v>42409</v>
      </c>
      <c r="P2233" s="4">
        <f t="shared" si="70"/>
        <v>36.557281250000003</v>
      </c>
      <c r="Q2233" s="4">
        <f t="shared" si="71"/>
        <v>76.98</v>
      </c>
      <c r="T2233" s="59"/>
      <c r="U2233" s="59"/>
    </row>
    <row r="2234" spans="1:21" x14ac:dyDescent="0.3">
      <c r="A2234" s="1">
        <v>42410</v>
      </c>
      <c r="B2234">
        <v>76.38</v>
      </c>
      <c r="C2234">
        <v>50.75</v>
      </c>
      <c r="D2234">
        <v>119.2</v>
      </c>
      <c r="E2234">
        <v>42.96</v>
      </c>
      <c r="F2234">
        <v>1.84</v>
      </c>
      <c r="G2234">
        <v>9.9</v>
      </c>
      <c r="H2234">
        <v>6.3574999999999999</v>
      </c>
      <c r="I2234">
        <v>15.99</v>
      </c>
      <c r="J2234">
        <v>22.3</v>
      </c>
      <c r="K2234">
        <v>81.739999999999995</v>
      </c>
      <c r="L2234">
        <v>28.23</v>
      </c>
      <c r="O2234" s="1">
        <v>42410</v>
      </c>
      <c r="P2234" s="4">
        <f t="shared" si="70"/>
        <v>36.165093750000004</v>
      </c>
      <c r="Q2234" s="4">
        <f t="shared" si="71"/>
        <v>76.38</v>
      </c>
      <c r="T2234" s="59"/>
      <c r="U2234" s="59"/>
    </row>
    <row r="2235" spans="1:21" x14ac:dyDescent="0.3">
      <c r="A2235" s="1">
        <v>42411</v>
      </c>
      <c r="B2235">
        <v>75.790000000000006</v>
      </c>
      <c r="C2235">
        <v>50.38</v>
      </c>
      <c r="D2235">
        <v>116.31</v>
      </c>
      <c r="E2235">
        <v>43</v>
      </c>
      <c r="F2235">
        <v>1.86</v>
      </c>
      <c r="G2235">
        <v>9.69</v>
      </c>
      <c r="H2235">
        <v>6.3250000000000002</v>
      </c>
      <c r="I2235">
        <v>15.64</v>
      </c>
      <c r="J2235">
        <v>22</v>
      </c>
      <c r="K2235">
        <v>81.81</v>
      </c>
      <c r="L2235">
        <v>28.22</v>
      </c>
      <c r="O2235" s="1">
        <v>42411</v>
      </c>
      <c r="P2235" s="4">
        <f t="shared" si="70"/>
        <v>35.725812500000004</v>
      </c>
      <c r="Q2235" s="4">
        <f t="shared" si="71"/>
        <v>75.790000000000006</v>
      </c>
      <c r="T2235" s="59"/>
      <c r="U2235" s="59"/>
    </row>
    <row r="2236" spans="1:21" x14ac:dyDescent="0.3">
      <c r="A2236" s="1">
        <v>42412</v>
      </c>
      <c r="B2236">
        <v>77.45</v>
      </c>
      <c r="C2236">
        <v>51.14</v>
      </c>
      <c r="D2236">
        <v>121.66</v>
      </c>
      <c r="E2236">
        <v>44.56</v>
      </c>
      <c r="F2236">
        <v>1.83</v>
      </c>
      <c r="G2236">
        <v>10.02</v>
      </c>
      <c r="H2236">
        <v>6.4325000000000001</v>
      </c>
      <c r="I2236">
        <v>16.059999999999999</v>
      </c>
      <c r="J2236">
        <v>22.24</v>
      </c>
      <c r="K2236">
        <v>82.04</v>
      </c>
      <c r="L2236">
        <v>28.64</v>
      </c>
      <c r="O2236" s="1">
        <v>42412</v>
      </c>
      <c r="P2236" s="4">
        <f t="shared" si="70"/>
        <v>36.752531250000004</v>
      </c>
      <c r="Q2236" s="4">
        <f t="shared" si="71"/>
        <v>77.45</v>
      </c>
      <c r="T2236" s="59"/>
      <c r="U2236" s="59"/>
    </row>
    <row r="2237" spans="1:21" x14ac:dyDescent="0.3">
      <c r="A2237" s="1">
        <v>42413</v>
      </c>
      <c r="B2237">
        <v>77.45</v>
      </c>
      <c r="C2237">
        <v>51.14</v>
      </c>
      <c r="D2237">
        <v>121.66</v>
      </c>
      <c r="E2237">
        <v>44.56</v>
      </c>
      <c r="F2237">
        <v>1.83</v>
      </c>
      <c r="G2237">
        <v>10.02</v>
      </c>
      <c r="H2237">
        <v>6.4325000000000001</v>
      </c>
      <c r="I2237">
        <v>16.059999999999999</v>
      </c>
      <c r="J2237">
        <v>22.24</v>
      </c>
      <c r="K2237">
        <v>82.04</v>
      </c>
      <c r="L2237">
        <v>28.64</v>
      </c>
      <c r="O2237" s="1">
        <v>42413</v>
      </c>
      <c r="P2237" s="4">
        <f t="shared" si="70"/>
        <v>36.752531250000004</v>
      </c>
      <c r="Q2237" s="4">
        <f t="shared" si="71"/>
        <v>77.45</v>
      </c>
      <c r="T2237" s="59"/>
      <c r="U2237" s="59"/>
    </row>
    <row r="2238" spans="1:21" x14ac:dyDescent="0.3">
      <c r="A2238" s="1">
        <v>42414</v>
      </c>
      <c r="B2238">
        <v>77.45</v>
      </c>
      <c r="C2238">
        <v>51.14</v>
      </c>
      <c r="D2238">
        <v>121.66</v>
      </c>
      <c r="E2238">
        <v>44.56</v>
      </c>
      <c r="F2238">
        <v>1.83</v>
      </c>
      <c r="G2238">
        <v>10.02</v>
      </c>
      <c r="H2238">
        <v>6.4325000000000001</v>
      </c>
      <c r="I2238">
        <v>16.059999999999999</v>
      </c>
      <c r="J2238">
        <v>22.24</v>
      </c>
      <c r="K2238">
        <v>82.04</v>
      </c>
      <c r="L2238">
        <v>28.64</v>
      </c>
      <c r="O2238" s="1">
        <v>42414</v>
      </c>
      <c r="P2238" s="4">
        <f t="shared" si="70"/>
        <v>36.752531250000004</v>
      </c>
      <c r="Q2238" s="4">
        <f t="shared" si="71"/>
        <v>77.45</v>
      </c>
      <c r="T2238" s="59"/>
      <c r="U2238" s="59"/>
    </row>
    <row r="2239" spans="1:21" x14ac:dyDescent="0.3">
      <c r="A2239" s="1">
        <v>42415</v>
      </c>
      <c r="B2239">
        <v>77.45</v>
      </c>
      <c r="C2239">
        <v>51.14</v>
      </c>
      <c r="D2239">
        <v>121.66</v>
      </c>
      <c r="E2239">
        <v>44.56</v>
      </c>
      <c r="F2239">
        <v>1.83</v>
      </c>
      <c r="G2239">
        <v>10.02</v>
      </c>
      <c r="H2239">
        <v>6.4325000000000001</v>
      </c>
      <c r="I2239">
        <v>16.059999999999999</v>
      </c>
      <c r="J2239">
        <v>22.24</v>
      </c>
      <c r="K2239">
        <v>82.04</v>
      </c>
      <c r="L2239">
        <v>28.64</v>
      </c>
      <c r="O2239" s="1">
        <v>42415</v>
      </c>
      <c r="P2239" s="4">
        <f t="shared" si="70"/>
        <v>36.752531250000004</v>
      </c>
      <c r="Q2239" s="4">
        <f t="shared" si="71"/>
        <v>77.45</v>
      </c>
      <c r="T2239" s="59"/>
      <c r="U2239" s="59"/>
    </row>
    <row r="2240" spans="1:21" x14ac:dyDescent="0.3">
      <c r="A2240" s="1">
        <v>42416</v>
      </c>
      <c r="B2240">
        <v>80.17</v>
      </c>
      <c r="C2240">
        <v>52.54</v>
      </c>
      <c r="D2240">
        <v>126.24</v>
      </c>
      <c r="E2240">
        <v>46.73</v>
      </c>
      <c r="F2240">
        <v>1.83</v>
      </c>
      <c r="G2240">
        <v>10.81</v>
      </c>
      <c r="H2240">
        <v>6.7474999999999996</v>
      </c>
      <c r="I2240">
        <v>16.72</v>
      </c>
      <c r="J2240">
        <v>23.34</v>
      </c>
      <c r="K2240">
        <v>83.98</v>
      </c>
      <c r="L2240">
        <v>28.78</v>
      </c>
      <c r="O2240" s="1">
        <v>42416</v>
      </c>
      <c r="P2240" s="4">
        <f t="shared" si="70"/>
        <v>38.035718750000001</v>
      </c>
      <c r="Q2240" s="4">
        <f t="shared" si="71"/>
        <v>80.17</v>
      </c>
      <c r="T2240" s="59"/>
      <c r="U2240" s="59"/>
    </row>
    <row r="2241" spans="1:21" x14ac:dyDescent="0.3">
      <c r="A2241" s="1">
        <v>42417</v>
      </c>
      <c r="B2241">
        <v>82.08</v>
      </c>
      <c r="C2241">
        <v>53.69</v>
      </c>
      <c r="D2241">
        <v>130.68</v>
      </c>
      <c r="E2241">
        <v>48.41</v>
      </c>
      <c r="F2241">
        <v>1.9</v>
      </c>
      <c r="G2241">
        <v>11.43</v>
      </c>
      <c r="H2241">
        <v>6.915</v>
      </c>
      <c r="I2241">
        <v>17.14</v>
      </c>
      <c r="J2241">
        <v>23.64</v>
      </c>
      <c r="K2241">
        <v>86.28</v>
      </c>
      <c r="L2241">
        <v>29.47</v>
      </c>
      <c r="O2241" s="1">
        <v>42417</v>
      </c>
      <c r="P2241" s="4">
        <f t="shared" si="70"/>
        <v>39.2049375</v>
      </c>
      <c r="Q2241" s="4">
        <f t="shared" si="71"/>
        <v>82.08</v>
      </c>
      <c r="T2241" s="59"/>
      <c r="U2241" s="59"/>
    </row>
    <row r="2242" spans="1:21" x14ac:dyDescent="0.3">
      <c r="A2242" s="1">
        <v>42418</v>
      </c>
      <c r="B2242">
        <v>81.69</v>
      </c>
      <c r="C2242">
        <v>53.06</v>
      </c>
      <c r="D2242">
        <v>127.07</v>
      </c>
      <c r="E2242">
        <v>49.08</v>
      </c>
      <c r="F2242">
        <v>1.91</v>
      </c>
      <c r="G2242">
        <v>11.49</v>
      </c>
      <c r="H2242">
        <v>7.51</v>
      </c>
      <c r="I2242">
        <v>17.170000000000002</v>
      </c>
      <c r="J2242">
        <v>23.8</v>
      </c>
      <c r="K2242">
        <v>85.92</v>
      </c>
      <c r="L2242">
        <v>29.42</v>
      </c>
      <c r="O2242" s="1">
        <v>42418</v>
      </c>
      <c r="P2242" s="4">
        <f t="shared" si="70"/>
        <v>38.865875000000003</v>
      </c>
      <c r="Q2242" s="4">
        <f t="shared" si="71"/>
        <v>81.69</v>
      </c>
      <c r="T2242" s="59"/>
      <c r="U2242" s="59"/>
    </row>
    <row r="2243" spans="1:21" x14ac:dyDescent="0.3">
      <c r="A2243" s="1">
        <v>42419</v>
      </c>
      <c r="B2243">
        <v>82.05</v>
      </c>
      <c r="C2243">
        <v>52.76</v>
      </c>
      <c r="D2243">
        <v>128.66999999999999</v>
      </c>
      <c r="E2243">
        <v>49.42</v>
      </c>
      <c r="F2243">
        <v>1.91</v>
      </c>
      <c r="G2243">
        <v>11.16</v>
      </c>
      <c r="H2243">
        <v>7.61</v>
      </c>
      <c r="I2243">
        <v>18.38</v>
      </c>
      <c r="J2243">
        <v>23.78</v>
      </c>
      <c r="K2243">
        <v>88.01</v>
      </c>
      <c r="L2243">
        <v>28.71</v>
      </c>
      <c r="O2243" s="1">
        <v>42419</v>
      </c>
      <c r="P2243" s="4">
        <f t="shared" si="70"/>
        <v>39.184249999999999</v>
      </c>
      <c r="Q2243" s="4">
        <f t="shared" si="71"/>
        <v>82.05</v>
      </c>
      <c r="T2243" s="59"/>
      <c r="U2243" s="59"/>
    </row>
    <row r="2244" spans="1:21" x14ac:dyDescent="0.3">
      <c r="A2244" s="1">
        <v>42420</v>
      </c>
      <c r="B2244">
        <v>82.05</v>
      </c>
      <c r="C2244">
        <v>52.76</v>
      </c>
      <c r="D2244">
        <v>128.66999999999999</v>
      </c>
      <c r="E2244">
        <v>49.42</v>
      </c>
      <c r="F2244">
        <v>1.91</v>
      </c>
      <c r="G2244">
        <v>11.16</v>
      </c>
      <c r="H2244">
        <v>7.61</v>
      </c>
      <c r="I2244">
        <v>18.38</v>
      </c>
      <c r="J2244">
        <v>23.78</v>
      </c>
      <c r="K2244">
        <v>88.01</v>
      </c>
      <c r="L2244">
        <v>28.71</v>
      </c>
      <c r="O2244" s="1">
        <v>42420</v>
      </c>
      <c r="P2244" s="4">
        <f t="shared" ref="P2244:P2307" si="72">SUMPRODUCT(C2244:L2244,$C$1:$L$1)</f>
        <v>39.184249999999999</v>
      </c>
      <c r="Q2244" s="4">
        <f t="shared" si="71"/>
        <v>82.05</v>
      </c>
      <c r="T2244" s="59"/>
      <c r="U2244" s="59"/>
    </row>
    <row r="2245" spans="1:21" x14ac:dyDescent="0.3">
      <c r="A2245" s="1">
        <v>42421</v>
      </c>
      <c r="B2245">
        <v>82.05</v>
      </c>
      <c r="C2245">
        <v>52.76</v>
      </c>
      <c r="D2245">
        <v>128.66999999999999</v>
      </c>
      <c r="E2245">
        <v>49.42</v>
      </c>
      <c r="F2245">
        <v>1.91</v>
      </c>
      <c r="G2245">
        <v>11.16</v>
      </c>
      <c r="H2245">
        <v>7.61</v>
      </c>
      <c r="I2245">
        <v>18.38</v>
      </c>
      <c r="J2245">
        <v>23.78</v>
      </c>
      <c r="K2245">
        <v>88.01</v>
      </c>
      <c r="L2245">
        <v>28.71</v>
      </c>
      <c r="O2245" s="1">
        <v>42421</v>
      </c>
      <c r="P2245" s="4">
        <f t="shared" si="72"/>
        <v>39.184249999999999</v>
      </c>
      <c r="Q2245" s="4">
        <f t="shared" si="71"/>
        <v>82.05</v>
      </c>
      <c r="T2245" s="59"/>
      <c r="U2245" s="59"/>
    </row>
    <row r="2246" spans="1:21" x14ac:dyDescent="0.3">
      <c r="A2246" s="1">
        <v>42422</v>
      </c>
      <c r="B2246">
        <v>83.34</v>
      </c>
      <c r="C2246">
        <v>53.3</v>
      </c>
      <c r="D2246">
        <v>130.63999999999999</v>
      </c>
      <c r="E2246">
        <v>51.28</v>
      </c>
      <c r="F2246">
        <v>2.0099999999999998</v>
      </c>
      <c r="G2246">
        <v>11.05</v>
      </c>
      <c r="H2246">
        <v>7.88</v>
      </c>
      <c r="I2246">
        <v>18.59</v>
      </c>
      <c r="J2246">
        <v>23.96</v>
      </c>
      <c r="K2246">
        <v>87.92</v>
      </c>
      <c r="L2246">
        <v>29.35</v>
      </c>
      <c r="O2246" s="1">
        <v>42422</v>
      </c>
      <c r="P2246" s="4">
        <f t="shared" si="72"/>
        <v>39.805250000000001</v>
      </c>
      <c r="Q2246" s="4">
        <f t="shared" si="71"/>
        <v>83.34</v>
      </c>
      <c r="T2246" s="59"/>
      <c r="U2246" s="59"/>
    </row>
    <row r="2247" spans="1:21" x14ac:dyDescent="0.3">
      <c r="A2247" s="1">
        <v>42423</v>
      </c>
      <c r="B2247">
        <v>82.03</v>
      </c>
      <c r="C2247">
        <v>52.24</v>
      </c>
      <c r="D2247">
        <v>128.16</v>
      </c>
      <c r="E2247">
        <v>50.42</v>
      </c>
      <c r="F2247">
        <v>1.97</v>
      </c>
      <c r="G2247">
        <v>10.49</v>
      </c>
      <c r="H2247">
        <v>7.9</v>
      </c>
      <c r="I2247">
        <v>18.510000000000002</v>
      </c>
      <c r="J2247">
        <v>23.4</v>
      </c>
      <c r="K2247">
        <v>88.58</v>
      </c>
      <c r="L2247">
        <v>28.8</v>
      </c>
      <c r="O2247" s="1">
        <v>42423</v>
      </c>
      <c r="P2247" s="4">
        <f t="shared" si="72"/>
        <v>39.179125000000006</v>
      </c>
      <c r="Q2247" s="4">
        <f t="shared" si="71"/>
        <v>82.03</v>
      </c>
      <c r="T2247" s="59"/>
      <c r="U2247" s="59"/>
    </row>
    <row r="2248" spans="1:21" x14ac:dyDescent="0.3">
      <c r="A2248" s="1">
        <v>42424</v>
      </c>
      <c r="B2248">
        <v>83.12</v>
      </c>
      <c r="C2248">
        <v>52.46</v>
      </c>
      <c r="D2248">
        <v>130.34</v>
      </c>
      <c r="E2248">
        <v>51.52</v>
      </c>
      <c r="F2248">
        <v>2.02</v>
      </c>
      <c r="G2248">
        <v>10.64</v>
      </c>
      <c r="H2248">
        <v>7.9550000000000001</v>
      </c>
      <c r="I2248">
        <v>18.690000000000001</v>
      </c>
      <c r="J2248">
        <v>23.42</v>
      </c>
      <c r="K2248">
        <v>89.21</v>
      </c>
      <c r="L2248">
        <v>29.19</v>
      </c>
      <c r="O2248" s="1">
        <v>42424</v>
      </c>
      <c r="P2248" s="4">
        <f t="shared" si="72"/>
        <v>39.698187500000003</v>
      </c>
      <c r="Q2248" s="4">
        <f t="shared" si="71"/>
        <v>83.12</v>
      </c>
      <c r="T2248" s="59"/>
      <c r="U2248" s="59"/>
    </row>
    <row r="2249" spans="1:21" x14ac:dyDescent="0.3">
      <c r="A2249" s="1">
        <v>42425</v>
      </c>
      <c r="B2249">
        <v>84.13</v>
      </c>
      <c r="C2249">
        <v>53.11</v>
      </c>
      <c r="D2249">
        <v>132.47</v>
      </c>
      <c r="E2249">
        <v>51.64</v>
      </c>
      <c r="F2249">
        <v>2.0299999999999998</v>
      </c>
      <c r="G2249">
        <v>10.72</v>
      </c>
      <c r="H2249">
        <v>7.9725000000000001</v>
      </c>
      <c r="I2249">
        <v>18.89</v>
      </c>
      <c r="J2249">
        <v>23.69</v>
      </c>
      <c r="K2249">
        <v>89.92</v>
      </c>
      <c r="L2249">
        <v>29.62</v>
      </c>
      <c r="O2249" s="1">
        <v>42425</v>
      </c>
      <c r="P2249" s="4">
        <f t="shared" si="72"/>
        <v>40.156406250000003</v>
      </c>
      <c r="Q2249" s="4">
        <f t="shared" si="71"/>
        <v>84.13</v>
      </c>
      <c r="T2249" s="59"/>
      <c r="U2249" s="59"/>
    </row>
    <row r="2250" spans="1:21" x14ac:dyDescent="0.3">
      <c r="A2250" s="1">
        <v>42426</v>
      </c>
      <c r="B2250">
        <v>84.67</v>
      </c>
      <c r="C2250">
        <v>53.3</v>
      </c>
      <c r="D2250">
        <v>133.11000000000001</v>
      </c>
      <c r="E2250">
        <v>51.62</v>
      </c>
      <c r="F2250">
        <v>2.0699999999999998</v>
      </c>
      <c r="G2250">
        <v>10.7</v>
      </c>
      <c r="H2250">
        <v>7.92</v>
      </c>
      <c r="I2250">
        <v>19</v>
      </c>
      <c r="J2250">
        <v>23.77</v>
      </c>
      <c r="K2250">
        <v>90.82</v>
      </c>
      <c r="L2250">
        <v>29.8</v>
      </c>
      <c r="O2250" s="1">
        <v>42426</v>
      </c>
      <c r="P2250" s="4">
        <f t="shared" si="72"/>
        <v>40.325499999999998</v>
      </c>
      <c r="Q2250" s="4">
        <f t="shared" si="71"/>
        <v>84.67</v>
      </c>
      <c r="T2250" s="59"/>
      <c r="U2250" s="59"/>
    </row>
    <row r="2251" spans="1:21" x14ac:dyDescent="0.3">
      <c r="A2251" s="1">
        <v>42427</v>
      </c>
      <c r="B2251">
        <v>84.67</v>
      </c>
      <c r="C2251">
        <v>53.3</v>
      </c>
      <c r="D2251">
        <v>133.11000000000001</v>
      </c>
      <c r="E2251">
        <v>51.62</v>
      </c>
      <c r="F2251">
        <v>2.0699999999999998</v>
      </c>
      <c r="G2251">
        <v>10.7</v>
      </c>
      <c r="H2251">
        <v>7.92</v>
      </c>
      <c r="I2251">
        <v>19</v>
      </c>
      <c r="J2251">
        <v>23.77</v>
      </c>
      <c r="K2251">
        <v>90.82</v>
      </c>
      <c r="L2251">
        <v>29.8</v>
      </c>
      <c r="O2251" s="1">
        <v>42427</v>
      </c>
      <c r="P2251" s="4">
        <f t="shared" si="72"/>
        <v>40.325499999999998</v>
      </c>
      <c r="Q2251" s="4">
        <f t="shared" si="71"/>
        <v>84.67</v>
      </c>
      <c r="T2251" s="59"/>
      <c r="U2251" s="59"/>
    </row>
    <row r="2252" spans="1:21" x14ac:dyDescent="0.3">
      <c r="A2252" s="1">
        <v>42428</v>
      </c>
      <c r="B2252">
        <v>84.67</v>
      </c>
      <c r="C2252">
        <v>53.3</v>
      </c>
      <c r="D2252">
        <v>133.11000000000001</v>
      </c>
      <c r="E2252">
        <v>51.62</v>
      </c>
      <c r="F2252">
        <v>2.0699999999999998</v>
      </c>
      <c r="G2252">
        <v>10.7</v>
      </c>
      <c r="H2252">
        <v>7.92</v>
      </c>
      <c r="I2252">
        <v>19</v>
      </c>
      <c r="J2252">
        <v>23.77</v>
      </c>
      <c r="K2252">
        <v>90.82</v>
      </c>
      <c r="L2252">
        <v>29.8</v>
      </c>
      <c r="O2252" s="1">
        <v>42428</v>
      </c>
      <c r="P2252" s="4">
        <f t="shared" si="72"/>
        <v>40.325499999999998</v>
      </c>
      <c r="Q2252" s="4">
        <f t="shared" si="71"/>
        <v>84.67</v>
      </c>
      <c r="T2252" s="59"/>
      <c r="U2252" s="59"/>
    </row>
    <row r="2253" spans="1:21" x14ac:dyDescent="0.3">
      <c r="A2253" s="1">
        <v>42429</v>
      </c>
      <c r="B2253">
        <v>84.47</v>
      </c>
      <c r="C2253">
        <v>53.02</v>
      </c>
      <c r="D2253">
        <v>133.97</v>
      </c>
      <c r="E2253">
        <v>50.79</v>
      </c>
      <c r="F2253">
        <v>2.14</v>
      </c>
      <c r="G2253">
        <v>10.63</v>
      </c>
      <c r="H2253">
        <v>7.84</v>
      </c>
      <c r="I2253">
        <v>18.87</v>
      </c>
      <c r="J2253">
        <v>23.55</v>
      </c>
      <c r="K2253">
        <v>91.02</v>
      </c>
      <c r="L2253">
        <v>29.59</v>
      </c>
      <c r="O2253" s="1">
        <v>42429</v>
      </c>
      <c r="P2253" s="4">
        <f t="shared" si="72"/>
        <v>40.249125000000006</v>
      </c>
      <c r="Q2253" s="4">
        <f t="shared" si="71"/>
        <v>84.47</v>
      </c>
      <c r="T2253" s="59"/>
      <c r="U2253" s="59"/>
    </row>
    <row r="2254" spans="1:21" x14ac:dyDescent="0.3">
      <c r="A2254" s="1">
        <v>42430</v>
      </c>
      <c r="B2254">
        <v>86.75</v>
      </c>
      <c r="C2254">
        <v>54.22</v>
      </c>
      <c r="D2254">
        <v>138.43</v>
      </c>
      <c r="E2254">
        <v>52.11</v>
      </c>
      <c r="F2254">
        <v>2.1800000000000002</v>
      </c>
      <c r="G2254">
        <v>11.07</v>
      </c>
      <c r="H2254">
        <v>8.1875</v>
      </c>
      <c r="I2254">
        <v>19.37</v>
      </c>
      <c r="J2254">
        <v>24.58</v>
      </c>
      <c r="K2254">
        <v>93.79</v>
      </c>
      <c r="L2254">
        <v>30.37</v>
      </c>
      <c r="O2254" s="1">
        <v>42430</v>
      </c>
      <c r="P2254" s="4">
        <f t="shared" si="72"/>
        <v>41.461468750000002</v>
      </c>
      <c r="Q2254" s="4">
        <f t="shared" ref="Q2254:Q2317" si="73">B2254</f>
        <v>86.75</v>
      </c>
      <c r="T2254" s="59"/>
      <c r="U2254" s="59"/>
    </row>
    <row r="2255" spans="1:21" x14ac:dyDescent="0.3">
      <c r="A2255" s="1">
        <v>42431</v>
      </c>
      <c r="B2255">
        <v>87.29</v>
      </c>
      <c r="C2255">
        <v>54.42</v>
      </c>
      <c r="D2255">
        <v>136.97</v>
      </c>
      <c r="E2255">
        <v>52.85</v>
      </c>
      <c r="F2255">
        <v>2.3199999999999998</v>
      </c>
      <c r="G2255">
        <v>11.68</v>
      </c>
      <c r="H2255">
        <v>8.2349999999999994</v>
      </c>
      <c r="I2255">
        <v>19.489999999999998</v>
      </c>
      <c r="J2255">
        <v>24.62</v>
      </c>
      <c r="K2255">
        <v>93.34</v>
      </c>
      <c r="L2255">
        <v>30.54</v>
      </c>
      <c r="O2255" s="1">
        <v>42431</v>
      </c>
      <c r="P2255" s="4">
        <f t="shared" si="72"/>
        <v>41.5048125</v>
      </c>
      <c r="Q2255" s="4">
        <f t="shared" si="73"/>
        <v>87.29</v>
      </c>
      <c r="T2255" s="59"/>
      <c r="U2255" s="59"/>
    </row>
    <row r="2256" spans="1:21" x14ac:dyDescent="0.3">
      <c r="A2256" s="1">
        <v>42432</v>
      </c>
      <c r="B2256">
        <v>87.39</v>
      </c>
      <c r="C2256">
        <v>54.87</v>
      </c>
      <c r="D2256">
        <v>137.33000000000001</v>
      </c>
      <c r="E2256">
        <v>52.38</v>
      </c>
      <c r="F2256">
        <v>2.46</v>
      </c>
      <c r="G2256">
        <v>11.79</v>
      </c>
      <c r="H2256">
        <v>8.1624999999999996</v>
      </c>
      <c r="I2256">
        <v>19.45</v>
      </c>
      <c r="J2256">
        <v>24.56</v>
      </c>
      <c r="K2256">
        <v>94.7</v>
      </c>
      <c r="L2256">
        <v>30.58</v>
      </c>
      <c r="O2256" s="1">
        <v>42432</v>
      </c>
      <c r="P2256" s="4">
        <f t="shared" si="72"/>
        <v>41.628031249999999</v>
      </c>
      <c r="Q2256" s="4">
        <f t="shared" si="73"/>
        <v>87.39</v>
      </c>
      <c r="T2256" s="59"/>
      <c r="U2256" s="59"/>
    </row>
    <row r="2257" spans="1:21" x14ac:dyDescent="0.3">
      <c r="A2257" s="1">
        <v>42433</v>
      </c>
      <c r="B2257">
        <v>88.29</v>
      </c>
      <c r="C2257">
        <v>54.89</v>
      </c>
      <c r="D2257">
        <v>146.06</v>
      </c>
      <c r="E2257">
        <v>52.66</v>
      </c>
      <c r="F2257">
        <v>2.37</v>
      </c>
      <c r="G2257">
        <v>11.88</v>
      </c>
      <c r="H2257">
        <v>8.1374999999999993</v>
      </c>
      <c r="I2257">
        <v>19.39</v>
      </c>
      <c r="J2257">
        <v>24.65</v>
      </c>
      <c r="K2257">
        <v>95.35</v>
      </c>
      <c r="L2257">
        <v>30.63</v>
      </c>
      <c r="O2257" s="1">
        <v>42433</v>
      </c>
      <c r="P2257" s="4">
        <f t="shared" si="72"/>
        <v>42.676968750000007</v>
      </c>
      <c r="Q2257" s="4">
        <f t="shared" si="73"/>
        <v>88.29</v>
      </c>
      <c r="T2257" s="59"/>
      <c r="U2257" s="59"/>
    </row>
    <row r="2258" spans="1:21" x14ac:dyDescent="0.3">
      <c r="A2258" s="1">
        <v>42434</v>
      </c>
      <c r="B2258">
        <v>88.29</v>
      </c>
      <c r="C2258">
        <v>54.89</v>
      </c>
      <c r="D2258">
        <v>146.06</v>
      </c>
      <c r="E2258">
        <v>52.66</v>
      </c>
      <c r="F2258">
        <v>2.37</v>
      </c>
      <c r="G2258">
        <v>11.88</v>
      </c>
      <c r="H2258">
        <v>8.1374999999999993</v>
      </c>
      <c r="I2258">
        <v>19.39</v>
      </c>
      <c r="J2258">
        <v>24.65</v>
      </c>
      <c r="K2258">
        <v>95.35</v>
      </c>
      <c r="L2258">
        <v>30.63</v>
      </c>
      <c r="O2258" s="1">
        <v>42434</v>
      </c>
      <c r="P2258" s="4">
        <f t="shared" si="72"/>
        <v>42.676968750000007</v>
      </c>
      <c r="Q2258" s="4">
        <f t="shared" si="73"/>
        <v>88.29</v>
      </c>
      <c r="T2258" s="59"/>
      <c r="U2258" s="59"/>
    </row>
    <row r="2259" spans="1:21" x14ac:dyDescent="0.3">
      <c r="A2259" s="1">
        <v>42435</v>
      </c>
      <c r="B2259">
        <v>88.29</v>
      </c>
      <c r="C2259">
        <v>54.89</v>
      </c>
      <c r="D2259">
        <v>146.06</v>
      </c>
      <c r="E2259">
        <v>52.66</v>
      </c>
      <c r="F2259">
        <v>2.37</v>
      </c>
      <c r="G2259">
        <v>11.88</v>
      </c>
      <c r="H2259">
        <v>8.1374999999999993</v>
      </c>
      <c r="I2259">
        <v>19.39</v>
      </c>
      <c r="J2259">
        <v>24.65</v>
      </c>
      <c r="K2259">
        <v>95.35</v>
      </c>
      <c r="L2259">
        <v>30.63</v>
      </c>
      <c r="O2259" s="1">
        <v>42435</v>
      </c>
      <c r="P2259" s="4">
        <f t="shared" si="72"/>
        <v>42.676968750000007</v>
      </c>
      <c r="Q2259" s="4">
        <f t="shared" si="73"/>
        <v>88.29</v>
      </c>
      <c r="T2259" s="59"/>
      <c r="U2259" s="59"/>
    </row>
    <row r="2260" spans="1:21" x14ac:dyDescent="0.3">
      <c r="A2260" s="1">
        <v>42436</v>
      </c>
      <c r="B2260">
        <v>88.69</v>
      </c>
      <c r="C2260">
        <v>55.49</v>
      </c>
      <c r="D2260">
        <v>143.51</v>
      </c>
      <c r="E2260">
        <v>53.3</v>
      </c>
      <c r="F2260">
        <v>2.4700000000000002</v>
      </c>
      <c r="G2260">
        <v>11.58</v>
      </c>
      <c r="H2260">
        <v>8.0850000000000009</v>
      </c>
      <c r="I2260">
        <v>19.440000000000001</v>
      </c>
      <c r="J2260">
        <v>24.7</v>
      </c>
      <c r="K2260">
        <v>96.04</v>
      </c>
      <c r="L2260">
        <v>30.94</v>
      </c>
      <c r="O2260" s="1">
        <v>42436</v>
      </c>
      <c r="P2260" s="4">
        <f t="shared" si="72"/>
        <v>42.578687500000001</v>
      </c>
      <c r="Q2260" s="4">
        <f t="shared" si="73"/>
        <v>88.69</v>
      </c>
      <c r="T2260" s="59"/>
      <c r="U2260" s="59"/>
    </row>
    <row r="2261" spans="1:21" x14ac:dyDescent="0.3">
      <c r="A2261" s="1">
        <v>42437</v>
      </c>
      <c r="B2261">
        <v>86.68</v>
      </c>
      <c r="C2261">
        <v>54.53</v>
      </c>
      <c r="D2261">
        <v>139.63</v>
      </c>
      <c r="E2261">
        <v>52.46</v>
      </c>
      <c r="F2261">
        <v>2.2999999999999998</v>
      </c>
      <c r="G2261">
        <v>10.66</v>
      </c>
      <c r="H2261">
        <v>7.9375</v>
      </c>
      <c r="I2261">
        <v>18.78</v>
      </c>
      <c r="J2261">
        <v>24.65</v>
      </c>
      <c r="K2261">
        <v>93.79</v>
      </c>
      <c r="L2261">
        <v>30.56</v>
      </c>
      <c r="O2261" s="1">
        <v>42437</v>
      </c>
      <c r="P2261" s="4">
        <f t="shared" si="72"/>
        <v>41.568468750000008</v>
      </c>
      <c r="Q2261" s="4">
        <f t="shared" si="73"/>
        <v>86.68</v>
      </c>
      <c r="T2261" s="59"/>
      <c r="U2261" s="59"/>
    </row>
    <row r="2262" spans="1:21" x14ac:dyDescent="0.3">
      <c r="A2262" s="1">
        <v>42438</v>
      </c>
      <c r="B2262">
        <v>87.29</v>
      </c>
      <c r="C2262">
        <v>54.75</v>
      </c>
      <c r="D2262">
        <v>141.96</v>
      </c>
      <c r="E2262">
        <v>51.95</v>
      </c>
      <c r="F2262">
        <v>2.2599999999999998</v>
      </c>
      <c r="G2262">
        <v>10.81</v>
      </c>
      <c r="H2262">
        <v>7.9325000000000001</v>
      </c>
      <c r="I2262">
        <v>19.170000000000002</v>
      </c>
      <c r="J2262">
        <v>24.74</v>
      </c>
      <c r="K2262">
        <v>94.11</v>
      </c>
      <c r="L2262">
        <v>30.864999999999998</v>
      </c>
      <c r="O2262" s="1">
        <v>42438</v>
      </c>
      <c r="P2262" s="4">
        <f t="shared" si="72"/>
        <v>41.908468750000004</v>
      </c>
      <c r="Q2262" s="4">
        <f t="shared" si="73"/>
        <v>87.29</v>
      </c>
      <c r="T2262" s="59"/>
      <c r="U2262" s="59"/>
    </row>
    <row r="2263" spans="1:21" x14ac:dyDescent="0.3">
      <c r="A2263" s="1">
        <v>42439</v>
      </c>
      <c r="B2263">
        <v>87.73</v>
      </c>
      <c r="C2263">
        <v>55.49</v>
      </c>
      <c r="D2263">
        <v>144.41999999999999</v>
      </c>
      <c r="E2263">
        <v>52.02</v>
      </c>
      <c r="F2263">
        <v>2.2599999999999998</v>
      </c>
      <c r="G2263">
        <v>10.88</v>
      </c>
      <c r="H2263">
        <v>7.92</v>
      </c>
      <c r="I2263">
        <v>19.57</v>
      </c>
      <c r="J2263">
        <v>24.74</v>
      </c>
      <c r="K2263">
        <v>95.94</v>
      </c>
      <c r="L2263">
        <v>31.25</v>
      </c>
      <c r="O2263" s="1">
        <v>42439</v>
      </c>
      <c r="P2263" s="4">
        <f t="shared" si="72"/>
        <v>42.462625000000003</v>
      </c>
      <c r="Q2263" s="4">
        <f t="shared" si="73"/>
        <v>87.73</v>
      </c>
      <c r="T2263" s="59"/>
      <c r="U2263" s="59"/>
    </row>
    <row r="2264" spans="1:21" x14ac:dyDescent="0.3">
      <c r="A2264" s="1">
        <v>42440</v>
      </c>
      <c r="B2264">
        <v>89.4</v>
      </c>
      <c r="C2264">
        <v>56.06</v>
      </c>
      <c r="D2264">
        <v>148.82</v>
      </c>
      <c r="E2264">
        <v>52.22</v>
      </c>
      <c r="F2264">
        <v>2.52</v>
      </c>
      <c r="G2264">
        <v>11.39</v>
      </c>
      <c r="H2264">
        <v>8.0549999999999997</v>
      </c>
      <c r="I2264">
        <v>20.035</v>
      </c>
      <c r="J2264">
        <v>25.35</v>
      </c>
      <c r="K2264">
        <v>97.75</v>
      </c>
      <c r="L2264">
        <v>31.76</v>
      </c>
      <c r="O2264" s="1">
        <v>42440</v>
      </c>
      <c r="P2264" s="4">
        <f t="shared" si="72"/>
        <v>43.376750000000001</v>
      </c>
      <c r="Q2264" s="4">
        <f t="shared" si="73"/>
        <v>89.4</v>
      </c>
      <c r="T2264" s="59"/>
      <c r="U2264" s="59"/>
    </row>
    <row r="2265" spans="1:21" x14ac:dyDescent="0.3">
      <c r="A2265" s="1">
        <v>42441</v>
      </c>
      <c r="B2265">
        <v>89.4</v>
      </c>
      <c r="C2265">
        <v>56.06</v>
      </c>
      <c r="D2265">
        <v>148.82</v>
      </c>
      <c r="E2265">
        <v>52.22</v>
      </c>
      <c r="F2265">
        <v>2.52</v>
      </c>
      <c r="G2265">
        <v>11.39</v>
      </c>
      <c r="H2265">
        <v>8.0549999999999997</v>
      </c>
      <c r="I2265">
        <v>20.035</v>
      </c>
      <c r="J2265">
        <v>25.35</v>
      </c>
      <c r="K2265">
        <v>97.75</v>
      </c>
      <c r="L2265">
        <v>31.76</v>
      </c>
      <c r="O2265" s="1">
        <v>42441</v>
      </c>
      <c r="P2265" s="4">
        <f t="shared" si="72"/>
        <v>43.376750000000001</v>
      </c>
      <c r="Q2265" s="4">
        <f t="shared" si="73"/>
        <v>89.4</v>
      </c>
      <c r="T2265" s="59"/>
      <c r="U2265" s="59"/>
    </row>
    <row r="2266" spans="1:21" x14ac:dyDescent="0.3">
      <c r="A2266" s="1">
        <v>42442</v>
      </c>
      <c r="B2266">
        <v>89.4</v>
      </c>
      <c r="C2266">
        <v>56.06</v>
      </c>
      <c r="D2266">
        <v>148.82</v>
      </c>
      <c r="E2266">
        <v>52.22</v>
      </c>
      <c r="F2266">
        <v>2.52</v>
      </c>
      <c r="G2266">
        <v>11.39</v>
      </c>
      <c r="H2266">
        <v>8.0549999999999997</v>
      </c>
      <c r="I2266">
        <v>20.035</v>
      </c>
      <c r="J2266">
        <v>25.35</v>
      </c>
      <c r="K2266">
        <v>97.75</v>
      </c>
      <c r="L2266">
        <v>31.76</v>
      </c>
      <c r="O2266" s="1">
        <v>42442</v>
      </c>
      <c r="P2266" s="4">
        <f t="shared" si="72"/>
        <v>43.376750000000001</v>
      </c>
      <c r="Q2266" s="4">
        <f t="shared" si="73"/>
        <v>89.4</v>
      </c>
      <c r="T2266" s="59"/>
      <c r="U2266" s="59"/>
    </row>
    <row r="2267" spans="1:21" x14ac:dyDescent="0.3">
      <c r="A2267" s="1">
        <v>42443</v>
      </c>
      <c r="B2267">
        <v>89.19</v>
      </c>
      <c r="C2267">
        <v>55.61</v>
      </c>
      <c r="D2267">
        <v>148.13999999999999</v>
      </c>
      <c r="E2267">
        <v>52.09</v>
      </c>
      <c r="F2267">
        <v>2.72</v>
      </c>
      <c r="G2267">
        <v>11.15</v>
      </c>
      <c r="H2267">
        <v>8.0749999999999993</v>
      </c>
      <c r="I2267">
        <v>19.91</v>
      </c>
      <c r="J2267">
        <v>25.22</v>
      </c>
      <c r="K2267">
        <v>96.99</v>
      </c>
      <c r="L2267">
        <v>31.43</v>
      </c>
      <c r="O2267" s="1">
        <v>42443</v>
      </c>
      <c r="P2267" s="4">
        <f t="shared" si="72"/>
        <v>43.137062499999999</v>
      </c>
      <c r="Q2267" s="4">
        <f t="shared" si="73"/>
        <v>89.19</v>
      </c>
      <c r="T2267" s="59"/>
      <c r="U2267" s="59"/>
    </row>
    <row r="2268" spans="1:21" x14ac:dyDescent="0.3">
      <c r="A2268" s="1">
        <v>42444</v>
      </c>
      <c r="B2268">
        <v>88.96</v>
      </c>
      <c r="C2268">
        <v>55.73</v>
      </c>
      <c r="D2268">
        <v>148.47</v>
      </c>
      <c r="E2268">
        <v>51.63</v>
      </c>
      <c r="F2268">
        <v>2.4900000000000002</v>
      </c>
      <c r="G2268">
        <v>10.85</v>
      </c>
      <c r="H2268">
        <v>8.0350000000000001</v>
      </c>
      <c r="I2268">
        <v>19.899999999999999</v>
      </c>
      <c r="J2268">
        <v>24.88</v>
      </c>
      <c r="K2268">
        <v>96.59</v>
      </c>
      <c r="L2268">
        <v>31.65</v>
      </c>
      <c r="O2268" s="1">
        <v>42444</v>
      </c>
      <c r="P2268" s="4">
        <f t="shared" si="72"/>
        <v>43.058437500000004</v>
      </c>
      <c r="Q2268" s="4">
        <f t="shared" si="73"/>
        <v>88.96</v>
      </c>
      <c r="T2268" s="59"/>
      <c r="U2268" s="59"/>
    </row>
    <row r="2269" spans="1:21" x14ac:dyDescent="0.3">
      <c r="A2269" s="1">
        <v>42445</v>
      </c>
      <c r="B2269">
        <v>89.76</v>
      </c>
      <c r="C2269">
        <v>56.14</v>
      </c>
      <c r="D2269">
        <v>148.63</v>
      </c>
      <c r="E2269">
        <v>51.3</v>
      </c>
      <c r="F2269">
        <v>2.63</v>
      </c>
      <c r="G2269">
        <v>10.72</v>
      </c>
      <c r="H2269">
        <v>8.2750000000000004</v>
      </c>
      <c r="I2269">
        <v>20.05</v>
      </c>
      <c r="J2269">
        <v>25.78</v>
      </c>
      <c r="K2269">
        <v>97.28</v>
      </c>
      <c r="L2269">
        <v>31.69</v>
      </c>
      <c r="O2269" s="1">
        <v>42445</v>
      </c>
      <c r="P2269" s="4">
        <f t="shared" si="72"/>
        <v>43.21443750000001</v>
      </c>
      <c r="Q2269" s="4">
        <f t="shared" si="73"/>
        <v>89.76</v>
      </c>
      <c r="T2269" s="59"/>
      <c r="U2269" s="59"/>
    </row>
    <row r="2270" spans="1:21" x14ac:dyDescent="0.3">
      <c r="A2270" s="1">
        <v>42446</v>
      </c>
      <c r="B2270">
        <v>90.38</v>
      </c>
      <c r="C2270">
        <v>56.6</v>
      </c>
      <c r="D2270">
        <v>151.55000000000001</v>
      </c>
      <c r="E2270">
        <v>51.38</v>
      </c>
      <c r="F2270">
        <v>2.8</v>
      </c>
      <c r="G2270">
        <v>10.87</v>
      </c>
      <c r="H2270">
        <v>8.2050000000000001</v>
      </c>
      <c r="I2270">
        <v>20.28</v>
      </c>
      <c r="J2270">
        <v>25.77</v>
      </c>
      <c r="K2270">
        <v>97.76</v>
      </c>
      <c r="L2270">
        <v>31.98</v>
      </c>
      <c r="O2270" s="1">
        <v>42446</v>
      </c>
      <c r="P2270" s="4">
        <f t="shared" si="72"/>
        <v>43.713812499999996</v>
      </c>
      <c r="Q2270" s="4">
        <f t="shared" si="73"/>
        <v>90.38</v>
      </c>
      <c r="T2270" s="59"/>
      <c r="U2270" s="59"/>
    </row>
    <row r="2271" spans="1:21" x14ac:dyDescent="0.3">
      <c r="A2271" s="1">
        <v>42447</v>
      </c>
      <c r="B2271">
        <v>91.57</v>
      </c>
      <c r="C2271">
        <v>57.09</v>
      </c>
      <c r="D2271">
        <v>152.49</v>
      </c>
      <c r="E2271">
        <v>51.59</v>
      </c>
      <c r="F2271">
        <v>2.93</v>
      </c>
      <c r="G2271">
        <v>11.14</v>
      </c>
      <c r="H2271">
        <v>8.4525000000000006</v>
      </c>
      <c r="I2271">
        <v>20.49</v>
      </c>
      <c r="J2271">
        <v>26.04</v>
      </c>
      <c r="K2271">
        <v>97.98</v>
      </c>
      <c r="L2271">
        <v>32.68</v>
      </c>
      <c r="O2271" s="1">
        <v>42447</v>
      </c>
      <c r="P2271" s="4">
        <f t="shared" si="72"/>
        <v>44.098031249999998</v>
      </c>
      <c r="Q2271" s="4">
        <f t="shared" si="73"/>
        <v>91.57</v>
      </c>
      <c r="T2271" s="59"/>
      <c r="U2271" s="59"/>
    </row>
    <row r="2272" spans="1:21" x14ac:dyDescent="0.3">
      <c r="A2272" s="1">
        <v>42448</v>
      </c>
      <c r="B2272">
        <v>91.57</v>
      </c>
      <c r="C2272">
        <v>57.09</v>
      </c>
      <c r="D2272">
        <v>152.49</v>
      </c>
      <c r="E2272">
        <v>51.59</v>
      </c>
      <c r="F2272">
        <v>2.93</v>
      </c>
      <c r="G2272">
        <v>11.14</v>
      </c>
      <c r="H2272">
        <v>8.4525000000000006</v>
      </c>
      <c r="I2272">
        <v>20.49</v>
      </c>
      <c r="J2272">
        <v>26.04</v>
      </c>
      <c r="K2272">
        <v>97.98</v>
      </c>
      <c r="L2272">
        <v>32.68</v>
      </c>
      <c r="O2272" s="1">
        <v>42448</v>
      </c>
      <c r="P2272" s="4">
        <f t="shared" si="72"/>
        <v>44.098031249999998</v>
      </c>
      <c r="Q2272" s="4">
        <f t="shared" si="73"/>
        <v>91.57</v>
      </c>
      <c r="T2272" s="59"/>
      <c r="U2272" s="59"/>
    </row>
    <row r="2273" spans="1:21" x14ac:dyDescent="0.3">
      <c r="A2273" s="1">
        <v>42449</v>
      </c>
      <c r="B2273">
        <v>91.57</v>
      </c>
      <c r="C2273">
        <v>57.09</v>
      </c>
      <c r="D2273">
        <v>152.49</v>
      </c>
      <c r="E2273">
        <v>51.59</v>
      </c>
      <c r="F2273">
        <v>2.93</v>
      </c>
      <c r="G2273">
        <v>11.14</v>
      </c>
      <c r="H2273">
        <v>8.4525000000000006</v>
      </c>
      <c r="I2273">
        <v>20.49</v>
      </c>
      <c r="J2273">
        <v>26.04</v>
      </c>
      <c r="K2273">
        <v>97.98</v>
      </c>
      <c r="L2273">
        <v>32.68</v>
      </c>
      <c r="O2273" s="1">
        <v>42449</v>
      </c>
      <c r="P2273" s="4">
        <f t="shared" si="72"/>
        <v>44.098031249999998</v>
      </c>
      <c r="Q2273" s="4">
        <f t="shared" si="73"/>
        <v>91.57</v>
      </c>
      <c r="T2273" s="59"/>
      <c r="U2273" s="59"/>
    </row>
    <row r="2274" spans="1:21" x14ac:dyDescent="0.3">
      <c r="A2274" s="1">
        <v>42450</v>
      </c>
      <c r="B2274">
        <v>91.69</v>
      </c>
      <c r="C2274">
        <v>57.02</v>
      </c>
      <c r="D2274">
        <v>152.88999999999999</v>
      </c>
      <c r="E2274">
        <v>52.21</v>
      </c>
      <c r="F2274">
        <v>2.8</v>
      </c>
      <c r="G2274">
        <v>11.53</v>
      </c>
      <c r="H2274">
        <v>8.4774999999999991</v>
      </c>
      <c r="I2274">
        <v>20.73</v>
      </c>
      <c r="J2274">
        <v>25.93</v>
      </c>
      <c r="K2274">
        <v>97.82</v>
      </c>
      <c r="L2274">
        <v>32.340000000000003</v>
      </c>
      <c r="O2274" s="1">
        <v>42450</v>
      </c>
      <c r="P2274" s="4">
        <f t="shared" si="72"/>
        <v>44.212218749999998</v>
      </c>
      <c r="Q2274" s="4">
        <f t="shared" si="73"/>
        <v>91.69</v>
      </c>
      <c r="T2274" s="59"/>
      <c r="U2274" s="59"/>
    </row>
    <row r="2275" spans="1:21" x14ac:dyDescent="0.3">
      <c r="A2275" s="1">
        <v>42451</v>
      </c>
      <c r="B2275">
        <v>91.67</v>
      </c>
      <c r="C2275">
        <v>56.9</v>
      </c>
      <c r="D2275">
        <v>154.76</v>
      </c>
      <c r="E2275">
        <v>52.02</v>
      </c>
      <c r="F2275">
        <v>2.79</v>
      </c>
      <c r="G2275">
        <v>11.44</v>
      </c>
      <c r="H2275">
        <v>8.4625000000000004</v>
      </c>
      <c r="I2275">
        <v>20.78</v>
      </c>
      <c r="J2275">
        <v>25.81</v>
      </c>
      <c r="K2275">
        <v>98.24</v>
      </c>
      <c r="L2275">
        <v>32.32</v>
      </c>
      <c r="O2275" s="1">
        <v>42451</v>
      </c>
      <c r="P2275" s="4">
        <f t="shared" si="72"/>
        <v>44.393156250000004</v>
      </c>
      <c r="Q2275" s="4">
        <f t="shared" si="73"/>
        <v>91.67</v>
      </c>
      <c r="T2275" s="59"/>
      <c r="U2275" s="59"/>
    </row>
    <row r="2276" spans="1:21" x14ac:dyDescent="0.3">
      <c r="A2276" s="1">
        <v>42452</v>
      </c>
      <c r="B2276">
        <v>90.2</v>
      </c>
      <c r="C2276">
        <v>56.6</v>
      </c>
      <c r="D2276">
        <v>152.99</v>
      </c>
      <c r="E2276">
        <v>50.99</v>
      </c>
      <c r="F2276">
        <v>2.68</v>
      </c>
      <c r="G2276">
        <v>10.65</v>
      </c>
      <c r="H2276">
        <v>8.6074999999999999</v>
      </c>
      <c r="I2276">
        <v>20.28</v>
      </c>
      <c r="J2276">
        <v>25.68</v>
      </c>
      <c r="K2276">
        <v>97.71</v>
      </c>
      <c r="L2276">
        <v>32</v>
      </c>
      <c r="O2276" s="1">
        <v>42452</v>
      </c>
      <c r="P2276" s="4">
        <f t="shared" si="72"/>
        <v>43.834218749999998</v>
      </c>
      <c r="Q2276" s="4">
        <f t="shared" si="73"/>
        <v>90.2</v>
      </c>
      <c r="T2276" s="59"/>
      <c r="U2276" s="59"/>
    </row>
    <row r="2277" spans="1:21" x14ac:dyDescent="0.3">
      <c r="A2277" s="1">
        <v>42453</v>
      </c>
      <c r="B2277">
        <v>90.14</v>
      </c>
      <c r="C2277">
        <v>56.7</v>
      </c>
      <c r="D2277">
        <v>153</v>
      </c>
      <c r="E2277">
        <v>50.86</v>
      </c>
      <c r="F2277">
        <v>2.79</v>
      </c>
      <c r="G2277">
        <v>10.5</v>
      </c>
      <c r="H2277">
        <v>8.6199999999999992</v>
      </c>
      <c r="I2277">
        <v>20.149999999999999</v>
      </c>
      <c r="J2277">
        <v>25.73</v>
      </c>
      <c r="K2277">
        <v>96.93</v>
      </c>
      <c r="L2277">
        <v>31.88</v>
      </c>
      <c r="O2277" s="1">
        <v>42453</v>
      </c>
      <c r="P2277" s="4">
        <f t="shared" si="72"/>
        <v>43.764249999999997</v>
      </c>
      <c r="Q2277" s="4">
        <f t="shared" si="73"/>
        <v>90.14</v>
      </c>
      <c r="T2277" s="59"/>
      <c r="U2277" s="59"/>
    </row>
    <row r="2278" spans="1:21" x14ac:dyDescent="0.3">
      <c r="A2278" s="1">
        <v>42454</v>
      </c>
      <c r="B2278">
        <v>90.14</v>
      </c>
      <c r="C2278">
        <v>56.7</v>
      </c>
      <c r="D2278">
        <v>153</v>
      </c>
      <c r="E2278">
        <v>50.86</v>
      </c>
      <c r="F2278">
        <v>2.79</v>
      </c>
      <c r="G2278">
        <v>10.5</v>
      </c>
      <c r="H2278">
        <v>8.6199999999999992</v>
      </c>
      <c r="I2278">
        <v>20.149999999999999</v>
      </c>
      <c r="J2278">
        <v>25.73</v>
      </c>
      <c r="K2278">
        <v>96.93</v>
      </c>
      <c r="L2278">
        <v>31.88</v>
      </c>
      <c r="O2278" s="1">
        <v>42454</v>
      </c>
      <c r="P2278" s="4">
        <f t="shared" si="72"/>
        <v>43.764249999999997</v>
      </c>
      <c r="Q2278" s="4">
        <f t="shared" si="73"/>
        <v>90.14</v>
      </c>
      <c r="T2278" s="59"/>
      <c r="U2278" s="59"/>
    </row>
    <row r="2279" spans="1:21" x14ac:dyDescent="0.3">
      <c r="A2279" s="1">
        <v>42455</v>
      </c>
      <c r="B2279">
        <v>90.14</v>
      </c>
      <c r="C2279">
        <v>56.7</v>
      </c>
      <c r="D2279">
        <v>153</v>
      </c>
      <c r="E2279">
        <v>50.86</v>
      </c>
      <c r="F2279">
        <v>2.79</v>
      </c>
      <c r="G2279">
        <v>10.5</v>
      </c>
      <c r="H2279">
        <v>8.6199999999999992</v>
      </c>
      <c r="I2279">
        <v>20.149999999999999</v>
      </c>
      <c r="J2279">
        <v>25.73</v>
      </c>
      <c r="K2279">
        <v>96.93</v>
      </c>
      <c r="L2279">
        <v>31.88</v>
      </c>
      <c r="O2279" s="1">
        <v>42455</v>
      </c>
      <c r="P2279" s="4">
        <f t="shared" si="72"/>
        <v>43.764249999999997</v>
      </c>
      <c r="Q2279" s="4">
        <f t="shared" si="73"/>
        <v>90.14</v>
      </c>
      <c r="T2279" s="59"/>
      <c r="U2279" s="59"/>
    </row>
    <row r="2280" spans="1:21" x14ac:dyDescent="0.3">
      <c r="A2280" s="1">
        <v>42456</v>
      </c>
      <c r="B2280">
        <v>90.14</v>
      </c>
      <c r="C2280">
        <v>56.7</v>
      </c>
      <c r="D2280">
        <v>153</v>
      </c>
      <c r="E2280">
        <v>50.86</v>
      </c>
      <c r="F2280">
        <v>2.79</v>
      </c>
      <c r="G2280">
        <v>10.5</v>
      </c>
      <c r="H2280">
        <v>8.6199999999999992</v>
      </c>
      <c r="I2280">
        <v>20.149999999999999</v>
      </c>
      <c r="J2280">
        <v>25.73</v>
      </c>
      <c r="K2280">
        <v>96.93</v>
      </c>
      <c r="L2280">
        <v>31.88</v>
      </c>
      <c r="O2280" s="1">
        <v>42456</v>
      </c>
      <c r="P2280" s="4">
        <f t="shared" si="72"/>
        <v>43.764249999999997</v>
      </c>
      <c r="Q2280" s="4">
        <f t="shared" si="73"/>
        <v>90.14</v>
      </c>
      <c r="T2280" s="59"/>
      <c r="U2280" s="59"/>
    </row>
    <row r="2281" spans="1:21" x14ac:dyDescent="0.3">
      <c r="A2281" s="1">
        <v>42457</v>
      </c>
      <c r="B2281">
        <v>90.09</v>
      </c>
      <c r="C2281">
        <v>56.52</v>
      </c>
      <c r="D2281">
        <v>153.1</v>
      </c>
      <c r="E2281">
        <v>50.19</v>
      </c>
      <c r="F2281">
        <v>2.78</v>
      </c>
      <c r="G2281">
        <v>10.38</v>
      </c>
      <c r="H2281">
        <v>8.7074999999999996</v>
      </c>
      <c r="I2281">
        <v>20.2</v>
      </c>
      <c r="J2281">
        <v>25.63</v>
      </c>
      <c r="K2281">
        <v>97.47</v>
      </c>
      <c r="L2281">
        <v>31.9</v>
      </c>
      <c r="O2281" s="1">
        <v>42457</v>
      </c>
      <c r="P2281" s="4">
        <f t="shared" si="72"/>
        <v>43.704968749999999</v>
      </c>
      <c r="Q2281" s="4">
        <f t="shared" si="73"/>
        <v>90.09</v>
      </c>
      <c r="T2281" s="59"/>
      <c r="U2281" s="59"/>
    </row>
    <row r="2282" spans="1:21" x14ac:dyDescent="0.3">
      <c r="A2282" s="1">
        <v>42458</v>
      </c>
      <c r="B2282">
        <v>91.33</v>
      </c>
      <c r="C2282">
        <v>57.41</v>
      </c>
      <c r="D2282">
        <v>154.13</v>
      </c>
      <c r="E2282">
        <v>50.69</v>
      </c>
      <c r="F2282">
        <v>2.86</v>
      </c>
      <c r="G2282">
        <v>10.45</v>
      </c>
      <c r="H2282">
        <v>8.8475000000000001</v>
      </c>
      <c r="I2282">
        <v>20.59</v>
      </c>
      <c r="J2282">
        <v>25.97</v>
      </c>
      <c r="K2282">
        <v>100.03</v>
      </c>
      <c r="L2282">
        <v>32.380000000000003</v>
      </c>
      <c r="O2282" s="1">
        <v>42458</v>
      </c>
      <c r="P2282" s="4">
        <f t="shared" si="72"/>
        <v>44.25271875</v>
      </c>
      <c r="Q2282" s="4">
        <f t="shared" si="73"/>
        <v>91.33</v>
      </c>
      <c r="T2282" s="59"/>
      <c r="U2282" s="59"/>
    </row>
    <row r="2283" spans="1:21" x14ac:dyDescent="0.3">
      <c r="A2283" s="1">
        <v>42459</v>
      </c>
      <c r="B2283">
        <v>92.13</v>
      </c>
      <c r="C2283">
        <v>58.37</v>
      </c>
      <c r="D2283">
        <v>156.93</v>
      </c>
      <c r="E2283">
        <v>50.99</v>
      </c>
      <c r="F2283">
        <v>2.86</v>
      </c>
      <c r="G2283">
        <v>10.48</v>
      </c>
      <c r="H2283">
        <v>8.94</v>
      </c>
      <c r="I2283">
        <v>21.04</v>
      </c>
      <c r="J2283">
        <v>26.46</v>
      </c>
      <c r="K2283">
        <v>101.15</v>
      </c>
      <c r="L2283">
        <v>32.71</v>
      </c>
      <c r="O2283" s="1">
        <v>42459</v>
      </c>
      <c r="P2283" s="4">
        <f t="shared" si="72"/>
        <v>44.891500000000015</v>
      </c>
      <c r="Q2283" s="4">
        <f t="shared" si="73"/>
        <v>92.13</v>
      </c>
      <c r="T2283" s="59"/>
      <c r="U2283" s="59"/>
    </row>
    <row r="2284" spans="1:21" x14ac:dyDescent="0.3">
      <c r="A2284" s="1">
        <v>42460</v>
      </c>
      <c r="B2284">
        <v>91.62</v>
      </c>
      <c r="C2284">
        <v>57.42</v>
      </c>
      <c r="D2284">
        <v>154.5</v>
      </c>
      <c r="E2284">
        <v>51.14</v>
      </c>
      <c r="F2284">
        <v>2.85</v>
      </c>
      <c r="G2284">
        <v>10.47</v>
      </c>
      <c r="H2284">
        <v>8.9075000000000006</v>
      </c>
      <c r="I2284">
        <v>21.18</v>
      </c>
      <c r="J2284">
        <v>26.2</v>
      </c>
      <c r="K2284">
        <v>100.39</v>
      </c>
      <c r="L2284">
        <v>32.35</v>
      </c>
      <c r="O2284" s="1">
        <v>42460</v>
      </c>
      <c r="P2284" s="4">
        <f t="shared" si="72"/>
        <v>44.446468750000008</v>
      </c>
      <c r="Q2284" s="4">
        <f t="shared" si="73"/>
        <v>91.62</v>
      </c>
      <c r="T2284" s="59"/>
      <c r="U2284" s="59"/>
    </row>
    <row r="2285" spans="1:21" x14ac:dyDescent="0.3">
      <c r="A2285" s="1">
        <v>42461</v>
      </c>
      <c r="B2285">
        <v>92.25</v>
      </c>
      <c r="C2285">
        <v>57.94</v>
      </c>
      <c r="D2285">
        <v>157.80000000000001</v>
      </c>
      <c r="E2285">
        <v>50.88</v>
      </c>
      <c r="F2285">
        <v>2.83</v>
      </c>
      <c r="G2285">
        <v>11.03</v>
      </c>
      <c r="H2285">
        <v>9.0374999999999996</v>
      </c>
      <c r="I2285">
        <v>21.42</v>
      </c>
      <c r="J2285">
        <v>26.12</v>
      </c>
      <c r="K2285">
        <v>100.57</v>
      </c>
      <c r="L2285">
        <v>32.450000000000003</v>
      </c>
      <c r="O2285" s="1">
        <v>42461</v>
      </c>
      <c r="P2285" s="4">
        <f t="shared" si="72"/>
        <v>44.965593749999996</v>
      </c>
      <c r="Q2285" s="4">
        <f t="shared" si="73"/>
        <v>92.25</v>
      </c>
      <c r="T2285" s="59"/>
      <c r="U2285" s="59"/>
    </row>
    <row r="2286" spans="1:21" x14ac:dyDescent="0.3">
      <c r="A2286" s="1">
        <v>42462</v>
      </c>
      <c r="B2286">
        <v>92.25</v>
      </c>
      <c r="C2286">
        <v>57.94</v>
      </c>
      <c r="D2286">
        <v>157.80000000000001</v>
      </c>
      <c r="E2286">
        <v>50.88</v>
      </c>
      <c r="F2286">
        <v>2.83</v>
      </c>
      <c r="G2286">
        <v>11.03</v>
      </c>
      <c r="H2286">
        <v>9.0374999999999996</v>
      </c>
      <c r="I2286">
        <v>21.42</v>
      </c>
      <c r="J2286">
        <v>26.12</v>
      </c>
      <c r="K2286">
        <v>100.57</v>
      </c>
      <c r="L2286">
        <v>32.450000000000003</v>
      </c>
      <c r="O2286" s="1">
        <v>42462</v>
      </c>
      <c r="P2286" s="4">
        <f t="shared" si="72"/>
        <v>44.965593749999996</v>
      </c>
      <c r="Q2286" s="4">
        <f t="shared" si="73"/>
        <v>92.25</v>
      </c>
      <c r="T2286" s="59"/>
      <c r="U2286" s="59"/>
    </row>
    <row r="2287" spans="1:21" x14ac:dyDescent="0.3">
      <c r="A2287" s="1">
        <v>42463</v>
      </c>
      <c r="B2287">
        <v>92.25</v>
      </c>
      <c r="C2287">
        <v>57.94</v>
      </c>
      <c r="D2287">
        <v>157.80000000000001</v>
      </c>
      <c r="E2287">
        <v>50.88</v>
      </c>
      <c r="F2287">
        <v>2.83</v>
      </c>
      <c r="G2287">
        <v>11.03</v>
      </c>
      <c r="H2287">
        <v>9.0374999999999996</v>
      </c>
      <c r="I2287">
        <v>21.42</v>
      </c>
      <c r="J2287">
        <v>26.12</v>
      </c>
      <c r="K2287">
        <v>100.57</v>
      </c>
      <c r="L2287">
        <v>32.450000000000003</v>
      </c>
      <c r="O2287" s="1">
        <v>42463</v>
      </c>
      <c r="P2287" s="4">
        <f t="shared" si="72"/>
        <v>44.965593749999996</v>
      </c>
      <c r="Q2287" s="4">
        <f t="shared" si="73"/>
        <v>92.25</v>
      </c>
      <c r="T2287" s="59"/>
      <c r="U2287" s="59"/>
    </row>
    <row r="2288" spans="1:21" x14ac:dyDescent="0.3">
      <c r="A2288" s="1">
        <v>42464</v>
      </c>
      <c r="B2288">
        <v>91.43</v>
      </c>
      <c r="C2288">
        <v>57.72</v>
      </c>
      <c r="D2288">
        <v>156.01</v>
      </c>
      <c r="E2288">
        <v>50.65</v>
      </c>
      <c r="F2288">
        <v>2.83</v>
      </c>
      <c r="G2288">
        <v>10.8</v>
      </c>
      <c r="H2288">
        <v>8.9499999999999993</v>
      </c>
      <c r="I2288">
        <v>21.17</v>
      </c>
      <c r="J2288">
        <v>25.85</v>
      </c>
      <c r="K2288">
        <v>101.63</v>
      </c>
      <c r="L2288">
        <v>32</v>
      </c>
      <c r="O2288" s="1">
        <v>42464</v>
      </c>
      <c r="P2288" s="4">
        <f t="shared" si="72"/>
        <v>44.638624999999998</v>
      </c>
      <c r="Q2288" s="4">
        <f t="shared" si="73"/>
        <v>91.43</v>
      </c>
      <c r="T2288" s="59"/>
      <c r="U2288" s="59"/>
    </row>
    <row r="2289" spans="1:21" x14ac:dyDescent="0.3">
      <c r="A2289" s="1">
        <v>42465</v>
      </c>
      <c r="B2289">
        <v>90.92</v>
      </c>
      <c r="C2289">
        <v>57.71</v>
      </c>
      <c r="D2289">
        <v>155.03</v>
      </c>
      <c r="E2289">
        <v>50.07</v>
      </c>
      <c r="F2289">
        <v>2.76</v>
      </c>
      <c r="G2289">
        <v>10.4</v>
      </c>
      <c r="H2289">
        <v>8.9375</v>
      </c>
      <c r="I2289">
        <v>20.95</v>
      </c>
      <c r="J2289">
        <v>25.51</v>
      </c>
      <c r="K2289">
        <v>99.52</v>
      </c>
      <c r="L2289">
        <v>31.9</v>
      </c>
      <c r="O2289" s="1">
        <v>42465</v>
      </c>
      <c r="P2289" s="4">
        <f t="shared" si="72"/>
        <v>44.249218750000004</v>
      </c>
      <c r="Q2289" s="4">
        <f t="shared" si="73"/>
        <v>90.92</v>
      </c>
      <c r="T2289" s="59"/>
      <c r="U2289" s="59"/>
    </row>
    <row r="2290" spans="1:21" x14ac:dyDescent="0.3">
      <c r="A2290" s="1">
        <v>42466</v>
      </c>
      <c r="B2290">
        <v>91.79</v>
      </c>
      <c r="C2290">
        <v>58.36</v>
      </c>
      <c r="D2290">
        <v>157.54</v>
      </c>
      <c r="E2290">
        <v>50.62</v>
      </c>
      <c r="F2290">
        <v>2.8</v>
      </c>
      <c r="G2290">
        <v>10.47</v>
      </c>
      <c r="H2290">
        <v>8.9499999999999993</v>
      </c>
      <c r="I2290">
        <v>21.06</v>
      </c>
      <c r="J2290">
        <v>25.62</v>
      </c>
      <c r="K2290">
        <v>101.1</v>
      </c>
      <c r="L2290">
        <v>32.08</v>
      </c>
      <c r="O2290" s="1">
        <v>42466</v>
      </c>
      <c r="P2290" s="4">
        <f t="shared" si="72"/>
        <v>44.797499999999999</v>
      </c>
      <c r="Q2290" s="4">
        <f t="shared" si="73"/>
        <v>91.79</v>
      </c>
      <c r="T2290" s="59"/>
      <c r="U2290" s="59"/>
    </row>
    <row r="2291" spans="1:21" x14ac:dyDescent="0.3">
      <c r="A2291" s="1">
        <v>42467</v>
      </c>
      <c r="B2291">
        <v>90.39</v>
      </c>
      <c r="C2291">
        <v>57.15</v>
      </c>
      <c r="D2291">
        <v>154.97</v>
      </c>
      <c r="E2291">
        <v>50.03</v>
      </c>
      <c r="F2291">
        <v>2.64</v>
      </c>
      <c r="G2291">
        <v>10.51</v>
      </c>
      <c r="H2291">
        <v>8.8574999999999999</v>
      </c>
      <c r="I2291">
        <v>20.8</v>
      </c>
      <c r="J2291">
        <v>25.37</v>
      </c>
      <c r="K2291">
        <v>100.09</v>
      </c>
      <c r="L2291">
        <v>31.55</v>
      </c>
      <c r="O2291" s="1">
        <v>42467</v>
      </c>
      <c r="P2291" s="4">
        <f t="shared" si="72"/>
        <v>44.130093750000007</v>
      </c>
      <c r="Q2291" s="4">
        <f t="shared" si="73"/>
        <v>90.39</v>
      </c>
      <c r="T2291" s="59"/>
      <c r="U2291" s="59"/>
    </row>
    <row r="2292" spans="1:21" x14ac:dyDescent="0.3">
      <c r="A2292" s="1">
        <v>42468</v>
      </c>
      <c r="B2292">
        <v>90.81</v>
      </c>
      <c r="C2292">
        <v>57.89</v>
      </c>
      <c r="D2292">
        <v>156.15</v>
      </c>
      <c r="E2292">
        <v>50.56</v>
      </c>
      <c r="F2292">
        <v>2.74</v>
      </c>
      <c r="G2292">
        <v>10.72</v>
      </c>
      <c r="H2292">
        <v>8.9149999999999991</v>
      </c>
      <c r="I2292">
        <v>20.79</v>
      </c>
      <c r="J2292">
        <v>25.28</v>
      </c>
      <c r="K2292">
        <v>100.65</v>
      </c>
      <c r="L2292">
        <v>31.63</v>
      </c>
      <c r="O2292" s="1">
        <v>42468</v>
      </c>
      <c r="P2292" s="4">
        <f t="shared" si="72"/>
        <v>44.478437499999998</v>
      </c>
      <c r="Q2292" s="4">
        <f t="shared" si="73"/>
        <v>90.81</v>
      </c>
      <c r="T2292" s="59"/>
      <c r="U2292" s="59"/>
    </row>
    <row r="2293" spans="1:21" x14ac:dyDescent="0.3">
      <c r="A2293" s="1">
        <v>42469</v>
      </c>
      <c r="B2293">
        <v>90.81</v>
      </c>
      <c r="C2293">
        <v>57.89</v>
      </c>
      <c r="D2293">
        <v>156.15</v>
      </c>
      <c r="E2293">
        <v>50.56</v>
      </c>
      <c r="F2293">
        <v>2.74</v>
      </c>
      <c r="G2293">
        <v>10.72</v>
      </c>
      <c r="H2293">
        <v>8.9149999999999991</v>
      </c>
      <c r="I2293">
        <v>20.79</v>
      </c>
      <c r="J2293">
        <v>25.28</v>
      </c>
      <c r="K2293">
        <v>100.65</v>
      </c>
      <c r="L2293">
        <v>31.63</v>
      </c>
      <c r="O2293" s="1">
        <v>42469</v>
      </c>
      <c r="P2293" s="4">
        <f t="shared" si="72"/>
        <v>44.478437499999998</v>
      </c>
      <c r="Q2293" s="4">
        <f t="shared" si="73"/>
        <v>90.81</v>
      </c>
      <c r="T2293" s="59"/>
      <c r="U2293" s="59"/>
    </row>
    <row r="2294" spans="1:21" x14ac:dyDescent="0.3">
      <c r="A2294" s="1">
        <v>42470</v>
      </c>
      <c r="B2294">
        <v>90.81</v>
      </c>
      <c r="C2294">
        <v>57.89</v>
      </c>
      <c r="D2294">
        <v>156.15</v>
      </c>
      <c r="E2294">
        <v>50.56</v>
      </c>
      <c r="F2294">
        <v>2.74</v>
      </c>
      <c r="G2294">
        <v>10.72</v>
      </c>
      <c r="H2294">
        <v>8.9149999999999991</v>
      </c>
      <c r="I2294">
        <v>20.79</v>
      </c>
      <c r="J2294">
        <v>25.28</v>
      </c>
      <c r="K2294">
        <v>100.65</v>
      </c>
      <c r="L2294">
        <v>31.63</v>
      </c>
      <c r="O2294" s="1">
        <v>42470</v>
      </c>
      <c r="P2294" s="4">
        <f t="shared" si="72"/>
        <v>44.478437499999998</v>
      </c>
      <c r="Q2294" s="4">
        <f t="shared" si="73"/>
        <v>90.81</v>
      </c>
      <c r="T2294" s="59"/>
      <c r="U2294" s="59"/>
    </row>
    <row r="2295" spans="1:21" x14ac:dyDescent="0.3">
      <c r="A2295" s="1">
        <v>42471</v>
      </c>
      <c r="B2295">
        <v>90.79</v>
      </c>
      <c r="C2295">
        <v>57.82</v>
      </c>
      <c r="D2295">
        <v>155.61000000000001</v>
      </c>
      <c r="E2295">
        <v>51</v>
      </c>
      <c r="F2295">
        <v>2.76</v>
      </c>
      <c r="G2295">
        <v>10.45</v>
      </c>
      <c r="H2295">
        <v>8.9700000000000006</v>
      </c>
      <c r="I2295">
        <v>20.94</v>
      </c>
      <c r="J2295">
        <v>25.51</v>
      </c>
      <c r="K2295">
        <v>100.25</v>
      </c>
      <c r="L2295">
        <v>31.67</v>
      </c>
      <c r="O2295" s="1">
        <v>42471</v>
      </c>
      <c r="P2295" s="4">
        <f t="shared" si="72"/>
        <v>44.450250000000004</v>
      </c>
      <c r="Q2295" s="4">
        <f t="shared" si="73"/>
        <v>90.79</v>
      </c>
      <c r="T2295" s="59"/>
      <c r="U2295" s="59"/>
    </row>
    <row r="2296" spans="1:21" x14ac:dyDescent="0.3">
      <c r="A2296" s="1">
        <v>42472</v>
      </c>
      <c r="B2296">
        <v>90.66</v>
      </c>
      <c r="C2296">
        <v>58.44</v>
      </c>
      <c r="D2296">
        <v>155.43</v>
      </c>
      <c r="E2296">
        <v>50.82</v>
      </c>
      <c r="F2296">
        <v>2.81</v>
      </c>
      <c r="G2296">
        <v>10.17</v>
      </c>
      <c r="H2296">
        <v>8.9600000000000009</v>
      </c>
      <c r="I2296">
        <v>20.93</v>
      </c>
      <c r="J2296">
        <v>25.57</v>
      </c>
      <c r="K2296">
        <v>100.85</v>
      </c>
      <c r="L2296">
        <v>31.86</v>
      </c>
      <c r="O2296" s="1">
        <v>42472</v>
      </c>
      <c r="P2296" s="4">
        <f t="shared" si="72"/>
        <v>44.505749999999992</v>
      </c>
      <c r="Q2296" s="4">
        <f t="shared" si="73"/>
        <v>90.66</v>
      </c>
      <c r="T2296" s="59"/>
      <c r="U2296" s="59"/>
    </row>
    <row r="2297" spans="1:21" x14ac:dyDescent="0.3">
      <c r="A2297" s="1">
        <v>42473</v>
      </c>
      <c r="B2297">
        <v>92.69</v>
      </c>
      <c r="C2297">
        <v>59.17</v>
      </c>
      <c r="D2297">
        <v>159.47999999999999</v>
      </c>
      <c r="E2297">
        <v>51.92</v>
      </c>
      <c r="F2297">
        <v>2.8</v>
      </c>
      <c r="G2297">
        <v>10.88</v>
      </c>
      <c r="H2297">
        <v>9.1850000000000005</v>
      </c>
      <c r="I2297">
        <v>21.31</v>
      </c>
      <c r="J2297">
        <v>26.17</v>
      </c>
      <c r="K2297">
        <v>102.05</v>
      </c>
      <c r="L2297">
        <v>32.130000000000003</v>
      </c>
      <c r="O2297" s="1">
        <v>42473</v>
      </c>
      <c r="P2297" s="4">
        <f t="shared" si="72"/>
        <v>45.434437500000001</v>
      </c>
      <c r="Q2297" s="4">
        <f t="shared" si="73"/>
        <v>92.69</v>
      </c>
      <c r="T2297" s="59"/>
      <c r="U2297" s="59"/>
    </row>
    <row r="2298" spans="1:21" x14ac:dyDescent="0.3">
      <c r="A2298" s="1">
        <v>42474</v>
      </c>
      <c r="B2298">
        <v>91.98</v>
      </c>
      <c r="C2298">
        <v>59.22</v>
      </c>
      <c r="D2298">
        <v>158.82</v>
      </c>
      <c r="E2298">
        <v>51.82</v>
      </c>
      <c r="F2298">
        <v>2.72</v>
      </c>
      <c r="G2298">
        <v>10.4</v>
      </c>
      <c r="H2298">
        <v>9.2100000000000009</v>
      </c>
      <c r="I2298">
        <v>21.48</v>
      </c>
      <c r="J2298">
        <v>25.3</v>
      </c>
      <c r="K2298">
        <v>100.37</v>
      </c>
      <c r="L2298">
        <v>31.8</v>
      </c>
      <c r="O2298" s="1">
        <v>42474</v>
      </c>
      <c r="P2298" s="4">
        <f t="shared" si="72"/>
        <v>45.148875000000004</v>
      </c>
      <c r="Q2298" s="4">
        <f t="shared" si="73"/>
        <v>91.98</v>
      </c>
      <c r="T2298" s="59"/>
      <c r="U2298" s="59"/>
    </row>
    <row r="2299" spans="1:21" x14ac:dyDescent="0.3">
      <c r="A2299" s="1">
        <v>42475</v>
      </c>
      <c r="B2299">
        <v>91.19</v>
      </c>
      <c r="C2299">
        <v>58.93</v>
      </c>
      <c r="D2299">
        <v>155.49</v>
      </c>
      <c r="E2299">
        <v>51.06</v>
      </c>
      <c r="F2299">
        <v>2.7</v>
      </c>
      <c r="G2299">
        <v>10.69</v>
      </c>
      <c r="H2299">
        <v>9.2825000000000006</v>
      </c>
      <c r="I2299">
        <v>21.47</v>
      </c>
      <c r="J2299">
        <v>25.46</v>
      </c>
      <c r="K2299">
        <v>99.55</v>
      </c>
      <c r="L2299">
        <v>31.46</v>
      </c>
      <c r="O2299" s="1">
        <v>42475</v>
      </c>
      <c r="P2299" s="4">
        <f t="shared" si="72"/>
        <v>44.622281250000007</v>
      </c>
      <c r="Q2299" s="4">
        <f t="shared" si="73"/>
        <v>91.19</v>
      </c>
      <c r="T2299" s="59"/>
      <c r="U2299" s="59"/>
    </row>
    <row r="2300" spans="1:21" x14ac:dyDescent="0.3">
      <c r="A2300" s="1">
        <v>42476</v>
      </c>
      <c r="B2300">
        <v>91.19</v>
      </c>
      <c r="C2300">
        <v>58.93</v>
      </c>
      <c r="D2300">
        <v>155.49</v>
      </c>
      <c r="E2300">
        <v>51.06</v>
      </c>
      <c r="F2300">
        <v>2.7</v>
      </c>
      <c r="G2300">
        <v>10.69</v>
      </c>
      <c r="H2300">
        <v>9.2825000000000006</v>
      </c>
      <c r="I2300">
        <v>21.47</v>
      </c>
      <c r="J2300">
        <v>25.46</v>
      </c>
      <c r="K2300">
        <v>99.55</v>
      </c>
      <c r="L2300">
        <v>31.46</v>
      </c>
      <c r="O2300" s="1">
        <v>42476</v>
      </c>
      <c r="P2300" s="4">
        <f t="shared" si="72"/>
        <v>44.622281250000007</v>
      </c>
      <c r="Q2300" s="4">
        <f t="shared" si="73"/>
        <v>91.19</v>
      </c>
      <c r="T2300" s="59"/>
      <c r="U2300" s="59"/>
    </row>
    <row r="2301" spans="1:21" x14ac:dyDescent="0.3">
      <c r="A2301" s="1">
        <v>42477</v>
      </c>
      <c r="B2301">
        <v>91.19</v>
      </c>
      <c r="C2301">
        <v>58.93</v>
      </c>
      <c r="D2301">
        <v>155.49</v>
      </c>
      <c r="E2301">
        <v>51.06</v>
      </c>
      <c r="F2301">
        <v>2.7</v>
      </c>
      <c r="G2301">
        <v>10.69</v>
      </c>
      <c r="H2301">
        <v>9.2825000000000006</v>
      </c>
      <c r="I2301">
        <v>21.47</v>
      </c>
      <c r="J2301">
        <v>25.46</v>
      </c>
      <c r="K2301">
        <v>99.55</v>
      </c>
      <c r="L2301">
        <v>31.46</v>
      </c>
      <c r="O2301" s="1">
        <v>42477</v>
      </c>
      <c r="P2301" s="4">
        <f t="shared" si="72"/>
        <v>44.622281250000007</v>
      </c>
      <c r="Q2301" s="4">
        <f t="shared" si="73"/>
        <v>91.19</v>
      </c>
      <c r="T2301" s="59"/>
      <c r="U2301" s="59"/>
    </row>
    <row r="2302" spans="1:21" x14ac:dyDescent="0.3">
      <c r="A2302" s="1">
        <v>42478</v>
      </c>
      <c r="B2302">
        <v>91.2</v>
      </c>
      <c r="C2302">
        <v>58.95</v>
      </c>
      <c r="D2302">
        <v>155.9</v>
      </c>
      <c r="E2302">
        <v>51.55</v>
      </c>
      <c r="F2302">
        <v>2.76</v>
      </c>
      <c r="G2302">
        <v>10.89</v>
      </c>
      <c r="H2302">
        <v>9.2424999999999997</v>
      </c>
      <c r="I2302">
        <v>21.56</v>
      </c>
      <c r="J2302">
        <v>25.5</v>
      </c>
      <c r="K2302">
        <v>99.23</v>
      </c>
      <c r="L2302">
        <v>31.65</v>
      </c>
      <c r="O2302" s="1">
        <v>42478</v>
      </c>
      <c r="P2302" s="4">
        <f t="shared" si="72"/>
        <v>44.76803125</v>
      </c>
      <c r="Q2302" s="4">
        <f t="shared" si="73"/>
        <v>91.2</v>
      </c>
      <c r="T2302" s="59"/>
      <c r="U2302" s="59"/>
    </row>
    <row r="2303" spans="1:21" x14ac:dyDescent="0.3">
      <c r="A2303" s="1">
        <v>42479</v>
      </c>
      <c r="B2303">
        <v>90.09</v>
      </c>
      <c r="C2303">
        <v>58.42</v>
      </c>
      <c r="D2303">
        <v>151.07</v>
      </c>
      <c r="E2303">
        <v>51.83</v>
      </c>
      <c r="F2303">
        <v>2.62</v>
      </c>
      <c r="G2303">
        <v>10.72</v>
      </c>
      <c r="H2303">
        <v>9.0775000000000006</v>
      </c>
      <c r="I2303">
        <v>21.2</v>
      </c>
      <c r="J2303">
        <v>25.16</v>
      </c>
      <c r="K2303">
        <v>99.75</v>
      </c>
      <c r="L2303">
        <v>31.6</v>
      </c>
      <c r="O2303" s="1">
        <v>42479</v>
      </c>
      <c r="P2303" s="4">
        <f t="shared" si="72"/>
        <v>44.105968749999995</v>
      </c>
      <c r="Q2303" s="4">
        <f t="shared" si="73"/>
        <v>90.09</v>
      </c>
      <c r="T2303" s="59"/>
      <c r="U2303" s="59"/>
    </row>
    <row r="2304" spans="1:21" x14ac:dyDescent="0.3">
      <c r="A2304" s="1">
        <v>42480</v>
      </c>
      <c r="B2304">
        <v>90.95</v>
      </c>
      <c r="C2304">
        <v>59.05</v>
      </c>
      <c r="D2304">
        <v>153.22999999999999</v>
      </c>
      <c r="E2304">
        <v>52.09</v>
      </c>
      <c r="F2304">
        <v>2.7</v>
      </c>
      <c r="G2304">
        <v>10.75</v>
      </c>
      <c r="H2304">
        <v>9.1125000000000007</v>
      </c>
      <c r="I2304">
        <v>21.14</v>
      </c>
      <c r="J2304">
        <v>25.12</v>
      </c>
      <c r="K2304">
        <v>96.43</v>
      </c>
      <c r="L2304">
        <v>32</v>
      </c>
      <c r="O2304" s="1">
        <v>42480</v>
      </c>
      <c r="P2304" s="4">
        <f t="shared" si="72"/>
        <v>44.33565625</v>
      </c>
      <c r="Q2304" s="4">
        <f t="shared" si="73"/>
        <v>90.95</v>
      </c>
      <c r="T2304" s="59"/>
      <c r="U2304" s="59"/>
    </row>
    <row r="2305" spans="1:21" x14ac:dyDescent="0.3">
      <c r="A2305" s="1">
        <v>42481</v>
      </c>
      <c r="B2305">
        <v>90.41</v>
      </c>
      <c r="C2305">
        <v>58.86</v>
      </c>
      <c r="D2305">
        <v>151.35</v>
      </c>
      <c r="E2305">
        <v>51.67</v>
      </c>
      <c r="F2305">
        <v>2.62</v>
      </c>
      <c r="G2305">
        <v>10.65</v>
      </c>
      <c r="H2305">
        <v>9.1024999999999991</v>
      </c>
      <c r="I2305">
        <v>20.945</v>
      </c>
      <c r="J2305">
        <v>25.16</v>
      </c>
      <c r="K2305">
        <v>95.82</v>
      </c>
      <c r="L2305">
        <v>31.97</v>
      </c>
      <c r="O2305" s="1">
        <v>42481</v>
      </c>
      <c r="P2305" s="4">
        <f t="shared" si="72"/>
        <v>43.980343750000003</v>
      </c>
      <c r="Q2305" s="4">
        <f t="shared" si="73"/>
        <v>90.41</v>
      </c>
      <c r="T2305" s="59"/>
      <c r="U2305" s="59"/>
    </row>
    <row r="2306" spans="1:21" x14ac:dyDescent="0.3">
      <c r="A2306" s="1">
        <v>42482</v>
      </c>
      <c r="B2306">
        <v>90.57</v>
      </c>
      <c r="C2306">
        <v>58.68</v>
      </c>
      <c r="D2306">
        <v>150.33000000000001</v>
      </c>
      <c r="E2306">
        <v>52.64</v>
      </c>
      <c r="F2306">
        <v>3.99</v>
      </c>
      <c r="G2306">
        <v>10.66</v>
      </c>
      <c r="H2306">
        <v>9.0675000000000008</v>
      </c>
      <c r="I2306">
        <v>21.1</v>
      </c>
      <c r="J2306">
        <v>25.07</v>
      </c>
      <c r="K2306">
        <v>95.87</v>
      </c>
      <c r="L2306">
        <v>31.64</v>
      </c>
      <c r="O2306" s="1">
        <v>42482</v>
      </c>
      <c r="P2306" s="4">
        <f t="shared" si="72"/>
        <v>44.084093750000008</v>
      </c>
      <c r="Q2306" s="4">
        <f t="shared" si="73"/>
        <v>90.57</v>
      </c>
      <c r="T2306" s="59"/>
      <c r="U2306" s="59"/>
    </row>
    <row r="2307" spans="1:21" x14ac:dyDescent="0.3">
      <c r="A2307" s="1">
        <v>42483</v>
      </c>
      <c r="B2307">
        <v>90.57</v>
      </c>
      <c r="C2307">
        <v>58.68</v>
      </c>
      <c r="D2307">
        <v>150.33000000000001</v>
      </c>
      <c r="E2307">
        <v>52.64</v>
      </c>
      <c r="F2307">
        <v>3.99</v>
      </c>
      <c r="G2307">
        <v>10.66</v>
      </c>
      <c r="H2307">
        <v>9.0675000000000008</v>
      </c>
      <c r="I2307">
        <v>21.1</v>
      </c>
      <c r="J2307">
        <v>25.07</v>
      </c>
      <c r="K2307">
        <v>95.87</v>
      </c>
      <c r="L2307">
        <v>31.64</v>
      </c>
      <c r="O2307" s="1">
        <v>42483</v>
      </c>
      <c r="P2307" s="4">
        <f t="shared" si="72"/>
        <v>44.084093750000008</v>
      </c>
      <c r="Q2307" s="4">
        <f t="shared" si="73"/>
        <v>90.57</v>
      </c>
      <c r="T2307" s="59"/>
      <c r="U2307" s="59"/>
    </row>
    <row r="2308" spans="1:21" x14ac:dyDescent="0.3">
      <c r="A2308" s="1">
        <v>42484</v>
      </c>
      <c r="B2308">
        <v>90.57</v>
      </c>
      <c r="C2308">
        <v>58.68</v>
      </c>
      <c r="D2308">
        <v>150.33000000000001</v>
      </c>
      <c r="E2308">
        <v>52.64</v>
      </c>
      <c r="F2308">
        <v>3.99</v>
      </c>
      <c r="G2308">
        <v>10.66</v>
      </c>
      <c r="H2308">
        <v>9.0675000000000008</v>
      </c>
      <c r="I2308">
        <v>21.1</v>
      </c>
      <c r="J2308">
        <v>25.07</v>
      </c>
      <c r="K2308">
        <v>95.87</v>
      </c>
      <c r="L2308">
        <v>31.64</v>
      </c>
      <c r="O2308" s="1">
        <v>42484</v>
      </c>
      <c r="P2308" s="4">
        <f t="shared" ref="P2308:P2371" si="74">SUMPRODUCT(C2308:L2308,$C$1:$L$1)</f>
        <v>44.084093750000008</v>
      </c>
      <c r="Q2308" s="4">
        <f t="shared" si="73"/>
        <v>90.57</v>
      </c>
      <c r="T2308" s="59"/>
      <c r="U2308" s="59"/>
    </row>
    <row r="2309" spans="1:21" x14ac:dyDescent="0.3">
      <c r="A2309" s="1">
        <v>42485</v>
      </c>
      <c r="B2309">
        <v>90.03</v>
      </c>
      <c r="C2309">
        <v>59.02</v>
      </c>
      <c r="D2309">
        <v>149.1</v>
      </c>
      <c r="E2309">
        <v>52.43</v>
      </c>
      <c r="F2309">
        <v>3.45</v>
      </c>
      <c r="G2309">
        <v>10.55</v>
      </c>
      <c r="H2309">
        <v>9.1125000000000007</v>
      </c>
      <c r="I2309">
        <v>20.94</v>
      </c>
      <c r="J2309">
        <v>25.01</v>
      </c>
      <c r="K2309">
        <v>96.13</v>
      </c>
      <c r="L2309">
        <v>31.39</v>
      </c>
      <c r="O2309" s="1">
        <v>42485</v>
      </c>
      <c r="P2309" s="4">
        <f t="shared" si="74"/>
        <v>43.856156249999998</v>
      </c>
      <c r="Q2309" s="4">
        <f t="shared" si="73"/>
        <v>90.03</v>
      </c>
      <c r="T2309" s="59"/>
      <c r="U2309" s="59"/>
    </row>
    <row r="2310" spans="1:21" x14ac:dyDescent="0.3">
      <c r="A2310" s="1">
        <v>42486</v>
      </c>
      <c r="B2310">
        <v>91.23</v>
      </c>
      <c r="C2310">
        <v>59.4</v>
      </c>
      <c r="D2310">
        <v>150.76</v>
      </c>
      <c r="E2310">
        <v>52.91</v>
      </c>
      <c r="F2310">
        <v>3.66</v>
      </c>
      <c r="G2310">
        <v>11.51</v>
      </c>
      <c r="H2310">
        <v>9.1199999999999992</v>
      </c>
      <c r="I2310">
        <v>21.27</v>
      </c>
      <c r="J2310">
        <v>25.01</v>
      </c>
      <c r="K2310">
        <v>96.41</v>
      </c>
      <c r="L2310">
        <v>31.4</v>
      </c>
      <c r="O2310" s="1">
        <v>42486</v>
      </c>
      <c r="P2310" s="4">
        <f t="shared" si="74"/>
        <v>44.324375000000011</v>
      </c>
      <c r="Q2310" s="4">
        <f t="shared" si="73"/>
        <v>91.23</v>
      </c>
      <c r="T2310" s="59"/>
      <c r="U2310" s="59"/>
    </row>
    <row r="2311" spans="1:21" x14ac:dyDescent="0.3">
      <c r="A2311" s="1">
        <v>42487</v>
      </c>
      <c r="B2311">
        <v>92.16</v>
      </c>
      <c r="C2311">
        <v>59.92</v>
      </c>
      <c r="D2311">
        <v>151.53</v>
      </c>
      <c r="E2311">
        <v>52.9</v>
      </c>
      <c r="F2311">
        <v>3.73</v>
      </c>
      <c r="G2311">
        <v>11.56</v>
      </c>
      <c r="H2311">
        <v>9.3275000000000006</v>
      </c>
      <c r="I2311">
        <v>21.42</v>
      </c>
      <c r="J2311">
        <v>25.25</v>
      </c>
      <c r="K2311">
        <v>99.24</v>
      </c>
      <c r="L2311">
        <v>31.75</v>
      </c>
      <c r="O2311" s="1">
        <v>42487</v>
      </c>
      <c r="P2311" s="4">
        <f t="shared" si="74"/>
        <v>44.714968750000004</v>
      </c>
      <c r="Q2311" s="4">
        <f t="shared" si="73"/>
        <v>92.16</v>
      </c>
      <c r="T2311" s="59"/>
      <c r="U2311" s="59"/>
    </row>
    <row r="2312" spans="1:21" x14ac:dyDescent="0.3">
      <c r="A2312" s="1">
        <v>42488</v>
      </c>
      <c r="B2312">
        <v>89.75</v>
      </c>
      <c r="C2312">
        <v>58.69</v>
      </c>
      <c r="D2312">
        <v>147.99</v>
      </c>
      <c r="E2312">
        <v>52.13</v>
      </c>
      <c r="F2312">
        <v>3.61</v>
      </c>
      <c r="G2312">
        <v>11.62</v>
      </c>
      <c r="H2312">
        <v>9.0500000000000007</v>
      </c>
      <c r="I2312">
        <v>20.81</v>
      </c>
      <c r="J2312">
        <v>24.16</v>
      </c>
      <c r="K2312">
        <v>98.01</v>
      </c>
      <c r="L2312">
        <v>31.11</v>
      </c>
      <c r="O2312" s="1">
        <v>42488</v>
      </c>
      <c r="P2312" s="4">
        <f t="shared" si="74"/>
        <v>43.797125000000001</v>
      </c>
      <c r="Q2312" s="4">
        <f t="shared" si="73"/>
        <v>89.75</v>
      </c>
      <c r="T2312" s="59"/>
      <c r="U2312" s="59"/>
    </row>
    <row r="2313" spans="1:21" x14ac:dyDescent="0.3">
      <c r="A2313" s="1">
        <v>42489</v>
      </c>
      <c r="B2313">
        <v>87.38</v>
      </c>
      <c r="C2313">
        <v>57.04</v>
      </c>
      <c r="D2313">
        <v>145.75</v>
      </c>
      <c r="E2313">
        <v>50.52</v>
      </c>
      <c r="F2313">
        <v>3.55</v>
      </c>
      <c r="G2313">
        <v>10.75</v>
      </c>
      <c r="H2313">
        <v>8.8825000000000003</v>
      </c>
      <c r="I2313">
        <v>20.47</v>
      </c>
      <c r="J2313">
        <v>23.59</v>
      </c>
      <c r="K2313">
        <v>96.6</v>
      </c>
      <c r="L2313">
        <v>30.28</v>
      </c>
      <c r="O2313" s="1">
        <v>42489</v>
      </c>
      <c r="P2313" s="4">
        <f t="shared" si="74"/>
        <v>42.824281249999999</v>
      </c>
      <c r="Q2313" s="4">
        <f t="shared" si="73"/>
        <v>87.38</v>
      </c>
      <c r="T2313" s="59"/>
      <c r="U2313" s="59"/>
    </row>
    <row r="2314" spans="1:21" x14ac:dyDescent="0.3">
      <c r="A2314" s="1">
        <v>42490</v>
      </c>
      <c r="B2314">
        <v>87.38</v>
      </c>
      <c r="C2314">
        <v>57.04</v>
      </c>
      <c r="D2314">
        <v>145.75</v>
      </c>
      <c r="E2314">
        <v>50.52</v>
      </c>
      <c r="F2314">
        <v>3.55</v>
      </c>
      <c r="G2314">
        <v>10.75</v>
      </c>
      <c r="H2314">
        <v>8.8825000000000003</v>
      </c>
      <c r="I2314">
        <v>20.47</v>
      </c>
      <c r="J2314">
        <v>23.59</v>
      </c>
      <c r="K2314">
        <v>96.6</v>
      </c>
      <c r="L2314">
        <v>30.28</v>
      </c>
      <c r="O2314" s="1">
        <v>42490</v>
      </c>
      <c r="P2314" s="4">
        <f t="shared" si="74"/>
        <v>42.824281249999999</v>
      </c>
      <c r="Q2314" s="4">
        <f t="shared" si="73"/>
        <v>87.38</v>
      </c>
      <c r="T2314" s="59"/>
      <c r="U2314" s="59"/>
    </row>
    <row r="2315" spans="1:21" x14ac:dyDescent="0.3">
      <c r="A2315" s="1">
        <v>42491</v>
      </c>
      <c r="B2315">
        <v>87.38</v>
      </c>
      <c r="C2315">
        <v>57.04</v>
      </c>
      <c r="D2315">
        <v>145.75</v>
      </c>
      <c r="E2315">
        <v>50.52</v>
      </c>
      <c r="F2315">
        <v>3.55</v>
      </c>
      <c r="G2315">
        <v>10.75</v>
      </c>
      <c r="H2315">
        <v>8.8825000000000003</v>
      </c>
      <c r="I2315">
        <v>20.47</v>
      </c>
      <c r="J2315">
        <v>23.59</v>
      </c>
      <c r="K2315">
        <v>96.6</v>
      </c>
      <c r="L2315">
        <v>30.28</v>
      </c>
      <c r="O2315" s="1">
        <v>42491</v>
      </c>
      <c r="P2315" s="4">
        <f t="shared" si="74"/>
        <v>42.824281249999999</v>
      </c>
      <c r="Q2315" s="4">
        <f t="shared" si="73"/>
        <v>87.38</v>
      </c>
      <c r="T2315" s="59"/>
      <c r="U2315" s="59"/>
    </row>
    <row r="2316" spans="1:21" x14ac:dyDescent="0.3">
      <c r="A2316" s="1">
        <v>42492</v>
      </c>
      <c r="B2316">
        <v>88.04</v>
      </c>
      <c r="C2316">
        <v>57.85</v>
      </c>
      <c r="D2316">
        <v>146.08000000000001</v>
      </c>
      <c r="E2316">
        <v>51.11</v>
      </c>
      <c r="F2316">
        <v>3.74</v>
      </c>
      <c r="G2316">
        <v>10.62</v>
      </c>
      <c r="H2316">
        <v>9</v>
      </c>
      <c r="I2316">
        <v>20.309999999999999</v>
      </c>
      <c r="J2316">
        <v>23.69</v>
      </c>
      <c r="K2316">
        <v>97.46</v>
      </c>
      <c r="L2316">
        <v>30.61</v>
      </c>
      <c r="O2316" s="1">
        <v>42492</v>
      </c>
      <c r="P2316" s="4">
        <f t="shared" si="74"/>
        <v>43.105999999999995</v>
      </c>
      <c r="Q2316" s="4">
        <f t="shared" si="73"/>
        <v>88.04</v>
      </c>
      <c r="T2316" s="59"/>
      <c r="U2316" s="59"/>
    </row>
    <row r="2317" spans="1:21" x14ac:dyDescent="0.3">
      <c r="A2317" s="1">
        <v>42493</v>
      </c>
      <c r="B2317">
        <v>87.04</v>
      </c>
      <c r="C2317">
        <v>57.2</v>
      </c>
      <c r="D2317">
        <v>143.19999999999999</v>
      </c>
      <c r="E2317">
        <v>50.73</v>
      </c>
      <c r="F2317">
        <v>3.6</v>
      </c>
      <c r="G2317">
        <v>10.36</v>
      </c>
      <c r="H2317">
        <v>8.8925000000000001</v>
      </c>
      <c r="I2317">
        <v>20.100000000000001</v>
      </c>
      <c r="J2317">
        <v>23.32</v>
      </c>
      <c r="K2317">
        <v>94.42</v>
      </c>
      <c r="L2317">
        <v>30.36</v>
      </c>
      <c r="O2317" s="1">
        <v>42493</v>
      </c>
      <c r="P2317" s="4">
        <f t="shared" si="74"/>
        <v>42.386781250000006</v>
      </c>
      <c r="Q2317" s="4">
        <f t="shared" si="73"/>
        <v>87.04</v>
      </c>
      <c r="T2317" s="59"/>
      <c r="U2317" s="59"/>
    </row>
    <row r="2318" spans="1:21" x14ac:dyDescent="0.3">
      <c r="A2318" s="1">
        <v>42494</v>
      </c>
      <c r="B2318">
        <v>86.05</v>
      </c>
      <c r="C2318">
        <v>56.43</v>
      </c>
      <c r="D2318">
        <v>142.07</v>
      </c>
      <c r="E2318">
        <v>50.49</v>
      </c>
      <c r="F2318">
        <v>3.6</v>
      </c>
      <c r="G2318">
        <v>10</v>
      </c>
      <c r="H2318">
        <v>8.69</v>
      </c>
      <c r="I2318">
        <v>19.850000000000001</v>
      </c>
      <c r="J2318">
        <v>23.42</v>
      </c>
      <c r="K2318">
        <v>93.78</v>
      </c>
      <c r="L2318">
        <v>29.85</v>
      </c>
      <c r="O2318" s="1">
        <v>42494</v>
      </c>
      <c r="P2318" s="4">
        <f t="shared" si="74"/>
        <v>41.97025</v>
      </c>
      <c r="Q2318" s="4">
        <f t="shared" ref="Q2318:Q2381" si="75">B2318</f>
        <v>86.05</v>
      </c>
      <c r="T2318" s="59"/>
      <c r="U2318" s="59"/>
    </row>
    <row r="2319" spans="1:21" x14ac:dyDescent="0.3">
      <c r="A2319" s="1">
        <v>42495</v>
      </c>
      <c r="B2319">
        <v>86.26</v>
      </c>
      <c r="C2319">
        <v>56.64</v>
      </c>
      <c r="D2319">
        <v>142.58000000000001</v>
      </c>
      <c r="E2319">
        <v>51.13</v>
      </c>
      <c r="F2319">
        <v>3.66</v>
      </c>
      <c r="G2319">
        <v>10.06</v>
      </c>
      <c r="H2319">
        <v>8.7424999999999997</v>
      </c>
      <c r="I2319">
        <v>19.850000000000001</v>
      </c>
      <c r="J2319">
        <v>23.5</v>
      </c>
      <c r="K2319">
        <v>92.9</v>
      </c>
      <c r="L2319">
        <v>29.9</v>
      </c>
      <c r="O2319" s="1">
        <v>42495</v>
      </c>
      <c r="P2319" s="4">
        <f t="shared" si="74"/>
        <v>42.108281250000005</v>
      </c>
      <c r="Q2319" s="4">
        <f t="shared" si="75"/>
        <v>86.26</v>
      </c>
      <c r="T2319" s="59"/>
      <c r="U2319" s="59"/>
    </row>
    <row r="2320" spans="1:21" x14ac:dyDescent="0.3">
      <c r="A2320" s="1">
        <v>42496</v>
      </c>
      <c r="B2320">
        <v>86.38</v>
      </c>
      <c r="C2320">
        <v>57.2</v>
      </c>
      <c r="D2320">
        <v>141.88999999999999</v>
      </c>
      <c r="E2320">
        <v>50.92</v>
      </c>
      <c r="F2320">
        <v>3.68</v>
      </c>
      <c r="G2320">
        <v>9.99</v>
      </c>
      <c r="H2320">
        <v>8.8324999999999996</v>
      </c>
      <c r="I2320">
        <v>19.87</v>
      </c>
      <c r="J2320">
        <v>23.41</v>
      </c>
      <c r="K2320">
        <v>92.33</v>
      </c>
      <c r="L2320">
        <v>30.04</v>
      </c>
      <c r="O2320" s="1">
        <v>42496</v>
      </c>
      <c r="P2320" s="4">
        <f t="shared" si="74"/>
        <v>42.059531249999999</v>
      </c>
      <c r="Q2320" s="4">
        <f t="shared" si="75"/>
        <v>86.38</v>
      </c>
      <c r="T2320" s="59"/>
      <c r="U2320" s="59"/>
    </row>
    <row r="2321" spans="1:21" x14ac:dyDescent="0.3">
      <c r="A2321" s="1">
        <v>42497</v>
      </c>
      <c r="B2321">
        <v>86.38</v>
      </c>
      <c r="C2321">
        <v>57.2</v>
      </c>
      <c r="D2321">
        <v>141.88999999999999</v>
      </c>
      <c r="E2321">
        <v>50.92</v>
      </c>
      <c r="F2321">
        <v>3.68</v>
      </c>
      <c r="G2321">
        <v>9.99</v>
      </c>
      <c r="H2321">
        <v>8.8324999999999996</v>
      </c>
      <c r="I2321">
        <v>19.87</v>
      </c>
      <c r="J2321">
        <v>23.41</v>
      </c>
      <c r="K2321">
        <v>92.33</v>
      </c>
      <c r="L2321">
        <v>30.04</v>
      </c>
      <c r="O2321" s="1">
        <v>42497</v>
      </c>
      <c r="P2321" s="4">
        <f t="shared" si="74"/>
        <v>42.059531249999999</v>
      </c>
      <c r="Q2321" s="4">
        <f t="shared" si="75"/>
        <v>86.38</v>
      </c>
      <c r="T2321" s="59"/>
      <c r="U2321" s="59"/>
    </row>
    <row r="2322" spans="1:21" x14ac:dyDescent="0.3">
      <c r="A2322" s="1">
        <v>42498</v>
      </c>
      <c r="B2322">
        <v>86.38</v>
      </c>
      <c r="C2322">
        <v>57.2</v>
      </c>
      <c r="D2322">
        <v>141.88999999999999</v>
      </c>
      <c r="E2322">
        <v>50.92</v>
      </c>
      <c r="F2322">
        <v>3.68</v>
      </c>
      <c r="G2322">
        <v>9.99</v>
      </c>
      <c r="H2322">
        <v>8.8324999999999996</v>
      </c>
      <c r="I2322">
        <v>19.87</v>
      </c>
      <c r="J2322">
        <v>23.41</v>
      </c>
      <c r="K2322">
        <v>92.33</v>
      </c>
      <c r="L2322">
        <v>30.04</v>
      </c>
      <c r="O2322" s="1">
        <v>42498</v>
      </c>
      <c r="P2322" s="4">
        <f t="shared" si="74"/>
        <v>42.059531249999999</v>
      </c>
      <c r="Q2322" s="4">
        <f t="shared" si="75"/>
        <v>86.38</v>
      </c>
      <c r="T2322" s="59"/>
      <c r="U2322" s="59"/>
    </row>
    <row r="2323" spans="1:21" x14ac:dyDescent="0.3">
      <c r="A2323" s="1">
        <v>42499</v>
      </c>
      <c r="B2323">
        <v>86.27</v>
      </c>
      <c r="C2323">
        <v>56.91</v>
      </c>
      <c r="D2323">
        <v>142.4</v>
      </c>
      <c r="E2323">
        <v>51.2</v>
      </c>
      <c r="F2323">
        <v>3.65</v>
      </c>
      <c r="G2323">
        <v>9.8699999999999992</v>
      </c>
      <c r="H2323">
        <v>8.82</v>
      </c>
      <c r="I2323">
        <v>19.89</v>
      </c>
      <c r="J2323">
        <v>23.37</v>
      </c>
      <c r="K2323">
        <v>92.99</v>
      </c>
      <c r="L2323">
        <v>29.8</v>
      </c>
      <c r="O2323" s="1">
        <v>42499</v>
      </c>
      <c r="P2323" s="4">
        <f t="shared" si="74"/>
        <v>42.103749999999998</v>
      </c>
      <c r="Q2323" s="4">
        <f t="shared" si="75"/>
        <v>86.27</v>
      </c>
      <c r="T2323" s="59"/>
      <c r="U2323" s="59"/>
    </row>
    <row r="2324" spans="1:21" x14ac:dyDescent="0.3">
      <c r="A2324" s="1">
        <v>42500</v>
      </c>
      <c r="B2324">
        <v>87.29</v>
      </c>
      <c r="C2324">
        <v>57.63</v>
      </c>
      <c r="D2324">
        <v>144.61000000000001</v>
      </c>
      <c r="E2324">
        <v>52.15</v>
      </c>
      <c r="F2324">
        <v>3.64</v>
      </c>
      <c r="G2324">
        <v>10.09</v>
      </c>
      <c r="H2324">
        <v>8.99</v>
      </c>
      <c r="I2324">
        <v>19.98</v>
      </c>
      <c r="J2324">
        <v>23.39</v>
      </c>
      <c r="K2324">
        <v>93.35</v>
      </c>
      <c r="L2324">
        <v>30.14</v>
      </c>
      <c r="O2324" s="1">
        <v>42500</v>
      </c>
      <c r="P2324" s="4">
        <f t="shared" si="74"/>
        <v>42.650374999999997</v>
      </c>
      <c r="Q2324" s="4">
        <f t="shared" si="75"/>
        <v>87.29</v>
      </c>
      <c r="T2324" s="59"/>
      <c r="U2324" s="59"/>
    </row>
    <row r="2325" spans="1:21" x14ac:dyDescent="0.3">
      <c r="A2325" s="1">
        <v>42501</v>
      </c>
      <c r="B2325">
        <v>87.08</v>
      </c>
      <c r="C2325">
        <v>57.63</v>
      </c>
      <c r="D2325">
        <v>143.85</v>
      </c>
      <c r="E2325">
        <v>52.15</v>
      </c>
      <c r="F2325">
        <v>3.65</v>
      </c>
      <c r="G2325">
        <v>10.1</v>
      </c>
      <c r="H2325">
        <v>9.0150000000000006</v>
      </c>
      <c r="I2325">
        <v>20.010000000000002</v>
      </c>
      <c r="J2325">
        <v>23.22</v>
      </c>
      <c r="K2325">
        <v>92.58</v>
      </c>
      <c r="L2325">
        <v>30.06</v>
      </c>
      <c r="O2325" s="1">
        <v>42501</v>
      </c>
      <c r="P2325" s="4">
        <f t="shared" si="74"/>
        <v>42.517312499999996</v>
      </c>
      <c r="Q2325" s="4">
        <f t="shared" si="75"/>
        <v>87.08</v>
      </c>
      <c r="T2325" s="59"/>
      <c r="U2325" s="59"/>
    </row>
    <row r="2326" spans="1:21" x14ac:dyDescent="0.3">
      <c r="A2326" s="1">
        <v>42502</v>
      </c>
      <c r="B2326">
        <v>85.52</v>
      </c>
      <c r="C2326">
        <v>57.16</v>
      </c>
      <c r="D2326">
        <v>141.04</v>
      </c>
      <c r="E2326">
        <v>51.51</v>
      </c>
      <c r="F2326">
        <v>3.59</v>
      </c>
      <c r="G2326">
        <v>9.6300000000000008</v>
      </c>
      <c r="H2326">
        <v>8.8925000000000001</v>
      </c>
      <c r="I2326">
        <v>19.63</v>
      </c>
      <c r="J2326">
        <v>22.99</v>
      </c>
      <c r="K2326">
        <v>91.53</v>
      </c>
      <c r="L2326">
        <v>29.76</v>
      </c>
      <c r="O2326" s="1">
        <v>42502</v>
      </c>
      <c r="P2326" s="4">
        <f t="shared" si="74"/>
        <v>41.862406250000006</v>
      </c>
      <c r="Q2326" s="4">
        <f t="shared" si="75"/>
        <v>85.52</v>
      </c>
      <c r="T2326" s="59"/>
      <c r="U2326" s="59"/>
    </row>
    <row r="2327" spans="1:21" x14ac:dyDescent="0.3">
      <c r="A2327" s="1">
        <v>42503</v>
      </c>
      <c r="B2327">
        <v>85.83</v>
      </c>
      <c r="C2327">
        <v>57.12</v>
      </c>
      <c r="D2327">
        <v>140.05000000000001</v>
      </c>
      <c r="E2327">
        <v>51.32</v>
      </c>
      <c r="F2327">
        <v>3.67</v>
      </c>
      <c r="G2327">
        <v>9.56</v>
      </c>
      <c r="H2327">
        <v>10.244999999999999</v>
      </c>
      <c r="I2327">
        <v>19.61</v>
      </c>
      <c r="J2327">
        <v>22.82</v>
      </c>
      <c r="K2327">
        <v>91.3</v>
      </c>
      <c r="L2327">
        <v>29.91</v>
      </c>
      <c r="O2327" s="1">
        <v>42503</v>
      </c>
      <c r="P2327" s="4">
        <f t="shared" si="74"/>
        <v>41.873062499999996</v>
      </c>
      <c r="Q2327" s="4">
        <f t="shared" si="75"/>
        <v>85.83</v>
      </c>
      <c r="T2327" s="59"/>
      <c r="U2327" s="59"/>
    </row>
    <row r="2328" spans="1:21" x14ac:dyDescent="0.3">
      <c r="A2328" s="1">
        <v>42504</v>
      </c>
      <c r="B2328">
        <v>85.83</v>
      </c>
      <c r="C2328">
        <v>57.12</v>
      </c>
      <c r="D2328">
        <v>140.05000000000001</v>
      </c>
      <c r="E2328">
        <v>51.32</v>
      </c>
      <c r="F2328">
        <v>3.67</v>
      </c>
      <c r="G2328">
        <v>9.56</v>
      </c>
      <c r="H2328">
        <v>10.244999999999999</v>
      </c>
      <c r="I2328">
        <v>19.61</v>
      </c>
      <c r="J2328">
        <v>22.82</v>
      </c>
      <c r="K2328">
        <v>91.3</v>
      </c>
      <c r="L2328">
        <v>29.91</v>
      </c>
      <c r="O2328" s="1">
        <v>42504</v>
      </c>
      <c r="P2328" s="4">
        <f t="shared" si="74"/>
        <v>41.873062499999996</v>
      </c>
      <c r="Q2328" s="4">
        <f t="shared" si="75"/>
        <v>85.83</v>
      </c>
      <c r="T2328" s="59"/>
      <c r="U2328" s="59"/>
    </row>
    <row r="2329" spans="1:21" x14ac:dyDescent="0.3">
      <c r="A2329" s="1">
        <v>42505</v>
      </c>
      <c r="B2329">
        <v>85.83</v>
      </c>
      <c r="C2329">
        <v>57.12</v>
      </c>
      <c r="D2329">
        <v>140.05000000000001</v>
      </c>
      <c r="E2329">
        <v>51.32</v>
      </c>
      <c r="F2329">
        <v>3.67</v>
      </c>
      <c r="G2329">
        <v>9.56</v>
      </c>
      <c r="H2329">
        <v>10.244999999999999</v>
      </c>
      <c r="I2329">
        <v>19.61</v>
      </c>
      <c r="J2329">
        <v>22.82</v>
      </c>
      <c r="K2329">
        <v>91.3</v>
      </c>
      <c r="L2329">
        <v>29.91</v>
      </c>
      <c r="O2329" s="1">
        <v>42505</v>
      </c>
      <c r="P2329" s="4">
        <f t="shared" si="74"/>
        <v>41.873062499999996</v>
      </c>
      <c r="Q2329" s="4">
        <f t="shared" si="75"/>
        <v>85.83</v>
      </c>
      <c r="T2329" s="59"/>
      <c r="U2329" s="59"/>
    </row>
    <row r="2330" spans="1:21" x14ac:dyDescent="0.3">
      <c r="A2330" s="1">
        <v>42506</v>
      </c>
      <c r="B2330">
        <v>87.21</v>
      </c>
      <c r="C2330">
        <v>58.02</v>
      </c>
      <c r="D2330">
        <v>142.65</v>
      </c>
      <c r="E2330">
        <v>51.91</v>
      </c>
      <c r="F2330">
        <v>3.79</v>
      </c>
      <c r="G2330">
        <v>9.68</v>
      </c>
      <c r="H2330">
        <v>10.547499999999999</v>
      </c>
      <c r="I2330">
        <v>19.850000000000001</v>
      </c>
      <c r="J2330">
        <v>23.11</v>
      </c>
      <c r="K2330">
        <v>95.83</v>
      </c>
      <c r="L2330">
        <v>30.39</v>
      </c>
      <c r="O2330" s="1">
        <v>42506</v>
      </c>
      <c r="P2330" s="4">
        <f t="shared" si="74"/>
        <v>42.716218749999996</v>
      </c>
      <c r="Q2330" s="4">
        <f t="shared" si="75"/>
        <v>87.21</v>
      </c>
      <c r="T2330" s="59"/>
      <c r="U2330" s="59"/>
    </row>
    <row r="2331" spans="1:21" x14ac:dyDescent="0.3">
      <c r="A2331" s="1">
        <v>42507</v>
      </c>
      <c r="B2331">
        <v>86.64</v>
      </c>
      <c r="C2331">
        <v>57.43</v>
      </c>
      <c r="D2331">
        <v>141.16999999999999</v>
      </c>
      <c r="E2331">
        <v>51.99</v>
      </c>
      <c r="F2331">
        <v>3.79</v>
      </c>
      <c r="G2331">
        <v>9.67</v>
      </c>
      <c r="H2331">
        <v>10.57</v>
      </c>
      <c r="I2331">
        <v>19.64</v>
      </c>
      <c r="J2331">
        <v>22.95</v>
      </c>
      <c r="K2331">
        <v>94.3</v>
      </c>
      <c r="L2331">
        <v>29.98</v>
      </c>
      <c r="O2331" s="1">
        <v>42507</v>
      </c>
      <c r="P2331" s="4">
        <f t="shared" si="74"/>
        <v>42.339500000000001</v>
      </c>
      <c r="Q2331" s="4">
        <f t="shared" si="75"/>
        <v>86.64</v>
      </c>
      <c r="T2331" s="59"/>
      <c r="U2331" s="59"/>
    </row>
    <row r="2332" spans="1:21" x14ac:dyDescent="0.3">
      <c r="A2332" s="1">
        <v>42508</v>
      </c>
      <c r="B2332">
        <v>87.99</v>
      </c>
      <c r="C2332">
        <v>58.01</v>
      </c>
      <c r="D2332">
        <v>143.88</v>
      </c>
      <c r="E2332">
        <v>52.79</v>
      </c>
      <c r="F2332">
        <v>3.84</v>
      </c>
      <c r="G2332">
        <v>10.050000000000001</v>
      </c>
      <c r="H2332">
        <v>10.84</v>
      </c>
      <c r="I2332">
        <v>19.920000000000002</v>
      </c>
      <c r="J2332">
        <v>23.52</v>
      </c>
      <c r="K2332">
        <v>94.52</v>
      </c>
      <c r="L2332">
        <v>29.99</v>
      </c>
      <c r="O2332" s="1">
        <v>42508</v>
      </c>
      <c r="P2332" s="4">
        <f t="shared" si="74"/>
        <v>42.950499999999998</v>
      </c>
      <c r="Q2332" s="4">
        <f t="shared" si="75"/>
        <v>87.99</v>
      </c>
      <c r="T2332" s="59"/>
      <c r="U2332" s="59"/>
    </row>
    <row r="2333" spans="1:21" x14ac:dyDescent="0.3">
      <c r="A2333" s="1">
        <v>42509</v>
      </c>
      <c r="B2333">
        <v>87.5</v>
      </c>
      <c r="C2333">
        <v>57.23</v>
      </c>
      <c r="D2333">
        <v>142.74</v>
      </c>
      <c r="E2333">
        <v>52.76</v>
      </c>
      <c r="F2333">
        <v>3.77</v>
      </c>
      <c r="G2333">
        <v>10.07</v>
      </c>
      <c r="H2333">
        <v>10.887499999999999</v>
      </c>
      <c r="I2333">
        <v>19.91</v>
      </c>
      <c r="J2333">
        <v>23.25</v>
      </c>
      <c r="K2333">
        <v>93.31</v>
      </c>
      <c r="L2333">
        <v>29.63</v>
      </c>
      <c r="O2333" s="1">
        <v>42509</v>
      </c>
      <c r="P2333" s="4">
        <f t="shared" si="74"/>
        <v>42.615218750000004</v>
      </c>
      <c r="Q2333" s="4">
        <f t="shared" si="75"/>
        <v>87.5</v>
      </c>
      <c r="T2333" s="59"/>
      <c r="U2333" s="59"/>
    </row>
    <row r="2334" spans="1:21" x14ac:dyDescent="0.3">
      <c r="A2334" s="1">
        <v>42510</v>
      </c>
      <c r="B2334">
        <v>90.15</v>
      </c>
      <c r="C2334">
        <v>58.53</v>
      </c>
      <c r="D2334">
        <v>146.72999999999999</v>
      </c>
      <c r="E2334">
        <v>54.52</v>
      </c>
      <c r="F2334">
        <v>3.87</v>
      </c>
      <c r="G2334">
        <v>10.8</v>
      </c>
      <c r="H2334">
        <v>11.0825</v>
      </c>
      <c r="I2334">
        <v>22.66</v>
      </c>
      <c r="J2334">
        <v>23.91</v>
      </c>
      <c r="K2334">
        <v>95.48</v>
      </c>
      <c r="L2334">
        <v>30.15</v>
      </c>
      <c r="O2334" s="1">
        <v>42510</v>
      </c>
      <c r="P2334" s="4">
        <f t="shared" si="74"/>
        <v>44.033031250000001</v>
      </c>
      <c r="Q2334" s="4">
        <f t="shared" si="75"/>
        <v>90.15</v>
      </c>
      <c r="T2334" s="59"/>
      <c r="U2334" s="59"/>
    </row>
    <row r="2335" spans="1:21" x14ac:dyDescent="0.3">
      <c r="A2335" s="1">
        <v>42511</v>
      </c>
      <c r="B2335">
        <v>90.15</v>
      </c>
      <c r="C2335">
        <v>58.53</v>
      </c>
      <c r="D2335">
        <v>146.72999999999999</v>
      </c>
      <c r="E2335">
        <v>54.52</v>
      </c>
      <c r="F2335">
        <v>3.87</v>
      </c>
      <c r="G2335">
        <v>10.8</v>
      </c>
      <c r="H2335">
        <v>11.0825</v>
      </c>
      <c r="I2335">
        <v>22.66</v>
      </c>
      <c r="J2335">
        <v>23.91</v>
      </c>
      <c r="K2335">
        <v>95.48</v>
      </c>
      <c r="L2335">
        <v>30.15</v>
      </c>
      <c r="O2335" s="1">
        <v>42511</v>
      </c>
      <c r="P2335" s="4">
        <f t="shared" si="74"/>
        <v>44.033031250000001</v>
      </c>
      <c r="Q2335" s="4">
        <f t="shared" si="75"/>
        <v>90.15</v>
      </c>
      <c r="T2335" s="59"/>
      <c r="U2335" s="59"/>
    </row>
    <row r="2336" spans="1:21" x14ac:dyDescent="0.3">
      <c r="A2336" s="1">
        <v>42512</v>
      </c>
      <c r="B2336">
        <v>90.15</v>
      </c>
      <c r="C2336">
        <v>58.53</v>
      </c>
      <c r="D2336">
        <v>146.72999999999999</v>
      </c>
      <c r="E2336">
        <v>54.52</v>
      </c>
      <c r="F2336">
        <v>3.87</v>
      </c>
      <c r="G2336">
        <v>10.8</v>
      </c>
      <c r="H2336">
        <v>11.0825</v>
      </c>
      <c r="I2336">
        <v>22.66</v>
      </c>
      <c r="J2336">
        <v>23.91</v>
      </c>
      <c r="K2336">
        <v>95.48</v>
      </c>
      <c r="L2336">
        <v>30.15</v>
      </c>
      <c r="O2336" s="1">
        <v>42512</v>
      </c>
      <c r="P2336" s="4">
        <f t="shared" si="74"/>
        <v>44.033031250000001</v>
      </c>
      <c r="Q2336" s="4">
        <f t="shared" si="75"/>
        <v>90.15</v>
      </c>
      <c r="T2336" s="59"/>
      <c r="U2336" s="59"/>
    </row>
    <row r="2337" spans="1:21" x14ac:dyDescent="0.3">
      <c r="A2337" s="1">
        <v>42513</v>
      </c>
      <c r="B2337">
        <v>90.78</v>
      </c>
      <c r="C2337">
        <v>58.73</v>
      </c>
      <c r="D2337">
        <v>148.1</v>
      </c>
      <c r="E2337">
        <v>54.18</v>
      </c>
      <c r="F2337">
        <v>4.04</v>
      </c>
      <c r="G2337">
        <v>11.14</v>
      </c>
      <c r="H2337">
        <v>11.1</v>
      </c>
      <c r="I2337">
        <v>22.9</v>
      </c>
      <c r="J2337">
        <v>24.27</v>
      </c>
      <c r="K2337">
        <v>95.7</v>
      </c>
      <c r="L2337">
        <v>30.23</v>
      </c>
      <c r="O2337" s="1">
        <v>42513</v>
      </c>
      <c r="P2337" s="4">
        <f t="shared" si="74"/>
        <v>44.295749999999998</v>
      </c>
      <c r="Q2337" s="4">
        <f t="shared" si="75"/>
        <v>90.78</v>
      </c>
      <c r="T2337" s="59"/>
      <c r="U2337" s="59"/>
    </row>
    <row r="2338" spans="1:21" x14ac:dyDescent="0.3">
      <c r="A2338" s="1">
        <v>42514</v>
      </c>
      <c r="B2338">
        <v>92.97</v>
      </c>
      <c r="C2338">
        <v>60.09</v>
      </c>
      <c r="D2338">
        <v>151.41999999999999</v>
      </c>
      <c r="E2338">
        <v>55.59</v>
      </c>
      <c r="F2338">
        <v>4.2</v>
      </c>
      <c r="G2338">
        <v>11.49</v>
      </c>
      <c r="H2338">
        <v>11.34</v>
      </c>
      <c r="I2338">
        <v>23.49</v>
      </c>
      <c r="J2338">
        <v>24.47</v>
      </c>
      <c r="K2338">
        <v>97.52</v>
      </c>
      <c r="L2338">
        <v>31.06</v>
      </c>
      <c r="O2338" s="1">
        <v>42514</v>
      </c>
      <c r="P2338" s="4">
        <f t="shared" si="74"/>
        <v>45.326000000000001</v>
      </c>
      <c r="Q2338" s="4">
        <f t="shared" si="75"/>
        <v>92.97</v>
      </c>
      <c r="T2338" s="59"/>
      <c r="U2338" s="59"/>
    </row>
    <row r="2339" spans="1:21" x14ac:dyDescent="0.3">
      <c r="A2339" s="1">
        <v>42515</v>
      </c>
      <c r="B2339">
        <v>93.52</v>
      </c>
      <c r="C2339">
        <v>60.44</v>
      </c>
      <c r="D2339">
        <v>153.57</v>
      </c>
      <c r="E2339">
        <v>55.98</v>
      </c>
      <c r="F2339">
        <v>4.18</v>
      </c>
      <c r="G2339">
        <v>11.6</v>
      </c>
      <c r="H2339">
        <v>11.2925</v>
      </c>
      <c r="I2339">
        <v>23.66</v>
      </c>
      <c r="J2339">
        <v>24.62</v>
      </c>
      <c r="K2339">
        <v>98.92</v>
      </c>
      <c r="L2339">
        <v>31.39</v>
      </c>
      <c r="O2339" s="1">
        <v>42515</v>
      </c>
      <c r="P2339" s="4">
        <f t="shared" si="74"/>
        <v>45.789656249999993</v>
      </c>
      <c r="Q2339" s="4">
        <f t="shared" si="75"/>
        <v>93.52</v>
      </c>
      <c r="T2339" s="59"/>
      <c r="U2339" s="59"/>
    </row>
    <row r="2340" spans="1:21" x14ac:dyDescent="0.3">
      <c r="A2340" s="1">
        <v>42516</v>
      </c>
      <c r="B2340">
        <v>93.83</v>
      </c>
      <c r="C2340">
        <v>60.77</v>
      </c>
      <c r="D2340">
        <v>153.02000000000001</v>
      </c>
      <c r="E2340">
        <v>55.74</v>
      </c>
      <c r="F2340">
        <v>4.3499999999999996</v>
      </c>
      <c r="G2340">
        <v>11.95</v>
      </c>
      <c r="H2340">
        <v>11.4125</v>
      </c>
      <c r="I2340">
        <v>23.73</v>
      </c>
      <c r="J2340">
        <v>24.79</v>
      </c>
      <c r="K2340">
        <v>99.41</v>
      </c>
      <c r="L2340">
        <v>31.49</v>
      </c>
      <c r="O2340" s="1">
        <v>42516</v>
      </c>
      <c r="P2340" s="4">
        <f t="shared" si="74"/>
        <v>45.862031250000008</v>
      </c>
      <c r="Q2340" s="4">
        <f t="shared" si="75"/>
        <v>93.83</v>
      </c>
      <c r="T2340" s="59"/>
      <c r="U2340" s="59"/>
    </row>
    <row r="2341" spans="1:21" x14ac:dyDescent="0.3">
      <c r="A2341" s="1">
        <v>42517</v>
      </c>
      <c r="B2341">
        <v>94.42</v>
      </c>
      <c r="C2341">
        <v>61.02</v>
      </c>
      <c r="D2341">
        <v>153.30000000000001</v>
      </c>
      <c r="E2341">
        <v>55.27</v>
      </c>
      <c r="F2341">
        <v>4.5999999999999996</v>
      </c>
      <c r="G2341">
        <v>12.31</v>
      </c>
      <c r="H2341">
        <v>11.475</v>
      </c>
      <c r="I2341">
        <v>24.44</v>
      </c>
      <c r="J2341">
        <v>24.8</v>
      </c>
      <c r="K2341">
        <v>100.08</v>
      </c>
      <c r="L2341">
        <v>31.57</v>
      </c>
      <c r="O2341" s="1">
        <v>42517</v>
      </c>
      <c r="P2341" s="4">
        <f t="shared" si="74"/>
        <v>46.0673125</v>
      </c>
      <c r="Q2341" s="4">
        <f t="shared" si="75"/>
        <v>94.42</v>
      </c>
      <c r="T2341" s="59"/>
      <c r="U2341" s="59"/>
    </row>
    <row r="2342" spans="1:21" x14ac:dyDescent="0.3">
      <c r="A2342" s="1">
        <v>42518</v>
      </c>
      <c r="B2342">
        <v>94.42</v>
      </c>
      <c r="C2342">
        <v>61.02</v>
      </c>
      <c r="D2342">
        <v>153.30000000000001</v>
      </c>
      <c r="E2342">
        <v>55.27</v>
      </c>
      <c r="F2342">
        <v>4.5999999999999996</v>
      </c>
      <c r="G2342">
        <v>12.31</v>
      </c>
      <c r="H2342">
        <v>11.475</v>
      </c>
      <c r="I2342">
        <v>24.44</v>
      </c>
      <c r="J2342">
        <v>24.8</v>
      </c>
      <c r="K2342">
        <v>100.08</v>
      </c>
      <c r="L2342">
        <v>31.57</v>
      </c>
      <c r="O2342" s="1">
        <v>42518</v>
      </c>
      <c r="P2342" s="4">
        <f t="shared" si="74"/>
        <v>46.0673125</v>
      </c>
      <c r="Q2342" s="4">
        <f t="shared" si="75"/>
        <v>94.42</v>
      </c>
      <c r="T2342" s="59"/>
      <c r="U2342" s="59"/>
    </row>
    <row r="2343" spans="1:21" x14ac:dyDescent="0.3">
      <c r="A2343" s="1">
        <v>42519</v>
      </c>
      <c r="B2343">
        <v>94.42</v>
      </c>
      <c r="C2343">
        <v>61.02</v>
      </c>
      <c r="D2343">
        <v>153.30000000000001</v>
      </c>
      <c r="E2343">
        <v>55.27</v>
      </c>
      <c r="F2343">
        <v>4.5999999999999996</v>
      </c>
      <c r="G2343">
        <v>12.31</v>
      </c>
      <c r="H2343">
        <v>11.475</v>
      </c>
      <c r="I2343">
        <v>24.44</v>
      </c>
      <c r="J2343">
        <v>24.8</v>
      </c>
      <c r="K2343">
        <v>100.08</v>
      </c>
      <c r="L2343">
        <v>31.57</v>
      </c>
      <c r="O2343" s="1">
        <v>42519</v>
      </c>
      <c r="P2343" s="4">
        <f t="shared" si="74"/>
        <v>46.0673125</v>
      </c>
      <c r="Q2343" s="4">
        <f t="shared" si="75"/>
        <v>94.42</v>
      </c>
      <c r="T2343" s="59"/>
      <c r="U2343" s="59"/>
    </row>
    <row r="2344" spans="1:21" x14ac:dyDescent="0.3">
      <c r="A2344" s="1">
        <v>42520</v>
      </c>
      <c r="B2344">
        <v>94.42</v>
      </c>
      <c r="C2344">
        <v>61.02</v>
      </c>
      <c r="D2344">
        <v>153.30000000000001</v>
      </c>
      <c r="E2344">
        <v>55.27</v>
      </c>
      <c r="F2344">
        <v>4.5999999999999996</v>
      </c>
      <c r="G2344">
        <v>12.31</v>
      </c>
      <c r="H2344">
        <v>11.475</v>
      </c>
      <c r="I2344">
        <v>24.44</v>
      </c>
      <c r="J2344">
        <v>24.8</v>
      </c>
      <c r="K2344">
        <v>100.08</v>
      </c>
      <c r="L2344">
        <v>31.57</v>
      </c>
      <c r="O2344" s="1">
        <v>42520</v>
      </c>
      <c r="P2344" s="4">
        <f t="shared" si="74"/>
        <v>46.0673125</v>
      </c>
      <c r="Q2344" s="4">
        <f t="shared" si="75"/>
        <v>94.42</v>
      </c>
      <c r="T2344" s="59"/>
      <c r="U2344" s="59"/>
    </row>
    <row r="2345" spans="1:21" x14ac:dyDescent="0.3">
      <c r="A2345" s="1">
        <v>42521</v>
      </c>
      <c r="B2345">
        <v>94.97</v>
      </c>
      <c r="C2345">
        <v>60.6</v>
      </c>
      <c r="D2345">
        <v>154.36000000000001</v>
      </c>
      <c r="E2345">
        <v>54.92</v>
      </c>
      <c r="F2345">
        <v>4.57</v>
      </c>
      <c r="G2345">
        <v>12.72</v>
      </c>
      <c r="H2345">
        <v>11.68</v>
      </c>
      <c r="I2345">
        <v>24.42</v>
      </c>
      <c r="J2345">
        <v>24.72</v>
      </c>
      <c r="K2345">
        <v>99.98</v>
      </c>
      <c r="L2345">
        <v>31.59</v>
      </c>
      <c r="O2345" s="1">
        <v>42521</v>
      </c>
      <c r="P2345" s="4">
        <f t="shared" si="74"/>
        <v>46.156749999999995</v>
      </c>
      <c r="Q2345" s="4">
        <f t="shared" si="75"/>
        <v>94.97</v>
      </c>
      <c r="T2345" s="59"/>
      <c r="U2345" s="59"/>
    </row>
    <row r="2346" spans="1:21" x14ac:dyDescent="0.3">
      <c r="A2346" s="1">
        <v>42522</v>
      </c>
      <c r="B2346">
        <v>95.47</v>
      </c>
      <c r="C2346">
        <v>61.07</v>
      </c>
      <c r="D2346">
        <v>154.77000000000001</v>
      </c>
      <c r="E2346">
        <v>54.79</v>
      </c>
      <c r="F2346">
        <v>4.43</v>
      </c>
      <c r="G2346">
        <v>13.09</v>
      </c>
      <c r="H2346">
        <v>11.702500000000001</v>
      </c>
      <c r="I2346">
        <v>24.38</v>
      </c>
      <c r="J2346">
        <v>25.25</v>
      </c>
      <c r="K2346">
        <v>99.85</v>
      </c>
      <c r="L2346">
        <v>31.66</v>
      </c>
      <c r="O2346" s="1">
        <v>42522</v>
      </c>
      <c r="P2346" s="4">
        <f t="shared" si="74"/>
        <v>46.292906250000001</v>
      </c>
      <c r="Q2346" s="4">
        <f t="shared" si="75"/>
        <v>95.47</v>
      </c>
      <c r="T2346" s="59"/>
      <c r="U2346" s="59"/>
    </row>
    <row r="2347" spans="1:21" x14ac:dyDescent="0.3">
      <c r="A2347" s="1">
        <v>42523</v>
      </c>
      <c r="B2347">
        <v>95.49</v>
      </c>
      <c r="C2347">
        <v>60.76</v>
      </c>
      <c r="D2347">
        <v>154.91</v>
      </c>
      <c r="E2347">
        <v>54.88</v>
      </c>
      <c r="F2347">
        <v>4.24</v>
      </c>
      <c r="G2347">
        <v>13.11</v>
      </c>
      <c r="H2347">
        <v>11.785</v>
      </c>
      <c r="I2347">
        <v>24.52</v>
      </c>
      <c r="J2347">
        <v>25.18</v>
      </c>
      <c r="K2347">
        <v>100.14</v>
      </c>
      <c r="L2347">
        <v>31.76</v>
      </c>
      <c r="O2347" s="1">
        <v>42523</v>
      </c>
      <c r="P2347" s="4">
        <f t="shared" si="74"/>
        <v>46.312062499999996</v>
      </c>
      <c r="Q2347" s="4">
        <f t="shared" si="75"/>
        <v>95.49</v>
      </c>
      <c r="T2347" s="59"/>
      <c r="U2347" s="59"/>
    </row>
    <row r="2348" spans="1:21" x14ac:dyDescent="0.3">
      <c r="A2348" s="1">
        <v>42524</v>
      </c>
      <c r="B2348">
        <v>95.77</v>
      </c>
      <c r="C2348">
        <v>60.53</v>
      </c>
      <c r="D2348">
        <v>162.56</v>
      </c>
      <c r="E2348">
        <v>54.94</v>
      </c>
      <c r="F2348">
        <v>4.16</v>
      </c>
      <c r="G2348">
        <v>12.86</v>
      </c>
      <c r="H2348">
        <v>11.62</v>
      </c>
      <c r="I2348">
        <v>24.39</v>
      </c>
      <c r="J2348">
        <v>25.53</v>
      </c>
      <c r="K2348">
        <v>100.85</v>
      </c>
      <c r="L2348">
        <v>31.62</v>
      </c>
      <c r="O2348" s="1">
        <v>42524</v>
      </c>
      <c r="P2348" s="4">
        <f t="shared" si="74"/>
        <v>47.120500000000014</v>
      </c>
      <c r="Q2348" s="4">
        <f t="shared" si="75"/>
        <v>95.77</v>
      </c>
      <c r="T2348" s="59"/>
      <c r="U2348" s="59"/>
    </row>
    <row r="2349" spans="1:21" x14ac:dyDescent="0.3">
      <c r="A2349" s="1">
        <v>42525</v>
      </c>
      <c r="B2349">
        <v>95.77</v>
      </c>
      <c r="C2349">
        <v>60.53</v>
      </c>
      <c r="D2349">
        <v>162.56</v>
      </c>
      <c r="E2349">
        <v>54.94</v>
      </c>
      <c r="F2349">
        <v>4.16</v>
      </c>
      <c r="G2349">
        <v>12.86</v>
      </c>
      <c r="H2349">
        <v>11.62</v>
      </c>
      <c r="I2349">
        <v>24.39</v>
      </c>
      <c r="J2349">
        <v>25.53</v>
      </c>
      <c r="K2349">
        <v>100.85</v>
      </c>
      <c r="L2349">
        <v>31.62</v>
      </c>
      <c r="O2349" s="1">
        <v>42525</v>
      </c>
      <c r="P2349" s="4">
        <f t="shared" si="74"/>
        <v>47.120500000000014</v>
      </c>
      <c r="Q2349" s="4">
        <f t="shared" si="75"/>
        <v>95.77</v>
      </c>
      <c r="T2349" s="59"/>
      <c r="U2349" s="59"/>
    </row>
    <row r="2350" spans="1:21" x14ac:dyDescent="0.3">
      <c r="A2350" s="1">
        <v>42526</v>
      </c>
      <c r="B2350">
        <v>95.77</v>
      </c>
      <c r="C2350">
        <v>60.53</v>
      </c>
      <c r="D2350">
        <v>162.56</v>
      </c>
      <c r="E2350">
        <v>54.94</v>
      </c>
      <c r="F2350">
        <v>4.16</v>
      </c>
      <c r="G2350">
        <v>12.86</v>
      </c>
      <c r="H2350">
        <v>11.62</v>
      </c>
      <c r="I2350">
        <v>24.39</v>
      </c>
      <c r="J2350">
        <v>25.53</v>
      </c>
      <c r="K2350">
        <v>100.85</v>
      </c>
      <c r="L2350">
        <v>31.62</v>
      </c>
      <c r="O2350" s="1">
        <v>42526</v>
      </c>
      <c r="P2350" s="4">
        <f t="shared" si="74"/>
        <v>47.120500000000014</v>
      </c>
      <c r="Q2350" s="4">
        <f t="shared" si="75"/>
        <v>95.77</v>
      </c>
      <c r="T2350" s="59"/>
      <c r="U2350" s="59"/>
    </row>
    <row r="2351" spans="1:21" x14ac:dyDescent="0.3">
      <c r="A2351" s="1">
        <v>42527</v>
      </c>
      <c r="B2351">
        <v>95.55</v>
      </c>
      <c r="C2351">
        <v>61.29</v>
      </c>
      <c r="D2351">
        <v>162.84</v>
      </c>
      <c r="E2351">
        <v>54.89</v>
      </c>
      <c r="F2351">
        <v>4.47</v>
      </c>
      <c r="G2351">
        <v>12.77</v>
      </c>
      <c r="H2351">
        <v>11.56</v>
      </c>
      <c r="I2351">
        <v>24.17</v>
      </c>
      <c r="J2351">
        <v>25.47</v>
      </c>
      <c r="K2351">
        <v>100.07</v>
      </c>
      <c r="L2351">
        <v>31.68</v>
      </c>
      <c r="O2351" s="1">
        <v>42527</v>
      </c>
      <c r="P2351" s="4">
        <f t="shared" si="74"/>
        <v>47.189875000000001</v>
      </c>
      <c r="Q2351" s="4">
        <f t="shared" si="75"/>
        <v>95.55</v>
      </c>
      <c r="T2351" s="59"/>
      <c r="U2351" s="59"/>
    </row>
    <row r="2352" spans="1:21" x14ac:dyDescent="0.3">
      <c r="A2352" s="1">
        <v>42528</v>
      </c>
      <c r="B2352">
        <v>96.46</v>
      </c>
      <c r="C2352">
        <v>61.56</v>
      </c>
      <c r="D2352">
        <v>164.84</v>
      </c>
      <c r="E2352">
        <v>54.84</v>
      </c>
      <c r="F2352">
        <v>4.51</v>
      </c>
      <c r="G2352">
        <v>13</v>
      </c>
      <c r="H2352">
        <v>11.5825</v>
      </c>
      <c r="I2352">
        <v>24.17</v>
      </c>
      <c r="J2352">
        <v>26.06</v>
      </c>
      <c r="K2352">
        <v>101.19</v>
      </c>
      <c r="L2352">
        <v>31.88</v>
      </c>
      <c r="O2352" s="1">
        <v>42528</v>
      </c>
      <c r="P2352" s="4">
        <f t="shared" si="74"/>
        <v>47.58053125</v>
      </c>
      <c r="Q2352" s="4">
        <f t="shared" si="75"/>
        <v>96.46</v>
      </c>
      <c r="T2352" s="59"/>
      <c r="U2352" s="59"/>
    </row>
    <row r="2353" spans="1:21" x14ac:dyDescent="0.3">
      <c r="A2353" s="1">
        <v>42529</v>
      </c>
      <c r="B2353">
        <v>96.42</v>
      </c>
      <c r="C2353">
        <v>62.08</v>
      </c>
      <c r="D2353">
        <v>163.69999999999999</v>
      </c>
      <c r="E2353">
        <v>54.94</v>
      </c>
      <c r="F2353">
        <v>4.46</v>
      </c>
      <c r="G2353">
        <v>12.58</v>
      </c>
      <c r="H2353">
        <v>11.545</v>
      </c>
      <c r="I2353">
        <v>24.23</v>
      </c>
      <c r="J2353">
        <v>26.33</v>
      </c>
      <c r="K2353">
        <v>101.1</v>
      </c>
      <c r="L2353">
        <v>31.89</v>
      </c>
      <c r="O2353" s="1">
        <v>42529</v>
      </c>
      <c r="P2353" s="4">
        <f t="shared" si="74"/>
        <v>47.481812499999997</v>
      </c>
      <c r="Q2353" s="4">
        <f t="shared" si="75"/>
        <v>96.42</v>
      </c>
      <c r="T2353" s="59"/>
      <c r="U2353" s="59"/>
    </row>
    <row r="2354" spans="1:21" x14ac:dyDescent="0.3">
      <c r="A2354" s="1">
        <v>42530</v>
      </c>
      <c r="B2354">
        <v>96.53</v>
      </c>
      <c r="C2354">
        <v>62.14</v>
      </c>
      <c r="D2354">
        <v>164.14</v>
      </c>
      <c r="E2354">
        <v>54.98</v>
      </c>
      <c r="F2354">
        <v>4.5199999999999996</v>
      </c>
      <c r="G2354">
        <v>12.51</v>
      </c>
      <c r="H2354">
        <v>11.845000000000001</v>
      </c>
      <c r="I2354">
        <v>24.42</v>
      </c>
      <c r="J2354">
        <v>26.23</v>
      </c>
      <c r="K2354">
        <v>100.55</v>
      </c>
      <c r="L2354">
        <v>31.94</v>
      </c>
      <c r="O2354" s="1">
        <v>42530</v>
      </c>
      <c r="P2354" s="4">
        <f t="shared" si="74"/>
        <v>47.569687500000001</v>
      </c>
      <c r="Q2354" s="4">
        <f t="shared" si="75"/>
        <v>96.53</v>
      </c>
      <c r="T2354" s="59"/>
      <c r="U2354" s="59"/>
    </row>
    <row r="2355" spans="1:21" x14ac:dyDescent="0.3">
      <c r="A2355" s="1">
        <v>42531</v>
      </c>
      <c r="B2355">
        <v>94.95</v>
      </c>
      <c r="C2355">
        <v>61.91</v>
      </c>
      <c r="D2355">
        <v>160.82</v>
      </c>
      <c r="E2355">
        <v>53.83</v>
      </c>
      <c r="F2355">
        <v>4.32</v>
      </c>
      <c r="G2355">
        <v>12.14</v>
      </c>
      <c r="H2355">
        <v>11.55</v>
      </c>
      <c r="I2355">
        <v>24.07</v>
      </c>
      <c r="J2355">
        <v>25.86</v>
      </c>
      <c r="K2355">
        <v>97.38</v>
      </c>
      <c r="L2355">
        <v>32.04</v>
      </c>
      <c r="O2355" s="1">
        <v>42531</v>
      </c>
      <c r="P2355" s="4">
        <f t="shared" si="74"/>
        <v>46.738500000000002</v>
      </c>
      <c r="Q2355" s="4">
        <f t="shared" si="75"/>
        <v>94.95</v>
      </c>
      <c r="T2355" s="59"/>
      <c r="U2355" s="59"/>
    </row>
    <row r="2356" spans="1:21" x14ac:dyDescent="0.3">
      <c r="A2356" s="1">
        <v>42532</v>
      </c>
      <c r="B2356">
        <v>94.95</v>
      </c>
      <c r="C2356">
        <v>61.91</v>
      </c>
      <c r="D2356">
        <v>160.82</v>
      </c>
      <c r="E2356">
        <v>53.83</v>
      </c>
      <c r="F2356">
        <v>4.32</v>
      </c>
      <c r="G2356">
        <v>12.14</v>
      </c>
      <c r="H2356">
        <v>11.55</v>
      </c>
      <c r="I2356">
        <v>24.07</v>
      </c>
      <c r="J2356">
        <v>25.86</v>
      </c>
      <c r="K2356">
        <v>97.38</v>
      </c>
      <c r="L2356">
        <v>32.04</v>
      </c>
      <c r="O2356" s="1">
        <v>42532</v>
      </c>
      <c r="P2356" s="4">
        <f t="shared" si="74"/>
        <v>46.738500000000002</v>
      </c>
      <c r="Q2356" s="4">
        <f t="shared" si="75"/>
        <v>94.95</v>
      </c>
      <c r="T2356" s="59"/>
      <c r="U2356" s="59"/>
    </row>
    <row r="2357" spans="1:21" x14ac:dyDescent="0.3">
      <c r="A2357" s="1">
        <v>42533</v>
      </c>
      <c r="B2357">
        <v>94.95</v>
      </c>
      <c r="C2357">
        <v>61.91</v>
      </c>
      <c r="D2357">
        <v>160.82</v>
      </c>
      <c r="E2357">
        <v>53.83</v>
      </c>
      <c r="F2357">
        <v>4.32</v>
      </c>
      <c r="G2357">
        <v>12.14</v>
      </c>
      <c r="H2357">
        <v>11.55</v>
      </c>
      <c r="I2357">
        <v>24.07</v>
      </c>
      <c r="J2357">
        <v>25.86</v>
      </c>
      <c r="K2357">
        <v>97.38</v>
      </c>
      <c r="L2357">
        <v>32.04</v>
      </c>
      <c r="O2357" s="1">
        <v>42533</v>
      </c>
      <c r="P2357" s="4">
        <f t="shared" si="74"/>
        <v>46.738500000000002</v>
      </c>
      <c r="Q2357" s="4">
        <f t="shared" si="75"/>
        <v>94.95</v>
      </c>
      <c r="T2357" s="59"/>
      <c r="U2357" s="59"/>
    </row>
    <row r="2358" spans="1:21" x14ac:dyDescent="0.3">
      <c r="A2358" s="1">
        <v>42534</v>
      </c>
      <c r="B2358">
        <v>94.46</v>
      </c>
      <c r="C2358">
        <v>61.53</v>
      </c>
      <c r="D2358">
        <v>160.01</v>
      </c>
      <c r="E2358">
        <v>52.83</v>
      </c>
      <c r="F2358">
        <v>4.4000000000000004</v>
      </c>
      <c r="G2358">
        <v>12.05</v>
      </c>
      <c r="H2358">
        <v>11.6975</v>
      </c>
      <c r="I2358">
        <v>23.94</v>
      </c>
      <c r="J2358">
        <v>25.63</v>
      </c>
      <c r="K2358">
        <v>96.33</v>
      </c>
      <c r="L2358">
        <v>32.17</v>
      </c>
      <c r="O2358" s="1">
        <v>42534</v>
      </c>
      <c r="P2358" s="4">
        <f t="shared" si="74"/>
        <v>46.443593750000005</v>
      </c>
      <c r="Q2358" s="4">
        <f t="shared" si="75"/>
        <v>94.46</v>
      </c>
      <c r="T2358" s="59"/>
      <c r="U2358" s="59"/>
    </row>
    <row r="2359" spans="1:21" x14ac:dyDescent="0.3">
      <c r="A2359" s="1">
        <v>42535</v>
      </c>
      <c r="B2359">
        <v>94.43</v>
      </c>
      <c r="C2359">
        <v>61.9</v>
      </c>
      <c r="D2359">
        <v>158.99</v>
      </c>
      <c r="E2359">
        <v>52.7</v>
      </c>
      <c r="F2359">
        <v>4.3899999999999997</v>
      </c>
      <c r="G2359">
        <v>11.92</v>
      </c>
      <c r="H2359">
        <v>11.72</v>
      </c>
      <c r="I2359">
        <v>23.74</v>
      </c>
      <c r="J2359">
        <v>25.57</v>
      </c>
      <c r="K2359">
        <v>94.6</v>
      </c>
      <c r="L2359">
        <v>32.14</v>
      </c>
      <c r="O2359" s="1">
        <v>42535</v>
      </c>
      <c r="P2359" s="4">
        <f t="shared" si="74"/>
        <v>46.227249999999998</v>
      </c>
      <c r="Q2359" s="4">
        <f t="shared" si="75"/>
        <v>94.43</v>
      </c>
      <c r="T2359" s="59"/>
      <c r="U2359" s="59"/>
    </row>
    <row r="2360" spans="1:21" x14ac:dyDescent="0.3">
      <c r="A2360" s="1">
        <v>42536</v>
      </c>
      <c r="B2360">
        <v>94.42</v>
      </c>
      <c r="C2360">
        <v>61.69</v>
      </c>
      <c r="D2360">
        <v>158.4</v>
      </c>
      <c r="E2360">
        <v>53.28</v>
      </c>
      <c r="F2360">
        <v>4.42</v>
      </c>
      <c r="G2360">
        <v>12.02</v>
      </c>
      <c r="H2360">
        <v>11.84</v>
      </c>
      <c r="I2360">
        <v>23.7</v>
      </c>
      <c r="J2360">
        <v>25.84</v>
      </c>
      <c r="K2360">
        <v>94.18</v>
      </c>
      <c r="L2360">
        <v>31.61</v>
      </c>
      <c r="O2360" s="1">
        <v>42536</v>
      </c>
      <c r="P2360" s="4">
        <f t="shared" si="74"/>
        <v>46.159000000000006</v>
      </c>
      <c r="Q2360" s="4">
        <f t="shared" si="75"/>
        <v>94.42</v>
      </c>
      <c r="T2360" s="59"/>
      <c r="U2360" s="59"/>
    </row>
    <row r="2361" spans="1:21" x14ac:dyDescent="0.3">
      <c r="A2361" s="1">
        <v>42537</v>
      </c>
      <c r="B2361">
        <v>94.41</v>
      </c>
      <c r="C2361">
        <v>62.06</v>
      </c>
      <c r="D2361">
        <v>158.63</v>
      </c>
      <c r="E2361">
        <v>53.42</v>
      </c>
      <c r="F2361">
        <v>4.75</v>
      </c>
      <c r="G2361">
        <v>11.95</v>
      </c>
      <c r="H2361">
        <v>11.887499999999999</v>
      </c>
      <c r="I2361">
        <v>23.69</v>
      </c>
      <c r="J2361">
        <v>25.86</v>
      </c>
      <c r="K2361">
        <v>95.57</v>
      </c>
      <c r="L2361">
        <v>31.69</v>
      </c>
      <c r="O2361" s="1">
        <v>42537</v>
      </c>
      <c r="P2361" s="4">
        <f t="shared" si="74"/>
        <v>46.355218750000013</v>
      </c>
      <c r="Q2361" s="4">
        <f t="shared" si="75"/>
        <v>94.41</v>
      </c>
      <c r="T2361" s="59"/>
      <c r="U2361" s="59"/>
    </row>
    <row r="2362" spans="1:21" x14ac:dyDescent="0.3">
      <c r="A2362" s="1">
        <v>42538</v>
      </c>
      <c r="B2362">
        <v>93.61</v>
      </c>
      <c r="C2362">
        <v>61.62</v>
      </c>
      <c r="D2362">
        <v>156</v>
      </c>
      <c r="E2362">
        <v>53.55</v>
      </c>
      <c r="F2362">
        <v>5.26</v>
      </c>
      <c r="G2362">
        <v>12.2</v>
      </c>
      <c r="H2362">
        <v>11.68</v>
      </c>
      <c r="I2362">
        <v>23.43</v>
      </c>
      <c r="J2362">
        <v>25.85</v>
      </c>
      <c r="K2362">
        <v>94.65</v>
      </c>
      <c r="L2362">
        <v>31.76</v>
      </c>
      <c r="O2362" s="1">
        <v>42538</v>
      </c>
      <c r="P2362" s="4">
        <f t="shared" si="74"/>
        <v>46.018749999999997</v>
      </c>
      <c r="Q2362" s="4">
        <f t="shared" si="75"/>
        <v>93.61</v>
      </c>
      <c r="T2362" s="59"/>
      <c r="U2362" s="59"/>
    </row>
    <row r="2363" spans="1:21" x14ac:dyDescent="0.3">
      <c r="A2363" s="1">
        <v>42539</v>
      </c>
      <c r="B2363">
        <v>93.61</v>
      </c>
      <c r="C2363">
        <v>61.62</v>
      </c>
      <c r="D2363">
        <v>156</v>
      </c>
      <c r="E2363">
        <v>53.55</v>
      </c>
      <c r="F2363">
        <v>5.26</v>
      </c>
      <c r="G2363">
        <v>12.2</v>
      </c>
      <c r="H2363">
        <v>11.68</v>
      </c>
      <c r="I2363">
        <v>23.43</v>
      </c>
      <c r="J2363">
        <v>25.85</v>
      </c>
      <c r="K2363">
        <v>94.65</v>
      </c>
      <c r="L2363">
        <v>31.76</v>
      </c>
      <c r="O2363" s="1">
        <v>42539</v>
      </c>
      <c r="P2363" s="4">
        <f t="shared" si="74"/>
        <v>46.018749999999997</v>
      </c>
      <c r="Q2363" s="4">
        <f t="shared" si="75"/>
        <v>93.61</v>
      </c>
      <c r="T2363" s="59"/>
      <c r="U2363" s="59"/>
    </row>
    <row r="2364" spans="1:21" x14ac:dyDescent="0.3">
      <c r="A2364" s="1">
        <v>42540</v>
      </c>
      <c r="B2364">
        <v>93.61</v>
      </c>
      <c r="C2364">
        <v>61.62</v>
      </c>
      <c r="D2364">
        <v>156</v>
      </c>
      <c r="E2364">
        <v>53.55</v>
      </c>
      <c r="F2364">
        <v>5.26</v>
      </c>
      <c r="G2364">
        <v>12.2</v>
      </c>
      <c r="H2364">
        <v>11.68</v>
      </c>
      <c r="I2364">
        <v>23.43</v>
      </c>
      <c r="J2364">
        <v>25.85</v>
      </c>
      <c r="K2364">
        <v>94.65</v>
      </c>
      <c r="L2364">
        <v>31.76</v>
      </c>
      <c r="O2364" s="1">
        <v>42540</v>
      </c>
      <c r="P2364" s="4">
        <f t="shared" si="74"/>
        <v>46.018749999999997</v>
      </c>
      <c r="Q2364" s="4">
        <f t="shared" si="75"/>
        <v>93.61</v>
      </c>
      <c r="T2364" s="59"/>
      <c r="U2364" s="59"/>
    </row>
    <row r="2365" spans="1:21" x14ac:dyDescent="0.3">
      <c r="A2365" s="1">
        <v>42541</v>
      </c>
      <c r="B2365">
        <v>94.65</v>
      </c>
      <c r="C2365">
        <v>62.01</v>
      </c>
      <c r="D2365">
        <v>156.93</v>
      </c>
      <c r="E2365">
        <v>53.89</v>
      </c>
      <c r="F2365">
        <v>5.0999999999999996</v>
      </c>
      <c r="G2365">
        <v>12.32</v>
      </c>
      <c r="H2365">
        <v>11.89</v>
      </c>
      <c r="I2365">
        <v>23.63</v>
      </c>
      <c r="J2365">
        <v>26.37</v>
      </c>
      <c r="K2365">
        <v>96.85</v>
      </c>
      <c r="L2365">
        <v>32.17</v>
      </c>
      <c r="O2365" s="1">
        <v>42541</v>
      </c>
      <c r="P2365" s="4">
        <f t="shared" si="74"/>
        <v>46.42925000000001</v>
      </c>
      <c r="Q2365" s="4">
        <f t="shared" si="75"/>
        <v>94.65</v>
      </c>
      <c r="T2365" s="59"/>
      <c r="U2365" s="59"/>
    </row>
    <row r="2366" spans="1:21" x14ac:dyDescent="0.3">
      <c r="A2366" s="1">
        <v>42542</v>
      </c>
      <c r="B2366">
        <v>94.65</v>
      </c>
      <c r="C2366">
        <v>62.04</v>
      </c>
      <c r="D2366">
        <v>155.81</v>
      </c>
      <c r="E2366">
        <v>53.88</v>
      </c>
      <c r="F2366">
        <v>5.45</v>
      </c>
      <c r="G2366">
        <v>12.75</v>
      </c>
      <c r="H2366">
        <v>11.817500000000001</v>
      </c>
      <c r="I2366">
        <v>23.83</v>
      </c>
      <c r="J2366">
        <v>26.59</v>
      </c>
      <c r="K2366">
        <v>98.49</v>
      </c>
      <c r="L2366">
        <v>32.32</v>
      </c>
      <c r="O2366" s="1">
        <v>42542</v>
      </c>
      <c r="P2366" s="4">
        <f t="shared" si="74"/>
        <v>46.517468750000013</v>
      </c>
      <c r="Q2366" s="4">
        <f t="shared" si="75"/>
        <v>94.65</v>
      </c>
      <c r="T2366" s="59"/>
      <c r="U2366" s="59"/>
    </row>
    <row r="2367" spans="1:21" x14ac:dyDescent="0.3">
      <c r="A2367" s="1">
        <v>42543</v>
      </c>
      <c r="B2367">
        <v>94.56</v>
      </c>
      <c r="C2367">
        <v>62.06</v>
      </c>
      <c r="D2367">
        <v>155.13999999999999</v>
      </c>
      <c r="E2367">
        <v>54.04</v>
      </c>
      <c r="F2367">
        <v>5.0199999999999996</v>
      </c>
      <c r="G2367">
        <v>12.72</v>
      </c>
      <c r="H2367">
        <v>11.807499999999999</v>
      </c>
      <c r="I2367">
        <v>23.97</v>
      </c>
      <c r="J2367">
        <v>26.54</v>
      </c>
      <c r="K2367">
        <v>98.75</v>
      </c>
      <c r="L2367">
        <v>32.29</v>
      </c>
      <c r="O2367" s="1">
        <v>42543</v>
      </c>
      <c r="P2367" s="4">
        <f t="shared" si="74"/>
        <v>46.432343749999994</v>
      </c>
      <c r="Q2367" s="4">
        <f t="shared" si="75"/>
        <v>94.56</v>
      </c>
      <c r="T2367" s="59"/>
      <c r="U2367" s="59"/>
    </row>
    <row r="2368" spans="1:21" x14ac:dyDescent="0.3">
      <c r="A2368" s="1">
        <v>42544</v>
      </c>
      <c r="B2368">
        <v>96.92</v>
      </c>
      <c r="C2368">
        <v>63.3</v>
      </c>
      <c r="D2368">
        <v>158.62</v>
      </c>
      <c r="E2368">
        <v>55.55</v>
      </c>
      <c r="F2368">
        <v>5.21</v>
      </c>
      <c r="G2368">
        <v>14.05</v>
      </c>
      <c r="H2368">
        <v>12.1225</v>
      </c>
      <c r="I2368">
        <v>24.52</v>
      </c>
      <c r="J2368">
        <v>26.81</v>
      </c>
      <c r="K2368">
        <v>101.39</v>
      </c>
      <c r="L2368">
        <v>32.99</v>
      </c>
      <c r="O2368" s="1">
        <v>42544</v>
      </c>
      <c r="P2368" s="4">
        <f t="shared" si="74"/>
        <v>47.625781250000003</v>
      </c>
      <c r="Q2368" s="4">
        <f t="shared" si="75"/>
        <v>96.92</v>
      </c>
      <c r="T2368" s="59"/>
      <c r="U2368" s="59"/>
    </row>
    <row r="2369" spans="1:21" x14ac:dyDescent="0.3">
      <c r="A2369" s="1">
        <v>42545</v>
      </c>
      <c r="B2369">
        <v>91.66</v>
      </c>
      <c r="C2369">
        <v>60.54</v>
      </c>
      <c r="D2369">
        <v>148.72</v>
      </c>
      <c r="E2369">
        <v>52.12</v>
      </c>
      <c r="F2369">
        <v>4.88</v>
      </c>
      <c r="G2369">
        <v>13.21</v>
      </c>
      <c r="H2369">
        <v>11.432499999999999</v>
      </c>
      <c r="I2369">
        <v>23.23</v>
      </c>
      <c r="J2369">
        <v>25.68</v>
      </c>
      <c r="K2369">
        <v>95.01</v>
      </c>
      <c r="L2369">
        <v>31.55</v>
      </c>
      <c r="O2369" s="1">
        <v>42545</v>
      </c>
      <c r="P2369" s="4">
        <f t="shared" si="74"/>
        <v>44.923781249999998</v>
      </c>
      <c r="Q2369" s="4">
        <f t="shared" si="75"/>
        <v>91.66</v>
      </c>
      <c r="T2369" s="59"/>
      <c r="U2369" s="59"/>
    </row>
    <row r="2370" spans="1:21" x14ac:dyDescent="0.3">
      <c r="A2370" s="1">
        <v>42546</v>
      </c>
      <c r="B2370">
        <v>91.66</v>
      </c>
      <c r="C2370">
        <v>60.54</v>
      </c>
      <c r="D2370">
        <v>148.72</v>
      </c>
      <c r="E2370">
        <v>52.12</v>
      </c>
      <c r="F2370">
        <v>4.88</v>
      </c>
      <c r="G2370">
        <v>13.21</v>
      </c>
      <c r="H2370">
        <v>11.432499999999999</v>
      </c>
      <c r="I2370">
        <v>23.23</v>
      </c>
      <c r="J2370">
        <v>25.68</v>
      </c>
      <c r="K2370">
        <v>95.01</v>
      </c>
      <c r="L2370">
        <v>31.55</v>
      </c>
      <c r="O2370" s="1">
        <v>42546</v>
      </c>
      <c r="P2370" s="4">
        <f t="shared" si="74"/>
        <v>44.923781249999998</v>
      </c>
      <c r="Q2370" s="4">
        <f t="shared" si="75"/>
        <v>91.66</v>
      </c>
      <c r="T2370" s="59"/>
      <c r="U2370" s="59"/>
    </row>
    <row r="2371" spans="1:21" x14ac:dyDescent="0.3">
      <c r="A2371" s="1">
        <v>42547</v>
      </c>
      <c r="B2371">
        <v>91.66</v>
      </c>
      <c r="C2371">
        <v>60.54</v>
      </c>
      <c r="D2371">
        <v>148.72</v>
      </c>
      <c r="E2371">
        <v>52.12</v>
      </c>
      <c r="F2371">
        <v>4.88</v>
      </c>
      <c r="G2371">
        <v>13.21</v>
      </c>
      <c r="H2371">
        <v>11.432499999999999</v>
      </c>
      <c r="I2371">
        <v>23.23</v>
      </c>
      <c r="J2371">
        <v>25.68</v>
      </c>
      <c r="K2371">
        <v>95.01</v>
      </c>
      <c r="L2371">
        <v>31.55</v>
      </c>
      <c r="O2371" s="1">
        <v>42547</v>
      </c>
      <c r="P2371" s="4">
        <f t="shared" si="74"/>
        <v>44.923781249999998</v>
      </c>
      <c r="Q2371" s="4">
        <f t="shared" si="75"/>
        <v>91.66</v>
      </c>
      <c r="T2371" s="59"/>
      <c r="U2371" s="59"/>
    </row>
    <row r="2372" spans="1:21" x14ac:dyDescent="0.3">
      <c r="A2372" s="1">
        <v>42548</v>
      </c>
      <c r="B2372">
        <v>87.94</v>
      </c>
      <c r="C2372">
        <v>59.07</v>
      </c>
      <c r="D2372">
        <v>143.63</v>
      </c>
      <c r="E2372">
        <v>51.14</v>
      </c>
      <c r="F2372">
        <v>4.72</v>
      </c>
      <c r="G2372">
        <v>12.23</v>
      </c>
      <c r="H2372">
        <v>11.31</v>
      </c>
      <c r="I2372">
        <v>22.29</v>
      </c>
      <c r="J2372">
        <v>24.9</v>
      </c>
      <c r="K2372">
        <v>92.5</v>
      </c>
      <c r="L2372">
        <v>30.72</v>
      </c>
      <c r="O2372" s="1">
        <v>42548</v>
      </c>
      <c r="P2372" s="4">
        <f t="shared" ref="P2372:P2435" si="76">SUMPRODUCT(C2372:L2372,$C$1:$L$1)</f>
        <v>43.569875000000003</v>
      </c>
      <c r="Q2372" s="4">
        <f t="shared" si="75"/>
        <v>87.94</v>
      </c>
      <c r="T2372" s="59"/>
      <c r="U2372" s="59"/>
    </row>
    <row r="2373" spans="1:21" x14ac:dyDescent="0.3">
      <c r="A2373" s="1">
        <v>42549</v>
      </c>
      <c r="B2373">
        <v>90.24</v>
      </c>
      <c r="C2373">
        <v>60.27</v>
      </c>
      <c r="D2373">
        <v>149.77000000000001</v>
      </c>
      <c r="E2373">
        <v>52.51</v>
      </c>
      <c r="F2373">
        <v>5.12</v>
      </c>
      <c r="G2373">
        <v>12.99</v>
      </c>
      <c r="H2373">
        <v>11.475</v>
      </c>
      <c r="I2373">
        <v>22.94</v>
      </c>
      <c r="J2373">
        <v>25.26</v>
      </c>
      <c r="K2373">
        <v>94.4</v>
      </c>
      <c r="L2373">
        <v>31.19</v>
      </c>
      <c r="O2373" s="1">
        <v>42549</v>
      </c>
      <c r="P2373" s="4">
        <f t="shared" si="76"/>
        <v>44.937812500000007</v>
      </c>
      <c r="Q2373" s="4">
        <f t="shared" si="75"/>
        <v>90.24</v>
      </c>
      <c r="T2373" s="59"/>
      <c r="U2373" s="59"/>
    </row>
    <row r="2374" spans="1:21" x14ac:dyDescent="0.3">
      <c r="A2374" s="1">
        <v>42550</v>
      </c>
      <c r="B2374">
        <v>92.06</v>
      </c>
      <c r="C2374">
        <v>61.25</v>
      </c>
      <c r="D2374">
        <v>155</v>
      </c>
      <c r="E2374">
        <v>53.55</v>
      </c>
      <c r="F2374">
        <v>5.13</v>
      </c>
      <c r="G2374">
        <v>13.19</v>
      </c>
      <c r="H2374">
        <v>11.6625</v>
      </c>
      <c r="I2374">
        <v>23.56</v>
      </c>
      <c r="J2374">
        <v>25.8</v>
      </c>
      <c r="K2374">
        <v>96.11</v>
      </c>
      <c r="L2374">
        <v>31.93</v>
      </c>
      <c r="O2374" s="1">
        <v>42550</v>
      </c>
      <c r="P2374" s="4">
        <f t="shared" si="76"/>
        <v>46.063656250000001</v>
      </c>
      <c r="Q2374" s="4">
        <f t="shared" si="75"/>
        <v>92.06</v>
      </c>
      <c r="T2374" s="59"/>
      <c r="U2374" s="59"/>
    </row>
    <row r="2375" spans="1:21" x14ac:dyDescent="0.3">
      <c r="A2375" s="1">
        <v>42551</v>
      </c>
      <c r="B2375">
        <v>93.64</v>
      </c>
      <c r="C2375">
        <v>62.65</v>
      </c>
      <c r="D2375">
        <v>155.4</v>
      </c>
      <c r="E2375">
        <v>53.57</v>
      </c>
      <c r="F2375">
        <v>5.14</v>
      </c>
      <c r="G2375">
        <v>13.76</v>
      </c>
      <c r="H2375">
        <v>11.7525</v>
      </c>
      <c r="I2375">
        <v>23.97</v>
      </c>
      <c r="J2375">
        <v>26.23</v>
      </c>
      <c r="K2375">
        <v>99.21</v>
      </c>
      <c r="L2375">
        <v>32.799999999999997</v>
      </c>
      <c r="O2375" s="1">
        <v>42551</v>
      </c>
      <c r="P2375" s="4">
        <f t="shared" si="76"/>
        <v>46.664281250000002</v>
      </c>
      <c r="Q2375" s="4">
        <f t="shared" si="75"/>
        <v>93.64</v>
      </c>
      <c r="T2375" s="59"/>
      <c r="U2375" s="59"/>
    </row>
    <row r="2376" spans="1:21" x14ac:dyDescent="0.3">
      <c r="A2376" s="1">
        <v>42552</v>
      </c>
      <c r="B2376">
        <v>92.87</v>
      </c>
      <c r="C2376">
        <v>62.11</v>
      </c>
      <c r="D2376">
        <v>154.22</v>
      </c>
      <c r="E2376">
        <v>53</v>
      </c>
      <c r="F2376">
        <v>5.07</v>
      </c>
      <c r="G2376">
        <v>12.5</v>
      </c>
      <c r="H2376">
        <v>11.664999999999999</v>
      </c>
      <c r="I2376">
        <v>23.89</v>
      </c>
      <c r="J2376">
        <v>26.53</v>
      </c>
      <c r="K2376">
        <v>98.44</v>
      </c>
      <c r="L2376">
        <v>32.75</v>
      </c>
      <c r="O2376" s="1">
        <v>42552</v>
      </c>
      <c r="P2376" s="4">
        <f t="shared" si="76"/>
        <v>46.209062500000002</v>
      </c>
      <c r="Q2376" s="4">
        <f t="shared" si="75"/>
        <v>92.87</v>
      </c>
      <c r="T2376" s="59"/>
      <c r="U2376" s="59"/>
    </row>
    <row r="2377" spans="1:21" x14ac:dyDescent="0.3">
      <c r="A2377" s="1">
        <v>42553</v>
      </c>
      <c r="B2377">
        <v>92.87</v>
      </c>
      <c r="C2377">
        <v>62.11</v>
      </c>
      <c r="D2377">
        <v>154.22</v>
      </c>
      <c r="E2377">
        <v>53</v>
      </c>
      <c r="F2377">
        <v>5.07</v>
      </c>
      <c r="G2377">
        <v>12.5</v>
      </c>
      <c r="H2377">
        <v>11.664999999999999</v>
      </c>
      <c r="I2377">
        <v>23.89</v>
      </c>
      <c r="J2377">
        <v>26.53</v>
      </c>
      <c r="K2377">
        <v>98.44</v>
      </c>
      <c r="L2377">
        <v>32.75</v>
      </c>
      <c r="O2377" s="1">
        <v>42553</v>
      </c>
      <c r="P2377" s="4">
        <f t="shared" si="76"/>
        <v>46.209062500000002</v>
      </c>
      <c r="Q2377" s="4">
        <f t="shared" si="75"/>
        <v>92.87</v>
      </c>
      <c r="T2377" s="59"/>
      <c r="U2377" s="59"/>
    </row>
    <row r="2378" spans="1:21" x14ac:dyDescent="0.3">
      <c r="A2378" s="1">
        <v>42554</v>
      </c>
      <c r="B2378">
        <v>92.87</v>
      </c>
      <c r="C2378">
        <v>62.11</v>
      </c>
      <c r="D2378">
        <v>154.22</v>
      </c>
      <c r="E2378">
        <v>53</v>
      </c>
      <c r="F2378">
        <v>5.07</v>
      </c>
      <c r="G2378">
        <v>12.5</v>
      </c>
      <c r="H2378">
        <v>11.664999999999999</v>
      </c>
      <c r="I2378">
        <v>23.89</v>
      </c>
      <c r="J2378">
        <v>26.53</v>
      </c>
      <c r="K2378">
        <v>98.44</v>
      </c>
      <c r="L2378">
        <v>32.75</v>
      </c>
      <c r="O2378" s="1">
        <v>42554</v>
      </c>
      <c r="P2378" s="4">
        <f t="shared" si="76"/>
        <v>46.209062500000002</v>
      </c>
      <c r="Q2378" s="4">
        <f t="shared" si="75"/>
        <v>92.87</v>
      </c>
      <c r="T2378" s="59"/>
      <c r="U2378" s="59"/>
    </row>
    <row r="2379" spans="1:21" x14ac:dyDescent="0.3">
      <c r="A2379" s="1">
        <v>42555</v>
      </c>
      <c r="B2379">
        <v>92.87</v>
      </c>
      <c r="C2379">
        <v>62.11</v>
      </c>
      <c r="D2379">
        <v>154.22</v>
      </c>
      <c r="E2379">
        <v>53</v>
      </c>
      <c r="F2379">
        <v>5.07</v>
      </c>
      <c r="G2379">
        <v>12.5</v>
      </c>
      <c r="H2379">
        <v>11.664999999999999</v>
      </c>
      <c r="I2379">
        <v>23.89</v>
      </c>
      <c r="J2379">
        <v>26.53</v>
      </c>
      <c r="K2379">
        <v>98.44</v>
      </c>
      <c r="L2379">
        <v>32.75</v>
      </c>
      <c r="O2379" s="1">
        <v>42555</v>
      </c>
      <c r="P2379" s="4">
        <f t="shared" si="76"/>
        <v>46.209062500000002</v>
      </c>
      <c r="Q2379" s="4">
        <f t="shared" si="75"/>
        <v>92.87</v>
      </c>
      <c r="T2379" s="59"/>
      <c r="U2379" s="59"/>
    </row>
    <row r="2380" spans="1:21" x14ac:dyDescent="0.3">
      <c r="A2380" s="1">
        <v>42556</v>
      </c>
      <c r="B2380">
        <v>91.17</v>
      </c>
      <c r="C2380">
        <v>61.25</v>
      </c>
      <c r="D2380">
        <v>150.76</v>
      </c>
      <c r="E2380">
        <v>51.94</v>
      </c>
      <c r="F2380">
        <v>4.96</v>
      </c>
      <c r="G2380">
        <v>11.91</v>
      </c>
      <c r="H2380">
        <v>11.8375</v>
      </c>
      <c r="I2380">
        <v>23.84</v>
      </c>
      <c r="J2380">
        <v>26.26</v>
      </c>
      <c r="K2380">
        <v>95.34</v>
      </c>
      <c r="L2380">
        <v>32.68</v>
      </c>
      <c r="O2380" s="1">
        <v>42556</v>
      </c>
      <c r="P2380" s="4">
        <f t="shared" si="76"/>
        <v>45.362468750000005</v>
      </c>
      <c r="Q2380" s="4">
        <f t="shared" si="75"/>
        <v>91.17</v>
      </c>
      <c r="T2380" s="59"/>
      <c r="U2380" s="59"/>
    </row>
    <row r="2381" spans="1:21" x14ac:dyDescent="0.3">
      <c r="A2381" s="1">
        <v>42557</v>
      </c>
      <c r="B2381">
        <v>91.29</v>
      </c>
      <c r="C2381">
        <v>61.06</v>
      </c>
      <c r="D2381">
        <v>150.63</v>
      </c>
      <c r="E2381">
        <v>52.37</v>
      </c>
      <c r="F2381">
        <v>5.04</v>
      </c>
      <c r="G2381">
        <v>11.73</v>
      </c>
      <c r="H2381">
        <v>11.9125</v>
      </c>
      <c r="I2381">
        <v>24</v>
      </c>
      <c r="J2381">
        <v>26.15</v>
      </c>
      <c r="K2381">
        <v>94.89</v>
      </c>
      <c r="L2381">
        <v>32.97</v>
      </c>
      <c r="O2381" s="1">
        <v>42557</v>
      </c>
      <c r="P2381" s="4">
        <f t="shared" si="76"/>
        <v>45.394656250000004</v>
      </c>
      <c r="Q2381" s="4">
        <f t="shared" si="75"/>
        <v>91.29</v>
      </c>
      <c r="T2381" s="59"/>
      <c r="U2381" s="59"/>
    </row>
    <row r="2382" spans="1:21" x14ac:dyDescent="0.3">
      <c r="A2382" s="1">
        <v>42558</v>
      </c>
      <c r="B2382">
        <v>92.4</v>
      </c>
      <c r="C2382">
        <v>61.77</v>
      </c>
      <c r="D2382">
        <v>150.99</v>
      </c>
      <c r="E2382">
        <v>52.93</v>
      </c>
      <c r="F2382">
        <v>5.0199999999999996</v>
      </c>
      <c r="G2382">
        <v>12.2</v>
      </c>
      <c r="H2382">
        <v>12.2225</v>
      </c>
      <c r="I2382">
        <v>24.29</v>
      </c>
      <c r="J2382">
        <v>26.31</v>
      </c>
      <c r="K2382">
        <v>94.61</v>
      </c>
      <c r="L2382">
        <v>33.200000000000003</v>
      </c>
      <c r="O2382" s="1">
        <v>42558</v>
      </c>
      <c r="P2382" s="4">
        <f t="shared" si="76"/>
        <v>45.71603125</v>
      </c>
      <c r="Q2382" s="4">
        <f t="shared" ref="Q2382:Q2445" si="77">B2382</f>
        <v>92.4</v>
      </c>
      <c r="T2382" s="59"/>
      <c r="U2382" s="59"/>
    </row>
    <row r="2383" spans="1:21" x14ac:dyDescent="0.3">
      <c r="A2383" s="1">
        <v>42559</v>
      </c>
      <c r="B2383">
        <v>94.97</v>
      </c>
      <c r="C2383">
        <v>63.27</v>
      </c>
      <c r="D2383">
        <v>155.13999999999999</v>
      </c>
      <c r="E2383">
        <v>54.19</v>
      </c>
      <c r="F2383">
        <v>5.0999999999999996</v>
      </c>
      <c r="G2383">
        <v>12.62</v>
      </c>
      <c r="H2383">
        <v>12.7125</v>
      </c>
      <c r="I2383">
        <v>24.93</v>
      </c>
      <c r="J2383">
        <v>26.73</v>
      </c>
      <c r="K2383">
        <v>97.22</v>
      </c>
      <c r="L2383">
        <v>34</v>
      </c>
      <c r="O2383" s="1">
        <v>42559</v>
      </c>
      <c r="P2383" s="4">
        <f t="shared" si="76"/>
        <v>46.918281250000007</v>
      </c>
      <c r="Q2383" s="4">
        <f t="shared" si="77"/>
        <v>94.97</v>
      </c>
      <c r="T2383" s="59"/>
      <c r="U2383" s="59"/>
    </row>
    <row r="2384" spans="1:21" x14ac:dyDescent="0.3">
      <c r="A2384" s="1">
        <v>42560</v>
      </c>
      <c r="B2384">
        <v>94.97</v>
      </c>
      <c r="C2384">
        <v>63.27</v>
      </c>
      <c r="D2384">
        <v>155.13999999999999</v>
      </c>
      <c r="E2384">
        <v>54.19</v>
      </c>
      <c r="F2384">
        <v>5.0999999999999996</v>
      </c>
      <c r="G2384">
        <v>12.62</v>
      </c>
      <c r="H2384">
        <v>12.7125</v>
      </c>
      <c r="I2384">
        <v>24.93</v>
      </c>
      <c r="J2384">
        <v>26.73</v>
      </c>
      <c r="K2384">
        <v>97.22</v>
      </c>
      <c r="L2384">
        <v>34</v>
      </c>
      <c r="O2384" s="1">
        <v>42560</v>
      </c>
      <c r="P2384" s="4">
        <f t="shared" si="76"/>
        <v>46.918281250000007</v>
      </c>
      <c r="Q2384" s="4">
        <f t="shared" si="77"/>
        <v>94.97</v>
      </c>
      <c r="T2384" s="59"/>
      <c r="U2384" s="59"/>
    </row>
    <row r="2385" spans="1:21" x14ac:dyDescent="0.3">
      <c r="A2385" s="1">
        <v>42561</v>
      </c>
      <c r="B2385">
        <v>94.97</v>
      </c>
      <c r="C2385">
        <v>63.27</v>
      </c>
      <c r="D2385">
        <v>155.13999999999999</v>
      </c>
      <c r="E2385">
        <v>54.19</v>
      </c>
      <c r="F2385">
        <v>5.0999999999999996</v>
      </c>
      <c r="G2385">
        <v>12.62</v>
      </c>
      <c r="H2385">
        <v>12.7125</v>
      </c>
      <c r="I2385">
        <v>24.93</v>
      </c>
      <c r="J2385">
        <v>26.73</v>
      </c>
      <c r="K2385">
        <v>97.22</v>
      </c>
      <c r="L2385">
        <v>34</v>
      </c>
      <c r="O2385" s="1">
        <v>42561</v>
      </c>
      <c r="P2385" s="4">
        <f t="shared" si="76"/>
        <v>46.918281250000007</v>
      </c>
      <c r="Q2385" s="4">
        <f t="shared" si="77"/>
        <v>94.97</v>
      </c>
      <c r="T2385" s="59"/>
      <c r="U2385" s="59"/>
    </row>
    <row r="2386" spans="1:21" x14ac:dyDescent="0.3">
      <c r="A2386" s="1">
        <v>42562</v>
      </c>
      <c r="B2386">
        <v>96.04</v>
      </c>
      <c r="C2386">
        <v>63.4</v>
      </c>
      <c r="D2386">
        <v>157.36000000000001</v>
      </c>
      <c r="E2386">
        <v>54.115000000000002</v>
      </c>
      <c r="F2386">
        <v>5.01</v>
      </c>
      <c r="G2386">
        <v>12.64</v>
      </c>
      <c r="H2386">
        <v>13.005000000000001</v>
      </c>
      <c r="I2386">
        <v>25.15</v>
      </c>
      <c r="J2386">
        <v>27.2</v>
      </c>
      <c r="K2386">
        <v>99.76</v>
      </c>
      <c r="L2386">
        <v>34.380000000000003</v>
      </c>
      <c r="O2386" s="1">
        <v>42562</v>
      </c>
      <c r="P2386" s="4">
        <f t="shared" si="76"/>
        <v>47.417250000000003</v>
      </c>
      <c r="Q2386" s="4">
        <f t="shared" si="77"/>
        <v>96.04</v>
      </c>
      <c r="T2386" s="59"/>
      <c r="U2386" s="59"/>
    </row>
    <row r="2387" spans="1:21" x14ac:dyDescent="0.3">
      <c r="A2387" s="1">
        <v>42563</v>
      </c>
      <c r="B2387">
        <v>97.29</v>
      </c>
      <c r="C2387">
        <v>64.38</v>
      </c>
      <c r="D2387">
        <v>158.59</v>
      </c>
      <c r="E2387">
        <v>54.62</v>
      </c>
      <c r="F2387">
        <v>5.14</v>
      </c>
      <c r="G2387">
        <v>13.23</v>
      </c>
      <c r="H2387">
        <v>13.2</v>
      </c>
      <c r="I2387">
        <v>25.41</v>
      </c>
      <c r="J2387">
        <v>26.97</v>
      </c>
      <c r="K2387">
        <v>100.88</v>
      </c>
      <c r="L2387">
        <v>34.94</v>
      </c>
      <c r="O2387" s="1">
        <v>42563</v>
      </c>
      <c r="P2387" s="4">
        <f t="shared" si="76"/>
        <v>47.962375000000009</v>
      </c>
      <c r="Q2387" s="4">
        <f t="shared" si="77"/>
        <v>97.29</v>
      </c>
      <c r="T2387" s="59"/>
      <c r="U2387" s="59"/>
    </row>
    <row r="2388" spans="1:21" x14ac:dyDescent="0.3">
      <c r="A2388" s="1">
        <v>42564</v>
      </c>
      <c r="B2388">
        <v>97.41</v>
      </c>
      <c r="C2388">
        <v>64.540000000000006</v>
      </c>
      <c r="D2388">
        <v>157.41</v>
      </c>
      <c r="E2388">
        <v>54.83</v>
      </c>
      <c r="F2388">
        <v>5.09</v>
      </c>
      <c r="G2388">
        <v>13.29</v>
      </c>
      <c r="H2388">
        <v>13.195</v>
      </c>
      <c r="I2388">
        <v>25.91</v>
      </c>
      <c r="J2388">
        <v>26.89</v>
      </c>
      <c r="K2388">
        <v>101.11</v>
      </c>
      <c r="L2388">
        <v>35.01</v>
      </c>
      <c r="O2388" s="1">
        <v>42564</v>
      </c>
      <c r="P2388" s="4">
        <f t="shared" si="76"/>
        <v>47.943437500000009</v>
      </c>
      <c r="Q2388" s="4">
        <f t="shared" si="77"/>
        <v>97.41</v>
      </c>
      <c r="T2388" s="59"/>
      <c r="U2388" s="59"/>
    </row>
    <row r="2389" spans="1:21" x14ac:dyDescent="0.3">
      <c r="A2389" s="1">
        <v>42565</v>
      </c>
      <c r="B2389">
        <v>98.12</v>
      </c>
      <c r="C2389">
        <v>64.81</v>
      </c>
      <c r="D2389">
        <v>160.79</v>
      </c>
      <c r="E2389">
        <v>54.88</v>
      </c>
      <c r="F2389">
        <v>5.17</v>
      </c>
      <c r="G2389">
        <v>13.29</v>
      </c>
      <c r="H2389">
        <v>13.33</v>
      </c>
      <c r="I2389">
        <v>26.1</v>
      </c>
      <c r="J2389">
        <v>27.11</v>
      </c>
      <c r="K2389">
        <v>102.97</v>
      </c>
      <c r="L2389">
        <v>35.200000000000003</v>
      </c>
      <c r="O2389" s="1">
        <v>42565</v>
      </c>
      <c r="P2389" s="4">
        <f t="shared" si="76"/>
        <v>48.530625000000001</v>
      </c>
      <c r="Q2389" s="4">
        <f t="shared" si="77"/>
        <v>98.12</v>
      </c>
      <c r="T2389" s="59"/>
      <c r="U2389" s="59"/>
    </row>
    <row r="2390" spans="1:21" x14ac:dyDescent="0.3">
      <c r="A2390" s="1">
        <v>42566</v>
      </c>
      <c r="B2390">
        <v>98.09</v>
      </c>
      <c r="C2390">
        <v>64.849999999999994</v>
      </c>
      <c r="D2390">
        <v>161.16</v>
      </c>
      <c r="E2390">
        <v>54.75</v>
      </c>
      <c r="F2390">
        <v>5.14</v>
      </c>
      <c r="G2390">
        <v>13.13</v>
      </c>
      <c r="H2390">
        <v>13.175000000000001</v>
      </c>
      <c r="I2390">
        <v>26.34</v>
      </c>
      <c r="J2390">
        <v>27.01</v>
      </c>
      <c r="K2390">
        <v>101.61</v>
      </c>
      <c r="L2390">
        <v>35.07</v>
      </c>
      <c r="O2390" s="1">
        <v>42566</v>
      </c>
      <c r="P2390" s="4">
        <f t="shared" si="76"/>
        <v>48.462687500000001</v>
      </c>
      <c r="Q2390" s="4">
        <f t="shared" si="77"/>
        <v>98.09</v>
      </c>
      <c r="T2390" s="59"/>
      <c r="U2390" s="59"/>
    </row>
    <row r="2391" spans="1:21" x14ac:dyDescent="0.3">
      <c r="A2391" s="1">
        <v>42567</v>
      </c>
      <c r="B2391">
        <v>98.09</v>
      </c>
      <c r="C2391">
        <v>64.849999999999994</v>
      </c>
      <c r="D2391">
        <v>161.16</v>
      </c>
      <c r="E2391">
        <v>54.75</v>
      </c>
      <c r="F2391">
        <v>5.14</v>
      </c>
      <c r="G2391">
        <v>13.13</v>
      </c>
      <c r="H2391">
        <v>13.175000000000001</v>
      </c>
      <c r="I2391">
        <v>26.34</v>
      </c>
      <c r="J2391">
        <v>27.01</v>
      </c>
      <c r="K2391">
        <v>101.61</v>
      </c>
      <c r="L2391">
        <v>35.07</v>
      </c>
      <c r="O2391" s="1">
        <v>42567</v>
      </c>
      <c r="P2391" s="4">
        <f t="shared" si="76"/>
        <v>48.462687500000001</v>
      </c>
      <c r="Q2391" s="4">
        <f t="shared" si="77"/>
        <v>98.09</v>
      </c>
      <c r="T2391" s="59"/>
      <c r="U2391" s="59"/>
    </row>
    <row r="2392" spans="1:21" x14ac:dyDescent="0.3">
      <c r="A2392" s="1">
        <v>42568</v>
      </c>
      <c r="B2392">
        <v>98.09</v>
      </c>
      <c r="C2392">
        <v>64.849999999999994</v>
      </c>
      <c r="D2392">
        <v>161.16</v>
      </c>
      <c r="E2392">
        <v>54.75</v>
      </c>
      <c r="F2392">
        <v>5.14</v>
      </c>
      <c r="G2392">
        <v>13.13</v>
      </c>
      <c r="H2392">
        <v>13.175000000000001</v>
      </c>
      <c r="I2392">
        <v>26.34</v>
      </c>
      <c r="J2392">
        <v>27.01</v>
      </c>
      <c r="K2392">
        <v>101.61</v>
      </c>
      <c r="L2392">
        <v>35.07</v>
      </c>
      <c r="O2392" s="1">
        <v>42568</v>
      </c>
      <c r="P2392" s="4">
        <f t="shared" si="76"/>
        <v>48.462687500000001</v>
      </c>
      <c r="Q2392" s="4">
        <f t="shared" si="77"/>
        <v>98.09</v>
      </c>
      <c r="T2392" s="59"/>
      <c r="U2392" s="59"/>
    </row>
    <row r="2393" spans="1:21" x14ac:dyDescent="0.3">
      <c r="A2393" s="1">
        <v>42569</v>
      </c>
      <c r="B2393">
        <v>99.53</v>
      </c>
      <c r="C2393">
        <v>65.19</v>
      </c>
      <c r="D2393">
        <v>162.33000000000001</v>
      </c>
      <c r="E2393">
        <v>55.35</v>
      </c>
      <c r="F2393">
        <v>5.51</v>
      </c>
      <c r="G2393">
        <v>13.34</v>
      </c>
      <c r="H2393">
        <v>13.2425</v>
      </c>
      <c r="I2393">
        <v>26.6</v>
      </c>
      <c r="J2393">
        <v>27.64</v>
      </c>
      <c r="K2393">
        <v>103.13</v>
      </c>
      <c r="L2393">
        <v>35.049999999999997</v>
      </c>
      <c r="O2393" s="1">
        <v>42569</v>
      </c>
      <c r="P2393" s="4">
        <f t="shared" si="76"/>
        <v>48.907406250000001</v>
      </c>
      <c r="Q2393" s="4">
        <f t="shared" si="77"/>
        <v>99.53</v>
      </c>
      <c r="T2393" s="59"/>
      <c r="U2393" s="59"/>
    </row>
    <row r="2394" spans="1:21" x14ac:dyDescent="0.3">
      <c r="A2394" s="1">
        <v>42570</v>
      </c>
      <c r="B2394">
        <v>99.19</v>
      </c>
      <c r="C2394">
        <v>64.94</v>
      </c>
      <c r="D2394">
        <v>160.53</v>
      </c>
      <c r="E2394">
        <v>55.14</v>
      </c>
      <c r="F2394">
        <v>5.41</v>
      </c>
      <c r="G2394">
        <v>13.22</v>
      </c>
      <c r="H2394">
        <v>13.38</v>
      </c>
      <c r="I2394">
        <v>26.39</v>
      </c>
      <c r="J2394">
        <v>27.27</v>
      </c>
      <c r="K2394">
        <v>105.63</v>
      </c>
      <c r="L2394">
        <v>35.15</v>
      </c>
      <c r="O2394" s="1">
        <v>42570</v>
      </c>
      <c r="P2394" s="4">
        <f t="shared" si="76"/>
        <v>48.738000000000007</v>
      </c>
      <c r="Q2394" s="4">
        <f t="shared" si="77"/>
        <v>99.19</v>
      </c>
      <c r="T2394" s="59"/>
      <c r="U2394" s="59"/>
    </row>
    <row r="2395" spans="1:21" x14ac:dyDescent="0.3">
      <c r="A2395" s="1">
        <v>42571</v>
      </c>
      <c r="B2395">
        <v>100.76</v>
      </c>
      <c r="C2395">
        <v>65.45</v>
      </c>
      <c r="D2395">
        <v>162.66999999999999</v>
      </c>
      <c r="E2395">
        <v>55.82</v>
      </c>
      <c r="F2395">
        <v>5.41</v>
      </c>
      <c r="G2395">
        <v>13.59</v>
      </c>
      <c r="H2395">
        <v>13.555</v>
      </c>
      <c r="I2395">
        <v>26.65</v>
      </c>
      <c r="J2395">
        <v>27.55</v>
      </c>
      <c r="K2395">
        <v>108.16</v>
      </c>
      <c r="L2395">
        <v>35.69</v>
      </c>
      <c r="O2395" s="1">
        <v>42571</v>
      </c>
      <c r="P2395" s="4">
        <f t="shared" si="76"/>
        <v>49.4044375</v>
      </c>
      <c r="Q2395" s="4">
        <f t="shared" si="77"/>
        <v>100.76</v>
      </c>
      <c r="T2395" s="59"/>
      <c r="U2395" s="59"/>
    </row>
    <row r="2396" spans="1:21" x14ac:dyDescent="0.3">
      <c r="A2396" s="1">
        <v>42572</v>
      </c>
      <c r="B2396">
        <v>100.05</v>
      </c>
      <c r="C2396">
        <v>64.91</v>
      </c>
      <c r="D2396">
        <v>160.41</v>
      </c>
      <c r="E2396">
        <v>59.93</v>
      </c>
      <c r="F2396">
        <v>5.22</v>
      </c>
      <c r="G2396">
        <v>13.18</v>
      </c>
      <c r="H2396">
        <v>13.305</v>
      </c>
      <c r="I2396">
        <v>26.23</v>
      </c>
      <c r="J2396">
        <v>27.48</v>
      </c>
      <c r="K2396">
        <v>105.48</v>
      </c>
      <c r="L2396">
        <v>34.270000000000003</v>
      </c>
      <c r="O2396" s="1">
        <v>42572</v>
      </c>
      <c r="P2396" s="4">
        <f t="shared" si="76"/>
        <v>49.111687500000002</v>
      </c>
      <c r="Q2396" s="4">
        <f t="shared" si="77"/>
        <v>100.05</v>
      </c>
      <c r="T2396" s="59"/>
      <c r="U2396" s="59"/>
    </row>
    <row r="2397" spans="1:21" x14ac:dyDescent="0.3">
      <c r="A2397" s="1">
        <v>42573</v>
      </c>
      <c r="B2397">
        <v>100.55</v>
      </c>
      <c r="C2397">
        <v>65.489999999999995</v>
      </c>
      <c r="D2397">
        <v>159.66999999999999</v>
      </c>
      <c r="E2397">
        <v>61.15</v>
      </c>
      <c r="F2397">
        <v>5.84</v>
      </c>
      <c r="G2397">
        <v>13.13</v>
      </c>
      <c r="H2397">
        <v>13.6675</v>
      </c>
      <c r="I2397">
        <v>26.37</v>
      </c>
      <c r="J2397">
        <v>27.74</v>
      </c>
      <c r="K2397">
        <v>105.63</v>
      </c>
      <c r="L2397">
        <v>34.659999999999997</v>
      </c>
      <c r="O2397" s="1">
        <v>42573</v>
      </c>
      <c r="P2397" s="4">
        <f t="shared" si="76"/>
        <v>49.415968749999998</v>
      </c>
      <c r="Q2397" s="4">
        <f t="shared" si="77"/>
        <v>100.55</v>
      </c>
      <c r="T2397" s="59"/>
      <c r="U2397" s="59"/>
    </row>
    <row r="2398" spans="1:21" x14ac:dyDescent="0.3">
      <c r="A2398" s="1">
        <v>42574</v>
      </c>
      <c r="B2398">
        <v>100.55</v>
      </c>
      <c r="C2398">
        <v>65.489999999999995</v>
      </c>
      <c r="D2398">
        <v>159.66999999999999</v>
      </c>
      <c r="E2398">
        <v>61.15</v>
      </c>
      <c r="F2398">
        <v>5.84</v>
      </c>
      <c r="G2398">
        <v>13.13</v>
      </c>
      <c r="H2398">
        <v>13.6675</v>
      </c>
      <c r="I2398">
        <v>26.37</v>
      </c>
      <c r="J2398">
        <v>27.74</v>
      </c>
      <c r="K2398">
        <v>105.63</v>
      </c>
      <c r="L2398">
        <v>34.659999999999997</v>
      </c>
      <c r="O2398" s="1">
        <v>42574</v>
      </c>
      <c r="P2398" s="4">
        <f t="shared" si="76"/>
        <v>49.415968749999998</v>
      </c>
      <c r="Q2398" s="4">
        <f t="shared" si="77"/>
        <v>100.55</v>
      </c>
      <c r="T2398" s="59"/>
      <c r="U2398" s="59"/>
    </row>
    <row r="2399" spans="1:21" x14ac:dyDescent="0.3">
      <c r="A2399" s="1">
        <v>42575</v>
      </c>
      <c r="B2399">
        <v>100.55</v>
      </c>
      <c r="C2399">
        <v>65.489999999999995</v>
      </c>
      <c r="D2399">
        <v>159.66999999999999</v>
      </c>
      <c r="E2399">
        <v>61.15</v>
      </c>
      <c r="F2399">
        <v>5.84</v>
      </c>
      <c r="G2399">
        <v>13.13</v>
      </c>
      <c r="H2399">
        <v>13.6675</v>
      </c>
      <c r="I2399">
        <v>26.37</v>
      </c>
      <c r="J2399">
        <v>27.74</v>
      </c>
      <c r="K2399">
        <v>105.63</v>
      </c>
      <c r="L2399">
        <v>34.659999999999997</v>
      </c>
      <c r="O2399" s="1">
        <v>42575</v>
      </c>
      <c r="P2399" s="4">
        <f t="shared" si="76"/>
        <v>49.415968749999998</v>
      </c>
      <c r="Q2399" s="4">
        <f t="shared" si="77"/>
        <v>100.55</v>
      </c>
      <c r="T2399" s="59"/>
      <c r="U2399" s="59"/>
    </row>
    <row r="2400" spans="1:21" x14ac:dyDescent="0.3">
      <c r="A2400" s="1">
        <v>42576</v>
      </c>
      <c r="B2400">
        <v>101.13</v>
      </c>
      <c r="C2400">
        <v>66.22</v>
      </c>
      <c r="D2400">
        <v>159.78</v>
      </c>
      <c r="E2400">
        <v>60.73</v>
      </c>
      <c r="F2400">
        <v>6.7</v>
      </c>
      <c r="G2400">
        <v>13.92</v>
      </c>
      <c r="H2400">
        <v>13.92</v>
      </c>
      <c r="I2400">
        <v>26.49</v>
      </c>
      <c r="J2400">
        <v>27.86</v>
      </c>
      <c r="K2400">
        <v>106.48</v>
      </c>
      <c r="L2400">
        <v>34.69</v>
      </c>
      <c r="O2400" s="1">
        <v>42576</v>
      </c>
      <c r="P2400" s="4">
        <f t="shared" si="76"/>
        <v>49.742624999999997</v>
      </c>
      <c r="Q2400" s="4">
        <f t="shared" si="77"/>
        <v>101.13</v>
      </c>
      <c r="T2400" s="59"/>
      <c r="U2400" s="59"/>
    </row>
    <row r="2401" spans="1:21" x14ac:dyDescent="0.3">
      <c r="A2401" s="1">
        <v>42577</v>
      </c>
      <c r="B2401">
        <v>105.05</v>
      </c>
      <c r="C2401">
        <v>71.42</v>
      </c>
      <c r="D2401">
        <v>163.44</v>
      </c>
      <c r="E2401">
        <v>61.35</v>
      </c>
      <c r="F2401">
        <v>6.98</v>
      </c>
      <c r="G2401">
        <v>14.67</v>
      </c>
      <c r="H2401">
        <v>14.157500000000001</v>
      </c>
      <c r="I2401">
        <v>26.81</v>
      </c>
      <c r="J2401">
        <v>28.33</v>
      </c>
      <c r="K2401">
        <v>108.77</v>
      </c>
      <c r="L2401">
        <v>35.090000000000003</v>
      </c>
      <c r="O2401" s="1">
        <v>42577</v>
      </c>
      <c r="P2401" s="4">
        <f t="shared" si="76"/>
        <v>51.170718750000006</v>
      </c>
      <c r="Q2401" s="4">
        <f t="shared" si="77"/>
        <v>105.05</v>
      </c>
      <c r="T2401" s="59"/>
      <c r="U2401" s="59"/>
    </row>
    <row r="2402" spans="1:21" x14ac:dyDescent="0.3">
      <c r="A2402" s="1">
        <v>42578</v>
      </c>
      <c r="B2402">
        <v>105.04</v>
      </c>
      <c r="C2402">
        <v>71.27</v>
      </c>
      <c r="D2402">
        <v>165.66</v>
      </c>
      <c r="E2402">
        <v>62.51</v>
      </c>
      <c r="F2402">
        <v>6.85</v>
      </c>
      <c r="G2402">
        <v>14.19</v>
      </c>
      <c r="H2402">
        <v>14.015000000000001</v>
      </c>
      <c r="I2402">
        <v>26.9</v>
      </c>
      <c r="J2402">
        <v>28.1</v>
      </c>
      <c r="K2402">
        <v>109.56</v>
      </c>
      <c r="L2402">
        <v>34.83</v>
      </c>
      <c r="O2402" s="1">
        <v>42578</v>
      </c>
      <c r="P2402" s="4">
        <f t="shared" si="76"/>
        <v>51.458312499999998</v>
      </c>
      <c r="Q2402" s="4">
        <f t="shared" si="77"/>
        <v>105.04</v>
      </c>
      <c r="T2402" s="59"/>
      <c r="U2402" s="59"/>
    </row>
    <row r="2403" spans="1:21" x14ac:dyDescent="0.3">
      <c r="A2403" s="1">
        <v>42579</v>
      </c>
      <c r="B2403">
        <v>104.46</v>
      </c>
      <c r="C2403">
        <v>70.23</v>
      </c>
      <c r="D2403">
        <v>164.23</v>
      </c>
      <c r="E2403">
        <v>62.43</v>
      </c>
      <c r="F2403">
        <v>6.82</v>
      </c>
      <c r="G2403">
        <v>13.81</v>
      </c>
      <c r="H2403">
        <v>14.045</v>
      </c>
      <c r="I2403">
        <v>26.62</v>
      </c>
      <c r="J2403">
        <v>28.14</v>
      </c>
      <c r="K2403">
        <v>110.08</v>
      </c>
      <c r="L2403">
        <v>34.770000000000003</v>
      </c>
      <c r="O2403" s="1">
        <v>42579</v>
      </c>
      <c r="P2403" s="4">
        <f t="shared" si="76"/>
        <v>51.118437499999992</v>
      </c>
      <c r="Q2403" s="4">
        <f t="shared" si="77"/>
        <v>104.46</v>
      </c>
      <c r="T2403" s="59"/>
      <c r="U2403" s="59"/>
    </row>
    <row r="2404" spans="1:21" x14ac:dyDescent="0.3">
      <c r="A2404" s="1">
        <v>42580</v>
      </c>
      <c r="B2404">
        <v>104</v>
      </c>
      <c r="C2404">
        <v>69.75</v>
      </c>
      <c r="D2404">
        <v>161.97999999999999</v>
      </c>
      <c r="E2404">
        <v>62.58</v>
      </c>
      <c r="F2404">
        <v>6.86</v>
      </c>
      <c r="G2404">
        <v>13.74</v>
      </c>
      <c r="H2404">
        <v>14.275</v>
      </c>
      <c r="I2404">
        <v>26.29</v>
      </c>
      <c r="J2404">
        <v>27.78</v>
      </c>
      <c r="K2404">
        <v>109.62</v>
      </c>
      <c r="L2404">
        <v>34.86</v>
      </c>
      <c r="O2404" s="1">
        <v>42580</v>
      </c>
      <c r="P2404" s="4">
        <f t="shared" si="76"/>
        <v>50.782687500000009</v>
      </c>
      <c r="Q2404" s="4">
        <f t="shared" si="77"/>
        <v>104</v>
      </c>
      <c r="T2404" s="59"/>
      <c r="U2404" s="59"/>
    </row>
    <row r="2405" spans="1:21" x14ac:dyDescent="0.3">
      <c r="A2405" s="1">
        <v>42581</v>
      </c>
      <c r="B2405">
        <v>104</v>
      </c>
      <c r="C2405">
        <v>69.75</v>
      </c>
      <c r="D2405">
        <v>161.97999999999999</v>
      </c>
      <c r="E2405">
        <v>62.58</v>
      </c>
      <c r="F2405">
        <v>6.86</v>
      </c>
      <c r="G2405">
        <v>13.74</v>
      </c>
      <c r="H2405">
        <v>14.275</v>
      </c>
      <c r="I2405">
        <v>26.29</v>
      </c>
      <c r="J2405">
        <v>27.78</v>
      </c>
      <c r="K2405">
        <v>109.62</v>
      </c>
      <c r="L2405">
        <v>34.86</v>
      </c>
      <c r="O2405" s="1">
        <v>42581</v>
      </c>
      <c r="P2405" s="4">
        <f t="shared" si="76"/>
        <v>50.782687500000009</v>
      </c>
      <c r="Q2405" s="4">
        <f t="shared" si="77"/>
        <v>104</v>
      </c>
      <c r="T2405" s="59"/>
      <c r="U2405" s="59"/>
    </row>
    <row r="2406" spans="1:21" x14ac:dyDescent="0.3">
      <c r="A2406" s="1">
        <v>42582</v>
      </c>
      <c r="B2406">
        <v>104</v>
      </c>
      <c r="C2406">
        <v>69.75</v>
      </c>
      <c r="D2406">
        <v>161.97999999999999</v>
      </c>
      <c r="E2406">
        <v>62.58</v>
      </c>
      <c r="F2406">
        <v>6.86</v>
      </c>
      <c r="G2406">
        <v>13.74</v>
      </c>
      <c r="H2406">
        <v>14.275</v>
      </c>
      <c r="I2406">
        <v>26.29</v>
      </c>
      <c r="J2406">
        <v>27.78</v>
      </c>
      <c r="K2406">
        <v>109.62</v>
      </c>
      <c r="L2406">
        <v>34.86</v>
      </c>
      <c r="O2406" s="1">
        <v>42582</v>
      </c>
      <c r="P2406" s="4">
        <f t="shared" si="76"/>
        <v>50.782687500000009</v>
      </c>
      <c r="Q2406" s="4">
        <f t="shared" si="77"/>
        <v>104</v>
      </c>
      <c r="T2406" s="59"/>
      <c r="U2406" s="59"/>
    </row>
    <row r="2407" spans="1:21" x14ac:dyDescent="0.3">
      <c r="A2407" s="1">
        <v>42583</v>
      </c>
      <c r="B2407">
        <v>104.08</v>
      </c>
      <c r="C2407">
        <v>69.88</v>
      </c>
      <c r="D2407">
        <v>163.51</v>
      </c>
      <c r="E2407">
        <v>61.85</v>
      </c>
      <c r="F2407">
        <v>6.64</v>
      </c>
      <c r="G2407">
        <v>13.56</v>
      </c>
      <c r="H2407">
        <v>14.182499999999999</v>
      </c>
      <c r="I2407">
        <v>26.27</v>
      </c>
      <c r="J2407">
        <v>28.62</v>
      </c>
      <c r="K2407">
        <v>109.7</v>
      </c>
      <c r="L2407">
        <v>34.85</v>
      </c>
      <c r="O2407" s="1">
        <v>42583</v>
      </c>
      <c r="P2407" s="4">
        <f t="shared" si="76"/>
        <v>50.874531250000004</v>
      </c>
      <c r="Q2407" s="4">
        <f t="shared" si="77"/>
        <v>104.08</v>
      </c>
      <c r="T2407" s="59"/>
      <c r="U2407" s="59"/>
    </row>
    <row r="2408" spans="1:21" x14ac:dyDescent="0.3">
      <c r="A2408" s="1">
        <v>42584</v>
      </c>
      <c r="B2408">
        <v>102.48</v>
      </c>
      <c r="C2408">
        <v>68.849999999999994</v>
      </c>
      <c r="D2408">
        <v>162.88999999999999</v>
      </c>
      <c r="E2408">
        <v>60.6</v>
      </c>
      <c r="F2408">
        <v>6.26</v>
      </c>
      <c r="G2408">
        <v>13.4</v>
      </c>
      <c r="H2408">
        <v>14.01</v>
      </c>
      <c r="I2408">
        <v>25.97</v>
      </c>
      <c r="J2408">
        <v>28.16</v>
      </c>
      <c r="K2408">
        <v>109.38</v>
      </c>
      <c r="L2408">
        <v>34.56</v>
      </c>
      <c r="O2408" s="1">
        <v>42584</v>
      </c>
      <c r="P2408" s="4">
        <f t="shared" si="76"/>
        <v>50.362749999999998</v>
      </c>
      <c r="Q2408" s="4">
        <f t="shared" si="77"/>
        <v>102.48</v>
      </c>
      <c r="T2408" s="59"/>
      <c r="U2408" s="59"/>
    </row>
    <row r="2409" spans="1:21" x14ac:dyDescent="0.3">
      <c r="A2409" s="1">
        <v>42585</v>
      </c>
      <c r="B2409">
        <v>102.61</v>
      </c>
      <c r="C2409">
        <v>68.88</v>
      </c>
      <c r="D2409">
        <v>164.11</v>
      </c>
      <c r="E2409">
        <v>61.01</v>
      </c>
      <c r="F2409">
        <v>6.3</v>
      </c>
      <c r="G2409">
        <v>13.51</v>
      </c>
      <c r="H2409">
        <v>14.047499999999999</v>
      </c>
      <c r="I2409">
        <v>26.2</v>
      </c>
      <c r="J2409">
        <v>28.16</v>
      </c>
      <c r="K2409">
        <v>108.45</v>
      </c>
      <c r="L2409">
        <v>34.25</v>
      </c>
      <c r="O2409" s="1">
        <v>42585</v>
      </c>
      <c r="P2409" s="4">
        <f t="shared" si="76"/>
        <v>50.515093749999998</v>
      </c>
      <c r="Q2409" s="4">
        <f t="shared" si="77"/>
        <v>102.61</v>
      </c>
      <c r="T2409" s="59"/>
      <c r="U2409" s="59"/>
    </row>
    <row r="2410" spans="1:21" x14ac:dyDescent="0.3">
      <c r="A2410" s="1">
        <v>42586</v>
      </c>
      <c r="B2410">
        <v>103.57</v>
      </c>
      <c r="C2410">
        <v>69.61</v>
      </c>
      <c r="D2410">
        <v>166.99</v>
      </c>
      <c r="E2410">
        <v>60.98</v>
      </c>
      <c r="F2410">
        <v>6.47</v>
      </c>
      <c r="G2410">
        <v>14.03</v>
      </c>
      <c r="H2410">
        <v>14.307499999999999</v>
      </c>
      <c r="I2410">
        <v>26.37</v>
      </c>
      <c r="J2410">
        <v>28.4</v>
      </c>
      <c r="K2410">
        <v>110.09</v>
      </c>
      <c r="L2410">
        <v>34.58</v>
      </c>
      <c r="O2410" s="1">
        <v>42586</v>
      </c>
      <c r="P2410" s="4">
        <f t="shared" si="76"/>
        <v>51.174968750000005</v>
      </c>
      <c r="Q2410" s="4">
        <f t="shared" si="77"/>
        <v>103.57</v>
      </c>
      <c r="T2410" s="59"/>
      <c r="U2410" s="59"/>
    </row>
    <row r="2411" spans="1:21" x14ac:dyDescent="0.3">
      <c r="A2411" s="1">
        <v>42587</v>
      </c>
      <c r="B2411">
        <v>104.89</v>
      </c>
      <c r="C2411">
        <v>70.150000000000006</v>
      </c>
      <c r="D2411">
        <v>170.12</v>
      </c>
      <c r="E2411">
        <v>62</v>
      </c>
      <c r="F2411">
        <v>6.61</v>
      </c>
      <c r="G2411">
        <v>14.52</v>
      </c>
      <c r="H2411">
        <v>14.55</v>
      </c>
      <c r="I2411">
        <v>26.81</v>
      </c>
      <c r="J2411">
        <v>28.79</v>
      </c>
      <c r="K2411">
        <v>109.6</v>
      </c>
      <c r="L2411">
        <v>34.979999999999997</v>
      </c>
      <c r="O2411" s="1">
        <v>42587</v>
      </c>
      <c r="P2411" s="4">
        <f t="shared" si="76"/>
        <v>51.890250000000009</v>
      </c>
      <c r="Q2411" s="4">
        <f t="shared" si="77"/>
        <v>104.89</v>
      </c>
      <c r="T2411" s="59"/>
      <c r="U2411" s="59"/>
    </row>
    <row r="2412" spans="1:21" x14ac:dyDescent="0.3">
      <c r="A2412" s="1">
        <v>42588</v>
      </c>
      <c r="B2412">
        <v>104.89</v>
      </c>
      <c r="C2412">
        <v>70.150000000000006</v>
      </c>
      <c r="D2412">
        <v>170.12</v>
      </c>
      <c r="E2412">
        <v>62</v>
      </c>
      <c r="F2412">
        <v>6.61</v>
      </c>
      <c r="G2412">
        <v>14.52</v>
      </c>
      <c r="H2412">
        <v>14.55</v>
      </c>
      <c r="I2412">
        <v>26.81</v>
      </c>
      <c r="J2412">
        <v>28.79</v>
      </c>
      <c r="K2412">
        <v>109.6</v>
      </c>
      <c r="L2412">
        <v>34.979999999999997</v>
      </c>
      <c r="O2412" s="1">
        <v>42588</v>
      </c>
      <c r="P2412" s="4">
        <f t="shared" si="76"/>
        <v>51.890250000000009</v>
      </c>
      <c r="Q2412" s="4">
        <f t="shared" si="77"/>
        <v>104.89</v>
      </c>
      <c r="T2412" s="59"/>
      <c r="U2412" s="59"/>
    </row>
    <row r="2413" spans="1:21" x14ac:dyDescent="0.3">
      <c r="A2413" s="1">
        <v>42589</v>
      </c>
      <c r="B2413">
        <v>104.89</v>
      </c>
      <c r="C2413">
        <v>70.150000000000006</v>
      </c>
      <c r="D2413">
        <v>170.12</v>
      </c>
      <c r="E2413">
        <v>62</v>
      </c>
      <c r="F2413">
        <v>6.61</v>
      </c>
      <c r="G2413">
        <v>14.52</v>
      </c>
      <c r="H2413">
        <v>14.55</v>
      </c>
      <c r="I2413">
        <v>26.81</v>
      </c>
      <c r="J2413">
        <v>28.79</v>
      </c>
      <c r="K2413">
        <v>109.6</v>
      </c>
      <c r="L2413">
        <v>34.979999999999997</v>
      </c>
      <c r="O2413" s="1">
        <v>42589</v>
      </c>
      <c r="P2413" s="4">
        <f t="shared" si="76"/>
        <v>51.890250000000009</v>
      </c>
      <c r="Q2413" s="4">
        <f t="shared" si="77"/>
        <v>104.89</v>
      </c>
      <c r="T2413" s="59"/>
      <c r="U2413" s="59"/>
    </row>
    <row r="2414" spans="1:21" x14ac:dyDescent="0.3">
      <c r="A2414" s="1">
        <v>42590</v>
      </c>
      <c r="B2414">
        <v>104.77</v>
      </c>
      <c r="C2414">
        <v>70.14</v>
      </c>
      <c r="D2414">
        <v>168.35</v>
      </c>
      <c r="E2414">
        <v>61.58</v>
      </c>
      <c r="F2414">
        <v>6.68</v>
      </c>
      <c r="G2414">
        <v>14.42</v>
      </c>
      <c r="H2414">
        <v>14.685</v>
      </c>
      <c r="I2414">
        <v>26.83</v>
      </c>
      <c r="J2414">
        <v>29.09</v>
      </c>
      <c r="K2414">
        <v>109.25</v>
      </c>
      <c r="L2414">
        <v>35.04</v>
      </c>
      <c r="O2414" s="1">
        <v>42590</v>
      </c>
      <c r="P2414" s="4">
        <f t="shared" si="76"/>
        <v>51.6610625</v>
      </c>
      <c r="Q2414" s="4">
        <f t="shared" si="77"/>
        <v>104.77</v>
      </c>
      <c r="T2414" s="59"/>
      <c r="U2414" s="59"/>
    </row>
    <row r="2415" spans="1:21" x14ac:dyDescent="0.3">
      <c r="A2415" s="1">
        <v>42591</v>
      </c>
      <c r="B2415">
        <v>105.62</v>
      </c>
      <c r="C2415">
        <v>70.25</v>
      </c>
      <c r="D2415">
        <v>171.17</v>
      </c>
      <c r="E2415">
        <v>61.99</v>
      </c>
      <c r="F2415">
        <v>6.6</v>
      </c>
      <c r="G2415">
        <v>14.48</v>
      </c>
      <c r="H2415">
        <v>14.7225</v>
      </c>
      <c r="I2415">
        <v>26.79</v>
      </c>
      <c r="J2415">
        <v>29.4</v>
      </c>
      <c r="K2415">
        <v>109.89</v>
      </c>
      <c r="L2415">
        <v>34.92</v>
      </c>
      <c r="O2415" s="1">
        <v>42591</v>
      </c>
      <c r="P2415" s="4">
        <f t="shared" si="76"/>
        <v>52.068281249999998</v>
      </c>
      <c r="Q2415" s="4">
        <f t="shared" si="77"/>
        <v>105.62</v>
      </c>
      <c r="T2415" s="59"/>
      <c r="U2415" s="59"/>
    </row>
    <row r="2416" spans="1:21" x14ac:dyDescent="0.3">
      <c r="A2416" s="1">
        <v>42592</v>
      </c>
      <c r="B2416">
        <v>104.9</v>
      </c>
      <c r="C2416">
        <v>69.89</v>
      </c>
      <c r="D2416">
        <v>171.85</v>
      </c>
      <c r="E2416">
        <v>61.71</v>
      </c>
      <c r="F2416">
        <v>6.49</v>
      </c>
      <c r="G2416">
        <v>14.2</v>
      </c>
      <c r="H2416">
        <v>14.6275</v>
      </c>
      <c r="I2416">
        <v>26.41</v>
      </c>
      <c r="J2416">
        <v>29.22</v>
      </c>
      <c r="K2416">
        <v>109.49</v>
      </c>
      <c r="L2416">
        <v>34.53</v>
      </c>
      <c r="O2416" s="1">
        <v>42592</v>
      </c>
      <c r="P2416" s="4">
        <f t="shared" si="76"/>
        <v>51.902593750000001</v>
      </c>
      <c r="Q2416" s="4">
        <f t="shared" si="77"/>
        <v>104.9</v>
      </c>
      <c r="T2416" s="59"/>
      <c r="U2416" s="59"/>
    </row>
    <row r="2417" spans="1:21" x14ac:dyDescent="0.3">
      <c r="A2417" s="1">
        <v>42593</v>
      </c>
      <c r="B2417">
        <v>105.3</v>
      </c>
      <c r="C2417">
        <v>70</v>
      </c>
      <c r="D2417">
        <v>172.09</v>
      </c>
      <c r="E2417">
        <v>61.74</v>
      </c>
      <c r="F2417">
        <v>6.58</v>
      </c>
      <c r="G2417">
        <v>14.43</v>
      </c>
      <c r="H2417">
        <v>14.925000000000001</v>
      </c>
      <c r="I2417">
        <v>26.82</v>
      </c>
      <c r="J2417">
        <v>29.14</v>
      </c>
      <c r="K2417">
        <v>110.69</v>
      </c>
      <c r="L2417">
        <v>34.68</v>
      </c>
      <c r="O2417" s="1">
        <v>42593</v>
      </c>
      <c r="P2417" s="4">
        <f t="shared" si="76"/>
        <v>52.133812500000005</v>
      </c>
      <c r="Q2417" s="4">
        <f t="shared" si="77"/>
        <v>105.3</v>
      </c>
      <c r="T2417" s="59"/>
      <c r="U2417" s="59"/>
    </row>
    <row r="2418" spans="1:21" x14ac:dyDescent="0.3">
      <c r="A2418" s="1">
        <v>42594</v>
      </c>
      <c r="B2418">
        <v>105.79</v>
      </c>
      <c r="C2418">
        <v>69.84</v>
      </c>
      <c r="D2418">
        <v>172.47</v>
      </c>
      <c r="E2418">
        <v>61.71</v>
      </c>
      <c r="F2418">
        <v>6.73</v>
      </c>
      <c r="G2418">
        <v>14.93</v>
      </c>
      <c r="H2418">
        <v>15.76</v>
      </c>
      <c r="I2418">
        <v>27.18</v>
      </c>
      <c r="J2418">
        <v>29.24</v>
      </c>
      <c r="K2418">
        <v>110.27</v>
      </c>
      <c r="L2418">
        <v>34.57</v>
      </c>
      <c r="O2418" s="1">
        <v>42594</v>
      </c>
      <c r="P2418" s="4">
        <f t="shared" si="76"/>
        <v>52.334375000000009</v>
      </c>
      <c r="Q2418" s="4">
        <f t="shared" si="77"/>
        <v>105.79</v>
      </c>
      <c r="T2418" s="59"/>
      <c r="U2418" s="59"/>
    </row>
    <row r="2419" spans="1:21" x14ac:dyDescent="0.3">
      <c r="A2419" s="1">
        <v>42595</v>
      </c>
      <c r="B2419">
        <v>105.79</v>
      </c>
      <c r="C2419">
        <v>69.84</v>
      </c>
      <c r="D2419">
        <v>172.47</v>
      </c>
      <c r="E2419">
        <v>61.71</v>
      </c>
      <c r="F2419">
        <v>6.73</v>
      </c>
      <c r="G2419">
        <v>14.93</v>
      </c>
      <c r="H2419">
        <v>15.76</v>
      </c>
      <c r="I2419">
        <v>27.18</v>
      </c>
      <c r="J2419">
        <v>29.24</v>
      </c>
      <c r="K2419">
        <v>110.27</v>
      </c>
      <c r="L2419">
        <v>34.57</v>
      </c>
      <c r="O2419" s="1">
        <v>42595</v>
      </c>
      <c r="P2419" s="4">
        <f t="shared" si="76"/>
        <v>52.334375000000009</v>
      </c>
      <c r="Q2419" s="4">
        <f t="shared" si="77"/>
        <v>105.79</v>
      </c>
      <c r="T2419" s="59"/>
      <c r="U2419" s="59"/>
    </row>
    <row r="2420" spans="1:21" x14ac:dyDescent="0.3">
      <c r="A2420" s="1">
        <v>42596</v>
      </c>
      <c r="B2420">
        <v>105.79</v>
      </c>
      <c r="C2420">
        <v>69.84</v>
      </c>
      <c r="D2420">
        <v>172.47</v>
      </c>
      <c r="E2420">
        <v>61.71</v>
      </c>
      <c r="F2420">
        <v>6.73</v>
      </c>
      <c r="G2420">
        <v>14.93</v>
      </c>
      <c r="H2420">
        <v>15.76</v>
      </c>
      <c r="I2420">
        <v>27.18</v>
      </c>
      <c r="J2420">
        <v>29.24</v>
      </c>
      <c r="K2420">
        <v>110.27</v>
      </c>
      <c r="L2420">
        <v>34.57</v>
      </c>
      <c r="O2420" s="1">
        <v>42596</v>
      </c>
      <c r="P2420" s="4">
        <f t="shared" si="76"/>
        <v>52.334375000000009</v>
      </c>
      <c r="Q2420" s="4">
        <f t="shared" si="77"/>
        <v>105.79</v>
      </c>
      <c r="T2420" s="59"/>
      <c r="U2420" s="59"/>
    </row>
    <row r="2421" spans="1:21" x14ac:dyDescent="0.3">
      <c r="A2421" s="1">
        <v>42597</v>
      </c>
      <c r="B2421">
        <v>107.23</v>
      </c>
      <c r="C2421">
        <v>70.33</v>
      </c>
      <c r="D2421">
        <v>175.54</v>
      </c>
      <c r="E2421">
        <v>62.43</v>
      </c>
      <c r="F2421">
        <v>6.95</v>
      </c>
      <c r="G2421">
        <v>15.53</v>
      </c>
      <c r="H2421">
        <v>15.744999999999999</v>
      </c>
      <c r="I2421">
        <v>27.47</v>
      </c>
      <c r="J2421">
        <v>29.39</v>
      </c>
      <c r="K2421">
        <v>110.83</v>
      </c>
      <c r="L2421">
        <v>34.909999999999997</v>
      </c>
      <c r="O2421" s="1">
        <v>42597</v>
      </c>
      <c r="P2421" s="4">
        <f t="shared" si="76"/>
        <v>53.012812499999995</v>
      </c>
      <c r="Q2421" s="4">
        <f t="shared" si="77"/>
        <v>107.23</v>
      </c>
      <c r="T2421" s="59"/>
      <c r="U2421" s="59"/>
    </row>
    <row r="2422" spans="1:21" x14ac:dyDescent="0.3">
      <c r="A2422" s="1">
        <v>42598</v>
      </c>
      <c r="B2422">
        <v>106.48</v>
      </c>
      <c r="C2422">
        <v>69.819999999999993</v>
      </c>
      <c r="D2422">
        <v>172.4</v>
      </c>
      <c r="E2422">
        <v>62.07</v>
      </c>
      <c r="F2422">
        <v>6.78</v>
      </c>
      <c r="G2422">
        <v>15.49</v>
      </c>
      <c r="H2422">
        <v>15.65</v>
      </c>
      <c r="I2422">
        <v>27.22</v>
      </c>
      <c r="J2422">
        <v>29.08</v>
      </c>
      <c r="K2422">
        <v>107.95</v>
      </c>
      <c r="L2422">
        <v>35.21</v>
      </c>
      <c r="O2422" s="1">
        <v>42598</v>
      </c>
      <c r="P2422" s="4">
        <f t="shared" si="76"/>
        <v>52.373499999999993</v>
      </c>
      <c r="Q2422" s="4">
        <f t="shared" si="77"/>
        <v>106.48</v>
      </c>
      <c r="T2422" s="59"/>
      <c r="U2422" s="59"/>
    </row>
    <row r="2423" spans="1:21" x14ac:dyDescent="0.3">
      <c r="A2423" s="1">
        <v>42599</v>
      </c>
      <c r="B2423">
        <v>106.46</v>
      </c>
      <c r="C2423">
        <v>69.819999999999993</v>
      </c>
      <c r="D2423">
        <v>173.03</v>
      </c>
      <c r="E2423">
        <v>62.28</v>
      </c>
      <c r="F2423">
        <v>6.68</v>
      </c>
      <c r="G2423">
        <v>15.52</v>
      </c>
      <c r="H2423">
        <v>15.2875</v>
      </c>
      <c r="I2423">
        <v>27.29</v>
      </c>
      <c r="J2423">
        <v>28.98</v>
      </c>
      <c r="K2423">
        <v>105.45</v>
      </c>
      <c r="L2423">
        <v>35.020000000000003</v>
      </c>
      <c r="O2423" s="1">
        <v>42599</v>
      </c>
      <c r="P2423" s="4">
        <f t="shared" si="76"/>
        <v>52.275843750000007</v>
      </c>
      <c r="Q2423" s="4">
        <f t="shared" si="77"/>
        <v>106.46</v>
      </c>
      <c r="T2423" s="59"/>
      <c r="U2423" s="59"/>
    </row>
    <row r="2424" spans="1:21" x14ac:dyDescent="0.3">
      <c r="A2424" s="1">
        <v>42600</v>
      </c>
      <c r="B2424">
        <v>107.23</v>
      </c>
      <c r="C2424">
        <v>70.13</v>
      </c>
      <c r="D2424">
        <v>173.93</v>
      </c>
      <c r="E2424">
        <v>63.04</v>
      </c>
      <c r="F2424">
        <v>7.04</v>
      </c>
      <c r="G2424">
        <v>15.77</v>
      </c>
      <c r="H2424">
        <v>15.525</v>
      </c>
      <c r="I2424">
        <v>27.68</v>
      </c>
      <c r="J2424">
        <v>29.16</v>
      </c>
      <c r="K2424">
        <v>106.03</v>
      </c>
      <c r="L2424">
        <v>34.97</v>
      </c>
      <c r="O2424" s="1">
        <v>42600</v>
      </c>
      <c r="P2424" s="4">
        <f t="shared" si="76"/>
        <v>52.669062500000003</v>
      </c>
      <c r="Q2424" s="4">
        <f t="shared" si="77"/>
        <v>107.23</v>
      </c>
      <c r="T2424" s="59"/>
      <c r="U2424" s="59"/>
    </row>
    <row r="2425" spans="1:21" x14ac:dyDescent="0.3">
      <c r="A2425" s="1">
        <v>42601</v>
      </c>
      <c r="B2425">
        <v>108.15</v>
      </c>
      <c r="C2425">
        <v>70.27</v>
      </c>
      <c r="D2425">
        <v>174.93</v>
      </c>
      <c r="E2425">
        <v>62.76</v>
      </c>
      <c r="F2425">
        <v>7.62</v>
      </c>
      <c r="G2425">
        <v>16.25</v>
      </c>
      <c r="H2425">
        <v>15.565</v>
      </c>
      <c r="I2425">
        <v>29.64</v>
      </c>
      <c r="J2425">
        <v>28.64</v>
      </c>
      <c r="K2425">
        <v>106.73</v>
      </c>
      <c r="L2425">
        <v>35.24</v>
      </c>
      <c r="O2425" s="1">
        <v>42601</v>
      </c>
      <c r="P2425" s="4">
        <f t="shared" si="76"/>
        <v>53.149437500000005</v>
      </c>
      <c r="Q2425" s="4">
        <f t="shared" si="77"/>
        <v>108.15</v>
      </c>
      <c r="T2425" s="59"/>
      <c r="U2425" s="59"/>
    </row>
    <row r="2426" spans="1:21" x14ac:dyDescent="0.3">
      <c r="A2426" s="1">
        <v>42602</v>
      </c>
      <c r="B2426">
        <v>108.15</v>
      </c>
      <c r="C2426">
        <v>70.27</v>
      </c>
      <c r="D2426">
        <v>174.93</v>
      </c>
      <c r="E2426">
        <v>62.76</v>
      </c>
      <c r="F2426">
        <v>7.62</v>
      </c>
      <c r="G2426">
        <v>16.25</v>
      </c>
      <c r="H2426">
        <v>15.565</v>
      </c>
      <c r="I2426">
        <v>29.64</v>
      </c>
      <c r="J2426">
        <v>28.64</v>
      </c>
      <c r="K2426">
        <v>106.73</v>
      </c>
      <c r="L2426">
        <v>35.24</v>
      </c>
      <c r="O2426" s="1">
        <v>42602</v>
      </c>
      <c r="P2426" s="4">
        <f t="shared" si="76"/>
        <v>53.149437500000005</v>
      </c>
      <c r="Q2426" s="4">
        <f t="shared" si="77"/>
        <v>108.15</v>
      </c>
      <c r="T2426" s="59"/>
      <c r="U2426" s="59"/>
    </row>
    <row r="2427" spans="1:21" x14ac:dyDescent="0.3">
      <c r="A2427" s="1">
        <v>42603</v>
      </c>
      <c r="B2427">
        <v>108.15</v>
      </c>
      <c r="C2427">
        <v>70.27</v>
      </c>
      <c r="D2427">
        <v>174.93</v>
      </c>
      <c r="E2427">
        <v>62.76</v>
      </c>
      <c r="F2427">
        <v>7.62</v>
      </c>
      <c r="G2427">
        <v>16.25</v>
      </c>
      <c r="H2427">
        <v>15.565</v>
      </c>
      <c r="I2427">
        <v>29.64</v>
      </c>
      <c r="J2427">
        <v>28.64</v>
      </c>
      <c r="K2427">
        <v>106.73</v>
      </c>
      <c r="L2427">
        <v>35.24</v>
      </c>
      <c r="O2427" s="1">
        <v>42603</v>
      </c>
      <c r="P2427" s="4">
        <f t="shared" si="76"/>
        <v>53.149437500000005</v>
      </c>
      <c r="Q2427" s="4">
        <f t="shared" si="77"/>
        <v>108.15</v>
      </c>
      <c r="T2427" s="59"/>
      <c r="U2427" s="59"/>
    </row>
    <row r="2428" spans="1:21" x14ac:dyDescent="0.3">
      <c r="A2428" s="1">
        <v>42604</v>
      </c>
      <c r="B2428">
        <v>108.2</v>
      </c>
      <c r="C2428">
        <v>70</v>
      </c>
      <c r="D2428">
        <v>175.93</v>
      </c>
      <c r="E2428">
        <v>62.83</v>
      </c>
      <c r="F2428">
        <v>7.58</v>
      </c>
      <c r="G2428">
        <v>16.190000000000001</v>
      </c>
      <c r="H2428">
        <v>15.63</v>
      </c>
      <c r="I2428">
        <v>29.15</v>
      </c>
      <c r="J2428">
        <v>28.4</v>
      </c>
      <c r="K2428">
        <v>107.16</v>
      </c>
      <c r="L2428">
        <v>35.36</v>
      </c>
      <c r="O2428" s="1">
        <v>42604</v>
      </c>
      <c r="P2428" s="4">
        <f t="shared" si="76"/>
        <v>53.203375000000015</v>
      </c>
      <c r="Q2428" s="4">
        <f t="shared" si="77"/>
        <v>108.2</v>
      </c>
      <c r="T2428" s="59"/>
      <c r="U2428" s="59"/>
    </row>
    <row r="2429" spans="1:21" x14ac:dyDescent="0.3">
      <c r="A2429" s="1">
        <v>42605</v>
      </c>
      <c r="B2429">
        <v>108.73</v>
      </c>
      <c r="C2429">
        <v>69.98</v>
      </c>
      <c r="D2429">
        <v>177.34</v>
      </c>
      <c r="E2429">
        <v>63.09</v>
      </c>
      <c r="F2429">
        <v>7.67</v>
      </c>
      <c r="G2429">
        <v>16.18</v>
      </c>
      <c r="H2429">
        <v>15.727499999999999</v>
      </c>
      <c r="I2429">
        <v>29.95</v>
      </c>
      <c r="J2429">
        <v>28.5</v>
      </c>
      <c r="K2429">
        <v>108.49</v>
      </c>
      <c r="L2429">
        <v>35.4</v>
      </c>
      <c r="O2429" s="1">
        <v>42605</v>
      </c>
      <c r="P2429" s="4">
        <f t="shared" si="76"/>
        <v>53.574968750000004</v>
      </c>
      <c r="Q2429" s="4">
        <f t="shared" si="77"/>
        <v>108.73</v>
      </c>
      <c r="T2429" s="59"/>
      <c r="U2429" s="59"/>
    </row>
    <row r="2430" spans="1:21" x14ac:dyDescent="0.3">
      <c r="A2430" s="1">
        <v>42606</v>
      </c>
      <c r="B2430">
        <v>107.83</v>
      </c>
      <c r="C2430">
        <v>69.900000000000006</v>
      </c>
      <c r="D2430">
        <v>175.3</v>
      </c>
      <c r="E2430">
        <v>62.61</v>
      </c>
      <c r="F2430">
        <v>7.43</v>
      </c>
      <c r="G2430">
        <v>15.51</v>
      </c>
      <c r="H2430">
        <v>15.484999999999999</v>
      </c>
      <c r="I2430">
        <v>29.7</v>
      </c>
      <c r="J2430">
        <v>28.39</v>
      </c>
      <c r="K2430">
        <v>106.68</v>
      </c>
      <c r="L2430">
        <v>35.15</v>
      </c>
      <c r="O2430" s="1">
        <v>42606</v>
      </c>
      <c r="P2430" s="4">
        <f t="shared" si="76"/>
        <v>53.000562500000008</v>
      </c>
      <c r="Q2430" s="4">
        <f t="shared" si="77"/>
        <v>107.83</v>
      </c>
      <c r="T2430" s="59"/>
      <c r="U2430" s="59"/>
    </row>
    <row r="2431" spans="1:21" x14ac:dyDescent="0.3">
      <c r="A2431" s="1">
        <v>42607</v>
      </c>
      <c r="B2431">
        <v>108.27</v>
      </c>
      <c r="C2431">
        <v>69.819999999999993</v>
      </c>
      <c r="D2431">
        <v>176.04</v>
      </c>
      <c r="E2431">
        <v>62.64</v>
      </c>
      <c r="F2431">
        <v>7.4649999999999999</v>
      </c>
      <c r="G2431">
        <v>16.2</v>
      </c>
      <c r="H2431">
        <v>15.3825</v>
      </c>
      <c r="I2431">
        <v>29.65</v>
      </c>
      <c r="J2431">
        <v>28.6</v>
      </c>
      <c r="K2431">
        <v>106.47</v>
      </c>
      <c r="L2431">
        <v>35.090000000000003</v>
      </c>
      <c r="O2431" s="1">
        <v>42607</v>
      </c>
      <c r="P2431" s="4">
        <f t="shared" si="76"/>
        <v>53.135843749999999</v>
      </c>
      <c r="Q2431" s="4">
        <f t="shared" si="77"/>
        <v>108.27</v>
      </c>
      <c r="T2431" s="59"/>
      <c r="U2431" s="59"/>
    </row>
    <row r="2432" spans="1:21" x14ac:dyDescent="0.3">
      <c r="A2432" s="1">
        <v>42608</v>
      </c>
      <c r="B2432">
        <v>108.75</v>
      </c>
      <c r="C2432">
        <v>69.75</v>
      </c>
      <c r="D2432">
        <v>177.16</v>
      </c>
      <c r="E2432">
        <v>62.97</v>
      </c>
      <c r="F2432">
        <v>7.67</v>
      </c>
      <c r="G2432">
        <v>16.510000000000002</v>
      </c>
      <c r="H2432">
        <v>15.5075</v>
      </c>
      <c r="I2432">
        <v>29.97</v>
      </c>
      <c r="J2432">
        <v>28.64</v>
      </c>
      <c r="K2432">
        <v>106.31</v>
      </c>
      <c r="L2432">
        <v>35.26</v>
      </c>
      <c r="O2432" s="1">
        <v>42608</v>
      </c>
      <c r="P2432" s="4">
        <f t="shared" si="76"/>
        <v>53.412218750000001</v>
      </c>
      <c r="Q2432" s="4">
        <f t="shared" si="77"/>
        <v>108.75</v>
      </c>
      <c r="T2432" s="59"/>
      <c r="U2432" s="59"/>
    </row>
    <row r="2433" spans="1:21" x14ac:dyDescent="0.3">
      <c r="A2433" s="1">
        <v>42609</v>
      </c>
      <c r="B2433">
        <v>108.75</v>
      </c>
      <c r="C2433">
        <v>69.75</v>
      </c>
      <c r="D2433">
        <v>177.16</v>
      </c>
      <c r="E2433">
        <v>62.97</v>
      </c>
      <c r="F2433">
        <v>7.67</v>
      </c>
      <c r="G2433">
        <v>16.510000000000002</v>
      </c>
      <c r="H2433">
        <v>15.5075</v>
      </c>
      <c r="I2433">
        <v>29.97</v>
      </c>
      <c r="J2433">
        <v>28.64</v>
      </c>
      <c r="K2433">
        <v>106.31</v>
      </c>
      <c r="L2433">
        <v>35.26</v>
      </c>
      <c r="O2433" s="1">
        <v>42609</v>
      </c>
      <c r="P2433" s="4">
        <f t="shared" si="76"/>
        <v>53.412218750000001</v>
      </c>
      <c r="Q2433" s="4">
        <f t="shared" si="77"/>
        <v>108.75</v>
      </c>
      <c r="T2433" s="59"/>
      <c r="U2433" s="59"/>
    </row>
    <row r="2434" spans="1:21" x14ac:dyDescent="0.3">
      <c r="A2434" s="1">
        <v>42610</v>
      </c>
      <c r="B2434">
        <v>108.75</v>
      </c>
      <c r="C2434">
        <v>69.75</v>
      </c>
      <c r="D2434">
        <v>177.16</v>
      </c>
      <c r="E2434">
        <v>62.97</v>
      </c>
      <c r="F2434">
        <v>7.67</v>
      </c>
      <c r="G2434">
        <v>16.510000000000002</v>
      </c>
      <c r="H2434">
        <v>15.5075</v>
      </c>
      <c r="I2434">
        <v>29.97</v>
      </c>
      <c r="J2434">
        <v>28.64</v>
      </c>
      <c r="K2434">
        <v>106.31</v>
      </c>
      <c r="L2434">
        <v>35.26</v>
      </c>
      <c r="O2434" s="1">
        <v>42610</v>
      </c>
      <c r="P2434" s="4">
        <f t="shared" si="76"/>
        <v>53.412218750000001</v>
      </c>
      <c r="Q2434" s="4">
        <f t="shared" si="77"/>
        <v>108.75</v>
      </c>
      <c r="T2434" s="59"/>
      <c r="U2434" s="59"/>
    </row>
    <row r="2435" spans="1:21" x14ac:dyDescent="0.3">
      <c r="A2435" s="1">
        <v>42611</v>
      </c>
      <c r="B2435">
        <v>109.18</v>
      </c>
      <c r="C2435">
        <v>69.98</v>
      </c>
      <c r="D2435">
        <v>177.4</v>
      </c>
      <c r="E2435">
        <v>62.98</v>
      </c>
      <c r="F2435">
        <v>7.59</v>
      </c>
      <c r="G2435">
        <v>16.91</v>
      </c>
      <c r="H2435">
        <v>15.4975</v>
      </c>
      <c r="I2435">
        <v>30.05</v>
      </c>
      <c r="J2435">
        <v>28.7</v>
      </c>
      <c r="K2435">
        <v>107.08</v>
      </c>
      <c r="L2435">
        <v>35.549999999999997</v>
      </c>
      <c r="O2435" s="1">
        <v>42611</v>
      </c>
      <c r="P2435" s="4">
        <f t="shared" si="76"/>
        <v>53.584218750000005</v>
      </c>
      <c r="Q2435" s="4">
        <f t="shared" si="77"/>
        <v>109.18</v>
      </c>
      <c r="T2435" s="59"/>
      <c r="U2435" s="59"/>
    </row>
    <row r="2436" spans="1:21" x14ac:dyDescent="0.3">
      <c r="A2436" s="1">
        <v>42612</v>
      </c>
      <c r="B2436">
        <v>108.97</v>
      </c>
      <c r="C2436">
        <v>69.31</v>
      </c>
      <c r="D2436">
        <v>177</v>
      </c>
      <c r="E2436">
        <v>62.94</v>
      </c>
      <c r="F2436">
        <v>7.49</v>
      </c>
      <c r="G2436">
        <v>16.739999999999998</v>
      </c>
      <c r="H2436">
        <v>15.407500000000001</v>
      </c>
      <c r="I2436">
        <v>29.99</v>
      </c>
      <c r="J2436">
        <v>28.62</v>
      </c>
      <c r="K2436">
        <v>107.52</v>
      </c>
      <c r="L2436">
        <v>35.700000000000003</v>
      </c>
      <c r="O2436" s="1">
        <v>42612</v>
      </c>
      <c r="P2436" s="4">
        <f t="shared" ref="P2436:P2499" si="78">SUMPRODUCT(C2436:L2436,$C$1:$L$1)</f>
        <v>53.446968749999996</v>
      </c>
      <c r="Q2436" s="4">
        <f t="shared" si="77"/>
        <v>108.97</v>
      </c>
      <c r="T2436" s="59"/>
      <c r="U2436" s="59"/>
    </row>
    <row r="2437" spans="1:21" x14ac:dyDescent="0.3">
      <c r="A2437" s="1">
        <v>42613</v>
      </c>
      <c r="B2437">
        <v>108.9</v>
      </c>
      <c r="C2437">
        <v>69.540000000000006</v>
      </c>
      <c r="D2437">
        <v>176.42</v>
      </c>
      <c r="E2437">
        <v>63.07</v>
      </c>
      <c r="F2437">
        <v>7.4</v>
      </c>
      <c r="G2437">
        <v>16.489999999999998</v>
      </c>
      <c r="H2437">
        <v>15.335000000000001</v>
      </c>
      <c r="I2437">
        <v>29.84</v>
      </c>
      <c r="J2437">
        <v>28.74</v>
      </c>
      <c r="K2437">
        <v>106.55</v>
      </c>
      <c r="L2437">
        <v>35.89</v>
      </c>
      <c r="O2437" s="1">
        <v>42613</v>
      </c>
      <c r="P2437" s="4">
        <f t="shared" si="78"/>
        <v>53.337812499999998</v>
      </c>
      <c r="Q2437" s="4">
        <f t="shared" si="77"/>
        <v>108.9</v>
      </c>
      <c r="T2437" s="59"/>
      <c r="U2437" s="59"/>
    </row>
    <row r="2438" spans="1:21" x14ac:dyDescent="0.3">
      <c r="A2438" s="1">
        <v>42614</v>
      </c>
      <c r="B2438">
        <v>109.76</v>
      </c>
      <c r="C2438">
        <v>69.7</v>
      </c>
      <c r="D2438">
        <v>177.09</v>
      </c>
      <c r="E2438">
        <v>63.47</v>
      </c>
      <c r="F2438">
        <v>7.35</v>
      </c>
      <c r="G2438">
        <v>16.64</v>
      </c>
      <c r="H2438">
        <v>15.7875</v>
      </c>
      <c r="I2438">
        <v>30.29</v>
      </c>
      <c r="J2438">
        <v>28.96</v>
      </c>
      <c r="K2438">
        <v>107.49</v>
      </c>
      <c r="L2438">
        <v>36.020000000000003</v>
      </c>
      <c r="O2438" s="1">
        <v>42614</v>
      </c>
      <c r="P2438" s="4">
        <f t="shared" si="78"/>
        <v>53.661593750000002</v>
      </c>
      <c r="Q2438" s="4">
        <f t="shared" si="77"/>
        <v>109.76</v>
      </c>
      <c r="T2438" s="59"/>
      <c r="U2438" s="59"/>
    </row>
    <row r="2439" spans="1:21" x14ac:dyDescent="0.3">
      <c r="A2439" s="1">
        <v>42615</v>
      </c>
      <c r="B2439">
        <v>109.65</v>
      </c>
      <c r="C2439">
        <v>69.680000000000007</v>
      </c>
      <c r="D2439">
        <v>173.11</v>
      </c>
      <c r="E2439">
        <v>63.35</v>
      </c>
      <c r="F2439">
        <v>7.51</v>
      </c>
      <c r="G2439">
        <v>16.7</v>
      </c>
      <c r="H2439">
        <v>15.6325</v>
      </c>
      <c r="I2439">
        <v>30.02</v>
      </c>
      <c r="J2439">
        <v>29.14</v>
      </c>
      <c r="K2439">
        <v>107.86</v>
      </c>
      <c r="L2439">
        <v>36.08</v>
      </c>
      <c r="O2439" s="1">
        <v>42615</v>
      </c>
      <c r="P2439" s="4">
        <f t="shared" si="78"/>
        <v>53.209281249999997</v>
      </c>
      <c r="Q2439" s="4">
        <f t="shared" si="77"/>
        <v>109.65</v>
      </c>
      <c r="T2439" s="59"/>
      <c r="U2439" s="59"/>
    </row>
    <row r="2440" spans="1:21" x14ac:dyDescent="0.3">
      <c r="A2440" s="1">
        <v>42616</v>
      </c>
      <c r="B2440">
        <v>109.65</v>
      </c>
      <c r="C2440">
        <v>69.680000000000007</v>
      </c>
      <c r="D2440">
        <v>173.11</v>
      </c>
      <c r="E2440">
        <v>63.35</v>
      </c>
      <c r="F2440">
        <v>7.51</v>
      </c>
      <c r="G2440">
        <v>16.7</v>
      </c>
      <c r="H2440">
        <v>15.6325</v>
      </c>
      <c r="I2440">
        <v>30.02</v>
      </c>
      <c r="J2440">
        <v>29.14</v>
      </c>
      <c r="K2440">
        <v>107.86</v>
      </c>
      <c r="L2440">
        <v>36.08</v>
      </c>
      <c r="O2440" s="1">
        <v>42616</v>
      </c>
      <c r="P2440" s="4">
        <f t="shared" si="78"/>
        <v>53.209281249999997</v>
      </c>
      <c r="Q2440" s="4">
        <f t="shared" si="77"/>
        <v>109.65</v>
      </c>
      <c r="T2440" s="59"/>
      <c r="U2440" s="59"/>
    </row>
    <row r="2441" spans="1:21" x14ac:dyDescent="0.3">
      <c r="A2441" s="1">
        <v>42617</v>
      </c>
      <c r="B2441">
        <v>109.65</v>
      </c>
      <c r="C2441">
        <v>69.680000000000007</v>
      </c>
      <c r="D2441">
        <v>173.11</v>
      </c>
      <c r="E2441">
        <v>63.35</v>
      </c>
      <c r="F2441">
        <v>7.51</v>
      </c>
      <c r="G2441">
        <v>16.7</v>
      </c>
      <c r="H2441">
        <v>15.6325</v>
      </c>
      <c r="I2441">
        <v>30.02</v>
      </c>
      <c r="J2441">
        <v>29.14</v>
      </c>
      <c r="K2441">
        <v>107.86</v>
      </c>
      <c r="L2441">
        <v>36.08</v>
      </c>
      <c r="O2441" s="1">
        <v>42617</v>
      </c>
      <c r="P2441" s="4">
        <f t="shared" si="78"/>
        <v>53.209281249999997</v>
      </c>
      <c r="Q2441" s="4">
        <f t="shared" si="77"/>
        <v>109.65</v>
      </c>
      <c r="T2441" s="59"/>
      <c r="U2441" s="59"/>
    </row>
    <row r="2442" spans="1:21" x14ac:dyDescent="0.3">
      <c r="A2442" s="1">
        <v>42618</v>
      </c>
      <c r="B2442">
        <v>109.65</v>
      </c>
      <c r="C2442">
        <v>69.680000000000007</v>
      </c>
      <c r="D2442">
        <v>173.11</v>
      </c>
      <c r="E2442">
        <v>63.35</v>
      </c>
      <c r="F2442">
        <v>7.51</v>
      </c>
      <c r="G2442">
        <v>16.7</v>
      </c>
      <c r="H2442">
        <v>15.6325</v>
      </c>
      <c r="I2442">
        <v>30.02</v>
      </c>
      <c r="J2442">
        <v>29.14</v>
      </c>
      <c r="K2442">
        <v>107.86</v>
      </c>
      <c r="L2442">
        <v>36.08</v>
      </c>
      <c r="O2442" s="1">
        <v>42618</v>
      </c>
      <c r="P2442" s="4">
        <f t="shared" si="78"/>
        <v>53.209281249999997</v>
      </c>
      <c r="Q2442" s="4">
        <f t="shared" si="77"/>
        <v>109.65</v>
      </c>
      <c r="T2442" s="59"/>
      <c r="U2442" s="59"/>
    </row>
    <row r="2443" spans="1:21" x14ac:dyDescent="0.3">
      <c r="A2443" s="1">
        <v>42619</v>
      </c>
      <c r="B2443">
        <v>109.4</v>
      </c>
      <c r="C2443">
        <v>69.790000000000006</v>
      </c>
      <c r="D2443">
        <v>171.1</v>
      </c>
      <c r="E2443">
        <v>63.09</v>
      </c>
      <c r="F2443">
        <v>7.34</v>
      </c>
      <c r="G2443">
        <v>17.010000000000002</v>
      </c>
      <c r="H2443">
        <v>15.78</v>
      </c>
      <c r="I2443">
        <v>29.98</v>
      </c>
      <c r="J2443">
        <v>29.49</v>
      </c>
      <c r="K2443">
        <v>107.93</v>
      </c>
      <c r="L2443">
        <v>36.57</v>
      </c>
      <c r="O2443" s="1">
        <v>42619</v>
      </c>
      <c r="P2443" s="4">
        <f t="shared" si="78"/>
        <v>53.070250000000009</v>
      </c>
      <c r="Q2443" s="4">
        <f t="shared" si="77"/>
        <v>109.4</v>
      </c>
      <c r="T2443" s="59"/>
      <c r="U2443" s="59"/>
    </row>
    <row r="2444" spans="1:21" x14ac:dyDescent="0.3">
      <c r="A2444" s="1">
        <v>42620</v>
      </c>
      <c r="B2444">
        <v>108.57</v>
      </c>
      <c r="C2444">
        <v>69.489999999999995</v>
      </c>
      <c r="D2444">
        <v>168.9</v>
      </c>
      <c r="E2444">
        <v>62.43</v>
      </c>
      <c r="F2444">
        <v>6.84</v>
      </c>
      <c r="G2444">
        <v>17.16</v>
      </c>
      <c r="H2444">
        <v>15.547499999999999</v>
      </c>
      <c r="I2444">
        <v>29.91</v>
      </c>
      <c r="J2444">
        <v>29.82</v>
      </c>
      <c r="K2444">
        <v>106.33</v>
      </c>
      <c r="L2444">
        <v>36.46</v>
      </c>
      <c r="O2444" s="1">
        <v>42620</v>
      </c>
      <c r="P2444" s="4">
        <f t="shared" si="78"/>
        <v>52.565468750000001</v>
      </c>
      <c r="Q2444" s="4">
        <f t="shared" si="77"/>
        <v>108.57</v>
      </c>
      <c r="T2444" s="59"/>
      <c r="U2444" s="59"/>
    </row>
    <row r="2445" spans="1:21" x14ac:dyDescent="0.3">
      <c r="A2445" s="1">
        <v>42621</v>
      </c>
      <c r="B2445">
        <v>108.38</v>
      </c>
      <c r="C2445">
        <v>68.989999999999995</v>
      </c>
      <c r="D2445">
        <v>168.38</v>
      </c>
      <c r="E2445">
        <v>62.69</v>
      </c>
      <c r="F2445">
        <v>6.2249999999999996</v>
      </c>
      <c r="G2445">
        <v>17.45</v>
      </c>
      <c r="H2445">
        <v>15.66</v>
      </c>
      <c r="I2445">
        <v>29.79</v>
      </c>
      <c r="J2445">
        <v>29.79</v>
      </c>
      <c r="K2445">
        <v>104.08</v>
      </c>
      <c r="L2445">
        <v>36.44</v>
      </c>
      <c r="O2445" s="1">
        <v>42621</v>
      </c>
      <c r="P2445" s="4">
        <f t="shared" si="78"/>
        <v>52.326312499999993</v>
      </c>
      <c r="Q2445" s="4">
        <f t="shared" si="77"/>
        <v>108.38</v>
      </c>
      <c r="T2445" s="59"/>
      <c r="U2445" s="59"/>
    </row>
    <row r="2446" spans="1:21" x14ac:dyDescent="0.3">
      <c r="A2446" s="1">
        <v>42622</v>
      </c>
      <c r="B2446">
        <v>104.53</v>
      </c>
      <c r="C2446">
        <v>66.67</v>
      </c>
      <c r="D2446">
        <v>160.78</v>
      </c>
      <c r="E2446">
        <v>60.52</v>
      </c>
      <c r="F2446">
        <v>5.9</v>
      </c>
      <c r="G2446">
        <v>16.809999999999999</v>
      </c>
      <c r="H2446">
        <v>14.88</v>
      </c>
      <c r="I2446">
        <v>28.86</v>
      </c>
      <c r="J2446">
        <v>28.59</v>
      </c>
      <c r="K2446">
        <v>101.71</v>
      </c>
      <c r="L2446">
        <v>35.44</v>
      </c>
      <c r="O2446" s="1">
        <v>42622</v>
      </c>
      <c r="P2446" s="4">
        <f t="shared" si="78"/>
        <v>50.374249999999996</v>
      </c>
      <c r="Q2446" s="4">
        <f t="shared" ref="Q2446:Q2509" si="79">B2446</f>
        <v>104.53</v>
      </c>
      <c r="T2446" s="59"/>
      <c r="U2446" s="59"/>
    </row>
    <row r="2447" spans="1:21" x14ac:dyDescent="0.3">
      <c r="A2447" s="1">
        <v>42623</v>
      </c>
      <c r="B2447">
        <v>104.53</v>
      </c>
      <c r="C2447">
        <v>66.67</v>
      </c>
      <c r="D2447">
        <v>160.78</v>
      </c>
      <c r="E2447">
        <v>60.52</v>
      </c>
      <c r="F2447">
        <v>5.9</v>
      </c>
      <c r="G2447">
        <v>16.809999999999999</v>
      </c>
      <c r="H2447">
        <v>14.88</v>
      </c>
      <c r="I2447">
        <v>28.86</v>
      </c>
      <c r="J2447">
        <v>28.59</v>
      </c>
      <c r="K2447">
        <v>101.71</v>
      </c>
      <c r="L2447">
        <v>35.44</v>
      </c>
      <c r="O2447" s="1">
        <v>42623</v>
      </c>
      <c r="P2447" s="4">
        <f t="shared" si="78"/>
        <v>50.374249999999996</v>
      </c>
      <c r="Q2447" s="4">
        <f t="shared" si="79"/>
        <v>104.53</v>
      </c>
      <c r="T2447" s="59"/>
      <c r="U2447" s="59"/>
    </row>
    <row r="2448" spans="1:21" x14ac:dyDescent="0.3">
      <c r="A2448" s="1">
        <v>42624</v>
      </c>
      <c r="B2448">
        <v>104.53</v>
      </c>
      <c r="C2448">
        <v>66.67</v>
      </c>
      <c r="D2448">
        <v>160.78</v>
      </c>
      <c r="E2448">
        <v>60.52</v>
      </c>
      <c r="F2448">
        <v>5.9</v>
      </c>
      <c r="G2448">
        <v>16.809999999999999</v>
      </c>
      <c r="H2448">
        <v>14.88</v>
      </c>
      <c r="I2448">
        <v>28.86</v>
      </c>
      <c r="J2448">
        <v>28.59</v>
      </c>
      <c r="K2448">
        <v>101.71</v>
      </c>
      <c r="L2448">
        <v>35.44</v>
      </c>
      <c r="O2448" s="1">
        <v>42624</v>
      </c>
      <c r="P2448" s="4">
        <f t="shared" si="78"/>
        <v>50.374249999999996</v>
      </c>
      <c r="Q2448" s="4">
        <f t="shared" si="79"/>
        <v>104.53</v>
      </c>
      <c r="T2448" s="59"/>
      <c r="U2448" s="59"/>
    </row>
    <row r="2449" spans="1:21" x14ac:dyDescent="0.3">
      <c r="A2449" s="1">
        <v>42625</v>
      </c>
      <c r="B2449">
        <v>106.48</v>
      </c>
      <c r="C2449">
        <v>67.94</v>
      </c>
      <c r="D2449">
        <v>164.48</v>
      </c>
      <c r="E2449">
        <v>62.25</v>
      </c>
      <c r="F2449">
        <v>5.94</v>
      </c>
      <c r="G2449">
        <v>17.149999999999999</v>
      </c>
      <c r="H2449">
        <v>15.1875</v>
      </c>
      <c r="I2449">
        <v>29.59</v>
      </c>
      <c r="J2449">
        <v>28.99</v>
      </c>
      <c r="K2449">
        <v>103.14</v>
      </c>
      <c r="L2449">
        <v>36.08</v>
      </c>
      <c r="O2449" s="1">
        <v>42625</v>
      </c>
      <c r="P2449" s="4">
        <f t="shared" si="78"/>
        <v>51.450968749999987</v>
      </c>
      <c r="Q2449" s="4">
        <f t="shared" si="79"/>
        <v>106.48</v>
      </c>
      <c r="T2449" s="59"/>
      <c r="U2449" s="59"/>
    </row>
    <row r="2450" spans="1:21" x14ac:dyDescent="0.3">
      <c r="A2450" s="1">
        <v>42626</v>
      </c>
      <c r="B2450">
        <v>105.54</v>
      </c>
      <c r="C2450">
        <v>67.45</v>
      </c>
      <c r="D2450">
        <v>165.24</v>
      </c>
      <c r="E2450">
        <v>61.29</v>
      </c>
      <c r="F2450">
        <v>5.74</v>
      </c>
      <c r="G2450">
        <v>16.75</v>
      </c>
      <c r="H2450">
        <v>14.967499999999999</v>
      </c>
      <c r="I2450">
        <v>29.38</v>
      </c>
      <c r="J2450">
        <v>28.49</v>
      </c>
      <c r="K2450">
        <v>101.74</v>
      </c>
      <c r="L2450">
        <v>35.61</v>
      </c>
      <c r="O2450" s="1">
        <v>42626</v>
      </c>
      <c r="P2450" s="4">
        <f t="shared" si="78"/>
        <v>51.109593750000002</v>
      </c>
      <c r="Q2450" s="4">
        <f t="shared" si="79"/>
        <v>105.54</v>
      </c>
      <c r="T2450" s="59"/>
      <c r="U2450" s="59"/>
    </row>
    <row r="2451" spans="1:21" x14ac:dyDescent="0.3">
      <c r="A2451" s="1">
        <v>42627</v>
      </c>
      <c r="B2451">
        <v>106.47</v>
      </c>
      <c r="C2451">
        <v>67.790000000000006</v>
      </c>
      <c r="D2451">
        <v>169.61</v>
      </c>
      <c r="E2451">
        <v>61.59</v>
      </c>
      <c r="F2451">
        <v>6.04</v>
      </c>
      <c r="G2451">
        <v>16.93</v>
      </c>
      <c r="H2451">
        <v>15.1</v>
      </c>
      <c r="I2451">
        <v>29.43</v>
      </c>
      <c r="J2451">
        <v>28.62</v>
      </c>
      <c r="K2451">
        <v>101.98</v>
      </c>
      <c r="L2451">
        <v>35.619999999999997</v>
      </c>
      <c r="O2451" s="1">
        <v>42627</v>
      </c>
      <c r="P2451" s="4">
        <f t="shared" si="78"/>
        <v>51.767375000000001</v>
      </c>
      <c r="Q2451" s="4">
        <f t="shared" si="79"/>
        <v>106.47</v>
      </c>
      <c r="T2451" s="59"/>
      <c r="U2451" s="59"/>
    </row>
    <row r="2452" spans="1:21" x14ac:dyDescent="0.3">
      <c r="A2452" s="1">
        <v>42628</v>
      </c>
      <c r="B2452">
        <v>108.93</v>
      </c>
      <c r="C2452">
        <v>69.22</v>
      </c>
      <c r="D2452">
        <v>172.72</v>
      </c>
      <c r="E2452">
        <v>62.54</v>
      </c>
      <c r="F2452">
        <v>6.02</v>
      </c>
      <c r="G2452">
        <v>17.45</v>
      </c>
      <c r="H2452">
        <v>15.672499999999999</v>
      </c>
      <c r="I2452">
        <v>30.15</v>
      </c>
      <c r="J2452">
        <v>29.18</v>
      </c>
      <c r="K2452">
        <v>103.64</v>
      </c>
      <c r="L2452">
        <v>36.56</v>
      </c>
      <c r="O2452" s="1">
        <v>42628</v>
      </c>
      <c r="P2452" s="4">
        <f t="shared" si="78"/>
        <v>52.803406250000009</v>
      </c>
      <c r="Q2452" s="4">
        <f t="shared" si="79"/>
        <v>108.93</v>
      </c>
      <c r="T2452" s="59"/>
      <c r="U2452" s="59"/>
    </row>
    <row r="2453" spans="1:21" x14ac:dyDescent="0.3">
      <c r="A2453" s="1">
        <v>42629</v>
      </c>
      <c r="B2453">
        <v>108.96</v>
      </c>
      <c r="C2453">
        <v>69.36</v>
      </c>
      <c r="D2453">
        <v>171.24</v>
      </c>
      <c r="E2453">
        <v>62.99</v>
      </c>
      <c r="F2453">
        <v>6.05</v>
      </c>
      <c r="G2453">
        <v>17.48</v>
      </c>
      <c r="H2453">
        <v>15.71</v>
      </c>
      <c r="I2453">
        <v>30.05</v>
      </c>
      <c r="J2453">
        <v>28.91</v>
      </c>
      <c r="K2453">
        <v>102.2</v>
      </c>
      <c r="L2453">
        <v>37.67</v>
      </c>
      <c r="O2453" s="1">
        <v>42629</v>
      </c>
      <c r="P2453" s="4">
        <f t="shared" si="78"/>
        <v>52.74237500000001</v>
      </c>
      <c r="Q2453" s="4">
        <f t="shared" si="79"/>
        <v>108.96</v>
      </c>
      <c r="T2453" s="59"/>
      <c r="U2453" s="59"/>
    </row>
    <row r="2454" spans="1:21" x14ac:dyDescent="0.3">
      <c r="A2454" s="1">
        <v>42630</v>
      </c>
      <c r="B2454">
        <v>108.96</v>
      </c>
      <c r="C2454">
        <v>69.36</v>
      </c>
      <c r="D2454">
        <v>171.24</v>
      </c>
      <c r="E2454">
        <v>62.99</v>
      </c>
      <c r="F2454">
        <v>6.05</v>
      </c>
      <c r="G2454">
        <v>17.48</v>
      </c>
      <c r="H2454">
        <v>15.71</v>
      </c>
      <c r="I2454">
        <v>30.05</v>
      </c>
      <c r="J2454">
        <v>28.91</v>
      </c>
      <c r="K2454">
        <v>102.2</v>
      </c>
      <c r="L2454">
        <v>37.67</v>
      </c>
      <c r="O2454" s="1">
        <v>42630</v>
      </c>
      <c r="P2454" s="4">
        <f t="shared" si="78"/>
        <v>52.74237500000001</v>
      </c>
      <c r="Q2454" s="4">
        <f t="shared" si="79"/>
        <v>108.96</v>
      </c>
      <c r="T2454" s="59"/>
      <c r="U2454" s="59"/>
    </row>
    <row r="2455" spans="1:21" x14ac:dyDescent="0.3">
      <c r="A2455" s="1">
        <v>42631</v>
      </c>
      <c r="B2455">
        <v>108.96</v>
      </c>
      <c r="C2455">
        <v>69.36</v>
      </c>
      <c r="D2455">
        <v>171.24</v>
      </c>
      <c r="E2455">
        <v>62.99</v>
      </c>
      <c r="F2455">
        <v>6.05</v>
      </c>
      <c r="G2455">
        <v>17.48</v>
      </c>
      <c r="H2455">
        <v>15.71</v>
      </c>
      <c r="I2455">
        <v>30.05</v>
      </c>
      <c r="J2455">
        <v>28.91</v>
      </c>
      <c r="K2455">
        <v>102.2</v>
      </c>
      <c r="L2455">
        <v>37.67</v>
      </c>
      <c r="O2455" s="1">
        <v>42631</v>
      </c>
      <c r="P2455" s="4">
        <f t="shared" si="78"/>
        <v>52.74237500000001</v>
      </c>
      <c r="Q2455" s="4">
        <f t="shared" si="79"/>
        <v>108.96</v>
      </c>
      <c r="T2455" s="59"/>
      <c r="U2455" s="59"/>
    </row>
    <row r="2456" spans="1:21" x14ac:dyDescent="0.3">
      <c r="A2456" s="1">
        <v>42632</v>
      </c>
      <c r="B2456">
        <v>109.09</v>
      </c>
      <c r="C2456">
        <v>69.540000000000006</v>
      </c>
      <c r="D2456">
        <v>170.73</v>
      </c>
      <c r="E2456">
        <v>62.86</v>
      </c>
      <c r="F2456">
        <v>6.16</v>
      </c>
      <c r="G2456">
        <v>16.95</v>
      </c>
      <c r="H2456">
        <v>15.9175</v>
      </c>
      <c r="I2456">
        <v>30.3</v>
      </c>
      <c r="J2456">
        <v>29.93</v>
      </c>
      <c r="K2456">
        <v>103.34</v>
      </c>
      <c r="L2456">
        <v>37.159999999999997</v>
      </c>
      <c r="O2456" s="1">
        <v>42632</v>
      </c>
      <c r="P2456" s="4">
        <f t="shared" si="78"/>
        <v>52.745468750000001</v>
      </c>
      <c r="Q2456" s="4">
        <f t="shared" si="79"/>
        <v>109.09</v>
      </c>
      <c r="T2456" s="59"/>
      <c r="U2456" s="59"/>
    </row>
    <row r="2457" spans="1:21" x14ac:dyDescent="0.3">
      <c r="A2457" s="1">
        <v>42633</v>
      </c>
      <c r="B2457">
        <v>108.6</v>
      </c>
      <c r="C2457">
        <v>69.180000000000007</v>
      </c>
      <c r="D2457">
        <v>168.23</v>
      </c>
      <c r="E2457">
        <v>62.7</v>
      </c>
      <c r="F2457">
        <v>6.17</v>
      </c>
      <c r="G2457">
        <v>16.920000000000002</v>
      </c>
      <c r="H2457">
        <v>15.772500000000001</v>
      </c>
      <c r="I2457">
        <v>30.39</v>
      </c>
      <c r="J2457">
        <v>29.9</v>
      </c>
      <c r="K2457">
        <v>104.88</v>
      </c>
      <c r="L2457">
        <v>37.14</v>
      </c>
      <c r="O2457" s="1">
        <v>42633</v>
      </c>
      <c r="P2457" s="4">
        <f t="shared" si="78"/>
        <v>52.470531249999993</v>
      </c>
      <c r="Q2457" s="4">
        <f t="shared" si="79"/>
        <v>108.6</v>
      </c>
      <c r="T2457" s="59"/>
      <c r="U2457" s="59"/>
    </row>
    <row r="2458" spans="1:21" x14ac:dyDescent="0.3">
      <c r="A2458" s="1">
        <v>42634</v>
      </c>
      <c r="B2458">
        <v>110.1</v>
      </c>
      <c r="C2458">
        <v>69.56</v>
      </c>
      <c r="D2458">
        <v>169.83</v>
      </c>
      <c r="E2458">
        <v>63.57</v>
      </c>
      <c r="F2458">
        <v>6.29</v>
      </c>
      <c r="G2458">
        <v>17.66</v>
      </c>
      <c r="H2458">
        <v>16.215</v>
      </c>
      <c r="I2458">
        <v>30.57</v>
      </c>
      <c r="J2458">
        <v>30.5</v>
      </c>
      <c r="K2458">
        <v>106.71</v>
      </c>
      <c r="L2458">
        <v>37.450000000000003</v>
      </c>
      <c r="O2458" s="1">
        <v>42634</v>
      </c>
      <c r="P2458" s="4">
        <f t="shared" si="78"/>
        <v>53.114312500000004</v>
      </c>
      <c r="Q2458" s="4">
        <f t="shared" si="79"/>
        <v>110.1</v>
      </c>
      <c r="T2458" s="59"/>
      <c r="U2458" s="59"/>
    </row>
    <row r="2459" spans="1:21" x14ac:dyDescent="0.3">
      <c r="A2459" s="1">
        <v>42635</v>
      </c>
      <c r="B2459">
        <v>110.46</v>
      </c>
      <c r="C2459">
        <v>69.760000000000005</v>
      </c>
      <c r="D2459">
        <v>168.84</v>
      </c>
      <c r="E2459">
        <v>63.52</v>
      </c>
      <c r="F2459">
        <v>6.37</v>
      </c>
      <c r="G2459">
        <v>17.59</v>
      </c>
      <c r="H2459">
        <v>16.254999999999999</v>
      </c>
      <c r="I2459">
        <v>30.29</v>
      </c>
      <c r="J2459">
        <v>30.66</v>
      </c>
      <c r="K2459">
        <v>108.79</v>
      </c>
      <c r="L2459">
        <v>37.549999999999997</v>
      </c>
      <c r="O2459" s="1">
        <v>42635</v>
      </c>
      <c r="P2459" s="4">
        <f t="shared" si="78"/>
        <v>53.117187500000014</v>
      </c>
      <c r="Q2459" s="4">
        <f t="shared" si="79"/>
        <v>110.46</v>
      </c>
      <c r="T2459" s="59"/>
      <c r="U2459" s="59"/>
    </row>
    <row r="2460" spans="1:21" x14ac:dyDescent="0.3">
      <c r="A2460" s="1">
        <v>42636</v>
      </c>
      <c r="B2460">
        <v>109.33</v>
      </c>
      <c r="C2460">
        <v>68.98</v>
      </c>
      <c r="D2460">
        <v>166.65</v>
      </c>
      <c r="E2460">
        <v>62.75</v>
      </c>
      <c r="F2460">
        <v>6.55</v>
      </c>
      <c r="G2460">
        <v>17.48</v>
      </c>
      <c r="H2460">
        <v>16.237500000000001</v>
      </c>
      <c r="I2460">
        <v>29.66</v>
      </c>
      <c r="J2460">
        <v>30.12</v>
      </c>
      <c r="K2460">
        <v>108.57</v>
      </c>
      <c r="L2460">
        <v>37.19</v>
      </c>
      <c r="O2460" s="1">
        <v>42636</v>
      </c>
      <c r="P2460" s="4">
        <f t="shared" si="78"/>
        <v>52.552968750000005</v>
      </c>
      <c r="Q2460" s="4">
        <f t="shared" si="79"/>
        <v>109.33</v>
      </c>
      <c r="T2460" s="59"/>
      <c r="U2460" s="59"/>
    </row>
    <row r="2461" spans="1:21" x14ac:dyDescent="0.3">
      <c r="A2461" s="1">
        <v>42637</v>
      </c>
      <c r="B2461">
        <v>109.33</v>
      </c>
      <c r="C2461">
        <v>68.98</v>
      </c>
      <c r="D2461">
        <v>166.65</v>
      </c>
      <c r="E2461">
        <v>62.75</v>
      </c>
      <c r="F2461">
        <v>6.55</v>
      </c>
      <c r="G2461">
        <v>17.48</v>
      </c>
      <c r="H2461">
        <v>16.237500000000001</v>
      </c>
      <c r="I2461">
        <v>29.66</v>
      </c>
      <c r="J2461">
        <v>30.12</v>
      </c>
      <c r="K2461">
        <v>108.57</v>
      </c>
      <c r="L2461">
        <v>37.19</v>
      </c>
      <c r="O2461" s="1">
        <v>42637</v>
      </c>
      <c r="P2461" s="4">
        <f t="shared" si="78"/>
        <v>52.552968750000005</v>
      </c>
      <c r="Q2461" s="4">
        <f t="shared" si="79"/>
        <v>109.33</v>
      </c>
      <c r="T2461" s="59"/>
      <c r="U2461" s="59"/>
    </row>
    <row r="2462" spans="1:21" x14ac:dyDescent="0.3">
      <c r="A2462" s="1">
        <v>42638</v>
      </c>
      <c r="B2462">
        <v>109.33</v>
      </c>
      <c r="C2462">
        <v>68.98</v>
      </c>
      <c r="D2462">
        <v>166.65</v>
      </c>
      <c r="E2462">
        <v>62.75</v>
      </c>
      <c r="F2462">
        <v>6.55</v>
      </c>
      <c r="G2462">
        <v>17.48</v>
      </c>
      <c r="H2462">
        <v>16.237500000000001</v>
      </c>
      <c r="I2462">
        <v>29.66</v>
      </c>
      <c r="J2462">
        <v>30.12</v>
      </c>
      <c r="K2462">
        <v>108.57</v>
      </c>
      <c r="L2462">
        <v>37.19</v>
      </c>
      <c r="O2462" s="1">
        <v>42638</v>
      </c>
      <c r="P2462" s="4">
        <f t="shared" si="78"/>
        <v>52.552968750000005</v>
      </c>
      <c r="Q2462" s="4">
        <f t="shared" si="79"/>
        <v>109.33</v>
      </c>
      <c r="T2462" s="59"/>
      <c r="U2462" s="59"/>
    </row>
    <row r="2463" spans="1:21" x14ac:dyDescent="0.3">
      <c r="A2463" s="1">
        <v>42639</v>
      </c>
      <c r="B2463">
        <v>107.8</v>
      </c>
      <c r="C2463">
        <v>68.42</v>
      </c>
      <c r="D2463">
        <v>166.69</v>
      </c>
      <c r="E2463">
        <v>62.31</v>
      </c>
      <c r="F2463">
        <v>6.32</v>
      </c>
      <c r="G2463">
        <v>17.36</v>
      </c>
      <c r="H2463">
        <v>16.085000000000001</v>
      </c>
      <c r="I2463">
        <v>29.35</v>
      </c>
      <c r="J2463">
        <v>29.84</v>
      </c>
      <c r="K2463">
        <v>108.77</v>
      </c>
      <c r="L2463">
        <v>36.65</v>
      </c>
      <c r="O2463" s="1">
        <v>42639</v>
      </c>
      <c r="P2463" s="4">
        <f t="shared" si="78"/>
        <v>52.288812499999999</v>
      </c>
      <c r="Q2463" s="4">
        <f t="shared" si="79"/>
        <v>107.8</v>
      </c>
      <c r="T2463" s="59"/>
      <c r="U2463" s="59"/>
    </row>
    <row r="2464" spans="1:21" x14ac:dyDescent="0.3">
      <c r="A2464" s="1">
        <v>42640</v>
      </c>
      <c r="B2464">
        <v>109.66</v>
      </c>
      <c r="C2464">
        <v>69.45</v>
      </c>
      <c r="D2464">
        <v>170.86</v>
      </c>
      <c r="E2464">
        <v>63.31</v>
      </c>
      <c r="F2464">
        <v>6.54</v>
      </c>
      <c r="G2464">
        <v>18</v>
      </c>
      <c r="H2464">
        <v>16.635000000000002</v>
      </c>
      <c r="I2464">
        <v>29.64</v>
      </c>
      <c r="J2464">
        <v>30.4</v>
      </c>
      <c r="K2464">
        <v>109.62</v>
      </c>
      <c r="L2464">
        <v>37.18</v>
      </c>
      <c r="O2464" s="1">
        <v>42640</v>
      </c>
      <c r="P2464" s="4">
        <f t="shared" si="78"/>
        <v>53.307687500000007</v>
      </c>
      <c r="Q2464" s="4">
        <f t="shared" si="79"/>
        <v>109.66</v>
      </c>
      <c r="T2464" s="59"/>
      <c r="U2464" s="59"/>
    </row>
    <row r="2465" spans="1:21" x14ac:dyDescent="0.3">
      <c r="A2465" s="1">
        <v>42641</v>
      </c>
      <c r="B2465">
        <v>109.88</v>
      </c>
      <c r="C2465">
        <v>69.739999999999995</v>
      </c>
      <c r="D2465">
        <v>170.7</v>
      </c>
      <c r="E2465">
        <v>63.45</v>
      </c>
      <c r="F2465">
        <v>6.59</v>
      </c>
      <c r="G2465">
        <v>17.440000000000001</v>
      </c>
      <c r="H2465">
        <v>16.695</v>
      </c>
      <c r="I2465">
        <v>29.74</v>
      </c>
      <c r="J2465">
        <v>30.33</v>
      </c>
      <c r="K2465">
        <v>109.86</v>
      </c>
      <c r="L2465">
        <v>37.44</v>
      </c>
      <c r="O2465" s="1">
        <v>42641</v>
      </c>
      <c r="P2465" s="4">
        <f t="shared" si="78"/>
        <v>53.336437500000002</v>
      </c>
      <c r="Q2465" s="4">
        <f t="shared" si="79"/>
        <v>109.88</v>
      </c>
      <c r="T2465" s="59"/>
      <c r="U2465" s="59"/>
    </row>
    <row r="2466" spans="1:21" x14ac:dyDescent="0.3">
      <c r="A2466" s="1">
        <v>42642</v>
      </c>
      <c r="B2466">
        <v>111.23</v>
      </c>
      <c r="C2466">
        <v>69.84</v>
      </c>
      <c r="D2466">
        <v>172.46</v>
      </c>
      <c r="E2466">
        <v>67.45</v>
      </c>
      <c r="F2466">
        <v>6.67</v>
      </c>
      <c r="G2466">
        <v>17.54</v>
      </c>
      <c r="H2466">
        <v>16.850000000000001</v>
      </c>
      <c r="I2466">
        <v>29.58</v>
      </c>
      <c r="J2466">
        <v>30.4</v>
      </c>
      <c r="K2466">
        <v>108.73</v>
      </c>
      <c r="L2466">
        <v>37.32</v>
      </c>
      <c r="O2466" s="1">
        <v>42642</v>
      </c>
      <c r="P2466" s="4">
        <f t="shared" si="78"/>
        <v>53.948875000000008</v>
      </c>
      <c r="Q2466" s="4">
        <f t="shared" si="79"/>
        <v>111.23</v>
      </c>
      <c r="T2466" s="59"/>
      <c r="U2466" s="59"/>
    </row>
    <row r="2467" spans="1:21" x14ac:dyDescent="0.3">
      <c r="A2467" s="1">
        <v>42643</v>
      </c>
      <c r="B2467">
        <v>112.99</v>
      </c>
      <c r="C2467">
        <v>70.180000000000007</v>
      </c>
      <c r="D2467">
        <v>172.52</v>
      </c>
      <c r="E2467">
        <v>68.5</v>
      </c>
      <c r="F2467">
        <v>6.91</v>
      </c>
      <c r="G2467">
        <v>17.78</v>
      </c>
      <c r="H2467">
        <v>17.13</v>
      </c>
      <c r="I2467">
        <v>30.15</v>
      </c>
      <c r="J2467">
        <v>30.59</v>
      </c>
      <c r="K2467">
        <v>109.58</v>
      </c>
      <c r="L2467">
        <v>37.75</v>
      </c>
      <c r="O2467" s="1">
        <v>42643</v>
      </c>
      <c r="P2467" s="4">
        <f t="shared" si="78"/>
        <v>54.361999999999995</v>
      </c>
      <c r="Q2467" s="4">
        <f t="shared" si="79"/>
        <v>112.99</v>
      </c>
      <c r="T2467" s="59"/>
      <c r="U2467" s="59"/>
    </row>
    <row r="2468" spans="1:21" x14ac:dyDescent="0.3">
      <c r="A2468" s="1">
        <v>42644</v>
      </c>
      <c r="B2468">
        <v>112.99</v>
      </c>
      <c r="C2468">
        <v>70.180000000000007</v>
      </c>
      <c r="D2468">
        <v>172.52</v>
      </c>
      <c r="E2468">
        <v>68.5</v>
      </c>
      <c r="F2468">
        <v>6.91</v>
      </c>
      <c r="G2468">
        <v>17.78</v>
      </c>
      <c r="H2468">
        <v>17.13</v>
      </c>
      <c r="I2468">
        <v>30.15</v>
      </c>
      <c r="J2468">
        <v>30.59</v>
      </c>
      <c r="K2468">
        <v>109.58</v>
      </c>
      <c r="L2468">
        <v>37.75</v>
      </c>
      <c r="O2468" s="1">
        <v>42644</v>
      </c>
      <c r="P2468" s="4">
        <f t="shared" si="78"/>
        <v>54.361999999999995</v>
      </c>
      <c r="Q2468" s="4">
        <f t="shared" si="79"/>
        <v>112.99</v>
      </c>
      <c r="T2468" s="59"/>
      <c r="U2468" s="59"/>
    </row>
    <row r="2469" spans="1:21" x14ac:dyDescent="0.3">
      <c r="A2469" s="1">
        <v>42645</v>
      </c>
      <c r="B2469">
        <v>112.99</v>
      </c>
      <c r="C2469">
        <v>70.180000000000007</v>
      </c>
      <c r="D2469">
        <v>172.52</v>
      </c>
      <c r="E2469">
        <v>68.5</v>
      </c>
      <c r="F2469">
        <v>6.91</v>
      </c>
      <c r="G2469">
        <v>17.78</v>
      </c>
      <c r="H2469">
        <v>17.13</v>
      </c>
      <c r="I2469">
        <v>30.15</v>
      </c>
      <c r="J2469">
        <v>30.59</v>
      </c>
      <c r="K2469">
        <v>109.58</v>
      </c>
      <c r="L2469">
        <v>37.75</v>
      </c>
      <c r="O2469" s="1">
        <v>42645</v>
      </c>
      <c r="P2469" s="4">
        <f t="shared" si="78"/>
        <v>54.361999999999995</v>
      </c>
      <c r="Q2469" s="4">
        <f t="shared" si="79"/>
        <v>112.99</v>
      </c>
      <c r="T2469" s="59"/>
      <c r="U2469" s="59"/>
    </row>
    <row r="2470" spans="1:21" x14ac:dyDescent="0.3">
      <c r="A2470" s="1">
        <v>42646</v>
      </c>
      <c r="B2470">
        <v>112.23</v>
      </c>
      <c r="C2470">
        <v>69.66</v>
      </c>
      <c r="D2470">
        <v>170.07</v>
      </c>
      <c r="E2470">
        <v>67.11</v>
      </c>
      <c r="F2470">
        <v>6.95</v>
      </c>
      <c r="G2470">
        <v>17.73</v>
      </c>
      <c r="H2470">
        <v>17.112500000000001</v>
      </c>
      <c r="I2470">
        <v>29.92</v>
      </c>
      <c r="J2470">
        <v>30.72</v>
      </c>
      <c r="K2470">
        <v>108.93</v>
      </c>
      <c r="L2470">
        <v>37.659999999999997</v>
      </c>
      <c r="O2470" s="1">
        <v>42646</v>
      </c>
      <c r="P2470" s="4">
        <f t="shared" si="78"/>
        <v>53.806406249999995</v>
      </c>
      <c r="Q2470" s="4">
        <f t="shared" si="79"/>
        <v>112.23</v>
      </c>
      <c r="T2470" s="59"/>
      <c r="U2470" s="59"/>
    </row>
    <row r="2471" spans="1:21" x14ac:dyDescent="0.3">
      <c r="A2471" s="1">
        <v>42647</v>
      </c>
      <c r="B2471">
        <v>111.94</v>
      </c>
      <c r="C2471">
        <v>69.59</v>
      </c>
      <c r="D2471">
        <v>169.05</v>
      </c>
      <c r="E2471">
        <v>66.680000000000007</v>
      </c>
      <c r="F2471">
        <v>6.97</v>
      </c>
      <c r="G2471">
        <v>17.8</v>
      </c>
      <c r="H2471">
        <v>17.074999999999999</v>
      </c>
      <c r="I2471">
        <v>29.61</v>
      </c>
      <c r="J2471">
        <v>30.39</v>
      </c>
      <c r="K2471">
        <v>108.96</v>
      </c>
      <c r="L2471">
        <v>37.54</v>
      </c>
      <c r="O2471" s="1">
        <v>42647</v>
      </c>
      <c r="P2471" s="4">
        <f t="shared" si="78"/>
        <v>53.577937500000004</v>
      </c>
      <c r="Q2471" s="4">
        <f t="shared" si="79"/>
        <v>111.94</v>
      </c>
      <c r="T2471" s="59"/>
      <c r="U2471" s="59"/>
    </row>
    <row r="2472" spans="1:21" x14ac:dyDescent="0.3">
      <c r="A2472" s="1">
        <v>42648</v>
      </c>
      <c r="B2472">
        <v>112.76</v>
      </c>
      <c r="C2472">
        <v>70.599999999999994</v>
      </c>
      <c r="D2472">
        <v>173.48</v>
      </c>
      <c r="E2472">
        <v>66.84</v>
      </c>
      <c r="F2472">
        <v>6.78</v>
      </c>
      <c r="G2472">
        <v>17.7</v>
      </c>
      <c r="H2472">
        <v>17.057500000000001</v>
      </c>
      <c r="I2472">
        <v>29.94</v>
      </c>
      <c r="J2472">
        <v>30.53</v>
      </c>
      <c r="K2472">
        <v>108.81</v>
      </c>
      <c r="L2472">
        <v>37.99</v>
      </c>
      <c r="O2472" s="1">
        <v>42648</v>
      </c>
      <c r="P2472" s="4">
        <f t="shared" si="78"/>
        <v>54.260593749999998</v>
      </c>
      <c r="Q2472" s="4">
        <f t="shared" si="79"/>
        <v>112.76</v>
      </c>
      <c r="T2472" s="59"/>
      <c r="U2472" s="59"/>
    </row>
    <row r="2473" spans="1:21" x14ac:dyDescent="0.3">
      <c r="A2473" s="1">
        <v>42649</v>
      </c>
      <c r="B2473">
        <v>113.42</v>
      </c>
      <c r="C2473">
        <v>70.959999999999994</v>
      </c>
      <c r="D2473">
        <v>174.19</v>
      </c>
      <c r="E2473">
        <v>67.540000000000006</v>
      </c>
      <c r="F2473">
        <v>6.96</v>
      </c>
      <c r="G2473">
        <v>17.73</v>
      </c>
      <c r="H2473">
        <v>16.835000000000001</v>
      </c>
      <c r="I2473">
        <v>29.89</v>
      </c>
      <c r="J2473">
        <v>30.77</v>
      </c>
      <c r="K2473">
        <v>108.74</v>
      </c>
      <c r="L2473">
        <v>38.07</v>
      </c>
      <c r="O2473" s="1">
        <v>42649</v>
      </c>
      <c r="P2473" s="4">
        <f t="shared" si="78"/>
        <v>54.470187500000002</v>
      </c>
      <c r="Q2473" s="4">
        <f t="shared" si="79"/>
        <v>113.42</v>
      </c>
      <c r="T2473" s="59"/>
      <c r="U2473" s="59"/>
    </row>
    <row r="2474" spans="1:21" x14ac:dyDescent="0.3">
      <c r="A2474" s="1">
        <v>42650</v>
      </c>
      <c r="B2474">
        <v>113.25</v>
      </c>
      <c r="C2474">
        <v>70.87</v>
      </c>
      <c r="D2474">
        <v>174.21</v>
      </c>
      <c r="E2474">
        <v>68.19</v>
      </c>
      <c r="F2474">
        <v>6.75</v>
      </c>
      <c r="G2474">
        <v>17.61</v>
      </c>
      <c r="H2474">
        <v>16.712499999999999</v>
      </c>
      <c r="I2474">
        <v>29.75</v>
      </c>
      <c r="J2474">
        <v>31.18</v>
      </c>
      <c r="K2474">
        <v>106.38</v>
      </c>
      <c r="L2474">
        <v>38.1</v>
      </c>
      <c r="O2474" s="1">
        <v>42650</v>
      </c>
      <c r="P2474" s="4">
        <f t="shared" si="78"/>
        <v>54.374656250000001</v>
      </c>
      <c r="Q2474" s="4">
        <f t="shared" si="79"/>
        <v>113.25</v>
      </c>
      <c r="T2474" s="59"/>
      <c r="U2474" s="59"/>
    </row>
    <row r="2475" spans="1:21" x14ac:dyDescent="0.3">
      <c r="A2475" s="1">
        <v>42651</v>
      </c>
      <c r="B2475">
        <v>113.25</v>
      </c>
      <c r="C2475">
        <v>70.87</v>
      </c>
      <c r="D2475">
        <v>174.21</v>
      </c>
      <c r="E2475">
        <v>68.19</v>
      </c>
      <c r="F2475">
        <v>6.75</v>
      </c>
      <c r="G2475">
        <v>17.61</v>
      </c>
      <c r="H2475">
        <v>16.712499999999999</v>
      </c>
      <c r="I2475">
        <v>29.75</v>
      </c>
      <c r="J2475">
        <v>31.18</v>
      </c>
      <c r="K2475">
        <v>106.38</v>
      </c>
      <c r="L2475">
        <v>38.1</v>
      </c>
      <c r="O2475" s="1">
        <v>42651</v>
      </c>
      <c r="P2475" s="4">
        <f t="shared" si="78"/>
        <v>54.374656250000001</v>
      </c>
      <c r="Q2475" s="4">
        <f t="shared" si="79"/>
        <v>113.25</v>
      </c>
      <c r="T2475" s="59"/>
      <c r="U2475" s="59"/>
    </row>
    <row r="2476" spans="1:21" x14ac:dyDescent="0.3">
      <c r="A2476" s="1">
        <v>42652</v>
      </c>
      <c r="B2476">
        <v>113.25</v>
      </c>
      <c r="C2476">
        <v>70.87</v>
      </c>
      <c r="D2476">
        <v>174.21</v>
      </c>
      <c r="E2476">
        <v>68.19</v>
      </c>
      <c r="F2476">
        <v>6.75</v>
      </c>
      <c r="G2476">
        <v>17.61</v>
      </c>
      <c r="H2476">
        <v>16.712499999999999</v>
      </c>
      <c r="I2476">
        <v>29.75</v>
      </c>
      <c r="J2476">
        <v>31.18</v>
      </c>
      <c r="K2476">
        <v>106.38</v>
      </c>
      <c r="L2476">
        <v>38.1</v>
      </c>
      <c r="O2476" s="1">
        <v>42652</v>
      </c>
      <c r="P2476" s="4">
        <f t="shared" si="78"/>
        <v>54.374656250000001</v>
      </c>
      <c r="Q2476" s="4">
        <f t="shared" si="79"/>
        <v>113.25</v>
      </c>
      <c r="T2476" s="59"/>
      <c r="U2476" s="59"/>
    </row>
    <row r="2477" spans="1:21" x14ac:dyDescent="0.3">
      <c r="A2477" s="1">
        <v>42653</v>
      </c>
      <c r="B2477">
        <v>112.68</v>
      </c>
      <c r="C2477">
        <v>69.930000000000007</v>
      </c>
      <c r="D2477">
        <v>174.77</v>
      </c>
      <c r="E2477">
        <v>67.25</v>
      </c>
      <c r="F2477">
        <v>6.84</v>
      </c>
      <c r="G2477">
        <v>17.5</v>
      </c>
      <c r="H2477">
        <v>16.774999999999999</v>
      </c>
      <c r="I2477">
        <v>29.38</v>
      </c>
      <c r="J2477">
        <v>31.28</v>
      </c>
      <c r="K2477">
        <v>106.99</v>
      </c>
      <c r="L2477">
        <v>38.020000000000003</v>
      </c>
      <c r="O2477" s="1">
        <v>42653</v>
      </c>
      <c r="P2477" s="4">
        <f t="shared" si="78"/>
        <v>54.215812500000006</v>
      </c>
      <c r="Q2477" s="4">
        <f t="shared" si="79"/>
        <v>112.68</v>
      </c>
      <c r="T2477" s="59"/>
      <c r="U2477" s="59"/>
    </row>
    <row r="2478" spans="1:21" x14ac:dyDescent="0.3">
      <c r="A2478" s="1">
        <v>42654</v>
      </c>
      <c r="B2478">
        <v>110.32</v>
      </c>
      <c r="C2478">
        <v>68.760000000000005</v>
      </c>
      <c r="D2478">
        <v>171.17</v>
      </c>
      <c r="E2478">
        <v>66.09</v>
      </c>
      <c r="F2478">
        <v>6.5</v>
      </c>
      <c r="G2478">
        <v>16.86</v>
      </c>
      <c r="H2478">
        <v>16.532499999999999</v>
      </c>
      <c r="I2478">
        <v>28.64</v>
      </c>
      <c r="J2478">
        <v>30.73</v>
      </c>
      <c r="K2478">
        <v>102.71</v>
      </c>
      <c r="L2478">
        <v>37.270000000000003</v>
      </c>
      <c r="O2478" s="1">
        <v>42654</v>
      </c>
      <c r="P2478" s="4">
        <f t="shared" si="78"/>
        <v>53.002031250000009</v>
      </c>
      <c r="Q2478" s="4">
        <f t="shared" si="79"/>
        <v>110.32</v>
      </c>
      <c r="T2478" s="59"/>
      <c r="U2478" s="59"/>
    </row>
    <row r="2479" spans="1:21" x14ac:dyDescent="0.3">
      <c r="A2479" s="1">
        <v>42655</v>
      </c>
      <c r="B2479">
        <v>109.95</v>
      </c>
      <c r="C2479">
        <v>68.459999999999994</v>
      </c>
      <c r="D2479">
        <v>170.47</v>
      </c>
      <c r="E2479">
        <v>66.06</v>
      </c>
      <c r="F2479">
        <v>6.62</v>
      </c>
      <c r="G2479">
        <v>16.78</v>
      </c>
      <c r="H2479">
        <v>16.607500000000002</v>
      </c>
      <c r="I2479">
        <v>28.64</v>
      </c>
      <c r="J2479">
        <v>31.35</v>
      </c>
      <c r="K2479">
        <v>102.58</v>
      </c>
      <c r="L2479">
        <v>37.130000000000003</v>
      </c>
      <c r="O2479" s="1">
        <v>42655</v>
      </c>
      <c r="P2479" s="4">
        <f t="shared" si="78"/>
        <v>52.907843749999998</v>
      </c>
      <c r="Q2479" s="4">
        <f t="shared" si="79"/>
        <v>109.95</v>
      </c>
      <c r="T2479" s="59"/>
      <c r="U2479" s="59"/>
    </row>
    <row r="2480" spans="1:21" x14ac:dyDescent="0.3">
      <c r="A2480" s="1">
        <v>42656</v>
      </c>
      <c r="B2480">
        <v>108.65</v>
      </c>
      <c r="C2480">
        <v>67.77</v>
      </c>
      <c r="D2480">
        <v>168.94</v>
      </c>
      <c r="E2480">
        <v>65.7</v>
      </c>
      <c r="F2480">
        <v>6.49</v>
      </c>
      <c r="G2480">
        <v>16.850000000000001</v>
      </c>
      <c r="H2480">
        <v>16.337499999999999</v>
      </c>
      <c r="I2480">
        <v>27.86</v>
      </c>
      <c r="J2480">
        <v>30.53</v>
      </c>
      <c r="K2480">
        <v>100.39</v>
      </c>
      <c r="L2480">
        <v>36.97</v>
      </c>
      <c r="O2480" s="1">
        <v>42656</v>
      </c>
      <c r="P2480" s="4">
        <f t="shared" si="78"/>
        <v>52.324218750000007</v>
      </c>
      <c r="Q2480" s="4">
        <f t="shared" si="79"/>
        <v>108.65</v>
      </c>
      <c r="T2480" s="59"/>
      <c r="U2480" s="59"/>
    </row>
    <row r="2481" spans="1:21" x14ac:dyDescent="0.3">
      <c r="A2481" s="1">
        <v>42657</v>
      </c>
      <c r="B2481">
        <v>109.47</v>
      </c>
      <c r="C2481">
        <v>68.489999999999995</v>
      </c>
      <c r="D2481">
        <v>170.09</v>
      </c>
      <c r="E2481">
        <v>65.7</v>
      </c>
      <c r="F2481">
        <v>6.75</v>
      </c>
      <c r="G2481">
        <v>17.13</v>
      </c>
      <c r="H2481">
        <v>16.497499999999999</v>
      </c>
      <c r="I2481">
        <v>28.07</v>
      </c>
      <c r="J2481">
        <v>30.66</v>
      </c>
      <c r="K2481">
        <v>101.12</v>
      </c>
      <c r="L2481">
        <v>37.450000000000003</v>
      </c>
      <c r="O2481" s="1">
        <v>42657</v>
      </c>
      <c r="P2481" s="4">
        <f t="shared" si="78"/>
        <v>52.733968749999995</v>
      </c>
      <c r="Q2481" s="4">
        <f t="shared" si="79"/>
        <v>109.47</v>
      </c>
      <c r="T2481" s="59"/>
      <c r="U2481" s="59"/>
    </row>
    <row r="2482" spans="1:21" x14ac:dyDescent="0.3">
      <c r="A2482" s="1">
        <v>42658</v>
      </c>
      <c r="B2482">
        <v>109.47</v>
      </c>
      <c r="C2482">
        <v>68.489999999999995</v>
      </c>
      <c r="D2482">
        <v>170.09</v>
      </c>
      <c r="E2482">
        <v>65.7</v>
      </c>
      <c r="F2482">
        <v>6.75</v>
      </c>
      <c r="G2482">
        <v>17.13</v>
      </c>
      <c r="H2482">
        <v>16.497499999999999</v>
      </c>
      <c r="I2482">
        <v>28.07</v>
      </c>
      <c r="J2482">
        <v>30.66</v>
      </c>
      <c r="K2482">
        <v>101.12</v>
      </c>
      <c r="L2482">
        <v>37.450000000000003</v>
      </c>
      <c r="O2482" s="1">
        <v>42658</v>
      </c>
      <c r="P2482" s="4">
        <f t="shared" si="78"/>
        <v>52.733968749999995</v>
      </c>
      <c r="Q2482" s="4">
        <f t="shared" si="79"/>
        <v>109.47</v>
      </c>
      <c r="T2482" s="59"/>
      <c r="U2482" s="59"/>
    </row>
    <row r="2483" spans="1:21" x14ac:dyDescent="0.3">
      <c r="A2483" s="1">
        <v>42659</v>
      </c>
      <c r="B2483">
        <v>109.47</v>
      </c>
      <c r="C2483">
        <v>68.489999999999995</v>
      </c>
      <c r="D2483">
        <v>170.09</v>
      </c>
      <c r="E2483">
        <v>65.7</v>
      </c>
      <c r="F2483">
        <v>6.75</v>
      </c>
      <c r="G2483">
        <v>17.13</v>
      </c>
      <c r="H2483">
        <v>16.497499999999999</v>
      </c>
      <c r="I2483">
        <v>28.07</v>
      </c>
      <c r="J2483">
        <v>30.66</v>
      </c>
      <c r="K2483">
        <v>101.12</v>
      </c>
      <c r="L2483">
        <v>37.450000000000003</v>
      </c>
      <c r="O2483" s="1">
        <v>42659</v>
      </c>
      <c r="P2483" s="4">
        <f t="shared" si="78"/>
        <v>52.733968749999995</v>
      </c>
      <c r="Q2483" s="4">
        <f t="shared" si="79"/>
        <v>109.47</v>
      </c>
      <c r="T2483" s="59"/>
      <c r="U2483" s="59"/>
    </row>
    <row r="2484" spans="1:21" x14ac:dyDescent="0.3">
      <c r="A2484" s="1">
        <v>42660</v>
      </c>
      <c r="B2484">
        <v>108.9</v>
      </c>
      <c r="C2484">
        <v>68.42</v>
      </c>
      <c r="D2484">
        <v>168.88</v>
      </c>
      <c r="E2484">
        <v>65.19</v>
      </c>
      <c r="F2484">
        <v>6.67</v>
      </c>
      <c r="G2484">
        <v>16.989999999999998</v>
      </c>
      <c r="H2484">
        <v>16.4025</v>
      </c>
      <c r="I2484">
        <v>27.8</v>
      </c>
      <c r="J2484">
        <v>30.57</v>
      </c>
      <c r="K2484">
        <v>101.16</v>
      </c>
      <c r="L2484">
        <v>37.29</v>
      </c>
      <c r="O2484" s="1">
        <v>42660</v>
      </c>
      <c r="P2484" s="4">
        <f t="shared" si="78"/>
        <v>52.446281249999991</v>
      </c>
      <c r="Q2484" s="4">
        <f t="shared" si="79"/>
        <v>108.9</v>
      </c>
      <c r="T2484" s="59"/>
      <c r="U2484" s="59"/>
    </row>
    <row r="2485" spans="1:21" x14ac:dyDescent="0.3">
      <c r="A2485" s="1">
        <v>42661</v>
      </c>
      <c r="B2485">
        <v>110.16</v>
      </c>
      <c r="C2485">
        <v>69.25</v>
      </c>
      <c r="D2485">
        <v>172.17</v>
      </c>
      <c r="E2485">
        <v>66.099999999999994</v>
      </c>
      <c r="F2485">
        <v>6.73</v>
      </c>
      <c r="G2485">
        <v>17.41</v>
      </c>
      <c r="H2485">
        <v>16.6525</v>
      </c>
      <c r="I2485">
        <v>28.02</v>
      </c>
      <c r="J2485">
        <v>30.86</v>
      </c>
      <c r="K2485">
        <v>102.33</v>
      </c>
      <c r="L2485">
        <v>37.75</v>
      </c>
      <c r="O2485" s="1">
        <v>42661</v>
      </c>
      <c r="P2485" s="4">
        <f t="shared" si="78"/>
        <v>53.243781250000012</v>
      </c>
      <c r="Q2485" s="4">
        <f t="shared" si="79"/>
        <v>110.16</v>
      </c>
      <c r="T2485" s="59"/>
      <c r="U2485" s="59"/>
    </row>
    <row r="2486" spans="1:21" x14ac:dyDescent="0.3">
      <c r="A2486" s="1">
        <v>42662</v>
      </c>
      <c r="B2486">
        <v>109.7</v>
      </c>
      <c r="C2486">
        <v>69.489999999999995</v>
      </c>
      <c r="D2486">
        <v>171.87</v>
      </c>
      <c r="E2486">
        <v>65.790000000000006</v>
      </c>
      <c r="F2486">
        <v>6.77</v>
      </c>
      <c r="G2486">
        <v>17.215</v>
      </c>
      <c r="H2486">
        <v>16.6175</v>
      </c>
      <c r="I2486">
        <v>28.32</v>
      </c>
      <c r="J2486">
        <v>30.98</v>
      </c>
      <c r="K2486">
        <v>104.09</v>
      </c>
      <c r="L2486">
        <v>35.51</v>
      </c>
      <c r="O2486" s="1">
        <v>42662</v>
      </c>
      <c r="P2486" s="4">
        <f t="shared" si="78"/>
        <v>53.056531250000006</v>
      </c>
      <c r="Q2486" s="4">
        <f t="shared" si="79"/>
        <v>109.7</v>
      </c>
      <c r="T2486" s="59"/>
      <c r="U2486" s="59"/>
    </row>
    <row r="2487" spans="1:21" x14ac:dyDescent="0.3">
      <c r="A2487" s="1">
        <v>42663</v>
      </c>
      <c r="B2487">
        <v>110.47</v>
      </c>
      <c r="C2487">
        <v>69.75</v>
      </c>
      <c r="D2487">
        <v>173.41</v>
      </c>
      <c r="E2487">
        <v>67.34</v>
      </c>
      <c r="F2487">
        <v>6.96</v>
      </c>
      <c r="G2487">
        <v>17.204999999999998</v>
      </c>
      <c r="H2487">
        <v>16.932500000000001</v>
      </c>
      <c r="I2487">
        <v>28.38</v>
      </c>
      <c r="J2487">
        <v>31.06</v>
      </c>
      <c r="K2487">
        <v>103.58</v>
      </c>
      <c r="L2487">
        <v>35.43</v>
      </c>
      <c r="O2487" s="1">
        <v>42663</v>
      </c>
      <c r="P2487" s="4">
        <f t="shared" si="78"/>
        <v>53.465343750000002</v>
      </c>
      <c r="Q2487" s="4">
        <f t="shared" si="79"/>
        <v>110.47</v>
      </c>
      <c r="T2487" s="59"/>
      <c r="U2487" s="59"/>
    </row>
    <row r="2488" spans="1:21" x14ac:dyDescent="0.3">
      <c r="A2488" s="1">
        <v>42664</v>
      </c>
      <c r="B2488">
        <v>110.19</v>
      </c>
      <c r="C2488">
        <v>69.97</v>
      </c>
      <c r="D2488">
        <v>172.92</v>
      </c>
      <c r="E2488">
        <v>67.930000000000007</v>
      </c>
      <c r="F2488">
        <v>6.52</v>
      </c>
      <c r="G2488">
        <v>16.940000000000001</v>
      </c>
      <c r="H2488">
        <v>16.885000000000002</v>
      </c>
      <c r="I2488">
        <v>28.43</v>
      </c>
      <c r="J2488">
        <v>31.08</v>
      </c>
      <c r="K2488">
        <v>105.26</v>
      </c>
      <c r="L2488">
        <v>35.15</v>
      </c>
      <c r="O2488" s="1">
        <v>42664</v>
      </c>
      <c r="P2488" s="4">
        <f t="shared" si="78"/>
        <v>53.475812499999996</v>
      </c>
      <c r="Q2488" s="4">
        <f t="shared" si="79"/>
        <v>110.19</v>
      </c>
      <c r="T2488" s="59"/>
      <c r="U2488" s="59"/>
    </row>
    <row r="2489" spans="1:21" x14ac:dyDescent="0.3">
      <c r="A2489" s="1">
        <v>42665</v>
      </c>
      <c r="B2489">
        <v>110.19</v>
      </c>
      <c r="C2489">
        <v>69.97</v>
      </c>
      <c r="D2489">
        <v>172.92</v>
      </c>
      <c r="E2489">
        <v>67.930000000000007</v>
      </c>
      <c r="F2489">
        <v>6.52</v>
      </c>
      <c r="G2489">
        <v>16.940000000000001</v>
      </c>
      <c r="H2489">
        <v>16.885000000000002</v>
      </c>
      <c r="I2489">
        <v>28.43</v>
      </c>
      <c r="J2489">
        <v>31.08</v>
      </c>
      <c r="K2489">
        <v>105.26</v>
      </c>
      <c r="L2489">
        <v>35.15</v>
      </c>
      <c r="O2489" s="1">
        <v>42665</v>
      </c>
      <c r="P2489" s="4">
        <f t="shared" si="78"/>
        <v>53.475812499999996</v>
      </c>
      <c r="Q2489" s="4">
        <f t="shared" si="79"/>
        <v>110.19</v>
      </c>
      <c r="T2489" s="59"/>
      <c r="U2489" s="59"/>
    </row>
    <row r="2490" spans="1:21" x14ac:dyDescent="0.3">
      <c r="A2490" s="1">
        <v>42666</v>
      </c>
      <c r="B2490">
        <v>110.19</v>
      </c>
      <c r="C2490">
        <v>69.97</v>
      </c>
      <c r="D2490">
        <v>172.92</v>
      </c>
      <c r="E2490">
        <v>67.930000000000007</v>
      </c>
      <c r="F2490">
        <v>6.52</v>
      </c>
      <c r="G2490">
        <v>16.940000000000001</v>
      </c>
      <c r="H2490">
        <v>16.885000000000002</v>
      </c>
      <c r="I2490">
        <v>28.43</v>
      </c>
      <c r="J2490">
        <v>31.08</v>
      </c>
      <c r="K2490">
        <v>105.26</v>
      </c>
      <c r="L2490">
        <v>35.15</v>
      </c>
      <c r="O2490" s="1">
        <v>42666</v>
      </c>
      <c r="P2490" s="4">
        <f t="shared" si="78"/>
        <v>53.475812499999996</v>
      </c>
      <c r="Q2490" s="4">
        <f t="shared" si="79"/>
        <v>110.19</v>
      </c>
      <c r="T2490" s="59"/>
      <c r="U2490" s="59"/>
    </row>
    <row r="2491" spans="1:21" x14ac:dyDescent="0.3">
      <c r="A2491" s="1">
        <v>42667</v>
      </c>
      <c r="B2491">
        <v>112.21</v>
      </c>
      <c r="C2491">
        <v>71.680000000000007</v>
      </c>
      <c r="D2491">
        <v>176.55</v>
      </c>
      <c r="E2491">
        <v>68.06</v>
      </c>
      <c r="F2491">
        <v>7.0049999999999999</v>
      </c>
      <c r="G2491">
        <v>17.059999999999999</v>
      </c>
      <c r="H2491">
        <v>17.677499999999998</v>
      </c>
      <c r="I2491">
        <v>29.15</v>
      </c>
      <c r="J2491">
        <v>31.41</v>
      </c>
      <c r="K2491">
        <v>105.28</v>
      </c>
      <c r="L2491">
        <v>35.26</v>
      </c>
      <c r="O2491" s="1">
        <v>42667</v>
      </c>
      <c r="P2491" s="4">
        <f t="shared" si="78"/>
        <v>54.359281250000009</v>
      </c>
      <c r="Q2491" s="4">
        <f t="shared" si="79"/>
        <v>112.21</v>
      </c>
      <c r="T2491" s="59"/>
      <c r="U2491" s="59"/>
    </row>
    <row r="2492" spans="1:21" x14ac:dyDescent="0.3">
      <c r="A2492" s="1">
        <v>42668</v>
      </c>
      <c r="B2492">
        <v>112.11</v>
      </c>
      <c r="C2492">
        <v>71.2</v>
      </c>
      <c r="D2492">
        <v>173.65</v>
      </c>
      <c r="E2492">
        <v>67.709999999999994</v>
      </c>
      <c r="F2492">
        <v>7.5</v>
      </c>
      <c r="G2492">
        <v>17.54</v>
      </c>
      <c r="H2492">
        <v>17.967500000000001</v>
      </c>
      <c r="I2492">
        <v>28.86</v>
      </c>
      <c r="J2492">
        <v>31.55</v>
      </c>
      <c r="K2492">
        <v>104.54</v>
      </c>
      <c r="L2492">
        <v>35.1</v>
      </c>
      <c r="O2492" s="1">
        <v>42668</v>
      </c>
      <c r="P2492" s="4">
        <f t="shared" si="78"/>
        <v>54.001343750000004</v>
      </c>
      <c r="Q2492" s="4">
        <f t="shared" si="79"/>
        <v>112.11</v>
      </c>
      <c r="T2492" s="59"/>
      <c r="U2492" s="59"/>
    </row>
    <row r="2493" spans="1:21" x14ac:dyDescent="0.3">
      <c r="A2493" s="1">
        <v>42669</v>
      </c>
      <c r="B2493">
        <v>111.95</v>
      </c>
      <c r="C2493">
        <v>71.709999999999994</v>
      </c>
      <c r="D2493">
        <v>173</v>
      </c>
      <c r="E2493">
        <v>68.2</v>
      </c>
      <c r="F2493">
        <v>7.29</v>
      </c>
      <c r="G2493">
        <v>17.64</v>
      </c>
      <c r="H2493">
        <v>18.04</v>
      </c>
      <c r="I2493">
        <v>28.85</v>
      </c>
      <c r="J2493">
        <v>31.21</v>
      </c>
      <c r="K2493">
        <v>103.85</v>
      </c>
      <c r="L2493">
        <v>34.92</v>
      </c>
      <c r="O2493" s="1">
        <v>42669</v>
      </c>
      <c r="P2493" s="4">
        <f t="shared" si="78"/>
        <v>53.963624999999993</v>
      </c>
      <c r="Q2493" s="4">
        <f t="shared" si="79"/>
        <v>111.95</v>
      </c>
      <c r="T2493" s="59"/>
      <c r="U2493" s="59"/>
    </row>
    <row r="2494" spans="1:21" x14ac:dyDescent="0.3">
      <c r="A2494" s="1">
        <v>42670</v>
      </c>
      <c r="B2494">
        <v>111.43</v>
      </c>
      <c r="C2494">
        <v>70.73</v>
      </c>
      <c r="D2494">
        <v>172.24</v>
      </c>
      <c r="E2494">
        <v>70.09</v>
      </c>
      <c r="F2494">
        <v>7.11</v>
      </c>
      <c r="G2494">
        <v>17.53</v>
      </c>
      <c r="H2494">
        <v>17.670000000000002</v>
      </c>
      <c r="I2494">
        <v>28.86</v>
      </c>
      <c r="J2494">
        <v>30.77</v>
      </c>
      <c r="K2494">
        <v>104.05</v>
      </c>
      <c r="L2494">
        <v>34.81</v>
      </c>
      <c r="O2494" s="1">
        <v>42670</v>
      </c>
      <c r="P2494" s="4">
        <f t="shared" si="78"/>
        <v>53.883000000000003</v>
      </c>
      <c r="Q2494" s="4">
        <f t="shared" si="79"/>
        <v>111.43</v>
      </c>
      <c r="T2494" s="59"/>
      <c r="U2494" s="59"/>
    </row>
    <row r="2495" spans="1:21" x14ac:dyDescent="0.3">
      <c r="A2495" s="1">
        <v>42671</v>
      </c>
      <c r="B2495">
        <v>110.76</v>
      </c>
      <c r="C2495">
        <v>70.8</v>
      </c>
      <c r="D2495">
        <v>169.35</v>
      </c>
      <c r="E2495">
        <v>68.400000000000006</v>
      </c>
      <c r="F2495">
        <v>7.2</v>
      </c>
      <c r="G2495">
        <v>17.2</v>
      </c>
      <c r="H2495">
        <v>17.64</v>
      </c>
      <c r="I2495">
        <v>28.66</v>
      </c>
      <c r="J2495">
        <v>30.77</v>
      </c>
      <c r="K2495">
        <v>105.46</v>
      </c>
      <c r="L2495">
        <v>34.74</v>
      </c>
      <c r="O2495" s="1">
        <v>42671</v>
      </c>
      <c r="P2495" s="4">
        <f t="shared" si="78"/>
        <v>53.385375000000003</v>
      </c>
      <c r="Q2495" s="4">
        <f t="shared" si="79"/>
        <v>110.76</v>
      </c>
      <c r="T2495" s="59"/>
      <c r="U2495" s="59"/>
    </row>
    <row r="2496" spans="1:21" x14ac:dyDescent="0.3">
      <c r="A2496" s="1">
        <v>42672</v>
      </c>
      <c r="B2496">
        <v>110.76</v>
      </c>
      <c r="C2496">
        <v>70.8</v>
      </c>
      <c r="D2496">
        <v>169.35</v>
      </c>
      <c r="E2496">
        <v>68.400000000000006</v>
      </c>
      <c r="F2496">
        <v>7.2</v>
      </c>
      <c r="G2496">
        <v>17.2</v>
      </c>
      <c r="H2496">
        <v>17.64</v>
      </c>
      <c r="I2496">
        <v>28.66</v>
      </c>
      <c r="J2496">
        <v>30.77</v>
      </c>
      <c r="K2496">
        <v>105.46</v>
      </c>
      <c r="L2496">
        <v>34.74</v>
      </c>
      <c r="O2496" s="1">
        <v>42672</v>
      </c>
      <c r="P2496" s="4">
        <f t="shared" si="78"/>
        <v>53.385375000000003</v>
      </c>
      <c r="Q2496" s="4">
        <f t="shared" si="79"/>
        <v>110.76</v>
      </c>
      <c r="T2496" s="59"/>
      <c r="U2496" s="59"/>
    </row>
    <row r="2497" spans="1:21" x14ac:dyDescent="0.3">
      <c r="A2497" s="1">
        <v>42673</v>
      </c>
      <c r="B2497">
        <v>110.76</v>
      </c>
      <c r="C2497">
        <v>70.8</v>
      </c>
      <c r="D2497">
        <v>169.35</v>
      </c>
      <c r="E2497">
        <v>68.400000000000006</v>
      </c>
      <c r="F2497">
        <v>7.2</v>
      </c>
      <c r="G2497">
        <v>17.2</v>
      </c>
      <c r="H2497">
        <v>17.64</v>
      </c>
      <c r="I2497">
        <v>28.66</v>
      </c>
      <c r="J2497">
        <v>30.77</v>
      </c>
      <c r="K2497">
        <v>105.46</v>
      </c>
      <c r="L2497">
        <v>34.74</v>
      </c>
      <c r="O2497" s="1">
        <v>42673</v>
      </c>
      <c r="P2497" s="4">
        <f t="shared" si="78"/>
        <v>53.385375000000003</v>
      </c>
      <c r="Q2497" s="4">
        <f t="shared" si="79"/>
        <v>110.76</v>
      </c>
      <c r="T2497" s="59"/>
      <c r="U2497" s="59"/>
    </row>
    <row r="2498" spans="1:21" x14ac:dyDescent="0.3">
      <c r="A2498" s="1">
        <v>42674</v>
      </c>
      <c r="B2498">
        <v>111.36</v>
      </c>
      <c r="C2498">
        <v>70.849999999999994</v>
      </c>
      <c r="D2498">
        <v>170.28</v>
      </c>
      <c r="E2498">
        <v>68.72</v>
      </c>
      <c r="F2498">
        <v>7.23</v>
      </c>
      <c r="G2498">
        <v>17.16</v>
      </c>
      <c r="H2498">
        <v>17.79</v>
      </c>
      <c r="I2498">
        <v>29.08</v>
      </c>
      <c r="J2498">
        <v>31.1</v>
      </c>
      <c r="K2498">
        <v>105.62</v>
      </c>
      <c r="L2498">
        <v>34.869999999999997</v>
      </c>
      <c r="O2498" s="1">
        <v>42674</v>
      </c>
      <c r="P2498" s="4">
        <f t="shared" si="78"/>
        <v>53.633750000000006</v>
      </c>
      <c r="Q2498" s="4">
        <f t="shared" si="79"/>
        <v>111.36</v>
      </c>
      <c r="T2498" s="59"/>
      <c r="U2498" s="59"/>
    </row>
    <row r="2499" spans="1:21" x14ac:dyDescent="0.3">
      <c r="A2499" s="1">
        <v>42675</v>
      </c>
      <c r="B2499">
        <v>110.37</v>
      </c>
      <c r="C2499">
        <v>69.44</v>
      </c>
      <c r="D2499">
        <v>168.8</v>
      </c>
      <c r="E2499">
        <v>68.34</v>
      </c>
      <c r="F2499">
        <v>7.09</v>
      </c>
      <c r="G2499">
        <v>16.98</v>
      </c>
      <c r="H2499">
        <v>17.262499999999999</v>
      </c>
      <c r="I2499">
        <v>28.9</v>
      </c>
      <c r="J2499">
        <v>30.71</v>
      </c>
      <c r="K2499">
        <v>103.89</v>
      </c>
      <c r="L2499">
        <v>34.520000000000003</v>
      </c>
      <c r="O2499" s="1">
        <v>42675</v>
      </c>
      <c r="P2499" s="4">
        <f t="shared" si="78"/>
        <v>53.004906249999991</v>
      </c>
      <c r="Q2499" s="4">
        <f t="shared" si="79"/>
        <v>110.37</v>
      </c>
      <c r="T2499" s="59"/>
      <c r="U2499" s="59"/>
    </row>
    <row r="2500" spans="1:21" x14ac:dyDescent="0.3">
      <c r="A2500" s="1">
        <v>42676</v>
      </c>
      <c r="B2500">
        <v>109.64</v>
      </c>
      <c r="C2500">
        <v>68.84</v>
      </c>
      <c r="D2500">
        <v>172.56</v>
      </c>
      <c r="E2500">
        <v>67.09</v>
      </c>
      <c r="F2500">
        <v>6.76</v>
      </c>
      <c r="G2500">
        <v>16.68</v>
      </c>
      <c r="H2500">
        <v>17.190000000000001</v>
      </c>
      <c r="I2500">
        <v>28.59</v>
      </c>
      <c r="J2500">
        <v>30.39</v>
      </c>
      <c r="K2500">
        <v>104.02500000000001</v>
      </c>
      <c r="L2500">
        <v>34.6</v>
      </c>
      <c r="O2500" s="1">
        <v>42676</v>
      </c>
      <c r="P2500" s="4">
        <f t="shared" ref="P2500:P2563" si="80">SUMPRODUCT(C2500:L2500,$C$1:$L$1)</f>
        <v>53.105625000000003</v>
      </c>
      <c r="Q2500" s="4">
        <f t="shared" si="79"/>
        <v>109.64</v>
      </c>
      <c r="T2500" s="59"/>
      <c r="U2500" s="59"/>
    </row>
    <row r="2501" spans="1:21" x14ac:dyDescent="0.3">
      <c r="A2501" s="1">
        <v>42677</v>
      </c>
      <c r="B2501">
        <v>109.45</v>
      </c>
      <c r="C2501">
        <v>67.900000000000006</v>
      </c>
      <c r="D2501">
        <v>172.99</v>
      </c>
      <c r="E2501">
        <v>66.95</v>
      </c>
      <c r="F2501">
        <v>6.7</v>
      </c>
      <c r="G2501">
        <v>16.62</v>
      </c>
      <c r="H2501">
        <v>16.989999999999998</v>
      </c>
      <c r="I2501">
        <v>28.27</v>
      </c>
      <c r="J2501">
        <v>30.28</v>
      </c>
      <c r="K2501">
        <v>101.78</v>
      </c>
      <c r="L2501">
        <v>33.93</v>
      </c>
      <c r="O2501" s="1">
        <v>42677</v>
      </c>
      <c r="P2501" s="4">
        <f t="shared" si="80"/>
        <v>52.767375000000001</v>
      </c>
      <c r="Q2501" s="4">
        <f t="shared" si="79"/>
        <v>109.45</v>
      </c>
      <c r="T2501" s="59"/>
      <c r="U2501" s="59"/>
    </row>
    <row r="2502" spans="1:21" x14ac:dyDescent="0.3">
      <c r="A2502" s="1">
        <v>42678</v>
      </c>
      <c r="B2502">
        <v>108.76</v>
      </c>
      <c r="C2502">
        <v>67.599999999999994</v>
      </c>
      <c r="D2502">
        <v>172.17</v>
      </c>
      <c r="E2502">
        <v>66.73</v>
      </c>
      <c r="F2502">
        <v>6.56</v>
      </c>
      <c r="G2502">
        <v>16.68</v>
      </c>
      <c r="H2502">
        <v>16.892499999999998</v>
      </c>
      <c r="I2502">
        <v>28.22</v>
      </c>
      <c r="J2502">
        <v>30.24</v>
      </c>
      <c r="K2502">
        <v>102.49</v>
      </c>
      <c r="L2502">
        <v>33.61</v>
      </c>
      <c r="O2502" s="1">
        <v>42678</v>
      </c>
      <c r="P2502" s="4">
        <f t="shared" si="80"/>
        <v>52.58853125000001</v>
      </c>
      <c r="Q2502" s="4">
        <f t="shared" si="79"/>
        <v>108.76</v>
      </c>
      <c r="T2502" s="59"/>
      <c r="U2502" s="59"/>
    </row>
    <row r="2503" spans="1:21" x14ac:dyDescent="0.3">
      <c r="A2503" s="1">
        <v>42679</v>
      </c>
      <c r="B2503">
        <v>108.76</v>
      </c>
      <c r="C2503">
        <v>67.599999999999994</v>
      </c>
      <c r="D2503">
        <v>172.17</v>
      </c>
      <c r="E2503">
        <v>66.73</v>
      </c>
      <c r="F2503">
        <v>6.56</v>
      </c>
      <c r="G2503">
        <v>16.68</v>
      </c>
      <c r="H2503">
        <v>16.892499999999998</v>
      </c>
      <c r="I2503">
        <v>28.22</v>
      </c>
      <c r="J2503">
        <v>30.24</v>
      </c>
      <c r="K2503">
        <v>102.49</v>
      </c>
      <c r="L2503">
        <v>33.61</v>
      </c>
      <c r="O2503" s="1">
        <v>42679</v>
      </c>
      <c r="P2503" s="4">
        <f t="shared" si="80"/>
        <v>52.58853125000001</v>
      </c>
      <c r="Q2503" s="4">
        <f t="shared" si="79"/>
        <v>108.76</v>
      </c>
      <c r="T2503" s="59"/>
      <c r="U2503" s="59"/>
    </row>
    <row r="2504" spans="1:21" x14ac:dyDescent="0.3">
      <c r="A2504" s="1">
        <v>42680</v>
      </c>
      <c r="B2504">
        <v>108.76</v>
      </c>
      <c r="C2504">
        <v>67.599999999999994</v>
      </c>
      <c r="D2504">
        <v>172.17</v>
      </c>
      <c r="E2504">
        <v>66.73</v>
      </c>
      <c r="F2504">
        <v>6.56</v>
      </c>
      <c r="G2504">
        <v>16.68</v>
      </c>
      <c r="H2504">
        <v>16.892499999999998</v>
      </c>
      <c r="I2504">
        <v>28.22</v>
      </c>
      <c r="J2504">
        <v>30.24</v>
      </c>
      <c r="K2504">
        <v>102.49</v>
      </c>
      <c r="L2504">
        <v>33.61</v>
      </c>
      <c r="O2504" s="1">
        <v>42680</v>
      </c>
      <c r="P2504" s="4">
        <f t="shared" si="80"/>
        <v>52.58853125000001</v>
      </c>
      <c r="Q2504" s="4">
        <f t="shared" si="79"/>
        <v>108.76</v>
      </c>
      <c r="T2504" s="59"/>
      <c r="U2504" s="59"/>
    </row>
    <row r="2505" spans="1:21" x14ac:dyDescent="0.3">
      <c r="A2505" s="1">
        <v>42681</v>
      </c>
      <c r="B2505">
        <v>111.82</v>
      </c>
      <c r="C2505">
        <v>69.010000000000005</v>
      </c>
      <c r="D2505">
        <v>176.96</v>
      </c>
      <c r="E2505">
        <v>68.459999999999994</v>
      </c>
      <c r="F2505">
        <v>6.96</v>
      </c>
      <c r="G2505">
        <v>17.375</v>
      </c>
      <c r="H2505">
        <v>17.817499999999999</v>
      </c>
      <c r="I2505">
        <v>29.33</v>
      </c>
      <c r="J2505">
        <v>31.35</v>
      </c>
      <c r="K2505">
        <v>104.75</v>
      </c>
      <c r="L2505">
        <v>34.69</v>
      </c>
      <c r="O2505" s="1">
        <v>42681</v>
      </c>
      <c r="P2505" s="4">
        <f t="shared" si="80"/>
        <v>54.122781250000003</v>
      </c>
      <c r="Q2505" s="4">
        <f t="shared" si="79"/>
        <v>111.82</v>
      </c>
      <c r="T2505" s="59"/>
      <c r="U2505" s="59"/>
    </row>
    <row r="2506" spans="1:21" x14ac:dyDescent="0.3">
      <c r="A2506" s="1">
        <v>42682</v>
      </c>
      <c r="B2506">
        <v>112.05</v>
      </c>
      <c r="C2506">
        <v>69.83</v>
      </c>
      <c r="D2506">
        <v>177</v>
      </c>
      <c r="E2506">
        <v>68.27</v>
      </c>
      <c r="F2506">
        <v>7</v>
      </c>
      <c r="G2506">
        <v>17.41</v>
      </c>
      <c r="H2506">
        <v>17.79</v>
      </c>
      <c r="I2506">
        <v>29.51</v>
      </c>
      <c r="J2506">
        <v>31.34</v>
      </c>
      <c r="K2506">
        <v>104.81</v>
      </c>
      <c r="L2506">
        <v>34.74</v>
      </c>
      <c r="O2506" s="1">
        <v>42682</v>
      </c>
      <c r="P2506" s="4">
        <f t="shared" si="80"/>
        <v>54.231875000000009</v>
      </c>
      <c r="Q2506" s="4">
        <f t="shared" si="79"/>
        <v>112.05</v>
      </c>
      <c r="T2506" s="59"/>
      <c r="U2506" s="59"/>
    </row>
    <row r="2507" spans="1:21" x14ac:dyDescent="0.3">
      <c r="A2507" s="1">
        <v>42683</v>
      </c>
      <c r="B2507">
        <v>111.52</v>
      </c>
      <c r="C2507">
        <v>69.790000000000006</v>
      </c>
      <c r="D2507">
        <v>173.42</v>
      </c>
      <c r="E2507">
        <v>67.88</v>
      </c>
      <c r="F2507">
        <v>6.94</v>
      </c>
      <c r="G2507">
        <v>17.2</v>
      </c>
      <c r="H2507">
        <v>17.489999999999998</v>
      </c>
      <c r="I2507">
        <v>29.13</v>
      </c>
      <c r="J2507">
        <v>30.59</v>
      </c>
      <c r="K2507">
        <v>103.67</v>
      </c>
      <c r="L2507">
        <v>34.75</v>
      </c>
      <c r="O2507" s="1">
        <v>42683</v>
      </c>
      <c r="P2507" s="4">
        <f t="shared" si="80"/>
        <v>53.580499999999994</v>
      </c>
      <c r="Q2507" s="4">
        <f t="shared" si="79"/>
        <v>111.52</v>
      </c>
      <c r="T2507" s="59"/>
      <c r="U2507" s="59"/>
    </row>
    <row r="2508" spans="1:21" x14ac:dyDescent="0.3">
      <c r="A2508" s="1">
        <v>42684</v>
      </c>
      <c r="B2508">
        <v>109.11</v>
      </c>
      <c r="C2508">
        <v>69.14</v>
      </c>
      <c r="D2508">
        <v>167.94</v>
      </c>
      <c r="E2508">
        <v>66.31</v>
      </c>
      <c r="F2508">
        <v>6.2949999999999999</v>
      </c>
      <c r="G2508">
        <v>16.989999999999998</v>
      </c>
      <c r="H2508">
        <v>16.942499999999999</v>
      </c>
      <c r="I2508">
        <v>28.18</v>
      </c>
      <c r="J2508">
        <v>29.44</v>
      </c>
      <c r="K2508">
        <v>101.4</v>
      </c>
      <c r="L2508">
        <v>34.5</v>
      </c>
      <c r="O2508" s="1">
        <v>42684</v>
      </c>
      <c r="P2508" s="4">
        <f t="shared" si="80"/>
        <v>52.25046875000001</v>
      </c>
      <c r="Q2508" s="4">
        <f t="shared" si="79"/>
        <v>109.11</v>
      </c>
      <c r="T2508" s="59"/>
      <c r="U2508" s="59"/>
    </row>
    <row r="2509" spans="1:21" x14ac:dyDescent="0.3">
      <c r="A2509" s="1">
        <v>42685</v>
      </c>
      <c r="B2509">
        <v>113.29</v>
      </c>
      <c r="C2509">
        <v>69.849999999999994</v>
      </c>
      <c r="D2509">
        <v>167.54</v>
      </c>
      <c r="E2509">
        <v>66.88</v>
      </c>
      <c r="F2509">
        <v>6.6849999999999996</v>
      </c>
      <c r="G2509">
        <v>17.670000000000002</v>
      </c>
      <c r="H2509">
        <v>21.9925</v>
      </c>
      <c r="I2509">
        <v>28.82</v>
      </c>
      <c r="J2509">
        <v>29.93</v>
      </c>
      <c r="K2509">
        <v>100.25</v>
      </c>
      <c r="L2509">
        <v>34.61</v>
      </c>
      <c r="O2509" s="1">
        <v>42685</v>
      </c>
      <c r="P2509" s="4">
        <f t="shared" si="80"/>
        <v>53.089343750000005</v>
      </c>
      <c r="Q2509" s="4">
        <f t="shared" si="79"/>
        <v>113.29</v>
      </c>
      <c r="T2509" s="59"/>
      <c r="U2509" s="59"/>
    </row>
    <row r="2510" spans="1:21" x14ac:dyDescent="0.3">
      <c r="A2510" s="1">
        <v>42686</v>
      </c>
      <c r="B2510">
        <v>113.29</v>
      </c>
      <c r="C2510">
        <v>69.849999999999994</v>
      </c>
      <c r="D2510">
        <v>167.54</v>
      </c>
      <c r="E2510">
        <v>66.88</v>
      </c>
      <c r="F2510">
        <v>6.6849999999999996</v>
      </c>
      <c r="G2510">
        <v>17.670000000000002</v>
      </c>
      <c r="H2510">
        <v>21.9925</v>
      </c>
      <c r="I2510">
        <v>28.82</v>
      </c>
      <c r="J2510">
        <v>29.93</v>
      </c>
      <c r="K2510">
        <v>100.25</v>
      </c>
      <c r="L2510">
        <v>34.61</v>
      </c>
      <c r="O2510" s="1">
        <v>42686</v>
      </c>
      <c r="P2510" s="4">
        <f t="shared" si="80"/>
        <v>53.089343750000005</v>
      </c>
      <c r="Q2510" s="4">
        <f t="shared" ref="Q2510:Q2573" si="81">B2510</f>
        <v>113.29</v>
      </c>
      <c r="T2510" s="59"/>
      <c r="U2510" s="59"/>
    </row>
    <row r="2511" spans="1:21" x14ac:dyDescent="0.3">
      <c r="A2511" s="1">
        <v>42687</v>
      </c>
      <c r="B2511">
        <v>113.29</v>
      </c>
      <c r="C2511">
        <v>69.849999999999994</v>
      </c>
      <c r="D2511">
        <v>167.54</v>
      </c>
      <c r="E2511">
        <v>66.88</v>
      </c>
      <c r="F2511">
        <v>6.6849999999999996</v>
      </c>
      <c r="G2511">
        <v>17.670000000000002</v>
      </c>
      <c r="H2511">
        <v>21.9925</v>
      </c>
      <c r="I2511">
        <v>28.82</v>
      </c>
      <c r="J2511">
        <v>29.93</v>
      </c>
      <c r="K2511">
        <v>100.25</v>
      </c>
      <c r="L2511">
        <v>34.61</v>
      </c>
      <c r="O2511" s="1">
        <v>42687</v>
      </c>
      <c r="P2511" s="4">
        <f t="shared" si="80"/>
        <v>53.089343750000005</v>
      </c>
      <c r="Q2511" s="4">
        <f t="shared" si="81"/>
        <v>113.29</v>
      </c>
      <c r="T2511" s="59"/>
      <c r="U2511" s="59"/>
    </row>
    <row r="2512" spans="1:21" x14ac:dyDescent="0.3">
      <c r="A2512" s="1">
        <v>42688</v>
      </c>
      <c r="B2512">
        <v>112.7</v>
      </c>
      <c r="C2512">
        <v>70.02</v>
      </c>
      <c r="D2512">
        <v>163.78</v>
      </c>
      <c r="E2512">
        <v>65.930000000000007</v>
      </c>
      <c r="F2512">
        <v>6.79</v>
      </c>
      <c r="G2512">
        <v>17.71</v>
      </c>
      <c r="H2512">
        <v>20.91</v>
      </c>
      <c r="I2512">
        <v>28.99</v>
      </c>
      <c r="J2512">
        <v>28.85</v>
      </c>
      <c r="K2512">
        <v>99.2</v>
      </c>
      <c r="L2512">
        <v>34.479999999999997</v>
      </c>
      <c r="O2512" s="1">
        <v>42688</v>
      </c>
      <c r="P2512" s="4">
        <f t="shared" si="80"/>
        <v>52.371125000000006</v>
      </c>
      <c r="Q2512" s="4">
        <f t="shared" si="81"/>
        <v>112.7</v>
      </c>
      <c r="T2512" s="59"/>
      <c r="U2512" s="59"/>
    </row>
    <row r="2513" spans="1:21" x14ac:dyDescent="0.3">
      <c r="A2513" s="1">
        <v>42689</v>
      </c>
      <c r="B2513">
        <v>114.81</v>
      </c>
      <c r="C2513">
        <v>71.03</v>
      </c>
      <c r="D2513">
        <v>166.45</v>
      </c>
      <c r="E2513">
        <v>66.77</v>
      </c>
      <c r="F2513">
        <v>6.97</v>
      </c>
      <c r="G2513">
        <v>18.100000000000001</v>
      </c>
      <c r="H2513">
        <v>21.547499999999999</v>
      </c>
      <c r="I2513">
        <v>29.61</v>
      </c>
      <c r="J2513">
        <v>29.2</v>
      </c>
      <c r="K2513">
        <v>100.02</v>
      </c>
      <c r="L2513">
        <v>34.909999999999997</v>
      </c>
      <c r="O2513" s="1">
        <v>42689</v>
      </c>
      <c r="P2513" s="4">
        <f t="shared" si="80"/>
        <v>53.192093749999998</v>
      </c>
      <c r="Q2513" s="4">
        <f t="shared" si="81"/>
        <v>114.81</v>
      </c>
      <c r="T2513" s="59"/>
      <c r="U2513" s="59"/>
    </row>
    <row r="2514" spans="1:21" x14ac:dyDescent="0.3">
      <c r="A2514" s="1">
        <v>42690</v>
      </c>
      <c r="B2514">
        <v>116.13</v>
      </c>
      <c r="C2514">
        <v>71.2</v>
      </c>
      <c r="D2514">
        <v>167.83</v>
      </c>
      <c r="E2514">
        <v>66.3</v>
      </c>
      <c r="F2514">
        <v>7.67</v>
      </c>
      <c r="G2514">
        <v>18.239999999999998</v>
      </c>
      <c r="H2514">
        <v>22.907499999999999</v>
      </c>
      <c r="I2514">
        <v>30.02</v>
      </c>
      <c r="J2514">
        <v>29.86</v>
      </c>
      <c r="K2514">
        <v>100.7</v>
      </c>
      <c r="L2514">
        <v>34.840000000000003</v>
      </c>
      <c r="O2514" s="1">
        <v>42690</v>
      </c>
      <c r="P2514" s="4">
        <f t="shared" si="80"/>
        <v>53.66634375000001</v>
      </c>
      <c r="Q2514" s="4">
        <f t="shared" si="81"/>
        <v>116.13</v>
      </c>
      <c r="T2514" s="59"/>
      <c r="U2514" s="59"/>
    </row>
    <row r="2515" spans="1:21" x14ac:dyDescent="0.3">
      <c r="A2515" s="1">
        <v>42691</v>
      </c>
      <c r="B2515">
        <v>117.38</v>
      </c>
      <c r="C2515">
        <v>72.08</v>
      </c>
      <c r="D2515">
        <v>167.04</v>
      </c>
      <c r="E2515">
        <v>66.67</v>
      </c>
      <c r="F2515">
        <v>8.4600000000000009</v>
      </c>
      <c r="G2515">
        <v>19.18</v>
      </c>
      <c r="H2515">
        <v>23.0975</v>
      </c>
      <c r="I2515">
        <v>30.73</v>
      </c>
      <c r="J2515">
        <v>29.47</v>
      </c>
      <c r="K2515">
        <v>102.56</v>
      </c>
      <c r="L2515">
        <v>35.020000000000003</v>
      </c>
      <c r="O2515" s="1">
        <v>42691</v>
      </c>
      <c r="P2515" s="4">
        <f t="shared" si="80"/>
        <v>54.107718749999997</v>
      </c>
      <c r="Q2515" s="4">
        <f t="shared" si="81"/>
        <v>117.38</v>
      </c>
      <c r="T2515" s="59"/>
      <c r="U2515" s="59"/>
    </row>
    <row r="2516" spans="1:21" x14ac:dyDescent="0.3">
      <c r="A2516" s="1">
        <v>42692</v>
      </c>
      <c r="B2516">
        <v>118.23</v>
      </c>
      <c r="C2516">
        <v>72.599999999999994</v>
      </c>
      <c r="D2516">
        <v>168.16</v>
      </c>
      <c r="E2516">
        <v>67.31</v>
      </c>
      <c r="F2516">
        <v>8.7100000000000009</v>
      </c>
      <c r="G2516">
        <v>19.21</v>
      </c>
      <c r="H2516">
        <v>23.34</v>
      </c>
      <c r="I2516">
        <v>30.74</v>
      </c>
      <c r="J2516">
        <v>29.47</v>
      </c>
      <c r="K2516">
        <v>104.59</v>
      </c>
      <c r="L2516">
        <v>34.950000000000003</v>
      </c>
      <c r="O2516" s="1">
        <v>42692</v>
      </c>
      <c r="P2516" s="4">
        <f t="shared" si="80"/>
        <v>54.517749999999992</v>
      </c>
      <c r="Q2516" s="4">
        <f t="shared" si="81"/>
        <v>118.23</v>
      </c>
      <c r="T2516" s="59"/>
      <c r="U2516" s="59"/>
    </row>
    <row r="2517" spans="1:21" x14ac:dyDescent="0.3">
      <c r="A2517" s="1">
        <v>42693</v>
      </c>
      <c r="B2517">
        <v>118.23</v>
      </c>
      <c r="C2517">
        <v>72.599999999999994</v>
      </c>
      <c r="D2517">
        <v>168.16</v>
      </c>
      <c r="E2517">
        <v>67.31</v>
      </c>
      <c r="F2517">
        <v>8.7100000000000009</v>
      </c>
      <c r="G2517">
        <v>19.21</v>
      </c>
      <c r="H2517">
        <v>23.34</v>
      </c>
      <c r="I2517">
        <v>30.74</v>
      </c>
      <c r="J2517">
        <v>29.47</v>
      </c>
      <c r="K2517">
        <v>104.59</v>
      </c>
      <c r="L2517">
        <v>34.950000000000003</v>
      </c>
      <c r="O2517" s="1">
        <v>42693</v>
      </c>
      <c r="P2517" s="4">
        <f t="shared" si="80"/>
        <v>54.517749999999992</v>
      </c>
      <c r="Q2517" s="4">
        <f t="shared" si="81"/>
        <v>118.23</v>
      </c>
      <c r="T2517" s="59"/>
      <c r="U2517" s="59"/>
    </row>
    <row r="2518" spans="1:21" x14ac:dyDescent="0.3">
      <c r="A2518" s="1">
        <v>42694</v>
      </c>
      <c r="B2518">
        <v>118.23</v>
      </c>
      <c r="C2518">
        <v>72.599999999999994</v>
      </c>
      <c r="D2518">
        <v>168.16</v>
      </c>
      <c r="E2518">
        <v>67.31</v>
      </c>
      <c r="F2518">
        <v>8.7100000000000009</v>
      </c>
      <c r="G2518">
        <v>19.21</v>
      </c>
      <c r="H2518">
        <v>23.34</v>
      </c>
      <c r="I2518">
        <v>30.74</v>
      </c>
      <c r="J2518">
        <v>29.47</v>
      </c>
      <c r="K2518">
        <v>104.59</v>
      </c>
      <c r="L2518">
        <v>34.950000000000003</v>
      </c>
      <c r="O2518" s="1">
        <v>42694</v>
      </c>
      <c r="P2518" s="4">
        <f t="shared" si="80"/>
        <v>54.517749999999992</v>
      </c>
      <c r="Q2518" s="4">
        <f t="shared" si="81"/>
        <v>118.23</v>
      </c>
      <c r="T2518" s="59"/>
      <c r="U2518" s="59"/>
    </row>
    <row r="2519" spans="1:21" x14ac:dyDescent="0.3">
      <c r="A2519" s="1">
        <v>42695</v>
      </c>
      <c r="B2519">
        <v>119.02</v>
      </c>
      <c r="C2519">
        <v>73.680000000000007</v>
      </c>
      <c r="D2519">
        <v>172.58</v>
      </c>
      <c r="E2519">
        <v>67.099999999999994</v>
      </c>
      <c r="F2519">
        <v>8.94</v>
      </c>
      <c r="G2519">
        <v>19.489999999999998</v>
      </c>
      <c r="H2519">
        <v>23.245000000000001</v>
      </c>
      <c r="I2519">
        <v>31.35</v>
      </c>
      <c r="J2519">
        <v>29.65</v>
      </c>
      <c r="K2519">
        <v>105.09</v>
      </c>
      <c r="L2519">
        <v>34.979999999999997</v>
      </c>
      <c r="O2519" s="1">
        <v>42695</v>
      </c>
      <c r="P2519" s="4">
        <f t="shared" si="80"/>
        <v>55.265562500000001</v>
      </c>
      <c r="Q2519" s="4">
        <f t="shared" si="81"/>
        <v>119.02</v>
      </c>
      <c r="T2519" s="59"/>
      <c r="U2519" s="59"/>
    </row>
    <row r="2520" spans="1:21" x14ac:dyDescent="0.3">
      <c r="A2520" s="1">
        <v>42696</v>
      </c>
      <c r="B2520">
        <v>120.29</v>
      </c>
      <c r="C2520">
        <v>74.400000000000006</v>
      </c>
      <c r="D2520">
        <v>177.02</v>
      </c>
      <c r="E2520">
        <v>68.31</v>
      </c>
      <c r="F2520">
        <v>8.69</v>
      </c>
      <c r="G2520">
        <v>19.739999999999998</v>
      </c>
      <c r="H2520">
        <v>23.412500000000001</v>
      </c>
      <c r="I2520">
        <v>31.67</v>
      </c>
      <c r="J2520">
        <v>29.91</v>
      </c>
      <c r="K2520">
        <v>105.32</v>
      </c>
      <c r="L2520">
        <v>35.479999999999997</v>
      </c>
      <c r="O2520" s="1">
        <v>42696</v>
      </c>
      <c r="P2520" s="4">
        <f t="shared" si="80"/>
        <v>56.117781250000007</v>
      </c>
      <c r="Q2520" s="4">
        <f t="shared" si="81"/>
        <v>120.29</v>
      </c>
      <c r="T2520" s="59"/>
      <c r="U2520" s="59"/>
    </row>
    <row r="2521" spans="1:21" x14ac:dyDescent="0.3">
      <c r="A2521" s="1">
        <v>42697</v>
      </c>
      <c r="B2521">
        <v>120.44</v>
      </c>
      <c r="C2521">
        <v>74.06</v>
      </c>
      <c r="D2521">
        <v>177.08</v>
      </c>
      <c r="E2521">
        <v>68.13</v>
      </c>
      <c r="F2521">
        <v>8.8000000000000007</v>
      </c>
      <c r="G2521">
        <v>19.91</v>
      </c>
      <c r="H2521">
        <v>23.4925</v>
      </c>
      <c r="I2521">
        <v>31.88</v>
      </c>
      <c r="J2521">
        <v>29.89</v>
      </c>
      <c r="K2521">
        <v>105.1</v>
      </c>
      <c r="L2521">
        <v>35.200000000000003</v>
      </c>
      <c r="O2521" s="1">
        <v>42697</v>
      </c>
      <c r="P2521" s="4">
        <f t="shared" si="80"/>
        <v>56.086656250000011</v>
      </c>
      <c r="Q2521" s="4">
        <f t="shared" si="81"/>
        <v>120.44</v>
      </c>
      <c r="T2521" s="59"/>
      <c r="U2521" s="59"/>
    </row>
    <row r="2522" spans="1:21" x14ac:dyDescent="0.3">
      <c r="A2522" s="1">
        <v>42698</v>
      </c>
      <c r="B2522">
        <v>120.44</v>
      </c>
      <c r="C2522">
        <v>74.06</v>
      </c>
      <c r="D2522">
        <v>177.08</v>
      </c>
      <c r="E2522">
        <v>68.13</v>
      </c>
      <c r="F2522">
        <v>8.8000000000000007</v>
      </c>
      <c r="G2522">
        <v>19.91</v>
      </c>
      <c r="H2522">
        <v>23.4925</v>
      </c>
      <c r="I2522">
        <v>31.88</v>
      </c>
      <c r="J2522">
        <v>29.89</v>
      </c>
      <c r="K2522">
        <v>105.1</v>
      </c>
      <c r="L2522">
        <v>35.200000000000003</v>
      </c>
      <c r="O2522" s="1">
        <v>42698</v>
      </c>
      <c r="P2522" s="4">
        <f t="shared" si="80"/>
        <v>56.086656250000011</v>
      </c>
      <c r="Q2522" s="4">
        <f t="shared" si="81"/>
        <v>120.44</v>
      </c>
      <c r="T2522" s="59"/>
      <c r="U2522" s="59"/>
    </row>
    <row r="2523" spans="1:21" x14ac:dyDescent="0.3">
      <c r="A2523" s="1">
        <v>42699</v>
      </c>
      <c r="B2523">
        <v>120.65</v>
      </c>
      <c r="C2523">
        <v>74.430000000000007</v>
      </c>
      <c r="D2523">
        <v>176.75</v>
      </c>
      <c r="E2523">
        <v>68.290000000000006</v>
      </c>
      <c r="F2523">
        <v>8.77</v>
      </c>
      <c r="G2523">
        <v>20.13</v>
      </c>
      <c r="H2523">
        <v>23.54</v>
      </c>
      <c r="I2523">
        <v>31.88</v>
      </c>
      <c r="J2523">
        <v>29.66</v>
      </c>
      <c r="K2523">
        <v>104.14</v>
      </c>
      <c r="L2523">
        <v>35.44</v>
      </c>
      <c r="O2523" s="1">
        <v>42699</v>
      </c>
      <c r="P2523" s="4">
        <f t="shared" si="80"/>
        <v>56.103375</v>
      </c>
      <c r="Q2523" s="4">
        <f t="shared" si="81"/>
        <v>120.65</v>
      </c>
      <c r="T2523" s="59"/>
      <c r="U2523" s="59"/>
    </row>
    <row r="2524" spans="1:21" x14ac:dyDescent="0.3">
      <c r="A2524" s="1">
        <v>42700</v>
      </c>
      <c r="B2524">
        <v>120.65</v>
      </c>
      <c r="C2524">
        <v>74.430000000000007</v>
      </c>
      <c r="D2524">
        <v>176.75</v>
      </c>
      <c r="E2524">
        <v>68.290000000000006</v>
      </c>
      <c r="F2524">
        <v>8.77</v>
      </c>
      <c r="G2524">
        <v>20.13</v>
      </c>
      <c r="H2524">
        <v>23.54</v>
      </c>
      <c r="I2524">
        <v>31.88</v>
      </c>
      <c r="J2524">
        <v>29.66</v>
      </c>
      <c r="K2524">
        <v>104.14</v>
      </c>
      <c r="L2524">
        <v>35.44</v>
      </c>
      <c r="O2524" s="1">
        <v>42700</v>
      </c>
      <c r="P2524" s="4">
        <f t="shared" si="80"/>
        <v>56.103375</v>
      </c>
      <c r="Q2524" s="4">
        <f t="shared" si="81"/>
        <v>120.65</v>
      </c>
      <c r="T2524" s="59"/>
      <c r="U2524" s="59"/>
    </row>
    <row r="2525" spans="1:21" x14ac:dyDescent="0.3">
      <c r="A2525" s="1">
        <v>42701</v>
      </c>
      <c r="B2525">
        <v>120.65</v>
      </c>
      <c r="C2525">
        <v>74.430000000000007</v>
      </c>
      <c r="D2525">
        <v>176.75</v>
      </c>
      <c r="E2525">
        <v>68.290000000000006</v>
      </c>
      <c r="F2525">
        <v>8.77</v>
      </c>
      <c r="G2525">
        <v>20.13</v>
      </c>
      <c r="H2525">
        <v>23.54</v>
      </c>
      <c r="I2525">
        <v>31.88</v>
      </c>
      <c r="J2525">
        <v>29.66</v>
      </c>
      <c r="K2525">
        <v>104.14</v>
      </c>
      <c r="L2525">
        <v>35.44</v>
      </c>
      <c r="O2525" s="1">
        <v>42701</v>
      </c>
      <c r="P2525" s="4">
        <f t="shared" si="80"/>
        <v>56.103375</v>
      </c>
      <c r="Q2525" s="4">
        <f t="shared" si="81"/>
        <v>120.65</v>
      </c>
      <c r="T2525" s="59"/>
      <c r="U2525" s="59"/>
    </row>
    <row r="2526" spans="1:21" x14ac:dyDescent="0.3">
      <c r="A2526" s="1">
        <v>42702</v>
      </c>
      <c r="B2526">
        <v>120.29</v>
      </c>
      <c r="C2526">
        <v>74.53</v>
      </c>
      <c r="D2526">
        <v>174.65</v>
      </c>
      <c r="E2526">
        <v>67.099999999999994</v>
      </c>
      <c r="F2526">
        <v>8.83</v>
      </c>
      <c r="G2526">
        <v>19.989999999999998</v>
      </c>
      <c r="H2526">
        <v>23.5275</v>
      </c>
      <c r="I2526">
        <v>31.84</v>
      </c>
      <c r="J2526">
        <v>29.66</v>
      </c>
      <c r="K2526">
        <v>103.63</v>
      </c>
      <c r="L2526">
        <v>35.51</v>
      </c>
      <c r="O2526" s="1">
        <v>42702</v>
      </c>
      <c r="P2526" s="4">
        <f t="shared" si="80"/>
        <v>55.711968749999997</v>
      </c>
      <c r="Q2526" s="4">
        <f t="shared" si="81"/>
        <v>120.29</v>
      </c>
      <c r="T2526" s="59"/>
      <c r="U2526" s="59"/>
    </row>
    <row r="2527" spans="1:21" x14ac:dyDescent="0.3">
      <c r="A2527" s="1">
        <v>42703</v>
      </c>
      <c r="B2527">
        <v>120.07</v>
      </c>
      <c r="C2527">
        <v>74.400000000000006</v>
      </c>
      <c r="D2527">
        <v>175.45</v>
      </c>
      <c r="E2527">
        <v>66.77</v>
      </c>
      <c r="F2527">
        <v>8.93</v>
      </c>
      <c r="G2527">
        <v>19.420000000000002</v>
      </c>
      <c r="H2527">
        <v>23.3125</v>
      </c>
      <c r="I2527">
        <v>32.159999999999997</v>
      </c>
      <c r="J2527">
        <v>29.55</v>
      </c>
      <c r="K2527">
        <v>103.79</v>
      </c>
      <c r="L2527">
        <v>35.31</v>
      </c>
      <c r="O2527" s="1">
        <v>42703</v>
      </c>
      <c r="P2527" s="4">
        <f t="shared" si="80"/>
        <v>55.689156250000003</v>
      </c>
      <c r="Q2527" s="4">
        <f t="shared" si="81"/>
        <v>120.07</v>
      </c>
      <c r="T2527" s="59"/>
      <c r="U2527" s="59"/>
    </row>
    <row r="2528" spans="1:21" x14ac:dyDescent="0.3">
      <c r="A2528" s="1">
        <v>42704</v>
      </c>
      <c r="B2528">
        <v>119.38</v>
      </c>
      <c r="C2528">
        <v>73.930000000000007</v>
      </c>
      <c r="D2528">
        <v>170.49</v>
      </c>
      <c r="E2528">
        <v>68.13</v>
      </c>
      <c r="F2528">
        <v>8.91</v>
      </c>
      <c r="G2528">
        <v>19.53</v>
      </c>
      <c r="H2528">
        <v>23.05</v>
      </c>
      <c r="I2528">
        <v>32.200000000000003</v>
      </c>
      <c r="J2528">
        <v>29.69</v>
      </c>
      <c r="K2528">
        <v>103.13</v>
      </c>
      <c r="L2528">
        <v>34.700000000000003</v>
      </c>
      <c r="O2528" s="1">
        <v>42704</v>
      </c>
      <c r="P2528" s="4">
        <f t="shared" si="80"/>
        <v>55.121750000000006</v>
      </c>
      <c r="Q2528" s="4">
        <f t="shared" si="81"/>
        <v>119.38</v>
      </c>
      <c r="T2528" s="59"/>
      <c r="U2528" s="59"/>
    </row>
    <row r="2529" spans="1:21" x14ac:dyDescent="0.3">
      <c r="A2529" s="1">
        <v>42705</v>
      </c>
      <c r="B2529">
        <v>113.55</v>
      </c>
      <c r="C2529">
        <v>70.41</v>
      </c>
      <c r="D2529">
        <v>162.79</v>
      </c>
      <c r="E2529">
        <v>64.16</v>
      </c>
      <c r="F2529">
        <v>8.39</v>
      </c>
      <c r="G2529">
        <v>18.48</v>
      </c>
      <c r="H2529">
        <v>21.91</v>
      </c>
      <c r="I2529">
        <v>30.1</v>
      </c>
      <c r="J2529">
        <v>28.55</v>
      </c>
      <c r="K2529">
        <v>99.99</v>
      </c>
      <c r="L2529">
        <v>33.76</v>
      </c>
      <c r="O2529" s="1">
        <v>42705</v>
      </c>
      <c r="P2529" s="4">
        <f t="shared" si="80"/>
        <v>52.552</v>
      </c>
      <c r="Q2529" s="4">
        <f t="shared" si="81"/>
        <v>113.55</v>
      </c>
      <c r="T2529" s="59"/>
      <c r="U2529" s="59"/>
    </row>
    <row r="2530" spans="1:21" x14ac:dyDescent="0.3">
      <c r="A2530" s="1">
        <v>42706</v>
      </c>
      <c r="B2530">
        <v>114.95</v>
      </c>
      <c r="C2530">
        <v>70.72</v>
      </c>
      <c r="D2530">
        <v>164.22</v>
      </c>
      <c r="E2530">
        <v>65.84</v>
      </c>
      <c r="F2530">
        <v>8.5299999999999994</v>
      </c>
      <c r="G2530">
        <v>18.79</v>
      </c>
      <c r="H2530">
        <v>22.112500000000001</v>
      </c>
      <c r="I2530">
        <v>31.44</v>
      </c>
      <c r="J2530">
        <v>28.86</v>
      </c>
      <c r="K2530">
        <v>99.78</v>
      </c>
      <c r="L2530">
        <v>34.159999999999997</v>
      </c>
      <c r="O2530" s="1">
        <v>42706</v>
      </c>
      <c r="P2530" s="4">
        <f t="shared" si="80"/>
        <v>53.210906250000001</v>
      </c>
      <c r="Q2530" s="4">
        <f t="shared" si="81"/>
        <v>114.95</v>
      </c>
      <c r="T2530" s="59"/>
      <c r="U2530" s="59"/>
    </row>
    <row r="2531" spans="1:21" x14ac:dyDescent="0.3">
      <c r="A2531" s="1">
        <v>42707</v>
      </c>
      <c r="B2531">
        <v>114.95</v>
      </c>
      <c r="C2531">
        <v>70.72</v>
      </c>
      <c r="D2531">
        <v>164.22</v>
      </c>
      <c r="E2531">
        <v>65.84</v>
      </c>
      <c r="F2531">
        <v>8.5299999999999994</v>
      </c>
      <c r="G2531">
        <v>18.79</v>
      </c>
      <c r="H2531">
        <v>22.112500000000001</v>
      </c>
      <c r="I2531">
        <v>31.44</v>
      </c>
      <c r="J2531">
        <v>28.86</v>
      </c>
      <c r="K2531">
        <v>99.78</v>
      </c>
      <c r="L2531">
        <v>34.159999999999997</v>
      </c>
      <c r="O2531" s="1">
        <v>42707</v>
      </c>
      <c r="P2531" s="4">
        <f t="shared" si="80"/>
        <v>53.210906250000001</v>
      </c>
      <c r="Q2531" s="4">
        <f t="shared" si="81"/>
        <v>114.95</v>
      </c>
      <c r="T2531" s="59"/>
      <c r="U2531" s="59"/>
    </row>
    <row r="2532" spans="1:21" x14ac:dyDescent="0.3">
      <c r="A2532" s="1">
        <v>42708</v>
      </c>
      <c r="B2532">
        <v>114.95</v>
      </c>
      <c r="C2532">
        <v>70.72</v>
      </c>
      <c r="D2532">
        <v>164.22</v>
      </c>
      <c r="E2532">
        <v>65.84</v>
      </c>
      <c r="F2532">
        <v>8.5299999999999994</v>
      </c>
      <c r="G2532">
        <v>18.79</v>
      </c>
      <c r="H2532">
        <v>22.112500000000001</v>
      </c>
      <c r="I2532">
        <v>31.44</v>
      </c>
      <c r="J2532">
        <v>28.86</v>
      </c>
      <c r="K2532">
        <v>99.78</v>
      </c>
      <c r="L2532">
        <v>34.159999999999997</v>
      </c>
      <c r="O2532" s="1">
        <v>42708</v>
      </c>
      <c r="P2532" s="4">
        <f t="shared" si="80"/>
        <v>53.210906250000001</v>
      </c>
      <c r="Q2532" s="4">
        <f t="shared" si="81"/>
        <v>114.95</v>
      </c>
      <c r="T2532" s="59"/>
      <c r="U2532" s="59"/>
    </row>
    <row r="2533" spans="1:21" x14ac:dyDescent="0.3">
      <c r="A2533" s="1">
        <v>42709</v>
      </c>
      <c r="B2533">
        <v>116.35</v>
      </c>
      <c r="C2533">
        <v>70.510000000000005</v>
      </c>
      <c r="D2533">
        <v>166.13</v>
      </c>
      <c r="E2533">
        <v>66.36</v>
      </c>
      <c r="F2533">
        <v>8.68</v>
      </c>
      <c r="G2533">
        <v>18.61</v>
      </c>
      <c r="H2533">
        <v>22.97</v>
      </c>
      <c r="I2533">
        <v>31.53</v>
      </c>
      <c r="J2533">
        <v>29.02</v>
      </c>
      <c r="K2533">
        <v>102.92</v>
      </c>
      <c r="L2533">
        <v>34.39</v>
      </c>
      <c r="O2533" s="1">
        <v>42709</v>
      </c>
      <c r="P2533" s="4">
        <f t="shared" si="80"/>
        <v>53.754750000000008</v>
      </c>
      <c r="Q2533" s="4">
        <f t="shared" si="81"/>
        <v>116.35</v>
      </c>
      <c r="T2533" s="59"/>
      <c r="U2533" s="59"/>
    </row>
    <row r="2534" spans="1:21" x14ac:dyDescent="0.3">
      <c r="A2534" s="1">
        <v>42710</v>
      </c>
      <c r="B2534">
        <v>117.96</v>
      </c>
      <c r="C2534">
        <v>71.37</v>
      </c>
      <c r="D2534">
        <v>164.76</v>
      </c>
      <c r="E2534">
        <v>67.45</v>
      </c>
      <c r="F2534">
        <v>9.4499999999999993</v>
      </c>
      <c r="G2534">
        <v>19.059999999999999</v>
      </c>
      <c r="H2534">
        <v>23.3475</v>
      </c>
      <c r="I2534">
        <v>31.61</v>
      </c>
      <c r="J2534">
        <v>29.51</v>
      </c>
      <c r="K2534">
        <v>102.71</v>
      </c>
      <c r="L2534">
        <v>34.72</v>
      </c>
      <c r="O2534" s="1">
        <v>42710</v>
      </c>
      <c r="P2534" s="4">
        <f t="shared" si="80"/>
        <v>54.059843749999999</v>
      </c>
      <c r="Q2534" s="4">
        <f t="shared" si="81"/>
        <v>117.96</v>
      </c>
      <c r="T2534" s="59"/>
      <c r="U2534" s="59"/>
    </row>
    <row r="2535" spans="1:21" x14ac:dyDescent="0.3">
      <c r="A2535" s="1">
        <v>42711</v>
      </c>
      <c r="B2535">
        <v>120.39</v>
      </c>
      <c r="C2535">
        <v>72.2</v>
      </c>
      <c r="D2535">
        <v>168.55</v>
      </c>
      <c r="E2535">
        <v>68.34</v>
      </c>
      <c r="F2535">
        <v>9.56</v>
      </c>
      <c r="G2535">
        <v>20.440000000000001</v>
      </c>
      <c r="H2535">
        <v>23.767499999999998</v>
      </c>
      <c r="I2535">
        <v>32.51</v>
      </c>
      <c r="J2535">
        <v>29.93</v>
      </c>
      <c r="K2535">
        <v>103.55</v>
      </c>
      <c r="L2535">
        <v>35.5</v>
      </c>
      <c r="O2535" s="1">
        <v>42711</v>
      </c>
      <c r="P2535" s="4">
        <f t="shared" si="80"/>
        <v>55.146593750000008</v>
      </c>
      <c r="Q2535" s="4">
        <f t="shared" si="81"/>
        <v>120.39</v>
      </c>
      <c r="T2535" s="59"/>
      <c r="U2535" s="59"/>
    </row>
    <row r="2536" spans="1:21" x14ac:dyDescent="0.3">
      <c r="A2536" s="1">
        <v>42712</v>
      </c>
      <c r="B2536">
        <v>121.44</v>
      </c>
      <c r="C2536">
        <v>72.13</v>
      </c>
      <c r="D2536">
        <v>170.71</v>
      </c>
      <c r="E2536">
        <v>68.55</v>
      </c>
      <c r="F2536">
        <v>10.34</v>
      </c>
      <c r="G2536">
        <v>20.66</v>
      </c>
      <c r="H2536">
        <v>23.37</v>
      </c>
      <c r="I2536">
        <v>32.71</v>
      </c>
      <c r="J2536">
        <v>30.04</v>
      </c>
      <c r="K2536">
        <v>103.11</v>
      </c>
      <c r="L2536">
        <v>35.700000000000003</v>
      </c>
      <c r="O2536" s="1">
        <v>42712</v>
      </c>
      <c r="P2536" s="4">
        <f t="shared" si="80"/>
        <v>55.501625000000004</v>
      </c>
      <c r="Q2536" s="4">
        <f t="shared" si="81"/>
        <v>121.44</v>
      </c>
      <c r="T2536" s="59"/>
      <c r="U2536" s="59"/>
    </row>
    <row r="2537" spans="1:21" x14ac:dyDescent="0.3">
      <c r="A2537" s="1">
        <v>42713</v>
      </c>
      <c r="B2537">
        <v>121.03</v>
      </c>
      <c r="C2537">
        <v>71.989999999999995</v>
      </c>
      <c r="D2537">
        <v>179.09</v>
      </c>
      <c r="E2537">
        <v>68.52</v>
      </c>
      <c r="F2537">
        <v>10.34</v>
      </c>
      <c r="G2537">
        <v>20.5</v>
      </c>
      <c r="H2537">
        <v>22.954999999999998</v>
      </c>
      <c r="I2537">
        <v>32.35</v>
      </c>
      <c r="J2537">
        <v>30.12</v>
      </c>
      <c r="K2537">
        <v>102.66</v>
      </c>
      <c r="L2537">
        <v>35.76</v>
      </c>
      <c r="O2537" s="1">
        <v>42713</v>
      </c>
      <c r="P2537" s="4">
        <f t="shared" si="80"/>
        <v>56.3083125</v>
      </c>
      <c r="Q2537" s="4">
        <f t="shared" si="81"/>
        <v>121.03</v>
      </c>
      <c r="T2537" s="59"/>
      <c r="U2537" s="59"/>
    </row>
    <row r="2538" spans="1:21" x14ac:dyDescent="0.3">
      <c r="A2538" s="1">
        <v>42714</v>
      </c>
      <c r="B2538">
        <v>121.03</v>
      </c>
      <c r="C2538">
        <v>71.989999999999995</v>
      </c>
      <c r="D2538">
        <v>179.09</v>
      </c>
      <c r="E2538">
        <v>68.52</v>
      </c>
      <c r="F2538">
        <v>10.34</v>
      </c>
      <c r="G2538">
        <v>20.5</v>
      </c>
      <c r="H2538">
        <v>22.954999999999998</v>
      </c>
      <c r="I2538">
        <v>32.35</v>
      </c>
      <c r="J2538">
        <v>30.12</v>
      </c>
      <c r="K2538">
        <v>102.66</v>
      </c>
      <c r="L2538">
        <v>35.76</v>
      </c>
      <c r="O2538" s="1">
        <v>42714</v>
      </c>
      <c r="P2538" s="4">
        <f t="shared" si="80"/>
        <v>56.3083125</v>
      </c>
      <c r="Q2538" s="4">
        <f t="shared" si="81"/>
        <v>121.03</v>
      </c>
      <c r="T2538" s="59"/>
      <c r="U2538" s="59"/>
    </row>
    <row r="2539" spans="1:21" x14ac:dyDescent="0.3">
      <c r="A2539" s="1">
        <v>42715</v>
      </c>
      <c r="B2539">
        <v>121.03</v>
      </c>
      <c r="C2539">
        <v>71.989999999999995</v>
      </c>
      <c r="D2539">
        <v>179.09</v>
      </c>
      <c r="E2539">
        <v>68.52</v>
      </c>
      <c r="F2539">
        <v>10.34</v>
      </c>
      <c r="G2539">
        <v>20.5</v>
      </c>
      <c r="H2539">
        <v>22.954999999999998</v>
      </c>
      <c r="I2539">
        <v>32.35</v>
      </c>
      <c r="J2539">
        <v>30.12</v>
      </c>
      <c r="K2539">
        <v>102.66</v>
      </c>
      <c r="L2539">
        <v>35.76</v>
      </c>
      <c r="O2539" s="1">
        <v>42715</v>
      </c>
      <c r="P2539" s="4">
        <f t="shared" si="80"/>
        <v>56.3083125</v>
      </c>
      <c r="Q2539" s="4">
        <f t="shared" si="81"/>
        <v>121.03</v>
      </c>
      <c r="T2539" s="59"/>
      <c r="U2539" s="59"/>
    </row>
    <row r="2540" spans="1:21" x14ac:dyDescent="0.3">
      <c r="A2540" s="1">
        <v>42716</v>
      </c>
      <c r="B2540">
        <v>120.08</v>
      </c>
      <c r="C2540">
        <v>71.73</v>
      </c>
      <c r="D2540">
        <v>178.16</v>
      </c>
      <c r="E2540">
        <v>68.47</v>
      </c>
      <c r="F2540">
        <v>10.68</v>
      </c>
      <c r="G2540">
        <v>20.02</v>
      </c>
      <c r="H2540">
        <v>22.397500000000001</v>
      </c>
      <c r="I2540">
        <v>32</v>
      </c>
      <c r="J2540">
        <v>29.9</v>
      </c>
      <c r="K2540">
        <v>102.9</v>
      </c>
      <c r="L2540">
        <v>35.97</v>
      </c>
      <c r="O2540" s="1">
        <v>42716</v>
      </c>
      <c r="P2540" s="4">
        <f t="shared" si="80"/>
        <v>56.075593750000003</v>
      </c>
      <c r="Q2540" s="4">
        <f t="shared" si="81"/>
        <v>120.08</v>
      </c>
      <c r="T2540" s="59"/>
      <c r="U2540" s="59"/>
    </row>
    <row r="2541" spans="1:21" x14ac:dyDescent="0.3">
      <c r="A2541" s="1">
        <v>42717</v>
      </c>
      <c r="B2541">
        <v>121.48</v>
      </c>
      <c r="C2541">
        <v>73.2</v>
      </c>
      <c r="D2541">
        <v>179.44</v>
      </c>
      <c r="E2541">
        <v>69.34</v>
      </c>
      <c r="F2541">
        <v>10.54</v>
      </c>
      <c r="G2541">
        <v>20.13</v>
      </c>
      <c r="H2541">
        <v>22.7925</v>
      </c>
      <c r="I2541">
        <v>32.03</v>
      </c>
      <c r="J2541">
        <v>30.36</v>
      </c>
      <c r="K2541">
        <v>104.64</v>
      </c>
      <c r="L2541">
        <v>36.799999999999997</v>
      </c>
      <c r="O2541" s="1">
        <v>42717</v>
      </c>
      <c r="P2541" s="4">
        <f t="shared" si="80"/>
        <v>56.73065625000001</v>
      </c>
      <c r="Q2541" s="4">
        <f t="shared" si="81"/>
        <v>121.48</v>
      </c>
      <c r="T2541" s="59"/>
      <c r="U2541" s="59"/>
    </row>
    <row r="2542" spans="1:21" x14ac:dyDescent="0.3">
      <c r="A2542" s="1">
        <v>42718</v>
      </c>
      <c r="B2542">
        <v>121.37</v>
      </c>
      <c r="C2542">
        <v>72.5</v>
      </c>
      <c r="D2542">
        <v>177.62</v>
      </c>
      <c r="E2542">
        <v>67.56</v>
      </c>
      <c r="F2542">
        <v>10.55</v>
      </c>
      <c r="G2542">
        <v>20.02</v>
      </c>
      <c r="H2542">
        <v>24.112500000000001</v>
      </c>
      <c r="I2542">
        <v>32.14</v>
      </c>
      <c r="J2542">
        <v>29.87</v>
      </c>
      <c r="K2542">
        <v>103.63</v>
      </c>
      <c r="L2542">
        <v>36.549999999999997</v>
      </c>
      <c r="O2542" s="1">
        <v>42718</v>
      </c>
      <c r="P2542" s="4">
        <f t="shared" si="80"/>
        <v>56.293406250000004</v>
      </c>
      <c r="Q2542" s="4">
        <f t="shared" si="81"/>
        <v>121.37</v>
      </c>
      <c r="T2542" s="59"/>
      <c r="U2542" s="59"/>
    </row>
    <row r="2543" spans="1:21" x14ac:dyDescent="0.3">
      <c r="A2543" s="1">
        <v>42719</v>
      </c>
      <c r="B2543">
        <v>123.44</v>
      </c>
      <c r="C2543">
        <v>73.45</v>
      </c>
      <c r="D2543">
        <v>180.01</v>
      </c>
      <c r="E2543">
        <v>68.03</v>
      </c>
      <c r="F2543">
        <v>10.86</v>
      </c>
      <c r="G2543">
        <v>20.29</v>
      </c>
      <c r="H2543">
        <v>24.677499999999998</v>
      </c>
      <c r="I2543">
        <v>33.06</v>
      </c>
      <c r="J2543">
        <v>30.16</v>
      </c>
      <c r="K2543">
        <v>105.03</v>
      </c>
      <c r="L2543">
        <v>36.79</v>
      </c>
      <c r="O2543" s="1">
        <v>42719</v>
      </c>
      <c r="P2543" s="4">
        <f t="shared" si="80"/>
        <v>57.065843750000006</v>
      </c>
      <c r="Q2543" s="4">
        <f t="shared" si="81"/>
        <v>123.44</v>
      </c>
      <c r="T2543" s="59"/>
      <c r="U2543" s="59"/>
    </row>
    <row r="2544" spans="1:21" x14ac:dyDescent="0.3">
      <c r="A2544" s="1">
        <v>42720</v>
      </c>
      <c r="B2544">
        <v>122.19</v>
      </c>
      <c r="C2544">
        <v>72.89</v>
      </c>
      <c r="D2544">
        <v>178.42</v>
      </c>
      <c r="E2544">
        <v>66.459999999999994</v>
      </c>
      <c r="F2544">
        <v>10.66</v>
      </c>
      <c r="G2544">
        <v>20.27</v>
      </c>
      <c r="H2544">
        <v>25.102499999999999</v>
      </c>
      <c r="I2544">
        <v>32.51</v>
      </c>
      <c r="J2544">
        <v>29.48</v>
      </c>
      <c r="K2544">
        <v>106.24</v>
      </c>
      <c r="L2544">
        <v>36.31</v>
      </c>
      <c r="O2544" s="1">
        <v>42720</v>
      </c>
      <c r="P2544" s="4">
        <f t="shared" si="80"/>
        <v>56.581031249999995</v>
      </c>
      <c r="Q2544" s="4">
        <f t="shared" si="81"/>
        <v>122.19</v>
      </c>
      <c r="T2544" s="59"/>
      <c r="U2544" s="59"/>
    </row>
    <row r="2545" spans="1:21" x14ac:dyDescent="0.3">
      <c r="A2545" s="1">
        <v>42721</v>
      </c>
      <c r="B2545">
        <v>122.19</v>
      </c>
      <c r="C2545">
        <v>72.89</v>
      </c>
      <c r="D2545">
        <v>178.42</v>
      </c>
      <c r="E2545">
        <v>66.459999999999994</v>
      </c>
      <c r="F2545">
        <v>10.66</v>
      </c>
      <c r="G2545">
        <v>20.27</v>
      </c>
      <c r="H2545">
        <v>25.102499999999999</v>
      </c>
      <c r="I2545">
        <v>32.51</v>
      </c>
      <c r="J2545">
        <v>29.48</v>
      </c>
      <c r="K2545">
        <v>106.24</v>
      </c>
      <c r="L2545">
        <v>36.31</v>
      </c>
      <c r="O2545" s="1">
        <v>42721</v>
      </c>
      <c r="P2545" s="4">
        <f t="shared" si="80"/>
        <v>56.581031249999995</v>
      </c>
      <c r="Q2545" s="4">
        <f t="shared" si="81"/>
        <v>122.19</v>
      </c>
      <c r="T2545" s="59"/>
      <c r="U2545" s="59"/>
    </row>
    <row r="2546" spans="1:21" x14ac:dyDescent="0.3">
      <c r="A2546" s="1">
        <v>42722</v>
      </c>
      <c r="B2546">
        <v>122.19</v>
      </c>
      <c r="C2546">
        <v>72.89</v>
      </c>
      <c r="D2546">
        <v>178.42</v>
      </c>
      <c r="E2546">
        <v>66.459999999999994</v>
      </c>
      <c r="F2546">
        <v>10.66</v>
      </c>
      <c r="G2546">
        <v>20.27</v>
      </c>
      <c r="H2546">
        <v>25.102499999999999</v>
      </c>
      <c r="I2546">
        <v>32.51</v>
      </c>
      <c r="J2546">
        <v>29.48</v>
      </c>
      <c r="K2546">
        <v>106.24</v>
      </c>
      <c r="L2546">
        <v>36.31</v>
      </c>
      <c r="O2546" s="1">
        <v>42722</v>
      </c>
      <c r="P2546" s="4">
        <f t="shared" si="80"/>
        <v>56.581031249999995</v>
      </c>
      <c r="Q2546" s="4">
        <f t="shared" si="81"/>
        <v>122.19</v>
      </c>
      <c r="T2546" s="59"/>
      <c r="U2546" s="59"/>
    </row>
    <row r="2547" spans="1:21" x14ac:dyDescent="0.3">
      <c r="A2547" s="1">
        <v>42723</v>
      </c>
      <c r="B2547">
        <v>123.4</v>
      </c>
      <c r="C2547">
        <v>73.569999999999993</v>
      </c>
      <c r="D2547">
        <v>180.46</v>
      </c>
      <c r="E2547">
        <v>67.02</v>
      </c>
      <c r="F2547">
        <v>10.95</v>
      </c>
      <c r="G2547">
        <v>20.350000000000001</v>
      </c>
      <c r="H2547">
        <v>25.407499999999999</v>
      </c>
      <c r="I2547">
        <v>32.44</v>
      </c>
      <c r="J2547">
        <v>29.27</v>
      </c>
      <c r="K2547">
        <v>110.22</v>
      </c>
      <c r="L2547">
        <v>36.89</v>
      </c>
      <c r="O2547" s="1">
        <v>42723</v>
      </c>
      <c r="P2547" s="4">
        <f t="shared" si="80"/>
        <v>57.271843750000016</v>
      </c>
      <c r="Q2547" s="4">
        <f t="shared" si="81"/>
        <v>123.4</v>
      </c>
      <c r="T2547" s="59"/>
      <c r="U2547" s="59"/>
    </row>
    <row r="2548" spans="1:21" x14ac:dyDescent="0.3">
      <c r="A2548" s="1">
        <v>42724</v>
      </c>
      <c r="B2548">
        <v>124.58</v>
      </c>
      <c r="C2548">
        <v>74.040000000000006</v>
      </c>
      <c r="D2548">
        <v>182.07</v>
      </c>
      <c r="E2548">
        <v>66.91</v>
      </c>
      <c r="F2548">
        <v>11.51</v>
      </c>
      <c r="G2548">
        <v>20.65</v>
      </c>
      <c r="H2548">
        <v>26.2925</v>
      </c>
      <c r="I2548">
        <v>32.61</v>
      </c>
      <c r="J2548">
        <v>29.31</v>
      </c>
      <c r="K2548">
        <v>109.71</v>
      </c>
      <c r="L2548">
        <v>37.21</v>
      </c>
      <c r="O2548" s="1">
        <v>42724</v>
      </c>
      <c r="P2548" s="4">
        <f t="shared" si="80"/>
        <v>57.721406250000001</v>
      </c>
      <c r="Q2548" s="4">
        <f t="shared" si="81"/>
        <v>124.58</v>
      </c>
      <c r="T2548" s="59"/>
      <c r="U2548" s="59"/>
    </row>
    <row r="2549" spans="1:21" x14ac:dyDescent="0.3">
      <c r="A2549" s="1">
        <v>42725</v>
      </c>
      <c r="B2549">
        <v>124.29</v>
      </c>
      <c r="C2549">
        <v>74.17</v>
      </c>
      <c r="D2549">
        <v>182.29</v>
      </c>
      <c r="E2549">
        <v>67.16</v>
      </c>
      <c r="F2549">
        <v>11.47</v>
      </c>
      <c r="G2549">
        <v>20.58</v>
      </c>
      <c r="H2549">
        <v>26.4575</v>
      </c>
      <c r="I2549">
        <v>32.58</v>
      </c>
      <c r="J2549">
        <v>29.14</v>
      </c>
      <c r="K2549">
        <v>110.05</v>
      </c>
      <c r="L2549">
        <v>36.979999999999997</v>
      </c>
      <c r="O2549" s="1">
        <v>42725</v>
      </c>
      <c r="P2549" s="4">
        <f t="shared" si="80"/>
        <v>57.77434375</v>
      </c>
      <c r="Q2549" s="4">
        <f t="shared" si="81"/>
        <v>124.29</v>
      </c>
      <c r="T2549" s="59"/>
      <c r="U2549" s="59"/>
    </row>
    <row r="2550" spans="1:21" x14ac:dyDescent="0.3">
      <c r="A2550" s="1">
        <v>42726</v>
      </c>
      <c r="B2550">
        <v>124.89</v>
      </c>
      <c r="C2550">
        <v>74.2</v>
      </c>
      <c r="D2550">
        <v>180.6</v>
      </c>
      <c r="E2550">
        <v>66.760000000000005</v>
      </c>
      <c r="F2550">
        <v>11.6</v>
      </c>
      <c r="G2550">
        <v>23.19</v>
      </c>
      <c r="H2550">
        <v>26.7775</v>
      </c>
      <c r="I2550">
        <v>33.01</v>
      </c>
      <c r="J2550">
        <v>28.74</v>
      </c>
      <c r="K2550">
        <v>109.98</v>
      </c>
      <c r="L2550">
        <v>36.93</v>
      </c>
      <c r="O2550" s="1">
        <v>42726</v>
      </c>
      <c r="P2550" s="4">
        <f t="shared" si="80"/>
        <v>57.906093750000004</v>
      </c>
      <c r="Q2550" s="4">
        <f t="shared" si="81"/>
        <v>124.89</v>
      </c>
      <c r="T2550" s="59"/>
      <c r="U2550" s="59"/>
    </row>
    <row r="2551" spans="1:21" x14ac:dyDescent="0.3">
      <c r="A2551" s="1">
        <v>42727</v>
      </c>
      <c r="B2551">
        <v>125.53</v>
      </c>
      <c r="C2551">
        <v>74.38</v>
      </c>
      <c r="D2551">
        <v>181.94</v>
      </c>
      <c r="E2551">
        <v>66.86</v>
      </c>
      <c r="F2551">
        <v>11.58</v>
      </c>
      <c r="G2551">
        <v>23.26</v>
      </c>
      <c r="H2551">
        <v>27.445</v>
      </c>
      <c r="I2551">
        <v>32.9</v>
      </c>
      <c r="J2551">
        <v>29.05</v>
      </c>
      <c r="K2551">
        <v>110.73</v>
      </c>
      <c r="L2551">
        <v>36.97</v>
      </c>
      <c r="O2551" s="1">
        <v>42727</v>
      </c>
      <c r="P2551" s="4">
        <f t="shared" si="80"/>
        <v>58.214187500000008</v>
      </c>
      <c r="Q2551" s="4">
        <f t="shared" si="81"/>
        <v>125.53</v>
      </c>
      <c r="T2551" s="59"/>
      <c r="U2551" s="59"/>
    </row>
    <row r="2552" spans="1:21" x14ac:dyDescent="0.3">
      <c r="A2552" s="1">
        <v>42728</v>
      </c>
      <c r="B2552">
        <v>125.53</v>
      </c>
      <c r="C2552">
        <v>74.38</v>
      </c>
      <c r="D2552">
        <v>181.94</v>
      </c>
      <c r="E2552">
        <v>66.86</v>
      </c>
      <c r="F2552">
        <v>11.58</v>
      </c>
      <c r="G2552">
        <v>23.26</v>
      </c>
      <c r="H2552">
        <v>27.445</v>
      </c>
      <c r="I2552">
        <v>32.9</v>
      </c>
      <c r="J2552">
        <v>29.05</v>
      </c>
      <c r="K2552">
        <v>110.73</v>
      </c>
      <c r="L2552">
        <v>36.97</v>
      </c>
      <c r="O2552" s="1">
        <v>42728</v>
      </c>
      <c r="P2552" s="4">
        <f t="shared" si="80"/>
        <v>58.214187500000008</v>
      </c>
      <c r="Q2552" s="4">
        <f t="shared" si="81"/>
        <v>125.53</v>
      </c>
      <c r="T2552" s="59"/>
      <c r="U2552" s="59"/>
    </row>
    <row r="2553" spans="1:21" x14ac:dyDescent="0.3">
      <c r="A2553" s="1">
        <v>42729</v>
      </c>
      <c r="B2553">
        <v>125.53</v>
      </c>
      <c r="C2553">
        <v>74.38</v>
      </c>
      <c r="D2553">
        <v>181.94</v>
      </c>
      <c r="E2553">
        <v>66.86</v>
      </c>
      <c r="F2553">
        <v>11.58</v>
      </c>
      <c r="G2553">
        <v>23.26</v>
      </c>
      <c r="H2553">
        <v>27.445</v>
      </c>
      <c r="I2553">
        <v>32.9</v>
      </c>
      <c r="J2553">
        <v>29.05</v>
      </c>
      <c r="K2553">
        <v>110.73</v>
      </c>
      <c r="L2553">
        <v>36.97</v>
      </c>
      <c r="O2553" s="1">
        <v>42729</v>
      </c>
      <c r="P2553" s="4">
        <f t="shared" si="80"/>
        <v>58.214187500000008</v>
      </c>
      <c r="Q2553" s="4">
        <f t="shared" si="81"/>
        <v>125.53</v>
      </c>
      <c r="T2553" s="59"/>
      <c r="U2553" s="59"/>
    </row>
    <row r="2554" spans="1:21" x14ac:dyDescent="0.3">
      <c r="A2554" s="1">
        <v>42730</v>
      </c>
      <c r="B2554">
        <v>125.53</v>
      </c>
      <c r="C2554">
        <v>74.38</v>
      </c>
      <c r="D2554">
        <v>181.94</v>
      </c>
      <c r="E2554">
        <v>66.86</v>
      </c>
      <c r="F2554">
        <v>11.58</v>
      </c>
      <c r="G2554">
        <v>23.26</v>
      </c>
      <c r="H2554">
        <v>27.445</v>
      </c>
      <c r="I2554">
        <v>32.9</v>
      </c>
      <c r="J2554">
        <v>29.05</v>
      </c>
      <c r="K2554">
        <v>110.73</v>
      </c>
      <c r="L2554">
        <v>36.97</v>
      </c>
      <c r="O2554" s="1">
        <v>42730</v>
      </c>
      <c r="P2554" s="4">
        <f t="shared" si="80"/>
        <v>58.214187500000008</v>
      </c>
      <c r="Q2554" s="4">
        <f t="shared" si="81"/>
        <v>125.53</v>
      </c>
      <c r="T2554" s="59"/>
      <c r="U2554" s="59"/>
    </row>
    <row r="2555" spans="1:21" x14ac:dyDescent="0.3">
      <c r="A2555" s="1">
        <v>42731</v>
      </c>
      <c r="B2555">
        <v>127.08</v>
      </c>
      <c r="C2555">
        <v>74.87</v>
      </c>
      <c r="D2555">
        <v>182.31</v>
      </c>
      <c r="E2555">
        <v>67.25</v>
      </c>
      <c r="F2555">
        <v>12.07</v>
      </c>
      <c r="G2555">
        <v>23.3</v>
      </c>
      <c r="H2555">
        <v>29.33</v>
      </c>
      <c r="I2555">
        <v>33.33</v>
      </c>
      <c r="J2555">
        <v>29.1</v>
      </c>
      <c r="K2555">
        <v>111.51</v>
      </c>
      <c r="L2555">
        <v>37.07</v>
      </c>
      <c r="O2555" s="1">
        <v>42731</v>
      </c>
      <c r="P2555" s="4">
        <f t="shared" si="80"/>
        <v>58.727625000000003</v>
      </c>
      <c r="Q2555" s="4">
        <f t="shared" si="81"/>
        <v>127.08</v>
      </c>
      <c r="T2555" s="59"/>
      <c r="U2555" s="59"/>
    </row>
    <row r="2556" spans="1:21" x14ac:dyDescent="0.3">
      <c r="A2556" s="1">
        <v>42732</v>
      </c>
      <c r="B2556">
        <v>124.67</v>
      </c>
      <c r="C2556">
        <v>74.05</v>
      </c>
      <c r="D2556">
        <v>180.19</v>
      </c>
      <c r="E2556">
        <v>65.75</v>
      </c>
      <c r="F2556">
        <v>11.55</v>
      </c>
      <c r="G2556">
        <v>22.78</v>
      </c>
      <c r="H2556">
        <v>27.3125</v>
      </c>
      <c r="I2556">
        <v>32.9</v>
      </c>
      <c r="J2556">
        <v>29.12</v>
      </c>
      <c r="K2556">
        <v>110.78</v>
      </c>
      <c r="L2556">
        <v>36.630000000000003</v>
      </c>
      <c r="O2556" s="1">
        <v>42732</v>
      </c>
      <c r="P2556" s="4">
        <f t="shared" si="80"/>
        <v>57.750781250000003</v>
      </c>
      <c r="Q2556" s="4">
        <f t="shared" si="81"/>
        <v>124.67</v>
      </c>
      <c r="T2556" s="59"/>
      <c r="U2556" s="59"/>
    </row>
    <row r="2557" spans="1:21" x14ac:dyDescent="0.3">
      <c r="A2557" s="1">
        <v>42733</v>
      </c>
      <c r="B2557">
        <v>124.65</v>
      </c>
      <c r="C2557">
        <v>74.150000000000006</v>
      </c>
      <c r="D2557">
        <v>179.87</v>
      </c>
      <c r="E2557">
        <v>66.040000000000006</v>
      </c>
      <c r="F2557">
        <v>11.59</v>
      </c>
      <c r="G2557">
        <v>22.27</v>
      </c>
      <c r="H2557">
        <v>27.857500000000002</v>
      </c>
      <c r="I2557">
        <v>32.659999999999997</v>
      </c>
      <c r="J2557">
        <v>29.13</v>
      </c>
      <c r="K2557">
        <v>111.16</v>
      </c>
      <c r="L2557">
        <v>36.659999999999997</v>
      </c>
      <c r="O2557" s="1">
        <v>42733</v>
      </c>
      <c r="P2557" s="4">
        <f t="shared" si="80"/>
        <v>57.762968749999999</v>
      </c>
      <c r="Q2557" s="4">
        <f t="shared" si="81"/>
        <v>124.65</v>
      </c>
      <c r="T2557" s="59"/>
      <c r="U2557" s="59"/>
    </row>
    <row r="2558" spans="1:21" x14ac:dyDescent="0.3">
      <c r="A2558" s="1">
        <v>42734</v>
      </c>
      <c r="B2558">
        <v>122.72</v>
      </c>
      <c r="C2558">
        <v>72.97</v>
      </c>
      <c r="D2558">
        <v>176.77</v>
      </c>
      <c r="E2558">
        <v>65.2</v>
      </c>
      <c r="F2558">
        <v>11.34</v>
      </c>
      <c r="G2558">
        <v>21.92</v>
      </c>
      <c r="H2558">
        <v>26.684999999999999</v>
      </c>
      <c r="I2558">
        <v>32.270000000000003</v>
      </c>
      <c r="J2558">
        <v>28.75</v>
      </c>
      <c r="K2558">
        <v>112.2</v>
      </c>
      <c r="L2558">
        <v>36.270000000000003</v>
      </c>
      <c r="O2558" s="1">
        <v>42734</v>
      </c>
      <c r="P2558" s="4">
        <f t="shared" si="80"/>
        <v>56.932812500000011</v>
      </c>
      <c r="Q2558" s="4">
        <f t="shared" si="81"/>
        <v>122.72</v>
      </c>
      <c r="T2558" s="59"/>
      <c r="U2558" s="59"/>
    </row>
    <row r="2559" spans="1:21" x14ac:dyDescent="0.3">
      <c r="A2559" s="1">
        <v>42735</v>
      </c>
      <c r="B2559">
        <v>122.72</v>
      </c>
      <c r="C2559">
        <v>72.97</v>
      </c>
      <c r="D2559">
        <v>176.77</v>
      </c>
      <c r="E2559">
        <v>65.2</v>
      </c>
      <c r="F2559">
        <v>11.34</v>
      </c>
      <c r="G2559">
        <v>21.92</v>
      </c>
      <c r="H2559">
        <v>26.684999999999999</v>
      </c>
      <c r="I2559">
        <v>32.270000000000003</v>
      </c>
      <c r="J2559">
        <v>28.75</v>
      </c>
      <c r="K2559">
        <v>112.2</v>
      </c>
      <c r="L2559">
        <v>36.270000000000003</v>
      </c>
      <c r="O2559" s="1">
        <v>42735</v>
      </c>
      <c r="P2559" s="4">
        <f t="shared" si="80"/>
        <v>56.932812500000011</v>
      </c>
      <c r="Q2559" s="4">
        <f t="shared" si="81"/>
        <v>122.72</v>
      </c>
      <c r="T2559" s="59"/>
      <c r="U2559" s="59"/>
    </row>
    <row r="2560" spans="1:21" x14ac:dyDescent="0.3">
      <c r="A2560" s="1">
        <v>42736</v>
      </c>
      <c r="B2560">
        <v>122.72</v>
      </c>
      <c r="C2560">
        <v>72.97</v>
      </c>
      <c r="D2560">
        <v>176.77</v>
      </c>
      <c r="E2560">
        <v>65.2</v>
      </c>
      <c r="F2560">
        <v>11.34</v>
      </c>
      <c r="G2560">
        <v>21.92</v>
      </c>
      <c r="H2560">
        <v>26.684999999999999</v>
      </c>
      <c r="I2560">
        <v>32.270000000000003</v>
      </c>
      <c r="J2560">
        <v>28.75</v>
      </c>
      <c r="K2560">
        <v>112.2</v>
      </c>
      <c r="L2560">
        <v>36.270000000000003</v>
      </c>
      <c r="O2560" s="1">
        <v>42736</v>
      </c>
      <c r="P2560" s="4">
        <f t="shared" si="80"/>
        <v>56.932812500000011</v>
      </c>
      <c r="Q2560" s="4">
        <f t="shared" si="81"/>
        <v>122.72</v>
      </c>
      <c r="T2560" s="59"/>
      <c r="U2560" s="59"/>
    </row>
    <row r="2561" spans="1:21" x14ac:dyDescent="0.3">
      <c r="A2561" s="1">
        <v>42737</v>
      </c>
      <c r="B2561">
        <v>122.72</v>
      </c>
      <c r="C2561">
        <v>72.97</v>
      </c>
      <c r="D2561">
        <v>176.77</v>
      </c>
      <c r="E2561">
        <v>65.2</v>
      </c>
      <c r="F2561">
        <v>11.34</v>
      </c>
      <c r="G2561">
        <v>21.92</v>
      </c>
      <c r="H2561">
        <v>26.684999999999999</v>
      </c>
      <c r="I2561">
        <v>32.270000000000003</v>
      </c>
      <c r="J2561">
        <v>28.75</v>
      </c>
      <c r="K2561">
        <v>112.2</v>
      </c>
      <c r="L2561">
        <v>36.270000000000003</v>
      </c>
      <c r="O2561" s="1">
        <v>42737</v>
      </c>
      <c r="P2561" s="4">
        <f t="shared" si="80"/>
        <v>56.932812500000011</v>
      </c>
      <c r="Q2561" s="4">
        <f t="shared" si="81"/>
        <v>122.72</v>
      </c>
      <c r="T2561" s="59"/>
      <c r="U2561" s="59"/>
    </row>
    <row r="2562" spans="1:21" x14ac:dyDescent="0.3">
      <c r="A2562" s="1">
        <v>42738</v>
      </c>
      <c r="B2562">
        <v>122.72</v>
      </c>
      <c r="C2562">
        <v>73.58</v>
      </c>
      <c r="D2562">
        <v>178.34</v>
      </c>
      <c r="E2562">
        <v>65.400000000000006</v>
      </c>
      <c r="F2562">
        <v>11.43</v>
      </c>
      <c r="G2562">
        <v>22.55</v>
      </c>
      <c r="H2562">
        <v>25.502500000000001</v>
      </c>
      <c r="I2562">
        <v>31.94</v>
      </c>
      <c r="J2562">
        <v>29.31</v>
      </c>
      <c r="K2562">
        <v>110.45</v>
      </c>
      <c r="L2562">
        <v>36.6</v>
      </c>
      <c r="O2562" s="1">
        <v>42738</v>
      </c>
      <c r="P2562" s="4">
        <f t="shared" si="80"/>
        <v>57.089031249999998</v>
      </c>
      <c r="Q2562" s="4">
        <f t="shared" si="81"/>
        <v>122.72</v>
      </c>
      <c r="T2562" s="59"/>
      <c r="U2562" s="59"/>
    </row>
    <row r="2563" spans="1:21" x14ac:dyDescent="0.3">
      <c r="A2563" s="1">
        <v>42739</v>
      </c>
      <c r="B2563">
        <v>123.06</v>
      </c>
      <c r="C2563">
        <v>73.489999999999995</v>
      </c>
      <c r="D2563">
        <v>177.07</v>
      </c>
      <c r="E2563">
        <v>65.47</v>
      </c>
      <c r="F2563">
        <v>11.43</v>
      </c>
      <c r="G2563">
        <v>22.36</v>
      </c>
      <c r="H2563">
        <v>26.0975</v>
      </c>
      <c r="I2563">
        <v>32.24</v>
      </c>
      <c r="J2563">
        <v>29.3</v>
      </c>
      <c r="K2563">
        <v>109.92</v>
      </c>
      <c r="L2563">
        <v>36.409999999999997</v>
      </c>
      <c r="O2563" s="1">
        <v>42739</v>
      </c>
      <c r="P2563" s="4">
        <f t="shared" si="80"/>
        <v>56.974843750000012</v>
      </c>
      <c r="Q2563" s="4">
        <f t="shared" si="81"/>
        <v>123.06</v>
      </c>
      <c r="T2563" s="59"/>
      <c r="U2563" s="59"/>
    </row>
    <row r="2564" spans="1:21" x14ac:dyDescent="0.3">
      <c r="A2564" s="1">
        <v>42740</v>
      </c>
      <c r="B2564">
        <v>122.01</v>
      </c>
      <c r="C2564">
        <v>72.92</v>
      </c>
      <c r="D2564">
        <v>174.28</v>
      </c>
      <c r="E2564">
        <v>65.55</v>
      </c>
      <c r="F2564">
        <v>11.24</v>
      </c>
      <c r="G2564">
        <v>22.11</v>
      </c>
      <c r="H2564">
        <v>25.434999999999999</v>
      </c>
      <c r="I2564">
        <v>32.1</v>
      </c>
      <c r="J2564">
        <v>29.8</v>
      </c>
      <c r="K2564">
        <v>111.24</v>
      </c>
      <c r="L2564">
        <v>36.35</v>
      </c>
      <c r="O2564" s="1">
        <v>42740</v>
      </c>
      <c r="P2564" s="4">
        <f t="shared" ref="P2564:P2627" si="82">SUMPRODUCT(C2564:L2564,$C$1:$L$1)</f>
        <v>56.550312500000004</v>
      </c>
      <c r="Q2564" s="4">
        <f t="shared" si="81"/>
        <v>122.01</v>
      </c>
      <c r="T2564" s="59"/>
      <c r="U2564" s="59"/>
    </row>
    <row r="2565" spans="1:21" x14ac:dyDescent="0.3">
      <c r="A2565" s="1">
        <v>42741</v>
      </c>
      <c r="B2565">
        <v>122.98</v>
      </c>
      <c r="C2565">
        <v>74.150000000000006</v>
      </c>
      <c r="D2565">
        <v>176.59</v>
      </c>
      <c r="E2565">
        <v>65.53</v>
      </c>
      <c r="F2565">
        <v>11.32</v>
      </c>
      <c r="G2565">
        <v>22.04</v>
      </c>
      <c r="H2565">
        <v>25.774999999999999</v>
      </c>
      <c r="I2565">
        <v>32.04</v>
      </c>
      <c r="J2565">
        <v>29.63</v>
      </c>
      <c r="K2565">
        <v>111.12</v>
      </c>
      <c r="L2565">
        <v>36.479999999999997</v>
      </c>
      <c r="O2565" s="1">
        <v>42741</v>
      </c>
      <c r="P2565" s="4">
        <f t="shared" si="82"/>
        <v>56.979062499999998</v>
      </c>
      <c r="Q2565" s="4">
        <f t="shared" si="81"/>
        <v>122.98</v>
      </c>
      <c r="T2565" s="59"/>
      <c r="U2565" s="59"/>
    </row>
    <row r="2566" spans="1:21" x14ac:dyDescent="0.3">
      <c r="A2566" s="1">
        <v>42742</v>
      </c>
      <c r="B2566">
        <v>122.98</v>
      </c>
      <c r="C2566">
        <v>74.150000000000006</v>
      </c>
      <c r="D2566">
        <v>176.59</v>
      </c>
      <c r="E2566">
        <v>65.53</v>
      </c>
      <c r="F2566">
        <v>11.32</v>
      </c>
      <c r="G2566">
        <v>22.04</v>
      </c>
      <c r="H2566">
        <v>25.774999999999999</v>
      </c>
      <c r="I2566">
        <v>32.04</v>
      </c>
      <c r="J2566">
        <v>29.63</v>
      </c>
      <c r="K2566">
        <v>111.12</v>
      </c>
      <c r="L2566">
        <v>36.479999999999997</v>
      </c>
      <c r="O2566" s="1">
        <v>42742</v>
      </c>
      <c r="P2566" s="4">
        <f t="shared" si="82"/>
        <v>56.979062499999998</v>
      </c>
      <c r="Q2566" s="4">
        <f t="shared" si="81"/>
        <v>122.98</v>
      </c>
      <c r="T2566" s="59"/>
      <c r="U2566" s="59"/>
    </row>
    <row r="2567" spans="1:21" x14ac:dyDescent="0.3">
      <c r="A2567" s="1">
        <v>42743</v>
      </c>
      <c r="B2567">
        <v>122.98</v>
      </c>
      <c r="C2567">
        <v>74.150000000000006</v>
      </c>
      <c r="D2567">
        <v>176.59</v>
      </c>
      <c r="E2567">
        <v>65.53</v>
      </c>
      <c r="F2567">
        <v>11.32</v>
      </c>
      <c r="G2567">
        <v>22.04</v>
      </c>
      <c r="H2567">
        <v>25.774999999999999</v>
      </c>
      <c r="I2567">
        <v>32.04</v>
      </c>
      <c r="J2567">
        <v>29.63</v>
      </c>
      <c r="K2567">
        <v>111.12</v>
      </c>
      <c r="L2567">
        <v>36.479999999999997</v>
      </c>
      <c r="O2567" s="1">
        <v>42743</v>
      </c>
      <c r="P2567" s="4">
        <f t="shared" si="82"/>
        <v>56.979062499999998</v>
      </c>
      <c r="Q2567" s="4">
        <f t="shared" si="81"/>
        <v>122.98</v>
      </c>
      <c r="T2567" s="59"/>
      <c r="U2567" s="59"/>
    </row>
    <row r="2568" spans="1:21" x14ac:dyDescent="0.3">
      <c r="A2568" s="1">
        <v>42744</v>
      </c>
      <c r="B2568">
        <v>124.28</v>
      </c>
      <c r="C2568">
        <v>74.34</v>
      </c>
      <c r="D2568">
        <v>176.97</v>
      </c>
      <c r="E2568">
        <v>65.650000000000006</v>
      </c>
      <c r="F2568">
        <v>11.49</v>
      </c>
      <c r="G2568">
        <v>22.34</v>
      </c>
      <c r="H2568">
        <v>26.82</v>
      </c>
      <c r="I2568">
        <v>32.78</v>
      </c>
      <c r="J2568">
        <v>30.04</v>
      </c>
      <c r="K2568">
        <v>112.49</v>
      </c>
      <c r="L2568">
        <v>36.61</v>
      </c>
      <c r="O2568" s="1">
        <v>42744</v>
      </c>
      <c r="P2568" s="4">
        <f t="shared" si="82"/>
        <v>57.414000000000001</v>
      </c>
      <c r="Q2568" s="4">
        <f t="shared" si="81"/>
        <v>124.28</v>
      </c>
      <c r="T2568" s="59"/>
      <c r="U2568" s="59"/>
    </row>
    <row r="2569" spans="1:21" x14ac:dyDescent="0.3">
      <c r="A2569" s="1">
        <v>42745</v>
      </c>
      <c r="B2569">
        <v>124.88</v>
      </c>
      <c r="C2569">
        <v>74.599999999999994</v>
      </c>
      <c r="D2569">
        <v>180.57</v>
      </c>
      <c r="E2569">
        <v>65.63</v>
      </c>
      <c r="F2569">
        <v>11.44</v>
      </c>
      <c r="G2569">
        <v>22.48</v>
      </c>
      <c r="H2569">
        <v>26.6175</v>
      </c>
      <c r="I2569">
        <v>33.130000000000003</v>
      </c>
      <c r="J2569">
        <v>30.07</v>
      </c>
      <c r="K2569">
        <v>112.65</v>
      </c>
      <c r="L2569">
        <v>36.54</v>
      </c>
      <c r="O2569" s="1">
        <v>42745</v>
      </c>
      <c r="P2569" s="4">
        <f t="shared" si="82"/>
        <v>57.874343750000016</v>
      </c>
      <c r="Q2569" s="4">
        <f t="shared" si="81"/>
        <v>124.88</v>
      </c>
      <c r="T2569" s="59"/>
      <c r="U2569" s="59"/>
    </row>
    <row r="2570" spans="1:21" x14ac:dyDescent="0.3">
      <c r="A2570" s="1">
        <v>42746</v>
      </c>
      <c r="B2570">
        <v>125.31</v>
      </c>
      <c r="C2570">
        <v>75.2</v>
      </c>
      <c r="D2570">
        <v>179.42</v>
      </c>
      <c r="E2570">
        <v>66.099999999999994</v>
      </c>
      <c r="F2570">
        <v>11.2</v>
      </c>
      <c r="G2570">
        <v>22.79</v>
      </c>
      <c r="H2570">
        <v>26.29</v>
      </c>
      <c r="I2570">
        <v>33.47</v>
      </c>
      <c r="J2570">
        <v>30.17</v>
      </c>
      <c r="K2570">
        <v>113.48</v>
      </c>
      <c r="L2570">
        <v>36.950000000000003</v>
      </c>
      <c r="O2570" s="1">
        <v>42746</v>
      </c>
      <c r="P2570" s="4">
        <f t="shared" si="82"/>
        <v>57.967249999999993</v>
      </c>
      <c r="Q2570" s="4">
        <f t="shared" si="81"/>
        <v>125.31</v>
      </c>
      <c r="T2570" s="59"/>
      <c r="U2570" s="59"/>
    </row>
    <row r="2571" spans="1:21" x14ac:dyDescent="0.3">
      <c r="A2571" s="1">
        <v>42747</v>
      </c>
      <c r="B2571">
        <v>124.26</v>
      </c>
      <c r="C2571">
        <v>74.849999999999994</v>
      </c>
      <c r="D2571">
        <v>178.86</v>
      </c>
      <c r="E2571">
        <v>66.12</v>
      </c>
      <c r="F2571">
        <v>10.76</v>
      </c>
      <c r="G2571">
        <v>22.31</v>
      </c>
      <c r="H2571">
        <v>25.86</v>
      </c>
      <c r="I2571">
        <v>33.31</v>
      </c>
      <c r="J2571">
        <v>29.29</v>
      </c>
      <c r="K2571">
        <v>114.77</v>
      </c>
      <c r="L2571">
        <v>36.71</v>
      </c>
      <c r="O2571" s="1">
        <v>42747</v>
      </c>
      <c r="P2571" s="4">
        <f t="shared" si="82"/>
        <v>57.690750000000001</v>
      </c>
      <c r="Q2571" s="4">
        <f t="shared" si="81"/>
        <v>124.26</v>
      </c>
      <c r="T2571" s="59"/>
      <c r="U2571" s="59"/>
    </row>
    <row r="2572" spans="1:21" x14ac:dyDescent="0.3">
      <c r="A2572" s="1">
        <v>42748</v>
      </c>
      <c r="B2572">
        <v>125.07</v>
      </c>
      <c r="C2572">
        <v>75</v>
      </c>
      <c r="D2572">
        <v>180.45</v>
      </c>
      <c r="E2572">
        <v>66.88</v>
      </c>
      <c r="F2572">
        <v>10.58</v>
      </c>
      <c r="G2572">
        <v>22.18</v>
      </c>
      <c r="H2572">
        <v>25.857500000000002</v>
      </c>
      <c r="I2572">
        <v>33.79</v>
      </c>
      <c r="J2572">
        <v>29.44</v>
      </c>
      <c r="K2572">
        <v>115.3</v>
      </c>
      <c r="L2572">
        <v>36.79</v>
      </c>
      <c r="O2572" s="1">
        <v>42748</v>
      </c>
      <c r="P2572" s="4">
        <f t="shared" si="82"/>
        <v>58.033843749999996</v>
      </c>
      <c r="Q2572" s="4">
        <f t="shared" si="81"/>
        <v>125.07</v>
      </c>
      <c r="T2572" s="59"/>
      <c r="U2572" s="59"/>
    </row>
    <row r="2573" spans="1:21" x14ac:dyDescent="0.3">
      <c r="A2573" s="1">
        <v>42749</v>
      </c>
      <c r="B2573">
        <v>125.07</v>
      </c>
      <c r="C2573">
        <v>75</v>
      </c>
      <c r="D2573">
        <v>180.45</v>
      </c>
      <c r="E2573">
        <v>66.88</v>
      </c>
      <c r="F2573">
        <v>10.58</v>
      </c>
      <c r="G2573">
        <v>22.18</v>
      </c>
      <c r="H2573">
        <v>25.857500000000002</v>
      </c>
      <c r="I2573">
        <v>33.79</v>
      </c>
      <c r="J2573">
        <v>29.44</v>
      </c>
      <c r="K2573">
        <v>115.3</v>
      </c>
      <c r="L2573">
        <v>36.79</v>
      </c>
      <c r="O2573" s="1">
        <v>42749</v>
      </c>
      <c r="P2573" s="4">
        <f t="shared" si="82"/>
        <v>58.033843749999996</v>
      </c>
      <c r="Q2573" s="4">
        <f t="shared" si="81"/>
        <v>125.07</v>
      </c>
      <c r="T2573" s="59"/>
      <c r="U2573" s="59"/>
    </row>
    <row r="2574" spans="1:21" x14ac:dyDescent="0.3">
      <c r="A2574" s="1">
        <v>42750</v>
      </c>
      <c r="B2574">
        <v>125.07</v>
      </c>
      <c r="C2574">
        <v>75</v>
      </c>
      <c r="D2574">
        <v>180.45</v>
      </c>
      <c r="E2574">
        <v>66.88</v>
      </c>
      <c r="F2574">
        <v>10.58</v>
      </c>
      <c r="G2574">
        <v>22.18</v>
      </c>
      <c r="H2574">
        <v>25.857500000000002</v>
      </c>
      <c r="I2574">
        <v>33.79</v>
      </c>
      <c r="J2574">
        <v>29.44</v>
      </c>
      <c r="K2574">
        <v>115.3</v>
      </c>
      <c r="L2574">
        <v>36.79</v>
      </c>
      <c r="O2574" s="1">
        <v>42750</v>
      </c>
      <c r="P2574" s="4">
        <f t="shared" si="82"/>
        <v>58.033843749999996</v>
      </c>
      <c r="Q2574" s="4">
        <f t="shared" ref="Q2574:Q2637" si="83">B2574</f>
        <v>125.07</v>
      </c>
      <c r="T2574" s="59"/>
      <c r="U2574" s="59"/>
    </row>
    <row r="2575" spans="1:21" x14ac:dyDescent="0.3">
      <c r="A2575" s="1">
        <v>42751</v>
      </c>
      <c r="B2575">
        <v>125.07</v>
      </c>
      <c r="C2575">
        <v>75</v>
      </c>
      <c r="D2575">
        <v>180.45</v>
      </c>
      <c r="E2575">
        <v>66.88</v>
      </c>
      <c r="F2575">
        <v>10.58</v>
      </c>
      <c r="G2575">
        <v>22.18</v>
      </c>
      <c r="H2575">
        <v>25.857500000000002</v>
      </c>
      <c r="I2575">
        <v>33.79</v>
      </c>
      <c r="J2575">
        <v>29.44</v>
      </c>
      <c r="K2575">
        <v>115.3</v>
      </c>
      <c r="L2575">
        <v>36.79</v>
      </c>
      <c r="O2575" s="1">
        <v>42751</v>
      </c>
      <c r="P2575" s="4">
        <f t="shared" si="82"/>
        <v>58.033843749999996</v>
      </c>
      <c r="Q2575" s="4">
        <f t="shared" si="83"/>
        <v>125.07</v>
      </c>
      <c r="T2575" s="59"/>
      <c r="U2575" s="59"/>
    </row>
    <row r="2576" spans="1:21" x14ac:dyDescent="0.3">
      <c r="A2576" s="1">
        <v>42752</v>
      </c>
      <c r="B2576">
        <v>123.06</v>
      </c>
      <c r="C2576">
        <v>74.489999999999995</v>
      </c>
      <c r="D2576">
        <v>179.11</v>
      </c>
      <c r="E2576">
        <v>64.19</v>
      </c>
      <c r="F2576">
        <v>9.82</v>
      </c>
      <c r="G2576">
        <v>21.74</v>
      </c>
      <c r="H2576">
        <v>25.2775</v>
      </c>
      <c r="I2576">
        <v>33.299999999999997</v>
      </c>
      <c r="J2576">
        <v>29.62</v>
      </c>
      <c r="K2576">
        <v>115.91</v>
      </c>
      <c r="L2576">
        <v>36.799999999999997</v>
      </c>
      <c r="O2576" s="1">
        <v>42752</v>
      </c>
      <c r="P2576" s="4">
        <f t="shared" si="82"/>
        <v>57.308343750000006</v>
      </c>
      <c r="Q2576" s="4">
        <f t="shared" si="83"/>
        <v>123.06</v>
      </c>
      <c r="T2576" s="59"/>
      <c r="U2576" s="59"/>
    </row>
    <row r="2577" spans="1:21" x14ac:dyDescent="0.3">
      <c r="A2577" s="1">
        <v>42753</v>
      </c>
      <c r="B2577">
        <v>124.74</v>
      </c>
      <c r="C2577">
        <v>74.38</v>
      </c>
      <c r="D2577">
        <v>185.02</v>
      </c>
      <c r="E2577">
        <v>65.13</v>
      </c>
      <c r="F2577">
        <v>9.8800000000000008</v>
      </c>
      <c r="G2577">
        <v>22.32</v>
      </c>
      <c r="H2577">
        <v>25.737500000000001</v>
      </c>
      <c r="I2577">
        <v>33.69</v>
      </c>
      <c r="J2577">
        <v>29.49</v>
      </c>
      <c r="K2577">
        <v>122.97</v>
      </c>
      <c r="L2577">
        <v>36.76</v>
      </c>
      <c r="O2577" s="1">
        <v>42753</v>
      </c>
      <c r="P2577" s="4">
        <f t="shared" si="82"/>
        <v>58.576218749999995</v>
      </c>
      <c r="Q2577" s="4">
        <f t="shared" si="83"/>
        <v>124.74</v>
      </c>
      <c r="T2577" s="59"/>
      <c r="U2577" s="59"/>
    </row>
    <row r="2578" spans="1:21" x14ac:dyDescent="0.3">
      <c r="A2578" s="1">
        <v>42754</v>
      </c>
      <c r="B2578">
        <v>124.18</v>
      </c>
      <c r="C2578">
        <v>73.88</v>
      </c>
      <c r="D2578">
        <v>185.56</v>
      </c>
      <c r="E2578">
        <v>64.44</v>
      </c>
      <c r="F2578">
        <v>9.77</v>
      </c>
      <c r="G2578">
        <v>21.71</v>
      </c>
      <c r="H2578">
        <v>26.29</v>
      </c>
      <c r="I2578">
        <v>33.75</v>
      </c>
      <c r="J2578">
        <v>29.63</v>
      </c>
      <c r="K2578">
        <v>121.86</v>
      </c>
      <c r="L2578">
        <v>36.57</v>
      </c>
      <c r="O2578" s="1">
        <v>42754</v>
      </c>
      <c r="P2578" s="4">
        <f t="shared" si="82"/>
        <v>58.421125000000004</v>
      </c>
      <c r="Q2578" s="4">
        <f t="shared" si="83"/>
        <v>124.18</v>
      </c>
      <c r="T2578" s="59"/>
      <c r="U2578" s="59"/>
    </row>
    <row r="2579" spans="1:21" x14ac:dyDescent="0.3">
      <c r="A2579" s="1">
        <v>42755</v>
      </c>
      <c r="B2579">
        <v>125.78</v>
      </c>
      <c r="C2579">
        <v>74.75</v>
      </c>
      <c r="D2579">
        <v>191.08</v>
      </c>
      <c r="E2579">
        <v>62.88</v>
      </c>
      <c r="F2579">
        <v>9.75</v>
      </c>
      <c r="G2579">
        <v>21.96</v>
      </c>
      <c r="H2579">
        <v>26.002500000000001</v>
      </c>
      <c r="I2579">
        <v>33.840000000000003</v>
      </c>
      <c r="J2579">
        <v>30.07</v>
      </c>
      <c r="K2579">
        <v>122.05</v>
      </c>
      <c r="L2579">
        <v>36.94</v>
      </c>
      <c r="O2579" s="1">
        <v>42755</v>
      </c>
      <c r="P2579" s="4">
        <f t="shared" si="82"/>
        <v>59.041281249999997</v>
      </c>
      <c r="Q2579" s="4">
        <f t="shared" si="83"/>
        <v>125.78</v>
      </c>
      <c r="T2579" s="59"/>
      <c r="U2579" s="59"/>
    </row>
    <row r="2580" spans="1:21" x14ac:dyDescent="0.3">
      <c r="A2580" s="1">
        <v>42756</v>
      </c>
      <c r="B2580">
        <v>125.78</v>
      </c>
      <c r="C2580">
        <v>74.75</v>
      </c>
      <c r="D2580">
        <v>191.08</v>
      </c>
      <c r="E2580">
        <v>62.88</v>
      </c>
      <c r="F2580">
        <v>9.75</v>
      </c>
      <c r="G2580">
        <v>21.96</v>
      </c>
      <c r="H2580">
        <v>26.002500000000001</v>
      </c>
      <c r="I2580">
        <v>33.840000000000003</v>
      </c>
      <c r="J2580">
        <v>30.07</v>
      </c>
      <c r="K2580">
        <v>122.05</v>
      </c>
      <c r="L2580">
        <v>36.94</v>
      </c>
      <c r="O2580" s="1">
        <v>42756</v>
      </c>
      <c r="P2580" s="4">
        <f t="shared" si="82"/>
        <v>59.041281249999997</v>
      </c>
      <c r="Q2580" s="4">
        <f t="shared" si="83"/>
        <v>125.78</v>
      </c>
      <c r="T2580" s="59"/>
      <c r="U2580" s="59"/>
    </row>
    <row r="2581" spans="1:21" x14ac:dyDescent="0.3">
      <c r="A2581" s="1">
        <v>42757</v>
      </c>
      <c r="B2581">
        <v>125.78</v>
      </c>
      <c r="C2581">
        <v>74.75</v>
      </c>
      <c r="D2581">
        <v>191.08</v>
      </c>
      <c r="E2581">
        <v>62.88</v>
      </c>
      <c r="F2581">
        <v>9.75</v>
      </c>
      <c r="G2581">
        <v>21.96</v>
      </c>
      <c r="H2581">
        <v>26.002500000000001</v>
      </c>
      <c r="I2581">
        <v>33.840000000000003</v>
      </c>
      <c r="J2581">
        <v>30.07</v>
      </c>
      <c r="K2581">
        <v>122.05</v>
      </c>
      <c r="L2581">
        <v>36.94</v>
      </c>
      <c r="O2581" s="1">
        <v>42757</v>
      </c>
      <c r="P2581" s="4">
        <f t="shared" si="82"/>
        <v>59.041281249999997</v>
      </c>
      <c r="Q2581" s="4">
        <f t="shared" si="83"/>
        <v>125.78</v>
      </c>
      <c r="T2581" s="59"/>
      <c r="U2581" s="59"/>
    </row>
    <row r="2582" spans="1:21" x14ac:dyDescent="0.3">
      <c r="A2582" s="1">
        <v>42758</v>
      </c>
      <c r="B2582">
        <v>125.01</v>
      </c>
      <c r="C2582">
        <v>75.73</v>
      </c>
      <c r="D2582">
        <v>191</v>
      </c>
      <c r="E2582">
        <v>54.88</v>
      </c>
      <c r="F2582">
        <v>9.91</v>
      </c>
      <c r="G2582">
        <v>21.89</v>
      </c>
      <c r="H2582">
        <v>26.272500000000001</v>
      </c>
      <c r="I2582">
        <v>33.75</v>
      </c>
      <c r="J2582">
        <v>30.33</v>
      </c>
      <c r="K2582">
        <v>122.17</v>
      </c>
      <c r="L2582">
        <v>36.770000000000003</v>
      </c>
      <c r="O2582" s="1">
        <v>42758</v>
      </c>
      <c r="P2582" s="4">
        <f t="shared" si="82"/>
        <v>58.272781250000001</v>
      </c>
      <c r="Q2582" s="4">
        <f t="shared" si="83"/>
        <v>125.01</v>
      </c>
      <c r="T2582" s="59"/>
      <c r="U2582" s="59"/>
    </row>
    <row r="2583" spans="1:21" x14ac:dyDescent="0.3">
      <c r="A2583" s="1">
        <v>42759</v>
      </c>
      <c r="B2583">
        <v>127.43</v>
      </c>
      <c r="C2583">
        <v>77.08</v>
      </c>
      <c r="D2583">
        <v>197.75</v>
      </c>
      <c r="E2583">
        <v>55</v>
      </c>
      <c r="F2583">
        <v>10.44</v>
      </c>
      <c r="G2583">
        <v>22.85</v>
      </c>
      <c r="H2583">
        <v>26.8325</v>
      </c>
      <c r="I2583">
        <v>34.03</v>
      </c>
      <c r="J2583">
        <v>30.82</v>
      </c>
      <c r="K2583">
        <v>122.55</v>
      </c>
      <c r="L2583">
        <v>37.619999999999997</v>
      </c>
      <c r="O2583" s="1">
        <v>42759</v>
      </c>
      <c r="P2583" s="4">
        <f t="shared" si="82"/>
        <v>59.598781249999995</v>
      </c>
      <c r="Q2583" s="4">
        <f t="shared" si="83"/>
        <v>127.43</v>
      </c>
      <c r="T2583" s="59"/>
      <c r="U2583" s="59"/>
    </row>
    <row r="2584" spans="1:21" x14ac:dyDescent="0.3">
      <c r="A2584" s="1">
        <v>42760</v>
      </c>
      <c r="B2584">
        <v>129.32</v>
      </c>
      <c r="C2584">
        <v>78.58</v>
      </c>
      <c r="D2584">
        <v>202.48</v>
      </c>
      <c r="E2584">
        <v>56.9</v>
      </c>
      <c r="F2584">
        <v>10.35</v>
      </c>
      <c r="G2584">
        <v>23.56</v>
      </c>
      <c r="H2584">
        <v>26.947500000000002</v>
      </c>
      <c r="I2584">
        <v>34.42</v>
      </c>
      <c r="J2584">
        <v>31.31</v>
      </c>
      <c r="K2584">
        <v>122.78</v>
      </c>
      <c r="L2584">
        <v>37.799999999999997</v>
      </c>
      <c r="O2584" s="1">
        <v>42760</v>
      </c>
      <c r="P2584" s="4">
        <f t="shared" si="82"/>
        <v>60.69621875</v>
      </c>
      <c r="Q2584" s="4">
        <f t="shared" si="83"/>
        <v>129.32</v>
      </c>
      <c r="T2584" s="59"/>
      <c r="U2584" s="59"/>
    </row>
    <row r="2585" spans="1:21" x14ac:dyDescent="0.3">
      <c r="A2585" s="1">
        <v>42761</v>
      </c>
      <c r="B2585">
        <v>128.59</v>
      </c>
      <c r="C2585">
        <v>79.260000000000005</v>
      </c>
      <c r="D2585">
        <v>204.17</v>
      </c>
      <c r="E2585">
        <v>54.05</v>
      </c>
      <c r="F2585">
        <v>10.52</v>
      </c>
      <c r="G2585">
        <v>23.52</v>
      </c>
      <c r="H2585">
        <v>27.412500000000001</v>
      </c>
      <c r="I2585">
        <v>33.979999999999997</v>
      </c>
      <c r="J2585">
        <v>31.11</v>
      </c>
      <c r="K2585">
        <v>121.13</v>
      </c>
      <c r="L2585">
        <v>37.56</v>
      </c>
      <c r="O2585" s="1">
        <v>42761</v>
      </c>
      <c r="P2585" s="4">
        <f t="shared" si="82"/>
        <v>60.540156249999995</v>
      </c>
      <c r="Q2585" s="4">
        <f t="shared" si="83"/>
        <v>128.59</v>
      </c>
      <c r="T2585" s="59"/>
      <c r="U2585" s="59"/>
    </row>
    <row r="2586" spans="1:21" x14ac:dyDescent="0.3">
      <c r="A2586" s="1">
        <v>42762</v>
      </c>
      <c r="B2586">
        <v>130.19</v>
      </c>
      <c r="C2586">
        <v>78.03</v>
      </c>
      <c r="D2586">
        <v>205.71</v>
      </c>
      <c r="E2586">
        <v>54.24</v>
      </c>
      <c r="F2586">
        <v>10.67</v>
      </c>
      <c r="G2586">
        <v>23.97</v>
      </c>
      <c r="H2586">
        <v>27.942499999999999</v>
      </c>
      <c r="I2586">
        <v>35.04</v>
      </c>
      <c r="J2586">
        <v>31.25</v>
      </c>
      <c r="K2586">
        <v>121.77</v>
      </c>
      <c r="L2586">
        <v>37.979999999999997</v>
      </c>
      <c r="O2586" s="1">
        <v>42762</v>
      </c>
      <c r="P2586" s="4">
        <f t="shared" si="82"/>
        <v>60.929031250000008</v>
      </c>
      <c r="Q2586" s="4">
        <f t="shared" si="83"/>
        <v>130.19</v>
      </c>
      <c r="T2586" s="59"/>
      <c r="U2586" s="59"/>
    </row>
    <row r="2587" spans="1:21" x14ac:dyDescent="0.3">
      <c r="A2587" s="1">
        <v>42763</v>
      </c>
      <c r="B2587">
        <v>130.19</v>
      </c>
      <c r="C2587">
        <v>78.03</v>
      </c>
      <c r="D2587">
        <v>205.71</v>
      </c>
      <c r="E2587">
        <v>54.24</v>
      </c>
      <c r="F2587">
        <v>10.67</v>
      </c>
      <c r="G2587">
        <v>23.97</v>
      </c>
      <c r="H2587">
        <v>27.942499999999999</v>
      </c>
      <c r="I2587">
        <v>35.04</v>
      </c>
      <c r="J2587">
        <v>31.25</v>
      </c>
      <c r="K2587">
        <v>121.77</v>
      </c>
      <c r="L2587">
        <v>37.979999999999997</v>
      </c>
      <c r="O2587" s="1">
        <v>42763</v>
      </c>
      <c r="P2587" s="4">
        <f t="shared" si="82"/>
        <v>60.929031250000008</v>
      </c>
      <c r="Q2587" s="4">
        <f t="shared" si="83"/>
        <v>130.19</v>
      </c>
      <c r="T2587" s="59"/>
      <c r="U2587" s="59"/>
    </row>
    <row r="2588" spans="1:21" x14ac:dyDescent="0.3">
      <c r="A2588" s="1">
        <v>42764</v>
      </c>
      <c r="B2588">
        <v>130.19</v>
      </c>
      <c r="C2588">
        <v>78.03</v>
      </c>
      <c r="D2588">
        <v>205.71</v>
      </c>
      <c r="E2588">
        <v>54.24</v>
      </c>
      <c r="F2588">
        <v>10.67</v>
      </c>
      <c r="G2588">
        <v>23.97</v>
      </c>
      <c r="H2588">
        <v>27.942499999999999</v>
      </c>
      <c r="I2588">
        <v>35.04</v>
      </c>
      <c r="J2588">
        <v>31.25</v>
      </c>
      <c r="K2588">
        <v>121.77</v>
      </c>
      <c r="L2588">
        <v>37.979999999999997</v>
      </c>
      <c r="O2588" s="1">
        <v>42764</v>
      </c>
      <c r="P2588" s="4">
        <f t="shared" si="82"/>
        <v>60.929031250000008</v>
      </c>
      <c r="Q2588" s="4">
        <f t="shared" si="83"/>
        <v>130.19</v>
      </c>
      <c r="T2588" s="59"/>
      <c r="U2588" s="59"/>
    </row>
    <row r="2589" spans="1:21" x14ac:dyDescent="0.3">
      <c r="A2589" s="1">
        <v>42765</v>
      </c>
      <c r="B2589">
        <v>129.54</v>
      </c>
      <c r="C2589">
        <v>77.900000000000006</v>
      </c>
      <c r="D2589">
        <v>203.22</v>
      </c>
      <c r="E2589">
        <v>53.61</v>
      </c>
      <c r="F2589">
        <v>10.61</v>
      </c>
      <c r="G2589">
        <v>24.18</v>
      </c>
      <c r="H2589">
        <v>27.504999999999999</v>
      </c>
      <c r="I2589">
        <v>34.340000000000003</v>
      </c>
      <c r="J2589">
        <v>31.19</v>
      </c>
      <c r="K2589">
        <v>121.71</v>
      </c>
      <c r="L2589">
        <v>37.42</v>
      </c>
      <c r="O2589" s="1">
        <v>42765</v>
      </c>
      <c r="P2589" s="4">
        <f t="shared" si="82"/>
        <v>60.383312500000002</v>
      </c>
      <c r="Q2589" s="4">
        <f t="shared" si="83"/>
        <v>129.54</v>
      </c>
      <c r="T2589" s="59"/>
      <c r="U2589" s="59"/>
    </row>
    <row r="2590" spans="1:21" x14ac:dyDescent="0.3">
      <c r="A2590" s="1">
        <v>42766</v>
      </c>
      <c r="B2590">
        <v>127.86</v>
      </c>
      <c r="C2590">
        <v>75.540000000000006</v>
      </c>
      <c r="D2590">
        <v>199.5</v>
      </c>
      <c r="E2590">
        <v>53.43</v>
      </c>
      <c r="F2590">
        <v>10.37</v>
      </c>
      <c r="G2590">
        <v>24.11</v>
      </c>
      <c r="H2590">
        <v>27.295000000000002</v>
      </c>
      <c r="I2590">
        <v>34.25</v>
      </c>
      <c r="J2590">
        <v>30.91</v>
      </c>
      <c r="K2590">
        <v>121.4</v>
      </c>
      <c r="L2590">
        <v>36.82</v>
      </c>
      <c r="O2590" s="1">
        <v>42766</v>
      </c>
      <c r="P2590" s="4">
        <f t="shared" si="82"/>
        <v>59.513437499999995</v>
      </c>
      <c r="Q2590" s="4">
        <f t="shared" si="83"/>
        <v>127.86</v>
      </c>
      <c r="T2590" s="59"/>
      <c r="U2590" s="59"/>
    </row>
    <row r="2591" spans="1:21" x14ac:dyDescent="0.3">
      <c r="A2591" s="1">
        <v>42767</v>
      </c>
      <c r="B2591">
        <v>129.88999999999999</v>
      </c>
      <c r="C2591">
        <v>76.27</v>
      </c>
      <c r="D2591">
        <v>203.69</v>
      </c>
      <c r="E2591">
        <v>53.15</v>
      </c>
      <c r="F2591">
        <v>12.06</v>
      </c>
      <c r="G2591">
        <v>24.75</v>
      </c>
      <c r="H2591">
        <v>28.487500000000001</v>
      </c>
      <c r="I2591">
        <v>35.03</v>
      </c>
      <c r="J2591">
        <v>31.08</v>
      </c>
      <c r="K2591">
        <v>121.31</v>
      </c>
      <c r="L2591">
        <v>36.520000000000003</v>
      </c>
      <c r="O2591" s="1">
        <v>42767</v>
      </c>
      <c r="P2591" s="4">
        <f t="shared" si="82"/>
        <v>60.489718749999994</v>
      </c>
      <c r="Q2591" s="4">
        <f t="shared" si="83"/>
        <v>129.88999999999999</v>
      </c>
      <c r="T2591" s="59"/>
      <c r="U2591" s="59"/>
    </row>
    <row r="2592" spans="1:21" x14ac:dyDescent="0.3">
      <c r="A2592" s="1">
        <v>42768</v>
      </c>
      <c r="B2592">
        <v>129.83000000000001</v>
      </c>
      <c r="C2592">
        <v>75.89</v>
      </c>
      <c r="D2592">
        <v>204.05</v>
      </c>
      <c r="E2592">
        <v>52.66</v>
      </c>
      <c r="F2592">
        <v>12.28</v>
      </c>
      <c r="G2592">
        <v>24.79</v>
      </c>
      <c r="H2592">
        <v>28.8475</v>
      </c>
      <c r="I2592">
        <v>34.94</v>
      </c>
      <c r="J2592">
        <v>30.78</v>
      </c>
      <c r="K2592">
        <v>122.74</v>
      </c>
      <c r="L2592">
        <v>36.68</v>
      </c>
      <c r="O2592" s="1">
        <v>42768</v>
      </c>
      <c r="P2592" s="4">
        <f t="shared" si="82"/>
        <v>60.566468750000006</v>
      </c>
      <c r="Q2592" s="4">
        <f t="shared" si="83"/>
        <v>129.83000000000001</v>
      </c>
      <c r="T2592" s="59"/>
      <c r="U2592" s="59"/>
    </row>
    <row r="2593" spans="1:21" x14ac:dyDescent="0.3">
      <c r="A2593" s="1">
        <v>42769</v>
      </c>
      <c r="B2593">
        <v>130.5</v>
      </c>
      <c r="C2593">
        <v>76.5</v>
      </c>
      <c r="D2593">
        <v>206.16</v>
      </c>
      <c r="E2593">
        <v>52.98</v>
      </c>
      <c r="F2593">
        <v>12.24</v>
      </c>
      <c r="G2593">
        <v>24.6</v>
      </c>
      <c r="H2593">
        <v>28.594999999999999</v>
      </c>
      <c r="I2593">
        <v>35.31</v>
      </c>
      <c r="J2593">
        <v>30.97</v>
      </c>
      <c r="K2593">
        <v>123.01</v>
      </c>
      <c r="L2593">
        <v>36.520000000000003</v>
      </c>
      <c r="O2593" s="1">
        <v>42769</v>
      </c>
      <c r="P2593" s="4">
        <f t="shared" si="82"/>
        <v>60.900812500000001</v>
      </c>
      <c r="Q2593" s="4">
        <f t="shared" si="83"/>
        <v>130.5</v>
      </c>
      <c r="T2593" s="59"/>
      <c r="U2593" s="59"/>
    </row>
    <row r="2594" spans="1:21" x14ac:dyDescent="0.3">
      <c r="A2594" s="1">
        <v>42770</v>
      </c>
      <c r="B2594">
        <v>130.5</v>
      </c>
      <c r="C2594">
        <v>76.5</v>
      </c>
      <c r="D2594">
        <v>206.16</v>
      </c>
      <c r="E2594">
        <v>52.98</v>
      </c>
      <c r="F2594">
        <v>12.24</v>
      </c>
      <c r="G2594">
        <v>24.6</v>
      </c>
      <c r="H2594">
        <v>28.594999999999999</v>
      </c>
      <c r="I2594">
        <v>35.31</v>
      </c>
      <c r="J2594">
        <v>30.97</v>
      </c>
      <c r="K2594">
        <v>123.01</v>
      </c>
      <c r="L2594">
        <v>36.520000000000003</v>
      </c>
      <c r="O2594" s="1">
        <v>42770</v>
      </c>
      <c r="P2594" s="4">
        <f t="shared" si="82"/>
        <v>60.900812500000001</v>
      </c>
      <c r="Q2594" s="4">
        <f t="shared" si="83"/>
        <v>130.5</v>
      </c>
      <c r="T2594" s="59"/>
      <c r="U2594" s="59"/>
    </row>
    <row r="2595" spans="1:21" x14ac:dyDescent="0.3">
      <c r="A2595" s="1">
        <v>42771</v>
      </c>
      <c r="B2595">
        <v>130.5</v>
      </c>
      <c r="C2595">
        <v>76.5</v>
      </c>
      <c r="D2595">
        <v>206.16</v>
      </c>
      <c r="E2595">
        <v>52.98</v>
      </c>
      <c r="F2595">
        <v>12.24</v>
      </c>
      <c r="G2595">
        <v>24.6</v>
      </c>
      <c r="H2595">
        <v>28.594999999999999</v>
      </c>
      <c r="I2595">
        <v>35.31</v>
      </c>
      <c r="J2595">
        <v>30.97</v>
      </c>
      <c r="K2595">
        <v>123.01</v>
      </c>
      <c r="L2595">
        <v>36.520000000000003</v>
      </c>
      <c r="O2595" s="1">
        <v>42771</v>
      </c>
      <c r="P2595" s="4">
        <f t="shared" si="82"/>
        <v>60.900812500000001</v>
      </c>
      <c r="Q2595" s="4">
        <f t="shared" si="83"/>
        <v>130.5</v>
      </c>
      <c r="T2595" s="59"/>
      <c r="U2595" s="59"/>
    </row>
    <row r="2596" spans="1:21" x14ac:dyDescent="0.3">
      <c r="A2596" s="1">
        <v>42772</v>
      </c>
      <c r="B2596">
        <v>130.96</v>
      </c>
      <c r="C2596">
        <v>76.22</v>
      </c>
      <c r="D2596">
        <v>206.56</v>
      </c>
      <c r="E2596">
        <v>52.88</v>
      </c>
      <c r="F2596">
        <v>13.63</v>
      </c>
      <c r="G2596">
        <v>24.34</v>
      </c>
      <c r="H2596">
        <v>29.327500000000001</v>
      </c>
      <c r="I2596">
        <v>35.18</v>
      </c>
      <c r="J2596">
        <v>30.87</v>
      </c>
      <c r="K2596">
        <v>122.23</v>
      </c>
      <c r="L2596">
        <v>36.270000000000003</v>
      </c>
      <c r="O2596" s="1">
        <v>42772</v>
      </c>
      <c r="P2596" s="4">
        <f t="shared" si="82"/>
        <v>61.025843749999993</v>
      </c>
      <c r="Q2596" s="4">
        <f t="shared" si="83"/>
        <v>130.96</v>
      </c>
      <c r="T2596" s="59"/>
      <c r="U2596" s="59"/>
    </row>
    <row r="2597" spans="1:21" x14ac:dyDescent="0.3">
      <c r="A2597" s="1">
        <v>42773</v>
      </c>
      <c r="B2597">
        <v>131.44</v>
      </c>
      <c r="C2597">
        <v>76.180000000000007</v>
      </c>
      <c r="D2597">
        <v>205.91</v>
      </c>
      <c r="E2597">
        <v>53.27</v>
      </c>
      <c r="F2597">
        <v>13.29</v>
      </c>
      <c r="G2597">
        <v>24.6</v>
      </c>
      <c r="H2597">
        <v>29.782499999999999</v>
      </c>
      <c r="I2597">
        <v>35.54</v>
      </c>
      <c r="J2597">
        <v>30.52</v>
      </c>
      <c r="K2597">
        <v>123.26</v>
      </c>
      <c r="L2597">
        <v>36.35</v>
      </c>
      <c r="O2597" s="1">
        <v>42773</v>
      </c>
      <c r="P2597" s="4">
        <f t="shared" si="82"/>
        <v>61.117781250000007</v>
      </c>
      <c r="Q2597" s="4">
        <f t="shared" si="83"/>
        <v>131.44</v>
      </c>
      <c r="T2597" s="59"/>
      <c r="U2597" s="59"/>
    </row>
    <row r="2598" spans="1:21" x14ac:dyDescent="0.3">
      <c r="A2598" s="1">
        <v>42774</v>
      </c>
      <c r="B2598">
        <v>131.69</v>
      </c>
      <c r="C2598">
        <v>75.95</v>
      </c>
      <c r="D2598">
        <v>206.89</v>
      </c>
      <c r="E2598">
        <v>52.89</v>
      </c>
      <c r="F2598">
        <v>13.56</v>
      </c>
      <c r="G2598">
        <v>24.21</v>
      </c>
      <c r="H2598">
        <v>29.6525</v>
      </c>
      <c r="I2598">
        <v>35.6</v>
      </c>
      <c r="J2598">
        <v>30.33</v>
      </c>
      <c r="K2598">
        <v>124.09</v>
      </c>
      <c r="L2598">
        <v>36.380000000000003</v>
      </c>
      <c r="O2598" s="1">
        <v>42774</v>
      </c>
      <c r="P2598" s="4">
        <f t="shared" si="82"/>
        <v>61.173406250000006</v>
      </c>
      <c r="Q2598" s="4">
        <f t="shared" si="83"/>
        <v>131.69</v>
      </c>
      <c r="T2598" s="59"/>
      <c r="U2598" s="59"/>
    </row>
    <row r="2599" spans="1:21" x14ac:dyDescent="0.3">
      <c r="A2599" s="1">
        <v>42775</v>
      </c>
      <c r="B2599">
        <v>130.54</v>
      </c>
      <c r="C2599">
        <v>75.3</v>
      </c>
      <c r="D2599">
        <v>205.34</v>
      </c>
      <c r="E2599">
        <v>52.88</v>
      </c>
      <c r="F2599">
        <v>13.42</v>
      </c>
      <c r="G2599">
        <v>24.45</v>
      </c>
      <c r="H2599">
        <v>29.094999999999999</v>
      </c>
      <c r="I2599">
        <v>35.409999999999997</v>
      </c>
      <c r="J2599">
        <v>30.21</v>
      </c>
      <c r="K2599">
        <v>124.52</v>
      </c>
      <c r="L2599">
        <v>35.46</v>
      </c>
      <c r="O2599" s="1">
        <v>42775</v>
      </c>
      <c r="P2599" s="4">
        <f t="shared" si="82"/>
        <v>60.76393749999999</v>
      </c>
      <c r="Q2599" s="4">
        <f t="shared" si="83"/>
        <v>130.54</v>
      </c>
      <c r="T2599" s="59"/>
      <c r="U2599" s="59"/>
    </row>
    <row r="2600" spans="1:21" x14ac:dyDescent="0.3">
      <c r="A2600" s="1">
        <v>42776</v>
      </c>
      <c r="B2600">
        <v>130.46</v>
      </c>
      <c r="C2600">
        <v>75.16</v>
      </c>
      <c r="D2600">
        <v>205.52</v>
      </c>
      <c r="E2600">
        <v>54</v>
      </c>
      <c r="F2600">
        <v>13.58</v>
      </c>
      <c r="G2600">
        <v>24.05</v>
      </c>
      <c r="H2600">
        <v>28.405000000000001</v>
      </c>
      <c r="I2600">
        <v>35.32</v>
      </c>
      <c r="J2600">
        <v>30.71</v>
      </c>
      <c r="K2600">
        <v>124.85</v>
      </c>
      <c r="L2600">
        <v>35.340000000000003</v>
      </c>
      <c r="O2600" s="1">
        <v>42776</v>
      </c>
      <c r="P2600" s="4">
        <f t="shared" si="82"/>
        <v>60.8076875</v>
      </c>
      <c r="Q2600" s="4">
        <f t="shared" si="83"/>
        <v>130.46</v>
      </c>
      <c r="T2600" s="59"/>
      <c r="U2600" s="59"/>
    </row>
    <row r="2601" spans="1:21" x14ac:dyDescent="0.3">
      <c r="A2601" s="1">
        <v>42777</v>
      </c>
      <c r="B2601">
        <v>130.46</v>
      </c>
      <c r="C2601">
        <v>75.16</v>
      </c>
      <c r="D2601">
        <v>205.52</v>
      </c>
      <c r="E2601">
        <v>54</v>
      </c>
      <c r="F2601">
        <v>13.58</v>
      </c>
      <c r="G2601">
        <v>24.05</v>
      </c>
      <c r="H2601">
        <v>28.405000000000001</v>
      </c>
      <c r="I2601">
        <v>35.32</v>
      </c>
      <c r="J2601">
        <v>30.71</v>
      </c>
      <c r="K2601">
        <v>124.85</v>
      </c>
      <c r="L2601">
        <v>35.340000000000003</v>
      </c>
      <c r="O2601" s="1">
        <v>42777</v>
      </c>
      <c r="P2601" s="4">
        <f t="shared" si="82"/>
        <v>60.8076875</v>
      </c>
      <c r="Q2601" s="4">
        <f t="shared" si="83"/>
        <v>130.46</v>
      </c>
      <c r="T2601" s="59"/>
      <c r="U2601" s="59"/>
    </row>
    <row r="2602" spans="1:21" x14ac:dyDescent="0.3">
      <c r="A2602" s="1">
        <v>42778</v>
      </c>
      <c r="B2602">
        <v>130.46</v>
      </c>
      <c r="C2602">
        <v>75.16</v>
      </c>
      <c r="D2602">
        <v>205.52</v>
      </c>
      <c r="E2602">
        <v>54</v>
      </c>
      <c r="F2602">
        <v>13.58</v>
      </c>
      <c r="G2602">
        <v>24.05</v>
      </c>
      <c r="H2602">
        <v>28.405000000000001</v>
      </c>
      <c r="I2602">
        <v>35.32</v>
      </c>
      <c r="J2602">
        <v>30.71</v>
      </c>
      <c r="K2602">
        <v>124.85</v>
      </c>
      <c r="L2602">
        <v>35.340000000000003</v>
      </c>
      <c r="O2602" s="1">
        <v>42778</v>
      </c>
      <c r="P2602" s="4">
        <f t="shared" si="82"/>
        <v>60.8076875</v>
      </c>
      <c r="Q2602" s="4">
        <f t="shared" si="83"/>
        <v>130.46</v>
      </c>
      <c r="T2602" s="59"/>
      <c r="U2602" s="59"/>
    </row>
    <row r="2603" spans="1:21" x14ac:dyDescent="0.3">
      <c r="A2603" s="1">
        <v>42779</v>
      </c>
      <c r="B2603">
        <v>130.72999999999999</v>
      </c>
      <c r="C2603">
        <v>75.52</v>
      </c>
      <c r="D2603">
        <v>206.71</v>
      </c>
      <c r="E2603">
        <v>54.93</v>
      </c>
      <c r="F2603">
        <v>13.49</v>
      </c>
      <c r="G2603">
        <v>23.9</v>
      </c>
      <c r="H2603">
        <v>27.094999999999999</v>
      </c>
      <c r="I2603">
        <v>35.46</v>
      </c>
      <c r="J2603">
        <v>31.69</v>
      </c>
      <c r="K2603">
        <v>126.5</v>
      </c>
      <c r="L2603">
        <v>35.799999999999997</v>
      </c>
      <c r="O2603" s="1">
        <v>42779</v>
      </c>
      <c r="P2603" s="4">
        <f t="shared" si="82"/>
        <v>61.111312499999997</v>
      </c>
      <c r="Q2603" s="4">
        <f t="shared" si="83"/>
        <v>130.72999999999999</v>
      </c>
      <c r="T2603" s="59"/>
      <c r="U2603" s="59"/>
    </row>
    <row r="2604" spans="1:21" x14ac:dyDescent="0.3">
      <c r="A2604" s="1">
        <v>42780</v>
      </c>
      <c r="B2604">
        <v>130.37</v>
      </c>
      <c r="C2604">
        <v>75.64</v>
      </c>
      <c r="D2604">
        <v>205.33</v>
      </c>
      <c r="E2604">
        <v>55.48</v>
      </c>
      <c r="F2604">
        <v>13.26</v>
      </c>
      <c r="G2604">
        <v>23.12</v>
      </c>
      <c r="H2604">
        <v>27.195</v>
      </c>
      <c r="I2604">
        <v>35.229999999999997</v>
      </c>
      <c r="J2604">
        <v>31.33</v>
      </c>
      <c r="K2604">
        <v>126.25</v>
      </c>
      <c r="L2604">
        <v>35.93</v>
      </c>
      <c r="O2604" s="1">
        <v>42780</v>
      </c>
      <c r="P2604" s="4">
        <f t="shared" si="82"/>
        <v>60.887312500000007</v>
      </c>
      <c r="Q2604" s="4">
        <f t="shared" si="83"/>
        <v>130.37</v>
      </c>
      <c r="T2604" s="59"/>
      <c r="U2604" s="59"/>
    </row>
    <row r="2605" spans="1:21" x14ac:dyDescent="0.3">
      <c r="A2605" s="1">
        <v>42781</v>
      </c>
      <c r="B2605">
        <v>131.38</v>
      </c>
      <c r="C2605">
        <v>75.67</v>
      </c>
      <c r="D2605">
        <v>205.99</v>
      </c>
      <c r="E2605">
        <v>56.49</v>
      </c>
      <c r="F2605">
        <v>13.3</v>
      </c>
      <c r="G2605">
        <v>23.02</v>
      </c>
      <c r="H2605">
        <v>27.25</v>
      </c>
      <c r="I2605">
        <v>35.49</v>
      </c>
      <c r="J2605">
        <v>31.75</v>
      </c>
      <c r="K2605">
        <v>127.26</v>
      </c>
      <c r="L2605">
        <v>36.049999999999997</v>
      </c>
      <c r="O2605" s="1">
        <v>42781</v>
      </c>
      <c r="P2605" s="4">
        <f t="shared" si="82"/>
        <v>61.192250000000001</v>
      </c>
      <c r="Q2605" s="4">
        <f t="shared" si="83"/>
        <v>131.38</v>
      </c>
      <c r="T2605" s="59"/>
      <c r="U2605" s="59"/>
    </row>
    <row r="2606" spans="1:21" x14ac:dyDescent="0.3">
      <c r="A2606" s="1">
        <v>42782</v>
      </c>
      <c r="B2606">
        <v>131.59</v>
      </c>
      <c r="C2606">
        <v>76.25</v>
      </c>
      <c r="D2606">
        <v>208.18</v>
      </c>
      <c r="E2606">
        <v>56.88</v>
      </c>
      <c r="F2606">
        <v>12.97</v>
      </c>
      <c r="G2606">
        <v>22.98</v>
      </c>
      <c r="H2606">
        <v>26.8125</v>
      </c>
      <c r="I2606">
        <v>35.18</v>
      </c>
      <c r="J2606">
        <v>32.32</v>
      </c>
      <c r="K2606">
        <v>127.27</v>
      </c>
      <c r="L2606">
        <v>36.409999999999997</v>
      </c>
      <c r="O2606" s="1">
        <v>42782</v>
      </c>
      <c r="P2606" s="4">
        <f t="shared" si="82"/>
        <v>61.491531250000008</v>
      </c>
      <c r="Q2606" s="4">
        <f t="shared" si="83"/>
        <v>131.59</v>
      </c>
      <c r="T2606" s="59"/>
      <c r="U2606" s="59"/>
    </row>
    <row r="2607" spans="1:21" x14ac:dyDescent="0.3">
      <c r="A2607" s="1">
        <v>42783</v>
      </c>
      <c r="B2607">
        <v>132.27000000000001</v>
      </c>
      <c r="C2607">
        <v>76.44</v>
      </c>
      <c r="D2607">
        <v>210.41</v>
      </c>
      <c r="E2607">
        <v>56.46</v>
      </c>
      <c r="F2607">
        <v>13.13</v>
      </c>
      <c r="G2607">
        <v>23.35</v>
      </c>
      <c r="H2607">
        <v>26.807500000000001</v>
      </c>
      <c r="I2607">
        <v>35.67</v>
      </c>
      <c r="J2607">
        <v>32.340000000000003</v>
      </c>
      <c r="K2607">
        <v>126.88</v>
      </c>
      <c r="L2607">
        <v>36.479999999999997</v>
      </c>
      <c r="O2607" s="1">
        <v>42783</v>
      </c>
      <c r="P2607" s="4">
        <f t="shared" si="82"/>
        <v>61.820093750000005</v>
      </c>
      <c r="Q2607" s="4">
        <f t="shared" si="83"/>
        <v>132.27000000000001</v>
      </c>
      <c r="T2607" s="59"/>
      <c r="U2607" s="59"/>
    </row>
    <row r="2608" spans="1:21" x14ac:dyDescent="0.3">
      <c r="A2608" s="1">
        <v>42784</v>
      </c>
      <c r="B2608">
        <v>132.27000000000001</v>
      </c>
      <c r="C2608">
        <v>76.44</v>
      </c>
      <c r="D2608">
        <v>210.41</v>
      </c>
      <c r="E2608">
        <v>56.46</v>
      </c>
      <c r="F2608">
        <v>13.13</v>
      </c>
      <c r="G2608">
        <v>23.35</v>
      </c>
      <c r="H2608">
        <v>26.807500000000001</v>
      </c>
      <c r="I2608">
        <v>35.67</v>
      </c>
      <c r="J2608">
        <v>32.340000000000003</v>
      </c>
      <c r="K2608">
        <v>126.88</v>
      </c>
      <c r="L2608">
        <v>36.479999999999997</v>
      </c>
      <c r="O2608" s="1">
        <v>42784</v>
      </c>
      <c r="P2608" s="4">
        <f t="shared" si="82"/>
        <v>61.820093750000005</v>
      </c>
      <c r="Q2608" s="4">
        <f t="shared" si="83"/>
        <v>132.27000000000001</v>
      </c>
      <c r="T2608" s="59"/>
      <c r="U2608" s="59"/>
    </row>
    <row r="2609" spans="1:21" x14ac:dyDescent="0.3">
      <c r="A2609" s="1">
        <v>42785</v>
      </c>
      <c r="B2609">
        <v>132.27000000000001</v>
      </c>
      <c r="C2609">
        <v>76.44</v>
      </c>
      <c r="D2609">
        <v>210.41</v>
      </c>
      <c r="E2609">
        <v>56.46</v>
      </c>
      <c r="F2609">
        <v>13.13</v>
      </c>
      <c r="G2609">
        <v>23.35</v>
      </c>
      <c r="H2609">
        <v>26.807500000000001</v>
      </c>
      <c r="I2609">
        <v>35.67</v>
      </c>
      <c r="J2609">
        <v>32.340000000000003</v>
      </c>
      <c r="K2609">
        <v>126.88</v>
      </c>
      <c r="L2609">
        <v>36.479999999999997</v>
      </c>
      <c r="O2609" s="1">
        <v>42785</v>
      </c>
      <c r="P2609" s="4">
        <f t="shared" si="82"/>
        <v>61.820093750000005</v>
      </c>
      <c r="Q2609" s="4">
        <f t="shared" si="83"/>
        <v>132.27000000000001</v>
      </c>
      <c r="T2609" s="59"/>
      <c r="U2609" s="59"/>
    </row>
    <row r="2610" spans="1:21" x14ac:dyDescent="0.3">
      <c r="A2610" s="1">
        <v>42786</v>
      </c>
      <c r="B2610">
        <v>132.27000000000001</v>
      </c>
      <c r="C2610">
        <v>76.44</v>
      </c>
      <c r="D2610">
        <v>210.41</v>
      </c>
      <c r="E2610">
        <v>56.46</v>
      </c>
      <c r="F2610">
        <v>13.13</v>
      </c>
      <c r="G2610">
        <v>23.35</v>
      </c>
      <c r="H2610">
        <v>26.807500000000001</v>
      </c>
      <c r="I2610">
        <v>35.67</v>
      </c>
      <c r="J2610">
        <v>32.340000000000003</v>
      </c>
      <c r="K2610">
        <v>126.88</v>
      </c>
      <c r="L2610">
        <v>36.479999999999997</v>
      </c>
      <c r="O2610" s="1">
        <v>42786</v>
      </c>
      <c r="P2610" s="4">
        <f t="shared" si="82"/>
        <v>61.820093750000005</v>
      </c>
      <c r="Q2610" s="4">
        <f t="shared" si="83"/>
        <v>132.27000000000001</v>
      </c>
      <c r="T2610" s="59"/>
      <c r="U2610" s="59"/>
    </row>
    <row r="2611" spans="1:21" x14ac:dyDescent="0.3">
      <c r="A2611" s="1">
        <v>42787</v>
      </c>
      <c r="B2611">
        <v>134.13999999999999</v>
      </c>
      <c r="C2611">
        <v>77.08</v>
      </c>
      <c r="D2611">
        <v>212.75</v>
      </c>
      <c r="E2611">
        <v>56.75</v>
      </c>
      <c r="F2611">
        <v>14</v>
      </c>
      <c r="G2611">
        <v>23.77</v>
      </c>
      <c r="H2611">
        <v>27.767499999999998</v>
      </c>
      <c r="I2611">
        <v>36.58</v>
      </c>
      <c r="J2611">
        <v>32.33</v>
      </c>
      <c r="K2611">
        <v>127.59</v>
      </c>
      <c r="L2611">
        <v>36.520000000000003</v>
      </c>
      <c r="O2611" s="1">
        <v>42787</v>
      </c>
      <c r="P2611" s="4">
        <f t="shared" si="82"/>
        <v>62.582968749999992</v>
      </c>
      <c r="Q2611" s="4">
        <f t="shared" si="83"/>
        <v>134.13999999999999</v>
      </c>
      <c r="T2611" s="59"/>
      <c r="U2611" s="59"/>
    </row>
    <row r="2612" spans="1:21" x14ac:dyDescent="0.3">
      <c r="A2612" s="1">
        <v>42788</v>
      </c>
      <c r="B2612">
        <v>134.16999999999999</v>
      </c>
      <c r="C2612">
        <v>77.23</v>
      </c>
      <c r="D2612">
        <v>214.16</v>
      </c>
      <c r="E2612">
        <v>57.1</v>
      </c>
      <c r="F2612">
        <v>14.28</v>
      </c>
      <c r="G2612">
        <v>23.75</v>
      </c>
      <c r="H2612">
        <v>27.69</v>
      </c>
      <c r="I2612">
        <v>36.51</v>
      </c>
      <c r="J2612">
        <v>32.07</v>
      </c>
      <c r="K2612">
        <v>123.83</v>
      </c>
      <c r="L2612">
        <v>36.07</v>
      </c>
      <c r="O2612" s="1">
        <v>42788</v>
      </c>
      <c r="P2612" s="4">
        <f t="shared" si="82"/>
        <v>62.558874999999986</v>
      </c>
      <c r="Q2612" s="4">
        <f t="shared" si="83"/>
        <v>134.16999999999999</v>
      </c>
      <c r="T2612" s="59"/>
      <c r="U2612" s="59"/>
    </row>
    <row r="2613" spans="1:21" x14ac:dyDescent="0.3">
      <c r="A2613" s="1">
        <v>42789</v>
      </c>
      <c r="B2613">
        <v>131.99</v>
      </c>
      <c r="C2613">
        <v>77.14</v>
      </c>
      <c r="D2613">
        <v>210.58</v>
      </c>
      <c r="E2613">
        <v>57.14</v>
      </c>
      <c r="F2613">
        <v>14.32</v>
      </c>
      <c r="G2613">
        <v>23.48</v>
      </c>
      <c r="H2613">
        <v>25.122499999999999</v>
      </c>
      <c r="I2613">
        <v>36.159999999999997</v>
      </c>
      <c r="J2613">
        <v>31.75</v>
      </c>
      <c r="K2613">
        <v>123.78</v>
      </c>
      <c r="L2613">
        <v>36.18</v>
      </c>
      <c r="O2613" s="1">
        <v>42789</v>
      </c>
      <c r="P2613" s="4">
        <f t="shared" si="82"/>
        <v>61.79028125</v>
      </c>
      <c r="Q2613" s="4">
        <f t="shared" si="83"/>
        <v>131.99</v>
      </c>
      <c r="T2613" s="59"/>
      <c r="U2613" s="59"/>
    </row>
    <row r="2614" spans="1:21" x14ac:dyDescent="0.3">
      <c r="A2614" s="1">
        <v>42790</v>
      </c>
      <c r="B2614">
        <v>131.9</v>
      </c>
      <c r="C2614">
        <v>77.239999999999995</v>
      </c>
      <c r="D2614">
        <v>210.37</v>
      </c>
      <c r="E2614">
        <v>57.22</v>
      </c>
      <c r="F2614">
        <v>14.12</v>
      </c>
      <c r="G2614">
        <v>23.24</v>
      </c>
      <c r="H2614">
        <v>25.364999999999998</v>
      </c>
      <c r="I2614">
        <v>36.299999999999997</v>
      </c>
      <c r="J2614">
        <v>31.92</v>
      </c>
      <c r="K2614">
        <v>122.53</v>
      </c>
      <c r="L2614">
        <v>36.53</v>
      </c>
      <c r="O2614" s="1">
        <v>42790</v>
      </c>
      <c r="P2614" s="4">
        <f t="shared" si="82"/>
        <v>61.76581250000001</v>
      </c>
      <c r="Q2614" s="4">
        <f t="shared" si="83"/>
        <v>131.9</v>
      </c>
      <c r="T2614" s="59"/>
      <c r="U2614" s="59"/>
    </row>
    <row r="2615" spans="1:21" x14ac:dyDescent="0.3">
      <c r="A2615" s="1">
        <v>42791</v>
      </c>
      <c r="B2615">
        <v>131.9</v>
      </c>
      <c r="C2615">
        <v>77.239999999999995</v>
      </c>
      <c r="D2615">
        <v>210.37</v>
      </c>
      <c r="E2615">
        <v>57.22</v>
      </c>
      <c r="F2615">
        <v>14.12</v>
      </c>
      <c r="G2615">
        <v>23.24</v>
      </c>
      <c r="H2615">
        <v>25.364999999999998</v>
      </c>
      <c r="I2615">
        <v>36.299999999999997</v>
      </c>
      <c r="J2615">
        <v>31.92</v>
      </c>
      <c r="K2615">
        <v>122.53</v>
      </c>
      <c r="L2615">
        <v>36.53</v>
      </c>
      <c r="O2615" s="1">
        <v>42791</v>
      </c>
      <c r="P2615" s="4">
        <f t="shared" si="82"/>
        <v>61.76581250000001</v>
      </c>
      <c r="Q2615" s="4">
        <f t="shared" si="83"/>
        <v>131.9</v>
      </c>
      <c r="T2615" s="59"/>
      <c r="U2615" s="59"/>
    </row>
    <row r="2616" spans="1:21" x14ac:dyDescent="0.3">
      <c r="A2616" s="1">
        <v>42792</v>
      </c>
      <c r="B2616">
        <v>131.9</v>
      </c>
      <c r="C2616">
        <v>77.239999999999995</v>
      </c>
      <c r="D2616">
        <v>210.37</v>
      </c>
      <c r="E2616">
        <v>57.22</v>
      </c>
      <c r="F2616">
        <v>14.12</v>
      </c>
      <c r="G2616">
        <v>23.24</v>
      </c>
      <c r="H2616">
        <v>25.364999999999998</v>
      </c>
      <c r="I2616">
        <v>36.299999999999997</v>
      </c>
      <c r="J2616">
        <v>31.92</v>
      </c>
      <c r="K2616">
        <v>122.53</v>
      </c>
      <c r="L2616">
        <v>36.53</v>
      </c>
      <c r="O2616" s="1">
        <v>42792</v>
      </c>
      <c r="P2616" s="4">
        <f t="shared" si="82"/>
        <v>61.76581250000001</v>
      </c>
      <c r="Q2616" s="4">
        <f t="shared" si="83"/>
        <v>131.9</v>
      </c>
      <c r="T2616" s="59"/>
      <c r="U2616" s="59"/>
    </row>
    <row r="2617" spans="1:21" x14ac:dyDescent="0.3">
      <c r="A2617" s="1">
        <v>42793</v>
      </c>
      <c r="B2617">
        <v>133.16</v>
      </c>
      <c r="C2617">
        <v>77.19</v>
      </c>
      <c r="D2617">
        <v>213.28</v>
      </c>
      <c r="E2617">
        <v>56.73</v>
      </c>
      <c r="F2617">
        <v>15.2</v>
      </c>
      <c r="G2617">
        <v>23.76</v>
      </c>
      <c r="H2617">
        <v>26.102499999999999</v>
      </c>
      <c r="I2617">
        <v>36.43</v>
      </c>
      <c r="J2617">
        <v>31.53</v>
      </c>
      <c r="K2617">
        <v>122.9</v>
      </c>
      <c r="L2617">
        <v>36.51</v>
      </c>
      <c r="O2617" s="1">
        <v>42793</v>
      </c>
      <c r="P2617" s="4">
        <f t="shared" si="82"/>
        <v>62.306781250000007</v>
      </c>
      <c r="Q2617" s="4">
        <f t="shared" si="83"/>
        <v>133.16</v>
      </c>
      <c r="T2617" s="59"/>
      <c r="U2617" s="59"/>
    </row>
    <row r="2618" spans="1:21" x14ac:dyDescent="0.3">
      <c r="A2618" s="1">
        <v>42794</v>
      </c>
      <c r="B2618">
        <v>131.46</v>
      </c>
      <c r="C2618">
        <v>76.62</v>
      </c>
      <c r="D2618">
        <v>210.93</v>
      </c>
      <c r="E2618">
        <v>56.48</v>
      </c>
      <c r="F2618">
        <v>14.46</v>
      </c>
      <c r="G2618">
        <v>23.44</v>
      </c>
      <c r="H2618">
        <v>25.37</v>
      </c>
      <c r="I2618">
        <v>36.22</v>
      </c>
      <c r="J2618">
        <v>31.47</v>
      </c>
      <c r="K2618">
        <v>121.69</v>
      </c>
      <c r="L2618">
        <v>36.200000000000003</v>
      </c>
      <c r="O2618" s="1">
        <v>42794</v>
      </c>
      <c r="P2618" s="4">
        <f t="shared" si="82"/>
        <v>61.626500000000007</v>
      </c>
      <c r="Q2618" s="4">
        <f t="shared" si="83"/>
        <v>131.46</v>
      </c>
      <c r="T2618" s="59"/>
      <c r="U2618" s="59"/>
    </row>
    <row r="2619" spans="1:21" x14ac:dyDescent="0.3">
      <c r="A2619" s="1">
        <v>42795</v>
      </c>
      <c r="B2619">
        <v>133.51</v>
      </c>
      <c r="C2619">
        <v>78.150000000000006</v>
      </c>
      <c r="D2619">
        <v>215.14</v>
      </c>
      <c r="E2619">
        <v>57.01</v>
      </c>
      <c r="F2619">
        <v>14.96</v>
      </c>
      <c r="G2619">
        <v>24.55</v>
      </c>
      <c r="H2619">
        <v>25.697500000000002</v>
      </c>
      <c r="I2619">
        <v>36.85</v>
      </c>
      <c r="J2619">
        <v>31.58</v>
      </c>
      <c r="K2619">
        <v>123.47</v>
      </c>
      <c r="L2619">
        <v>35.93</v>
      </c>
      <c r="O2619" s="1">
        <v>42795</v>
      </c>
      <c r="P2619" s="4">
        <f t="shared" si="82"/>
        <v>62.684843749999999</v>
      </c>
      <c r="Q2619" s="4">
        <f t="shared" si="83"/>
        <v>133.51</v>
      </c>
      <c r="T2619" s="59"/>
      <c r="U2619" s="59"/>
    </row>
    <row r="2620" spans="1:21" x14ac:dyDescent="0.3">
      <c r="A2620" s="1">
        <v>42796</v>
      </c>
      <c r="B2620">
        <v>132.13999999999999</v>
      </c>
      <c r="C2620">
        <v>78.08</v>
      </c>
      <c r="D2620">
        <v>217.29</v>
      </c>
      <c r="E2620">
        <v>56.37</v>
      </c>
      <c r="F2620">
        <v>13.9</v>
      </c>
      <c r="G2620">
        <v>24.7</v>
      </c>
      <c r="H2620">
        <v>24.75</v>
      </c>
      <c r="I2620">
        <v>36.49</v>
      </c>
      <c r="J2620">
        <v>30.87</v>
      </c>
      <c r="K2620">
        <v>121.57</v>
      </c>
      <c r="L2620">
        <v>35.909999999999997</v>
      </c>
      <c r="O2620" s="1">
        <v>42796</v>
      </c>
      <c r="P2620" s="4">
        <f t="shared" si="82"/>
        <v>62.464625000000005</v>
      </c>
      <c r="Q2620" s="4">
        <f t="shared" si="83"/>
        <v>132.13999999999999</v>
      </c>
      <c r="T2620" s="59"/>
      <c r="U2620" s="59"/>
    </row>
    <row r="2621" spans="1:21" x14ac:dyDescent="0.3">
      <c r="A2621" s="1">
        <v>42797</v>
      </c>
      <c r="B2621">
        <v>132.07</v>
      </c>
      <c r="C2621">
        <v>77.86</v>
      </c>
      <c r="D2621">
        <v>218.32</v>
      </c>
      <c r="E2621">
        <v>56.44</v>
      </c>
      <c r="F2621">
        <v>13.03</v>
      </c>
      <c r="G2621">
        <v>25.57</v>
      </c>
      <c r="H2621">
        <v>24.607500000000002</v>
      </c>
      <c r="I2621">
        <v>36.869999999999997</v>
      </c>
      <c r="J2621">
        <v>30.85</v>
      </c>
      <c r="K2621">
        <v>122.98</v>
      </c>
      <c r="L2621">
        <v>35.9</v>
      </c>
      <c r="O2621" s="1">
        <v>42797</v>
      </c>
      <c r="P2621" s="4">
        <f t="shared" si="82"/>
        <v>62.658718749999991</v>
      </c>
      <c r="Q2621" s="4">
        <f t="shared" si="83"/>
        <v>132.07</v>
      </c>
      <c r="T2621" s="59"/>
      <c r="U2621" s="59"/>
    </row>
    <row r="2622" spans="1:21" x14ac:dyDescent="0.3">
      <c r="A2622" s="1">
        <v>42798</v>
      </c>
      <c r="B2622">
        <v>132.07</v>
      </c>
      <c r="C2622">
        <v>77.86</v>
      </c>
      <c r="D2622">
        <v>218.32</v>
      </c>
      <c r="E2622">
        <v>56.44</v>
      </c>
      <c r="F2622">
        <v>13.03</v>
      </c>
      <c r="G2622">
        <v>25.57</v>
      </c>
      <c r="H2622">
        <v>24.607500000000002</v>
      </c>
      <c r="I2622">
        <v>36.869999999999997</v>
      </c>
      <c r="J2622">
        <v>30.85</v>
      </c>
      <c r="K2622">
        <v>122.98</v>
      </c>
      <c r="L2622">
        <v>35.9</v>
      </c>
      <c r="O2622" s="1">
        <v>42798</v>
      </c>
      <c r="P2622" s="4">
        <f t="shared" si="82"/>
        <v>62.658718749999991</v>
      </c>
      <c r="Q2622" s="4">
        <f t="shared" si="83"/>
        <v>132.07</v>
      </c>
      <c r="T2622" s="59"/>
      <c r="U2622" s="59"/>
    </row>
    <row r="2623" spans="1:21" x14ac:dyDescent="0.3">
      <c r="A2623" s="1">
        <v>42799</v>
      </c>
      <c r="B2623">
        <v>132.07</v>
      </c>
      <c r="C2623">
        <v>77.86</v>
      </c>
      <c r="D2623">
        <v>218.32</v>
      </c>
      <c r="E2623">
        <v>56.44</v>
      </c>
      <c r="F2623">
        <v>13.03</v>
      </c>
      <c r="G2623">
        <v>25.57</v>
      </c>
      <c r="H2623">
        <v>24.607500000000002</v>
      </c>
      <c r="I2623">
        <v>36.869999999999997</v>
      </c>
      <c r="J2623">
        <v>30.85</v>
      </c>
      <c r="K2623">
        <v>122.98</v>
      </c>
      <c r="L2623">
        <v>35.9</v>
      </c>
      <c r="O2623" s="1">
        <v>42799</v>
      </c>
      <c r="P2623" s="4">
        <f t="shared" si="82"/>
        <v>62.658718749999991</v>
      </c>
      <c r="Q2623" s="4">
        <f t="shared" si="83"/>
        <v>132.07</v>
      </c>
      <c r="T2623" s="59"/>
      <c r="U2623" s="59"/>
    </row>
    <row r="2624" spans="1:21" x14ac:dyDescent="0.3">
      <c r="A2624" s="1">
        <v>42800</v>
      </c>
      <c r="B2624">
        <v>132.13999999999999</v>
      </c>
      <c r="C2624">
        <v>78.31</v>
      </c>
      <c r="D2624">
        <v>217.94</v>
      </c>
      <c r="E2624">
        <v>56.45</v>
      </c>
      <c r="F2624">
        <v>13.04</v>
      </c>
      <c r="G2624">
        <v>25.71</v>
      </c>
      <c r="H2624">
        <v>24.4175</v>
      </c>
      <c r="I2624">
        <v>36.86</v>
      </c>
      <c r="J2624">
        <v>30.85</v>
      </c>
      <c r="K2624">
        <v>121.6</v>
      </c>
      <c r="L2624">
        <v>35.57</v>
      </c>
      <c r="O2624" s="1">
        <v>42800</v>
      </c>
      <c r="P2624" s="4">
        <f t="shared" si="82"/>
        <v>62.555968749999991</v>
      </c>
      <c r="Q2624" s="4">
        <f t="shared" si="83"/>
        <v>132.13999999999999</v>
      </c>
      <c r="T2624" s="59"/>
      <c r="U2624" s="59"/>
    </row>
    <row r="2625" spans="1:21" x14ac:dyDescent="0.3">
      <c r="A2625" s="1">
        <v>42801</v>
      </c>
      <c r="B2625">
        <v>132.43</v>
      </c>
      <c r="C2625">
        <v>79.12</v>
      </c>
      <c r="D2625">
        <v>219.25</v>
      </c>
      <c r="E2625">
        <v>56.73</v>
      </c>
      <c r="F2625">
        <v>13.05</v>
      </c>
      <c r="G2625">
        <v>25.64</v>
      </c>
      <c r="H2625">
        <v>24.684999999999999</v>
      </c>
      <c r="I2625">
        <v>36.97</v>
      </c>
      <c r="J2625">
        <v>31.31</v>
      </c>
      <c r="K2625">
        <v>119.98</v>
      </c>
      <c r="L2625">
        <v>35.799999999999997</v>
      </c>
      <c r="O2625" s="1">
        <v>42801</v>
      </c>
      <c r="P2625" s="4">
        <f t="shared" si="82"/>
        <v>62.829562500000009</v>
      </c>
      <c r="Q2625" s="4">
        <f t="shared" si="83"/>
        <v>132.43</v>
      </c>
      <c r="T2625" s="59"/>
      <c r="U2625" s="59"/>
    </row>
    <row r="2626" spans="1:21" x14ac:dyDescent="0.3">
      <c r="A2626" s="1">
        <v>42802</v>
      </c>
      <c r="B2626">
        <v>132.74</v>
      </c>
      <c r="C2626">
        <v>79.34</v>
      </c>
      <c r="D2626">
        <v>219.63</v>
      </c>
      <c r="E2626">
        <v>57.77</v>
      </c>
      <c r="F2626">
        <v>13.22</v>
      </c>
      <c r="G2626">
        <v>25.38</v>
      </c>
      <c r="H2626">
        <v>24.64</v>
      </c>
      <c r="I2626">
        <v>37.19</v>
      </c>
      <c r="J2626">
        <v>31.22</v>
      </c>
      <c r="K2626">
        <v>120.75</v>
      </c>
      <c r="L2626">
        <v>35.619999999999997</v>
      </c>
      <c r="O2626" s="1">
        <v>42802</v>
      </c>
      <c r="P2626" s="4">
        <f t="shared" si="82"/>
        <v>63.037374999999997</v>
      </c>
      <c r="Q2626" s="4">
        <f t="shared" si="83"/>
        <v>132.74</v>
      </c>
      <c r="T2626" s="59"/>
      <c r="U2626" s="59"/>
    </row>
    <row r="2627" spans="1:21" x14ac:dyDescent="0.3">
      <c r="A2627" s="1">
        <v>42803</v>
      </c>
      <c r="B2627">
        <v>133</v>
      </c>
      <c r="C2627">
        <v>79.13</v>
      </c>
      <c r="D2627">
        <v>222.01</v>
      </c>
      <c r="E2627">
        <v>57.97</v>
      </c>
      <c r="F2627">
        <v>13.33</v>
      </c>
      <c r="G2627">
        <v>25.15</v>
      </c>
      <c r="H2627">
        <v>24.635000000000002</v>
      </c>
      <c r="I2627">
        <v>37.380000000000003</v>
      </c>
      <c r="J2627">
        <v>30.98</v>
      </c>
      <c r="K2627">
        <v>121.25</v>
      </c>
      <c r="L2627">
        <v>35.82</v>
      </c>
      <c r="O2627" s="1">
        <v>42803</v>
      </c>
      <c r="P2627" s="4">
        <f t="shared" si="82"/>
        <v>63.346812499999999</v>
      </c>
      <c r="Q2627" s="4">
        <f t="shared" si="83"/>
        <v>133</v>
      </c>
      <c r="T2627" s="59"/>
      <c r="U2627" s="59"/>
    </row>
    <row r="2628" spans="1:21" x14ac:dyDescent="0.3">
      <c r="A2628" s="1">
        <v>42804</v>
      </c>
      <c r="B2628">
        <v>134.52000000000001</v>
      </c>
      <c r="C2628">
        <v>80.33</v>
      </c>
      <c r="D2628">
        <v>226.35</v>
      </c>
      <c r="E2628">
        <v>58.64</v>
      </c>
      <c r="F2628">
        <v>13.91</v>
      </c>
      <c r="G2628">
        <v>25.18</v>
      </c>
      <c r="H2628">
        <v>24.78</v>
      </c>
      <c r="I2628">
        <v>38.119999999999997</v>
      </c>
      <c r="J2628">
        <v>31.06</v>
      </c>
      <c r="K2628">
        <v>125</v>
      </c>
      <c r="L2628">
        <v>35.909999999999997</v>
      </c>
      <c r="O2628" s="1">
        <v>42804</v>
      </c>
      <c r="P2628" s="4">
        <f t="shared" ref="P2628:P2691" si="84">SUMPRODUCT(C2628:L2628,$C$1:$L$1)</f>
        <v>64.41525</v>
      </c>
      <c r="Q2628" s="4">
        <f t="shared" si="83"/>
        <v>134.52000000000001</v>
      </c>
      <c r="T2628" s="59"/>
      <c r="U2628" s="59"/>
    </row>
    <row r="2629" spans="1:21" x14ac:dyDescent="0.3">
      <c r="A2629" s="1">
        <v>42805</v>
      </c>
      <c r="B2629">
        <v>134.52000000000001</v>
      </c>
      <c r="C2629">
        <v>80.33</v>
      </c>
      <c r="D2629">
        <v>226.35</v>
      </c>
      <c r="E2629">
        <v>58.64</v>
      </c>
      <c r="F2629">
        <v>13.91</v>
      </c>
      <c r="G2629">
        <v>25.18</v>
      </c>
      <c r="H2629">
        <v>24.78</v>
      </c>
      <c r="I2629">
        <v>38.119999999999997</v>
      </c>
      <c r="J2629">
        <v>31.06</v>
      </c>
      <c r="K2629">
        <v>125</v>
      </c>
      <c r="L2629">
        <v>35.909999999999997</v>
      </c>
      <c r="O2629" s="1">
        <v>42805</v>
      </c>
      <c r="P2629" s="4">
        <f t="shared" si="84"/>
        <v>64.41525</v>
      </c>
      <c r="Q2629" s="4">
        <f t="shared" si="83"/>
        <v>134.52000000000001</v>
      </c>
      <c r="T2629" s="59"/>
      <c r="U2629" s="59"/>
    </row>
    <row r="2630" spans="1:21" x14ac:dyDescent="0.3">
      <c r="A2630" s="1">
        <v>42806</v>
      </c>
      <c r="B2630">
        <v>134.52000000000001</v>
      </c>
      <c r="C2630">
        <v>80.33</v>
      </c>
      <c r="D2630">
        <v>226.35</v>
      </c>
      <c r="E2630">
        <v>58.64</v>
      </c>
      <c r="F2630">
        <v>13.91</v>
      </c>
      <c r="G2630">
        <v>25.18</v>
      </c>
      <c r="H2630">
        <v>24.78</v>
      </c>
      <c r="I2630">
        <v>38.119999999999997</v>
      </c>
      <c r="J2630">
        <v>31.06</v>
      </c>
      <c r="K2630">
        <v>125</v>
      </c>
      <c r="L2630">
        <v>35.909999999999997</v>
      </c>
      <c r="O2630" s="1">
        <v>42806</v>
      </c>
      <c r="P2630" s="4">
        <f t="shared" si="84"/>
        <v>64.41525</v>
      </c>
      <c r="Q2630" s="4">
        <f t="shared" si="83"/>
        <v>134.52000000000001</v>
      </c>
      <c r="T2630" s="59"/>
      <c r="U2630" s="59"/>
    </row>
    <row r="2631" spans="1:21" x14ac:dyDescent="0.3">
      <c r="A2631" s="1">
        <v>42807</v>
      </c>
      <c r="B2631">
        <v>135.53</v>
      </c>
      <c r="C2631">
        <v>81.02</v>
      </c>
      <c r="D2631">
        <v>226.45</v>
      </c>
      <c r="E2631">
        <v>58.46</v>
      </c>
      <c r="F2631">
        <v>14.28</v>
      </c>
      <c r="G2631">
        <v>25.7</v>
      </c>
      <c r="H2631">
        <v>25.462499999999999</v>
      </c>
      <c r="I2631">
        <v>38.44</v>
      </c>
      <c r="J2631">
        <v>31.5</v>
      </c>
      <c r="K2631">
        <v>124.19</v>
      </c>
      <c r="L2631">
        <v>35.159999999999997</v>
      </c>
      <c r="O2631" s="1">
        <v>42807</v>
      </c>
      <c r="P2631" s="4">
        <f t="shared" si="84"/>
        <v>64.593906249999989</v>
      </c>
      <c r="Q2631" s="4">
        <f t="shared" si="83"/>
        <v>135.53</v>
      </c>
      <c r="T2631" s="59"/>
      <c r="U2631" s="59"/>
    </row>
    <row r="2632" spans="1:21" x14ac:dyDescent="0.3">
      <c r="A2632" s="1">
        <v>42808</v>
      </c>
      <c r="B2632">
        <v>135.13</v>
      </c>
      <c r="C2632">
        <v>81.09</v>
      </c>
      <c r="D2632">
        <v>224.35</v>
      </c>
      <c r="E2632">
        <v>58.22</v>
      </c>
      <c r="F2632">
        <v>14.1</v>
      </c>
      <c r="G2632">
        <v>25.58</v>
      </c>
      <c r="H2632">
        <v>25.445</v>
      </c>
      <c r="I2632">
        <v>38.270000000000003</v>
      </c>
      <c r="J2632">
        <v>31.21</v>
      </c>
      <c r="K2632">
        <v>123.99</v>
      </c>
      <c r="L2632">
        <v>35.18</v>
      </c>
      <c r="O2632" s="1">
        <v>42808</v>
      </c>
      <c r="P2632" s="4">
        <f t="shared" si="84"/>
        <v>64.2614375</v>
      </c>
      <c r="Q2632" s="4">
        <f t="shared" si="83"/>
        <v>135.13</v>
      </c>
      <c r="T2632" s="59"/>
      <c r="U2632" s="59"/>
    </row>
    <row r="2633" spans="1:21" x14ac:dyDescent="0.3">
      <c r="A2633" s="1">
        <v>42809</v>
      </c>
      <c r="B2633">
        <v>136.19999999999999</v>
      </c>
      <c r="C2633">
        <v>81.819999999999993</v>
      </c>
      <c r="D2633">
        <v>225.93</v>
      </c>
      <c r="E2633">
        <v>58.52</v>
      </c>
      <c r="F2633">
        <v>13.98</v>
      </c>
      <c r="G2633">
        <v>26.12</v>
      </c>
      <c r="H2633">
        <v>25.637499999999999</v>
      </c>
      <c r="I2633">
        <v>38.92</v>
      </c>
      <c r="J2633">
        <v>31.91</v>
      </c>
      <c r="K2633">
        <v>126.07</v>
      </c>
      <c r="L2633">
        <v>35.1</v>
      </c>
      <c r="O2633" s="1">
        <v>42809</v>
      </c>
      <c r="P2633" s="4">
        <f t="shared" si="84"/>
        <v>64.827093750000003</v>
      </c>
      <c r="Q2633" s="4">
        <f t="shared" si="83"/>
        <v>136.19999999999999</v>
      </c>
      <c r="T2633" s="59"/>
      <c r="U2633" s="59"/>
    </row>
    <row r="2634" spans="1:21" x14ac:dyDescent="0.3">
      <c r="A2634" s="1">
        <v>42810</v>
      </c>
      <c r="B2634">
        <v>136.06</v>
      </c>
      <c r="C2634">
        <v>81.709999999999994</v>
      </c>
      <c r="D2634">
        <v>222.36</v>
      </c>
      <c r="E2634">
        <v>58.35</v>
      </c>
      <c r="F2634">
        <v>13.65</v>
      </c>
      <c r="G2634">
        <v>26.04</v>
      </c>
      <c r="H2634">
        <v>25.952500000000001</v>
      </c>
      <c r="I2634">
        <v>39.049999999999997</v>
      </c>
      <c r="J2634">
        <v>32.409999999999997</v>
      </c>
      <c r="K2634">
        <v>126.19</v>
      </c>
      <c r="L2634">
        <v>35.14</v>
      </c>
      <c r="O2634" s="1">
        <v>42810</v>
      </c>
      <c r="P2634" s="4">
        <f t="shared" si="84"/>
        <v>64.433406250000004</v>
      </c>
      <c r="Q2634" s="4">
        <f t="shared" si="83"/>
        <v>136.06</v>
      </c>
      <c r="T2634" s="59"/>
      <c r="U2634" s="59"/>
    </row>
    <row r="2635" spans="1:21" x14ac:dyDescent="0.3">
      <c r="A2635" s="1">
        <v>42811</v>
      </c>
      <c r="B2635">
        <v>136.34</v>
      </c>
      <c r="C2635">
        <v>82.2</v>
      </c>
      <c r="D2635">
        <v>221.18</v>
      </c>
      <c r="E2635">
        <v>57.55</v>
      </c>
      <c r="F2635">
        <v>13.49</v>
      </c>
      <c r="G2635">
        <v>25.8</v>
      </c>
      <c r="H2635">
        <v>26.517499999999998</v>
      </c>
      <c r="I2635">
        <v>39.28</v>
      </c>
      <c r="J2635">
        <v>32.590000000000003</v>
      </c>
      <c r="K2635">
        <v>127.9</v>
      </c>
      <c r="L2635">
        <v>35.270000000000003</v>
      </c>
      <c r="O2635" s="1">
        <v>42811</v>
      </c>
      <c r="P2635" s="4">
        <f t="shared" si="84"/>
        <v>64.419343750000024</v>
      </c>
      <c r="Q2635" s="4">
        <f t="shared" si="83"/>
        <v>136.34</v>
      </c>
      <c r="T2635" s="59"/>
      <c r="U2635" s="59"/>
    </row>
    <row r="2636" spans="1:21" x14ac:dyDescent="0.3">
      <c r="A2636" s="1">
        <v>42812</v>
      </c>
      <c r="B2636">
        <v>136.34</v>
      </c>
      <c r="C2636">
        <v>82.2</v>
      </c>
      <c r="D2636">
        <v>221.18</v>
      </c>
      <c r="E2636">
        <v>57.55</v>
      </c>
      <c r="F2636">
        <v>13.49</v>
      </c>
      <c r="G2636">
        <v>25.8</v>
      </c>
      <c r="H2636">
        <v>26.517499999999998</v>
      </c>
      <c r="I2636">
        <v>39.28</v>
      </c>
      <c r="J2636">
        <v>32.590000000000003</v>
      </c>
      <c r="K2636">
        <v>127.9</v>
      </c>
      <c r="L2636">
        <v>35.270000000000003</v>
      </c>
      <c r="O2636" s="1">
        <v>42812</v>
      </c>
      <c r="P2636" s="4">
        <f t="shared" si="84"/>
        <v>64.419343750000024</v>
      </c>
      <c r="Q2636" s="4">
        <f t="shared" si="83"/>
        <v>136.34</v>
      </c>
      <c r="T2636" s="59"/>
      <c r="U2636" s="59"/>
    </row>
    <row r="2637" spans="1:21" x14ac:dyDescent="0.3">
      <c r="A2637" s="1">
        <v>42813</v>
      </c>
      <c r="B2637">
        <v>136.34</v>
      </c>
      <c r="C2637">
        <v>82.2</v>
      </c>
      <c r="D2637">
        <v>221.18</v>
      </c>
      <c r="E2637">
        <v>57.55</v>
      </c>
      <c r="F2637">
        <v>13.49</v>
      </c>
      <c r="G2637">
        <v>25.8</v>
      </c>
      <c r="H2637">
        <v>26.517499999999998</v>
      </c>
      <c r="I2637">
        <v>39.28</v>
      </c>
      <c r="J2637">
        <v>32.590000000000003</v>
      </c>
      <c r="K2637">
        <v>127.9</v>
      </c>
      <c r="L2637">
        <v>35.270000000000003</v>
      </c>
      <c r="O2637" s="1">
        <v>42813</v>
      </c>
      <c r="P2637" s="4">
        <f t="shared" si="84"/>
        <v>64.419343750000024</v>
      </c>
      <c r="Q2637" s="4">
        <f t="shared" si="83"/>
        <v>136.34</v>
      </c>
      <c r="T2637" s="59"/>
      <c r="U2637" s="59"/>
    </row>
    <row r="2638" spans="1:21" x14ac:dyDescent="0.3">
      <c r="A2638" s="1">
        <v>42814</v>
      </c>
      <c r="B2638">
        <v>137.35</v>
      </c>
      <c r="C2638">
        <v>81.59</v>
      </c>
      <c r="D2638">
        <v>221.24</v>
      </c>
      <c r="E2638">
        <v>57.81</v>
      </c>
      <c r="F2638">
        <v>14.4</v>
      </c>
      <c r="G2638">
        <v>26.21</v>
      </c>
      <c r="H2638">
        <v>27.362500000000001</v>
      </c>
      <c r="I2638">
        <v>39.57</v>
      </c>
      <c r="J2638">
        <v>32.85</v>
      </c>
      <c r="K2638">
        <v>128.27000000000001</v>
      </c>
      <c r="L2638">
        <v>35.43</v>
      </c>
      <c r="O2638" s="1">
        <v>42814</v>
      </c>
      <c r="P2638" s="4">
        <f t="shared" si="84"/>
        <v>64.712406250000001</v>
      </c>
      <c r="Q2638" s="4">
        <f t="shared" ref="Q2638:Q2701" si="85">B2638</f>
        <v>137.35</v>
      </c>
      <c r="T2638" s="59"/>
      <c r="U2638" s="59"/>
    </row>
    <row r="2639" spans="1:21" x14ac:dyDescent="0.3">
      <c r="A2639" s="1">
        <v>42815</v>
      </c>
      <c r="B2639">
        <v>134.13</v>
      </c>
      <c r="C2639">
        <v>79.75</v>
      </c>
      <c r="D2639">
        <v>216.02</v>
      </c>
      <c r="E2639">
        <v>56.8</v>
      </c>
      <c r="F2639">
        <v>13.82</v>
      </c>
      <c r="G2639">
        <v>25.52</v>
      </c>
      <c r="H2639">
        <v>26.477499999999999</v>
      </c>
      <c r="I2639">
        <v>38.58</v>
      </c>
      <c r="J2639">
        <v>32.479999999999997</v>
      </c>
      <c r="K2639">
        <v>126.32</v>
      </c>
      <c r="L2639">
        <v>35.04</v>
      </c>
      <c r="O2639" s="1">
        <v>42815</v>
      </c>
      <c r="P2639" s="4">
        <f t="shared" si="84"/>
        <v>63.290843750000001</v>
      </c>
      <c r="Q2639" s="4">
        <f t="shared" si="85"/>
        <v>134.13</v>
      </c>
      <c r="T2639" s="59"/>
      <c r="U2639" s="59"/>
    </row>
    <row r="2640" spans="1:21" x14ac:dyDescent="0.3">
      <c r="A2640" s="1">
        <v>42816</v>
      </c>
      <c r="B2640">
        <v>135.55000000000001</v>
      </c>
      <c r="C2640">
        <v>80.69</v>
      </c>
      <c r="D2640">
        <v>217.42</v>
      </c>
      <c r="E2640">
        <v>57.04</v>
      </c>
      <c r="F2640">
        <v>14.1</v>
      </c>
      <c r="G2640">
        <v>26.06</v>
      </c>
      <c r="H2640">
        <v>27.017499999999998</v>
      </c>
      <c r="I2640">
        <v>38.82</v>
      </c>
      <c r="J2640">
        <v>32.69</v>
      </c>
      <c r="K2640">
        <v>128.91999999999999</v>
      </c>
      <c r="L2640">
        <v>35.369999999999997</v>
      </c>
      <c r="O2640" s="1">
        <v>42816</v>
      </c>
      <c r="P2640" s="4">
        <f t="shared" si="84"/>
        <v>63.938718749999992</v>
      </c>
      <c r="Q2640" s="4">
        <f t="shared" si="85"/>
        <v>135.55000000000001</v>
      </c>
      <c r="T2640" s="59"/>
      <c r="U2640" s="59"/>
    </row>
    <row r="2641" spans="1:21" x14ac:dyDescent="0.3">
      <c r="A2641" s="1">
        <v>42817</v>
      </c>
      <c r="B2641">
        <v>135.25</v>
      </c>
      <c r="C2641">
        <v>80.67</v>
      </c>
      <c r="D2641">
        <v>216.86</v>
      </c>
      <c r="E2641">
        <v>56.81</v>
      </c>
      <c r="F2641">
        <v>13.79</v>
      </c>
      <c r="G2641">
        <v>26.47</v>
      </c>
      <c r="H2641">
        <v>26.772500000000001</v>
      </c>
      <c r="I2641">
        <v>38.85</v>
      </c>
      <c r="J2641">
        <v>32.56</v>
      </c>
      <c r="K2641">
        <v>129.22</v>
      </c>
      <c r="L2641">
        <v>35.270000000000003</v>
      </c>
      <c r="O2641" s="1">
        <v>42817</v>
      </c>
      <c r="P2641" s="4">
        <f t="shared" si="84"/>
        <v>63.83190625000001</v>
      </c>
      <c r="Q2641" s="4">
        <f t="shared" si="85"/>
        <v>135.25</v>
      </c>
      <c r="T2641" s="59"/>
      <c r="U2641" s="59"/>
    </row>
    <row r="2642" spans="1:21" x14ac:dyDescent="0.3">
      <c r="A2642" s="1">
        <v>42818</v>
      </c>
      <c r="B2642">
        <v>135.88</v>
      </c>
      <c r="C2642">
        <v>80.59</v>
      </c>
      <c r="D2642">
        <v>218.97</v>
      </c>
      <c r="E2642">
        <v>56.92</v>
      </c>
      <c r="F2642">
        <v>13.7</v>
      </c>
      <c r="G2642">
        <v>28.43</v>
      </c>
      <c r="H2642">
        <v>26.8675</v>
      </c>
      <c r="I2642">
        <v>38.97</v>
      </c>
      <c r="J2642">
        <v>32.81</v>
      </c>
      <c r="K2642">
        <v>132.24</v>
      </c>
      <c r="L2642">
        <v>35.159999999999997</v>
      </c>
      <c r="O2642" s="1">
        <v>42818</v>
      </c>
      <c r="P2642" s="4">
        <f t="shared" si="84"/>
        <v>64.458343749999997</v>
      </c>
      <c r="Q2642" s="4">
        <f t="shared" si="85"/>
        <v>135.88</v>
      </c>
      <c r="T2642" s="59"/>
      <c r="U2642" s="59"/>
    </row>
    <row r="2643" spans="1:21" x14ac:dyDescent="0.3">
      <c r="A2643" s="1">
        <v>42819</v>
      </c>
      <c r="B2643">
        <v>135.88</v>
      </c>
      <c r="C2643">
        <v>80.59</v>
      </c>
      <c r="D2643">
        <v>218.97</v>
      </c>
      <c r="E2643">
        <v>56.92</v>
      </c>
      <c r="F2643">
        <v>13.7</v>
      </c>
      <c r="G2643">
        <v>28.43</v>
      </c>
      <c r="H2643">
        <v>26.8675</v>
      </c>
      <c r="I2643">
        <v>38.97</v>
      </c>
      <c r="J2643">
        <v>32.81</v>
      </c>
      <c r="K2643">
        <v>132.24</v>
      </c>
      <c r="L2643">
        <v>35.159999999999997</v>
      </c>
      <c r="O2643" s="1">
        <v>42819</v>
      </c>
      <c r="P2643" s="4">
        <f t="shared" si="84"/>
        <v>64.458343749999997</v>
      </c>
      <c r="Q2643" s="4">
        <f t="shared" si="85"/>
        <v>135.88</v>
      </c>
      <c r="T2643" s="59"/>
      <c r="U2643" s="59"/>
    </row>
    <row r="2644" spans="1:21" x14ac:dyDescent="0.3">
      <c r="A2644" s="1">
        <v>42820</v>
      </c>
      <c r="B2644">
        <v>135.88</v>
      </c>
      <c r="C2644">
        <v>80.59</v>
      </c>
      <c r="D2644">
        <v>218.97</v>
      </c>
      <c r="E2644">
        <v>56.92</v>
      </c>
      <c r="F2644">
        <v>13.7</v>
      </c>
      <c r="G2644">
        <v>28.43</v>
      </c>
      <c r="H2644">
        <v>26.8675</v>
      </c>
      <c r="I2644">
        <v>38.97</v>
      </c>
      <c r="J2644">
        <v>32.81</v>
      </c>
      <c r="K2644">
        <v>132.24</v>
      </c>
      <c r="L2644">
        <v>35.159999999999997</v>
      </c>
      <c r="O2644" s="1">
        <v>42820</v>
      </c>
      <c r="P2644" s="4">
        <f t="shared" si="84"/>
        <v>64.458343749999997</v>
      </c>
      <c r="Q2644" s="4">
        <f t="shared" si="85"/>
        <v>135.88</v>
      </c>
      <c r="T2644" s="59"/>
      <c r="U2644" s="59"/>
    </row>
    <row r="2645" spans="1:21" x14ac:dyDescent="0.3">
      <c r="A2645" s="1">
        <v>42821</v>
      </c>
      <c r="B2645">
        <v>136.08000000000001</v>
      </c>
      <c r="C2645">
        <v>80.53</v>
      </c>
      <c r="D2645">
        <v>219.05</v>
      </c>
      <c r="E2645">
        <v>56.66</v>
      </c>
      <c r="F2645">
        <v>13.7</v>
      </c>
      <c r="G2645">
        <v>28.76</v>
      </c>
      <c r="H2645">
        <v>27.0625</v>
      </c>
      <c r="I2645">
        <v>38.86</v>
      </c>
      <c r="J2645">
        <v>33.17</v>
      </c>
      <c r="K2645">
        <v>132.69999999999999</v>
      </c>
      <c r="L2645">
        <v>35.39</v>
      </c>
      <c r="O2645" s="1">
        <v>42821</v>
      </c>
      <c r="P2645" s="4">
        <f t="shared" si="84"/>
        <v>64.544906249999997</v>
      </c>
      <c r="Q2645" s="4">
        <f t="shared" si="85"/>
        <v>136.08000000000001</v>
      </c>
      <c r="T2645" s="59"/>
      <c r="U2645" s="59"/>
    </row>
    <row r="2646" spans="1:21" x14ac:dyDescent="0.3">
      <c r="A2646" s="1">
        <v>42822</v>
      </c>
      <c r="B2646">
        <v>136.51</v>
      </c>
      <c r="C2646">
        <v>80.61</v>
      </c>
      <c r="D2646">
        <v>220.95</v>
      </c>
      <c r="E2646">
        <v>57.38</v>
      </c>
      <c r="F2646">
        <v>13.69</v>
      </c>
      <c r="G2646">
        <v>28.69</v>
      </c>
      <c r="H2646">
        <v>26.922499999999999</v>
      </c>
      <c r="I2646">
        <v>38.82</v>
      </c>
      <c r="J2646">
        <v>33.35</v>
      </c>
      <c r="K2646">
        <v>133.79</v>
      </c>
      <c r="L2646">
        <v>35.6</v>
      </c>
      <c r="O2646" s="1">
        <v>42822</v>
      </c>
      <c r="P2646" s="4">
        <f t="shared" si="84"/>
        <v>64.90653125</v>
      </c>
      <c r="Q2646" s="4">
        <f t="shared" si="85"/>
        <v>136.51</v>
      </c>
      <c r="T2646" s="59"/>
      <c r="U2646" s="59"/>
    </row>
    <row r="2647" spans="1:21" x14ac:dyDescent="0.3">
      <c r="A2647" s="1">
        <v>42823</v>
      </c>
      <c r="B2647">
        <v>136.18</v>
      </c>
      <c r="C2647">
        <v>80.489999999999995</v>
      </c>
      <c r="D2647">
        <v>221.31</v>
      </c>
      <c r="E2647">
        <v>57.36</v>
      </c>
      <c r="F2647">
        <v>13.71</v>
      </c>
      <c r="G2647">
        <v>28.5</v>
      </c>
      <c r="H2647">
        <v>26.835000000000001</v>
      </c>
      <c r="I2647">
        <v>38.869999999999997</v>
      </c>
      <c r="J2647">
        <v>32.93</v>
      </c>
      <c r="K2647">
        <v>132.91</v>
      </c>
      <c r="L2647">
        <v>35.57</v>
      </c>
      <c r="O2647" s="1">
        <v>42823</v>
      </c>
      <c r="P2647" s="4">
        <f t="shared" si="84"/>
        <v>64.8395625</v>
      </c>
      <c r="Q2647" s="4">
        <f t="shared" si="85"/>
        <v>136.18</v>
      </c>
      <c r="T2647" s="59"/>
      <c r="U2647" s="59"/>
    </row>
    <row r="2648" spans="1:21" x14ac:dyDescent="0.3">
      <c r="A2648" s="1">
        <v>42824</v>
      </c>
      <c r="B2648">
        <v>136.88</v>
      </c>
      <c r="C2648">
        <v>81.040000000000006</v>
      </c>
      <c r="D2648">
        <v>220.04</v>
      </c>
      <c r="E2648">
        <v>57.2</v>
      </c>
      <c r="F2648">
        <v>14.05</v>
      </c>
      <c r="G2648">
        <v>28.97</v>
      </c>
      <c r="H2648">
        <v>27.35</v>
      </c>
      <c r="I2648">
        <v>38.89</v>
      </c>
      <c r="J2648">
        <v>33.07</v>
      </c>
      <c r="K2648">
        <v>132.63</v>
      </c>
      <c r="L2648">
        <v>35.75</v>
      </c>
      <c r="O2648" s="1">
        <v>42824</v>
      </c>
      <c r="P2648" s="4">
        <f t="shared" si="84"/>
        <v>64.905124999999998</v>
      </c>
      <c r="Q2648" s="4">
        <f t="shared" si="85"/>
        <v>136.88</v>
      </c>
      <c r="T2648" s="59"/>
      <c r="U2648" s="59"/>
    </row>
    <row r="2649" spans="1:21" x14ac:dyDescent="0.3">
      <c r="A2649" s="1">
        <v>42825</v>
      </c>
      <c r="B2649">
        <v>136.88999999999999</v>
      </c>
      <c r="C2649">
        <v>80.56</v>
      </c>
      <c r="D2649">
        <v>218.96</v>
      </c>
      <c r="E2649">
        <v>57.34</v>
      </c>
      <c r="F2649">
        <v>14.55</v>
      </c>
      <c r="G2649">
        <v>28.9</v>
      </c>
      <c r="H2649">
        <v>27.232500000000002</v>
      </c>
      <c r="I2649">
        <v>38.9</v>
      </c>
      <c r="J2649">
        <v>32.840000000000003</v>
      </c>
      <c r="K2649">
        <v>132.80000000000001</v>
      </c>
      <c r="L2649">
        <v>36.07</v>
      </c>
      <c r="O2649" s="1">
        <v>42825</v>
      </c>
      <c r="P2649" s="4">
        <f t="shared" si="84"/>
        <v>64.814656250000013</v>
      </c>
      <c r="Q2649" s="4">
        <f t="shared" si="85"/>
        <v>136.88999999999999</v>
      </c>
      <c r="T2649" s="59"/>
      <c r="U2649" s="59"/>
    </row>
    <row r="2650" spans="1:21" x14ac:dyDescent="0.3">
      <c r="A2650" s="1">
        <v>42826</v>
      </c>
      <c r="B2650">
        <v>136.88999999999999</v>
      </c>
      <c r="C2650">
        <v>80.56</v>
      </c>
      <c r="D2650">
        <v>218.96</v>
      </c>
      <c r="E2650">
        <v>57.34</v>
      </c>
      <c r="F2650">
        <v>14.55</v>
      </c>
      <c r="G2650">
        <v>28.9</v>
      </c>
      <c r="H2650">
        <v>27.232500000000002</v>
      </c>
      <c r="I2650">
        <v>38.9</v>
      </c>
      <c r="J2650">
        <v>32.840000000000003</v>
      </c>
      <c r="K2650">
        <v>132.80000000000001</v>
      </c>
      <c r="L2650">
        <v>36.07</v>
      </c>
      <c r="O2650" s="1">
        <v>42826</v>
      </c>
      <c r="P2650" s="4">
        <f t="shared" si="84"/>
        <v>64.814656250000013</v>
      </c>
      <c r="Q2650" s="4">
        <f t="shared" si="85"/>
        <v>136.88999999999999</v>
      </c>
      <c r="T2650" s="59"/>
      <c r="U2650" s="59"/>
    </row>
    <row r="2651" spans="1:21" x14ac:dyDescent="0.3">
      <c r="A2651" s="1">
        <v>42827</v>
      </c>
      <c r="B2651">
        <v>136.88999999999999</v>
      </c>
      <c r="C2651">
        <v>80.56</v>
      </c>
      <c r="D2651">
        <v>218.96</v>
      </c>
      <c r="E2651">
        <v>57.34</v>
      </c>
      <c r="F2651">
        <v>14.55</v>
      </c>
      <c r="G2651">
        <v>28.9</v>
      </c>
      <c r="H2651">
        <v>27.232500000000002</v>
      </c>
      <c r="I2651">
        <v>38.9</v>
      </c>
      <c r="J2651">
        <v>32.840000000000003</v>
      </c>
      <c r="K2651">
        <v>132.80000000000001</v>
      </c>
      <c r="L2651">
        <v>36.07</v>
      </c>
      <c r="O2651" s="1">
        <v>42827</v>
      </c>
      <c r="P2651" s="4">
        <f t="shared" si="84"/>
        <v>64.814656250000013</v>
      </c>
      <c r="Q2651" s="4">
        <f t="shared" si="85"/>
        <v>136.88999999999999</v>
      </c>
      <c r="T2651" s="59"/>
      <c r="U2651" s="59"/>
    </row>
    <row r="2652" spans="1:21" x14ac:dyDescent="0.3">
      <c r="A2652" s="1">
        <v>42828</v>
      </c>
      <c r="B2652">
        <v>136.02000000000001</v>
      </c>
      <c r="C2652">
        <v>80.36</v>
      </c>
      <c r="D2652">
        <v>218.8</v>
      </c>
      <c r="E2652">
        <v>56.5</v>
      </c>
      <c r="F2652">
        <v>14.64</v>
      </c>
      <c r="G2652">
        <v>28.64</v>
      </c>
      <c r="H2652">
        <v>27.094999999999999</v>
      </c>
      <c r="I2652">
        <v>38.89</v>
      </c>
      <c r="J2652">
        <v>32.89</v>
      </c>
      <c r="K2652">
        <v>132.18</v>
      </c>
      <c r="L2652">
        <v>36.159999999999997</v>
      </c>
      <c r="O2652" s="1">
        <v>42828</v>
      </c>
      <c r="P2652" s="4">
        <f t="shared" si="84"/>
        <v>64.625562500000001</v>
      </c>
      <c r="Q2652" s="4">
        <f t="shared" si="85"/>
        <v>136.02000000000001</v>
      </c>
      <c r="T2652" s="59"/>
      <c r="U2652" s="59"/>
    </row>
    <row r="2653" spans="1:21" x14ac:dyDescent="0.3">
      <c r="A2653" s="1">
        <v>42829</v>
      </c>
      <c r="B2653">
        <v>135.34</v>
      </c>
      <c r="C2653">
        <v>80.599999999999994</v>
      </c>
      <c r="D2653">
        <v>218.96</v>
      </c>
      <c r="E2653">
        <v>56.68</v>
      </c>
      <c r="F2653">
        <v>14.16</v>
      </c>
      <c r="G2653">
        <v>28.59</v>
      </c>
      <c r="H2653">
        <v>25.195</v>
      </c>
      <c r="I2653">
        <v>39</v>
      </c>
      <c r="J2653">
        <v>32.86</v>
      </c>
      <c r="K2653">
        <v>132.74</v>
      </c>
      <c r="L2653">
        <v>36.28</v>
      </c>
      <c r="O2653" s="1">
        <v>42829</v>
      </c>
      <c r="P2653" s="4">
        <f t="shared" si="84"/>
        <v>64.469812500000003</v>
      </c>
      <c r="Q2653" s="4">
        <f t="shared" si="85"/>
        <v>135.34</v>
      </c>
      <c r="T2653" s="59"/>
      <c r="U2653" s="59"/>
    </row>
    <row r="2654" spans="1:21" x14ac:dyDescent="0.3">
      <c r="A2654" s="1">
        <v>42830</v>
      </c>
      <c r="B2654">
        <v>134.4</v>
      </c>
      <c r="C2654">
        <v>80.08</v>
      </c>
      <c r="D2654">
        <v>217.13</v>
      </c>
      <c r="E2654">
        <v>56.47</v>
      </c>
      <c r="F2654">
        <v>14.17</v>
      </c>
      <c r="G2654">
        <v>28.26</v>
      </c>
      <c r="H2654">
        <v>25.0075</v>
      </c>
      <c r="I2654">
        <v>38.380000000000003</v>
      </c>
      <c r="J2654">
        <v>32.9</v>
      </c>
      <c r="K2654">
        <v>131.03</v>
      </c>
      <c r="L2654">
        <v>36.22</v>
      </c>
      <c r="O2654" s="1">
        <v>42830</v>
      </c>
      <c r="P2654" s="4">
        <f t="shared" si="84"/>
        <v>63.96471875000001</v>
      </c>
      <c r="Q2654" s="4">
        <f t="shared" si="85"/>
        <v>134.4</v>
      </c>
      <c r="T2654" s="59"/>
      <c r="U2654" s="59"/>
    </row>
    <row r="2655" spans="1:21" x14ac:dyDescent="0.3">
      <c r="A2655" s="1">
        <v>42831</v>
      </c>
      <c r="B2655">
        <v>134.61000000000001</v>
      </c>
      <c r="C2655">
        <v>80.099999999999994</v>
      </c>
      <c r="D2655">
        <v>217.5</v>
      </c>
      <c r="E2655">
        <v>56.53</v>
      </c>
      <c r="F2655">
        <v>13.27</v>
      </c>
      <c r="G2655">
        <v>28.62</v>
      </c>
      <c r="H2655">
        <v>25.19</v>
      </c>
      <c r="I2655">
        <v>38.58</v>
      </c>
      <c r="J2655">
        <v>32.86</v>
      </c>
      <c r="K2655">
        <v>130.97999999999999</v>
      </c>
      <c r="L2655">
        <v>36.03</v>
      </c>
      <c r="O2655" s="1">
        <v>42831</v>
      </c>
      <c r="P2655" s="4">
        <f t="shared" si="84"/>
        <v>63.97175</v>
      </c>
      <c r="Q2655" s="4">
        <f t="shared" si="85"/>
        <v>134.61000000000001</v>
      </c>
      <c r="T2655" s="59"/>
      <c r="U2655" s="59"/>
    </row>
    <row r="2656" spans="1:21" x14ac:dyDescent="0.3">
      <c r="A2656" s="1">
        <v>42832</v>
      </c>
      <c r="B2656">
        <v>135.19</v>
      </c>
      <c r="C2656">
        <v>80.53</v>
      </c>
      <c r="D2656">
        <v>218.25</v>
      </c>
      <c r="E2656">
        <v>56.32</v>
      </c>
      <c r="F2656">
        <v>13.52</v>
      </c>
      <c r="G2656">
        <v>28.52</v>
      </c>
      <c r="H2656">
        <v>25.0825</v>
      </c>
      <c r="I2656">
        <v>38.93</v>
      </c>
      <c r="J2656">
        <v>32.869999999999997</v>
      </c>
      <c r="K2656">
        <v>131.18</v>
      </c>
      <c r="L2656">
        <v>36.03</v>
      </c>
      <c r="O2656" s="1">
        <v>42832</v>
      </c>
      <c r="P2656" s="4">
        <f t="shared" si="84"/>
        <v>64.135531250000014</v>
      </c>
      <c r="Q2656" s="4">
        <f t="shared" si="85"/>
        <v>135.19</v>
      </c>
      <c r="T2656" s="59"/>
      <c r="U2656" s="59"/>
    </row>
    <row r="2657" spans="1:21" x14ac:dyDescent="0.3">
      <c r="A2657" s="1">
        <v>42833</v>
      </c>
      <c r="B2657">
        <v>135.19</v>
      </c>
      <c r="C2657">
        <v>80.53</v>
      </c>
      <c r="D2657">
        <v>218.25</v>
      </c>
      <c r="E2657">
        <v>56.32</v>
      </c>
      <c r="F2657">
        <v>13.52</v>
      </c>
      <c r="G2657">
        <v>28.52</v>
      </c>
      <c r="H2657">
        <v>25.0825</v>
      </c>
      <c r="I2657">
        <v>38.93</v>
      </c>
      <c r="J2657">
        <v>32.869999999999997</v>
      </c>
      <c r="K2657">
        <v>131.18</v>
      </c>
      <c r="L2657">
        <v>36.03</v>
      </c>
      <c r="O2657" s="1">
        <v>42833</v>
      </c>
      <c r="P2657" s="4">
        <f t="shared" si="84"/>
        <v>64.135531250000014</v>
      </c>
      <c r="Q2657" s="4">
        <f t="shared" si="85"/>
        <v>135.19</v>
      </c>
      <c r="T2657" s="59"/>
      <c r="U2657" s="59"/>
    </row>
    <row r="2658" spans="1:21" x14ac:dyDescent="0.3">
      <c r="A2658" s="1">
        <v>42834</v>
      </c>
      <c r="B2658">
        <v>135.19</v>
      </c>
      <c r="C2658">
        <v>80.53</v>
      </c>
      <c r="D2658">
        <v>218.25</v>
      </c>
      <c r="E2658">
        <v>56.32</v>
      </c>
      <c r="F2658">
        <v>13.52</v>
      </c>
      <c r="G2658">
        <v>28.52</v>
      </c>
      <c r="H2658">
        <v>25.0825</v>
      </c>
      <c r="I2658">
        <v>38.93</v>
      </c>
      <c r="J2658">
        <v>32.869999999999997</v>
      </c>
      <c r="K2658">
        <v>131.18</v>
      </c>
      <c r="L2658">
        <v>36.03</v>
      </c>
      <c r="O2658" s="1">
        <v>42834</v>
      </c>
      <c r="P2658" s="4">
        <f t="shared" si="84"/>
        <v>64.135531250000014</v>
      </c>
      <c r="Q2658" s="4">
        <f t="shared" si="85"/>
        <v>135.19</v>
      </c>
      <c r="T2658" s="59"/>
      <c r="U2658" s="59"/>
    </row>
    <row r="2659" spans="1:21" x14ac:dyDescent="0.3">
      <c r="A2659" s="1">
        <v>42835</v>
      </c>
      <c r="B2659">
        <v>134.15</v>
      </c>
      <c r="C2659">
        <v>80.13</v>
      </c>
      <c r="D2659">
        <v>218.02</v>
      </c>
      <c r="E2659">
        <v>56.52</v>
      </c>
      <c r="F2659">
        <v>13.1</v>
      </c>
      <c r="G2659">
        <v>27.64</v>
      </c>
      <c r="H2659">
        <v>24.442499999999999</v>
      </c>
      <c r="I2659">
        <v>38.86</v>
      </c>
      <c r="J2659">
        <v>32.520000000000003</v>
      </c>
      <c r="K2659">
        <v>129.91</v>
      </c>
      <c r="L2659">
        <v>35.799999999999997</v>
      </c>
      <c r="O2659" s="1">
        <v>42835</v>
      </c>
      <c r="P2659" s="4">
        <f t="shared" si="84"/>
        <v>63.754156249999994</v>
      </c>
      <c r="Q2659" s="4">
        <f t="shared" si="85"/>
        <v>134.15</v>
      </c>
      <c r="T2659" s="59"/>
      <c r="U2659" s="59"/>
    </row>
    <row r="2660" spans="1:21" x14ac:dyDescent="0.3">
      <c r="A2660" s="1">
        <v>42836</v>
      </c>
      <c r="B2660">
        <v>133.07</v>
      </c>
      <c r="C2660">
        <v>79.41</v>
      </c>
      <c r="D2660">
        <v>217.55</v>
      </c>
      <c r="E2660">
        <v>55.35</v>
      </c>
      <c r="F2660">
        <v>13.1</v>
      </c>
      <c r="G2660">
        <v>27.18</v>
      </c>
      <c r="H2660">
        <v>24.53</v>
      </c>
      <c r="I2660">
        <v>38.200000000000003</v>
      </c>
      <c r="J2660">
        <v>32.4</v>
      </c>
      <c r="K2660">
        <v>129.81</v>
      </c>
      <c r="L2660">
        <v>35.74</v>
      </c>
      <c r="O2660" s="1">
        <v>42836</v>
      </c>
      <c r="P2660" s="4">
        <f t="shared" si="84"/>
        <v>63.354750000000003</v>
      </c>
      <c r="Q2660" s="4">
        <f t="shared" si="85"/>
        <v>133.07</v>
      </c>
      <c r="T2660" s="59"/>
      <c r="U2660" s="59"/>
    </row>
    <row r="2661" spans="1:21" x14ac:dyDescent="0.3">
      <c r="A2661" s="1">
        <v>42837</v>
      </c>
      <c r="B2661">
        <v>130.78</v>
      </c>
      <c r="C2661">
        <v>78.48</v>
      </c>
      <c r="D2661">
        <v>209.2</v>
      </c>
      <c r="E2661">
        <v>53.39</v>
      </c>
      <c r="F2661">
        <v>12.76</v>
      </c>
      <c r="G2661">
        <v>26.69</v>
      </c>
      <c r="H2661">
        <v>24.327500000000001</v>
      </c>
      <c r="I2661">
        <v>37.770000000000003</v>
      </c>
      <c r="J2661">
        <v>32.28</v>
      </c>
      <c r="K2661">
        <v>129.01</v>
      </c>
      <c r="L2661">
        <v>35.630000000000003</v>
      </c>
      <c r="O2661" s="1">
        <v>42837</v>
      </c>
      <c r="P2661" s="4">
        <f t="shared" si="84"/>
        <v>61.867343749999996</v>
      </c>
      <c r="Q2661" s="4">
        <f t="shared" si="85"/>
        <v>130.78</v>
      </c>
      <c r="T2661" s="59"/>
      <c r="U2661" s="59"/>
    </row>
    <row r="2662" spans="1:21" x14ac:dyDescent="0.3">
      <c r="A2662" s="1">
        <v>42838</v>
      </c>
      <c r="B2662">
        <v>129.91</v>
      </c>
      <c r="C2662">
        <v>77.84</v>
      </c>
      <c r="D2662">
        <v>211.32</v>
      </c>
      <c r="E2662">
        <v>52.79</v>
      </c>
      <c r="F2662">
        <v>12.31</v>
      </c>
      <c r="G2662">
        <v>26.74</v>
      </c>
      <c r="H2662">
        <v>23.872499999999999</v>
      </c>
      <c r="I2662">
        <v>37.520000000000003</v>
      </c>
      <c r="J2662">
        <v>31.83</v>
      </c>
      <c r="K2662">
        <v>128.38</v>
      </c>
      <c r="L2662">
        <v>35.25</v>
      </c>
      <c r="O2662" s="1">
        <v>42838</v>
      </c>
      <c r="P2662" s="4">
        <f t="shared" si="84"/>
        <v>61.745281250000005</v>
      </c>
      <c r="Q2662" s="4">
        <f t="shared" si="85"/>
        <v>129.91</v>
      </c>
      <c r="T2662" s="59"/>
      <c r="U2662" s="59"/>
    </row>
    <row r="2663" spans="1:21" x14ac:dyDescent="0.3">
      <c r="A2663" s="1">
        <v>42839</v>
      </c>
      <c r="B2663">
        <v>129.91</v>
      </c>
      <c r="C2663">
        <v>77.84</v>
      </c>
      <c r="D2663">
        <v>211.32</v>
      </c>
      <c r="E2663">
        <v>52.79</v>
      </c>
      <c r="F2663">
        <v>12.31</v>
      </c>
      <c r="G2663">
        <v>26.74</v>
      </c>
      <c r="H2663">
        <v>23.872499999999999</v>
      </c>
      <c r="I2663">
        <v>37.520000000000003</v>
      </c>
      <c r="J2663">
        <v>31.83</v>
      </c>
      <c r="K2663">
        <v>128.38</v>
      </c>
      <c r="L2663">
        <v>35.25</v>
      </c>
      <c r="O2663" s="1">
        <v>42839</v>
      </c>
      <c r="P2663" s="4">
        <f t="shared" si="84"/>
        <v>61.745281250000005</v>
      </c>
      <c r="Q2663" s="4">
        <f t="shared" si="85"/>
        <v>129.91</v>
      </c>
      <c r="T2663" s="59"/>
      <c r="U2663" s="59"/>
    </row>
    <row r="2664" spans="1:21" x14ac:dyDescent="0.3">
      <c r="A2664" s="1">
        <v>42840</v>
      </c>
      <c r="B2664">
        <v>129.91</v>
      </c>
      <c r="C2664">
        <v>77.84</v>
      </c>
      <c r="D2664">
        <v>211.32</v>
      </c>
      <c r="E2664">
        <v>52.79</v>
      </c>
      <c r="F2664">
        <v>12.31</v>
      </c>
      <c r="G2664">
        <v>26.74</v>
      </c>
      <c r="H2664">
        <v>23.872499999999999</v>
      </c>
      <c r="I2664">
        <v>37.520000000000003</v>
      </c>
      <c r="J2664">
        <v>31.83</v>
      </c>
      <c r="K2664">
        <v>128.38</v>
      </c>
      <c r="L2664">
        <v>35.25</v>
      </c>
      <c r="O2664" s="1">
        <v>42840</v>
      </c>
      <c r="P2664" s="4">
        <f t="shared" si="84"/>
        <v>61.745281250000005</v>
      </c>
      <c r="Q2664" s="4">
        <f t="shared" si="85"/>
        <v>129.91</v>
      </c>
      <c r="T2664" s="59"/>
      <c r="U2664" s="59"/>
    </row>
    <row r="2665" spans="1:21" x14ac:dyDescent="0.3">
      <c r="A2665" s="1">
        <v>42841</v>
      </c>
      <c r="B2665">
        <v>129.91</v>
      </c>
      <c r="C2665">
        <v>77.84</v>
      </c>
      <c r="D2665">
        <v>211.32</v>
      </c>
      <c r="E2665">
        <v>52.79</v>
      </c>
      <c r="F2665">
        <v>12.31</v>
      </c>
      <c r="G2665">
        <v>26.74</v>
      </c>
      <c r="H2665">
        <v>23.872499999999999</v>
      </c>
      <c r="I2665">
        <v>37.520000000000003</v>
      </c>
      <c r="J2665">
        <v>31.83</v>
      </c>
      <c r="K2665">
        <v>128.38</v>
      </c>
      <c r="L2665">
        <v>35.25</v>
      </c>
      <c r="O2665" s="1">
        <v>42841</v>
      </c>
      <c r="P2665" s="4">
        <f t="shared" si="84"/>
        <v>61.745281250000005</v>
      </c>
      <c r="Q2665" s="4">
        <f t="shared" si="85"/>
        <v>129.91</v>
      </c>
      <c r="T2665" s="59"/>
      <c r="U2665" s="59"/>
    </row>
    <row r="2666" spans="1:21" x14ac:dyDescent="0.3">
      <c r="A2666" s="1">
        <v>42842</v>
      </c>
      <c r="B2666">
        <v>131.53</v>
      </c>
      <c r="C2666">
        <v>78.72</v>
      </c>
      <c r="D2666">
        <v>213.87</v>
      </c>
      <c r="E2666">
        <v>52.89</v>
      </c>
      <c r="F2666">
        <v>12.79</v>
      </c>
      <c r="G2666">
        <v>27.13</v>
      </c>
      <c r="H2666">
        <v>24.807500000000001</v>
      </c>
      <c r="I2666">
        <v>38.020000000000003</v>
      </c>
      <c r="J2666">
        <v>32.03</v>
      </c>
      <c r="K2666">
        <v>130.16999999999999</v>
      </c>
      <c r="L2666">
        <v>35.479999999999997</v>
      </c>
      <c r="O2666" s="1">
        <v>42842</v>
      </c>
      <c r="P2666" s="4">
        <f t="shared" si="84"/>
        <v>62.527093750000006</v>
      </c>
      <c r="Q2666" s="4">
        <f t="shared" si="85"/>
        <v>131.53</v>
      </c>
      <c r="T2666" s="59"/>
      <c r="U2666" s="59"/>
    </row>
    <row r="2667" spans="1:21" x14ac:dyDescent="0.3">
      <c r="A2667" s="1">
        <v>42843</v>
      </c>
      <c r="B2667">
        <v>132.13999999999999</v>
      </c>
      <c r="C2667">
        <v>79.61</v>
      </c>
      <c r="D2667">
        <v>213.1</v>
      </c>
      <c r="E2667">
        <v>52.67</v>
      </c>
      <c r="F2667">
        <v>12.95</v>
      </c>
      <c r="G2667">
        <v>27.14</v>
      </c>
      <c r="H2667">
        <v>24.822500000000002</v>
      </c>
      <c r="I2667">
        <v>38.049999999999997</v>
      </c>
      <c r="J2667">
        <v>31.79</v>
      </c>
      <c r="K2667">
        <v>130.65</v>
      </c>
      <c r="L2667">
        <v>35.765000000000001</v>
      </c>
      <c r="O2667" s="1">
        <v>42843</v>
      </c>
      <c r="P2667" s="4">
        <f t="shared" si="84"/>
        <v>62.584093749999994</v>
      </c>
      <c r="Q2667" s="4">
        <f t="shared" si="85"/>
        <v>132.13999999999999</v>
      </c>
      <c r="T2667" s="59"/>
      <c r="U2667" s="59"/>
    </row>
    <row r="2668" spans="1:21" x14ac:dyDescent="0.3">
      <c r="A2668" s="1">
        <v>42844</v>
      </c>
      <c r="B2668">
        <v>132.83000000000001</v>
      </c>
      <c r="C2668">
        <v>79.37</v>
      </c>
      <c r="D2668">
        <v>213.63</v>
      </c>
      <c r="E2668">
        <v>52.61</v>
      </c>
      <c r="F2668">
        <v>12.84</v>
      </c>
      <c r="G2668">
        <v>27.26</v>
      </c>
      <c r="H2668">
        <v>24.92</v>
      </c>
      <c r="I2668">
        <v>39.25</v>
      </c>
      <c r="J2668">
        <v>31.61</v>
      </c>
      <c r="K2668">
        <v>126.89</v>
      </c>
      <c r="L2668">
        <v>35.909999999999997</v>
      </c>
      <c r="O2668" s="1">
        <v>42844</v>
      </c>
      <c r="P2668" s="4">
        <f t="shared" si="84"/>
        <v>62.576374999999992</v>
      </c>
      <c r="Q2668" s="4">
        <f t="shared" si="85"/>
        <v>132.83000000000001</v>
      </c>
      <c r="T2668" s="59"/>
      <c r="U2668" s="59"/>
    </row>
    <row r="2669" spans="1:21" x14ac:dyDescent="0.3">
      <c r="A2669" s="1">
        <v>42845</v>
      </c>
      <c r="B2669">
        <v>134.93</v>
      </c>
      <c r="C2669">
        <v>80.760000000000005</v>
      </c>
      <c r="D2669">
        <v>218.21</v>
      </c>
      <c r="E2669">
        <v>52.66</v>
      </c>
      <c r="F2669">
        <v>13.11</v>
      </c>
      <c r="G2669">
        <v>27.96</v>
      </c>
      <c r="H2669">
        <v>25.315000000000001</v>
      </c>
      <c r="I2669">
        <v>39.89</v>
      </c>
      <c r="J2669">
        <v>31.79</v>
      </c>
      <c r="K2669">
        <v>130.05000000000001</v>
      </c>
      <c r="L2669">
        <v>36.18</v>
      </c>
      <c r="O2669" s="1">
        <v>42845</v>
      </c>
      <c r="P2669" s="4">
        <f t="shared" si="84"/>
        <v>63.676562500000003</v>
      </c>
      <c r="Q2669" s="4">
        <f t="shared" si="85"/>
        <v>134.93</v>
      </c>
      <c r="T2669" s="59"/>
      <c r="U2669" s="59"/>
    </row>
    <row r="2670" spans="1:21" x14ac:dyDescent="0.3">
      <c r="A2670" s="1">
        <v>42846</v>
      </c>
      <c r="B2670">
        <v>134.36000000000001</v>
      </c>
      <c r="C2670">
        <v>79.81</v>
      </c>
      <c r="D2670">
        <v>217.66</v>
      </c>
      <c r="E2670">
        <v>52.5</v>
      </c>
      <c r="F2670">
        <v>13</v>
      </c>
      <c r="G2670">
        <v>27.32</v>
      </c>
      <c r="H2670">
        <v>25.42</v>
      </c>
      <c r="I2670">
        <v>39.79</v>
      </c>
      <c r="J2670">
        <v>32.08</v>
      </c>
      <c r="K2670">
        <v>130.03</v>
      </c>
      <c r="L2670">
        <v>36.32</v>
      </c>
      <c r="O2670" s="1">
        <v>42846</v>
      </c>
      <c r="P2670" s="4">
        <f t="shared" si="84"/>
        <v>63.435249999999996</v>
      </c>
      <c r="Q2670" s="4">
        <f t="shared" si="85"/>
        <v>134.36000000000001</v>
      </c>
      <c r="T2670" s="59"/>
      <c r="U2670" s="59"/>
    </row>
    <row r="2671" spans="1:21" x14ac:dyDescent="0.3">
      <c r="A2671" s="1">
        <v>42847</v>
      </c>
      <c r="B2671">
        <v>134.36000000000001</v>
      </c>
      <c r="C2671">
        <v>79.81</v>
      </c>
      <c r="D2671">
        <v>217.66</v>
      </c>
      <c r="E2671">
        <v>52.5</v>
      </c>
      <c r="F2671">
        <v>13</v>
      </c>
      <c r="G2671">
        <v>27.32</v>
      </c>
      <c r="H2671">
        <v>25.42</v>
      </c>
      <c r="I2671">
        <v>39.79</v>
      </c>
      <c r="J2671">
        <v>32.08</v>
      </c>
      <c r="K2671">
        <v>130.03</v>
      </c>
      <c r="L2671">
        <v>36.32</v>
      </c>
      <c r="O2671" s="1">
        <v>42847</v>
      </c>
      <c r="P2671" s="4">
        <f t="shared" si="84"/>
        <v>63.435249999999996</v>
      </c>
      <c r="Q2671" s="4">
        <f t="shared" si="85"/>
        <v>134.36000000000001</v>
      </c>
      <c r="T2671" s="59"/>
      <c r="U2671" s="59"/>
    </row>
    <row r="2672" spans="1:21" x14ac:dyDescent="0.3">
      <c r="A2672" s="1">
        <v>42848</v>
      </c>
      <c r="B2672">
        <v>134.36000000000001</v>
      </c>
      <c r="C2672">
        <v>79.81</v>
      </c>
      <c r="D2672">
        <v>217.66</v>
      </c>
      <c r="E2672">
        <v>52.5</v>
      </c>
      <c r="F2672">
        <v>13</v>
      </c>
      <c r="G2672">
        <v>27.32</v>
      </c>
      <c r="H2672">
        <v>25.42</v>
      </c>
      <c r="I2672">
        <v>39.79</v>
      </c>
      <c r="J2672">
        <v>32.08</v>
      </c>
      <c r="K2672">
        <v>130.03</v>
      </c>
      <c r="L2672">
        <v>36.32</v>
      </c>
      <c r="O2672" s="1">
        <v>42848</v>
      </c>
      <c r="P2672" s="4">
        <f t="shared" si="84"/>
        <v>63.435249999999996</v>
      </c>
      <c r="Q2672" s="4">
        <f t="shared" si="85"/>
        <v>134.36000000000001</v>
      </c>
      <c r="T2672" s="59"/>
      <c r="U2672" s="59"/>
    </row>
    <row r="2673" spans="1:21" x14ac:dyDescent="0.3">
      <c r="A2673" s="1">
        <v>42849</v>
      </c>
      <c r="B2673">
        <v>136.29</v>
      </c>
      <c r="C2673">
        <v>81.08</v>
      </c>
      <c r="D2673">
        <v>221.24</v>
      </c>
      <c r="E2673">
        <v>52.81</v>
      </c>
      <c r="F2673">
        <v>13.13</v>
      </c>
      <c r="G2673">
        <v>26.57</v>
      </c>
      <c r="H2673">
        <v>25.737500000000001</v>
      </c>
      <c r="I2673">
        <v>40.44</v>
      </c>
      <c r="J2673">
        <v>32.700000000000003</v>
      </c>
      <c r="K2673">
        <v>133.46</v>
      </c>
      <c r="L2673">
        <v>36.75</v>
      </c>
      <c r="O2673" s="1">
        <v>42849</v>
      </c>
      <c r="P2673" s="4">
        <f t="shared" si="84"/>
        <v>64.305718750000011</v>
      </c>
      <c r="Q2673" s="4">
        <f t="shared" si="85"/>
        <v>136.29</v>
      </c>
      <c r="T2673" s="59"/>
      <c r="U2673" s="59"/>
    </row>
    <row r="2674" spans="1:21" x14ac:dyDescent="0.3">
      <c r="A2674" s="1">
        <v>42850</v>
      </c>
      <c r="B2674">
        <v>137.68</v>
      </c>
      <c r="C2674">
        <v>82.36</v>
      </c>
      <c r="D2674">
        <v>223.2</v>
      </c>
      <c r="E2674">
        <v>53</v>
      </c>
      <c r="F2674">
        <v>13.49</v>
      </c>
      <c r="G2674">
        <v>26.99</v>
      </c>
      <c r="H2674">
        <v>26.184999999999999</v>
      </c>
      <c r="I2674">
        <v>40.79</v>
      </c>
      <c r="J2674">
        <v>33.07</v>
      </c>
      <c r="K2674">
        <v>134.24</v>
      </c>
      <c r="L2674">
        <v>36.869999999999997</v>
      </c>
      <c r="O2674" s="1">
        <v>42850</v>
      </c>
      <c r="P2674" s="4">
        <f t="shared" si="84"/>
        <v>64.94006250000001</v>
      </c>
      <c r="Q2674" s="4">
        <f t="shared" si="85"/>
        <v>137.68</v>
      </c>
      <c r="T2674" s="59"/>
      <c r="U2674" s="59"/>
    </row>
    <row r="2675" spans="1:21" x14ac:dyDescent="0.3">
      <c r="A2675" s="1">
        <v>42851</v>
      </c>
      <c r="B2675">
        <v>136.55000000000001</v>
      </c>
      <c r="C2675">
        <v>81.11</v>
      </c>
      <c r="D2675">
        <v>221.68</v>
      </c>
      <c r="E2675">
        <v>53.04</v>
      </c>
      <c r="F2675">
        <v>13.41</v>
      </c>
      <c r="G2675">
        <v>26.79</v>
      </c>
      <c r="H2675">
        <v>26.004999999999999</v>
      </c>
      <c r="I2675">
        <v>40.71</v>
      </c>
      <c r="J2675">
        <v>33</v>
      </c>
      <c r="K2675">
        <v>132.46</v>
      </c>
      <c r="L2675">
        <v>36.93</v>
      </c>
      <c r="O2675" s="1">
        <v>42851</v>
      </c>
      <c r="P2675" s="4">
        <f t="shared" si="84"/>
        <v>64.486437499999994</v>
      </c>
      <c r="Q2675" s="4">
        <f t="shared" si="85"/>
        <v>136.55000000000001</v>
      </c>
      <c r="T2675" s="59"/>
      <c r="U2675" s="59"/>
    </row>
    <row r="2676" spans="1:21" x14ac:dyDescent="0.3">
      <c r="A2676" s="1">
        <v>42852</v>
      </c>
      <c r="B2676">
        <v>138.47</v>
      </c>
      <c r="C2676">
        <v>80.8</v>
      </c>
      <c r="D2676">
        <v>223.09</v>
      </c>
      <c r="E2676">
        <v>53.21</v>
      </c>
      <c r="F2676">
        <v>13.62</v>
      </c>
      <c r="G2676">
        <v>27.63</v>
      </c>
      <c r="H2676">
        <v>26.41</v>
      </c>
      <c r="I2676">
        <v>41.33</v>
      </c>
      <c r="J2676">
        <v>33.020000000000003</v>
      </c>
      <c r="K2676">
        <v>132.94999999999999</v>
      </c>
      <c r="L2676">
        <v>37.43</v>
      </c>
      <c r="O2676" s="1">
        <v>42852</v>
      </c>
      <c r="P2676" s="4">
        <f t="shared" si="84"/>
        <v>64.944500000000005</v>
      </c>
      <c r="Q2676" s="4">
        <f t="shared" si="85"/>
        <v>138.47</v>
      </c>
      <c r="T2676" s="59"/>
      <c r="U2676" s="59"/>
    </row>
    <row r="2677" spans="1:21" x14ac:dyDescent="0.3">
      <c r="A2677" s="1">
        <v>42853</v>
      </c>
      <c r="B2677">
        <v>136.11000000000001</v>
      </c>
      <c r="C2677">
        <v>79.180000000000007</v>
      </c>
      <c r="D2677">
        <v>220.81</v>
      </c>
      <c r="E2677">
        <v>53.74</v>
      </c>
      <c r="F2677">
        <v>13.3</v>
      </c>
      <c r="G2677">
        <v>27.67</v>
      </c>
      <c r="H2677">
        <v>26.074999999999999</v>
      </c>
      <c r="I2677">
        <v>40.61</v>
      </c>
      <c r="J2677">
        <v>33.07</v>
      </c>
      <c r="K2677">
        <v>131.85</v>
      </c>
      <c r="L2677">
        <v>36.15</v>
      </c>
      <c r="O2677" s="1">
        <v>42853</v>
      </c>
      <c r="P2677" s="4">
        <f t="shared" si="84"/>
        <v>64.218687500000016</v>
      </c>
      <c r="Q2677" s="4">
        <f t="shared" si="85"/>
        <v>136.11000000000001</v>
      </c>
      <c r="T2677" s="59"/>
      <c r="U2677" s="59"/>
    </row>
    <row r="2678" spans="1:21" x14ac:dyDescent="0.3">
      <c r="A2678" s="1">
        <v>42854</v>
      </c>
      <c r="B2678">
        <v>136.11000000000001</v>
      </c>
      <c r="C2678">
        <v>79.180000000000007</v>
      </c>
      <c r="D2678">
        <v>220.81</v>
      </c>
      <c r="E2678">
        <v>53.74</v>
      </c>
      <c r="F2678">
        <v>13.3</v>
      </c>
      <c r="G2678">
        <v>27.67</v>
      </c>
      <c r="H2678">
        <v>26.074999999999999</v>
      </c>
      <c r="I2678">
        <v>40.61</v>
      </c>
      <c r="J2678">
        <v>33.07</v>
      </c>
      <c r="K2678">
        <v>131.85</v>
      </c>
      <c r="L2678">
        <v>36.15</v>
      </c>
      <c r="O2678" s="1">
        <v>42854</v>
      </c>
      <c r="P2678" s="4">
        <f t="shared" si="84"/>
        <v>64.218687500000016</v>
      </c>
      <c r="Q2678" s="4">
        <f t="shared" si="85"/>
        <v>136.11000000000001</v>
      </c>
      <c r="T2678" s="59"/>
      <c r="U2678" s="59"/>
    </row>
    <row r="2679" spans="1:21" x14ac:dyDescent="0.3">
      <c r="A2679" s="1">
        <v>42855</v>
      </c>
      <c r="B2679">
        <v>136.11000000000001</v>
      </c>
      <c r="C2679">
        <v>79.180000000000007</v>
      </c>
      <c r="D2679">
        <v>220.81</v>
      </c>
      <c r="E2679">
        <v>53.74</v>
      </c>
      <c r="F2679">
        <v>13.3</v>
      </c>
      <c r="G2679">
        <v>27.67</v>
      </c>
      <c r="H2679">
        <v>26.074999999999999</v>
      </c>
      <c r="I2679">
        <v>40.61</v>
      </c>
      <c r="J2679">
        <v>33.07</v>
      </c>
      <c r="K2679">
        <v>131.85</v>
      </c>
      <c r="L2679">
        <v>36.15</v>
      </c>
      <c r="O2679" s="1">
        <v>42855</v>
      </c>
      <c r="P2679" s="4">
        <f t="shared" si="84"/>
        <v>64.218687500000016</v>
      </c>
      <c r="Q2679" s="4">
        <f t="shared" si="85"/>
        <v>136.11000000000001</v>
      </c>
      <c r="T2679" s="59"/>
      <c r="U2679" s="59"/>
    </row>
    <row r="2680" spans="1:21" x14ac:dyDescent="0.3">
      <c r="A2680" s="1">
        <v>42856</v>
      </c>
      <c r="B2680">
        <v>137.46</v>
      </c>
      <c r="C2680">
        <v>79.290000000000006</v>
      </c>
      <c r="D2680">
        <v>221.32</v>
      </c>
      <c r="E2680">
        <v>53.6</v>
      </c>
      <c r="F2680">
        <v>13.62</v>
      </c>
      <c r="G2680">
        <v>28.29</v>
      </c>
      <c r="H2680">
        <v>26.66</v>
      </c>
      <c r="I2680">
        <v>41.7</v>
      </c>
      <c r="J2680">
        <v>33.4</v>
      </c>
      <c r="K2680">
        <v>132.86000000000001</v>
      </c>
      <c r="L2680">
        <v>36.31</v>
      </c>
      <c r="O2680" s="1">
        <v>42856</v>
      </c>
      <c r="P2680" s="4">
        <f t="shared" si="84"/>
        <v>64.65187499999999</v>
      </c>
      <c r="Q2680" s="4">
        <f t="shared" si="85"/>
        <v>137.46</v>
      </c>
      <c r="T2680" s="59"/>
      <c r="U2680" s="59"/>
    </row>
    <row r="2681" spans="1:21" x14ac:dyDescent="0.3">
      <c r="A2681" s="1">
        <v>42857</v>
      </c>
      <c r="B2681">
        <v>136.01</v>
      </c>
      <c r="C2681">
        <v>79.25</v>
      </c>
      <c r="D2681">
        <v>225.45</v>
      </c>
      <c r="E2681">
        <v>53.29</v>
      </c>
      <c r="F2681">
        <v>10.32</v>
      </c>
      <c r="G2681">
        <v>27.77</v>
      </c>
      <c r="H2681">
        <v>25.87</v>
      </c>
      <c r="I2681">
        <v>41.71</v>
      </c>
      <c r="J2681">
        <v>33.93</v>
      </c>
      <c r="K2681">
        <v>134.99</v>
      </c>
      <c r="L2681">
        <v>36.97</v>
      </c>
      <c r="O2681" s="1">
        <v>42857</v>
      </c>
      <c r="P2681" s="4">
        <f t="shared" si="84"/>
        <v>64.766875000000013</v>
      </c>
      <c r="Q2681" s="4">
        <f t="shared" si="85"/>
        <v>136.01</v>
      </c>
      <c r="T2681" s="59"/>
      <c r="U2681" s="59"/>
    </row>
    <row r="2682" spans="1:21" x14ac:dyDescent="0.3">
      <c r="A2682" s="1">
        <v>42858</v>
      </c>
      <c r="B2682">
        <v>136.47999999999999</v>
      </c>
      <c r="C2682">
        <v>79.77</v>
      </c>
      <c r="D2682">
        <v>224.9</v>
      </c>
      <c r="E2682">
        <v>54.49</v>
      </c>
      <c r="F2682">
        <v>10.39</v>
      </c>
      <c r="G2682">
        <v>28</v>
      </c>
      <c r="H2682">
        <v>26.0625</v>
      </c>
      <c r="I2682">
        <v>41.55</v>
      </c>
      <c r="J2682">
        <v>34.29</v>
      </c>
      <c r="K2682">
        <v>134.16999999999999</v>
      </c>
      <c r="L2682">
        <v>36.979999999999997</v>
      </c>
      <c r="O2682" s="1">
        <v>42858</v>
      </c>
      <c r="P2682" s="4">
        <f t="shared" si="84"/>
        <v>64.914031249999994</v>
      </c>
      <c r="Q2682" s="4">
        <f t="shared" si="85"/>
        <v>136.47999999999999</v>
      </c>
      <c r="T2682" s="59"/>
      <c r="U2682" s="59"/>
    </row>
    <row r="2683" spans="1:21" x14ac:dyDescent="0.3">
      <c r="A2683" s="1">
        <v>42859</v>
      </c>
      <c r="B2683">
        <v>136.38</v>
      </c>
      <c r="C2683">
        <v>79.3</v>
      </c>
      <c r="D2683">
        <v>223.4</v>
      </c>
      <c r="E2683">
        <v>54.91</v>
      </c>
      <c r="F2683">
        <v>10.1</v>
      </c>
      <c r="G2683">
        <v>27.79</v>
      </c>
      <c r="H2683">
        <v>25.962499999999999</v>
      </c>
      <c r="I2683">
        <v>41.62</v>
      </c>
      <c r="J2683">
        <v>34.14</v>
      </c>
      <c r="K2683">
        <v>135.06</v>
      </c>
      <c r="L2683">
        <v>36.85</v>
      </c>
      <c r="O2683" s="1">
        <v>42859</v>
      </c>
      <c r="P2683" s="4">
        <f t="shared" si="84"/>
        <v>64.702406249999996</v>
      </c>
      <c r="Q2683" s="4">
        <f t="shared" si="85"/>
        <v>136.38</v>
      </c>
      <c r="T2683" s="59"/>
      <c r="U2683" s="59"/>
    </row>
    <row r="2684" spans="1:21" x14ac:dyDescent="0.3">
      <c r="A2684" s="1">
        <v>42860</v>
      </c>
      <c r="B2684">
        <v>136.91999999999999</v>
      </c>
      <c r="C2684">
        <v>79.63</v>
      </c>
      <c r="D2684">
        <v>226.45</v>
      </c>
      <c r="E2684">
        <v>54.93</v>
      </c>
      <c r="F2684">
        <v>10.19</v>
      </c>
      <c r="G2684">
        <v>28.2</v>
      </c>
      <c r="H2684">
        <v>25.965</v>
      </c>
      <c r="I2684">
        <v>41.83</v>
      </c>
      <c r="J2684">
        <v>34.42</v>
      </c>
      <c r="K2684">
        <v>135.84</v>
      </c>
      <c r="L2684">
        <v>36.82</v>
      </c>
      <c r="O2684" s="1">
        <v>42860</v>
      </c>
      <c r="P2684" s="4">
        <f t="shared" si="84"/>
        <v>65.214687499999997</v>
      </c>
      <c r="Q2684" s="4">
        <f t="shared" si="85"/>
        <v>136.91999999999999</v>
      </c>
      <c r="T2684" s="59"/>
      <c r="U2684" s="59"/>
    </row>
    <row r="2685" spans="1:21" x14ac:dyDescent="0.3">
      <c r="A2685" s="1">
        <v>42861</v>
      </c>
      <c r="B2685">
        <v>136.91999999999999</v>
      </c>
      <c r="C2685">
        <v>79.63</v>
      </c>
      <c r="D2685">
        <v>226.45</v>
      </c>
      <c r="E2685">
        <v>54.93</v>
      </c>
      <c r="F2685">
        <v>10.19</v>
      </c>
      <c r="G2685">
        <v>28.2</v>
      </c>
      <c r="H2685">
        <v>25.965</v>
      </c>
      <c r="I2685">
        <v>41.83</v>
      </c>
      <c r="J2685">
        <v>34.42</v>
      </c>
      <c r="K2685">
        <v>135.84</v>
      </c>
      <c r="L2685">
        <v>36.82</v>
      </c>
      <c r="O2685" s="1">
        <v>42861</v>
      </c>
      <c r="P2685" s="4">
        <f t="shared" si="84"/>
        <v>65.214687499999997</v>
      </c>
      <c r="Q2685" s="4">
        <f t="shared" si="85"/>
        <v>136.91999999999999</v>
      </c>
      <c r="T2685" s="59"/>
      <c r="U2685" s="59"/>
    </row>
    <row r="2686" spans="1:21" x14ac:dyDescent="0.3">
      <c r="A2686" s="1">
        <v>42862</v>
      </c>
      <c r="B2686">
        <v>136.91999999999999</v>
      </c>
      <c r="C2686">
        <v>79.63</v>
      </c>
      <c r="D2686">
        <v>226.45</v>
      </c>
      <c r="E2686">
        <v>54.93</v>
      </c>
      <c r="F2686">
        <v>10.19</v>
      </c>
      <c r="G2686">
        <v>28.2</v>
      </c>
      <c r="H2686">
        <v>25.965</v>
      </c>
      <c r="I2686">
        <v>41.83</v>
      </c>
      <c r="J2686">
        <v>34.42</v>
      </c>
      <c r="K2686">
        <v>135.84</v>
      </c>
      <c r="L2686">
        <v>36.82</v>
      </c>
      <c r="O2686" s="1">
        <v>42862</v>
      </c>
      <c r="P2686" s="4">
        <f t="shared" si="84"/>
        <v>65.214687499999997</v>
      </c>
      <c r="Q2686" s="4">
        <f t="shared" si="85"/>
        <v>136.91999999999999</v>
      </c>
      <c r="T2686" s="59"/>
      <c r="U2686" s="59"/>
    </row>
    <row r="2687" spans="1:21" x14ac:dyDescent="0.3">
      <c r="A2687" s="1">
        <v>42863</v>
      </c>
      <c r="B2687">
        <v>136.38</v>
      </c>
      <c r="C2687">
        <v>79.459999999999994</v>
      </c>
      <c r="D2687">
        <v>225.08</v>
      </c>
      <c r="E2687">
        <v>54.62</v>
      </c>
      <c r="F2687">
        <v>10.039999999999999</v>
      </c>
      <c r="G2687">
        <v>28.06</v>
      </c>
      <c r="H2687">
        <v>25.692499999999999</v>
      </c>
      <c r="I2687">
        <v>41.54</v>
      </c>
      <c r="J2687">
        <v>34.979999999999997</v>
      </c>
      <c r="K2687">
        <v>133.27000000000001</v>
      </c>
      <c r="L2687">
        <v>36.54</v>
      </c>
      <c r="O2687" s="1">
        <v>42863</v>
      </c>
      <c r="P2687" s="4">
        <f t="shared" si="84"/>
        <v>64.778656250000012</v>
      </c>
      <c r="Q2687" s="4">
        <f t="shared" si="85"/>
        <v>136.38</v>
      </c>
      <c r="T2687" s="59"/>
      <c r="U2687" s="59"/>
    </row>
    <row r="2688" spans="1:21" x14ac:dyDescent="0.3">
      <c r="A2688" s="1">
        <v>42864</v>
      </c>
      <c r="B2688">
        <v>137.72999999999999</v>
      </c>
      <c r="C2688">
        <v>79.45</v>
      </c>
      <c r="D2688">
        <v>228.46</v>
      </c>
      <c r="E2688">
        <v>55.15</v>
      </c>
      <c r="F2688">
        <v>10.18</v>
      </c>
      <c r="G2688">
        <v>28.81</v>
      </c>
      <c r="H2688">
        <v>25.734999999999999</v>
      </c>
      <c r="I2688">
        <v>42.04</v>
      </c>
      <c r="J2688">
        <v>35.409999999999997</v>
      </c>
      <c r="K2688">
        <v>134.96</v>
      </c>
      <c r="L2688">
        <v>36.369999999999997</v>
      </c>
      <c r="O2688" s="1">
        <v>42864</v>
      </c>
      <c r="P2688" s="4">
        <f t="shared" si="84"/>
        <v>65.465437499999993</v>
      </c>
      <c r="Q2688" s="4">
        <f t="shared" si="85"/>
        <v>137.72999999999999</v>
      </c>
      <c r="T2688" s="59"/>
      <c r="U2688" s="59"/>
    </row>
    <row r="2689" spans="1:21" x14ac:dyDescent="0.3">
      <c r="A2689" s="1">
        <v>42865</v>
      </c>
      <c r="B2689">
        <v>140.65</v>
      </c>
      <c r="C2689">
        <v>80.489999999999995</v>
      </c>
      <c r="D2689">
        <v>231.33</v>
      </c>
      <c r="E2689">
        <v>55.33</v>
      </c>
      <c r="F2689">
        <v>10.79</v>
      </c>
      <c r="G2689">
        <v>29.32</v>
      </c>
      <c r="H2689">
        <v>30.322500000000002</v>
      </c>
      <c r="I2689">
        <v>42.87</v>
      </c>
      <c r="J2689">
        <v>35.409999999999997</v>
      </c>
      <c r="K2689">
        <v>133.80000000000001</v>
      </c>
      <c r="L2689">
        <v>36.01</v>
      </c>
      <c r="O2689" s="1">
        <v>42865</v>
      </c>
      <c r="P2689" s="4">
        <f t="shared" si="84"/>
        <v>66.562531250000006</v>
      </c>
      <c r="Q2689" s="4">
        <f t="shared" si="85"/>
        <v>140.65</v>
      </c>
      <c r="T2689" s="59"/>
      <c r="U2689" s="59"/>
    </row>
    <row r="2690" spans="1:21" x14ac:dyDescent="0.3">
      <c r="A2690" s="1">
        <v>42866</v>
      </c>
      <c r="B2690">
        <v>141.16</v>
      </c>
      <c r="C2690">
        <v>80.400000000000006</v>
      </c>
      <c r="D2690">
        <v>231.09</v>
      </c>
      <c r="E2690">
        <v>54.68</v>
      </c>
      <c r="F2690">
        <v>11.07</v>
      </c>
      <c r="G2690">
        <v>29.03</v>
      </c>
      <c r="H2690">
        <v>31.625</v>
      </c>
      <c r="I2690">
        <v>43.48</v>
      </c>
      <c r="J2690">
        <v>35.56</v>
      </c>
      <c r="K2690">
        <v>134.16</v>
      </c>
      <c r="L2690">
        <v>35.69</v>
      </c>
      <c r="O2690" s="1">
        <v>42866</v>
      </c>
      <c r="P2690" s="4">
        <f t="shared" si="84"/>
        <v>66.655812499999996</v>
      </c>
      <c r="Q2690" s="4">
        <f t="shared" si="85"/>
        <v>141.16</v>
      </c>
      <c r="T2690" s="59"/>
      <c r="U2690" s="59"/>
    </row>
    <row r="2691" spans="1:21" x14ac:dyDescent="0.3">
      <c r="A2691" s="1">
        <v>42867</v>
      </c>
      <c r="B2691">
        <v>141.56</v>
      </c>
      <c r="C2691">
        <v>80.69</v>
      </c>
      <c r="D2691">
        <v>235.96</v>
      </c>
      <c r="E2691">
        <v>55.32</v>
      </c>
      <c r="F2691">
        <v>11.26</v>
      </c>
      <c r="G2691">
        <v>28.93</v>
      </c>
      <c r="H2691">
        <v>31.9725</v>
      </c>
      <c r="I2691">
        <v>43.44</v>
      </c>
      <c r="J2691">
        <v>35.369999999999997</v>
      </c>
      <c r="K2691">
        <v>135.44</v>
      </c>
      <c r="L2691">
        <v>35.53</v>
      </c>
      <c r="O2691" s="1">
        <v>42867</v>
      </c>
      <c r="P2691" s="4">
        <f t="shared" si="84"/>
        <v>67.389531250000005</v>
      </c>
      <c r="Q2691" s="4">
        <f t="shared" si="85"/>
        <v>141.56</v>
      </c>
      <c r="T2691" s="59"/>
      <c r="U2691" s="59"/>
    </row>
    <row r="2692" spans="1:21" x14ac:dyDescent="0.3">
      <c r="A2692" s="1">
        <v>42868</v>
      </c>
      <c r="B2692">
        <v>141.56</v>
      </c>
      <c r="C2692">
        <v>80.69</v>
      </c>
      <c r="D2692">
        <v>235.96</v>
      </c>
      <c r="E2692">
        <v>55.32</v>
      </c>
      <c r="F2692">
        <v>11.26</v>
      </c>
      <c r="G2692">
        <v>28.93</v>
      </c>
      <c r="H2692">
        <v>31.9725</v>
      </c>
      <c r="I2692">
        <v>43.44</v>
      </c>
      <c r="J2692">
        <v>35.369999999999997</v>
      </c>
      <c r="K2692">
        <v>135.44</v>
      </c>
      <c r="L2692">
        <v>35.53</v>
      </c>
      <c r="O2692" s="1">
        <v>42868</v>
      </c>
      <c r="P2692" s="4">
        <f t="shared" ref="P2692:P2755" si="86">SUMPRODUCT(C2692:L2692,$C$1:$L$1)</f>
        <v>67.389531250000005</v>
      </c>
      <c r="Q2692" s="4">
        <f t="shared" si="85"/>
        <v>141.56</v>
      </c>
      <c r="T2692" s="59"/>
      <c r="U2692" s="59"/>
    </row>
    <row r="2693" spans="1:21" x14ac:dyDescent="0.3">
      <c r="A2693" s="1">
        <v>42869</v>
      </c>
      <c r="B2693">
        <v>141.56</v>
      </c>
      <c r="C2693">
        <v>80.69</v>
      </c>
      <c r="D2693">
        <v>235.96</v>
      </c>
      <c r="E2693">
        <v>55.32</v>
      </c>
      <c r="F2693">
        <v>11.26</v>
      </c>
      <c r="G2693">
        <v>28.93</v>
      </c>
      <c r="H2693">
        <v>31.9725</v>
      </c>
      <c r="I2693">
        <v>43.44</v>
      </c>
      <c r="J2693">
        <v>35.369999999999997</v>
      </c>
      <c r="K2693">
        <v>135.44</v>
      </c>
      <c r="L2693">
        <v>35.53</v>
      </c>
      <c r="O2693" s="1">
        <v>42869</v>
      </c>
      <c r="P2693" s="4">
        <f t="shared" si="86"/>
        <v>67.389531250000005</v>
      </c>
      <c r="Q2693" s="4">
        <f t="shared" si="85"/>
        <v>141.56</v>
      </c>
      <c r="T2693" s="59"/>
      <c r="U2693" s="59"/>
    </row>
    <row r="2694" spans="1:21" x14ac:dyDescent="0.3">
      <c r="A2694" s="1">
        <v>42870</v>
      </c>
      <c r="B2694">
        <v>143.75</v>
      </c>
      <c r="C2694">
        <v>81.55</v>
      </c>
      <c r="D2694">
        <v>239.03</v>
      </c>
      <c r="E2694">
        <v>55.4</v>
      </c>
      <c r="F2694">
        <v>11.42</v>
      </c>
      <c r="G2694">
        <v>28.83</v>
      </c>
      <c r="H2694">
        <v>33.577500000000001</v>
      </c>
      <c r="I2694">
        <v>44.32</v>
      </c>
      <c r="J2694">
        <v>35.06</v>
      </c>
      <c r="K2694">
        <v>135.74</v>
      </c>
      <c r="L2694">
        <v>35.630000000000003</v>
      </c>
      <c r="O2694" s="1">
        <v>42870</v>
      </c>
      <c r="P2694" s="4">
        <f t="shared" si="86"/>
        <v>68.137718750000005</v>
      </c>
      <c r="Q2694" s="4">
        <f t="shared" si="85"/>
        <v>143.75</v>
      </c>
      <c r="T2694" s="59"/>
      <c r="U2694" s="59"/>
    </row>
    <row r="2695" spans="1:21" x14ac:dyDescent="0.3">
      <c r="A2695" s="1">
        <v>42871</v>
      </c>
      <c r="B2695">
        <v>145.81</v>
      </c>
      <c r="C2695">
        <v>82.27</v>
      </c>
      <c r="D2695">
        <v>240.68</v>
      </c>
      <c r="E2695">
        <v>55.95</v>
      </c>
      <c r="F2695">
        <v>12.75</v>
      </c>
      <c r="G2695">
        <v>29.02</v>
      </c>
      <c r="H2695">
        <v>34.202500000000001</v>
      </c>
      <c r="I2695">
        <v>45.07</v>
      </c>
      <c r="J2695">
        <v>35.03</v>
      </c>
      <c r="K2695">
        <v>137.26</v>
      </c>
      <c r="L2695">
        <v>35.82</v>
      </c>
      <c r="O2695" s="1">
        <v>42871</v>
      </c>
      <c r="P2695" s="4">
        <f t="shared" si="86"/>
        <v>68.887781250000018</v>
      </c>
      <c r="Q2695" s="4">
        <f t="shared" si="85"/>
        <v>145.81</v>
      </c>
      <c r="T2695" s="59"/>
      <c r="U2695" s="59"/>
    </row>
    <row r="2696" spans="1:21" x14ac:dyDescent="0.3">
      <c r="A2696" s="1">
        <v>42872</v>
      </c>
      <c r="B2696">
        <v>139.52000000000001</v>
      </c>
      <c r="C2696">
        <v>78.680000000000007</v>
      </c>
      <c r="D2696">
        <v>231.18</v>
      </c>
      <c r="E2696">
        <v>55.36</v>
      </c>
      <c r="F2696">
        <v>11.2</v>
      </c>
      <c r="G2696">
        <v>27</v>
      </c>
      <c r="H2696">
        <v>31.93</v>
      </c>
      <c r="I2696">
        <v>42.76</v>
      </c>
      <c r="J2696">
        <v>34.42</v>
      </c>
      <c r="K2696">
        <v>132.81</v>
      </c>
      <c r="L2696">
        <v>35.04</v>
      </c>
      <c r="O2696" s="1">
        <v>42872</v>
      </c>
      <c r="P2696" s="4">
        <f t="shared" si="86"/>
        <v>66.090875000000011</v>
      </c>
      <c r="Q2696" s="4">
        <f t="shared" si="85"/>
        <v>139.52000000000001</v>
      </c>
      <c r="T2696" s="59"/>
      <c r="U2696" s="59"/>
    </row>
    <row r="2697" spans="1:21" x14ac:dyDescent="0.3">
      <c r="A2697" s="1">
        <v>42873</v>
      </c>
      <c r="B2697">
        <v>142.12</v>
      </c>
      <c r="C2697">
        <v>79.23</v>
      </c>
      <c r="D2697">
        <v>237.66</v>
      </c>
      <c r="E2697">
        <v>56.12</v>
      </c>
      <c r="F2697">
        <v>11.275</v>
      </c>
      <c r="G2697">
        <v>27.48</v>
      </c>
      <c r="H2697">
        <v>33.267499999999998</v>
      </c>
      <c r="I2697">
        <v>43.91</v>
      </c>
      <c r="J2697">
        <v>34.9</v>
      </c>
      <c r="K2697">
        <v>134</v>
      </c>
      <c r="L2697">
        <v>35.22</v>
      </c>
      <c r="O2697" s="1">
        <v>42873</v>
      </c>
      <c r="P2697" s="4">
        <f t="shared" si="86"/>
        <v>67.413281249999997</v>
      </c>
      <c r="Q2697" s="4">
        <f t="shared" si="85"/>
        <v>142.12</v>
      </c>
      <c r="T2697" s="59"/>
      <c r="U2697" s="59"/>
    </row>
    <row r="2698" spans="1:21" x14ac:dyDescent="0.3">
      <c r="A2698" s="1">
        <v>42874</v>
      </c>
      <c r="B2698">
        <v>143.69</v>
      </c>
      <c r="C2698">
        <v>80.3</v>
      </c>
      <c r="D2698">
        <v>234.1</v>
      </c>
      <c r="E2698">
        <v>57.67</v>
      </c>
      <c r="F2698">
        <v>11.41</v>
      </c>
      <c r="G2698">
        <v>27.82</v>
      </c>
      <c r="H2698">
        <v>34</v>
      </c>
      <c r="I2698">
        <v>44.08</v>
      </c>
      <c r="J2698">
        <v>35.200000000000003</v>
      </c>
      <c r="K2698">
        <v>134.85</v>
      </c>
      <c r="L2698">
        <v>35.4</v>
      </c>
      <c r="O2698" s="1">
        <v>42874</v>
      </c>
      <c r="P2698" s="4">
        <f t="shared" si="86"/>
        <v>67.54025</v>
      </c>
      <c r="Q2698" s="4">
        <f t="shared" si="85"/>
        <v>143.69</v>
      </c>
      <c r="T2698" s="59"/>
      <c r="U2698" s="59"/>
    </row>
    <row r="2699" spans="1:21" x14ac:dyDescent="0.3">
      <c r="A2699" s="1">
        <v>42875</v>
      </c>
      <c r="B2699">
        <v>143.69</v>
      </c>
      <c r="C2699">
        <v>80.3</v>
      </c>
      <c r="D2699">
        <v>234.1</v>
      </c>
      <c r="E2699">
        <v>57.67</v>
      </c>
      <c r="F2699">
        <v>11.41</v>
      </c>
      <c r="G2699">
        <v>27.82</v>
      </c>
      <c r="H2699">
        <v>34</v>
      </c>
      <c r="I2699">
        <v>44.08</v>
      </c>
      <c r="J2699">
        <v>35.200000000000003</v>
      </c>
      <c r="K2699">
        <v>134.85</v>
      </c>
      <c r="L2699">
        <v>35.4</v>
      </c>
      <c r="O2699" s="1">
        <v>42875</v>
      </c>
      <c r="P2699" s="4">
        <f t="shared" si="86"/>
        <v>67.54025</v>
      </c>
      <c r="Q2699" s="4">
        <f t="shared" si="85"/>
        <v>143.69</v>
      </c>
      <c r="T2699" s="59"/>
      <c r="U2699" s="59"/>
    </row>
    <row r="2700" spans="1:21" x14ac:dyDescent="0.3">
      <c r="A2700" s="1">
        <v>42876</v>
      </c>
      <c r="B2700">
        <v>143.69</v>
      </c>
      <c r="C2700">
        <v>80.3</v>
      </c>
      <c r="D2700">
        <v>234.1</v>
      </c>
      <c r="E2700">
        <v>57.67</v>
      </c>
      <c r="F2700">
        <v>11.41</v>
      </c>
      <c r="G2700">
        <v>27.82</v>
      </c>
      <c r="H2700">
        <v>34</v>
      </c>
      <c r="I2700">
        <v>44.08</v>
      </c>
      <c r="J2700">
        <v>35.200000000000003</v>
      </c>
      <c r="K2700">
        <v>134.85</v>
      </c>
      <c r="L2700">
        <v>35.4</v>
      </c>
      <c r="O2700" s="1">
        <v>42876</v>
      </c>
      <c r="P2700" s="4">
        <f t="shared" si="86"/>
        <v>67.54025</v>
      </c>
      <c r="Q2700" s="4">
        <f t="shared" si="85"/>
        <v>143.69</v>
      </c>
      <c r="T2700" s="59"/>
      <c r="U2700" s="59"/>
    </row>
    <row r="2701" spans="1:21" x14ac:dyDescent="0.3">
      <c r="A2701" s="1">
        <v>42877</v>
      </c>
      <c r="B2701">
        <v>145.26</v>
      </c>
      <c r="C2701">
        <v>80.37</v>
      </c>
      <c r="D2701">
        <v>238.38</v>
      </c>
      <c r="E2701">
        <v>59.28</v>
      </c>
      <c r="F2701">
        <v>11.04</v>
      </c>
      <c r="G2701">
        <v>28.06</v>
      </c>
      <c r="H2701">
        <v>34.725000000000001</v>
      </c>
      <c r="I2701">
        <v>44.73</v>
      </c>
      <c r="J2701">
        <v>35.4</v>
      </c>
      <c r="K2701">
        <v>134.21</v>
      </c>
      <c r="L2701">
        <v>35.770000000000003</v>
      </c>
      <c r="O2701" s="1">
        <v>42877</v>
      </c>
      <c r="P2701" s="4">
        <f t="shared" si="86"/>
        <v>68.370437499999994</v>
      </c>
      <c r="Q2701" s="4">
        <f t="shared" si="85"/>
        <v>145.26</v>
      </c>
      <c r="T2701" s="59"/>
      <c r="U2701" s="59"/>
    </row>
    <row r="2702" spans="1:21" x14ac:dyDescent="0.3">
      <c r="A2702" s="1">
        <v>42878</v>
      </c>
      <c r="B2702">
        <v>144.68</v>
      </c>
      <c r="C2702">
        <v>79.69</v>
      </c>
      <c r="D2702">
        <v>236.54</v>
      </c>
      <c r="E2702">
        <v>59.22</v>
      </c>
      <c r="F2702">
        <v>10.89</v>
      </c>
      <c r="G2702">
        <v>28.29</v>
      </c>
      <c r="H2702">
        <v>34.2575</v>
      </c>
      <c r="I2702">
        <v>44.91</v>
      </c>
      <c r="J2702">
        <v>35.4</v>
      </c>
      <c r="K2702">
        <v>133.91</v>
      </c>
      <c r="L2702">
        <v>35.86</v>
      </c>
      <c r="O2702" s="1">
        <v>42878</v>
      </c>
      <c r="P2702" s="4">
        <f t="shared" si="86"/>
        <v>68.05196875</v>
      </c>
      <c r="Q2702" s="4">
        <f t="shared" ref="Q2702:Q2765" si="87">B2702</f>
        <v>144.68</v>
      </c>
      <c r="T2702" s="59"/>
      <c r="U2702" s="59"/>
    </row>
    <row r="2703" spans="1:21" x14ac:dyDescent="0.3">
      <c r="A2703" s="1">
        <v>42879</v>
      </c>
      <c r="B2703">
        <v>145.62</v>
      </c>
      <c r="C2703">
        <v>80.05</v>
      </c>
      <c r="D2703">
        <v>239.6</v>
      </c>
      <c r="E2703">
        <v>58.64</v>
      </c>
      <c r="F2703">
        <v>10.89</v>
      </c>
      <c r="G2703">
        <v>28.99</v>
      </c>
      <c r="H2703">
        <v>34.642499999999998</v>
      </c>
      <c r="I2703">
        <v>44.63</v>
      </c>
      <c r="J2703">
        <v>35.520000000000003</v>
      </c>
      <c r="K2703">
        <v>133.49</v>
      </c>
      <c r="L2703">
        <v>36.119999999999997</v>
      </c>
      <c r="O2703" s="1">
        <v>42879</v>
      </c>
      <c r="P2703" s="4">
        <f t="shared" si="86"/>
        <v>68.476281250000014</v>
      </c>
      <c r="Q2703" s="4">
        <f t="shared" si="87"/>
        <v>145.62</v>
      </c>
      <c r="T2703" s="59"/>
      <c r="U2703" s="59"/>
    </row>
    <row r="2704" spans="1:21" x14ac:dyDescent="0.3">
      <c r="A2704" s="1">
        <v>42880</v>
      </c>
      <c r="B2704">
        <v>146.36000000000001</v>
      </c>
      <c r="C2704">
        <v>80.790000000000006</v>
      </c>
      <c r="D2704">
        <v>240.86</v>
      </c>
      <c r="E2704">
        <v>58.45</v>
      </c>
      <c r="F2704">
        <v>10.98</v>
      </c>
      <c r="G2704">
        <v>29.43</v>
      </c>
      <c r="H2704">
        <v>34.564999999999998</v>
      </c>
      <c r="I2704">
        <v>45.02</v>
      </c>
      <c r="J2704">
        <v>35.57</v>
      </c>
      <c r="K2704">
        <v>134.88999999999999</v>
      </c>
      <c r="L2704">
        <v>36.26</v>
      </c>
      <c r="O2704" s="1">
        <v>42880</v>
      </c>
      <c r="P2704" s="4">
        <f t="shared" si="86"/>
        <v>68.862937500000001</v>
      </c>
      <c r="Q2704" s="4">
        <f t="shared" si="87"/>
        <v>146.36000000000001</v>
      </c>
      <c r="T2704" s="59"/>
      <c r="U2704" s="59"/>
    </row>
    <row r="2705" spans="1:21" x14ac:dyDescent="0.3">
      <c r="A2705" s="1">
        <v>42881</v>
      </c>
      <c r="B2705">
        <v>147.03</v>
      </c>
      <c r="C2705">
        <v>81.12</v>
      </c>
      <c r="D2705">
        <v>241.21</v>
      </c>
      <c r="E2705">
        <v>57.52</v>
      </c>
      <c r="F2705">
        <v>11</v>
      </c>
      <c r="G2705">
        <v>29.76</v>
      </c>
      <c r="H2705">
        <v>35.46</v>
      </c>
      <c r="I2705">
        <v>45.5</v>
      </c>
      <c r="J2705">
        <v>35.51</v>
      </c>
      <c r="K2705">
        <v>134.19999999999999</v>
      </c>
      <c r="L2705">
        <v>36.26</v>
      </c>
      <c r="O2705" s="1">
        <v>42881</v>
      </c>
      <c r="P2705" s="4">
        <f t="shared" si="86"/>
        <v>68.991374999999991</v>
      </c>
      <c r="Q2705" s="4">
        <f t="shared" si="87"/>
        <v>147.03</v>
      </c>
      <c r="T2705" s="59"/>
      <c r="U2705" s="59"/>
    </row>
    <row r="2706" spans="1:21" x14ac:dyDescent="0.3">
      <c r="A2706" s="1">
        <v>42882</v>
      </c>
      <c r="B2706">
        <v>147.03</v>
      </c>
      <c r="C2706">
        <v>81.12</v>
      </c>
      <c r="D2706">
        <v>241.21</v>
      </c>
      <c r="E2706">
        <v>57.52</v>
      </c>
      <c r="F2706">
        <v>11</v>
      </c>
      <c r="G2706">
        <v>29.76</v>
      </c>
      <c r="H2706">
        <v>35.46</v>
      </c>
      <c r="I2706">
        <v>45.5</v>
      </c>
      <c r="J2706">
        <v>35.51</v>
      </c>
      <c r="K2706">
        <v>134.19999999999999</v>
      </c>
      <c r="L2706">
        <v>36.26</v>
      </c>
      <c r="O2706" s="1">
        <v>42882</v>
      </c>
      <c r="P2706" s="4">
        <f t="shared" si="86"/>
        <v>68.991374999999991</v>
      </c>
      <c r="Q2706" s="4">
        <f t="shared" si="87"/>
        <v>147.03</v>
      </c>
      <c r="T2706" s="59"/>
      <c r="U2706" s="59"/>
    </row>
    <row r="2707" spans="1:21" x14ac:dyDescent="0.3">
      <c r="A2707" s="1">
        <v>42883</v>
      </c>
      <c r="B2707">
        <v>147.03</v>
      </c>
      <c r="C2707">
        <v>81.12</v>
      </c>
      <c r="D2707">
        <v>241.21</v>
      </c>
      <c r="E2707">
        <v>57.52</v>
      </c>
      <c r="F2707">
        <v>11</v>
      </c>
      <c r="G2707">
        <v>29.76</v>
      </c>
      <c r="H2707">
        <v>35.46</v>
      </c>
      <c r="I2707">
        <v>45.5</v>
      </c>
      <c r="J2707">
        <v>35.51</v>
      </c>
      <c r="K2707">
        <v>134.19999999999999</v>
      </c>
      <c r="L2707">
        <v>36.26</v>
      </c>
      <c r="O2707" s="1">
        <v>42883</v>
      </c>
      <c r="P2707" s="4">
        <f t="shared" si="86"/>
        <v>68.991374999999991</v>
      </c>
      <c r="Q2707" s="4">
        <f t="shared" si="87"/>
        <v>147.03</v>
      </c>
      <c r="T2707" s="59"/>
      <c r="U2707" s="59"/>
    </row>
    <row r="2708" spans="1:21" x14ac:dyDescent="0.3">
      <c r="A2708" s="1">
        <v>42884</v>
      </c>
      <c r="B2708">
        <v>147.03</v>
      </c>
      <c r="C2708">
        <v>81.12</v>
      </c>
      <c r="D2708">
        <v>241.21</v>
      </c>
      <c r="E2708">
        <v>57.52</v>
      </c>
      <c r="F2708">
        <v>11</v>
      </c>
      <c r="G2708">
        <v>29.76</v>
      </c>
      <c r="H2708">
        <v>35.46</v>
      </c>
      <c r="I2708">
        <v>45.5</v>
      </c>
      <c r="J2708">
        <v>35.51</v>
      </c>
      <c r="K2708">
        <v>134.19999999999999</v>
      </c>
      <c r="L2708">
        <v>36.26</v>
      </c>
      <c r="O2708" s="1">
        <v>42884</v>
      </c>
      <c r="P2708" s="4">
        <f t="shared" si="86"/>
        <v>68.991374999999991</v>
      </c>
      <c r="Q2708" s="4">
        <f t="shared" si="87"/>
        <v>147.03</v>
      </c>
      <c r="T2708" s="59"/>
      <c r="U2708" s="59"/>
    </row>
    <row r="2709" spans="1:21" x14ac:dyDescent="0.3">
      <c r="A2709" s="1">
        <v>42885</v>
      </c>
      <c r="B2709">
        <v>148.01</v>
      </c>
      <c r="C2709">
        <v>81.97</v>
      </c>
      <c r="D2709">
        <v>239.82</v>
      </c>
      <c r="E2709">
        <v>57.34</v>
      </c>
      <c r="F2709">
        <v>11.12</v>
      </c>
      <c r="G2709">
        <v>30.7</v>
      </c>
      <c r="H2709">
        <v>36.217500000000001</v>
      </c>
      <c r="I2709">
        <v>45.56</v>
      </c>
      <c r="J2709">
        <v>35.78</v>
      </c>
      <c r="K2709">
        <v>133.41</v>
      </c>
      <c r="L2709">
        <v>36.18</v>
      </c>
      <c r="O2709" s="1">
        <v>42885</v>
      </c>
      <c r="P2709" s="4">
        <f t="shared" si="86"/>
        <v>69.086593750000006</v>
      </c>
      <c r="Q2709" s="4">
        <f t="shared" si="87"/>
        <v>148.01</v>
      </c>
      <c r="T2709" s="59"/>
      <c r="U2709" s="59"/>
    </row>
    <row r="2710" spans="1:21" x14ac:dyDescent="0.3">
      <c r="A2710" s="1">
        <v>42886</v>
      </c>
      <c r="B2710">
        <v>147.99</v>
      </c>
      <c r="C2710">
        <v>82.49</v>
      </c>
      <c r="D2710">
        <v>239.48</v>
      </c>
      <c r="E2710">
        <v>57.27</v>
      </c>
      <c r="F2710">
        <v>11.19</v>
      </c>
      <c r="G2710">
        <v>30.77</v>
      </c>
      <c r="H2710">
        <v>36.087499999999999</v>
      </c>
      <c r="I2710">
        <v>45.88</v>
      </c>
      <c r="J2710">
        <v>35.36</v>
      </c>
      <c r="K2710">
        <v>131.99</v>
      </c>
      <c r="L2710">
        <v>36.11</v>
      </c>
      <c r="O2710" s="1">
        <v>42886</v>
      </c>
      <c r="P2710" s="4">
        <f t="shared" si="86"/>
        <v>69.036218750000003</v>
      </c>
      <c r="Q2710" s="4">
        <f t="shared" si="87"/>
        <v>147.99</v>
      </c>
      <c r="T2710" s="59"/>
      <c r="U2710" s="59"/>
    </row>
    <row r="2711" spans="1:21" x14ac:dyDescent="0.3">
      <c r="A2711" s="1">
        <v>42887</v>
      </c>
      <c r="B2711">
        <v>148.13999999999999</v>
      </c>
      <c r="C2711">
        <v>81.489999999999995</v>
      </c>
      <c r="D2711">
        <v>234.59</v>
      </c>
      <c r="E2711">
        <v>58.62</v>
      </c>
      <c r="F2711">
        <v>10.93</v>
      </c>
      <c r="G2711">
        <v>30.76</v>
      </c>
      <c r="H2711">
        <v>36.090000000000003</v>
      </c>
      <c r="I2711">
        <v>46</v>
      </c>
      <c r="J2711">
        <v>35.89</v>
      </c>
      <c r="K2711">
        <v>133.81</v>
      </c>
      <c r="L2711">
        <v>36.119999999999997</v>
      </c>
      <c r="O2711" s="1">
        <v>42887</v>
      </c>
      <c r="P2711" s="4">
        <f t="shared" si="86"/>
        <v>68.627499999999998</v>
      </c>
      <c r="Q2711" s="4">
        <f t="shared" si="87"/>
        <v>148.13999999999999</v>
      </c>
      <c r="T2711" s="59"/>
      <c r="U2711" s="59"/>
    </row>
    <row r="2712" spans="1:21" x14ac:dyDescent="0.3">
      <c r="A2712" s="1">
        <v>42888</v>
      </c>
      <c r="B2712">
        <v>149.65</v>
      </c>
      <c r="C2712">
        <v>81.63</v>
      </c>
      <c r="D2712">
        <v>254.53</v>
      </c>
      <c r="E2712">
        <v>58.58</v>
      </c>
      <c r="F2712">
        <v>10.9</v>
      </c>
      <c r="G2712">
        <v>31.21</v>
      </c>
      <c r="H2712">
        <v>35.909999999999997</v>
      </c>
      <c r="I2712">
        <v>46.8</v>
      </c>
      <c r="J2712">
        <v>36.18</v>
      </c>
      <c r="K2712">
        <v>134.69999999999999</v>
      </c>
      <c r="L2712">
        <v>36.32</v>
      </c>
      <c r="O2712" s="1">
        <v>42888</v>
      </c>
      <c r="P2712" s="4">
        <f t="shared" si="86"/>
        <v>71.080499999999986</v>
      </c>
      <c r="Q2712" s="4">
        <f t="shared" si="87"/>
        <v>149.65</v>
      </c>
      <c r="T2712" s="59"/>
      <c r="U2712" s="59"/>
    </row>
    <row r="2713" spans="1:21" x14ac:dyDescent="0.3">
      <c r="A2713" s="1">
        <v>42889</v>
      </c>
      <c r="B2713">
        <v>149.65</v>
      </c>
      <c r="C2713">
        <v>81.63</v>
      </c>
      <c r="D2713">
        <v>254.53</v>
      </c>
      <c r="E2713">
        <v>58.58</v>
      </c>
      <c r="F2713">
        <v>10.9</v>
      </c>
      <c r="G2713">
        <v>31.21</v>
      </c>
      <c r="H2713">
        <v>35.909999999999997</v>
      </c>
      <c r="I2713">
        <v>46.8</v>
      </c>
      <c r="J2713">
        <v>36.18</v>
      </c>
      <c r="K2713">
        <v>134.69999999999999</v>
      </c>
      <c r="L2713">
        <v>36.32</v>
      </c>
      <c r="O2713" s="1">
        <v>42889</v>
      </c>
      <c r="P2713" s="4">
        <f t="shared" si="86"/>
        <v>71.080499999999986</v>
      </c>
      <c r="Q2713" s="4">
        <f t="shared" si="87"/>
        <v>149.65</v>
      </c>
      <c r="T2713" s="59"/>
      <c r="U2713" s="59"/>
    </row>
    <row r="2714" spans="1:21" x14ac:dyDescent="0.3">
      <c r="A2714" s="1">
        <v>42890</v>
      </c>
      <c r="B2714">
        <v>149.65</v>
      </c>
      <c r="C2714">
        <v>81.63</v>
      </c>
      <c r="D2714">
        <v>254.53</v>
      </c>
      <c r="E2714">
        <v>58.58</v>
      </c>
      <c r="F2714">
        <v>10.9</v>
      </c>
      <c r="G2714">
        <v>31.21</v>
      </c>
      <c r="H2714">
        <v>35.909999999999997</v>
      </c>
      <c r="I2714">
        <v>46.8</v>
      </c>
      <c r="J2714">
        <v>36.18</v>
      </c>
      <c r="K2714">
        <v>134.69999999999999</v>
      </c>
      <c r="L2714">
        <v>36.32</v>
      </c>
      <c r="O2714" s="1">
        <v>42890</v>
      </c>
      <c r="P2714" s="4">
        <f t="shared" si="86"/>
        <v>71.080499999999986</v>
      </c>
      <c r="Q2714" s="4">
        <f t="shared" si="87"/>
        <v>149.65</v>
      </c>
      <c r="T2714" s="59"/>
      <c r="U2714" s="59"/>
    </row>
    <row r="2715" spans="1:21" x14ac:dyDescent="0.3">
      <c r="A2715" s="1">
        <v>42891</v>
      </c>
      <c r="B2715">
        <v>150.01</v>
      </c>
      <c r="C2715">
        <v>81.885000000000005</v>
      </c>
      <c r="D2715">
        <v>252.21</v>
      </c>
      <c r="E2715">
        <v>58.86</v>
      </c>
      <c r="F2715">
        <v>11.24</v>
      </c>
      <c r="G2715">
        <v>31.21</v>
      </c>
      <c r="H2715">
        <v>37.002499999999998</v>
      </c>
      <c r="I2715">
        <v>46.72</v>
      </c>
      <c r="J2715">
        <v>36.39</v>
      </c>
      <c r="K2715">
        <v>133.16</v>
      </c>
      <c r="L2715">
        <v>36.340000000000003</v>
      </c>
      <c r="O2715" s="1">
        <v>42891</v>
      </c>
      <c r="P2715" s="4">
        <f t="shared" si="86"/>
        <v>70.967593749999992</v>
      </c>
      <c r="Q2715" s="4">
        <f t="shared" si="87"/>
        <v>150.01</v>
      </c>
      <c r="T2715" s="59"/>
      <c r="U2715" s="59"/>
    </row>
    <row r="2716" spans="1:21" x14ac:dyDescent="0.3">
      <c r="A2716" s="1">
        <v>42892</v>
      </c>
      <c r="B2716">
        <v>150.5</v>
      </c>
      <c r="C2716">
        <v>82.22</v>
      </c>
      <c r="D2716">
        <v>253.86</v>
      </c>
      <c r="E2716">
        <v>58.2</v>
      </c>
      <c r="F2716">
        <v>12.03</v>
      </c>
      <c r="G2716">
        <v>31.57</v>
      </c>
      <c r="H2716">
        <v>36.835000000000001</v>
      </c>
      <c r="I2716">
        <v>46.57</v>
      </c>
      <c r="J2716">
        <v>36.43</v>
      </c>
      <c r="K2716">
        <v>132.62</v>
      </c>
      <c r="L2716">
        <v>36.130000000000003</v>
      </c>
      <c r="O2716" s="1">
        <v>42892</v>
      </c>
      <c r="P2716" s="4">
        <f t="shared" si="86"/>
        <v>71.161687500000014</v>
      </c>
      <c r="Q2716" s="4">
        <f t="shared" si="87"/>
        <v>150.5</v>
      </c>
      <c r="T2716" s="59"/>
      <c r="U2716" s="59"/>
    </row>
    <row r="2717" spans="1:21" x14ac:dyDescent="0.3">
      <c r="A2717" s="1">
        <v>42893</v>
      </c>
      <c r="B2717">
        <v>151.62</v>
      </c>
      <c r="C2717">
        <v>82.89</v>
      </c>
      <c r="D2717">
        <v>254.28</v>
      </c>
      <c r="E2717">
        <v>57.53</v>
      </c>
      <c r="F2717">
        <v>12.38</v>
      </c>
      <c r="G2717">
        <v>32.5</v>
      </c>
      <c r="H2717">
        <v>37.28</v>
      </c>
      <c r="I2717">
        <v>47.26</v>
      </c>
      <c r="J2717">
        <v>36.46</v>
      </c>
      <c r="K2717">
        <v>133.99</v>
      </c>
      <c r="L2717">
        <v>36.26</v>
      </c>
      <c r="O2717" s="1">
        <v>42893</v>
      </c>
      <c r="P2717" s="4">
        <f t="shared" si="86"/>
        <v>71.565249999999992</v>
      </c>
      <c r="Q2717" s="4">
        <f t="shared" si="87"/>
        <v>151.62</v>
      </c>
      <c r="T2717" s="59"/>
      <c r="U2717" s="59"/>
    </row>
    <row r="2718" spans="1:21" x14ac:dyDescent="0.3">
      <c r="A2718" s="1">
        <v>42894</v>
      </c>
      <c r="B2718">
        <v>154.38999999999999</v>
      </c>
      <c r="C2718">
        <v>84.34</v>
      </c>
      <c r="D2718">
        <v>254.95</v>
      </c>
      <c r="E2718">
        <v>58.12</v>
      </c>
      <c r="F2718">
        <v>12.9</v>
      </c>
      <c r="G2718">
        <v>32.450000000000003</v>
      </c>
      <c r="H2718">
        <v>39.984999999999999</v>
      </c>
      <c r="I2718">
        <v>47.43</v>
      </c>
      <c r="J2718">
        <v>36.83</v>
      </c>
      <c r="K2718">
        <v>135.01</v>
      </c>
      <c r="L2718">
        <v>36.479999999999997</v>
      </c>
      <c r="O2718" s="1">
        <v>42894</v>
      </c>
      <c r="P2718" s="4">
        <f t="shared" si="86"/>
        <v>72.340687500000001</v>
      </c>
      <c r="Q2718" s="4">
        <f t="shared" si="87"/>
        <v>154.38999999999999</v>
      </c>
      <c r="T2718" s="59"/>
      <c r="U2718" s="59"/>
    </row>
    <row r="2719" spans="1:21" x14ac:dyDescent="0.3">
      <c r="A2719" s="1">
        <v>42895</v>
      </c>
      <c r="B2719">
        <v>147.9</v>
      </c>
      <c r="C2719">
        <v>80.900000000000006</v>
      </c>
      <c r="D2719">
        <v>243.34</v>
      </c>
      <c r="E2719">
        <v>57.05</v>
      </c>
      <c r="F2719">
        <v>12.28</v>
      </c>
      <c r="G2719">
        <v>30.6</v>
      </c>
      <c r="H2719">
        <v>37.4</v>
      </c>
      <c r="I2719">
        <v>44.74</v>
      </c>
      <c r="J2719">
        <v>35.79</v>
      </c>
      <c r="K2719">
        <v>130.03</v>
      </c>
      <c r="L2719">
        <v>35.71</v>
      </c>
      <c r="O2719" s="1">
        <v>42895</v>
      </c>
      <c r="P2719" s="4">
        <f t="shared" si="86"/>
        <v>69.268250000000009</v>
      </c>
      <c r="Q2719" s="4">
        <f t="shared" si="87"/>
        <v>147.9</v>
      </c>
      <c r="T2719" s="59"/>
      <c r="U2719" s="59"/>
    </row>
    <row r="2720" spans="1:21" x14ac:dyDescent="0.3">
      <c r="A2720" s="1">
        <v>42896</v>
      </c>
      <c r="B2720">
        <v>147.9</v>
      </c>
      <c r="C2720">
        <v>80.900000000000006</v>
      </c>
      <c r="D2720">
        <v>243.34</v>
      </c>
      <c r="E2720">
        <v>57.05</v>
      </c>
      <c r="F2720">
        <v>12.28</v>
      </c>
      <c r="G2720">
        <v>30.6</v>
      </c>
      <c r="H2720">
        <v>37.4</v>
      </c>
      <c r="I2720">
        <v>44.74</v>
      </c>
      <c r="J2720">
        <v>35.79</v>
      </c>
      <c r="K2720">
        <v>130.03</v>
      </c>
      <c r="L2720">
        <v>35.71</v>
      </c>
      <c r="O2720" s="1">
        <v>42896</v>
      </c>
      <c r="P2720" s="4">
        <f t="shared" si="86"/>
        <v>69.268250000000009</v>
      </c>
      <c r="Q2720" s="4">
        <f t="shared" si="87"/>
        <v>147.9</v>
      </c>
      <c r="T2720" s="59"/>
      <c r="U2720" s="59"/>
    </row>
    <row r="2721" spans="1:21" x14ac:dyDescent="0.3">
      <c r="A2721" s="1">
        <v>42897</v>
      </c>
      <c r="B2721">
        <v>147.9</v>
      </c>
      <c r="C2721">
        <v>80.900000000000006</v>
      </c>
      <c r="D2721">
        <v>243.34</v>
      </c>
      <c r="E2721">
        <v>57.05</v>
      </c>
      <c r="F2721">
        <v>12.28</v>
      </c>
      <c r="G2721">
        <v>30.6</v>
      </c>
      <c r="H2721">
        <v>37.4</v>
      </c>
      <c r="I2721">
        <v>44.74</v>
      </c>
      <c r="J2721">
        <v>35.79</v>
      </c>
      <c r="K2721">
        <v>130.03</v>
      </c>
      <c r="L2721">
        <v>35.71</v>
      </c>
      <c r="O2721" s="1">
        <v>42897</v>
      </c>
      <c r="P2721" s="4">
        <f t="shared" si="86"/>
        <v>69.268250000000009</v>
      </c>
      <c r="Q2721" s="4">
        <f t="shared" si="87"/>
        <v>147.9</v>
      </c>
      <c r="T2721" s="59"/>
      <c r="U2721" s="59"/>
    </row>
    <row r="2722" spans="1:21" x14ac:dyDescent="0.3">
      <c r="A2722" s="1">
        <v>42898</v>
      </c>
      <c r="B2722">
        <v>147.05000000000001</v>
      </c>
      <c r="C2722">
        <v>81.05</v>
      </c>
      <c r="D2722">
        <v>242.67</v>
      </c>
      <c r="E2722">
        <v>57.49</v>
      </c>
      <c r="F2722">
        <v>12.09</v>
      </c>
      <c r="G2722">
        <v>31.2</v>
      </c>
      <c r="H2722">
        <v>37.4925</v>
      </c>
      <c r="I2722">
        <v>44.34</v>
      </c>
      <c r="J2722">
        <v>35.24</v>
      </c>
      <c r="K2722">
        <v>129.08000000000001</v>
      </c>
      <c r="L2722">
        <v>35.729999999999997</v>
      </c>
      <c r="O2722" s="1">
        <v>42898</v>
      </c>
      <c r="P2722" s="4">
        <f t="shared" si="86"/>
        <v>69.19803125</v>
      </c>
      <c r="Q2722" s="4">
        <f t="shared" si="87"/>
        <v>147.05000000000001</v>
      </c>
      <c r="T2722" s="59"/>
      <c r="U2722" s="59"/>
    </row>
    <row r="2723" spans="1:21" x14ac:dyDescent="0.3">
      <c r="A2723" s="1">
        <v>42899</v>
      </c>
      <c r="B2723">
        <v>148.05000000000001</v>
      </c>
      <c r="C2723">
        <v>80.989999999999995</v>
      </c>
      <c r="D2723">
        <v>242.94</v>
      </c>
      <c r="E2723">
        <v>57.54</v>
      </c>
      <c r="F2723">
        <v>11.96</v>
      </c>
      <c r="G2723">
        <v>31.54</v>
      </c>
      <c r="H2723">
        <v>37.85</v>
      </c>
      <c r="I2723">
        <v>44.85</v>
      </c>
      <c r="J2723">
        <v>35.56</v>
      </c>
      <c r="K2723">
        <v>131.93</v>
      </c>
      <c r="L2723">
        <v>35.880000000000003</v>
      </c>
      <c r="O2723" s="1">
        <v>42899</v>
      </c>
      <c r="P2723" s="4">
        <f t="shared" si="86"/>
        <v>69.523875000000018</v>
      </c>
      <c r="Q2723" s="4">
        <f t="shared" si="87"/>
        <v>148.05000000000001</v>
      </c>
      <c r="T2723" s="59"/>
      <c r="U2723" s="59"/>
    </row>
    <row r="2724" spans="1:21" x14ac:dyDescent="0.3">
      <c r="A2724" s="1">
        <v>42900</v>
      </c>
      <c r="B2724">
        <v>146.5</v>
      </c>
      <c r="C2724">
        <v>80.16</v>
      </c>
      <c r="D2724">
        <v>240.54</v>
      </c>
      <c r="E2724">
        <v>57.01</v>
      </c>
      <c r="F2724">
        <v>11.77</v>
      </c>
      <c r="G2724">
        <v>31.06</v>
      </c>
      <c r="H2724">
        <v>37.93</v>
      </c>
      <c r="I2724">
        <v>43.98</v>
      </c>
      <c r="J2724">
        <v>35.65</v>
      </c>
      <c r="K2724">
        <v>130.15</v>
      </c>
      <c r="L2724">
        <v>35.53</v>
      </c>
      <c r="O2724" s="1">
        <v>42900</v>
      </c>
      <c r="P2724" s="4">
        <f t="shared" si="86"/>
        <v>68.812749999999994</v>
      </c>
      <c r="Q2724" s="4">
        <f t="shared" si="87"/>
        <v>146.5</v>
      </c>
      <c r="T2724" s="59"/>
      <c r="U2724" s="59"/>
    </row>
    <row r="2725" spans="1:21" x14ac:dyDescent="0.3">
      <c r="A2725" s="1">
        <v>42901</v>
      </c>
      <c r="B2725">
        <v>145.34</v>
      </c>
      <c r="C2725">
        <v>80.08</v>
      </c>
      <c r="D2725">
        <v>237.99</v>
      </c>
      <c r="E2725">
        <v>56.93</v>
      </c>
      <c r="F2725">
        <v>11.5</v>
      </c>
      <c r="G2725">
        <v>30.56</v>
      </c>
      <c r="H2725">
        <v>38.092500000000001</v>
      </c>
      <c r="I2725">
        <v>43.16</v>
      </c>
      <c r="J2725">
        <v>35.44</v>
      </c>
      <c r="K2725">
        <v>127.58</v>
      </c>
      <c r="L2725">
        <v>35.31</v>
      </c>
      <c r="O2725" s="1">
        <v>42901</v>
      </c>
      <c r="P2725" s="4">
        <f t="shared" si="86"/>
        <v>68.183531250000016</v>
      </c>
      <c r="Q2725" s="4">
        <f t="shared" si="87"/>
        <v>145.34</v>
      </c>
      <c r="T2725" s="59"/>
      <c r="U2725" s="59"/>
    </row>
    <row r="2726" spans="1:21" x14ac:dyDescent="0.3">
      <c r="A2726" s="1">
        <v>42902</v>
      </c>
      <c r="B2726">
        <v>144.76</v>
      </c>
      <c r="C2726">
        <v>79.7</v>
      </c>
      <c r="D2726">
        <v>236.25</v>
      </c>
      <c r="E2726">
        <v>56.82</v>
      </c>
      <c r="F2726">
        <v>11.44</v>
      </c>
      <c r="G2726">
        <v>29.86</v>
      </c>
      <c r="H2726">
        <v>37.905000000000001</v>
      </c>
      <c r="I2726">
        <v>43.11</v>
      </c>
      <c r="J2726">
        <v>35.869999999999997</v>
      </c>
      <c r="K2726">
        <v>129.63</v>
      </c>
      <c r="L2726">
        <v>35.21</v>
      </c>
      <c r="O2726" s="1">
        <v>42902</v>
      </c>
      <c r="P2726" s="4">
        <f t="shared" si="86"/>
        <v>67.933187500000003</v>
      </c>
      <c r="Q2726" s="4">
        <f t="shared" si="87"/>
        <v>144.76</v>
      </c>
      <c r="T2726" s="59"/>
      <c r="U2726" s="59"/>
    </row>
    <row r="2727" spans="1:21" x14ac:dyDescent="0.3">
      <c r="A2727" s="1">
        <v>42903</v>
      </c>
      <c r="B2727">
        <v>144.76</v>
      </c>
      <c r="C2727">
        <v>79.7</v>
      </c>
      <c r="D2727">
        <v>236.25</v>
      </c>
      <c r="E2727">
        <v>56.82</v>
      </c>
      <c r="F2727">
        <v>11.44</v>
      </c>
      <c r="G2727">
        <v>29.86</v>
      </c>
      <c r="H2727">
        <v>37.905000000000001</v>
      </c>
      <c r="I2727">
        <v>43.11</v>
      </c>
      <c r="J2727">
        <v>35.869999999999997</v>
      </c>
      <c r="K2727">
        <v>129.63</v>
      </c>
      <c r="L2727">
        <v>35.21</v>
      </c>
      <c r="O2727" s="1">
        <v>42903</v>
      </c>
      <c r="P2727" s="4">
        <f t="shared" si="86"/>
        <v>67.933187500000003</v>
      </c>
      <c r="Q2727" s="4">
        <f t="shared" si="87"/>
        <v>144.76</v>
      </c>
      <c r="T2727" s="59"/>
      <c r="U2727" s="59"/>
    </row>
    <row r="2728" spans="1:21" x14ac:dyDescent="0.3">
      <c r="A2728" s="1">
        <v>42904</v>
      </c>
      <c r="B2728">
        <v>144.76</v>
      </c>
      <c r="C2728">
        <v>79.7</v>
      </c>
      <c r="D2728">
        <v>236.25</v>
      </c>
      <c r="E2728">
        <v>56.82</v>
      </c>
      <c r="F2728">
        <v>11.44</v>
      </c>
      <c r="G2728">
        <v>29.86</v>
      </c>
      <c r="H2728">
        <v>37.905000000000001</v>
      </c>
      <c r="I2728">
        <v>43.11</v>
      </c>
      <c r="J2728">
        <v>35.869999999999997</v>
      </c>
      <c r="K2728">
        <v>129.63</v>
      </c>
      <c r="L2728">
        <v>35.21</v>
      </c>
      <c r="O2728" s="1">
        <v>42904</v>
      </c>
      <c r="P2728" s="4">
        <f t="shared" si="86"/>
        <v>67.933187500000003</v>
      </c>
      <c r="Q2728" s="4">
        <f t="shared" si="87"/>
        <v>144.76</v>
      </c>
      <c r="T2728" s="59"/>
      <c r="U2728" s="59"/>
    </row>
    <row r="2729" spans="1:21" x14ac:dyDescent="0.3">
      <c r="A2729" s="1">
        <v>42905</v>
      </c>
      <c r="B2729">
        <v>147.51</v>
      </c>
      <c r="C2729">
        <v>81.42</v>
      </c>
      <c r="D2729">
        <v>241.15</v>
      </c>
      <c r="E2729">
        <v>57.61</v>
      </c>
      <c r="F2729">
        <v>11.93</v>
      </c>
      <c r="G2729">
        <v>31.2</v>
      </c>
      <c r="H2729">
        <v>39.33</v>
      </c>
      <c r="I2729">
        <v>44.29</v>
      </c>
      <c r="J2729">
        <v>36.21</v>
      </c>
      <c r="K2729">
        <v>131.44999999999999</v>
      </c>
      <c r="L2729">
        <v>35.51</v>
      </c>
      <c r="O2729" s="1">
        <v>42905</v>
      </c>
      <c r="P2729" s="4">
        <f t="shared" si="86"/>
        <v>69.407499999999985</v>
      </c>
      <c r="Q2729" s="4">
        <f t="shared" si="87"/>
        <v>147.51</v>
      </c>
      <c r="T2729" s="59"/>
      <c r="U2729" s="59"/>
    </row>
    <row r="2730" spans="1:21" x14ac:dyDescent="0.3">
      <c r="A2730" s="1">
        <v>42906</v>
      </c>
      <c r="B2730">
        <v>145.85</v>
      </c>
      <c r="C2730">
        <v>79.569999999999993</v>
      </c>
      <c r="D2730">
        <v>239.99</v>
      </c>
      <c r="E2730">
        <v>56.79</v>
      </c>
      <c r="F2730">
        <v>12.64</v>
      </c>
      <c r="G2730">
        <v>30.83</v>
      </c>
      <c r="H2730">
        <v>39.272500000000001</v>
      </c>
      <c r="I2730">
        <v>43.36</v>
      </c>
      <c r="J2730">
        <v>36.130000000000003</v>
      </c>
      <c r="K2730">
        <v>128.49</v>
      </c>
      <c r="L2730">
        <v>34.86</v>
      </c>
      <c r="O2730" s="1">
        <v>42906</v>
      </c>
      <c r="P2730" s="4">
        <f t="shared" si="86"/>
        <v>68.678656250000003</v>
      </c>
      <c r="Q2730" s="4">
        <f t="shared" si="87"/>
        <v>145.85</v>
      </c>
      <c r="T2730" s="59"/>
      <c r="U2730" s="59"/>
    </row>
    <row r="2731" spans="1:21" x14ac:dyDescent="0.3">
      <c r="A2731" s="1">
        <v>42907</v>
      </c>
      <c r="B2731">
        <v>147.54</v>
      </c>
      <c r="C2731">
        <v>79.67</v>
      </c>
      <c r="D2731">
        <v>245.12</v>
      </c>
      <c r="E2731">
        <v>56.33</v>
      </c>
      <c r="F2731">
        <v>13.98</v>
      </c>
      <c r="G2731">
        <v>32.01</v>
      </c>
      <c r="H2731">
        <v>39.8675</v>
      </c>
      <c r="I2731">
        <v>43.62</v>
      </c>
      <c r="J2731">
        <v>36.71</v>
      </c>
      <c r="K2731">
        <v>130.43</v>
      </c>
      <c r="L2731">
        <v>34.58</v>
      </c>
      <c r="O2731" s="1">
        <v>42907</v>
      </c>
      <c r="P2731" s="4">
        <f t="shared" si="86"/>
        <v>69.689468749999989</v>
      </c>
      <c r="Q2731" s="4">
        <f t="shared" si="87"/>
        <v>147.54</v>
      </c>
      <c r="T2731" s="59"/>
      <c r="U2731" s="59"/>
    </row>
    <row r="2732" spans="1:21" x14ac:dyDescent="0.3">
      <c r="A2732" s="1">
        <v>42908</v>
      </c>
      <c r="B2732">
        <v>147.19999999999999</v>
      </c>
      <c r="C2732">
        <v>79.05</v>
      </c>
      <c r="D2732">
        <v>244.04</v>
      </c>
      <c r="E2732">
        <v>56.47</v>
      </c>
      <c r="F2732">
        <v>14.38</v>
      </c>
      <c r="G2732">
        <v>31.89</v>
      </c>
      <c r="H2732">
        <v>39.592500000000001</v>
      </c>
      <c r="I2732">
        <v>43.34</v>
      </c>
      <c r="J2732">
        <v>36.71</v>
      </c>
      <c r="K2732">
        <v>130.02000000000001</v>
      </c>
      <c r="L2732">
        <v>34.36</v>
      </c>
      <c r="O2732" s="1">
        <v>42908</v>
      </c>
      <c r="P2732" s="4">
        <f t="shared" si="86"/>
        <v>69.437781250000015</v>
      </c>
      <c r="Q2732" s="4">
        <f t="shared" si="87"/>
        <v>147.19999999999999</v>
      </c>
      <c r="T2732" s="59"/>
      <c r="U2732" s="59"/>
    </row>
    <row r="2733" spans="1:21" x14ac:dyDescent="0.3">
      <c r="A2733" s="1">
        <v>42909</v>
      </c>
      <c r="B2733">
        <v>147.63999999999999</v>
      </c>
      <c r="C2733">
        <v>79.58</v>
      </c>
      <c r="D2733">
        <v>245.26</v>
      </c>
      <c r="E2733">
        <v>56.91</v>
      </c>
      <c r="F2733">
        <v>14.17</v>
      </c>
      <c r="G2733">
        <v>31.73</v>
      </c>
      <c r="H2733">
        <v>38.457500000000003</v>
      </c>
      <c r="I2733">
        <v>44.09</v>
      </c>
      <c r="J2733">
        <v>36.729999999999997</v>
      </c>
      <c r="K2733">
        <v>134.63999999999999</v>
      </c>
      <c r="L2733">
        <v>34.19</v>
      </c>
      <c r="O2733" s="1">
        <v>42909</v>
      </c>
      <c r="P2733" s="4">
        <f t="shared" si="86"/>
        <v>69.812093750000003</v>
      </c>
      <c r="Q2733" s="4">
        <f t="shared" si="87"/>
        <v>147.63999999999999</v>
      </c>
      <c r="T2733" s="59"/>
      <c r="U2733" s="59"/>
    </row>
    <row r="2734" spans="1:21" x14ac:dyDescent="0.3">
      <c r="A2734" s="1">
        <v>42910</v>
      </c>
      <c r="B2734">
        <v>147.63999999999999</v>
      </c>
      <c r="C2734">
        <v>79.58</v>
      </c>
      <c r="D2734">
        <v>245.26</v>
      </c>
      <c r="E2734">
        <v>56.91</v>
      </c>
      <c r="F2734">
        <v>14.17</v>
      </c>
      <c r="G2734">
        <v>31.73</v>
      </c>
      <c r="H2734">
        <v>38.457500000000003</v>
      </c>
      <c r="I2734">
        <v>44.09</v>
      </c>
      <c r="J2734">
        <v>36.729999999999997</v>
      </c>
      <c r="K2734">
        <v>134.63999999999999</v>
      </c>
      <c r="L2734">
        <v>34.19</v>
      </c>
      <c r="O2734" s="1">
        <v>42910</v>
      </c>
      <c r="P2734" s="4">
        <f t="shared" si="86"/>
        <v>69.812093750000003</v>
      </c>
      <c r="Q2734" s="4">
        <f t="shared" si="87"/>
        <v>147.63999999999999</v>
      </c>
      <c r="T2734" s="59"/>
      <c r="U2734" s="59"/>
    </row>
    <row r="2735" spans="1:21" x14ac:dyDescent="0.3">
      <c r="A2735" s="1">
        <v>42911</v>
      </c>
      <c r="B2735">
        <v>147.63999999999999</v>
      </c>
      <c r="C2735">
        <v>79.58</v>
      </c>
      <c r="D2735">
        <v>245.26</v>
      </c>
      <c r="E2735">
        <v>56.91</v>
      </c>
      <c r="F2735">
        <v>14.17</v>
      </c>
      <c r="G2735">
        <v>31.73</v>
      </c>
      <c r="H2735">
        <v>38.457500000000003</v>
      </c>
      <c r="I2735">
        <v>44.09</v>
      </c>
      <c r="J2735">
        <v>36.729999999999997</v>
      </c>
      <c r="K2735">
        <v>134.63999999999999</v>
      </c>
      <c r="L2735">
        <v>34.19</v>
      </c>
      <c r="O2735" s="1">
        <v>42911</v>
      </c>
      <c r="P2735" s="4">
        <f t="shared" si="86"/>
        <v>69.812093750000003</v>
      </c>
      <c r="Q2735" s="4">
        <f t="shared" si="87"/>
        <v>147.63999999999999</v>
      </c>
      <c r="T2735" s="59"/>
      <c r="U2735" s="59"/>
    </row>
    <row r="2736" spans="1:21" x14ac:dyDescent="0.3">
      <c r="A2736" s="1">
        <v>42912</v>
      </c>
      <c r="B2736">
        <v>146.37</v>
      </c>
      <c r="C2736">
        <v>78.31</v>
      </c>
      <c r="D2736">
        <v>242.75</v>
      </c>
      <c r="E2736">
        <v>56.56</v>
      </c>
      <c r="F2736">
        <v>14.08</v>
      </c>
      <c r="G2736">
        <v>32.5</v>
      </c>
      <c r="H2736">
        <v>38.037500000000001</v>
      </c>
      <c r="I2736">
        <v>43.25</v>
      </c>
      <c r="J2736">
        <v>36.130000000000003</v>
      </c>
      <c r="K2736">
        <v>133.78</v>
      </c>
      <c r="L2736">
        <v>34.07</v>
      </c>
      <c r="O2736" s="1">
        <v>42912</v>
      </c>
      <c r="P2736" s="4">
        <f t="shared" si="86"/>
        <v>69.195718749999997</v>
      </c>
      <c r="Q2736" s="4">
        <f t="shared" si="87"/>
        <v>146.37</v>
      </c>
      <c r="T2736" s="59"/>
      <c r="U2736" s="59"/>
    </row>
    <row r="2737" spans="1:21" x14ac:dyDescent="0.3">
      <c r="A2737" s="1">
        <v>42913</v>
      </c>
      <c r="B2737">
        <v>142.11000000000001</v>
      </c>
      <c r="C2737">
        <v>76.95</v>
      </c>
      <c r="D2737">
        <v>235.33</v>
      </c>
      <c r="E2737">
        <v>55.43</v>
      </c>
      <c r="F2737">
        <v>13.4</v>
      </c>
      <c r="G2737">
        <v>31.66</v>
      </c>
      <c r="H2737">
        <v>36.645000000000003</v>
      </c>
      <c r="I2737">
        <v>41.89</v>
      </c>
      <c r="J2737">
        <v>35.090000000000003</v>
      </c>
      <c r="K2737">
        <v>132.37</v>
      </c>
      <c r="L2737">
        <v>33.65</v>
      </c>
      <c r="O2737" s="1">
        <v>42913</v>
      </c>
      <c r="P2737" s="4">
        <f t="shared" si="86"/>
        <v>67.430437500000011</v>
      </c>
      <c r="Q2737" s="4">
        <f t="shared" si="87"/>
        <v>142.11000000000001</v>
      </c>
      <c r="T2737" s="59"/>
      <c r="U2737" s="59"/>
    </row>
    <row r="2738" spans="1:21" x14ac:dyDescent="0.3">
      <c r="A2738" s="1">
        <v>42914</v>
      </c>
      <c r="B2738">
        <v>144.57</v>
      </c>
      <c r="C2738">
        <v>78.06</v>
      </c>
      <c r="D2738">
        <v>241.05</v>
      </c>
      <c r="E2738">
        <v>56.16</v>
      </c>
      <c r="F2738">
        <v>13.23</v>
      </c>
      <c r="G2738">
        <v>32.24</v>
      </c>
      <c r="H2738">
        <v>37.9375</v>
      </c>
      <c r="I2738">
        <v>42.69</v>
      </c>
      <c r="J2738">
        <v>35.35</v>
      </c>
      <c r="K2738">
        <v>134.99</v>
      </c>
      <c r="L2738">
        <v>34.200000000000003</v>
      </c>
      <c r="O2738" s="1">
        <v>42914</v>
      </c>
      <c r="P2738" s="4">
        <f t="shared" si="86"/>
        <v>68.76834375</v>
      </c>
      <c r="Q2738" s="4">
        <f t="shared" si="87"/>
        <v>144.57</v>
      </c>
      <c r="T2738" s="59"/>
      <c r="U2738" s="59"/>
    </row>
    <row r="2739" spans="1:21" x14ac:dyDescent="0.3">
      <c r="A2739" s="1">
        <v>42915</v>
      </c>
      <c r="B2739">
        <v>140.97</v>
      </c>
      <c r="C2739">
        <v>76.900000000000006</v>
      </c>
      <c r="D2739">
        <v>234.04</v>
      </c>
      <c r="E2739">
        <v>55.08</v>
      </c>
      <c r="F2739">
        <v>12.6</v>
      </c>
      <c r="G2739">
        <v>31.47</v>
      </c>
      <c r="H2739">
        <v>36.67</v>
      </c>
      <c r="I2739">
        <v>41.44</v>
      </c>
      <c r="J2739">
        <v>34.81</v>
      </c>
      <c r="K2739">
        <v>129.6</v>
      </c>
      <c r="L2739">
        <v>33.54</v>
      </c>
      <c r="O2739" s="1">
        <v>42915</v>
      </c>
      <c r="P2739" s="4">
        <f t="shared" si="86"/>
        <v>66.916249999999991</v>
      </c>
      <c r="Q2739" s="4">
        <f t="shared" si="87"/>
        <v>140.97</v>
      </c>
      <c r="T2739" s="59"/>
      <c r="U2739" s="59"/>
    </row>
    <row r="2740" spans="1:21" x14ac:dyDescent="0.3">
      <c r="A2740" s="1">
        <v>42916</v>
      </c>
      <c r="B2740">
        <v>140.19999999999999</v>
      </c>
      <c r="C2740">
        <v>76.930000000000007</v>
      </c>
      <c r="D2740">
        <v>233.05</v>
      </c>
      <c r="E2740">
        <v>55.22</v>
      </c>
      <c r="F2740">
        <v>12.48</v>
      </c>
      <c r="G2740">
        <v>29.86</v>
      </c>
      <c r="H2740">
        <v>36.14</v>
      </c>
      <c r="I2740">
        <v>41.31</v>
      </c>
      <c r="J2740">
        <v>34.96</v>
      </c>
      <c r="K2740">
        <v>130.31</v>
      </c>
      <c r="L2740">
        <v>33.74</v>
      </c>
      <c r="O2740" s="1">
        <v>42916</v>
      </c>
      <c r="P2740" s="4">
        <f t="shared" si="86"/>
        <v>66.620625000000018</v>
      </c>
      <c r="Q2740" s="4">
        <f t="shared" si="87"/>
        <v>140.19999999999999</v>
      </c>
      <c r="T2740" s="59"/>
      <c r="U2740" s="59"/>
    </row>
    <row r="2741" spans="1:21" x14ac:dyDescent="0.3">
      <c r="A2741" s="1">
        <v>42917</v>
      </c>
      <c r="B2741">
        <v>140.19999999999999</v>
      </c>
      <c r="C2741">
        <v>76.930000000000007</v>
      </c>
      <c r="D2741">
        <v>233.05</v>
      </c>
      <c r="E2741">
        <v>55.22</v>
      </c>
      <c r="F2741">
        <v>12.48</v>
      </c>
      <c r="G2741">
        <v>29.86</v>
      </c>
      <c r="H2741">
        <v>36.14</v>
      </c>
      <c r="I2741">
        <v>41.31</v>
      </c>
      <c r="J2741">
        <v>34.96</v>
      </c>
      <c r="K2741">
        <v>130.31</v>
      </c>
      <c r="L2741">
        <v>33.74</v>
      </c>
      <c r="O2741" s="1">
        <v>42917</v>
      </c>
      <c r="P2741" s="4">
        <f t="shared" si="86"/>
        <v>66.620625000000018</v>
      </c>
      <c r="Q2741" s="4">
        <f t="shared" si="87"/>
        <v>140.19999999999999</v>
      </c>
      <c r="T2741" s="59"/>
      <c r="U2741" s="59"/>
    </row>
    <row r="2742" spans="1:21" x14ac:dyDescent="0.3">
      <c r="A2742" s="1">
        <v>42918</v>
      </c>
      <c r="B2742">
        <v>140.19999999999999</v>
      </c>
      <c r="C2742">
        <v>76.930000000000007</v>
      </c>
      <c r="D2742">
        <v>233.05</v>
      </c>
      <c r="E2742">
        <v>55.22</v>
      </c>
      <c r="F2742">
        <v>12.48</v>
      </c>
      <c r="G2742">
        <v>29.86</v>
      </c>
      <c r="H2742">
        <v>36.14</v>
      </c>
      <c r="I2742">
        <v>41.31</v>
      </c>
      <c r="J2742">
        <v>34.96</v>
      </c>
      <c r="K2742">
        <v>130.31</v>
      </c>
      <c r="L2742">
        <v>33.74</v>
      </c>
      <c r="O2742" s="1">
        <v>42918</v>
      </c>
      <c r="P2742" s="4">
        <f t="shared" si="86"/>
        <v>66.620625000000018</v>
      </c>
      <c r="Q2742" s="4">
        <f t="shared" si="87"/>
        <v>140.19999999999999</v>
      </c>
      <c r="T2742" s="59"/>
      <c r="U2742" s="59"/>
    </row>
    <row r="2743" spans="1:21" x14ac:dyDescent="0.3">
      <c r="A2743" s="1">
        <v>42919</v>
      </c>
      <c r="B2743">
        <v>138.28</v>
      </c>
      <c r="C2743">
        <v>76.41</v>
      </c>
      <c r="D2743">
        <v>229.76</v>
      </c>
      <c r="E2743">
        <v>54.95</v>
      </c>
      <c r="F2743">
        <v>12.15</v>
      </c>
      <c r="G2743">
        <v>29.14</v>
      </c>
      <c r="H2743">
        <v>34.832500000000003</v>
      </c>
      <c r="I2743">
        <v>41.01</v>
      </c>
      <c r="J2743">
        <v>34.880000000000003</v>
      </c>
      <c r="K2743">
        <v>129.66999999999999</v>
      </c>
      <c r="L2743">
        <v>33.46</v>
      </c>
      <c r="O2743" s="1">
        <v>42919</v>
      </c>
      <c r="P2743" s="4">
        <f t="shared" si="86"/>
        <v>65.795156249999991</v>
      </c>
      <c r="Q2743" s="4">
        <f t="shared" si="87"/>
        <v>138.28</v>
      </c>
      <c r="T2743" s="59"/>
      <c r="U2743" s="59"/>
    </row>
    <row r="2744" spans="1:21" x14ac:dyDescent="0.3">
      <c r="A2744" s="1">
        <v>42920</v>
      </c>
      <c r="B2744">
        <v>138.28</v>
      </c>
      <c r="C2744">
        <v>76.41</v>
      </c>
      <c r="D2744">
        <v>229.76</v>
      </c>
      <c r="E2744">
        <v>54.95</v>
      </c>
      <c r="F2744">
        <v>12.15</v>
      </c>
      <c r="G2744">
        <v>29.14</v>
      </c>
      <c r="H2744">
        <v>34.832500000000003</v>
      </c>
      <c r="I2744">
        <v>41.01</v>
      </c>
      <c r="J2744">
        <v>34.880000000000003</v>
      </c>
      <c r="K2744">
        <v>129.66999999999999</v>
      </c>
      <c r="L2744">
        <v>33.46</v>
      </c>
      <c r="O2744" s="1">
        <v>42920</v>
      </c>
      <c r="P2744" s="4">
        <f t="shared" si="86"/>
        <v>65.795156249999991</v>
      </c>
      <c r="Q2744" s="4">
        <f t="shared" si="87"/>
        <v>138.28</v>
      </c>
      <c r="T2744" s="59"/>
      <c r="U2744" s="59"/>
    </row>
    <row r="2745" spans="1:21" x14ac:dyDescent="0.3">
      <c r="A2745" s="1">
        <v>42921</v>
      </c>
      <c r="B2745">
        <v>141.11000000000001</v>
      </c>
      <c r="C2745">
        <v>76.91</v>
      </c>
      <c r="D2745">
        <v>231.61</v>
      </c>
      <c r="E2745">
        <v>55.45</v>
      </c>
      <c r="F2745">
        <v>13.19</v>
      </c>
      <c r="G2745">
        <v>30.51</v>
      </c>
      <c r="H2745">
        <v>35.762500000000003</v>
      </c>
      <c r="I2745">
        <v>42.12</v>
      </c>
      <c r="J2745">
        <v>34.82</v>
      </c>
      <c r="K2745">
        <v>131.47999999999999</v>
      </c>
      <c r="L2745">
        <v>34.340000000000003</v>
      </c>
      <c r="O2745" s="1">
        <v>42921</v>
      </c>
      <c r="P2745" s="4">
        <f t="shared" si="86"/>
        <v>66.802906249999992</v>
      </c>
      <c r="Q2745" s="4">
        <f t="shared" si="87"/>
        <v>141.11000000000001</v>
      </c>
      <c r="T2745" s="59"/>
      <c r="U2745" s="59"/>
    </row>
    <row r="2746" spans="1:21" x14ac:dyDescent="0.3">
      <c r="A2746" s="1">
        <v>42922</v>
      </c>
      <c r="B2746">
        <v>140.49</v>
      </c>
      <c r="C2746">
        <v>76.86</v>
      </c>
      <c r="D2746">
        <v>235.04</v>
      </c>
      <c r="E2746">
        <v>54.79</v>
      </c>
      <c r="F2746">
        <v>13.02</v>
      </c>
      <c r="G2746">
        <v>30.1</v>
      </c>
      <c r="H2746">
        <v>35.869999999999997</v>
      </c>
      <c r="I2746">
        <v>42.11</v>
      </c>
      <c r="J2746">
        <v>34.5</v>
      </c>
      <c r="K2746">
        <v>131.22</v>
      </c>
      <c r="L2746">
        <v>33.630000000000003</v>
      </c>
      <c r="O2746" s="1">
        <v>42922</v>
      </c>
      <c r="P2746" s="4">
        <f t="shared" si="86"/>
        <v>66.945750000000018</v>
      </c>
      <c r="Q2746" s="4">
        <f t="shared" si="87"/>
        <v>140.49</v>
      </c>
      <c r="T2746" s="59"/>
      <c r="U2746" s="59"/>
    </row>
    <row r="2747" spans="1:21" x14ac:dyDescent="0.3">
      <c r="A2747" s="1">
        <v>42923</v>
      </c>
      <c r="B2747">
        <v>142.86000000000001</v>
      </c>
      <c r="C2747">
        <v>78.48</v>
      </c>
      <c r="D2747">
        <v>239.62</v>
      </c>
      <c r="E2747">
        <v>55.35</v>
      </c>
      <c r="F2747">
        <v>13.36</v>
      </c>
      <c r="G2747">
        <v>30.2</v>
      </c>
      <c r="H2747">
        <v>36.69</v>
      </c>
      <c r="I2747">
        <v>43.54</v>
      </c>
      <c r="J2747">
        <v>34.630000000000003</v>
      </c>
      <c r="K2747">
        <v>132.88999999999999</v>
      </c>
      <c r="L2747">
        <v>33.880000000000003</v>
      </c>
      <c r="O2747" s="1">
        <v>42923</v>
      </c>
      <c r="P2747" s="4">
        <f t="shared" si="86"/>
        <v>68.126999999999995</v>
      </c>
      <c r="Q2747" s="4">
        <f t="shared" si="87"/>
        <v>142.86000000000001</v>
      </c>
      <c r="T2747" s="59"/>
      <c r="U2747" s="59"/>
    </row>
    <row r="2748" spans="1:21" x14ac:dyDescent="0.3">
      <c r="A2748" s="1">
        <v>42924</v>
      </c>
      <c r="B2748">
        <v>142.86000000000001</v>
      </c>
      <c r="C2748">
        <v>78.48</v>
      </c>
      <c r="D2748">
        <v>239.62</v>
      </c>
      <c r="E2748">
        <v>55.35</v>
      </c>
      <c r="F2748">
        <v>13.36</v>
      </c>
      <c r="G2748">
        <v>30.2</v>
      </c>
      <c r="H2748">
        <v>36.69</v>
      </c>
      <c r="I2748">
        <v>43.54</v>
      </c>
      <c r="J2748">
        <v>34.630000000000003</v>
      </c>
      <c r="K2748">
        <v>132.88999999999999</v>
      </c>
      <c r="L2748">
        <v>33.880000000000003</v>
      </c>
      <c r="O2748" s="1">
        <v>42924</v>
      </c>
      <c r="P2748" s="4">
        <f t="shared" si="86"/>
        <v>68.126999999999995</v>
      </c>
      <c r="Q2748" s="4">
        <f t="shared" si="87"/>
        <v>142.86000000000001</v>
      </c>
      <c r="T2748" s="59"/>
      <c r="U2748" s="59"/>
    </row>
    <row r="2749" spans="1:21" x14ac:dyDescent="0.3">
      <c r="A2749" s="1">
        <v>42925</v>
      </c>
      <c r="B2749">
        <v>142.86000000000001</v>
      </c>
      <c r="C2749">
        <v>78.48</v>
      </c>
      <c r="D2749">
        <v>239.62</v>
      </c>
      <c r="E2749">
        <v>55.35</v>
      </c>
      <c r="F2749">
        <v>13.36</v>
      </c>
      <c r="G2749">
        <v>30.2</v>
      </c>
      <c r="H2749">
        <v>36.69</v>
      </c>
      <c r="I2749">
        <v>43.54</v>
      </c>
      <c r="J2749">
        <v>34.630000000000003</v>
      </c>
      <c r="K2749">
        <v>132.88999999999999</v>
      </c>
      <c r="L2749">
        <v>33.880000000000003</v>
      </c>
      <c r="O2749" s="1">
        <v>42925</v>
      </c>
      <c r="P2749" s="4">
        <f t="shared" si="86"/>
        <v>68.126999999999995</v>
      </c>
      <c r="Q2749" s="4">
        <f t="shared" si="87"/>
        <v>142.86000000000001</v>
      </c>
      <c r="T2749" s="59"/>
      <c r="U2749" s="59"/>
    </row>
    <row r="2750" spans="1:21" x14ac:dyDescent="0.3">
      <c r="A2750" s="1">
        <v>42926</v>
      </c>
      <c r="B2750">
        <v>144.51</v>
      </c>
      <c r="C2750">
        <v>78.78</v>
      </c>
      <c r="D2750">
        <v>241.77</v>
      </c>
      <c r="E2750">
        <v>55.64</v>
      </c>
      <c r="F2750">
        <v>13.81</v>
      </c>
      <c r="G2750">
        <v>30.5</v>
      </c>
      <c r="H2750">
        <v>38.424999999999997</v>
      </c>
      <c r="I2750">
        <v>44.21</v>
      </c>
      <c r="J2750">
        <v>35</v>
      </c>
      <c r="K2750">
        <v>134.81</v>
      </c>
      <c r="L2750">
        <v>33.65</v>
      </c>
      <c r="O2750" s="1">
        <v>42926</v>
      </c>
      <c r="P2750" s="4">
        <f t="shared" si="86"/>
        <v>68.878812499999995</v>
      </c>
      <c r="Q2750" s="4">
        <f t="shared" si="87"/>
        <v>144.51</v>
      </c>
      <c r="T2750" s="59"/>
      <c r="U2750" s="59"/>
    </row>
    <row r="2751" spans="1:21" x14ac:dyDescent="0.3">
      <c r="A2751" s="1">
        <v>42927</v>
      </c>
      <c r="B2751">
        <v>145.71</v>
      </c>
      <c r="C2751">
        <v>79.040000000000006</v>
      </c>
      <c r="D2751">
        <v>240.89</v>
      </c>
      <c r="E2751">
        <v>55.33</v>
      </c>
      <c r="F2751">
        <v>13.89</v>
      </c>
      <c r="G2751">
        <v>31.37</v>
      </c>
      <c r="H2751">
        <v>38.97</v>
      </c>
      <c r="I2751">
        <v>45.4</v>
      </c>
      <c r="J2751">
        <v>35.380000000000003</v>
      </c>
      <c r="K2751">
        <v>135.82</v>
      </c>
      <c r="L2751">
        <v>33.92</v>
      </c>
      <c r="O2751" s="1">
        <v>42927</v>
      </c>
      <c r="P2751" s="4">
        <f t="shared" si="86"/>
        <v>69.176124999999999</v>
      </c>
      <c r="Q2751" s="4">
        <f t="shared" si="87"/>
        <v>145.71</v>
      </c>
      <c r="T2751" s="59"/>
      <c r="U2751" s="59"/>
    </row>
    <row r="2752" spans="1:21" x14ac:dyDescent="0.3">
      <c r="A2752" s="1">
        <v>42928</v>
      </c>
      <c r="B2752">
        <v>148.04</v>
      </c>
      <c r="C2752">
        <v>80.52</v>
      </c>
      <c r="D2752">
        <v>246.42</v>
      </c>
      <c r="E2752">
        <v>56.2</v>
      </c>
      <c r="F2752">
        <v>14.29</v>
      </c>
      <c r="G2752">
        <v>31.45</v>
      </c>
      <c r="H2752">
        <v>40.627499999999998</v>
      </c>
      <c r="I2752">
        <v>45.28</v>
      </c>
      <c r="J2752">
        <v>35.69</v>
      </c>
      <c r="K2752">
        <v>137.04</v>
      </c>
      <c r="L2752">
        <v>34.25</v>
      </c>
      <c r="O2752" s="1">
        <v>42928</v>
      </c>
      <c r="P2752" s="4">
        <f t="shared" si="86"/>
        <v>70.403218750000008</v>
      </c>
      <c r="Q2752" s="4">
        <f t="shared" si="87"/>
        <v>148.04</v>
      </c>
      <c r="T2752" s="59"/>
      <c r="U2752" s="59"/>
    </row>
    <row r="2753" spans="1:21" x14ac:dyDescent="0.3">
      <c r="A2753" s="1">
        <v>42929</v>
      </c>
      <c r="B2753">
        <v>147.58000000000001</v>
      </c>
      <c r="C2753">
        <v>80.540000000000006</v>
      </c>
      <c r="D2753">
        <v>247.31</v>
      </c>
      <c r="E2753">
        <v>56.23</v>
      </c>
      <c r="F2753">
        <v>13.53</v>
      </c>
      <c r="G2753">
        <v>31.13</v>
      </c>
      <c r="H2753">
        <v>40.157499999999999</v>
      </c>
      <c r="I2753">
        <v>45.3</v>
      </c>
      <c r="J2753">
        <v>36.15</v>
      </c>
      <c r="K2753">
        <v>136.85</v>
      </c>
      <c r="L2753">
        <v>34.24</v>
      </c>
      <c r="O2753" s="1">
        <v>42929</v>
      </c>
      <c r="P2753" s="4">
        <f t="shared" si="86"/>
        <v>70.349218750000006</v>
      </c>
      <c r="Q2753" s="4">
        <f t="shared" si="87"/>
        <v>147.58000000000001</v>
      </c>
      <c r="T2753" s="59"/>
      <c r="U2753" s="59"/>
    </row>
    <row r="2754" spans="1:21" x14ac:dyDescent="0.3">
      <c r="A2754" s="1">
        <v>42930</v>
      </c>
      <c r="B2754">
        <v>149.56</v>
      </c>
      <c r="C2754">
        <v>82</v>
      </c>
      <c r="D2754">
        <v>250.29</v>
      </c>
      <c r="E2754">
        <v>56.81</v>
      </c>
      <c r="F2754">
        <v>13.92</v>
      </c>
      <c r="G2754">
        <v>31.79</v>
      </c>
      <c r="H2754">
        <v>41.237499999999997</v>
      </c>
      <c r="I2754">
        <v>46.12</v>
      </c>
      <c r="J2754">
        <v>36.25</v>
      </c>
      <c r="K2754">
        <v>139.91999999999999</v>
      </c>
      <c r="L2754">
        <v>34.68</v>
      </c>
      <c r="O2754" s="1">
        <v>42930</v>
      </c>
      <c r="P2754" s="4">
        <f t="shared" si="86"/>
        <v>71.45384374999999</v>
      </c>
      <c r="Q2754" s="4">
        <f t="shared" si="87"/>
        <v>149.56</v>
      </c>
      <c r="T2754" s="59"/>
      <c r="U2754" s="59"/>
    </row>
    <row r="2755" spans="1:21" x14ac:dyDescent="0.3">
      <c r="A2755" s="1">
        <v>42931</v>
      </c>
      <c r="B2755">
        <v>149.56</v>
      </c>
      <c r="C2755">
        <v>82</v>
      </c>
      <c r="D2755">
        <v>250.29</v>
      </c>
      <c r="E2755">
        <v>56.81</v>
      </c>
      <c r="F2755">
        <v>13.92</v>
      </c>
      <c r="G2755">
        <v>31.79</v>
      </c>
      <c r="H2755">
        <v>41.237499999999997</v>
      </c>
      <c r="I2755">
        <v>46.12</v>
      </c>
      <c r="J2755">
        <v>36.25</v>
      </c>
      <c r="K2755">
        <v>139.91999999999999</v>
      </c>
      <c r="L2755">
        <v>34.68</v>
      </c>
      <c r="O2755" s="1">
        <v>42931</v>
      </c>
      <c r="P2755" s="4">
        <f t="shared" si="86"/>
        <v>71.45384374999999</v>
      </c>
      <c r="Q2755" s="4">
        <f t="shared" si="87"/>
        <v>149.56</v>
      </c>
      <c r="T2755" s="59"/>
      <c r="U2755" s="59"/>
    </row>
    <row r="2756" spans="1:21" x14ac:dyDescent="0.3">
      <c r="A2756" s="1">
        <v>42932</v>
      </c>
      <c r="B2756">
        <v>149.56</v>
      </c>
      <c r="C2756">
        <v>82</v>
      </c>
      <c r="D2756">
        <v>250.29</v>
      </c>
      <c r="E2756">
        <v>56.81</v>
      </c>
      <c r="F2756">
        <v>13.92</v>
      </c>
      <c r="G2756">
        <v>31.79</v>
      </c>
      <c r="H2756">
        <v>41.237499999999997</v>
      </c>
      <c r="I2756">
        <v>46.12</v>
      </c>
      <c r="J2756">
        <v>36.25</v>
      </c>
      <c r="K2756">
        <v>139.91999999999999</v>
      </c>
      <c r="L2756">
        <v>34.68</v>
      </c>
      <c r="O2756" s="1">
        <v>42932</v>
      </c>
      <c r="P2756" s="4">
        <f t="shared" ref="P2756:P2819" si="88">SUMPRODUCT(C2756:L2756,$C$1:$L$1)</f>
        <v>71.45384374999999</v>
      </c>
      <c r="Q2756" s="4">
        <f t="shared" si="87"/>
        <v>149.56</v>
      </c>
      <c r="T2756" s="59"/>
      <c r="U2756" s="59"/>
    </row>
    <row r="2757" spans="1:21" x14ac:dyDescent="0.3">
      <c r="A2757" s="1">
        <v>42933</v>
      </c>
      <c r="B2757">
        <v>148.94999999999999</v>
      </c>
      <c r="C2757">
        <v>81.66</v>
      </c>
      <c r="D2757">
        <v>249.02</v>
      </c>
      <c r="E2757">
        <v>56.46</v>
      </c>
      <c r="F2757">
        <v>13.8</v>
      </c>
      <c r="G2757">
        <v>31.72</v>
      </c>
      <c r="H2757">
        <v>41.0625</v>
      </c>
      <c r="I2757">
        <v>46.15</v>
      </c>
      <c r="J2757">
        <v>35.909999999999997</v>
      </c>
      <c r="K2757">
        <v>140.22</v>
      </c>
      <c r="L2757">
        <v>34.47</v>
      </c>
      <c r="O2757" s="1">
        <v>42933</v>
      </c>
      <c r="P2757" s="4">
        <f t="shared" si="88"/>
        <v>71.170031250000008</v>
      </c>
      <c r="Q2757" s="4">
        <f t="shared" si="87"/>
        <v>148.94999999999999</v>
      </c>
      <c r="T2757" s="59"/>
      <c r="U2757" s="59"/>
    </row>
    <row r="2758" spans="1:21" x14ac:dyDescent="0.3">
      <c r="A2758" s="1">
        <v>42934</v>
      </c>
      <c r="B2758">
        <v>149.41</v>
      </c>
      <c r="C2758">
        <v>82.16</v>
      </c>
      <c r="D2758">
        <v>250.88</v>
      </c>
      <c r="E2758">
        <v>56.29</v>
      </c>
      <c r="F2758">
        <v>13.48</v>
      </c>
      <c r="G2758">
        <v>31.9</v>
      </c>
      <c r="H2758">
        <v>41.49</v>
      </c>
      <c r="I2758">
        <v>46.62</v>
      </c>
      <c r="J2758">
        <v>35.869999999999997</v>
      </c>
      <c r="K2758">
        <v>143.25</v>
      </c>
      <c r="L2758">
        <v>34.53</v>
      </c>
      <c r="O2758" s="1">
        <v>42934</v>
      </c>
      <c r="P2758" s="4">
        <f t="shared" si="88"/>
        <v>71.657875000000004</v>
      </c>
      <c r="Q2758" s="4">
        <f t="shared" si="87"/>
        <v>149.41</v>
      </c>
      <c r="T2758" s="59"/>
      <c r="U2758" s="59"/>
    </row>
    <row r="2759" spans="1:21" x14ac:dyDescent="0.3">
      <c r="A2759" s="1">
        <v>42935</v>
      </c>
      <c r="B2759">
        <v>150.79</v>
      </c>
      <c r="C2759">
        <v>82.16</v>
      </c>
      <c r="D2759">
        <v>254.4</v>
      </c>
      <c r="E2759">
        <v>56.78</v>
      </c>
      <c r="F2759">
        <v>13.55</v>
      </c>
      <c r="G2759">
        <v>31.82</v>
      </c>
      <c r="H2759">
        <v>41.274999999999999</v>
      </c>
      <c r="I2759">
        <v>47.18</v>
      </c>
      <c r="J2759">
        <v>36.409999999999997</v>
      </c>
      <c r="K2759">
        <v>150.63</v>
      </c>
      <c r="L2759">
        <v>34.56</v>
      </c>
      <c r="O2759" s="1">
        <v>42935</v>
      </c>
      <c r="P2759" s="4">
        <f t="shared" si="88"/>
        <v>72.546062499999991</v>
      </c>
      <c r="Q2759" s="4">
        <f t="shared" si="87"/>
        <v>150.79</v>
      </c>
      <c r="T2759" s="59"/>
      <c r="U2759" s="59"/>
    </row>
    <row r="2760" spans="1:21" x14ac:dyDescent="0.3">
      <c r="A2760" s="1">
        <v>42936</v>
      </c>
      <c r="B2760">
        <v>151.22999999999999</v>
      </c>
      <c r="C2760">
        <v>82.69</v>
      </c>
      <c r="D2760">
        <v>253.43</v>
      </c>
      <c r="E2760">
        <v>53.97</v>
      </c>
      <c r="F2760">
        <v>13.8</v>
      </c>
      <c r="G2760">
        <v>32</v>
      </c>
      <c r="H2760">
        <v>41.875</v>
      </c>
      <c r="I2760">
        <v>47.25</v>
      </c>
      <c r="J2760">
        <v>36.1</v>
      </c>
      <c r="K2760">
        <v>153.82</v>
      </c>
      <c r="L2760">
        <v>34.75</v>
      </c>
      <c r="O2760" s="1">
        <v>42936</v>
      </c>
      <c r="P2760" s="4">
        <f t="shared" si="88"/>
        <v>72.469562499999995</v>
      </c>
      <c r="Q2760" s="4">
        <f t="shared" si="87"/>
        <v>151.22999999999999</v>
      </c>
      <c r="T2760" s="59"/>
      <c r="U2760" s="59"/>
    </row>
    <row r="2761" spans="1:21" x14ac:dyDescent="0.3">
      <c r="A2761" s="1">
        <v>42937</v>
      </c>
      <c r="B2761">
        <v>149.94</v>
      </c>
      <c r="C2761">
        <v>81.7</v>
      </c>
      <c r="D2761">
        <v>253.11</v>
      </c>
      <c r="E2761">
        <v>53.84</v>
      </c>
      <c r="F2761">
        <v>13.88</v>
      </c>
      <c r="G2761">
        <v>32.01</v>
      </c>
      <c r="H2761">
        <v>42.024999999999999</v>
      </c>
      <c r="I2761">
        <v>46.81</v>
      </c>
      <c r="J2761">
        <v>35.85</v>
      </c>
      <c r="K2761">
        <v>154.29</v>
      </c>
      <c r="L2761">
        <v>34.729999999999997</v>
      </c>
      <c r="O2761" s="1">
        <v>42937</v>
      </c>
      <c r="P2761" s="4">
        <f t="shared" si="88"/>
        <v>72.293812499999987</v>
      </c>
      <c r="Q2761" s="4">
        <f t="shared" si="87"/>
        <v>149.94</v>
      </c>
      <c r="T2761" s="59"/>
      <c r="U2761" s="59"/>
    </row>
    <row r="2762" spans="1:21" x14ac:dyDescent="0.3">
      <c r="A2762" s="1">
        <v>42938</v>
      </c>
      <c r="B2762">
        <v>149.94</v>
      </c>
      <c r="C2762">
        <v>81.7</v>
      </c>
      <c r="D2762">
        <v>253.11</v>
      </c>
      <c r="E2762">
        <v>53.84</v>
      </c>
      <c r="F2762">
        <v>13.88</v>
      </c>
      <c r="G2762">
        <v>32.01</v>
      </c>
      <c r="H2762">
        <v>42.024999999999999</v>
      </c>
      <c r="I2762">
        <v>46.81</v>
      </c>
      <c r="J2762">
        <v>35.85</v>
      </c>
      <c r="K2762">
        <v>154.29</v>
      </c>
      <c r="L2762">
        <v>34.729999999999997</v>
      </c>
      <c r="O2762" s="1">
        <v>42938</v>
      </c>
      <c r="P2762" s="4">
        <f t="shared" si="88"/>
        <v>72.293812499999987</v>
      </c>
      <c r="Q2762" s="4">
        <f t="shared" si="87"/>
        <v>149.94</v>
      </c>
      <c r="T2762" s="59"/>
      <c r="U2762" s="59"/>
    </row>
    <row r="2763" spans="1:21" x14ac:dyDescent="0.3">
      <c r="A2763" s="1">
        <v>42939</v>
      </c>
      <c r="B2763">
        <v>149.94</v>
      </c>
      <c r="C2763">
        <v>81.7</v>
      </c>
      <c r="D2763">
        <v>253.11</v>
      </c>
      <c r="E2763">
        <v>53.84</v>
      </c>
      <c r="F2763">
        <v>13.88</v>
      </c>
      <c r="G2763">
        <v>32.01</v>
      </c>
      <c r="H2763">
        <v>42.024999999999999</v>
      </c>
      <c r="I2763">
        <v>46.81</v>
      </c>
      <c r="J2763">
        <v>35.85</v>
      </c>
      <c r="K2763">
        <v>154.29</v>
      </c>
      <c r="L2763">
        <v>34.729999999999997</v>
      </c>
      <c r="O2763" s="1">
        <v>42939</v>
      </c>
      <c r="P2763" s="4">
        <f t="shared" si="88"/>
        <v>72.293812499999987</v>
      </c>
      <c r="Q2763" s="4">
        <f t="shared" si="87"/>
        <v>149.94</v>
      </c>
      <c r="T2763" s="59"/>
      <c r="U2763" s="59"/>
    </row>
    <row r="2764" spans="1:21" x14ac:dyDescent="0.3">
      <c r="A2764" s="1">
        <v>42940</v>
      </c>
      <c r="B2764">
        <v>149.49</v>
      </c>
      <c r="C2764">
        <v>80.92</v>
      </c>
      <c r="D2764">
        <v>253.03</v>
      </c>
      <c r="E2764">
        <v>53.22</v>
      </c>
      <c r="F2764">
        <v>14.16</v>
      </c>
      <c r="G2764">
        <v>31.67</v>
      </c>
      <c r="H2764">
        <v>41.537500000000001</v>
      </c>
      <c r="I2764">
        <v>46.78</v>
      </c>
      <c r="J2764">
        <v>36.22</v>
      </c>
      <c r="K2764">
        <v>153.74</v>
      </c>
      <c r="L2764">
        <v>34.5</v>
      </c>
      <c r="O2764" s="1">
        <v>42940</v>
      </c>
      <c r="P2764" s="4">
        <f t="shared" si="88"/>
        <v>72.027468749999997</v>
      </c>
      <c r="Q2764" s="4">
        <f t="shared" si="87"/>
        <v>149.49</v>
      </c>
      <c r="T2764" s="59"/>
      <c r="U2764" s="59"/>
    </row>
    <row r="2765" spans="1:21" x14ac:dyDescent="0.3">
      <c r="A2765" s="1">
        <v>42941</v>
      </c>
      <c r="B2765">
        <v>149.36000000000001</v>
      </c>
      <c r="C2765">
        <v>81.39</v>
      </c>
      <c r="D2765">
        <v>254.3</v>
      </c>
      <c r="E2765">
        <v>53.27</v>
      </c>
      <c r="F2765">
        <v>14.11</v>
      </c>
      <c r="G2765">
        <v>29.9</v>
      </c>
      <c r="H2765">
        <v>41.337499999999999</v>
      </c>
      <c r="I2765">
        <v>46.4</v>
      </c>
      <c r="J2765">
        <v>36.1</v>
      </c>
      <c r="K2765">
        <v>152.72999999999999</v>
      </c>
      <c r="L2765">
        <v>34.67</v>
      </c>
      <c r="O2765" s="1">
        <v>42941</v>
      </c>
      <c r="P2765" s="4">
        <f t="shared" si="88"/>
        <v>71.921468750000003</v>
      </c>
      <c r="Q2765" s="4">
        <f t="shared" si="87"/>
        <v>149.36000000000001</v>
      </c>
      <c r="T2765" s="59"/>
      <c r="U2765" s="59"/>
    </row>
    <row r="2766" spans="1:21" x14ac:dyDescent="0.3">
      <c r="A2766" s="1">
        <v>42942</v>
      </c>
      <c r="B2766">
        <v>151</v>
      </c>
      <c r="C2766">
        <v>82.53</v>
      </c>
      <c r="D2766">
        <v>257.01</v>
      </c>
      <c r="E2766">
        <v>53.14</v>
      </c>
      <c r="F2766">
        <v>14.76</v>
      </c>
      <c r="G2766">
        <v>29.81</v>
      </c>
      <c r="H2766">
        <v>41.814999999999998</v>
      </c>
      <c r="I2766">
        <v>47.45</v>
      </c>
      <c r="J2766">
        <v>36.22</v>
      </c>
      <c r="K2766">
        <v>154.53</v>
      </c>
      <c r="L2766">
        <v>34.75</v>
      </c>
      <c r="O2766" s="1">
        <v>42942</v>
      </c>
      <c r="P2766" s="4">
        <f t="shared" si="88"/>
        <v>72.679812499999997</v>
      </c>
      <c r="Q2766" s="4">
        <f t="shared" ref="Q2766:Q2829" si="89">B2766</f>
        <v>151</v>
      </c>
      <c r="T2766" s="59"/>
      <c r="U2766" s="59"/>
    </row>
    <row r="2767" spans="1:21" x14ac:dyDescent="0.3">
      <c r="A2767" s="1">
        <v>42943</v>
      </c>
      <c r="B2767">
        <v>148.69999999999999</v>
      </c>
      <c r="C2767">
        <v>80.97</v>
      </c>
      <c r="D2767">
        <v>250.95</v>
      </c>
      <c r="E2767">
        <v>52.49</v>
      </c>
      <c r="F2767">
        <v>14.12</v>
      </c>
      <c r="G2767">
        <v>30.24</v>
      </c>
      <c r="H2767">
        <v>40.435000000000002</v>
      </c>
      <c r="I2767">
        <v>46.04</v>
      </c>
      <c r="J2767">
        <v>36.18</v>
      </c>
      <c r="K2767">
        <v>153.24</v>
      </c>
      <c r="L2767">
        <v>34.97</v>
      </c>
      <c r="O2767" s="1">
        <v>42943</v>
      </c>
      <c r="P2767" s="4">
        <f t="shared" si="88"/>
        <v>71.3701875</v>
      </c>
      <c r="Q2767" s="4">
        <f t="shared" si="89"/>
        <v>148.69999999999999</v>
      </c>
      <c r="T2767" s="59"/>
      <c r="U2767" s="59"/>
    </row>
    <row r="2768" spans="1:21" x14ac:dyDescent="0.3">
      <c r="A2768" s="1">
        <v>42944</v>
      </c>
      <c r="B2768">
        <v>148.13</v>
      </c>
      <c r="C2768">
        <v>80.709999999999994</v>
      </c>
      <c r="D2768">
        <v>250.37</v>
      </c>
      <c r="E2768">
        <v>52.88</v>
      </c>
      <c r="F2768">
        <v>13.95</v>
      </c>
      <c r="G2768">
        <v>29.28</v>
      </c>
      <c r="H2768">
        <v>41.097499999999997</v>
      </c>
      <c r="I2768">
        <v>45.25</v>
      </c>
      <c r="J2768">
        <v>35.86</v>
      </c>
      <c r="K2768">
        <v>152.53</v>
      </c>
      <c r="L2768">
        <v>35.31</v>
      </c>
      <c r="O2768" s="1">
        <v>42944</v>
      </c>
      <c r="P2768" s="4">
        <f t="shared" si="88"/>
        <v>71.164843749999989</v>
      </c>
      <c r="Q2768" s="4">
        <f t="shared" si="89"/>
        <v>148.13</v>
      </c>
      <c r="T2768" s="59"/>
      <c r="U2768" s="59"/>
    </row>
    <row r="2769" spans="1:21" x14ac:dyDescent="0.3">
      <c r="A2769" s="1">
        <v>42945</v>
      </c>
      <c r="B2769">
        <v>148.13</v>
      </c>
      <c r="C2769">
        <v>80.709999999999994</v>
      </c>
      <c r="D2769">
        <v>250.37</v>
      </c>
      <c r="E2769">
        <v>52.88</v>
      </c>
      <c r="F2769">
        <v>13.95</v>
      </c>
      <c r="G2769">
        <v>29.28</v>
      </c>
      <c r="H2769">
        <v>41.097499999999997</v>
      </c>
      <c r="I2769">
        <v>45.25</v>
      </c>
      <c r="J2769">
        <v>35.86</v>
      </c>
      <c r="K2769">
        <v>152.53</v>
      </c>
      <c r="L2769">
        <v>35.31</v>
      </c>
      <c r="O2769" s="1">
        <v>42945</v>
      </c>
      <c r="P2769" s="4">
        <f t="shared" si="88"/>
        <v>71.164843749999989</v>
      </c>
      <c r="Q2769" s="4">
        <f t="shared" si="89"/>
        <v>148.13</v>
      </c>
      <c r="T2769" s="59"/>
      <c r="U2769" s="59"/>
    </row>
    <row r="2770" spans="1:21" x14ac:dyDescent="0.3">
      <c r="A2770" s="1">
        <v>42946</v>
      </c>
      <c r="B2770">
        <v>148.13</v>
      </c>
      <c r="C2770">
        <v>80.709999999999994</v>
      </c>
      <c r="D2770">
        <v>250.37</v>
      </c>
      <c r="E2770">
        <v>52.88</v>
      </c>
      <c r="F2770">
        <v>13.95</v>
      </c>
      <c r="G2770">
        <v>29.28</v>
      </c>
      <c r="H2770">
        <v>41.097499999999997</v>
      </c>
      <c r="I2770">
        <v>45.25</v>
      </c>
      <c r="J2770">
        <v>35.86</v>
      </c>
      <c r="K2770">
        <v>152.53</v>
      </c>
      <c r="L2770">
        <v>35.31</v>
      </c>
      <c r="O2770" s="1">
        <v>42946</v>
      </c>
      <c r="P2770" s="4">
        <f t="shared" si="88"/>
        <v>71.164843749999989</v>
      </c>
      <c r="Q2770" s="4">
        <f t="shared" si="89"/>
        <v>148.13</v>
      </c>
      <c r="T2770" s="59"/>
      <c r="U2770" s="59"/>
    </row>
    <row r="2771" spans="1:21" x14ac:dyDescent="0.3">
      <c r="A2771" s="1">
        <v>42947</v>
      </c>
      <c r="B2771">
        <v>146.97999999999999</v>
      </c>
      <c r="C2771">
        <v>81.38</v>
      </c>
      <c r="D2771">
        <v>246.66</v>
      </c>
      <c r="E2771">
        <v>53.19</v>
      </c>
      <c r="F2771">
        <v>13.61</v>
      </c>
      <c r="G2771">
        <v>28.12</v>
      </c>
      <c r="H2771">
        <v>40.627499999999998</v>
      </c>
      <c r="I2771">
        <v>44.31</v>
      </c>
      <c r="J2771">
        <v>35.96</v>
      </c>
      <c r="K2771">
        <v>150.33000000000001</v>
      </c>
      <c r="L2771">
        <v>35.47</v>
      </c>
      <c r="O2771" s="1">
        <v>42947</v>
      </c>
      <c r="P2771" s="4">
        <f t="shared" si="88"/>
        <v>70.443343749999997</v>
      </c>
      <c r="Q2771" s="4">
        <f t="shared" si="89"/>
        <v>146.97999999999999</v>
      </c>
      <c r="T2771" s="59"/>
      <c r="U2771" s="59"/>
    </row>
    <row r="2772" spans="1:21" x14ac:dyDescent="0.3">
      <c r="A2772" s="1">
        <v>42948</v>
      </c>
      <c r="B2772">
        <v>147.88999999999999</v>
      </c>
      <c r="C2772">
        <v>81.709999999999994</v>
      </c>
      <c r="D2772">
        <v>248.39</v>
      </c>
      <c r="E2772">
        <v>53.41</v>
      </c>
      <c r="F2772">
        <v>13.71</v>
      </c>
      <c r="G2772">
        <v>28.34</v>
      </c>
      <c r="H2772">
        <v>41.122500000000002</v>
      </c>
      <c r="I2772">
        <v>44.1</v>
      </c>
      <c r="J2772">
        <v>35.840000000000003</v>
      </c>
      <c r="K2772">
        <v>150.91999999999999</v>
      </c>
      <c r="L2772">
        <v>36.35</v>
      </c>
      <c r="O2772" s="1">
        <v>42948</v>
      </c>
      <c r="P2772" s="4">
        <f t="shared" si="88"/>
        <v>70.890406249999998</v>
      </c>
      <c r="Q2772" s="4">
        <f t="shared" si="89"/>
        <v>147.88999999999999</v>
      </c>
      <c r="T2772" s="59"/>
      <c r="U2772" s="59"/>
    </row>
    <row r="2773" spans="1:21" x14ac:dyDescent="0.3">
      <c r="A2773" s="1">
        <v>42949</v>
      </c>
      <c r="B2773">
        <v>146.82</v>
      </c>
      <c r="C2773">
        <v>81.31</v>
      </c>
      <c r="D2773">
        <v>253.36</v>
      </c>
      <c r="E2773">
        <v>53.17</v>
      </c>
      <c r="F2773">
        <v>13.37</v>
      </c>
      <c r="G2773">
        <v>28.63</v>
      </c>
      <c r="H2773">
        <v>41.097499999999997</v>
      </c>
      <c r="I2773">
        <v>42.73</v>
      </c>
      <c r="J2773">
        <v>36.07</v>
      </c>
      <c r="K2773">
        <v>151.02000000000001</v>
      </c>
      <c r="L2773">
        <v>36.64</v>
      </c>
      <c r="O2773" s="1">
        <v>42949</v>
      </c>
      <c r="P2773" s="4">
        <f t="shared" si="88"/>
        <v>71.264093750000001</v>
      </c>
      <c r="Q2773" s="4">
        <f t="shared" si="89"/>
        <v>146.82</v>
      </c>
      <c r="T2773" s="59"/>
      <c r="U2773" s="59"/>
    </row>
    <row r="2774" spans="1:21" x14ac:dyDescent="0.3">
      <c r="A2774" s="1">
        <v>42950</v>
      </c>
      <c r="B2774">
        <v>146.27000000000001</v>
      </c>
      <c r="C2774">
        <v>81.36</v>
      </c>
      <c r="D2774">
        <v>250.29</v>
      </c>
      <c r="E2774">
        <v>52.95</v>
      </c>
      <c r="F2774">
        <v>13.24</v>
      </c>
      <c r="G2774">
        <v>27.83</v>
      </c>
      <c r="H2774">
        <v>41.62</v>
      </c>
      <c r="I2774">
        <v>42.7</v>
      </c>
      <c r="J2774">
        <v>35.79</v>
      </c>
      <c r="K2774">
        <v>152.16999999999999</v>
      </c>
      <c r="L2774">
        <v>36.49</v>
      </c>
      <c r="O2774" s="1">
        <v>42950</v>
      </c>
      <c r="P2774" s="4">
        <f t="shared" si="88"/>
        <v>70.876999999999995</v>
      </c>
      <c r="Q2774" s="4">
        <f t="shared" si="89"/>
        <v>146.27000000000001</v>
      </c>
      <c r="T2774" s="59"/>
      <c r="U2774" s="59"/>
    </row>
    <row r="2775" spans="1:21" x14ac:dyDescent="0.3">
      <c r="A2775" s="1">
        <v>42951</v>
      </c>
      <c r="B2775">
        <v>146.33000000000001</v>
      </c>
      <c r="C2775">
        <v>81.430000000000007</v>
      </c>
      <c r="D2775">
        <v>249.17</v>
      </c>
      <c r="E2775">
        <v>52.62</v>
      </c>
      <c r="F2775">
        <v>13.12</v>
      </c>
      <c r="G2775">
        <v>27.92</v>
      </c>
      <c r="H2775">
        <v>41.802500000000002</v>
      </c>
      <c r="I2775">
        <v>42.82</v>
      </c>
      <c r="J2775">
        <v>36.03</v>
      </c>
      <c r="K2775">
        <v>152.94</v>
      </c>
      <c r="L2775">
        <v>36.299999999999997</v>
      </c>
      <c r="O2775" s="1">
        <v>42951</v>
      </c>
      <c r="P2775" s="4">
        <f t="shared" si="88"/>
        <v>70.781531249999986</v>
      </c>
      <c r="Q2775" s="4">
        <f t="shared" si="89"/>
        <v>146.33000000000001</v>
      </c>
      <c r="T2775" s="59"/>
      <c r="U2775" s="59"/>
    </row>
    <row r="2776" spans="1:21" x14ac:dyDescent="0.3">
      <c r="A2776" s="1">
        <v>42952</v>
      </c>
      <c r="B2776">
        <v>146.33000000000001</v>
      </c>
      <c r="C2776">
        <v>81.430000000000007</v>
      </c>
      <c r="D2776">
        <v>249.17</v>
      </c>
      <c r="E2776">
        <v>52.62</v>
      </c>
      <c r="F2776">
        <v>13.12</v>
      </c>
      <c r="G2776">
        <v>27.92</v>
      </c>
      <c r="H2776">
        <v>41.802500000000002</v>
      </c>
      <c r="I2776">
        <v>42.82</v>
      </c>
      <c r="J2776">
        <v>36.03</v>
      </c>
      <c r="K2776">
        <v>152.94</v>
      </c>
      <c r="L2776">
        <v>36.299999999999997</v>
      </c>
      <c r="O2776" s="1">
        <v>42952</v>
      </c>
      <c r="P2776" s="4">
        <f t="shared" si="88"/>
        <v>70.781531249999986</v>
      </c>
      <c r="Q2776" s="4">
        <f t="shared" si="89"/>
        <v>146.33000000000001</v>
      </c>
      <c r="T2776" s="59"/>
      <c r="U2776" s="59"/>
    </row>
    <row r="2777" spans="1:21" x14ac:dyDescent="0.3">
      <c r="A2777" s="1">
        <v>42953</v>
      </c>
      <c r="B2777">
        <v>146.33000000000001</v>
      </c>
      <c r="C2777">
        <v>81.430000000000007</v>
      </c>
      <c r="D2777">
        <v>249.17</v>
      </c>
      <c r="E2777">
        <v>52.62</v>
      </c>
      <c r="F2777">
        <v>13.12</v>
      </c>
      <c r="G2777">
        <v>27.92</v>
      </c>
      <c r="H2777">
        <v>41.802500000000002</v>
      </c>
      <c r="I2777">
        <v>42.82</v>
      </c>
      <c r="J2777">
        <v>36.03</v>
      </c>
      <c r="K2777">
        <v>152.94</v>
      </c>
      <c r="L2777">
        <v>36.299999999999997</v>
      </c>
      <c r="O2777" s="1">
        <v>42953</v>
      </c>
      <c r="P2777" s="4">
        <f t="shared" si="88"/>
        <v>70.781531249999986</v>
      </c>
      <c r="Q2777" s="4">
        <f t="shared" si="89"/>
        <v>146.33000000000001</v>
      </c>
      <c r="T2777" s="59"/>
      <c r="U2777" s="59"/>
    </row>
    <row r="2778" spans="1:21" x14ac:dyDescent="0.3">
      <c r="A2778" s="1">
        <v>42954</v>
      </c>
      <c r="B2778">
        <v>148.85</v>
      </c>
      <c r="C2778">
        <v>82.17</v>
      </c>
      <c r="D2778">
        <v>252.44</v>
      </c>
      <c r="E2778">
        <v>52.7</v>
      </c>
      <c r="F2778">
        <v>13.43</v>
      </c>
      <c r="G2778">
        <v>28.59</v>
      </c>
      <c r="H2778">
        <v>43.087499999999999</v>
      </c>
      <c r="I2778">
        <v>43.96</v>
      </c>
      <c r="J2778">
        <v>36.79</v>
      </c>
      <c r="K2778">
        <v>154.41999999999999</v>
      </c>
      <c r="L2778">
        <v>36.43</v>
      </c>
      <c r="O2778" s="1">
        <v>42954</v>
      </c>
      <c r="P2778" s="4">
        <f t="shared" si="88"/>
        <v>71.751343750000004</v>
      </c>
      <c r="Q2778" s="4">
        <f t="shared" si="89"/>
        <v>148.85</v>
      </c>
      <c r="T2778" s="59"/>
      <c r="U2778" s="59"/>
    </row>
    <row r="2779" spans="1:21" x14ac:dyDescent="0.3">
      <c r="A2779" s="1">
        <v>42955</v>
      </c>
      <c r="B2779">
        <v>148.41999999999999</v>
      </c>
      <c r="C2779">
        <v>82.45</v>
      </c>
      <c r="D2779">
        <v>251.36</v>
      </c>
      <c r="E2779">
        <v>52.29</v>
      </c>
      <c r="F2779">
        <v>13.11</v>
      </c>
      <c r="G2779">
        <v>28.84</v>
      </c>
      <c r="H2779">
        <v>42.575000000000003</v>
      </c>
      <c r="I2779">
        <v>43.9</v>
      </c>
      <c r="J2779">
        <v>36.700000000000003</v>
      </c>
      <c r="K2779">
        <v>153.13</v>
      </c>
      <c r="L2779">
        <v>36.409999999999997</v>
      </c>
      <c r="O2779" s="1">
        <v>42955</v>
      </c>
      <c r="P2779" s="4">
        <f t="shared" si="88"/>
        <v>71.471687500000002</v>
      </c>
      <c r="Q2779" s="4">
        <f t="shared" si="89"/>
        <v>148.41999999999999</v>
      </c>
      <c r="T2779" s="59"/>
      <c r="U2779" s="59"/>
    </row>
    <row r="2780" spans="1:21" x14ac:dyDescent="0.3">
      <c r="A2780" s="1">
        <v>42956</v>
      </c>
      <c r="B2780">
        <v>147.91999999999999</v>
      </c>
      <c r="C2780">
        <v>82.28</v>
      </c>
      <c r="D2780">
        <v>249.17</v>
      </c>
      <c r="E2780">
        <v>52.77</v>
      </c>
      <c r="F2780">
        <v>12.83</v>
      </c>
      <c r="G2780">
        <v>28.58</v>
      </c>
      <c r="H2780">
        <v>43.027500000000003</v>
      </c>
      <c r="I2780">
        <v>43.81</v>
      </c>
      <c r="J2780">
        <v>36.46</v>
      </c>
      <c r="K2780">
        <v>153.56</v>
      </c>
      <c r="L2780">
        <v>36.590000000000003</v>
      </c>
      <c r="O2780" s="1">
        <v>42956</v>
      </c>
      <c r="P2780" s="4">
        <f t="shared" si="88"/>
        <v>71.269968750000018</v>
      </c>
      <c r="Q2780" s="4">
        <f t="shared" si="89"/>
        <v>147.91999999999999</v>
      </c>
      <c r="T2780" s="59"/>
      <c r="U2780" s="59"/>
    </row>
    <row r="2781" spans="1:21" x14ac:dyDescent="0.3">
      <c r="A2781" s="1">
        <v>42957</v>
      </c>
      <c r="B2781">
        <v>143.79</v>
      </c>
      <c r="C2781">
        <v>80.36</v>
      </c>
      <c r="D2781">
        <v>240.71</v>
      </c>
      <c r="E2781">
        <v>52.34</v>
      </c>
      <c r="F2781">
        <v>12.12</v>
      </c>
      <c r="G2781">
        <v>27.49</v>
      </c>
      <c r="H2781">
        <v>41.185000000000002</v>
      </c>
      <c r="I2781">
        <v>42.03</v>
      </c>
      <c r="J2781">
        <v>35.340000000000003</v>
      </c>
      <c r="K2781">
        <v>150.18</v>
      </c>
      <c r="L2781">
        <v>36.14</v>
      </c>
      <c r="O2781" s="1">
        <v>42957</v>
      </c>
      <c r="P2781" s="4">
        <f t="shared" si="88"/>
        <v>69.168187500000002</v>
      </c>
      <c r="Q2781" s="4">
        <f t="shared" si="89"/>
        <v>143.79</v>
      </c>
      <c r="T2781" s="59"/>
      <c r="U2781" s="59"/>
    </row>
    <row r="2782" spans="1:21" x14ac:dyDescent="0.3">
      <c r="A2782" s="1">
        <v>42958</v>
      </c>
      <c r="B2782">
        <v>144.6</v>
      </c>
      <c r="C2782">
        <v>80.89</v>
      </c>
      <c r="D2782">
        <v>244.17</v>
      </c>
      <c r="E2782">
        <v>52.72</v>
      </c>
      <c r="F2782">
        <v>12.23</v>
      </c>
      <c r="G2782">
        <v>28.01</v>
      </c>
      <c r="H2782">
        <v>38.99</v>
      </c>
      <c r="I2782">
        <v>43.08</v>
      </c>
      <c r="J2782">
        <v>36.14</v>
      </c>
      <c r="K2782">
        <v>151.19</v>
      </c>
      <c r="L2782">
        <v>35.869999999999997</v>
      </c>
      <c r="O2782" s="1">
        <v>42958</v>
      </c>
      <c r="P2782" s="4">
        <f t="shared" si="88"/>
        <v>69.661999999999992</v>
      </c>
      <c r="Q2782" s="4">
        <f t="shared" si="89"/>
        <v>144.6</v>
      </c>
      <c r="T2782" s="59"/>
      <c r="U2782" s="59"/>
    </row>
    <row r="2783" spans="1:21" x14ac:dyDescent="0.3">
      <c r="A2783" s="1">
        <v>42959</v>
      </c>
      <c r="B2783">
        <v>144.6</v>
      </c>
      <c r="C2783">
        <v>80.89</v>
      </c>
      <c r="D2783">
        <v>244.17</v>
      </c>
      <c r="E2783">
        <v>52.72</v>
      </c>
      <c r="F2783">
        <v>12.23</v>
      </c>
      <c r="G2783">
        <v>28.01</v>
      </c>
      <c r="H2783">
        <v>38.99</v>
      </c>
      <c r="I2783">
        <v>43.08</v>
      </c>
      <c r="J2783">
        <v>36.14</v>
      </c>
      <c r="K2783">
        <v>151.19</v>
      </c>
      <c r="L2783">
        <v>35.869999999999997</v>
      </c>
      <c r="O2783" s="1">
        <v>42959</v>
      </c>
      <c r="P2783" s="4">
        <f t="shared" si="88"/>
        <v>69.661999999999992</v>
      </c>
      <c r="Q2783" s="4">
        <f t="shared" si="89"/>
        <v>144.6</v>
      </c>
      <c r="T2783" s="59"/>
      <c r="U2783" s="59"/>
    </row>
    <row r="2784" spans="1:21" x14ac:dyDescent="0.3">
      <c r="A2784" s="1">
        <v>42960</v>
      </c>
      <c r="B2784">
        <v>144.6</v>
      </c>
      <c r="C2784">
        <v>80.89</v>
      </c>
      <c r="D2784">
        <v>244.17</v>
      </c>
      <c r="E2784">
        <v>52.72</v>
      </c>
      <c r="F2784">
        <v>12.23</v>
      </c>
      <c r="G2784">
        <v>28.01</v>
      </c>
      <c r="H2784">
        <v>38.99</v>
      </c>
      <c r="I2784">
        <v>43.08</v>
      </c>
      <c r="J2784">
        <v>36.14</v>
      </c>
      <c r="K2784">
        <v>151.19</v>
      </c>
      <c r="L2784">
        <v>35.869999999999997</v>
      </c>
      <c r="O2784" s="1">
        <v>42960</v>
      </c>
      <c r="P2784" s="4">
        <f t="shared" si="88"/>
        <v>69.661999999999992</v>
      </c>
      <c r="Q2784" s="4">
        <f t="shared" si="89"/>
        <v>144.6</v>
      </c>
      <c r="T2784" s="59"/>
      <c r="U2784" s="59"/>
    </row>
    <row r="2785" spans="1:21" x14ac:dyDescent="0.3">
      <c r="A2785" s="1">
        <v>42961</v>
      </c>
      <c r="B2785">
        <v>148.28</v>
      </c>
      <c r="C2785">
        <v>82.05</v>
      </c>
      <c r="D2785">
        <v>250.91</v>
      </c>
      <c r="E2785">
        <v>53.55</v>
      </c>
      <c r="F2785">
        <v>12.76</v>
      </c>
      <c r="G2785">
        <v>29.24</v>
      </c>
      <c r="H2785">
        <v>42.1</v>
      </c>
      <c r="I2785">
        <v>43.78</v>
      </c>
      <c r="J2785">
        <v>36.049999999999997</v>
      </c>
      <c r="K2785">
        <v>152.61000000000001</v>
      </c>
      <c r="L2785">
        <v>36.340000000000003</v>
      </c>
      <c r="O2785" s="1">
        <v>42961</v>
      </c>
      <c r="P2785" s="4">
        <f t="shared" si="88"/>
        <v>71.390124999999998</v>
      </c>
      <c r="Q2785" s="4">
        <f t="shared" si="89"/>
        <v>148.28</v>
      </c>
      <c r="T2785" s="59"/>
      <c r="U2785" s="59"/>
    </row>
    <row r="2786" spans="1:21" x14ac:dyDescent="0.3">
      <c r="A2786" s="1">
        <v>42962</v>
      </c>
      <c r="B2786">
        <v>148.65</v>
      </c>
      <c r="C2786">
        <v>81.95</v>
      </c>
      <c r="D2786">
        <v>253.69</v>
      </c>
      <c r="E2786">
        <v>53.87</v>
      </c>
      <c r="F2786">
        <v>13.02</v>
      </c>
      <c r="G2786">
        <v>29.68</v>
      </c>
      <c r="H2786">
        <v>41.744999999999997</v>
      </c>
      <c r="I2786">
        <v>43.88</v>
      </c>
      <c r="J2786">
        <v>36.42</v>
      </c>
      <c r="K2786">
        <v>152.46</v>
      </c>
      <c r="L2786">
        <v>36</v>
      </c>
      <c r="O2786" s="1">
        <v>42962</v>
      </c>
      <c r="P2786" s="4">
        <f t="shared" si="88"/>
        <v>71.750437500000004</v>
      </c>
      <c r="Q2786" s="4">
        <f t="shared" si="89"/>
        <v>148.65</v>
      </c>
      <c r="T2786" s="59"/>
      <c r="U2786" s="59"/>
    </row>
    <row r="2787" spans="1:21" x14ac:dyDescent="0.3">
      <c r="A2787" s="1">
        <v>42963</v>
      </c>
      <c r="B2787">
        <v>148.88999999999999</v>
      </c>
      <c r="C2787">
        <v>82.46</v>
      </c>
      <c r="D2787">
        <v>253.42</v>
      </c>
      <c r="E2787">
        <v>53.31</v>
      </c>
      <c r="F2787">
        <v>12.63</v>
      </c>
      <c r="G2787">
        <v>30.69</v>
      </c>
      <c r="H2787">
        <v>41.287500000000001</v>
      </c>
      <c r="I2787">
        <v>44.46</v>
      </c>
      <c r="J2787">
        <v>36.340000000000003</v>
      </c>
      <c r="K2787">
        <v>153.66999999999999</v>
      </c>
      <c r="L2787">
        <v>35.81</v>
      </c>
      <c r="O2787" s="1">
        <v>42963</v>
      </c>
      <c r="P2787" s="4">
        <f t="shared" si="88"/>
        <v>71.833093750000003</v>
      </c>
      <c r="Q2787" s="4">
        <f t="shared" si="89"/>
        <v>148.88999999999999</v>
      </c>
      <c r="T2787" s="59"/>
      <c r="U2787" s="59"/>
    </row>
    <row r="2788" spans="1:21" x14ac:dyDescent="0.3">
      <c r="A2788" s="1">
        <v>42964</v>
      </c>
      <c r="B2788">
        <v>145.13</v>
      </c>
      <c r="C2788">
        <v>80.150000000000006</v>
      </c>
      <c r="D2788">
        <v>246.95</v>
      </c>
      <c r="E2788">
        <v>52.27</v>
      </c>
      <c r="F2788">
        <v>12.34</v>
      </c>
      <c r="G2788">
        <v>29.62</v>
      </c>
      <c r="H2788">
        <v>40.3675</v>
      </c>
      <c r="I2788">
        <v>43.12</v>
      </c>
      <c r="J2788">
        <v>35.79</v>
      </c>
      <c r="K2788">
        <v>150.65</v>
      </c>
      <c r="L2788">
        <v>35.17</v>
      </c>
      <c r="O2788" s="1">
        <v>42964</v>
      </c>
      <c r="P2788" s="4">
        <f t="shared" si="88"/>
        <v>70.07059375</v>
      </c>
      <c r="Q2788" s="4">
        <f t="shared" si="89"/>
        <v>145.13</v>
      </c>
      <c r="T2788" s="59"/>
      <c r="U2788" s="59"/>
    </row>
    <row r="2789" spans="1:21" x14ac:dyDescent="0.3">
      <c r="A2789" s="1">
        <v>42965</v>
      </c>
      <c r="B2789">
        <v>145.35</v>
      </c>
      <c r="C2789">
        <v>79.97</v>
      </c>
      <c r="D2789">
        <v>249.37</v>
      </c>
      <c r="E2789">
        <v>51.92</v>
      </c>
      <c r="F2789">
        <v>12.37</v>
      </c>
      <c r="G2789">
        <v>30.38</v>
      </c>
      <c r="H2789">
        <v>40.375</v>
      </c>
      <c r="I2789">
        <v>44.3</v>
      </c>
      <c r="J2789">
        <v>35.86</v>
      </c>
      <c r="K2789">
        <v>152.26</v>
      </c>
      <c r="L2789">
        <v>35.01</v>
      </c>
      <c r="O2789" s="1">
        <v>42965</v>
      </c>
      <c r="P2789" s="4">
        <f t="shared" si="88"/>
        <v>70.571687499999996</v>
      </c>
      <c r="Q2789" s="4">
        <f t="shared" si="89"/>
        <v>145.35</v>
      </c>
      <c r="T2789" s="59"/>
      <c r="U2789" s="59"/>
    </row>
    <row r="2790" spans="1:21" x14ac:dyDescent="0.3">
      <c r="A2790" s="1">
        <v>42966</v>
      </c>
      <c r="B2790">
        <v>145.35</v>
      </c>
      <c r="C2790">
        <v>79.97</v>
      </c>
      <c r="D2790">
        <v>249.37</v>
      </c>
      <c r="E2790">
        <v>51.92</v>
      </c>
      <c r="F2790">
        <v>12.37</v>
      </c>
      <c r="G2790">
        <v>30.38</v>
      </c>
      <c r="H2790">
        <v>40.375</v>
      </c>
      <c r="I2790">
        <v>44.3</v>
      </c>
      <c r="J2790">
        <v>35.86</v>
      </c>
      <c r="K2790">
        <v>152.26</v>
      </c>
      <c r="L2790">
        <v>35.01</v>
      </c>
      <c r="O2790" s="1">
        <v>42966</v>
      </c>
      <c r="P2790" s="4">
        <f t="shared" si="88"/>
        <v>70.571687499999996</v>
      </c>
      <c r="Q2790" s="4">
        <f t="shared" si="89"/>
        <v>145.35</v>
      </c>
      <c r="T2790" s="59"/>
      <c r="U2790" s="59"/>
    </row>
    <row r="2791" spans="1:21" x14ac:dyDescent="0.3">
      <c r="A2791" s="1">
        <v>42967</v>
      </c>
      <c r="B2791">
        <v>145.35</v>
      </c>
      <c r="C2791">
        <v>79.97</v>
      </c>
      <c r="D2791">
        <v>249.37</v>
      </c>
      <c r="E2791">
        <v>51.92</v>
      </c>
      <c r="F2791">
        <v>12.37</v>
      </c>
      <c r="G2791">
        <v>30.38</v>
      </c>
      <c r="H2791">
        <v>40.375</v>
      </c>
      <c r="I2791">
        <v>44.3</v>
      </c>
      <c r="J2791">
        <v>35.86</v>
      </c>
      <c r="K2791">
        <v>152.26</v>
      </c>
      <c r="L2791">
        <v>35.01</v>
      </c>
      <c r="O2791" s="1">
        <v>42967</v>
      </c>
      <c r="P2791" s="4">
        <f t="shared" si="88"/>
        <v>70.571687499999996</v>
      </c>
      <c r="Q2791" s="4">
        <f t="shared" si="89"/>
        <v>145.35</v>
      </c>
      <c r="T2791" s="59"/>
      <c r="U2791" s="59"/>
    </row>
    <row r="2792" spans="1:21" x14ac:dyDescent="0.3">
      <c r="A2792" s="1">
        <v>42968</v>
      </c>
      <c r="B2792">
        <v>144.27000000000001</v>
      </c>
      <c r="C2792">
        <v>79.89</v>
      </c>
      <c r="D2792">
        <v>249.62</v>
      </c>
      <c r="E2792">
        <v>51.98</v>
      </c>
      <c r="F2792">
        <v>12.05</v>
      </c>
      <c r="G2792">
        <v>29.56</v>
      </c>
      <c r="H2792">
        <v>39.787500000000001</v>
      </c>
      <c r="I2792">
        <v>43.31</v>
      </c>
      <c r="J2792">
        <v>35.979999999999997</v>
      </c>
      <c r="K2792">
        <v>151.59</v>
      </c>
      <c r="L2792">
        <v>34.92</v>
      </c>
      <c r="O2792" s="1">
        <v>42968</v>
      </c>
      <c r="P2792" s="4">
        <f t="shared" si="88"/>
        <v>70.254218749999993</v>
      </c>
      <c r="Q2792" s="4">
        <f t="shared" si="89"/>
        <v>144.27000000000001</v>
      </c>
      <c r="T2792" s="59"/>
      <c r="U2792" s="59"/>
    </row>
    <row r="2793" spans="1:21" x14ac:dyDescent="0.3">
      <c r="A2793" s="1">
        <v>42969</v>
      </c>
      <c r="B2793">
        <v>146.65</v>
      </c>
      <c r="C2793">
        <v>80.75</v>
      </c>
      <c r="D2793">
        <v>255.19</v>
      </c>
      <c r="E2793">
        <v>52.35</v>
      </c>
      <c r="F2793">
        <v>12.17</v>
      </c>
      <c r="G2793">
        <v>30.45</v>
      </c>
      <c r="H2793">
        <v>40.637500000000003</v>
      </c>
      <c r="I2793">
        <v>44.45</v>
      </c>
      <c r="J2793">
        <v>36.520000000000003</v>
      </c>
      <c r="K2793">
        <v>154.37</v>
      </c>
      <c r="L2793">
        <v>34.65</v>
      </c>
      <c r="O2793" s="1">
        <v>42969</v>
      </c>
      <c r="P2793" s="4">
        <f t="shared" si="88"/>
        <v>71.492343749999989</v>
      </c>
      <c r="Q2793" s="4">
        <f t="shared" si="89"/>
        <v>146.65</v>
      </c>
      <c r="T2793" s="59"/>
      <c r="U2793" s="59"/>
    </row>
    <row r="2794" spans="1:21" x14ac:dyDescent="0.3">
      <c r="A2794" s="1">
        <v>42970</v>
      </c>
      <c r="B2794">
        <v>147.27000000000001</v>
      </c>
      <c r="C2794">
        <v>80.89</v>
      </c>
      <c r="D2794">
        <v>256.92</v>
      </c>
      <c r="E2794">
        <v>52.23</v>
      </c>
      <c r="F2794">
        <v>12.48</v>
      </c>
      <c r="G2794">
        <v>30.45</v>
      </c>
      <c r="H2794">
        <v>41.45</v>
      </c>
      <c r="I2794">
        <v>44.02</v>
      </c>
      <c r="J2794">
        <v>36.58</v>
      </c>
      <c r="K2794">
        <v>153.4</v>
      </c>
      <c r="L2794">
        <v>34.659999999999997</v>
      </c>
      <c r="O2794" s="1">
        <v>42970</v>
      </c>
      <c r="P2794" s="4">
        <f t="shared" si="88"/>
        <v>71.722749999999991</v>
      </c>
      <c r="Q2794" s="4">
        <f t="shared" si="89"/>
        <v>147.27000000000001</v>
      </c>
      <c r="T2794" s="59"/>
      <c r="U2794" s="59"/>
    </row>
    <row r="2795" spans="1:21" x14ac:dyDescent="0.3">
      <c r="A2795" s="1">
        <v>42971</v>
      </c>
      <c r="B2795">
        <v>147.29</v>
      </c>
      <c r="C2795">
        <v>81.25</v>
      </c>
      <c r="D2795">
        <v>255.05</v>
      </c>
      <c r="E2795">
        <v>52.49</v>
      </c>
      <c r="F2795">
        <v>12.5</v>
      </c>
      <c r="G2795">
        <v>30.22</v>
      </c>
      <c r="H2795">
        <v>41.297499999999999</v>
      </c>
      <c r="I2795">
        <v>43.72</v>
      </c>
      <c r="J2795">
        <v>36.83</v>
      </c>
      <c r="K2795">
        <v>153.44999999999999</v>
      </c>
      <c r="L2795">
        <v>34.71</v>
      </c>
      <c r="O2795" s="1">
        <v>42971</v>
      </c>
      <c r="P2795" s="4">
        <f t="shared" si="88"/>
        <v>71.528218750000008</v>
      </c>
      <c r="Q2795" s="4">
        <f t="shared" si="89"/>
        <v>147.29</v>
      </c>
      <c r="T2795" s="59"/>
      <c r="U2795" s="59"/>
    </row>
    <row r="2796" spans="1:21" x14ac:dyDescent="0.3">
      <c r="A2796" s="1">
        <v>42972</v>
      </c>
      <c r="B2796">
        <v>146.58000000000001</v>
      </c>
      <c r="C2796">
        <v>80.98</v>
      </c>
      <c r="D2796">
        <v>245.59</v>
      </c>
      <c r="E2796">
        <v>52.03</v>
      </c>
      <c r="F2796">
        <v>12.43</v>
      </c>
      <c r="G2796">
        <v>30.29</v>
      </c>
      <c r="H2796">
        <v>40.952500000000001</v>
      </c>
      <c r="I2796">
        <v>43.31</v>
      </c>
      <c r="J2796">
        <v>36.85</v>
      </c>
      <c r="K2796">
        <v>154.22</v>
      </c>
      <c r="L2796">
        <v>34.67</v>
      </c>
      <c r="O2796" s="1">
        <v>42972</v>
      </c>
      <c r="P2796" s="4">
        <f t="shared" si="88"/>
        <v>70.331906250000003</v>
      </c>
      <c r="Q2796" s="4">
        <f t="shared" si="89"/>
        <v>146.58000000000001</v>
      </c>
      <c r="T2796" s="59"/>
      <c r="U2796" s="59"/>
    </row>
    <row r="2797" spans="1:21" x14ac:dyDescent="0.3">
      <c r="A2797" s="1">
        <v>42973</v>
      </c>
      <c r="B2797">
        <v>146.58000000000001</v>
      </c>
      <c r="C2797">
        <v>80.98</v>
      </c>
      <c r="D2797">
        <v>245.59</v>
      </c>
      <c r="E2797">
        <v>52.03</v>
      </c>
      <c r="F2797">
        <v>12.43</v>
      </c>
      <c r="G2797">
        <v>30.29</v>
      </c>
      <c r="H2797">
        <v>40.952500000000001</v>
      </c>
      <c r="I2797">
        <v>43.31</v>
      </c>
      <c r="J2797">
        <v>36.85</v>
      </c>
      <c r="K2797">
        <v>154.22</v>
      </c>
      <c r="L2797">
        <v>34.67</v>
      </c>
      <c r="O2797" s="1">
        <v>42973</v>
      </c>
      <c r="P2797" s="4">
        <f t="shared" si="88"/>
        <v>70.331906250000003</v>
      </c>
      <c r="Q2797" s="4">
        <f t="shared" si="89"/>
        <v>146.58000000000001</v>
      </c>
      <c r="T2797" s="59"/>
      <c r="U2797" s="59"/>
    </row>
    <row r="2798" spans="1:21" x14ac:dyDescent="0.3">
      <c r="A2798" s="1">
        <v>42974</v>
      </c>
      <c r="B2798">
        <v>146.58000000000001</v>
      </c>
      <c r="C2798">
        <v>80.98</v>
      </c>
      <c r="D2798">
        <v>245.59</v>
      </c>
      <c r="E2798">
        <v>52.03</v>
      </c>
      <c r="F2798">
        <v>12.43</v>
      </c>
      <c r="G2798">
        <v>30.29</v>
      </c>
      <c r="H2798">
        <v>40.952500000000001</v>
      </c>
      <c r="I2798">
        <v>43.31</v>
      </c>
      <c r="J2798">
        <v>36.85</v>
      </c>
      <c r="K2798">
        <v>154.22</v>
      </c>
      <c r="L2798">
        <v>34.67</v>
      </c>
      <c r="O2798" s="1">
        <v>42974</v>
      </c>
      <c r="P2798" s="4">
        <f t="shared" si="88"/>
        <v>70.331906250000003</v>
      </c>
      <c r="Q2798" s="4">
        <f t="shared" si="89"/>
        <v>146.58000000000001</v>
      </c>
      <c r="T2798" s="59"/>
      <c r="U2798" s="59"/>
    </row>
    <row r="2799" spans="1:21" x14ac:dyDescent="0.3">
      <c r="A2799" s="1">
        <v>42975</v>
      </c>
      <c r="B2799">
        <v>147.02000000000001</v>
      </c>
      <c r="C2799">
        <v>80.760000000000005</v>
      </c>
      <c r="D2799">
        <v>243.25</v>
      </c>
      <c r="E2799">
        <v>51.81</v>
      </c>
      <c r="F2799">
        <v>12.23</v>
      </c>
      <c r="G2799">
        <v>31.08</v>
      </c>
      <c r="H2799">
        <v>41.2425</v>
      </c>
      <c r="I2799">
        <v>43.63</v>
      </c>
      <c r="J2799">
        <v>36.770000000000003</v>
      </c>
      <c r="K2799">
        <v>154.12</v>
      </c>
      <c r="L2799">
        <v>34.65</v>
      </c>
      <c r="O2799" s="1">
        <v>42975</v>
      </c>
      <c r="P2799" s="4">
        <f t="shared" si="88"/>
        <v>70.142906249999996</v>
      </c>
      <c r="Q2799" s="4">
        <f t="shared" si="89"/>
        <v>147.02000000000001</v>
      </c>
      <c r="T2799" s="59"/>
      <c r="U2799" s="59"/>
    </row>
    <row r="2800" spans="1:21" x14ac:dyDescent="0.3">
      <c r="A2800" s="1">
        <v>42976</v>
      </c>
      <c r="B2800">
        <v>147.25</v>
      </c>
      <c r="C2800">
        <v>81.03</v>
      </c>
      <c r="D2800">
        <v>241.73</v>
      </c>
      <c r="E2800">
        <v>51.81</v>
      </c>
      <c r="F2800">
        <v>12.15</v>
      </c>
      <c r="G2800">
        <v>31.48</v>
      </c>
      <c r="H2800">
        <v>41.174999999999997</v>
      </c>
      <c r="I2800">
        <v>44.02</v>
      </c>
      <c r="J2800">
        <v>36.880000000000003</v>
      </c>
      <c r="K2800">
        <v>155.15</v>
      </c>
      <c r="L2800">
        <v>34.729999999999997</v>
      </c>
      <c r="O2800" s="1">
        <v>42976</v>
      </c>
      <c r="P2800" s="4">
        <f t="shared" si="88"/>
        <v>70.140562500000001</v>
      </c>
      <c r="Q2800" s="4">
        <f t="shared" si="89"/>
        <v>147.25</v>
      </c>
      <c r="T2800" s="59"/>
      <c r="U2800" s="59"/>
    </row>
    <row r="2801" spans="1:21" x14ac:dyDescent="0.3">
      <c r="A2801" s="1">
        <v>42977</v>
      </c>
      <c r="B2801">
        <v>149.77000000000001</v>
      </c>
      <c r="C2801">
        <v>82.31</v>
      </c>
      <c r="D2801">
        <v>246.02</v>
      </c>
      <c r="E2801">
        <v>52.12</v>
      </c>
      <c r="F2801">
        <v>12.67</v>
      </c>
      <c r="G2801">
        <v>31.61</v>
      </c>
      <c r="H2801">
        <v>41.42</v>
      </c>
      <c r="I2801">
        <v>45.47</v>
      </c>
      <c r="J2801">
        <v>36.93</v>
      </c>
      <c r="K2801">
        <v>154.81</v>
      </c>
      <c r="L2801">
        <v>34.89</v>
      </c>
      <c r="O2801" s="1">
        <v>42977</v>
      </c>
      <c r="P2801" s="4">
        <f t="shared" si="88"/>
        <v>71.069375000000008</v>
      </c>
      <c r="Q2801" s="4">
        <f t="shared" si="89"/>
        <v>149.77000000000001</v>
      </c>
      <c r="T2801" s="59"/>
      <c r="U2801" s="59"/>
    </row>
    <row r="2802" spans="1:21" x14ac:dyDescent="0.3">
      <c r="A2802" s="1">
        <v>42978</v>
      </c>
      <c r="B2802">
        <v>151.25</v>
      </c>
      <c r="C2802">
        <v>82.82</v>
      </c>
      <c r="D2802">
        <v>252.07</v>
      </c>
      <c r="E2802">
        <v>52.27</v>
      </c>
      <c r="F2802">
        <v>13</v>
      </c>
      <c r="G2802">
        <v>31.97</v>
      </c>
      <c r="H2802">
        <v>42.36</v>
      </c>
      <c r="I2802">
        <v>45.12</v>
      </c>
      <c r="J2802">
        <v>36.97</v>
      </c>
      <c r="K2802">
        <v>156.31</v>
      </c>
      <c r="L2802">
        <v>35.07</v>
      </c>
      <c r="O2802" s="1">
        <v>42978</v>
      </c>
      <c r="P2802" s="4">
        <f t="shared" si="88"/>
        <v>72.0655</v>
      </c>
      <c r="Q2802" s="4">
        <f t="shared" si="89"/>
        <v>151.25</v>
      </c>
      <c r="T2802" s="59"/>
      <c r="U2802" s="59"/>
    </row>
    <row r="2803" spans="1:21" x14ac:dyDescent="0.3">
      <c r="A2803" s="1">
        <v>42979</v>
      </c>
      <c r="B2803">
        <v>151.91</v>
      </c>
      <c r="C2803">
        <v>82.54</v>
      </c>
      <c r="D2803">
        <v>252.73</v>
      </c>
      <c r="E2803">
        <v>52.05</v>
      </c>
      <c r="F2803">
        <v>13.19</v>
      </c>
      <c r="G2803">
        <v>32.6</v>
      </c>
      <c r="H2803">
        <v>42.615000000000002</v>
      </c>
      <c r="I2803">
        <v>45.1</v>
      </c>
      <c r="J2803">
        <v>37.22</v>
      </c>
      <c r="K2803">
        <v>157.28</v>
      </c>
      <c r="L2803">
        <v>35.090000000000003</v>
      </c>
      <c r="O2803" s="1">
        <v>42979</v>
      </c>
      <c r="P2803" s="4">
        <f t="shared" si="88"/>
        <v>72.26543749999999</v>
      </c>
      <c r="Q2803" s="4">
        <f t="shared" si="89"/>
        <v>151.91</v>
      </c>
      <c r="T2803" s="59"/>
      <c r="U2803" s="59"/>
    </row>
    <row r="2804" spans="1:21" x14ac:dyDescent="0.3">
      <c r="A2804" s="1">
        <v>42980</v>
      </c>
      <c r="B2804">
        <v>151.91</v>
      </c>
      <c r="C2804">
        <v>82.54</v>
      </c>
      <c r="D2804">
        <v>252.73</v>
      </c>
      <c r="E2804">
        <v>52.05</v>
      </c>
      <c r="F2804">
        <v>13.19</v>
      </c>
      <c r="G2804">
        <v>32.6</v>
      </c>
      <c r="H2804">
        <v>42.615000000000002</v>
      </c>
      <c r="I2804">
        <v>45.1</v>
      </c>
      <c r="J2804">
        <v>37.22</v>
      </c>
      <c r="K2804">
        <v>157.28</v>
      </c>
      <c r="L2804">
        <v>35.090000000000003</v>
      </c>
      <c r="O2804" s="1">
        <v>42980</v>
      </c>
      <c r="P2804" s="4">
        <f t="shared" si="88"/>
        <v>72.26543749999999</v>
      </c>
      <c r="Q2804" s="4">
        <f t="shared" si="89"/>
        <v>151.91</v>
      </c>
      <c r="T2804" s="59"/>
      <c r="U2804" s="59"/>
    </row>
    <row r="2805" spans="1:21" x14ac:dyDescent="0.3">
      <c r="A2805" s="1">
        <v>42981</v>
      </c>
      <c r="B2805">
        <v>151.91</v>
      </c>
      <c r="C2805">
        <v>82.54</v>
      </c>
      <c r="D2805">
        <v>252.73</v>
      </c>
      <c r="E2805">
        <v>52.05</v>
      </c>
      <c r="F2805">
        <v>13.19</v>
      </c>
      <c r="G2805">
        <v>32.6</v>
      </c>
      <c r="H2805">
        <v>42.615000000000002</v>
      </c>
      <c r="I2805">
        <v>45.1</v>
      </c>
      <c r="J2805">
        <v>37.22</v>
      </c>
      <c r="K2805">
        <v>157.28</v>
      </c>
      <c r="L2805">
        <v>35.090000000000003</v>
      </c>
      <c r="O2805" s="1">
        <v>42981</v>
      </c>
      <c r="P2805" s="4">
        <f t="shared" si="88"/>
        <v>72.26543749999999</v>
      </c>
      <c r="Q2805" s="4">
        <f t="shared" si="89"/>
        <v>151.91</v>
      </c>
      <c r="T2805" s="59"/>
      <c r="U2805" s="59"/>
    </row>
    <row r="2806" spans="1:21" x14ac:dyDescent="0.3">
      <c r="A2806" s="1">
        <v>42982</v>
      </c>
      <c r="B2806">
        <v>151.91</v>
      </c>
      <c r="C2806">
        <v>82.54</v>
      </c>
      <c r="D2806">
        <v>252.73</v>
      </c>
      <c r="E2806">
        <v>52.05</v>
      </c>
      <c r="F2806">
        <v>13.19</v>
      </c>
      <c r="G2806">
        <v>32.6</v>
      </c>
      <c r="H2806">
        <v>42.615000000000002</v>
      </c>
      <c r="I2806">
        <v>45.1</v>
      </c>
      <c r="J2806">
        <v>37.22</v>
      </c>
      <c r="K2806">
        <v>157.28</v>
      </c>
      <c r="L2806">
        <v>35.090000000000003</v>
      </c>
      <c r="O2806" s="1">
        <v>42982</v>
      </c>
      <c r="P2806" s="4">
        <f t="shared" si="88"/>
        <v>72.26543749999999</v>
      </c>
      <c r="Q2806" s="4">
        <f t="shared" si="89"/>
        <v>151.91</v>
      </c>
      <c r="T2806" s="59"/>
      <c r="U2806" s="59"/>
    </row>
    <row r="2807" spans="1:21" x14ac:dyDescent="0.3">
      <c r="A2807" s="1">
        <v>42983</v>
      </c>
      <c r="B2807">
        <v>149.86000000000001</v>
      </c>
      <c r="C2807">
        <v>81.849999999999994</v>
      </c>
      <c r="D2807">
        <v>249.05</v>
      </c>
      <c r="E2807">
        <v>50.03</v>
      </c>
      <c r="F2807">
        <v>12.92</v>
      </c>
      <c r="G2807">
        <v>32.07</v>
      </c>
      <c r="H2807">
        <v>41.477499999999999</v>
      </c>
      <c r="I2807">
        <v>44.48</v>
      </c>
      <c r="J2807">
        <v>36.85</v>
      </c>
      <c r="K2807">
        <v>154.81</v>
      </c>
      <c r="L2807">
        <v>35.020000000000003</v>
      </c>
      <c r="O2807" s="1">
        <v>42983</v>
      </c>
      <c r="P2807" s="4">
        <f t="shared" si="88"/>
        <v>71.108968750000003</v>
      </c>
      <c r="Q2807" s="4">
        <f t="shared" si="89"/>
        <v>149.86000000000001</v>
      </c>
      <c r="T2807" s="59"/>
      <c r="U2807" s="59"/>
    </row>
    <row r="2808" spans="1:21" x14ac:dyDescent="0.3">
      <c r="A2808" s="1">
        <v>42984</v>
      </c>
      <c r="B2808">
        <v>150.07</v>
      </c>
      <c r="C2808">
        <v>82.07</v>
      </c>
      <c r="D2808">
        <v>249.38</v>
      </c>
      <c r="E2808">
        <v>50.45</v>
      </c>
      <c r="F2808">
        <v>12.86</v>
      </c>
      <c r="G2808">
        <v>32.25</v>
      </c>
      <c r="H2808">
        <v>41.452500000000001</v>
      </c>
      <c r="I2808">
        <v>44.73</v>
      </c>
      <c r="J2808">
        <v>37.270000000000003</v>
      </c>
      <c r="K2808">
        <v>156.47999999999999</v>
      </c>
      <c r="L2808">
        <v>35.76</v>
      </c>
      <c r="O2808" s="1">
        <v>42984</v>
      </c>
      <c r="P2808" s="4">
        <f t="shared" si="88"/>
        <v>71.444656250000008</v>
      </c>
      <c r="Q2808" s="4">
        <f t="shared" si="89"/>
        <v>150.07</v>
      </c>
      <c r="T2808" s="59"/>
      <c r="U2808" s="59"/>
    </row>
    <row r="2809" spans="1:21" x14ac:dyDescent="0.3">
      <c r="A2809" s="1">
        <v>42985</v>
      </c>
      <c r="B2809">
        <v>150.33000000000001</v>
      </c>
      <c r="C2809">
        <v>82</v>
      </c>
      <c r="D2809">
        <v>246.55</v>
      </c>
      <c r="E2809">
        <v>50.38</v>
      </c>
      <c r="F2809">
        <v>12.63</v>
      </c>
      <c r="G2809">
        <v>32.79</v>
      </c>
      <c r="H2809">
        <v>41.645000000000003</v>
      </c>
      <c r="I2809">
        <v>45.22</v>
      </c>
      <c r="J2809">
        <v>37.54</v>
      </c>
      <c r="K2809">
        <v>160.86000000000001</v>
      </c>
      <c r="L2809">
        <v>35.54</v>
      </c>
      <c r="O2809" s="1">
        <v>42985</v>
      </c>
      <c r="P2809" s="4">
        <f t="shared" si="88"/>
        <v>71.429937500000008</v>
      </c>
      <c r="Q2809" s="4">
        <f t="shared" si="89"/>
        <v>150.33000000000001</v>
      </c>
      <c r="T2809" s="59"/>
      <c r="U2809" s="59"/>
    </row>
    <row r="2810" spans="1:21" x14ac:dyDescent="0.3">
      <c r="A2810" s="1">
        <v>42986</v>
      </c>
      <c r="B2810">
        <v>148.56</v>
      </c>
      <c r="C2810">
        <v>81.38</v>
      </c>
      <c r="D2810">
        <v>244.11</v>
      </c>
      <c r="E2810">
        <v>49.64</v>
      </c>
      <c r="F2810">
        <v>12.25</v>
      </c>
      <c r="G2810">
        <v>32.450000000000003</v>
      </c>
      <c r="H2810">
        <v>40.922499999999999</v>
      </c>
      <c r="I2810">
        <v>44.35</v>
      </c>
      <c r="J2810">
        <v>37.5</v>
      </c>
      <c r="K2810">
        <v>159.72</v>
      </c>
      <c r="L2810">
        <v>35.19</v>
      </c>
      <c r="O2810" s="1">
        <v>42986</v>
      </c>
      <c r="P2810" s="4">
        <f t="shared" si="88"/>
        <v>70.643906250000001</v>
      </c>
      <c r="Q2810" s="4">
        <f t="shared" si="89"/>
        <v>148.56</v>
      </c>
      <c r="T2810" s="59"/>
      <c r="U2810" s="59"/>
    </row>
    <row r="2811" spans="1:21" x14ac:dyDescent="0.3">
      <c r="A2811" s="1">
        <v>42987</v>
      </c>
      <c r="B2811">
        <v>148.56</v>
      </c>
      <c r="C2811">
        <v>81.38</v>
      </c>
      <c r="D2811">
        <v>244.11</v>
      </c>
      <c r="E2811">
        <v>49.64</v>
      </c>
      <c r="F2811">
        <v>12.25</v>
      </c>
      <c r="G2811">
        <v>32.450000000000003</v>
      </c>
      <c r="H2811">
        <v>40.922499999999999</v>
      </c>
      <c r="I2811">
        <v>44.35</v>
      </c>
      <c r="J2811">
        <v>37.5</v>
      </c>
      <c r="K2811">
        <v>159.72</v>
      </c>
      <c r="L2811">
        <v>35.19</v>
      </c>
      <c r="O2811" s="1">
        <v>42987</v>
      </c>
      <c r="P2811" s="4">
        <f t="shared" si="88"/>
        <v>70.643906250000001</v>
      </c>
      <c r="Q2811" s="4">
        <f t="shared" si="89"/>
        <v>148.56</v>
      </c>
      <c r="T2811" s="59"/>
      <c r="U2811" s="59"/>
    </row>
    <row r="2812" spans="1:21" x14ac:dyDescent="0.3">
      <c r="A2812" s="1">
        <v>42988</v>
      </c>
      <c r="B2812">
        <v>148.56</v>
      </c>
      <c r="C2812">
        <v>81.38</v>
      </c>
      <c r="D2812">
        <v>244.11</v>
      </c>
      <c r="E2812">
        <v>49.64</v>
      </c>
      <c r="F2812">
        <v>12.25</v>
      </c>
      <c r="G2812">
        <v>32.450000000000003</v>
      </c>
      <c r="H2812">
        <v>40.922499999999999</v>
      </c>
      <c r="I2812">
        <v>44.35</v>
      </c>
      <c r="J2812">
        <v>37.5</v>
      </c>
      <c r="K2812">
        <v>159.72</v>
      </c>
      <c r="L2812">
        <v>35.19</v>
      </c>
      <c r="O2812" s="1">
        <v>42988</v>
      </c>
      <c r="P2812" s="4">
        <f t="shared" si="88"/>
        <v>70.643906250000001</v>
      </c>
      <c r="Q2812" s="4">
        <f t="shared" si="89"/>
        <v>148.56</v>
      </c>
      <c r="T2812" s="59"/>
      <c r="U2812" s="59"/>
    </row>
    <row r="2813" spans="1:21" x14ac:dyDescent="0.3">
      <c r="A2813" s="1">
        <v>42989</v>
      </c>
      <c r="B2813">
        <v>151.38999999999999</v>
      </c>
      <c r="C2813">
        <v>82.22</v>
      </c>
      <c r="D2813">
        <v>247.74</v>
      </c>
      <c r="E2813">
        <v>50.57</v>
      </c>
      <c r="F2813">
        <v>12.55</v>
      </c>
      <c r="G2813">
        <v>33.44</v>
      </c>
      <c r="H2813">
        <v>42.25</v>
      </c>
      <c r="I2813">
        <v>45.58</v>
      </c>
      <c r="J2813">
        <v>37.840000000000003</v>
      </c>
      <c r="K2813">
        <v>162.78</v>
      </c>
      <c r="L2813">
        <v>35.770000000000003</v>
      </c>
      <c r="O2813" s="1">
        <v>42989</v>
      </c>
      <c r="P2813" s="4">
        <f t="shared" si="88"/>
        <v>71.919499999999999</v>
      </c>
      <c r="Q2813" s="4">
        <f t="shared" si="89"/>
        <v>151.38999999999999</v>
      </c>
      <c r="T2813" s="59"/>
      <c r="U2813" s="59"/>
    </row>
    <row r="2814" spans="1:21" x14ac:dyDescent="0.3">
      <c r="A2814" s="1">
        <v>42990</v>
      </c>
      <c r="B2814">
        <v>152.07</v>
      </c>
      <c r="C2814">
        <v>82.89</v>
      </c>
      <c r="D2814">
        <v>247.14</v>
      </c>
      <c r="E2814">
        <v>50.9</v>
      </c>
      <c r="F2814">
        <v>12.3</v>
      </c>
      <c r="G2814">
        <v>34.29</v>
      </c>
      <c r="H2814">
        <v>42.402500000000003</v>
      </c>
      <c r="I2814">
        <v>45.65</v>
      </c>
      <c r="J2814">
        <v>37.86</v>
      </c>
      <c r="K2814">
        <v>161.35</v>
      </c>
      <c r="L2814">
        <v>36.090000000000003</v>
      </c>
      <c r="O2814" s="1">
        <v>42990</v>
      </c>
      <c r="P2814" s="4">
        <f t="shared" si="88"/>
        <v>72.02253125</v>
      </c>
      <c r="Q2814" s="4">
        <f t="shared" si="89"/>
        <v>152.07</v>
      </c>
      <c r="T2814" s="59"/>
      <c r="U2814" s="59"/>
    </row>
    <row r="2815" spans="1:21" x14ac:dyDescent="0.3">
      <c r="A2815" s="1">
        <v>42991</v>
      </c>
      <c r="B2815">
        <v>152.37</v>
      </c>
      <c r="C2815">
        <v>82.7</v>
      </c>
      <c r="D2815">
        <v>246.24</v>
      </c>
      <c r="E2815">
        <v>51.01</v>
      </c>
      <c r="F2815">
        <v>12.22</v>
      </c>
      <c r="G2815">
        <v>34.590000000000003</v>
      </c>
      <c r="H2815">
        <v>42.592500000000001</v>
      </c>
      <c r="I2815">
        <v>46.12</v>
      </c>
      <c r="J2815">
        <v>37.53</v>
      </c>
      <c r="K2815">
        <v>160.07</v>
      </c>
      <c r="L2815">
        <v>36.33</v>
      </c>
      <c r="O2815" s="1">
        <v>42991</v>
      </c>
      <c r="P2815" s="4">
        <f t="shared" si="88"/>
        <v>71.957781250000011</v>
      </c>
      <c r="Q2815" s="4">
        <f t="shared" si="89"/>
        <v>152.37</v>
      </c>
      <c r="T2815" s="59"/>
      <c r="U2815" s="59"/>
    </row>
    <row r="2816" spans="1:21" x14ac:dyDescent="0.3">
      <c r="A2816" s="1">
        <v>42992</v>
      </c>
      <c r="B2816">
        <v>152.97</v>
      </c>
      <c r="C2816">
        <v>83.29</v>
      </c>
      <c r="D2816">
        <v>246.95</v>
      </c>
      <c r="E2816">
        <v>51.48</v>
      </c>
      <c r="F2816">
        <v>12.26</v>
      </c>
      <c r="G2816">
        <v>34.58</v>
      </c>
      <c r="H2816">
        <v>42.35</v>
      </c>
      <c r="I2816">
        <v>47.05</v>
      </c>
      <c r="J2816">
        <v>37.380000000000003</v>
      </c>
      <c r="K2816">
        <v>161.43</v>
      </c>
      <c r="L2816">
        <v>36.479999999999997</v>
      </c>
      <c r="O2816" s="1">
        <v>42992</v>
      </c>
      <c r="P2816" s="4">
        <f t="shared" si="88"/>
        <v>72.314999999999998</v>
      </c>
      <c r="Q2816" s="4">
        <f t="shared" si="89"/>
        <v>152.97</v>
      </c>
      <c r="T2816" s="59"/>
      <c r="U2816" s="59"/>
    </row>
    <row r="2817" spans="1:21" x14ac:dyDescent="0.3">
      <c r="A2817" s="1">
        <v>42993</v>
      </c>
      <c r="B2817">
        <v>155.63999999999999</v>
      </c>
      <c r="C2817">
        <v>84.84</v>
      </c>
      <c r="D2817">
        <v>250.55</v>
      </c>
      <c r="E2817">
        <v>52.19</v>
      </c>
      <c r="F2817">
        <v>12.52</v>
      </c>
      <c r="G2817">
        <v>34.65</v>
      </c>
      <c r="H2817">
        <v>45.027500000000003</v>
      </c>
      <c r="I2817">
        <v>47.14</v>
      </c>
      <c r="J2817">
        <v>37.65</v>
      </c>
      <c r="K2817">
        <v>162.41</v>
      </c>
      <c r="L2817">
        <v>37</v>
      </c>
      <c r="O2817" s="1">
        <v>42993</v>
      </c>
      <c r="P2817" s="4">
        <f t="shared" si="88"/>
        <v>73.443718749999988</v>
      </c>
      <c r="Q2817" s="4">
        <f t="shared" si="89"/>
        <v>155.63999999999999</v>
      </c>
      <c r="T2817" s="59"/>
      <c r="U2817" s="59"/>
    </row>
    <row r="2818" spans="1:21" x14ac:dyDescent="0.3">
      <c r="A2818" s="1">
        <v>42994</v>
      </c>
      <c r="B2818">
        <v>155.63999999999999</v>
      </c>
      <c r="C2818">
        <v>84.84</v>
      </c>
      <c r="D2818">
        <v>250.55</v>
      </c>
      <c r="E2818">
        <v>52.19</v>
      </c>
      <c r="F2818">
        <v>12.52</v>
      </c>
      <c r="G2818">
        <v>34.65</v>
      </c>
      <c r="H2818">
        <v>45.027500000000003</v>
      </c>
      <c r="I2818">
        <v>47.14</v>
      </c>
      <c r="J2818">
        <v>37.65</v>
      </c>
      <c r="K2818">
        <v>162.41</v>
      </c>
      <c r="L2818">
        <v>37</v>
      </c>
      <c r="O2818" s="1">
        <v>42994</v>
      </c>
      <c r="P2818" s="4">
        <f t="shared" si="88"/>
        <v>73.443718749999988</v>
      </c>
      <c r="Q2818" s="4">
        <f t="shared" si="89"/>
        <v>155.63999999999999</v>
      </c>
      <c r="T2818" s="59"/>
      <c r="U2818" s="59"/>
    </row>
    <row r="2819" spans="1:21" x14ac:dyDescent="0.3">
      <c r="A2819" s="1">
        <v>42995</v>
      </c>
      <c r="B2819">
        <v>155.63999999999999</v>
      </c>
      <c r="C2819">
        <v>84.84</v>
      </c>
      <c r="D2819">
        <v>250.55</v>
      </c>
      <c r="E2819">
        <v>52.19</v>
      </c>
      <c r="F2819">
        <v>12.52</v>
      </c>
      <c r="G2819">
        <v>34.65</v>
      </c>
      <c r="H2819">
        <v>45.027500000000003</v>
      </c>
      <c r="I2819">
        <v>47.14</v>
      </c>
      <c r="J2819">
        <v>37.65</v>
      </c>
      <c r="K2819">
        <v>162.41</v>
      </c>
      <c r="L2819">
        <v>37</v>
      </c>
      <c r="O2819" s="1">
        <v>42995</v>
      </c>
      <c r="P2819" s="4">
        <f t="shared" si="88"/>
        <v>73.443718749999988</v>
      </c>
      <c r="Q2819" s="4">
        <f t="shared" si="89"/>
        <v>155.63999999999999</v>
      </c>
      <c r="T2819" s="59"/>
      <c r="U2819" s="59"/>
    </row>
    <row r="2820" spans="1:21" x14ac:dyDescent="0.3">
      <c r="A2820" s="1">
        <v>42996</v>
      </c>
      <c r="B2820">
        <v>157.68</v>
      </c>
      <c r="C2820">
        <v>86.14</v>
      </c>
      <c r="D2820">
        <v>249.82</v>
      </c>
      <c r="E2820">
        <v>52.25</v>
      </c>
      <c r="F2820">
        <v>13.08</v>
      </c>
      <c r="G2820">
        <v>35.43</v>
      </c>
      <c r="H2820">
        <v>46.887500000000003</v>
      </c>
      <c r="I2820">
        <v>48.05</v>
      </c>
      <c r="J2820">
        <v>38.07</v>
      </c>
      <c r="K2820">
        <v>166.99</v>
      </c>
      <c r="L2820">
        <v>37</v>
      </c>
      <c r="O2820" s="1">
        <v>42996</v>
      </c>
      <c r="P2820" s="4">
        <f t="shared" ref="P2820:P2883" si="90">SUMPRODUCT(C2820:L2820,$C$1:$L$1)</f>
        <v>74.226968749999997</v>
      </c>
      <c r="Q2820" s="4">
        <f t="shared" si="89"/>
        <v>157.68</v>
      </c>
      <c r="T2820" s="59"/>
      <c r="U2820" s="59"/>
    </row>
    <row r="2821" spans="1:21" x14ac:dyDescent="0.3">
      <c r="A2821" s="1">
        <v>42997</v>
      </c>
      <c r="B2821">
        <v>158.18</v>
      </c>
      <c r="C2821">
        <v>86.81</v>
      </c>
      <c r="D2821">
        <v>249.76</v>
      </c>
      <c r="E2821">
        <v>52.3</v>
      </c>
      <c r="F2821">
        <v>13.12</v>
      </c>
      <c r="G2821">
        <v>35.950000000000003</v>
      </c>
      <c r="H2821">
        <v>46.837499999999999</v>
      </c>
      <c r="I2821">
        <v>48.26</v>
      </c>
      <c r="J2821">
        <v>38.299999999999997</v>
      </c>
      <c r="K2821">
        <v>168.29</v>
      </c>
      <c r="L2821">
        <v>37.229999999999997</v>
      </c>
      <c r="O2821" s="1">
        <v>42997</v>
      </c>
      <c r="P2821" s="4">
        <f t="shared" si="90"/>
        <v>74.484593749999988</v>
      </c>
      <c r="Q2821" s="4">
        <f t="shared" si="89"/>
        <v>158.18</v>
      </c>
      <c r="T2821" s="59"/>
      <c r="U2821" s="59"/>
    </row>
    <row r="2822" spans="1:21" x14ac:dyDescent="0.3">
      <c r="A2822" s="1">
        <v>42998</v>
      </c>
      <c r="B2822">
        <v>156</v>
      </c>
      <c r="C2822">
        <v>85.83</v>
      </c>
      <c r="D2822">
        <v>242.91</v>
      </c>
      <c r="E2822">
        <v>51.98</v>
      </c>
      <c r="F2822">
        <v>13.74</v>
      </c>
      <c r="G2822">
        <v>35.97</v>
      </c>
      <c r="H2822">
        <v>46.46</v>
      </c>
      <c r="I2822">
        <v>47.28</v>
      </c>
      <c r="J2822">
        <v>37.82</v>
      </c>
      <c r="K2822">
        <v>165.19</v>
      </c>
      <c r="L2822">
        <v>37.07</v>
      </c>
      <c r="O2822" s="1">
        <v>42998</v>
      </c>
      <c r="P2822" s="4">
        <f t="shared" si="90"/>
        <v>73.289999999999992</v>
      </c>
      <c r="Q2822" s="4">
        <f t="shared" si="89"/>
        <v>156</v>
      </c>
      <c r="T2822" s="59"/>
      <c r="U2822" s="59"/>
    </row>
    <row r="2823" spans="1:21" x14ac:dyDescent="0.3">
      <c r="A2823" s="1">
        <v>42999</v>
      </c>
      <c r="B2823">
        <v>155.33000000000001</v>
      </c>
      <c r="C2823">
        <v>86.05</v>
      </c>
      <c r="D2823">
        <v>240.38</v>
      </c>
      <c r="E2823">
        <v>52.03</v>
      </c>
      <c r="F2823">
        <v>13.41</v>
      </c>
      <c r="G2823">
        <v>35.909999999999997</v>
      </c>
      <c r="H2823">
        <v>45.19</v>
      </c>
      <c r="I2823">
        <v>47.15</v>
      </c>
      <c r="J2823">
        <v>38.24</v>
      </c>
      <c r="K2823">
        <v>165.77</v>
      </c>
      <c r="L2823">
        <v>37.200000000000003</v>
      </c>
      <c r="O2823" s="1">
        <v>42999</v>
      </c>
      <c r="P2823" s="4">
        <f t="shared" si="90"/>
        <v>72.899000000000015</v>
      </c>
      <c r="Q2823" s="4">
        <f t="shared" si="89"/>
        <v>155.33000000000001</v>
      </c>
      <c r="T2823" s="59"/>
      <c r="U2823" s="59"/>
    </row>
    <row r="2824" spans="1:21" x14ac:dyDescent="0.3">
      <c r="A2824" s="1">
        <v>43000</v>
      </c>
      <c r="B2824">
        <v>156.12</v>
      </c>
      <c r="C2824">
        <v>88.27</v>
      </c>
      <c r="D2824">
        <v>239.24</v>
      </c>
      <c r="E2824">
        <v>52.09</v>
      </c>
      <c r="F2824">
        <v>13.3</v>
      </c>
      <c r="G2824">
        <v>36.07</v>
      </c>
      <c r="H2824">
        <v>44.75</v>
      </c>
      <c r="I2824">
        <v>47.77</v>
      </c>
      <c r="J2824">
        <v>37.770000000000003</v>
      </c>
      <c r="K2824">
        <v>165.96</v>
      </c>
      <c r="L2824">
        <v>37.18</v>
      </c>
      <c r="O2824" s="1">
        <v>43000</v>
      </c>
      <c r="P2824" s="4">
        <f t="shared" si="90"/>
        <v>73.036875000000009</v>
      </c>
      <c r="Q2824" s="4">
        <f t="shared" si="89"/>
        <v>156.12</v>
      </c>
      <c r="T2824" s="59"/>
      <c r="U2824" s="59"/>
    </row>
    <row r="2825" spans="1:21" x14ac:dyDescent="0.3">
      <c r="A2825" s="1">
        <v>43001</v>
      </c>
      <c r="B2825">
        <v>156.12</v>
      </c>
      <c r="C2825">
        <v>88.27</v>
      </c>
      <c r="D2825">
        <v>239.24</v>
      </c>
      <c r="E2825">
        <v>52.09</v>
      </c>
      <c r="F2825">
        <v>13.3</v>
      </c>
      <c r="G2825">
        <v>36.07</v>
      </c>
      <c r="H2825">
        <v>44.75</v>
      </c>
      <c r="I2825">
        <v>47.77</v>
      </c>
      <c r="J2825">
        <v>37.770000000000003</v>
      </c>
      <c r="K2825">
        <v>165.96</v>
      </c>
      <c r="L2825">
        <v>37.18</v>
      </c>
      <c r="O2825" s="1">
        <v>43001</v>
      </c>
      <c r="P2825" s="4">
        <f t="shared" si="90"/>
        <v>73.036875000000009</v>
      </c>
      <c r="Q2825" s="4">
        <f t="shared" si="89"/>
        <v>156.12</v>
      </c>
      <c r="T2825" s="59"/>
      <c r="U2825" s="59"/>
    </row>
    <row r="2826" spans="1:21" x14ac:dyDescent="0.3">
      <c r="A2826" s="1">
        <v>43002</v>
      </c>
      <c r="B2826">
        <v>156.12</v>
      </c>
      <c r="C2826">
        <v>88.27</v>
      </c>
      <c r="D2826">
        <v>239.24</v>
      </c>
      <c r="E2826">
        <v>52.09</v>
      </c>
      <c r="F2826">
        <v>13.3</v>
      </c>
      <c r="G2826">
        <v>36.07</v>
      </c>
      <c r="H2826">
        <v>44.75</v>
      </c>
      <c r="I2826">
        <v>47.77</v>
      </c>
      <c r="J2826">
        <v>37.770000000000003</v>
      </c>
      <c r="K2826">
        <v>165.96</v>
      </c>
      <c r="L2826">
        <v>37.18</v>
      </c>
      <c r="O2826" s="1">
        <v>43002</v>
      </c>
      <c r="P2826" s="4">
        <f t="shared" si="90"/>
        <v>73.036875000000009</v>
      </c>
      <c r="Q2826" s="4">
        <f t="shared" si="89"/>
        <v>156.12</v>
      </c>
      <c r="T2826" s="59"/>
      <c r="U2826" s="59"/>
    </row>
    <row r="2827" spans="1:21" x14ac:dyDescent="0.3">
      <c r="A2827" s="1">
        <v>43003</v>
      </c>
      <c r="B2827">
        <v>153.11000000000001</v>
      </c>
      <c r="C2827">
        <v>87.5</v>
      </c>
      <c r="D2827">
        <v>235.51</v>
      </c>
      <c r="E2827">
        <v>51.62</v>
      </c>
      <c r="F2827">
        <v>12.61</v>
      </c>
      <c r="G2827">
        <v>34.869999999999997</v>
      </c>
      <c r="H2827">
        <v>42.75</v>
      </c>
      <c r="I2827">
        <v>46.33</v>
      </c>
      <c r="J2827">
        <v>37.07</v>
      </c>
      <c r="K2827">
        <v>162.01</v>
      </c>
      <c r="L2827">
        <v>37.159999999999997</v>
      </c>
      <c r="O2827" s="1">
        <v>43003</v>
      </c>
      <c r="P2827" s="4">
        <f t="shared" si="90"/>
        <v>71.643374999999992</v>
      </c>
      <c r="Q2827" s="4">
        <f t="shared" si="89"/>
        <v>153.11000000000001</v>
      </c>
      <c r="T2827" s="59"/>
      <c r="U2827" s="59"/>
    </row>
    <row r="2828" spans="1:21" x14ac:dyDescent="0.3">
      <c r="A2828" s="1">
        <v>43004</v>
      </c>
      <c r="B2828">
        <v>152.37</v>
      </c>
      <c r="C2828">
        <v>87.7</v>
      </c>
      <c r="D2828">
        <v>237.27</v>
      </c>
      <c r="E2828">
        <v>51.13</v>
      </c>
      <c r="F2828">
        <v>12.45</v>
      </c>
      <c r="G2828">
        <v>34.18</v>
      </c>
      <c r="H2828">
        <v>42.99</v>
      </c>
      <c r="I2828">
        <v>45.92</v>
      </c>
      <c r="J2828">
        <v>37.14</v>
      </c>
      <c r="K2828">
        <v>162.86000000000001</v>
      </c>
      <c r="L2828">
        <v>37.47</v>
      </c>
      <c r="O2828" s="1">
        <v>43004</v>
      </c>
      <c r="P2828" s="4">
        <f t="shared" si="90"/>
        <v>71.774874999999994</v>
      </c>
      <c r="Q2828" s="4">
        <f t="shared" si="89"/>
        <v>152.37</v>
      </c>
      <c r="T2828" s="59"/>
      <c r="U2828" s="59"/>
    </row>
    <row r="2829" spans="1:21" x14ac:dyDescent="0.3">
      <c r="A2829" s="1">
        <v>43005</v>
      </c>
      <c r="B2829">
        <v>156.06</v>
      </c>
      <c r="C2829">
        <v>88.81</v>
      </c>
      <c r="D2829">
        <v>240.58</v>
      </c>
      <c r="E2829">
        <v>51.55</v>
      </c>
      <c r="F2829">
        <v>12.74</v>
      </c>
      <c r="G2829">
        <v>37.090000000000003</v>
      </c>
      <c r="H2829">
        <v>43.932499999999997</v>
      </c>
      <c r="I2829">
        <v>48.84</v>
      </c>
      <c r="J2829">
        <v>37.25</v>
      </c>
      <c r="K2829">
        <v>166.94</v>
      </c>
      <c r="L2829">
        <v>37.54</v>
      </c>
      <c r="O2829" s="1">
        <v>43005</v>
      </c>
      <c r="P2829" s="4">
        <f t="shared" si="90"/>
        <v>73.331281249999989</v>
      </c>
      <c r="Q2829" s="4">
        <f t="shared" si="89"/>
        <v>156.06</v>
      </c>
      <c r="T2829" s="59"/>
      <c r="U2829" s="59"/>
    </row>
    <row r="2830" spans="1:21" x14ac:dyDescent="0.3">
      <c r="A2830" s="1">
        <v>43006</v>
      </c>
      <c r="B2830">
        <v>157.21</v>
      </c>
      <c r="C2830">
        <v>89.65</v>
      </c>
      <c r="D2830">
        <v>242.94</v>
      </c>
      <c r="E2830">
        <v>51.75</v>
      </c>
      <c r="F2830">
        <v>12.74</v>
      </c>
      <c r="G2830">
        <v>37.96</v>
      </c>
      <c r="H2830">
        <v>43.92</v>
      </c>
      <c r="I2830">
        <v>50.62</v>
      </c>
      <c r="J2830">
        <v>37.049999999999997</v>
      </c>
      <c r="K2830">
        <v>170.49</v>
      </c>
      <c r="L2830">
        <v>37.83</v>
      </c>
      <c r="O2830" s="1">
        <v>43006</v>
      </c>
      <c r="P2830" s="4">
        <f t="shared" si="90"/>
        <v>74.210625000000007</v>
      </c>
      <c r="Q2830" s="4">
        <f t="shared" ref="Q2830:Q2893" si="91">B2830</f>
        <v>157.21</v>
      </c>
      <c r="T2830" s="59"/>
      <c r="U2830" s="59"/>
    </row>
    <row r="2831" spans="1:21" x14ac:dyDescent="0.3">
      <c r="A2831" s="1">
        <v>43007</v>
      </c>
      <c r="B2831">
        <v>158.57</v>
      </c>
      <c r="C2831">
        <v>89.64</v>
      </c>
      <c r="D2831">
        <v>242.54</v>
      </c>
      <c r="E2831">
        <v>51.84</v>
      </c>
      <c r="F2831">
        <v>12.75</v>
      </c>
      <c r="G2831">
        <v>39.33</v>
      </c>
      <c r="H2831">
        <v>44.692500000000003</v>
      </c>
      <c r="I2831">
        <v>52.09</v>
      </c>
      <c r="J2831">
        <v>37.549999999999997</v>
      </c>
      <c r="K2831">
        <v>171.2</v>
      </c>
      <c r="L2831">
        <v>38.08</v>
      </c>
      <c r="O2831" s="1">
        <v>43007</v>
      </c>
      <c r="P2831" s="4">
        <f t="shared" si="90"/>
        <v>74.670781250000005</v>
      </c>
      <c r="Q2831" s="4">
        <f t="shared" si="91"/>
        <v>158.57</v>
      </c>
      <c r="T2831" s="59"/>
      <c r="U2831" s="59"/>
    </row>
    <row r="2832" spans="1:21" x14ac:dyDescent="0.3">
      <c r="A2832" s="1">
        <v>43008</v>
      </c>
      <c r="B2832">
        <v>158.57</v>
      </c>
      <c r="C2832">
        <v>89.64</v>
      </c>
      <c r="D2832">
        <v>242.54</v>
      </c>
      <c r="E2832">
        <v>51.84</v>
      </c>
      <c r="F2832">
        <v>12.75</v>
      </c>
      <c r="G2832">
        <v>39.33</v>
      </c>
      <c r="H2832">
        <v>44.692500000000003</v>
      </c>
      <c r="I2832">
        <v>52.09</v>
      </c>
      <c r="J2832">
        <v>37.549999999999997</v>
      </c>
      <c r="K2832">
        <v>171.2</v>
      </c>
      <c r="L2832">
        <v>38.08</v>
      </c>
      <c r="O2832" s="1">
        <v>43008</v>
      </c>
      <c r="P2832" s="4">
        <f t="shared" si="90"/>
        <v>74.670781250000005</v>
      </c>
      <c r="Q2832" s="4">
        <f t="shared" si="91"/>
        <v>158.57</v>
      </c>
      <c r="T2832" s="59"/>
      <c r="U2832" s="59"/>
    </row>
    <row r="2833" spans="1:21" x14ac:dyDescent="0.3">
      <c r="A2833" s="1">
        <v>43009</v>
      </c>
      <c r="B2833">
        <v>158.57</v>
      </c>
      <c r="C2833">
        <v>89.64</v>
      </c>
      <c r="D2833">
        <v>242.54</v>
      </c>
      <c r="E2833">
        <v>51.84</v>
      </c>
      <c r="F2833">
        <v>12.75</v>
      </c>
      <c r="G2833">
        <v>39.33</v>
      </c>
      <c r="H2833">
        <v>44.692500000000003</v>
      </c>
      <c r="I2833">
        <v>52.09</v>
      </c>
      <c r="J2833">
        <v>37.549999999999997</v>
      </c>
      <c r="K2833">
        <v>171.2</v>
      </c>
      <c r="L2833">
        <v>38.08</v>
      </c>
      <c r="O2833" s="1">
        <v>43009</v>
      </c>
      <c r="P2833" s="4">
        <f t="shared" si="90"/>
        <v>74.670781250000005</v>
      </c>
      <c r="Q2833" s="4">
        <f t="shared" si="91"/>
        <v>158.57</v>
      </c>
      <c r="T2833" s="59"/>
      <c r="U2833" s="59"/>
    </row>
    <row r="2834" spans="1:21" x14ac:dyDescent="0.3">
      <c r="A2834" s="1">
        <v>43010</v>
      </c>
      <c r="B2834">
        <v>159.63</v>
      </c>
      <c r="C2834">
        <v>89.65</v>
      </c>
      <c r="D2834">
        <v>240.47</v>
      </c>
      <c r="E2834">
        <v>51.88</v>
      </c>
      <c r="F2834">
        <v>12.71</v>
      </c>
      <c r="G2834">
        <v>40.01</v>
      </c>
      <c r="H2834">
        <v>44.75</v>
      </c>
      <c r="I2834">
        <v>52.08</v>
      </c>
      <c r="J2834">
        <v>38.130000000000003</v>
      </c>
      <c r="K2834">
        <v>170.7</v>
      </c>
      <c r="L2834">
        <v>39.04</v>
      </c>
      <c r="O2834" s="1">
        <v>43010</v>
      </c>
      <c r="P2834" s="4">
        <f t="shared" si="90"/>
        <v>74.632874999999999</v>
      </c>
      <c r="Q2834" s="4">
        <f t="shared" si="91"/>
        <v>159.63</v>
      </c>
      <c r="T2834" s="59"/>
      <c r="U2834" s="59"/>
    </row>
    <row r="2835" spans="1:21" x14ac:dyDescent="0.3">
      <c r="A2835" s="1">
        <v>43011</v>
      </c>
      <c r="B2835">
        <v>160.07</v>
      </c>
      <c r="C2835">
        <v>89.94</v>
      </c>
      <c r="D2835">
        <v>239.5</v>
      </c>
      <c r="E2835">
        <v>52.02</v>
      </c>
      <c r="F2835">
        <v>13.42</v>
      </c>
      <c r="G2835">
        <v>40.369999999999997</v>
      </c>
      <c r="H2835">
        <v>44.842500000000001</v>
      </c>
      <c r="I2835">
        <v>51.84</v>
      </c>
      <c r="J2835">
        <v>38.44</v>
      </c>
      <c r="K2835">
        <v>170.46</v>
      </c>
      <c r="L2835">
        <v>39.380000000000003</v>
      </c>
      <c r="O2835" s="1">
        <v>43011</v>
      </c>
      <c r="P2835" s="4">
        <f t="shared" si="90"/>
        <v>74.71765624999999</v>
      </c>
      <c r="Q2835" s="4">
        <f t="shared" si="91"/>
        <v>160.07</v>
      </c>
      <c r="T2835" s="59"/>
      <c r="U2835" s="59"/>
    </row>
    <row r="2836" spans="1:21" x14ac:dyDescent="0.3">
      <c r="A2836" s="1">
        <v>43012</v>
      </c>
      <c r="B2836">
        <v>160.44</v>
      </c>
      <c r="C2836">
        <v>90.49</v>
      </c>
      <c r="D2836">
        <v>242</v>
      </c>
      <c r="E2836">
        <v>51.96</v>
      </c>
      <c r="F2836">
        <v>13.31</v>
      </c>
      <c r="G2836">
        <v>39.56</v>
      </c>
      <c r="H2836">
        <v>45.217500000000001</v>
      </c>
      <c r="I2836">
        <v>51.6</v>
      </c>
      <c r="J2836">
        <v>38.270000000000003</v>
      </c>
      <c r="K2836">
        <v>171.19</v>
      </c>
      <c r="L2836">
        <v>39.340000000000003</v>
      </c>
      <c r="O2836" s="1">
        <v>43012</v>
      </c>
      <c r="P2836" s="4">
        <f t="shared" si="90"/>
        <v>74.989218749999992</v>
      </c>
      <c r="Q2836" s="4">
        <f t="shared" si="91"/>
        <v>160.44</v>
      </c>
      <c r="T2836" s="59"/>
      <c r="U2836" s="59"/>
    </row>
    <row r="2837" spans="1:21" x14ac:dyDescent="0.3">
      <c r="A2837" s="1">
        <v>43013</v>
      </c>
      <c r="B2837">
        <v>160.58000000000001</v>
      </c>
      <c r="C2837">
        <v>91.14</v>
      </c>
      <c r="D2837">
        <v>243.67</v>
      </c>
      <c r="E2837">
        <v>52.35</v>
      </c>
      <c r="F2837">
        <v>13.34</v>
      </c>
      <c r="G2837">
        <v>39.369999999999997</v>
      </c>
      <c r="H2837">
        <v>45.192500000000003</v>
      </c>
      <c r="I2837">
        <v>51.43</v>
      </c>
      <c r="J2837">
        <v>38.46</v>
      </c>
      <c r="K2837">
        <v>168.52</v>
      </c>
      <c r="L2837">
        <v>39.53</v>
      </c>
      <c r="O2837" s="1">
        <v>43013</v>
      </c>
      <c r="P2837" s="4">
        <f t="shared" si="90"/>
        <v>75.151531250000005</v>
      </c>
      <c r="Q2837" s="4">
        <f t="shared" si="91"/>
        <v>160.58000000000001</v>
      </c>
      <c r="T2837" s="59"/>
      <c r="U2837" s="59"/>
    </row>
    <row r="2838" spans="1:21" x14ac:dyDescent="0.3">
      <c r="A2838" s="1">
        <v>43014</v>
      </c>
      <c r="B2838">
        <v>161.21</v>
      </c>
      <c r="C2838">
        <v>91.35</v>
      </c>
      <c r="D2838">
        <v>245.74</v>
      </c>
      <c r="E2838">
        <v>52.49</v>
      </c>
      <c r="F2838">
        <v>13.23</v>
      </c>
      <c r="G2838">
        <v>39.67</v>
      </c>
      <c r="H2838">
        <v>45.325000000000003</v>
      </c>
      <c r="I2838">
        <v>52.4</v>
      </c>
      <c r="J2838">
        <v>38.46</v>
      </c>
      <c r="K2838">
        <v>169.44</v>
      </c>
      <c r="L2838">
        <v>39.630000000000003</v>
      </c>
      <c r="O2838" s="1">
        <v>43014</v>
      </c>
      <c r="P2838" s="4">
        <f t="shared" si="90"/>
        <v>75.626437499999994</v>
      </c>
      <c r="Q2838" s="4">
        <f t="shared" si="91"/>
        <v>161.21</v>
      </c>
      <c r="T2838" s="59"/>
      <c r="U2838" s="59"/>
    </row>
    <row r="2839" spans="1:21" x14ac:dyDescent="0.3">
      <c r="A2839" s="1">
        <v>43015</v>
      </c>
      <c r="B2839">
        <v>161.21</v>
      </c>
      <c r="C2839">
        <v>91.35</v>
      </c>
      <c r="D2839">
        <v>245.74</v>
      </c>
      <c r="E2839">
        <v>52.49</v>
      </c>
      <c r="F2839">
        <v>13.23</v>
      </c>
      <c r="G2839">
        <v>39.67</v>
      </c>
      <c r="H2839">
        <v>45.325000000000003</v>
      </c>
      <c r="I2839">
        <v>52.4</v>
      </c>
      <c r="J2839">
        <v>38.46</v>
      </c>
      <c r="K2839">
        <v>169.44</v>
      </c>
      <c r="L2839">
        <v>39.630000000000003</v>
      </c>
      <c r="O2839" s="1">
        <v>43015</v>
      </c>
      <c r="P2839" s="4">
        <f t="shared" si="90"/>
        <v>75.626437499999994</v>
      </c>
      <c r="Q2839" s="4">
        <f t="shared" si="91"/>
        <v>161.21</v>
      </c>
      <c r="T2839" s="59"/>
      <c r="U2839" s="59"/>
    </row>
    <row r="2840" spans="1:21" x14ac:dyDescent="0.3">
      <c r="A2840" s="1">
        <v>43016</v>
      </c>
      <c r="B2840">
        <v>161.21</v>
      </c>
      <c r="C2840">
        <v>91.35</v>
      </c>
      <c r="D2840">
        <v>245.74</v>
      </c>
      <c r="E2840">
        <v>52.49</v>
      </c>
      <c r="F2840">
        <v>13.23</v>
      </c>
      <c r="G2840">
        <v>39.67</v>
      </c>
      <c r="H2840">
        <v>45.325000000000003</v>
      </c>
      <c r="I2840">
        <v>52.4</v>
      </c>
      <c r="J2840">
        <v>38.46</v>
      </c>
      <c r="K2840">
        <v>169.44</v>
      </c>
      <c r="L2840">
        <v>39.630000000000003</v>
      </c>
      <c r="O2840" s="1">
        <v>43016</v>
      </c>
      <c r="P2840" s="4">
        <f t="shared" si="90"/>
        <v>75.626437499999994</v>
      </c>
      <c r="Q2840" s="4">
        <f t="shared" si="91"/>
        <v>161.21</v>
      </c>
      <c r="T2840" s="59"/>
      <c r="U2840" s="59"/>
    </row>
    <row r="2841" spans="1:21" x14ac:dyDescent="0.3">
      <c r="A2841" s="1">
        <v>43017</v>
      </c>
      <c r="B2841">
        <v>162.44</v>
      </c>
      <c r="C2841">
        <v>91.58</v>
      </c>
      <c r="D2841">
        <v>246.42</v>
      </c>
      <c r="E2841">
        <v>52.88</v>
      </c>
      <c r="F2841">
        <v>13.47</v>
      </c>
      <c r="G2841">
        <v>40.96</v>
      </c>
      <c r="H2841">
        <v>46.347499999999997</v>
      </c>
      <c r="I2841">
        <v>52.69</v>
      </c>
      <c r="J2841">
        <v>38.770000000000003</v>
      </c>
      <c r="K2841">
        <v>170.14</v>
      </c>
      <c r="L2841">
        <v>39.86</v>
      </c>
      <c r="O2841" s="1">
        <v>43017</v>
      </c>
      <c r="P2841" s="4">
        <f t="shared" si="90"/>
        <v>76.168843750000008</v>
      </c>
      <c r="Q2841" s="4">
        <f t="shared" si="91"/>
        <v>162.44</v>
      </c>
      <c r="T2841" s="59"/>
      <c r="U2841" s="59"/>
    </row>
    <row r="2842" spans="1:21" x14ac:dyDescent="0.3">
      <c r="A2842" s="1">
        <v>43018</v>
      </c>
      <c r="B2842">
        <v>163.35</v>
      </c>
      <c r="C2842">
        <v>92.38</v>
      </c>
      <c r="D2842">
        <v>245.99</v>
      </c>
      <c r="E2842">
        <v>53.87</v>
      </c>
      <c r="F2842">
        <v>13.7</v>
      </c>
      <c r="G2842">
        <v>41.98</v>
      </c>
      <c r="H2842">
        <v>47.232500000000002</v>
      </c>
      <c r="I2842">
        <v>52.59</v>
      </c>
      <c r="J2842">
        <v>38.97</v>
      </c>
      <c r="K2842">
        <v>171.18</v>
      </c>
      <c r="L2842">
        <v>39.65</v>
      </c>
      <c r="O2842" s="1">
        <v>43018</v>
      </c>
      <c r="P2842" s="4">
        <f t="shared" si="90"/>
        <v>76.589156250000002</v>
      </c>
      <c r="Q2842" s="4">
        <f t="shared" si="91"/>
        <v>163.35</v>
      </c>
      <c r="T2842" s="59"/>
      <c r="U2842" s="59"/>
    </row>
    <row r="2843" spans="1:21" x14ac:dyDescent="0.3">
      <c r="A2843" s="1">
        <v>43019</v>
      </c>
      <c r="B2843">
        <v>164.47</v>
      </c>
      <c r="C2843">
        <v>92.87</v>
      </c>
      <c r="D2843">
        <v>250.4</v>
      </c>
      <c r="E2843">
        <v>54.12</v>
      </c>
      <c r="F2843">
        <v>13.88</v>
      </c>
      <c r="G2843">
        <v>41.61</v>
      </c>
      <c r="H2843">
        <v>47.734999999999999</v>
      </c>
      <c r="I2843">
        <v>53.23</v>
      </c>
      <c r="J2843">
        <v>40.35</v>
      </c>
      <c r="K2843">
        <v>172.9</v>
      </c>
      <c r="L2843">
        <v>39.299999999999997</v>
      </c>
      <c r="O2843" s="1">
        <v>43019</v>
      </c>
      <c r="P2843" s="4">
        <f t="shared" si="90"/>
        <v>77.391312500000012</v>
      </c>
      <c r="Q2843" s="4">
        <f t="shared" si="91"/>
        <v>164.47</v>
      </c>
      <c r="T2843" s="59"/>
      <c r="U2843" s="59"/>
    </row>
    <row r="2844" spans="1:21" x14ac:dyDescent="0.3">
      <c r="A2844" s="1">
        <v>43020</v>
      </c>
      <c r="B2844">
        <v>163.95</v>
      </c>
      <c r="C2844">
        <v>92.62</v>
      </c>
      <c r="D2844">
        <v>248.74</v>
      </c>
      <c r="E2844">
        <v>53</v>
      </c>
      <c r="F2844">
        <v>14.2</v>
      </c>
      <c r="G2844">
        <v>40.58</v>
      </c>
      <c r="H2844">
        <v>47.7575</v>
      </c>
      <c r="I2844">
        <v>53.31</v>
      </c>
      <c r="J2844">
        <v>40.44</v>
      </c>
      <c r="K2844">
        <v>173.61</v>
      </c>
      <c r="L2844">
        <v>39.19</v>
      </c>
      <c r="O2844" s="1">
        <v>43020</v>
      </c>
      <c r="P2844" s="4">
        <f t="shared" si="90"/>
        <v>77.00971874999999</v>
      </c>
      <c r="Q2844" s="4">
        <f t="shared" si="91"/>
        <v>163.95</v>
      </c>
      <c r="T2844" s="59"/>
      <c r="U2844" s="59"/>
    </row>
    <row r="2845" spans="1:21" x14ac:dyDescent="0.3">
      <c r="A2845" s="1">
        <v>43021</v>
      </c>
      <c r="B2845">
        <v>165</v>
      </c>
      <c r="C2845">
        <v>93.59</v>
      </c>
      <c r="D2845">
        <v>247.96</v>
      </c>
      <c r="E2845">
        <v>52.82</v>
      </c>
      <c r="F2845">
        <v>14.22</v>
      </c>
      <c r="G2845">
        <v>40.4</v>
      </c>
      <c r="H2845">
        <v>48.647500000000001</v>
      </c>
      <c r="I2845">
        <v>53.94</v>
      </c>
      <c r="J2845">
        <v>40.82</v>
      </c>
      <c r="K2845">
        <v>176.3</v>
      </c>
      <c r="L2845">
        <v>39.67</v>
      </c>
      <c r="O2845" s="1">
        <v>43021</v>
      </c>
      <c r="P2845" s="4">
        <f t="shared" si="90"/>
        <v>77.371343750000008</v>
      </c>
      <c r="Q2845" s="4">
        <f t="shared" si="91"/>
        <v>165</v>
      </c>
      <c r="T2845" s="59"/>
      <c r="U2845" s="59"/>
    </row>
    <row r="2846" spans="1:21" x14ac:dyDescent="0.3">
      <c r="A2846" s="1">
        <v>43022</v>
      </c>
      <c r="B2846">
        <v>165</v>
      </c>
      <c r="C2846">
        <v>93.59</v>
      </c>
      <c r="D2846">
        <v>247.96</v>
      </c>
      <c r="E2846">
        <v>52.82</v>
      </c>
      <c r="F2846">
        <v>14.22</v>
      </c>
      <c r="G2846">
        <v>40.4</v>
      </c>
      <c r="H2846">
        <v>48.647500000000001</v>
      </c>
      <c r="I2846">
        <v>53.94</v>
      </c>
      <c r="J2846">
        <v>40.82</v>
      </c>
      <c r="K2846">
        <v>176.3</v>
      </c>
      <c r="L2846">
        <v>39.67</v>
      </c>
      <c r="O2846" s="1">
        <v>43022</v>
      </c>
      <c r="P2846" s="4">
        <f t="shared" si="90"/>
        <v>77.371343750000008</v>
      </c>
      <c r="Q2846" s="4">
        <f t="shared" si="91"/>
        <v>165</v>
      </c>
      <c r="T2846" s="59"/>
      <c r="U2846" s="59"/>
    </row>
    <row r="2847" spans="1:21" x14ac:dyDescent="0.3">
      <c r="A2847" s="1">
        <v>43023</v>
      </c>
      <c r="B2847">
        <v>165</v>
      </c>
      <c r="C2847">
        <v>93.59</v>
      </c>
      <c r="D2847">
        <v>247.96</v>
      </c>
      <c r="E2847">
        <v>52.82</v>
      </c>
      <c r="F2847">
        <v>14.22</v>
      </c>
      <c r="G2847">
        <v>40.4</v>
      </c>
      <c r="H2847">
        <v>48.647500000000001</v>
      </c>
      <c r="I2847">
        <v>53.94</v>
      </c>
      <c r="J2847">
        <v>40.82</v>
      </c>
      <c r="K2847">
        <v>176.3</v>
      </c>
      <c r="L2847">
        <v>39.67</v>
      </c>
      <c r="O2847" s="1">
        <v>43023</v>
      </c>
      <c r="P2847" s="4">
        <f t="shared" si="90"/>
        <v>77.371343750000008</v>
      </c>
      <c r="Q2847" s="4">
        <f t="shared" si="91"/>
        <v>165</v>
      </c>
      <c r="T2847" s="59"/>
      <c r="U2847" s="59"/>
    </row>
    <row r="2848" spans="1:21" x14ac:dyDescent="0.3">
      <c r="A2848" s="1">
        <v>43024</v>
      </c>
      <c r="B2848">
        <v>165.78</v>
      </c>
      <c r="C2848">
        <v>94.23</v>
      </c>
      <c r="D2848">
        <v>246.67</v>
      </c>
      <c r="E2848">
        <v>52.38</v>
      </c>
      <c r="F2848">
        <v>14.26</v>
      </c>
      <c r="G2848">
        <v>41.49</v>
      </c>
      <c r="H2848">
        <v>49.482500000000002</v>
      </c>
      <c r="I2848">
        <v>55.04</v>
      </c>
      <c r="J2848">
        <v>40.89</v>
      </c>
      <c r="K2848">
        <v>176.59</v>
      </c>
      <c r="L2848">
        <v>39.76</v>
      </c>
      <c r="O2848" s="1">
        <v>43024</v>
      </c>
      <c r="P2848" s="4">
        <f t="shared" si="90"/>
        <v>77.621656250000001</v>
      </c>
      <c r="Q2848" s="4">
        <f t="shared" si="91"/>
        <v>165.78</v>
      </c>
      <c r="T2848" s="59"/>
      <c r="U2848" s="59"/>
    </row>
    <row r="2849" spans="1:21" x14ac:dyDescent="0.3">
      <c r="A2849" s="1">
        <v>43025</v>
      </c>
      <c r="B2849">
        <v>165.64</v>
      </c>
      <c r="C2849">
        <v>94.27</v>
      </c>
      <c r="D2849">
        <v>242.62</v>
      </c>
      <c r="E2849">
        <v>52.41</v>
      </c>
      <c r="F2849">
        <v>14.16</v>
      </c>
      <c r="G2849">
        <v>40.39</v>
      </c>
      <c r="H2849">
        <v>49.4375</v>
      </c>
      <c r="I2849">
        <v>55.13</v>
      </c>
      <c r="J2849">
        <v>41.25</v>
      </c>
      <c r="K2849">
        <v>176.34</v>
      </c>
      <c r="L2849">
        <v>39.79</v>
      </c>
      <c r="O2849" s="1">
        <v>43025</v>
      </c>
      <c r="P2849" s="4">
        <f t="shared" si="90"/>
        <v>77.052843750000008</v>
      </c>
      <c r="Q2849" s="4">
        <f t="shared" si="91"/>
        <v>165.64</v>
      </c>
      <c r="T2849" s="59"/>
      <c r="U2849" s="59"/>
    </row>
    <row r="2850" spans="1:21" x14ac:dyDescent="0.3">
      <c r="A2850" s="1">
        <v>43026</v>
      </c>
      <c r="B2850">
        <v>166.2</v>
      </c>
      <c r="C2850">
        <v>93.43</v>
      </c>
      <c r="D2850">
        <v>244</v>
      </c>
      <c r="E2850">
        <v>52.21</v>
      </c>
      <c r="F2850">
        <v>14.07</v>
      </c>
      <c r="G2850">
        <v>41.65</v>
      </c>
      <c r="H2850">
        <v>49.395000000000003</v>
      </c>
      <c r="I2850">
        <v>55.34</v>
      </c>
      <c r="J2850">
        <v>41.5</v>
      </c>
      <c r="K2850">
        <v>171.73</v>
      </c>
      <c r="L2850">
        <v>40.25</v>
      </c>
      <c r="O2850" s="1">
        <v>43026</v>
      </c>
      <c r="P2850" s="4">
        <f t="shared" si="90"/>
        <v>77.07531250000001</v>
      </c>
      <c r="Q2850" s="4">
        <f t="shared" si="91"/>
        <v>166.2</v>
      </c>
      <c r="T2850" s="59"/>
      <c r="U2850" s="59"/>
    </row>
    <row r="2851" spans="1:21" x14ac:dyDescent="0.3">
      <c r="A2851" s="1">
        <v>43027</v>
      </c>
      <c r="B2851">
        <v>165.78</v>
      </c>
      <c r="C2851">
        <v>93.45</v>
      </c>
      <c r="D2851">
        <v>244.29</v>
      </c>
      <c r="E2851">
        <v>52.29</v>
      </c>
      <c r="F2851">
        <v>13.95</v>
      </c>
      <c r="G2851">
        <v>41.31</v>
      </c>
      <c r="H2851">
        <v>49.45</v>
      </c>
      <c r="I2851">
        <v>55.33</v>
      </c>
      <c r="J2851">
        <v>41.07</v>
      </c>
      <c r="K2851">
        <v>176.02</v>
      </c>
      <c r="L2851">
        <v>40.090000000000003</v>
      </c>
      <c r="O2851" s="1">
        <v>43027</v>
      </c>
      <c r="P2851" s="4">
        <f t="shared" si="90"/>
        <v>77.247500000000002</v>
      </c>
      <c r="Q2851" s="4">
        <f t="shared" si="91"/>
        <v>165.78</v>
      </c>
      <c r="T2851" s="59"/>
      <c r="U2851" s="59"/>
    </row>
    <row r="2852" spans="1:21" x14ac:dyDescent="0.3">
      <c r="A2852" s="1">
        <v>43028</v>
      </c>
      <c r="B2852">
        <v>166.63</v>
      </c>
      <c r="C2852">
        <v>95.18</v>
      </c>
      <c r="D2852">
        <v>244.24</v>
      </c>
      <c r="E2852">
        <v>52.02</v>
      </c>
      <c r="F2852">
        <v>13.81</v>
      </c>
      <c r="G2852">
        <v>41.5</v>
      </c>
      <c r="H2852">
        <v>49.225000000000001</v>
      </c>
      <c r="I2852">
        <v>56.09</v>
      </c>
      <c r="J2852">
        <v>41.12</v>
      </c>
      <c r="K2852">
        <v>175.22</v>
      </c>
      <c r="L2852">
        <v>40.43</v>
      </c>
      <c r="O2852" s="1">
        <v>43028</v>
      </c>
      <c r="P2852" s="4">
        <f t="shared" si="90"/>
        <v>77.472687500000006</v>
      </c>
      <c r="Q2852" s="4">
        <f t="shared" si="91"/>
        <v>166.63</v>
      </c>
      <c r="T2852" s="59"/>
      <c r="U2852" s="59"/>
    </row>
    <row r="2853" spans="1:21" x14ac:dyDescent="0.3">
      <c r="A2853" s="1">
        <v>43029</v>
      </c>
      <c r="B2853">
        <v>166.63</v>
      </c>
      <c r="C2853">
        <v>95.18</v>
      </c>
      <c r="D2853">
        <v>244.24</v>
      </c>
      <c r="E2853">
        <v>52.02</v>
      </c>
      <c r="F2853">
        <v>13.81</v>
      </c>
      <c r="G2853">
        <v>41.5</v>
      </c>
      <c r="H2853">
        <v>49.225000000000001</v>
      </c>
      <c r="I2853">
        <v>56.09</v>
      </c>
      <c r="J2853">
        <v>41.12</v>
      </c>
      <c r="K2853">
        <v>175.22</v>
      </c>
      <c r="L2853">
        <v>40.43</v>
      </c>
      <c r="O2853" s="1">
        <v>43029</v>
      </c>
      <c r="P2853" s="4">
        <f t="shared" si="90"/>
        <v>77.472687500000006</v>
      </c>
      <c r="Q2853" s="4">
        <f t="shared" si="91"/>
        <v>166.63</v>
      </c>
      <c r="T2853" s="59"/>
      <c r="U2853" s="59"/>
    </row>
    <row r="2854" spans="1:21" x14ac:dyDescent="0.3">
      <c r="A2854" s="1">
        <v>43030</v>
      </c>
      <c r="B2854">
        <v>166.63</v>
      </c>
      <c r="C2854">
        <v>95.18</v>
      </c>
      <c r="D2854">
        <v>244.24</v>
      </c>
      <c r="E2854">
        <v>52.02</v>
      </c>
      <c r="F2854">
        <v>13.81</v>
      </c>
      <c r="G2854">
        <v>41.5</v>
      </c>
      <c r="H2854">
        <v>49.225000000000001</v>
      </c>
      <c r="I2854">
        <v>56.09</v>
      </c>
      <c r="J2854">
        <v>41.12</v>
      </c>
      <c r="K2854">
        <v>175.22</v>
      </c>
      <c r="L2854">
        <v>40.43</v>
      </c>
      <c r="O2854" s="1">
        <v>43030</v>
      </c>
      <c r="P2854" s="4">
        <f t="shared" si="90"/>
        <v>77.472687500000006</v>
      </c>
      <c r="Q2854" s="4">
        <f t="shared" si="91"/>
        <v>166.63</v>
      </c>
      <c r="T2854" s="59"/>
      <c r="U2854" s="59"/>
    </row>
    <row r="2855" spans="1:21" x14ac:dyDescent="0.3">
      <c r="A2855" s="1">
        <v>43031</v>
      </c>
      <c r="B2855">
        <v>167.45</v>
      </c>
      <c r="C2855">
        <v>96.21</v>
      </c>
      <c r="D2855">
        <v>244.27</v>
      </c>
      <c r="E2855">
        <v>53.39</v>
      </c>
      <c r="F2855">
        <v>14.1</v>
      </c>
      <c r="G2855">
        <v>41.56</v>
      </c>
      <c r="H2855">
        <v>49.155000000000001</v>
      </c>
      <c r="I2855">
        <v>56.37</v>
      </c>
      <c r="J2855">
        <v>41.21</v>
      </c>
      <c r="K2855">
        <v>178.07</v>
      </c>
      <c r="L2855">
        <v>40.83</v>
      </c>
      <c r="O2855" s="1">
        <v>43031</v>
      </c>
      <c r="P2855" s="4">
        <f t="shared" si="90"/>
        <v>78.001062499999989</v>
      </c>
      <c r="Q2855" s="4">
        <f t="shared" si="91"/>
        <v>167.45</v>
      </c>
      <c r="T2855" s="59"/>
      <c r="U2855" s="59"/>
    </row>
    <row r="2856" spans="1:21" x14ac:dyDescent="0.3">
      <c r="A2856" s="1">
        <v>43032</v>
      </c>
      <c r="B2856">
        <v>168.62</v>
      </c>
      <c r="C2856">
        <v>96.44</v>
      </c>
      <c r="D2856">
        <v>247.68</v>
      </c>
      <c r="E2856">
        <v>54.25</v>
      </c>
      <c r="F2856">
        <v>14.25</v>
      </c>
      <c r="G2856">
        <v>41.6</v>
      </c>
      <c r="H2856">
        <v>49.67</v>
      </c>
      <c r="I2856">
        <v>56.38</v>
      </c>
      <c r="J2856">
        <v>41.32</v>
      </c>
      <c r="K2856">
        <v>178.43</v>
      </c>
      <c r="L2856">
        <v>40.950000000000003</v>
      </c>
      <c r="O2856" s="1">
        <v>43032</v>
      </c>
      <c r="P2856" s="4">
        <f t="shared" si="90"/>
        <v>78.624749999999992</v>
      </c>
      <c r="Q2856" s="4">
        <f t="shared" si="91"/>
        <v>168.62</v>
      </c>
      <c r="T2856" s="59"/>
      <c r="U2856" s="59"/>
    </row>
    <row r="2857" spans="1:21" x14ac:dyDescent="0.3">
      <c r="A2857" s="1">
        <v>43033</v>
      </c>
      <c r="B2857">
        <v>166.41</v>
      </c>
      <c r="C2857">
        <v>95.82</v>
      </c>
      <c r="D2857">
        <v>245.82</v>
      </c>
      <c r="E2857">
        <v>53.84</v>
      </c>
      <c r="F2857">
        <v>12.33</v>
      </c>
      <c r="G2857">
        <v>41.06</v>
      </c>
      <c r="H2857">
        <v>48.414999999999999</v>
      </c>
      <c r="I2857">
        <v>55.3</v>
      </c>
      <c r="J2857">
        <v>41.16</v>
      </c>
      <c r="K2857">
        <v>177.36</v>
      </c>
      <c r="L2857">
        <v>40.78</v>
      </c>
      <c r="O2857" s="1">
        <v>43033</v>
      </c>
      <c r="P2857" s="4">
        <f t="shared" si="90"/>
        <v>77.679562500000003</v>
      </c>
      <c r="Q2857" s="4">
        <f t="shared" si="91"/>
        <v>166.41</v>
      </c>
      <c r="T2857" s="59"/>
      <c r="U2857" s="59"/>
    </row>
    <row r="2858" spans="1:21" x14ac:dyDescent="0.3">
      <c r="A2858" s="1">
        <v>43034</v>
      </c>
      <c r="B2858">
        <v>167.39</v>
      </c>
      <c r="C2858">
        <v>96.15</v>
      </c>
      <c r="D2858">
        <v>243.76</v>
      </c>
      <c r="E2858">
        <v>53.8</v>
      </c>
      <c r="F2858">
        <v>12.005000000000001</v>
      </c>
      <c r="G2858">
        <v>40.6</v>
      </c>
      <c r="H2858">
        <v>48.922499999999999</v>
      </c>
      <c r="I2858">
        <v>55.93</v>
      </c>
      <c r="J2858">
        <v>41.2</v>
      </c>
      <c r="K2858">
        <v>177.82</v>
      </c>
      <c r="L2858">
        <v>41.35</v>
      </c>
      <c r="O2858" s="1">
        <v>43034</v>
      </c>
      <c r="P2858" s="4">
        <f t="shared" si="90"/>
        <v>77.609218750000011</v>
      </c>
      <c r="Q2858" s="4">
        <f t="shared" si="91"/>
        <v>167.39</v>
      </c>
      <c r="T2858" s="59"/>
      <c r="U2858" s="59"/>
    </row>
    <row r="2859" spans="1:21" x14ac:dyDescent="0.3">
      <c r="A2859" s="1">
        <v>43035</v>
      </c>
      <c r="B2859">
        <v>170.89</v>
      </c>
      <c r="C2859">
        <v>97.5</v>
      </c>
      <c r="D2859">
        <v>252.9</v>
      </c>
      <c r="E2859">
        <v>54.57</v>
      </c>
      <c r="F2859">
        <v>11.84</v>
      </c>
      <c r="G2859">
        <v>40.85</v>
      </c>
      <c r="H2859">
        <v>50.465000000000003</v>
      </c>
      <c r="I2859">
        <v>56.69</v>
      </c>
      <c r="J2859">
        <v>42.15</v>
      </c>
      <c r="K2859">
        <v>178.93</v>
      </c>
      <c r="L2859">
        <v>44.4</v>
      </c>
      <c r="O2859" s="1">
        <v>43035</v>
      </c>
      <c r="P2859" s="4">
        <f t="shared" si="90"/>
        <v>79.590687500000001</v>
      </c>
      <c r="Q2859" s="4">
        <f t="shared" si="91"/>
        <v>170.89</v>
      </c>
      <c r="T2859" s="59"/>
      <c r="U2859" s="59"/>
    </row>
    <row r="2860" spans="1:21" x14ac:dyDescent="0.3">
      <c r="A2860" s="1">
        <v>43036</v>
      </c>
      <c r="B2860">
        <v>170.89</v>
      </c>
      <c r="C2860">
        <v>97.5</v>
      </c>
      <c r="D2860">
        <v>252.9</v>
      </c>
      <c r="E2860">
        <v>54.57</v>
      </c>
      <c r="F2860">
        <v>11.84</v>
      </c>
      <c r="G2860">
        <v>40.85</v>
      </c>
      <c r="H2860">
        <v>50.465000000000003</v>
      </c>
      <c r="I2860">
        <v>56.69</v>
      </c>
      <c r="J2860">
        <v>42.15</v>
      </c>
      <c r="K2860">
        <v>178.93</v>
      </c>
      <c r="L2860">
        <v>44.4</v>
      </c>
      <c r="O2860" s="1">
        <v>43036</v>
      </c>
      <c r="P2860" s="4">
        <f t="shared" si="90"/>
        <v>79.590687500000001</v>
      </c>
      <c r="Q2860" s="4">
        <f t="shared" si="91"/>
        <v>170.89</v>
      </c>
      <c r="T2860" s="59"/>
      <c r="U2860" s="59"/>
    </row>
    <row r="2861" spans="1:21" x14ac:dyDescent="0.3">
      <c r="A2861" s="1">
        <v>43037</v>
      </c>
      <c r="B2861">
        <v>170.89</v>
      </c>
      <c r="C2861">
        <v>97.5</v>
      </c>
      <c r="D2861">
        <v>252.9</v>
      </c>
      <c r="E2861">
        <v>54.57</v>
      </c>
      <c r="F2861">
        <v>11.84</v>
      </c>
      <c r="G2861">
        <v>40.85</v>
      </c>
      <c r="H2861">
        <v>50.465000000000003</v>
      </c>
      <c r="I2861">
        <v>56.69</v>
      </c>
      <c r="J2861">
        <v>42.15</v>
      </c>
      <c r="K2861">
        <v>178.93</v>
      </c>
      <c r="L2861">
        <v>44.4</v>
      </c>
      <c r="O2861" s="1">
        <v>43037</v>
      </c>
      <c r="P2861" s="4">
        <f t="shared" si="90"/>
        <v>79.590687500000001</v>
      </c>
      <c r="Q2861" s="4">
        <f t="shared" si="91"/>
        <v>170.89</v>
      </c>
      <c r="T2861" s="59"/>
      <c r="U2861" s="59"/>
    </row>
    <row r="2862" spans="1:21" x14ac:dyDescent="0.3">
      <c r="A2862" s="1">
        <v>43038</v>
      </c>
      <c r="B2862">
        <v>171.35</v>
      </c>
      <c r="C2862">
        <v>96.06</v>
      </c>
      <c r="D2862">
        <v>261.23</v>
      </c>
      <c r="E2862">
        <v>54.66</v>
      </c>
      <c r="F2862">
        <v>10.89</v>
      </c>
      <c r="G2862">
        <v>41.65</v>
      </c>
      <c r="H2862">
        <v>50.96</v>
      </c>
      <c r="I2862">
        <v>55.9</v>
      </c>
      <c r="J2862">
        <v>42.13</v>
      </c>
      <c r="K2862">
        <v>177.93</v>
      </c>
      <c r="L2862">
        <v>44.37</v>
      </c>
      <c r="O2862" s="1">
        <v>43038</v>
      </c>
      <c r="P2862" s="4">
        <f t="shared" si="90"/>
        <v>80.271500000000017</v>
      </c>
      <c r="Q2862" s="4">
        <f t="shared" si="91"/>
        <v>171.35</v>
      </c>
      <c r="T2862" s="59"/>
      <c r="U2862" s="59"/>
    </row>
    <row r="2863" spans="1:21" x14ac:dyDescent="0.3">
      <c r="A2863" s="1">
        <v>43039</v>
      </c>
      <c r="B2863">
        <v>172.72</v>
      </c>
      <c r="C2863">
        <v>96.69</v>
      </c>
      <c r="D2863">
        <v>263.91000000000003</v>
      </c>
      <c r="E2863">
        <v>51.01</v>
      </c>
      <c r="F2863">
        <v>10.984999999999999</v>
      </c>
      <c r="G2863">
        <v>44.31</v>
      </c>
      <c r="H2863">
        <v>51.702500000000001</v>
      </c>
      <c r="I2863">
        <v>56.43</v>
      </c>
      <c r="J2863">
        <v>42.33</v>
      </c>
      <c r="K2863">
        <v>180.75</v>
      </c>
      <c r="L2863">
        <v>45.49</v>
      </c>
      <c r="O2863" s="1">
        <v>43039</v>
      </c>
      <c r="P2863" s="4">
        <f t="shared" si="90"/>
        <v>80.963343750000007</v>
      </c>
      <c r="Q2863" s="4">
        <f t="shared" si="91"/>
        <v>172.72</v>
      </c>
      <c r="T2863" s="59"/>
      <c r="U2863" s="59"/>
    </row>
    <row r="2864" spans="1:21" x14ac:dyDescent="0.3">
      <c r="A2864" s="1">
        <v>43040</v>
      </c>
      <c r="B2864">
        <v>172.09</v>
      </c>
      <c r="C2864">
        <v>96.35</v>
      </c>
      <c r="D2864">
        <v>259.29000000000002</v>
      </c>
      <c r="E2864">
        <v>53.46</v>
      </c>
      <c r="F2864">
        <v>10.8</v>
      </c>
      <c r="G2864">
        <v>44.38</v>
      </c>
      <c r="H2864">
        <v>51.8</v>
      </c>
      <c r="I2864">
        <v>55.71</v>
      </c>
      <c r="J2864">
        <v>42.1</v>
      </c>
      <c r="K2864">
        <v>181.4</v>
      </c>
      <c r="L2864">
        <v>46.71</v>
      </c>
      <c r="O2864" s="1">
        <v>43040</v>
      </c>
      <c r="P2864" s="4">
        <f t="shared" si="90"/>
        <v>80.756250000000023</v>
      </c>
      <c r="Q2864" s="4">
        <f t="shared" si="91"/>
        <v>172.09</v>
      </c>
      <c r="T2864" s="59"/>
      <c r="U2864" s="59"/>
    </row>
    <row r="2865" spans="1:21" x14ac:dyDescent="0.3">
      <c r="A2865" s="1">
        <v>43041</v>
      </c>
      <c r="B2865">
        <v>172.94</v>
      </c>
      <c r="C2865">
        <v>96.79</v>
      </c>
      <c r="D2865">
        <v>259.5</v>
      </c>
      <c r="E2865">
        <v>54.84</v>
      </c>
      <c r="F2865">
        <v>10.85</v>
      </c>
      <c r="G2865">
        <v>44.34</v>
      </c>
      <c r="H2865">
        <v>51.484999999999999</v>
      </c>
      <c r="I2865">
        <v>56.26</v>
      </c>
      <c r="J2865">
        <v>42.15</v>
      </c>
      <c r="K2865">
        <v>182.25</v>
      </c>
      <c r="L2865">
        <v>47.1</v>
      </c>
      <c r="O2865" s="1">
        <v>43041</v>
      </c>
      <c r="P2865" s="4">
        <f t="shared" si="90"/>
        <v>81.101062499999998</v>
      </c>
      <c r="Q2865" s="4">
        <f t="shared" si="91"/>
        <v>172.94</v>
      </c>
      <c r="T2865" s="59"/>
      <c r="U2865" s="59"/>
    </row>
    <row r="2866" spans="1:21" x14ac:dyDescent="0.3">
      <c r="A2866" s="1">
        <v>43042</v>
      </c>
      <c r="B2866">
        <v>176</v>
      </c>
      <c r="C2866">
        <v>97.98</v>
      </c>
      <c r="D2866">
        <v>273.63</v>
      </c>
      <c r="E2866">
        <v>61.81</v>
      </c>
      <c r="F2866">
        <v>11.12</v>
      </c>
      <c r="G2866">
        <v>43.71</v>
      </c>
      <c r="H2866">
        <v>52.172499999999999</v>
      </c>
      <c r="I2866">
        <v>56.55</v>
      </c>
      <c r="J2866">
        <v>42.19</v>
      </c>
      <c r="K2866">
        <v>184.58</v>
      </c>
      <c r="L2866">
        <v>46.34</v>
      </c>
      <c r="O2866" s="1">
        <v>43042</v>
      </c>
      <c r="P2866" s="4">
        <f t="shared" si="90"/>
        <v>83.711156250000002</v>
      </c>
      <c r="Q2866" s="4">
        <f t="shared" si="91"/>
        <v>176</v>
      </c>
      <c r="T2866" s="59"/>
      <c r="U2866" s="59"/>
    </row>
    <row r="2867" spans="1:21" x14ac:dyDescent="0.3">
      <c r="A2867" s="1">
        <v>43043</v>
      </c>
      <c r="B2867">
        <v>176</v>
      </c>
      <c r="C2867">
        <v>97.98</v>
      </c>
      <c r="D2867">
        <v>273.63</v>
      </c>
      <c r="E2867">
        <v>61.81</v>
      </c>
      <c r="F2867">
        <v>11.12</v>
      </c>
      <c r="G2867">
        <v>43.71</v>
      </c>
      <c r="H2867">
        <v>52.172499999999999</v>
      </c>
      <c r="I2867">
        <v>56.55</v>
      </c>
      <c r="J2867">
        <v>42.19</v>
      </c>
      <c r="K2867">
        <v>184.58</v>
      </c>
      <c r="L2867">
        <v>46.34</v>
      </c>
      <c r="O2867" s="1">
        <v>43043</v>
      </c>
      <c r="P2867" s="4">
        <f t="shared" si="90"/>
        <v>83.711156250000002</v>
      </c>
      <c r="Q2867" s="4">
        <f t="shared" si="91"/>
        <v>176</v>
      </c>
      <c r="T2867" s="59"/>
      <c r="U2867" s="59"/>
    </row>
    <row r="2868" spans="1:21" x14ac:dyDescent="0.3">
      <c r="A2868" s="1">
        <v>43044</v>
      </c>
      <c r="B2868">
        <v>176</v>
      </c>
      <c r="C2868">
        <v>97.98</v>
      </c>
      <c r="D2868">
        <v>273.63</v>
      </c>
      <c r="E2868">
        <v>61.81</v>
      </c>
      <c r="F2868">
        <v>11.12</v>
      </c>
      <c r="G2868">
        <v>43.71</v>
      </c>
      <c r="H2868">
        <v>52.172499999999999</v>
      </c>
      <c r="I2868">
        <v>56.55</v>
      </c>
      <c r="J2868">
        <v>42.19</v>
      </c>
      <c r="K2868">
        <v>184.58</v>
      </c>
      <c r="L2868">
        <v>46.34</v>
      </c>
      <c r="O2868" s="1">
        <v>43044</v>
      </c>
      <c r="P2868" s="4">
        <f t="shared" si="90"/>
        <v>83.711156250000002</v>
      </c>
      <c r="Q2868" s="4">
        <f t="shared" si="91"/>
        <v>176</v>
      </c>
      <c r="T2868" s="59"/>
      <c r="U2868" s="59"/>
    </row>
    <row r="2869" spans="1:21" x14ac:dyDescent="0.3">
      <c r="A2869" s="1">
        <v>43045</v>
      </c>
      <c r="B2869">
        <v>178.49</v>
      </c>
      <c r="C2869">
        <v>98.54</v>
      </c>
      <c r="D2869">
        <v>277.52</v>
      </c>
      <c r="E2869">
        <v>62.52</v>
      </c>
      <c r="F2869">
        <v>11.93</v>
      </c>
      <c r="G2869">
        <v>43.25</v>
      </c>
      <c r="H2869">
        <v>52.407499999999999</v>
      </c>
      <c r="I2869">
        <v>56.33</v>
      </c>
      <c r="J2869">
        <v>42.43</v>
      </c>
      <c r="K2869">
        <v>184.92</v>
      </c>
      <c r="L2869">
        <v>46.7</v>
      </c>
      <c r="O2869" s="1">
        <v>43045</v>
      </c>
      <c r="P2869" s="4">
        <f t="shared" si="90"/>
        <v>84.402218749999989</v>
      </c>
      <c r="Q2869" s="4">
        <f t="shared" si="91"/>
        <v>178.49</v>
      </c>
      <c r="T2869" s="59"/>
      <c r="U2869" s="59"/>
    </row>
    <row r="2870" spans="1:21" x14ac:dyDescent="0.3">
      <c r="A2870" s="1">
        <v>43046</v>
      </c>
      <c r="B2870">
        <v>178.33</v>
      </c>
      <c r="C2870">
        <v>98.4</v>
      </c>
      <c r="D2870">
        <v>271.32</v>
      </c>
      <c r="E2870">
        <v>64.099999999999994</v>
      </c>
      <c r="F2870">
        <v>12.05</v>
      </c>
      <c r="G2870">
        <v>43.95</v>
      </c>
      <c r="H2870">
        <v>53.0075</v>
      </c>
      <c r="I2870">
        <v>56.47</v>
      </c>
      <c r="J2870">
        <v>42.51</v>
      </c>
      <c r="K2870">
        <v>183.52</v>
      </c>
      <c r="L2870">
        <v>46.78</v>
      </c>
      <c r="O2870" s="1">
        <v>43046</v>
      </c>
      <c r="P2870" s="4">
        <f t="shared" si="90"/>
        <v>83.985218750000001</v>
      </c>
      <c r="Q2870" s="4">
        <f t="shared" si="91"/>
        <v>178.33</v>
      </c>
      <c r="T2870" s="59"/>
      <c r="U2870" s="59"/>
    </row>
    <row r="2871" spans="1:21" x14ac:dyDescent="0.3">
      <c r="A2871" s="1">
        <v>43047</v>
      </c>
      <c r="B2871">
        <v>178.9</v>
      </c>
      <c r="C2871">
        <v>98.44</v>
      </c>
      <c r="D2871">
        <v>272.39999999999998</v>
      </c>
      <c r="E2871">
        <v>65.489999999999995</v>
      </c>
      <c r="F2871">
        <v>11.71</v>
      </c>
      <c r="G2871">
        <v>44.09</v>
      </c>
      <c r="H2871">
        <v>52.29</v>
      </c>
      <c r="I2871">
        <v>56.92</v>
      </c>
      <c r="J2871">
        <v>42.43</v>
      </c>
      <c r="K2871">
        <v>181.51</v>
      </c>
      <c r="L2871">
        <v>46.7</v>
      </c>
      <c r="O2871" s="1">
        <v>43047</v>
      </c>
      <c r="P2871" s="4">
        <f t="shared" si="90"/>
        <v>84.101499999999987</v>
      </c>
      <c r="Q2871" s="4">
        <f t="shared" si="91"/>
        <v>178.9</v>
      </c>
      <c r="T2871" s="59"/>
      <c r="U2871" s="59"/>
    </row>
    <row r="2872" spans="1:21" x14ac:dyDescent="0.3">
      <c r="A2872" s="1">
        <v>43048</v>
      </c>
      <c r="B2872">
        <v>175.32</v>
      </c>
      <c r="C2872">
        <v>97.05</v>
      </c>
      <c r="D2872">
        <v>265.64</v>
      </c>
      <c r="E2872">
        <v>64.599999999999994</v>
      </c>
      <c r="F2872">
        <v>11.12</v>
      </c>
      <c r="G2872">
        <v>43.5</v>
      </c>
      <c r="H2872">
        <v>51.33</v>
      </c>
      <c r="I2872">
        <v>55.48</v>
      </c>
      <c r="J2872">
        <v>41.64</v>
      </c>
      <c r="K2872">
        <v>178.01</v>
      </c>
      <c r="L2872">
        <v>46.3</v>
      </c>
      <c r="O2872" s="1">
        <v>43048</v>
      </c>
      <c r="P2872" s="4">
        <f t="shared" si="90"/>
        <v>82.422249999999977</v>
      </c>
      <c r="Q2872" s="4">
        <f t="shared" si="91"/>
        <v>175.32</v>
      </c>
      <c r="T2872" s="59"/>
      <c r="U2872" s="59"/>
    </row>
    <row r="2873" spans="1:21" x14ac:dyDescent="0.3">
      <c r="A2873" s="1">
        <v>43049</v>
      </c>
      <c r="B2873">
        <v>176.48</v>
      </c>
      <c r="C2873">
        <v>96.94</v>
      </c>
      <c r="D2873">
        <v>264.95999999999998</v>
      </c>
      <c r="E2873">
        <v>64.569999999999993</v>
      </c>
      <c r="F2873">
        <v>11.26</v>
      </c>
      <c r="G2873">
        <v>44.78</v>
      </c>
      <c r="H2873">
        <v>54.034999999999997</v>
      </c>
      <c r="I2873">
        <v>56.36</v>
      </c>
      <c r="J2873">
        <v>41.72</v>
      </c>
      <c r="K2873">
        <v>179.6</v>
      </c>
      <c r="L2873">
        <v>45.58</v>
      </c>
      <c r="O2873" s="1">
        <v>43049</v>
      </c>
      <c r="P2873" s="4">
        <f t="shared" si="90"/>
        <v>82.895562500000011</v>
      </c>
      <c r="Q2873" s="4">
        <f t="shared" si="91"/>
        <v>176.48</v>
      </c>
      <c r="T2873" s="59"/>
      <c r="U2873" s="59"/>
    </row>
    <row r="2874" spans="1:21" x14ac:dyDescent="0.3">
      <c r="A2874" s="1">
        <v>43050</v>
      </c>
      <c r="B2874">
        <v>176.48</v>
      </c>
      <c r="C2874">
        <v>96.94</v>
      </c>
      <c r="D2874">
        <v>264.95999999999998</v>
      </c>
      <c r="E2874">
        <v>64.569999999999993</v>
      </c>
      <c r="F2874">
        <v>11.26</v>
      </c>
      <c r="G2874">
        <v>44.78</v>
      </c>
      <c r="H2874">
        <v>54.034999999999997</v>
      </c>
      <c r="I2874">
        <v>56.36</v>
      </c>
      <c r="J2874">
        <v>41.72</v>
      </c>
      <c r="K2874">
        <v>179.6</v>
      </c>
      <c r="L2874">
        <v>45.58</v>
      </c>
      <c r="O2874" s="1">
        <v>43050</v>
      </c>
      <c r="P2874" s="4">
        <f t="shared" si="90"/>
        <v>82.895562500000011</v>
      </c>
      <c r="Q2874" s="4">
        <f t="shared" si="91"/>
        <v>176.48</v>
      </c>
      <c r="T2874" s="59"/>
      <c r="U2874" s="59"/>
    </row>
    <row r="2875" spans="1:21" x14ac:dyDescent="0.3">
      <c r="A2875" s="1">
        <v>43051</v>
      </c>
      <c r="B2875">
        <v>176.48</v>
      </c>
      <c r="C2875">
        <v>96.94</v>
      </c>
      <c r="D2875">
        <v>264.95999999999998</v>
      </c>
      <c r="E2875">
        <v>64.569999999999993</v>
      </c>
      <c r="F2875">
        <v>11.26</v>
      </c>
      <c r="G2875">
        <v>44.78</v>
      </c>
      <c r="H2875">
        <v>54.034999999999997</v>
      </c>
      <c r="I2875">
        <v>56.36</v>
      </c>
      <c r="J2875">
        <v>41.72</v>
      </c>
      <c r="K2875">
        <v>179.6</v>
      </c>
      <c r="L2875">
        <v>45.58</v>
      </c>
      <c r="O2875" s="1">
        <v>43051</v>
      </c>
      <c r="P2875" s="4">
        <f t="shared" si="90"/>
        <v>82.895562500000011</v>
      </c>
      <c r="Q2875" s="4">
        <f t="shared" si="91"/>
        <v>176.48</v>
      </c>
      <c r="T2875" s="59"/>
      <c r="U2875" s="59"/>
    </row>
    <row r="2876" spans="1:21" x14ac:dyDescent="0.3">
      <c r="A2876" s="1">
        <v>43052</v>
      </c>
      <c r="B2876">
        <v>176.99</v>
      </c>
      <c r="C2876">
        <v>97.03</v>
      </c>
      <c r="D2876">
        <v>265.01</v>
      </c>
      <c r="E2876">
        <v>66.489999999999995</v>
      </c>
      <c r="F2876">
        <v>11.09</v>
      </c>
      <c r="G2876">
        <v>45.6</v>
      </c>
      <c r="H2876">
        <v>53.157499999999999</v>
      </c>
      <c r="I2876">
        <v>57.03</v>
      </c>
      <c r="J2876">
        <v>42.01</v>
      </c>
      <c r="K2876">
        <v>178.85</v>
      </c>
      <c r="L2876">
        <v>45.75</v>
      </c>
      <c r="O2876" s="1">
        <v>43052</v>
      </c>
      <c r="P2876" s="4">
        <f t="shared" si="90"/>
        <v>83.17321874999999</v>
      </c>
      <c r="Q2876" s="4">
        <f t="shared" si="91"/>
        <v>176.99</v>
      </c>
      <c r="T2876" s="59"/>
      <c r="U2876" s="59"/>
    </row>
    <row r="2877" spans="1:21" x14ac:dyDescent="0.3">
      <c r="A2877" s="1">
        <v>43053</v>
      </c>
      <c r="B2877">
        <v>176.83</v>
      </c>
      <c r="C2877">
        <v>96.96</v>
      </c>
      <c r="D2877">
        <v>263.26</v>
      </c>
      <c r="E2877">
        <v>66</v>
      </c>
      <c r="F2877">
        <v>11.12</v>
      </c>
      <c r="G2877">
        <v>45.8</v>
      </c>
      <c r="H2877">
        <v>53.545000000000002</v>
      </c>
      <c r="I2877">
        <v>56.42</v>
      </c>
      <c r="J2877">
        <v>41.86</v>
      </c>
      <c r="K2877">
        <v>180.34</v>
      </c>
      <c r="L2877">
        <v>45.86</v>
      </c>
      <c r="O2877" s="1">
        <v>43053</v>
      </c>
      <c r="P2877" s="4">
        <f t="shared" si="90"/>
        <v>82.993562499999982</v>
      </c>
      <c r="Q2877" s="4">
        <f t="shared" si="91"/>
        <v>176.83</v>
      </c>
      <c r="T2877" s="59"/>
      <c r="U2877" s="59"/>
    </row>
    <row r="2878" spans="1:21" x14ac:dyDescent="0.3">
      <c r="A2878" s="1">
        <v>43054</v>
      </c>
      <c r="B2878">
        <v>175.24</v>
      </c>
      <c r="C2878">
        <v>96.77</v>
      </c>
      <c r="D2878">
        <v>265.60000000000002</v>
      </c>
      <c r="E2878">
        <v>65.61</v>
      </c>
      <c r="F2878">
        <v>11.07</v>
      </c>
      <c r="G2878">
        <v>45.36</v>
      </c>
      <c r="H2878">
        <v>52.494999999999997</v>
      </c>
      <c r="I2878">
        <v>55.77</v>
      </c>
      <c r="J2878">
        <v>41.54</v>
      </c>
      <c r="K2878">
        <v>177.91</v>
      </c>
      <c r="L2878">
        <v>45.46</v>
      </c>
      <c r="O2878" s="1">
        <v>43054</v>
      </c>
      <c r="P2878" s="4">
        <f t="shared" si="90"/>
        <v>82.762687499999998</v>
      </c>
      <c r="Q2878" s="4">
        <f t="shared" si="91"/>
        <v>175.24</v>
      </c>
      <c r="T2878" s="59"/>
      <c r="U2878" s="59"/>
    </row>
    <row r="2879" spans="1:21" x14ac:dyDescent="0.3">
      <c r="A2879" s="1">
        <v>43055</v>
      </c>
      <c r="B2879">
        <v>177.85</v>
      </c>
      <c r="C2879">
        <v>98.32</v>
      </c>
      <c r="D2879">
        <v>272.11</v>
      </c>
      <c r="E2879">
        <v>66.11</v>
      </c>
      <c r="F2879">
        <v>11.25</v>
      </c>
      <c r="G2879">
        <v>46.18</v>
      </c>
      <c r="H2879">
        <v>52.902500000000003</v>
      </c>
      <c r="I2879">
        <v>57.84</v>
      </c>
      <c r="J2879">
        <v>42.1</v>
      </c>
      <c r="K2879">
        <v>181.79</v>
      </c>
      <c r="L2879">
        <v>45.65</v>
      </c>
      <c r="O2879" s="1">
        <v>43055</v>
      </c>
      <c r="P2879" s="4">
        <f t="shared" si="90"/>
        <v>84.360281250000028</v>
      </c>
      <c r="Q2879" s="4">
        <f t="shared" si="91"/>
        <v>177.85</v>
      </c>
      <c r="T2879" s="59"/>
      <c r="U2879" s="59"/>
    </row>
    <row r="2880" spans="1:21" x14ac:dyDescent="0.3">
      <c r="A2880" s="1">
        <v>43056</v>
      </c>
      <c r="B2880">
        <v>177.07</v>
      </c>
      <c r="C2880">
        <v>97.74</v>
      </c>
      <c r="D2880">
        <v>271.86</v>
      </c>
      <c r="E2880">
        <v>66.72</v>
      </c>
      <c r="F2880">
        <v>11.38</v>
      </c>
      <c r="G2880">
        <v>46.16</v>
      </c>
      <c r="H2880">
        <v>52.84</v>
      </c>
      <c r="I2880">
        <v>56.49</v>
      </c>
      <c r="J2880">
        <v>42.07</v>
      </c>
      <c r="K2880">
        <v>180.33</v>
      </c>
      <c r="L2880">
        <v>44.63</v>
      </c>
      <c r="O2880" s="1">
        <v>43056</v>
      </c>
      <c r="P2880" s="4">
        <f t="shared" si="90"/>
        <v>83.999749999999992</v>
      </c>
      <c r="Q2880" s="4">
        <f t="shared" si="91"/>
        <v>177.07</v>
      </c>
      <c r="T2880" s="59"/>
      <c r="U2880" s="59"/>
    </row>
    <row r="2881" spans="1:21" x14ac:dyDescent="0.3">
      <c r="A2881" s="1">
        <v>43057</v>
      </c>
      <c r="B2881">
        <v>177.07</v>
      </c>
      <c r="C2881">
        <v>97.74</v>
      </c>
      <c r="D2881">
        <v>271.86</v>
      </c>
      <c r="E2881">
        <v>66.72</v>
      </c>
      <c r="F2881">
        <v>11.38</v>
      </c>
      <c r="G2881">
        <v>46.16</v>
      </c>
      <c r="H2881">
        <v>52.84</v>
      </c>
      <c r="I2881">
        <v>56.49</v>
      </c>
      <c r="J2881">
        <v>42.07</v>
      </c>
      <c r="K2881">
        <v>180.33</v>
      </c>
      <c r="L2881">
        <v>44.63</v>
      </c>
      <c r="O2881" s="1">
        <v>43057</v>
      </c>
      <c r="P2881" s="4">
        <f t="shared" si="90"/>
        <v>83.999749999999992</v>
      </c>
      <c r="Q2881" s="4">
        <f t="shared" si="91"/>
        <v>177.07</v>
      </c>
      <c r="T2881" s="59"/>
      <c r="U2881" s="59"/>
    </row>
    <row r="2882" spans="1:21" x14ac:dyDescent="0.3">
      <c r="A2882" s="1">
        <v>43058</v>
      </c>
      <c r="B2882">
        <v>177.07</v>
      </c>
      <c r="C2882">
        <v>97.74</v>
      </c>
      <c r="D2882">
        <v>271.86</v>
      </c>
      <c r="E2882">
        <v>66.72</v>
      </c>
      <c r="F2882">
        <v>11.38</v>
      </c>
      <c r="G2882">
        <v>46.16</v>
      </c>
      <c r="H2882">
        <v>52.84</v>
      </c>
      <c r="I2882">
        <v>56.49</v>
      </c>
      <c r="J2882">
        <v>42.07</v>
      </c>
      <c r="K2882">
        <v>180.33</v>
      </c>
      <c r="L2882">
        <v>44.63</v>
      </c>
      <c r="O2882" s="1">
        <v>43058</v>
      </c>
      <c r="P2882" s="4">
        <f t="shared" si="90"/>
        <v>83.999749999999992</v>
      </c>
      <c r="Q2882" s="4">
        <f t="shared" si="91"/>
        <v>177.07</v>
      </c>
      <c r="T2882" s="59"/>
      <c r="U2882" s="59"/>
    </row>
    <row r="2883" spans="1:21" x14ac:dyDescent="0.3">
      <c r="A2883" s="1">
        <v>43059</v>
      </c>
      <c r="B2883">
        <v>179.18</v>
      </c>
      <c r="C2883">
        <v>98.28</v>
      </c>
      <c r="D2883">
        <v>274.88</v>
      </c>
      <c r="E2883">
        <v>66.47</v>
      </c>
      <c r="F2883">
        <v>11.34</v>
      </c>
      <c r="G2883">
        <v>47.64</v>
      </c>
      <c r="H2883">
        <v>53.52</v>
      </c>
      <c r="I2883">
        <v>57.62</v>
      </c>
      <c r="J2883">
        <v>42.21</v>
      </c>
      <c r="K2883">
        <v>181.53</v>
      </c>
      <c r="L2883">
        <v>44.62</v>
      </c>
      <c r="O2883" s="1">
        <v>43059</v>
      </c>
      <c r="P2883" s="4">
        <f t="shared" si="90"/>
        <v>84.803624999999997</v>
      </c>
      <c r="Q2883" s="4">
        <f t="shared" si="91"/>
        <v>179.18</v>
      </c>
      <c r="T2883" s="59"/>
      <c r="U2883" s="59"/>
    </row>
    <row r="2884" spans="1:21" x14ac:dyDescent="0.3">
      <c r="A2884" s="1">
        <v>43060</v>
      </c>
      <c r="B2884">
        <v>181.23</v>
      </c>
      <c r="C2884">
        <v>99.19</v>
      </c>
      <c r="D2884">
        <v>276.58999999999997</v>
      </c>
      <c r="E2884">
        <v>66.67</v>
      </c>
      <c r="F2884">
        <v>11.4</v>
      </c>
      <c r="G2884">
        <v>49.4</v>
      </c>
      <c r="H2884">
        <v>54.012500000000003</v>
      </c>
      <c r="I2884">
        <v>58.8</v>
      </c>
      <c r="J2884">
        <v>42.58</v>
      </c>
      <c r="K2884">
        <v>185.37</v>
      </c>
      <c r="L2884">
        <v>44.94</v>
      </c>
      <c r="O2884" s="1">
        <v>43060</v>
      </c>
      <c r="P2884" s="4">
        <f t="shared" ref="P2884:P2947" si="92">SUMPRODUCT(C2884:L2884,$C$1:$L$1)</f>
        <v>85.760281250000006</v>
      </c>
      <c r="Q2884" s="4">
        <f t="shared" si="91"/>
        <v>181.23</v>
      </c>
      <c r="T2884" s="59"/>
      <c r="U2884" s="59"/>
    </row>
    <row r="2885" spans="1:21" x14ac:dyDescent="0.3">
      <c r="A2885" s="1">
        <v>43061</v>
      </c>
      <c r="B2885">
        <v>180.13</v>
      </c>
      <c r="C2885">
        <v>98.08</v>
      </c>
      <c r="D2885">
        <v>275.37</v>
      </c>
      <c r="E2885">
        <v>68.13</v>
      </c>
      <c r="F2885">
        <v>11.37</v>
      </c>
      <c r="G2885">
        <v>49.14</v>
      </c>
      <c r="H2885">
        <v>53.732500000000002</v>
      </c>
      <c r="I2885">
        <v>57.68</v>
      </c>
      <c r="J2885">
        <v>42.41</v>
      </c>
      <c r="K2885">
        <v>183</v>
      </c>
      <c r="L2885">
        <v>44.65</v>
      </c>
      <c r="O2885" s="1">
        <v>43061</v>
      </c>
      <c r="P2885" s="4">
        <f t="shared" si="92"/>
        <v>85.312656250000003</v>
      </c>
      <c r="Q2885" s="4">
        <f t="shared" si="91"/>
        <v>180.13</v>
      </c>
      <c r="T2885" s="59"/>
      <c r="U2885" s="59"/>
    </row>
    <row r="2886" spans="1:21" x14ac:dyDescent="0.3">
      <c r="A2886" s="1">
        <v>43062</v>
      </c>
      <c r="B2886">
        <v>180.13</v>
      </c>
      <c r="C2886">
        <v>98.08</v>
      </c>
      <c r="D2886">
        <v>275.37</v>
      </c>
      <c r="E2886">
        <v>68.13</v>
      </c>
      <c r="F2886">
        <v>11.37</v>
      </c>
      <c r="G2886">
        <v>49.14</v>
      </c>
      <c r="H2886">
        <v>53.732500000000002</v>
      </c>
      <c r="I2886">
        <v>57.68</v>
      </c>
      <c r="J2886">
        <v>42.41</v>
      </c>
      <c r="K2886">
        <v>183</v>
      </c>
      <c r="L2886">
        <v>44.65</v>
      </c>
      <c r="O2886" s="1">
        <v>43062</v>
      </c>
      <c r="P2886" s="4">
        <f t="shared" si="92"/>
        <v>85.312656250000003</v>
      </c>
      <c r="Q2886" s="4">
        <f t="shared" si="91"/>
        <v>180.13</v>
      </c>
      <c r="T2886" s="59"/>
      <c r="U2886" s="59"/>
    </row>
    <row r="2887" spans="1:21" x14ac:dyDescent="0.3">
      <c r="A2887" s="1">
        <v>43063</v>
      </c>
      <c r="B2887">
        <v>181.75</v>
      </c>
      <c r="C2887">
        <v>99.3</v>
      </c>
      <c r="D2887">
        <v>282.38</v>
      </c>
      <c r="E2887">
        <v>68.91</v>
      </c>
      <c r="F2887">
        <v>11.38</v>
      </c>
      <c r="G2887">
        <v>49.68</v>
      </c>
      <c r="H2887">
        <v>54.24</v>
      </c>
      <c r="I2887">
        <v>57.91</v>
      </c>
      <c r="J2887">
        <v>42.99</v>
      </c>
      <c r="K2887">
        <v>186.37</v>
      </c>
      <c r="L2887">
        <v>44.75</v>
      </c>
      <c r="O2887" s="1">
        <v>43063</v>
      </c>
      <c r="P2887" s="4">
        <f t="shared" si="92"/>
        <v>86.67987500000001</v>
      </c>
      <c r="Q2887" s="4">
        <f t="shared" si="91"/>
        <v>181.75</v>
      </c>
      <c r="T2887" s="59"/>
      <c r="U2887" s="59"/>
    </row>
    <row r="2888" spans="1:21" x14ac:dyDescent="0.3">
      <c r="A2888" s="1">
        <v>43064</v>
      </c>
      <c r="B2888">
        <v>181.75</v>
      </c>
      <c r="C2888">
        <v>99.3</v>
      </c>
      <c r="D2888">
        <v>282.38</v>
      </c>
      <c r="E2888">
        <v>68.91</v>
      </c>
      <c r="F2888">
        <v>11.38</v>
      </c>
      <c r="G2888">
        <v>49.68</v>
      </c>
      <c r="H2888">
        <v>54.24</v>
      </c>
      <c r="I2888">
        <v>57.91</v>
      </c>
      <c r="J2888">
        <v>42.99</v>
      </c>
      <c r="K2888">
        <v>186.37</v>
      </c>
      <c r="L2888">
        <v>44.75</v>
      </c>
      <c r="O2888" s="1">
        <v>43064</v>
      </c>
      <c r="P2888" s="4">
        <f t="shared" si="92"/>
        <v>86.67987500000001</v>
      </c>
      <c r="Q2888" s="4">
        <f t="shared" si="91"/>
        <v>181.75</v>
      </c>
      <c r="T2888" s="59"/>
      <c r="U2888" s="59"/>
    </row>
    <row r="2889" spans="1:21" x14ac:dyDescent="0.3">
      <c r="A2889" s="1">
        <v>43065</v>
      </c>
      <c r="B2889">
        <v>181.75</v>
      </c>
      <c r="C2889">
        <v>99.3</v>
      </c>
      <c r="D2889">
        <v>282.38</v>
      </c>
      <c r="E2889">
        <v>68.91</v>
      </c>
      <c r="F2889">
        <v>11.38</v>
      </c>
      <c r="G2889">
        <v>49.68</v>
      </c>
      <c r="H2889">
        <v>54.24</v>
      </c>
      <c r="I2889">
        <v>57.91</v>
      </c>
      <c r="J2889">
        <v>42.99</v>
      </c>
      <c r="K2889">
        <v>186.37</v>
      </c>
      <c r="L2889">
        <v>44.75</v>
      </c>
      <c r="O2889" s="1">
        <v>43065</v>
      </c>
      <c r="P2889" s="4">
        <f t="shared" si="92"/>
        <v>86.67987500000001</v>
      </c>
      <c r="Q2889" s="4">
        <f t="shared" si="91"/>
        <v>181.75</v>
      </c>
      <c r="T2889" s="59"/>
      <c r="U2889" s="59"/>
    </row>
    <row r="2890" spans="1:21" x14ac:dyDescent="0.3">
      <c r="A2890" s="1">
        <v>43066</v>
      </c>
      <c r="B2890">
        <v>179.47</v>
      </c>
      <c r="C2890">
        <v>98.63</v>
      </c>
      <c r="D2890">
        <v>284.62</v>
      </c>
      <c r="E2890">
        <v>68.14</v>
      </c>
      <c r="F2890">
        <v>11.55</v>
      </c>
      <c r="G2890">
        <v>48.05</v>
      </c>
      <c r="H2890">
        <v>53.534999999999997</v>
      </c>
      <c r="I2890">
        <v>56.94</v>
      </c>
      <c r="J2890">
        <v>41.09</v>
      </c>
      <c r="K2890">
        <v>184.72</v>
      </c>
      <c r="L2890">
        <v>44.49</v>
      </c>
      <c r="O2890" s="1">
        <v>43066</v>
      </c>
      <c r="P2890" s="4">
        <f t="shared" si="92"/>
        <v>86.210437500000012</v>
      </c>
      <c r="Q2890" s="4">
        <f t="shared" si="91"/>
        <v>179.47</v>
      </c>
      <c r="T2890" s="59"/>
      <c r="U2890" s="59"/>
    </row>
    <row r="2891" spans="1:21" x14ac:dyDescent="0.3">
      <c r="A2891" s="1">
        <v>43067</v>
      </c>
      <c r="B2891">
        <v>179.55</v>
      </c>
      <c r="C2891">
        <v>99.48</v>
      </c>
      <c r="D2891">
        <v>277.39999999999998</v>
      </c>
      <c r="E2891">
        <v>68.38</v>
      </c>
      <c r="F2891">
        <v>11.17</v>
      </c>
      <c r="G2891">
        <v>47.93</v>
      </c>
      <c r="H2891">
        <v>52.677500000000002</v>
      </c>
      <c r="I2891">
        <v>57.33</v>
      </c>
      <c r="J2891">
        <v>40.93</v>
      </c>
      <c r="K2891">
        <v>184.29</v>
      </c>
      <c r="L2891">
        <v>44.73</v>
      </c>
      <c r="O2891" s="1">
        <v>43067</v>
      </c>
      <c r="P2891" s="4">
        <f t="shared" si="92"/>
        <v>85.409468749999988</v>
      </c>
      <c r="Q2891" s="4">
        <f t="shared" si="91"/>
        <v>179.55</v>
      </c>
      <c r="T2891" s="59"/>
      <c r="U2891" s="59"/>
    </row>
    <row r="2892" spans="1:21" x14ac:dyDescent="0.3">
      <c r="A2892" s="1">
        <v>43068</v>
      </c>
      <c r="B2892">
        <v>171.64</v>
      </c>
      <c r="C2892">
        <v>96.88</v>
      </c>
      <c r="D2892">
        <v>271.5</v>
      </c>
      <c r="E2892">
        <v>66.52</v>
      </c>
      <c r="F2892">
        <v>10.83</v>
      </c>
      <c r="G2892">
        <v>43.74</v>
      </c>
      <c r="H2892">
        <v>49.104999999999997</v>
      </c>
      <c r="I2892">
        <v>52.91</v>
      </c>
      <c r="J2892">
        <v>39.409999999999997</v>
      </c>
      <c r="K2892">
        <v>172.44</v>
      </c>
      <c r="L2892">
        <v>43.95</v>
      </c>
      <c r="O2892" s="1">
        <v>43068</v>
      </c>
      <c r="P2892" s="4">
        <f t="shared" si="92"/>
        <v>82.078937499999995</v>
      </c>
      <c r="Q2892" s="4">
        <f t="shared" si="91"/>
        <v>171.64</v>
      </c>
      <c r="T2892" s="59"/>
      <c r="U2892" s="59"/>
    </row>
    <row r="2893" spans="1:21" x14ac:dyDescent="0.3">
      <c r="A2893" s="1">
        <v>43069</v>
      </c>
      <c r="B2893">
        <v>172.56</v>
      </c>
      <c r="C2893">
        <v>97.29</v>
      </c>
      <c r="D2893">
        <v>277.94</v>
      </c>
      <c r="E2893">
        <v>66.34</v>
      </c>
      <c r="F2893">
        <v>10.89</v>
      </c>
      <c r="G2893">
        <v>42.39</v>
      </c>
      <c r="H2893">
        <v>50.177500000000002</v>
      </c>
      <c r="I2893">
        <v>52.77</v>
      </c>
      <c r="J2893">
        <v>39.6</v>
      </c>
      <c r="K2893">
        <v>175.52</v>
      </c>
      <c r="L2893">
        <v>44.84</v>
      </c>
      <c r="O2893" s="1">
        <v>43069</v>
      </c>
      <c r="P2893" s="4">
        <f t="shared" si="92"/>
        <v>83.052718750000011</v>
      </c>
      <c r="Q2893" s="4">
        <f t="shared" si="91"/>
        <v>172.56</v>
      </c>
      <c r="T2893" s="59"/>
      <c r="U2893" s="59"/>
    </row>
    <row r="2894" spans="1:21" x14ac:dyDescent="0.3">
      <c r="A2894" s="1">
        <v>43070</v>
      </c>
      <c r="B2894">
        <v>170.69</v>
      </c>
      <c r="C2894">
        <v>97.18</v>
      </c>
      <c r="D2894">
        <v>271.56</v>
      </c>
      <c r="E2894">
        <v>65.489999999999995</v>
      </c>
      <c r="F2894">
        <v>10.73</v>
      </c>
      <c r="G2894">
        <v>41.99</v>
      </c>
      <c r="H2894">
        <v>49.42</v>
      </c>
      <c r="I2894">
        <v>51.91</v>
      </c>
      <c r="J2894">
        <v>39.700000000000003</v>
      </c>
      <c r="K2894">
        <v>172.43</v>
      </c>
      <c r="L2894">
        <v>44.68</v>
      </c>
      <c r="O2894" s="1">
        <v>43070</v>
      </c>
      <c r="P2894" s="4">
        <f t="shared" si="92"/>
        <v>81.814499999999995</v>
      </c>
      <c r="Q2894" s="4">
        <f t="shared" ref="Q2894:Q2924" si="93">B2894</f>
        <v>170.69</v>
      </c>
      <c r="T2894" s="59"/>
      <c r="U2894" s="59"/>
    </row>
    <row r="2895" spans="1:21" x14ac:dyDescent="0.3">
      <c r="A2895" s="1">
        <v>43071</v>
      </c>
      <c r="B2895">
        <v>170.69</v>
      </c>
      <c r="C2895">
        <v>97.18</v>
      </c>
      <c r="D2895">
        <v>271.56</v>
      </c>
      <c r="E2895">
        <v>65.489999999999995</v>
      </c>
      <c r="F2895">
        <v>10.73</v>
      </c>
      <c r="G2895">
        <v>41.99</v>
      </c>
      <c r="H2895">
        <v>49.42</v>
      </c>
      <c r="I2895">
        <v>51.91</v>
      </c>
      <c r="J2895">
        <v>39.700000000000003</v>
      </c>
      <c r="K2895">
        <v>172.43</v>
      </c>
      <c r="L2895">
        <v>44.68</v>
      </c>
      <c r="O2895" s="1">
        <v>43071</v>
      </c>
      <c r="P2895" s="4">
        <f t="shared" si="92"/>
        <v>81.814499999999995</v>
      </c>
      <c r="Q2895" s="4">
        <f t="shared" si="93"/>
        <v>170.69</v>
      </c>
      <c r="T2895" s="59"/>
      <c r="U2895" s="59"/>
    </row>
    <row r="2896" spans="1:21" x14ac:dyDescent="0.3">
      <c r="A2896" s="1">
        <v>43072</v>
      </c>
      <c r="B2896">
        <v>170.69</v>
      </c>
      <c r="C2896">
        <v>97.18</v>
      </c>
      <c r="D2896">
        <v>271.56</v>
      </c>
      <c r="E2896">
        <v>65.489999999999995</v>
      </c>
      <c r="F2896">
        <v>10.73</v>
      </c>
      <c r="G2896">
        <v>41.99</v>
      </c>
      <c r="H2896">
        <v>49.42</v>
      </c>
      <c r="I2896">
        <v>51.91</v>
      </c>
      <c r="J2896">
        <v>39.700000000000003</v>
      </c>
      <c r="K2896">
        <v>172.43</v>
      </c>
      <c r="L2896">
        <v>44.68</v>
      </c>
      <c r="O2896" s="1">
        <v>43072</v>
      </c>
      <c r="P2896" s="4">
        <f t="shared" si="92"/>
        <v>81.814499999999995</v>
      </c>
      <c r="Q2896" s="4">
        <f t="shared" si="93"/>
        <v>170.69</v>
      </c>
      <c r="T2896" s="59"/>
      <c r="U2896" s="59"/>
    </row>
    <row r="2897" spans="1:21" x14ac:dyDescent="0.3">
      <c r="A2897" s="1">
        <v>43073</v>
      </c>
      <c r="B2897">
        <v>166.59</v>
      </c>
      <c r="C2897">
        <v>95.97</v>
      </c>
      <c r="D2897">
        <v>263.61</v>
      </c>
      <c r="E2897">
        <v>64.56</v>
      </c>
      <c r="F2897">
        <v>10.029999999999999</v>
      </c>
      <c r="G2897">
        <v>39.9</v>
      </c>
      <c r="H2897">
        <v>46.664999999999999</v>
      </c>
      <c r="I2897">
        <v>49.77</v>
      </c>
      <c r="J2897">
        <v>39.39</v>
      </c>
      <c r="K2897">
        <v>169.33</v>
      </c>
      <c r="L2897">
        <v>44.49</v>
      </c>
      <c r="O2897" s="1">
        <v>43073</v>
      </c>
      <c r="P2897" s="4">
        <f t="shared" si="92"/>
        <v>79.622937500000006</v>
      </c>
      <c r="Q2897" s="4">
        <f t="shared" si="93"/>
        <v>166.59</v>
      </c>
      <c r="T2897" s="59"/>
      <c r="U2897" s="59"/>
    </row>
    <row r="2898" spans="1:21" x14ac:dyDescent="0.3">
      <c r="A2898" s="1">
        <v>43074</v>
      </c>
      <c r="B2898">
        <v>166.72</v>
      </c>
      <c r="C2898">
        <v>96.9</v>
      </c>
      <c r="D2898">
        <v>261.64999999999998</v>
      </c>
      <c r="E2898">
        <v>64.69</v>
      </c>
      <c r="F2898">
        <v>9.91</v>
      </c>
      <c r="G2898">
        <v>41.21</v>
      </c>
      <c r="H2898">
        <v>46.935000000000002</v>
      </c>
      <c r="I2898">
        <v>50.08</v>
      </c>
      <c r="J2898">
        <v>39.200000000000003</v>
      </c>
      <c r="K2898">
        <v>170.5</v>
      </c>
      <c r="L2898">
        <v>43.44</v>
      </c>
      <c r="O2898" s="1">
        <v>43074</v>
      </c>
      <c r="P2898" s="4">
        <f t="shared" si="92"/>
        <v>79.651687499999994</v>
      </c>
      <c r="Q2898" s="4">
        <f t="shared" si="93"/>
        <v>166.72</v>
      </c>
      <c r="T2898" s="59"/>
      <c r="U2898" s="59"/>
    </row>
    <row r="2899" spans="1:21" x14ac:dyDescent="0.3">
      <c r="A2899" s="1">
        <v>43075</v>
      </c>
      <c r="B2899">
        <v>167.26</v>
      </c>
      <c r="C2899">
        <v>97.02</v>
      </c>
      <c r="D2899">
        <v>263.89</v>
      </c>
      <c r="E2899">
        <v>64.98</v>
      </c>
      <c r="F2899">
        <v>10</v>
      </c>
      <c r="G2899">
        <v>41.58</v>
      </c>
      <c r="H2899">
        <v>47.314999999999998</v>
      </c>
      <c r="I2899">
        <v>51.01</v>
      </c>
      <c r="J2899">
        <v>38.68</v>
      </c>
      <c r="K2899">
        <v>170.67</v>
      </c>
      <c r="L2899">
        <v>43.45</v>
      </c>
      <c r="O2899" s="1">
        <v>43075</v>
      </c>
      <c r="P2899" s="4">
        <f t="shared" si="92"/>
        <v>80.13256250000002</v>
      </c>
      <c r="Q2899" s="4">
        <f t="shared" si="93"/>
        <v>167.26</v>
      </c>
      <c r="T2899" s="59"/>
      <c r="U2899" s="59"/>
    </row>
    <row r="2900" spans="1:21" x14ac:dyDescent="0.3">
      <c r="A2900" s="1">
        <v>43076</v>
      </c>
      <c r="B2900">
        <v>168.89</v>
      </c>
      <c r="C2900">
        <v>97.78</v>
      </c>
      <c r="D2900">
        <v>263.89</v>
      </c>
      <c r="E2900">
        <v>65.23</v>
      </c>
      <c r="F2900">
        <v>10.039999999999999</v>
      </c>
      <c r="G2900">
        <v>43.2</v>
      </c>
      <c r="H2900">
        <v>47.997500000000002</v>
      </c>
      <c r="I2900">
        <v>52.3</v>
      </c>
      <c r="J2900">
        <v>39.01</v>
      </c>
      <c r="K2900">
        <v>172.17</v>
      </c>
      <c r="L2900">
        <v>43.08</v>
      </c>
      <c r="O2900" s="1">
        <v>43076</v>
      </c>
      <c r="P2900" s="4">
        <f t="shared" si="92"/>
        <v>80.704718750000026</v>
      </c>
      <c r="Q2900" s="4">
        <f t="shared" si="93"/>
        <v>168.89</v>
      </c>
      <c r="T2900" s="59"/>
      <c r="U2900" s="59"/>
    </row>
    <row r="2901" spans="1:21" x14ac:dyDescent="0.3">
      <c r="A2901" s="1">
        <v>43077</v>
      </c>
      <c r="B2901">
        <v>168.02</v>
      </c>
      <c r="C2901">
        <v>98.02</v>
      </c>
      <c r="D2901">
        <v>259.91000000000003</v>
      </c>
      <c r="E2901">
        <v>64.239999999999995</v>
      </c>
      <c r="F2901">
        <v>9.94</v>
      </c>
      <c r="G2901">
        <v>43.21</v>
      </c>
      <c r="H2901">
        <v>47.872500000000002</v>
      </c>
      <c r="I2901">
        <v>51.43</v>
      </c>
      <c r="J2901">
        <v>39</v>
      </c>
      <c r="K2901">
        <v>171.98</v>
      </c>
      <c r="L2901">
        <v>43.35</v>
      </c>
      <c r="O2901" s="1">
        <v>43077</v>
      </c>
      <c r="P2901" s="4">
        <f t="shared" si="92"/>
        <v>80.070906250000021</v>
      </c>
      <c r="Q2901" s="4">
        <f t="shared" si="93"/>
        <v>168.02</v>
      </c>
      <c r="T2901" s="59"/>
      <c r="U2901" s="59"/>
    </row>
    <row r="2902" spans="1:21" x14ac:dyDescent="0.3">
      <c r="A2902" s="1">
        <v>43078</v>
      </c>
      <c r="B2902">
        <v>168.02</v>
      </c>
      <c r="C2902">
        <v>98.02</v>
      </c>
      <c r="D2902">
        <v>259.91000000000003</v>
      </c>
      <c r="E2902">
        <v>64.239999999999995</v>
      </c>
      <c r="F2902">
        <v>9.94</v>
      </c>
      <c r="G2902">
        <v>43.21</v>
      </c>
      <c r="H2902">
        <v>47.872500000000002</v>
      </c>
      <c r="I2902">
        <v>51.43</v>
      </c>
      <c r="J2902">
        <v>39</v>
      </c>
      <c r="K2902">
        <v>171.98</v>
      </c>
      <c r="L2902">
        <v>43.35</v>
      </c>
      <c r="O2902" s="1">
        <v>43078</v>
      </c>
      <c r="P2902" s="4">
        <f t="shared" si="92"/>
        <v>80.070906250000021</v>
      </c>
      <c r="Q2902" s="4">
        <f t="shared" si="93"/>
        <v>168.02</v>
      </c>
      <c r="T2902" s="59"/>
      <c r="U2902" s="59"/>
    </row>
    <row r="2903" spans="1:21" x14ac:dyDescent="0.3">
      <c r="A2903" s="1">
        <v>43079</v>
      </c>
      <c r="B2903">
        <v>168.02</v>
      </c>
      <c r="C2903">
        <v>98.02</v>
      </c>
      <c r="D2903">
        <v>259.91000000000003</v>
      </c>
      <c r="E2903">
        <v>64.239999999999995</v>
      </c>
      <c r="F2903">
        <v>9.94</v>
      </c>
      <c r="G2903">
        <v>43.21</v>
      </c>
      <c r="H2903">
        <v>47.872500000000002</v>
      </c>
      <c r="I2903">
        <v>51.43</v>
      </c>
      <c r="J2903">
        <v>39</v>
      </c>
      <c r="K2903">
        <v>171.98</v>
      </c>
      <c r="L2903">
        <v>43.35</v>
      </c>
      <c r="O2903" s="1">
        <v>43079</v>
      </c>
      <c r="P2903" s="4">
        <f t="shared" si="92"/>
        <v>80.070906250000021</v>
      </c>
      <c r="Q2903" s="4">
        <f t="shared" si="93"/>
        <v>168.02</v>
      </c>
      <c r="T2903" s="59"/>
      <c r="U2903" s="59"/>
    </row>
    <row r="2904" spans="1:21" x14ac:dyDescent="0.3">
      <c r="A2904" s="1">
        <v>43080</v>
      </c>
      <c r="B2904">
        <v>169.03</v>
      </c>
      <c r="C2904">
        <v>98.83</v>
      </c>
      <c r="D2904">
        <v>259.95</v>
      </c>
      <c r="E2904">
        <v>65.180000000000007</v>
      </c>
      <c r="F2904">
        <v>10.16</v>
      </c>
      <c r="G2904">
        <v>43.01</v>
      </c>
      <c r="H2904">
        <v>48.664999999999999</v>
      </c>
      <c r="I2904">
        <v>51.62</v>
      </c>
      <c r="J2904">
        <v>39.369999999999997</v>
      </c>
      <c r="K2904">
        <v>175.13</v>
      </c>
      <c r="L2904">
        <v>43.66</v>
      </c>
      <c r="O2904" s="1">
        <v>43080</v>
      </c>
      <c r="P2904" s="4">
        <f t="shared" si="92"/>
        <v>80.595937500000005</v>
      </c>
      <c r="Q2904" s="4">
        <f t="shared" si="93"/>
        <v>169.03</v>
      </c>
      <c r="T2904" s="59"/>
      <c r="U2904" s="59"/>
    </row>
    <row r="2905" spans="1:21" x14ac:dyDescent="0.3">
      <c r="A2905" s="1">
        <v>43081</v>
      </c>
      <c r="B2905">
        <v>167.38</v>
      </c>
      <c r="C2905">
        <v>98.43</v>
      </c>
      <c r="D2905">
        <v>258.7</v>
      </c>
      <c r="E2905">
        <v>64.86</v>
      </c>
      <c r="F2905">
        <v>9.9</v>
      </c>
      <c r="G2905">
        <v>41.86</v>
      </c>
      <c r="H2905">
        <v>47.71</v>
      </c>
      <c r="I2905">
        <v>50.47</v>
      </c>
      <c r="J2905">
        <v>39.299999999999997</v>
      </c>
      <c r="K2905">
        <v>172.16</v>
      </c>
      <c r="L2905">
        <v>43.33</v>
      </c>
      <c r="O2905" s="1">
        <v>43081</v>
      </c>
      <c r="P2905" s="4">
        <f t="shared" si="92"/>
        <v>79.789750000000012</v>
      </c>
      <c r="Q2905" s="4">
        <f t="shared" si="93"/>
        <v>167.38</v>
      </c>
      <c r="T2905" s="59"/>
      <c r="U2905" s="59"/>
    </row>
    <row r="2906" spans="1:21" x14ac:dyDescent="0.3">
      <c r="A2906" s="1">
        <v>43082</v>
      </c>
      <c r="B2906">
        <v>167.35</v>
      </c>
      <c r="C2906">
        <v>98.86</v>
      </c>
      <c r="D2906">
        <v>262.02999999999997</v>
      </c>
      <c r="E2906">
        <v>64.900000000000006</v>
      </c>
      <c r="F2906">
        <v>10.11</v>
      </c>
      <c r="G2906">
        <v>42.05</v>
      </c>
      <c r="H2906">
        <v>46.545000000000002</v>
      </c>
      <c r="I2906">
        <v>50.76</v>
      </c>
      <c r="J2906">
        <v>39.29</v>
      </c>
      <c r="K2906">
        <v>173.36</v>
      </c>
      <c r="L2906">
        <v>43.34</v>
      </c>
      <c r="O2906" s="1">
        <v>43082</v>
      </c>
      <c r="P2906" s="4">
        <f t="shared" si="92"/>
        <v>80.224437499999993</v>
      </c>
      <c r="Q2906" s="4">
        <f t="shared" si="93"/>
        <v>167.35</v>
      </c>
      <c r="T2906" s="59"/>
      <c r="U2906" s="59"/>
    </row>
    <row r="2907" spans="1:21" x14ac:dyDescent="0.3">
      <c r="A2907" s="1">
        <v>43083</v>
      </c>
      <c r="B2907">
        <v>167.18</v>
      </c>
      <c r="C2907">
        <v>100.25</v>
      </c>
      <c r="D2907">
        <v>259.33999999999997</v>
      </c>
      <c r="E2907">
        <v>64.7</v>
      </c>
      <c r="F2907">
        <v>10.130000000000001</v>
      </c>
      <c r="G2907">
        <v>42.24</v>
      </c>
      <c r="H2907">
        <v>46.6175</v>
      </c>
      <c r="I2907">
        <v>51.31</v>
      </c>
      <c r="J2907">
        <v>39.4</v>
      </c>
      <c r="K2907">
        <v>171.91</v>
      </c>
      <c r="L2907">
        <v>43.26</v>
      </c>
      <c r="O2907" s="1">
        <v>43083</v>
      </c>
      <c r="P2907" s="4">
        <f t="shared" si="92"/>
        <v>80.073343750000006</v>
      </c>
      <c r="Q2907" s="4">
        <f t="shared" si="93"/>
        <v>167.18</v>
      </c>
      <c r="T2907" s="59"/>
      <c r="U2907" s="59"/>
    </row>
    <row r="2908" spans="1:21" x14ac:dyDescent="0.3">
      <c r="A2908" s="1">
        <v>43084</v>
      </c>
      <c r="B2908">
        <v>169.8</v>
      </c>
      <c r="C2908">
        <v>101.22</v>
      </c>
      <c r="D2908">
        <v>265.73</v>
      </c>
      <c r="E2908">
        <v>64.760000000000005</v>
      </c>
      <c r="F2908">
        <v>10.29</v>
      </c>
      <c r="G2908">
        <v>42.4</v>
      </c>
      <c r="H2908">
        <v>47.89</v>
      </c>
      <c r="I2908">
        <v>52.54</v>
      </c>
      <c r="J2908">
        <v>39.5</v>
      </c>
      <c r="K2908">
        <v>173.8</v>
      </c>
      <c r="L2908">
        <v>44.56</v>
      </c>
      <c r="O2908" s="1">
        <v>43084</v>
      </c>
      <c r="P2908" s="4">
        <f t="shared" si="92"/>
        <v>81.471374999999995</v>
      </c>
      <c r="Q2908" s="4">
        <f t="shared" si="93"/>
        <v>169.8</v>
      </c>
      <c r="T2908" s="59"/>
      <c r="U2908" s="59"/>
    </row>
    <row r="2909" spans="1:21" x14ac:dyDescent="0.3">
      <c r="A2909" s="1">
        <v>43085</v>
      </c>
      <c r="B2909">
        <v>169.8</v>
      </c>
      <c r="C2909">
        <v>101.22</v>
      </c>
      <c r="D2909">
        <v>265.73</v>
      </c>
      <c r="E2909">
        <v>64.760000000000005</v>
      </c>
      <c r="F2909">
        <v>10.29</v>
      </c>
      <c r="G2909">
        <v>42.4</v>
      </c>
      <c r="H2909">
        <v>47.89</v>
      </c>
      <c r="I2909">
        <v>52.54</v>
      </c>
      <c r="J2909">
        <v>39.5</v>
      </c>
      <c r="K2909">
        <v>173.8</v>
      </c>
      <c r="L2909">
        <v>44.56</v>
      </c>
      <c r="O2909" s="1">
        <v>43085</v>
      </c>
      <c r="P2909" s="4">
        <f t="shared" si="92"/>
        <v>81.471374999999995</v>
      </c>
      <c r="Q2909" s="4">
        <f t="shared" si="93"/>
        <v>169.8</v>
      </c>
      <c r="T2909" s="59"/>
      <c r="U2909" s="59"/>
    </row>
    <row r="2910" spans="1:21" x14ac:dyDescent="0.3">
      <c r="A2910" s="1">
        <v>43086</v>
      </c>
      <c r="B2910">
        <v>169.8</v>
      </c>
      <c r="C2910">
        <v>101.22</v>
      </c>
      <c r="D2910">
        <v>265.73</v>
      </c>
      <c r="E2910">
        <v>64.760000000000005</v>
      </c>
      <c r="F2910">
        <v>10.29</v>
      </c>
      <c r="G2910">
        <v>42.4</v>
      </c>
      <c r="H2910">
        <v>47.89</v>
      </c>
      <c r="I2910">
        <v>52.54</v>
      </c>
      <c r="J2910">
        <v>39.5</v>
      </c>
      <c r="K2910">
        <v>173.8</v>
      </c>
      <c r="L2910">
        <v>44.56</v>
      </c>
      <c r="O2910" s="1">
        <v>43086</v>
      </c>
      <c r="P2910" s="4">
        <f t="shared" si="92"/>
        <v>81.471374999999995</v>
      </c>
      <c r="Q2910" s="4">
        <f t="shared" si="93"/>
        <v>169.8</v>
      </c>
      <c r="T2910" s="59"/>
      <c r="U2910" s="59"/>
    </row>
    <row r="2911" spans="1:21" x14ac:dyDescent="0.3">
      <c r="A2911" s="1">
        <v>43087</v>
      </c>
      <c r="B2911">
        <v>173.44</v>
      </c>
      <c r="C2911">
        <v>103.27</v>
      </c>
      <c r="D2911">
        <v>264.39</v>
      </c>
      <c r="E2911">
        <v>65.38</v>
      </c>
      <c r="F2911">
        <v>10.98</v>
      </c>
      <c r="G2911">
        <v>43.71</v>
      </c>
      <c r="H2911">
        <v>49.475000000000001</v>
      </c>
      <c r="I2911">
        <v>53.4</v>
      </c>
      <c r="J2911">
        <v>39.4</v>
      </c>
      <c r="K2911">
        <v>176.37</v>
      </c>
      <c r="L2911">
        <v>46.26</v>
      </c>
      <c r="O2911" s="1">
        <v>43087</v>
      </c>
      <c r="P2911" s="4">
        <f t="shared" si="92"/>
        <v>82.435812499999997</v>
      </c>
      <c r="Q2911" s="4">
        <f t="shared" si="93"/>
        <v>173.44</v>
      </c>
      <c r="T2911" s="59"/>
      <c r="U2911" s="59"/>
    </row>
    <row r="2912" spans="1:21" x14ac:dyDescent="0.3">
      <c r="A2912" s="1">
        <v>43088</v>
      </c>
      <c r="B2912">
        <v>172.94</v>
      </c>
      <c r="C2912">
        <v>104.1</v>
      </c>
      <c r="D2912">
        <v>263.7</v>
      </c>
      <c r="E2912">
        <v>64.5</v>
      </c>
      <c r="F2912">
        <v>10.95</v>
      </c>
      <c r="G2912">
        <v>43.98</v>
      </c>
      <c r="H2912">
        <v>49.027500000000003</v>
      </c>
      <c r="I2912">
        <v>52.96</v>
      </c>
      <c r="J2912">
        <v>39.340000000000003</v>
      </c>
      <c r="K2912">
        <v>177.03</v>
      </c>
      <c r="L2912">
        <v>47.04</v>
      </c>
      <c r="O2912" s="1">
        <v>43088</v>
      </c>
      <c r="P2912" s="4">
        <f t="shared" si="92"/>
        <v>82.397468750000002</v>
      </c>
      <c r="Q2912" s="4">
        <f t="shared" si="93"/>
        <v>172.94</v>
      </c>
      <c r="T2912" s="59"/>
      <c r="U2912" s="59"/>
    </row>
    <row r="2913" spans="1:21" x14ac:dyDescent="0.3">
      <c r="A2913" s="1">
        <v>43089</v>
      </c>
      <c r="B2913">
        <v>174.2</v>
      </c>
      <c r="C2913">
        <v>104.8</v>
      </c>
      <c r="D2913">
        <v>265.64</v>
      </c>
      <c r="E2913">
        <v>64.599999999999994</v>
      </c>
      <c r="F2913">
        <v>10.98</v>
      </c>
      <c r="G2913">
        <v>45.75</v>
      </c>
      <c r="H2913">
        <v>49.2</v>
      </c>
      <c r="I2913">
        <v>53.29</v>
      </c>
      <c r="J2913">
        <v>39.44</v>
      </c>
      <c r="K2913">
        <v>175.17</v>
      </c>
      <c r="L2913">
        <v>47.56</v>
      </c>
      <c r="O2913" s="1">
        <v>43089</v>
      </c>
      <c r="P2913" s="4">
        <f t="shared" si="92"/>
        <v>82.935249999999982</v>
      </c>
      <c r="Q2913" s="4">
        <f t="shared" si="93"/>
        <v>174.2</v>
      </c>
      <c r="T2913" s="59"/>
      <c r="U2913" s="59"/>
    </row>
    <row r="2914" spans="1:21" x14ac:dyDescent="0.3">
      <c r="A2914" s="1">
        <v>43090</v>
      </c>
      <c r="B2914">
        <v>172.36</v>
      </c>
      <c r="C2914">
        <v>104.07</v>
      </c>
      <c r="D2914">
        <v>261.52999999999997</v>
      </c>
      <c r="E2914">
        <v>64.39</v>
      </c>
      <c r="F2914">
        <v>10.89</v>
      </c>
      <c r="G2914">
        <v>44.42</v>
      </c>
      <c r="H2914">
        <v>48.972499999999997</v>
      </c>
      <c r="I2914">
        <v>51.89</v>
      </c>
      <c r="J2914">
        <v>39.229999999999997</v>
      </c>
      <c r="K2914">
        <v>174.54</v>
      </c>
      <c r="L2914">
        <v>46.76</v>
      </c>
      <c r="O2914" s="1">
        <v>43090</v>
      </c>
      <c r="P2914" s="4">
        <f t="shared" si="92"/>
        <v>81.892281249999996</v>
      </c>
      <c r="Q2914" s="4">
        <f t="shared" si="93"/>
        <v>172.36</v>
      </c>
      <c r="T2914" s="59"/>
      <c r="U2914" s="59"/>
    </row>
    <row r="2915" spans="1:21" x14ac:dyDescent="0.3">
      <c r="A2915" s="1">
        <v>43091</v>
      </c>
      <c r="B2915">
        <v>172.26</v>
      </c>
      <c r="C2915">
        <v>104.13</v>
      </c>
      <c r="D2915">
        <v>262.35000000000002</v>
      </c>
      <c r="E2915">
        <v>64.73</v>
      </c>
      <c r="F2915">
        <v>10.54</v>
      </c>
      <c r="G2915">
        <v>44.12</v>
      </c>
      <c r="H2915">
        <v>48.817500000000003</v>
      </c>
      <c r="I2915">
        <v>52.06</v>
      </c>
      <c r="J2915">
        <v>39.630000000000003</v>
      </c>
      <c r="K2915">
        <v>175.22</v>
      </c>
      <c r="L2915">
        <v>46.7</v>
      </c>
      <c r="O2915" s="1">
        <v>43091</v>
      </c>
      <c r="P2915" s="4">
        <f t="shared" si="92"/>
        <v>82.005343749999994</v>
      </c>
      <c r="Q2915" s="4">
        <f t="shared" si="93"/>
        <v>172.26</v>
      </c>
      <c r="T2915" s="59"/>
      <c r="U2915" s="59"/>
    </row>
    <row r="2916" spans="1:21" x14ac:dyDescent="0.3">
      <c r="A2916" s="1">
        <v>43092</v>
      </c>
      <c r="B2916">
        <v>172.26</v>
      </c>
      <c r="C2916">
        <v>104.13</v>
      </c>
      <c r="D2916">
        <v>262.35000000000002</v>
      </c>
      <c r="E2916">
        <v>64.73</v>
      </c>
      <c r="F2916">
        <v>10.54</v>
      </c>
      <c r="G2916">
        <v>44.12</v>
      </c>
      <c r="H2916">
        <v>48.817500000000003</v>
      </c>
      <c r="I2916">
        <v>52.06</v>
      </c>
      <c r="J2916">
        <v>39.630000000000003</v>
      </c>
      <c r="K2916">
        <v>175.22</v>
      </c>
      <c r="L2916">
        <v>46.7</v>
      </c>
      <c r="O2916" s="1">
        <v>43092</v>
      </c>
      <c r="P2916" s="4">
        <f t="shared" si="92"/>
        <v>82.005343749999994</v>
      </c>
      <c r="Q2916" s="4">
        <f t="shared" si="93"/>
        <v>172.26</v>
      </c>
      <c r="T2916" s="59"/>
      <c r="U2916" s="59"/>
    </row>
    <row r="2917" spans="1:21" x14ac:dyDescent="0.3">
      <c r="A2917" s="1">
        <v>43093</v>
      </c>
      <c r="B2917">
        <v>172.26</v>
      </c>
      <c r="C2917">
        <v>104.13</v>
      </c>
      <c r="D2917">
        <v>262.35000000000002</v>
      </c>
      <c r="E2917">
        <v>64.73</v>
      </c>
      <c r="F2917">
        <v>10.54</v>
      </c>
      <c r="G2917">
        <v>44.12</v>
      </c>
      <c r="H2917">
        <v>48.817500000000003</v>
      </c>
      <c r="I2917">
        <v>52.06</v>
      </c>
      <c r="J2917">
        <v>39.630000000000003</v>
      </c>
      <c r="K2917">
        <v>175.22</v>
      </c>
      <c r="L2917">
        <v>46.7</v>
      </c>
      <c r="O2917" s="1">
        <v>43093</v>
      </c>
      <c r="P2917" s="4">
        <f t="shared" si="92"/>
        <v>82.005343749999994</v>
      </c>
      <c r="Q2917" s="4">
        <f t="shared" si="93"/>
        <v>172.26</v>
      </c>
      <c r="T2917" s="59"/>
      <c r="U2917" s="59"/>
    </row>
    <row r="2918" spans="1:21" x14ac:dyDescent="0.3">
      <c r="A2918" s="1">
        <v>43094</v>
      </c>
      <c r="B2918">
        <v>172.26</v>
      </c>
      <c r="C2918">
        <v>104.13</v>
      </c>
      <c r="D2918">
        <v>262.35000000000002</v>
      </c>
      <c r="E2918">
        <v>64.73</v>
      </c>
      <c r="F2918">
        <v>10.54</v>
      </c>
      <c r="G2918">
        <v>44.12</v>
      </c>
      <c r="H2918">
        <v>48.817500000000003</v>
      </c>
      <c r="I2918">
        <v>52.06</v>
      </c>
      <c r="J2918">
        <v>39.630000000000003</v>
      </c>
      <c r="K2918">
        <v>175.22</v>
      </c>
      <c r="L2918">
        <v>46.7</v>
      </c>
      <c r="O2918" s="1">
        <v>43094</v>
      </c>
      <c r="P2918" s="4">
        <f t="shared" si="92"/>
        <v>82.005343749999994</v>
      </c>
      <c r="Q2918" s="4">
        <f t="shared" si="93"/>
        <v>172.26</v>
      </c>
      <c r="T2918" s="59"/>
      <c r="U2918" s="59"/>
    </row>
    <row r="2919" spans="1:21" x14ac:dyDescent="0.3">
      <c r="A2919" s="1">
        <v>43095</v>
      </c>
      <c r="B2919">
        <v>170.54</v>
      </c>
      <c r="C2919">
        <v>104.15</v>
      </c>
      <c r="D2919">
        <v>258.10000000000002</v>
      </c>
      <c r="E2919">
        <v>64.3</v>
      </c>
      <c r="F2919">
        <v>10.46</v>
      </c>
      <c r="G2919">
        <v>42.25</v>
      </c>
      <c r="H2919">
        <v>49.36</v>
      </c>
      <c r="I2919">
        <v>51.05</v>
      </c>
      <c r="J2919">
        <v>38.950000000000003</v>
      </c>
      <c r="K2919">
        <v>173.09</v>
      </c>
      <c r="L2919">
        <v>46.08</v>
      </c>
      <c r="O2919" s="1">
        <v>43095</v>
      </c>
      <c r="P2919" s="4">
        <f t="shared" si="92"/>
        <v>80.998874999999998</v>
      </c>
      <c r="Q2919" s="4">
        <f t="shared" si="93"/>
        <v>170.54</v>
      </c>
      <c r="T2919" s="59"/>
      <c r="U2919" s="59"/>
    </row>
    <row r="2920" spans="1:21" x14ac:dyDescent="0.3">
      <c r="A2920" s="1">
        <v>43096</v>
      </c>
      <c r="B2920">
        <v>171.09</v>
      </c>
      <c r="C2920">
        <v>104.53</v>
      </c>
      <c r="D2920">
        <v>259.12</v>
      </c>
      <c r="E2920">
        <v>64.540000000000006</v>
      </c>
      <c r="F2920">
        <v>10.53</v>
      </c>
      <c r="G2920">
        <v>42.48</v>
      </c>
      <c r="H2920">
        <v>49.292499999999997</v>
      </c>
      <c r="I2920">
        <v>51.68</v>
      </c>
      <c r="J2920">
        <v>39.08</v>
      </c>
      <c r="K2920">
        <v>174.04</v>
      </c>
      <c r="L2920">
        <v>46.11</v>
      </c>
      <c r="O2920" s="1">
        <v>43096</v>
      </c>
      <c r="P2920" s="4">
        <f t="shared" si="92"/>
        <v>81.337781249999992</v>
      </c>
      <c r="Q2920" s="4">
        <f t="shared" si="93"/>
        <v>171.09</v>
      </c>
      <c r="T2920" s="59"/>
      <c r="U2920" s="59"/>
    </row>
    <row r="2921" spans="1:21" x14ac:dyDescent="0.3">
      <c r="A2921" s="1">
        <v>43097</v>
      </c>
      <c r="B2921">
        <v>171.57</v>
      </c>
      <c r="C2921">
        <v>104.82</v>
      </c>
      <c r="D2921">
        <v>260.42</v>
      </c>
      <c r="E2921">
        <v>64.38</v>
      </c>
      <c r="F2921">
        <v>10.55</v>
      </c>
      <c r="G2921">
        <v>41.81</v>
      </c>
      <c r="H2921">
        <v>49.35</v>
      </c>
      <c r="I2921">
        <v>51.72</v>
      </c>
      <c r="J2921">
        <v>39.74</v>
      </c>
      <c r="K2921">
        <v>174.2</v>
      </c>
      <c r="L2921">
        <v>46.22</v>
      </c>
      <c r="O2921" s="1">
        <v>43097</v>
      </c>
      <c r="P2921" s="4">
        <f t="shared" si="92"/>
        <v>81.489874999999998</v>
      </c>
      <c r="Q2921" s="4">
        <f t="shared" si="93"/>
        <v>171.57</v>
      </c>
      <c r="T2921" s="59"/>
      <c r="U2921" s="59"/>
    </row>
    <row r="2922" spans="1:21" x14ac:dyDescent="0.3">
      <c r="A2922" s="1">
        <v>43098</v>
      </c>
      <c r="B2922">
        <v>169.81</v>
      </c>
      <c r="C2922">
        <v>104.44</v>
      </c>
      <c r="D2922">
        <v>256.89999999999998</v>
      </c>
      <c r="E2922">
        <v>64.02</v>
      </c>
      <c r="F2922">
        <v>10.28</v>
      </c>
      <c r="G2922">
        <v>41.12</v>
      </c>
      <c r="H2922">
        <v>48.375</v>
      </c>
      <c r="I2922">
        <v>51.12</v>
      </c>
      <c r="J2922">
        <v>39.65</v>
      </c>
      <c r="K2922">
        <v>173.82</v>
      </c>
      <c r="L2922">
        <v>46.16</v>
      </c>
      <c r="O2922" s="1">
        <v>43098</v>
      </c>
      <c r="P2922" s="4">
        <f t="shared" si="92"/>
        <v>80.695187500000003</v>
      </c>
      <c r="Q2922" s="4">
        <f t="shared" si="93"/>
        <v>169.81</v>
      </c>
      <c r="T2922" s="59"/>
      <c r="U2922" s="59"/>
    </row>
    <row r="2923" spans="1:21" x14ac:dyDescent="0.3">
      <c r="A2923" s="1">
        <v>43099</v>
      </c>
      <c r="B2923">
        <v>169.81</v>
      </c>
      <c r="C2923">
        <v>104.44</v>
      </c>
      <c r="D2923">
        <v>256.89999999999998</v>
      </c>
      <c r="E2923">
        <v>64.02</v>
      </c>
      <c r="F2923">
        <v>10.28</v>
      </c>
      <c r="G2923">
        <v>41.12</v>
      </c>
      <c r="H2923">
        <v>48.375</v>
      </c>
      <c r="I2923">
        <v>51.12</v>
      </c>
      <c r="J2923">
        <v>39.65</v>
      </c>
      <c r="K2923">
        <v>173.82</v>
      </c>
      <c r="L2923">
        <v>46.16</v>
      </c>
      <c r="O2923" s="1">
        <v>43099</v>
      </c>
      <c r="P2923" s="4">
        <f t="shared" si="92"/>
        <v>80.695187500000003</v>
      </c>
      <c r="Q2923" s="4">
        <f t="shared" si="93"/>
        <v>169.81</v>
      </c>
      <c r="T2923" s="59"/>
      <c r="U2923" s="59"/>
    </row>
    <row r="2924" spans="1:21" x14ac:dyDescent="0.3">
      <c r="A2924" s="1">
        <v>43100</v>
      </c>
      <c r="B2924">
        <v>169.81</v>
      </c>
      <c r="C2924">
        <v>104.44</v>
      </c>
      <c r="D2924">
        <v>256.89999999999998</v>
      </c>
      <c r="E2924">
        <v>64.02</v>
      </c>
      <c r="F2924">
        <v>10.28</v>
      </c>
      <c r="G2924">
        <v>41.12</v>
      </c>
      <c r="H2924">
        <v>48.375</v>
      </c>
      <c r="I2924">
        <v>51.12</v>
      </c>
      <c r="J2924">
        <v>39.65</v>
      </c>
      <c r="K2924">
        <v>173.82</v>
      </c>
      <c r="L2924">
        <v>46.16</v>
      </c>
      <c r="O2924" s="1">
        <v>43100</v>
      </c>
      <c r="P2924" s="4">
        <f t="shared" si="92"/>
        <v>80.695187500000003</v>
      </c>
      <c r="Q2924" s="4">
        <f t="shared" si="93"/>
        <v>169.81</v>
      </c>
      <c r="T2924" s="59"/>
      <c r="U2924" s="59"/>
    </row>
    <row r="2925" spans="1:21" x14ac:dyDescent="0.3">
      <c r="A2925">
        <v>43101</v>
      </c>
      <c r="B2925">
        <v>169.81</v>
      </c>
      <c r="C2925">
        <v>104.44</v>
      </c>
      <c r="D2925">
        <v>256.89999999999998</v>
      </c>
      <c r="E2925">
        <v>64.02</v>
      </c>
      <c r="F2925">
        <v>10.28</v>
      </c>
      <c r="G2925">
        <v>41.12</v>
      </c>
      <c r="H2925">
        <v>48.375</v>
      </c>
      <c r="I2925">
        <v>51.12</v>
      </c>
      <c r="J2925">
        <v>39.65</v>
      </c>
      <c r="K2925">
        <v>173.82</v>
      </c>
      <c r="L2925">
        <v>46.16</v>
      </c>
      <c r="O2925" s="1">
        <v>43101</v>
      </c>
      <c r="P2925" s="4">
        <f t="shared" si="92"/>
        <v>80.695187500000003</v>
      </c>
      <c r="Q2925" s="4">
        <f t="shared" ref="Q2925:Q2988" si="94">B2925</f>
        <v>169.81</v>
      </c>
      <c r="T2925" s="59"/>
      <c r="U2925" s="59"/>
    </row>
    <row r="2926" spans="1:21" x14ac:dyDescent="0.3">
      <c r="A2926">
        <v>43102</v>
      </c>
      <c r="B2926">
        <v>174.42</v>
      </c>
      <c r="C2926">
        <v>105.57</v>
      </c>
      <c r="D2926">
        <v>267.01</v>
      </c>
      <c r="E2926">
        <v>65.2</v>
      </c>
      <c r="F2926">
        <v>10.98</v>
      </c>
      <c r="G2926">
        <v>43.67</v>
      </c>
      <c r="H2926">
        <v>49.837499999999999</v>
      </c>
      <c r="I2926">
        <v>53.04</v>
      </c>
      <c r="J2926">
        <v>41.02</v>
      </c>
      <c r="K2926">
        <v>177.73</v>
      </c>
      <c r="L2926">
        <v>46.85</v>
      </c>
      <c r="O2926" s="1">
        <v>43102</v>
      </c>
      <c r="P2926" s="4">
        <f t="shared" si="92"/>
        <v>83.180218749999995</v>
      </c>
      <c r="Q2926" s="4">
        <f t="shared" si="94"/>
        <v>174.42</v>
      </c>
      <c r="T2926" s="59"/>
      <c r="U2926" s="59"/>
    </row>
    <row r="2927" spans="1:21" x14ac:dyDescent="0.3">
      <c r="A2927">
        <v>43103</v>
      </c>
      <c r="B2927">
        <v>177.47</v>
      </c>
      <c r="C2927">
        <v>108.43</v>
      </c>
      <c r="D2927">
        <v>269.93</v>
      </c>
      <c r="E2927">
        <v>65.94</v>
      </c>
      <c r="F2927">
        <v>11.55</v>
      </c>
      <c r="G2927">
        <v>44.98</v>
      </c>
      <c r="H2927">
        <v>53.1175</v>
      </c>
      <c r="I2927">
        <v>53.98</v>
      </c>
      <c r="J2927">
        <v>41.71</v>
      </c>
      <c r="K2927">
        <v>179.08</v>
      </c>
      <c r="L2927">
        <v>45.26</v>
      </c>
      <c r="O2927" s="1">
        <v>43103</v>
      </c>
      <c r="P2927" s="4">
        <f t="shared" si="92"/>
        <v>84.523093750000001</v>
      </c>
      <c r="Q2927" s="4">
        <f t="shared" si="94"/>
        <v>177.47</v>
      </c>
      <c r="T2927" s="59"/>
      <c r="U2927" s="59"/>
    </row>
    <row r="2928" spans="1:21" x14ac:dyDescent="0.3">
      <c r="A2928">
        <v>43104</v>
      </c>
      <c r="B2928">
        <v>178.47</v>
      </c>
      <c r="C2928">
        <v>108.29</v>
      </c>
      <c r="D2928">
        <v>270.02</v>
      </c>
      <c r="E2928">
        <v>66.03</v>
      </c>
      <c r="F2928">
        <v>12.12</v>
      </c>
      <c r="G2928">
        <v>46.88</v>
      </c>
      <c r="H2928">
        <v>53.397500000000001</v>
      </c>
      <c r="I2928">
        <v>54.29</v>
      </c>
      <c r="J2928">
        <v>41.49</v>
      </c>
      <c r="K2928">
        <v>180.75</v>
      </c>
      <c r="L2928">
        <v>44.43</v>
      </c>
      <c r="O2928" s="1">
        <v>43104</v>
      </c>
      <c r="P2928" s="4">
        <f t="shared" si="92"/>
        <v>84.850968750000007</v>
      </c>
      <c r="Q2928" s="4">
        <f t="shared" si="94"/>
        <v>178.47</v>
      </c>
      <c r="T2928" s="59"/>
      <c r="U2928" s="59"/>
    </row>
    <row r="2929" spans="1:21" x14ac:dyDescent="0.3">
      <c r="A2929">
        <v>43105</v>
      </c>
      <c r="B2929">
        <v>179.49</v>
      </c>
      <c r="C2929">
        <v>109.12</v>
      </c>
      <c r="D2929">
        <v>271.62</v>
      </c>
      <c r="E2929">
        <v>66.47</v>
      </c>
      <c r="F2929">
        <v>11.88</v>
      </c>
      <c r="G2929">
        <v>45.8</v>
      </c>
      <c r="H2929">
        <v>53.85</v>
      </c>
      <c r="I2929">
        <v>54.6</v>
      </c>
      <c r="J2929">
        <v>42.46</v>
      </c>
      <c r="K2929">
        <v>182.87</v>
      </c>
      <c r="L2929">
        <v>44.74</v>
      </c>
      <c r="O2929" s="1">
        <v>43105</v>
      </c>
      <c r="P2929" s="4">
        <f t="shared" si="92"/>
        <v>85.3005</v>
      </c>
      <c r="Q2929" s="4">
        <f t="shared" si="94"/>
        <v>179.49</v>
      </c>
      <c r="T2929" s="59"/>
      <c r="U2929" s="59"/>
    </row>
    <row r="2930" spans="1:21" x14ac:dyDescent="0.3">
      <c r="A2930">
        <v>43106</v>
      </c>
      <c r="B2930">
        <v>179.49</v>
      </c>
      <c r="C2930">
        <v>109.12</v>
      </c>
      <c r="D2930">
        <v>271.62</v>
      </c>
      <c r="E2930">
        <v>66.47</v>
      </c>
      <c r="F2930">
        <v>11.88</v>
      </c>
      <c r="G2930">
        <v>45.8</v>
      </c>
      <c r="H2930">
        <v>53.85</v>
      </c>
      <c r="I2930">
        <v>54.6</v>
      </c>
      <c r="J2930">
        <v>42.46</v>
      </c>
      <c r="K2930">
        <v>182.87</v>
      </c>
      <c r="L2930">
        <v>44.74</v>
      </c>
      <c r="O2930" s="1">
        <v>43106</v>
      </c>
      <c r="P2930" s="4">
        <f t="shared" si="92"/>
        <v>85.3005</v>
      </c>
      <c r="Q2930" s="4">
        <f t="shared" si="94"/>
        <v>179.49</v>
      </c>
      <c r="T2930" s="59"/>
      <c r="U2930" s="59"/>
    </row>
    <row r="2931" spans="1:21" x14ac:dyDescent="0.3">
      <c r="A2931">
        <v>43107</v>
      </c>
      <c r="B2931">
        <v>179.49</v>
      </c>
      <c r="C2931">
        <v>109.12</v>
      </c>
      <c r="D2931">
        <v>271.62</v>
      </c>
      <c r="E2931">
        <v>66.47</v>
      </c>
      <c r="F2931">
        <v>11.88</v>
      </c>
      <c r="G2931">
        <v>45.8</v>
      </c>
      <c r="H2931">
        <v>53.85</v>
      </c>
      <c r="I2931">
        <v>54.6</v>
      </c>
      <c r="J2931">
        <v>42.46</v>
      </c>
      <c r="K2931">
        <v>182.87</v>
      </c>
      <c r="L2931">
        <v>44.74</v>
      </c>
      <c r="O2931" s="1">
        <v>43107</v>
      </c>
      <c r="P2931" s="4">
        <f t="shared" si="92"/>
        <v>85.3005</v>
      </c>
      <c r="Q2931" s="4">
        <f t="shared" si="94"/>
        <v>179.49</v>
      </c>
      <c r="T2931" s="59"/>
      <c r="U2931" s="59"/>
    </row>
    <row r="2932" spans="1:21" x14ac:dyDescent="0.3">
      <c r="A2932">
        <v>43108</v>
      </c>
      <c r="B2932">
        <v>180.9</v>
      </c>
      <c r="C2932">
        <v>109.64</v>
      </c>
      <c r="D2932">
        <v>272.27</v>
      </c>
      <c r="E2932">
        <v>66.27</v>
      </c>
      <c r="F2932">
        <v>12.28</v>
      </c>
      <c r="G2932">
        <v>45.55</v>
      </c>
      <c r="H2932">
        <v>55.5</v>
      </c>
      <c r="I2932">
        <v>55.92</v>
      </c>
      <c r="J2932">
        <v>42.44</v>
      </c>
      <c r="K2932">
        <v>183.83</v>
      </c>
      <c r="L2932">
        <v>44.74</v>
      </c>
      <c r="O2932" s="1">
        <v>43108</v>
      </c>
      <c r="P2932" s="4">
        <f t="shared" si="92"/>
        <v>85.807625000000002</v>
      </c>
      <c r="Q2932" s="4">
        <f t="shared" si="94"/>
        <v>180.9</v>
      </c>
      <c r="T2932" s="59"/>
      <c r="U2932" s="59"/>
    </row>
    <row r="2933" spans="1:21" x14ac:dyDescent="0.3">
      <c r="A2933">
        <v>43109</v>
      </c>
      <c r="B2933">
        <v>179.12</v>
      </c>
      <c r="C2933">
        <v>110.39</v>
      </c>
      <c r="D2933">
        <v>268.5</v>
      </c>
      <c r="E2933">
        <v>65.27</v>
      </c>
      <c r="F2933">
        <v>11.82</v>
      </c>
      <c r="G2933">
        <v>42.97</v>
      </c>
      <c r="H2933">
        <v>55.484999999999999</v>
      </c>
      <c r="I2933">
        <v>54.86</v>
      </c>
      <c r="J2933">
        <v>42.18</v>
      </c>
      <c r="K2933">
        <v>182.84</v>
      </c>
      <c r="L2933">
        <v>43.62</v>
      </c>
      <c r="O2933" s="1">
        <v>43109</v>
      </c>
      <c r="P2933" s="4">
        <f t="shared" si="92"/>
        <v>84.703937499999995</v>
      </c>
      <c r="Q2933" s="4">
        <f t="shared" si="94"/>
        <v>179.12</v>
      </c>
      <c r="T2933" s="59"/>
      <c r="U2933" s="59"/>
    </row>
    <row r="2934" spans="1:21" x14ac:dyDescent="0.3">
      <c r="A2934">
        <v>43110</v>
      </c>
      <c r="B2934">
        <v>176.97</v>
      </c>
      <c r="C2934">
        <v>109.7</v>
      </c>
      <c r="D2934">
        <v>262.83</v>
      </c>
      <c r="E2934">
        <v>65.260000000000005</v>
      </c>
      <c r="F2934">
        <v>11.96</v>
      </c>
      <c r="G2934">
        <v>43.31</v>
      </c>
      <c r="H2934">
        <v>55.92</v>
      </c>
      <c r="I2934">
        <v>53.3</v>
      </c>
      <c r="J2934">
        <v>41.3</v>
      </c>
      <c r="K2934">
        <v>180.71</v>
      </c>
      <c r="L2934">
        <v>42.5</v>
      </c>
      <c r="O2934" s="1">
        <v>43110</v>
      </c>
      <c r="P2934" s="4">
        <f t="shared" si="92"/>
        <v>83.638249999999999</v>
      </c>
      <c r="Q2934" s="4">
        <f t="shared" si="94"/>
        <v>176.97</v>
      </c>
      <c r="T2934" s="59"/>
      <c r="U2934" s="59"/>
    </row>
    <row r="2935" spans="1:21" x14ac:dyDescent="0.3">
      <c r="A2935">
        <v>43111</v>
      </c>
      <c r="B2935">
        <v>178.03</v>
      </c>
      <c r="C2935">
        <v>110.67</v>
      </c>
      <c r="D2935">
        <v>263.5</v>
      </c>
      <c r="E2935">
        <v>65.430000000000007</v>
      </c>
      <c r="F2935">
        <v>12.14</v>
      </c>
      <c r="G2935">
        <v>42.82</v>
      </c>
      <c r="H2935">
        <v>56.02</v>
      </c>
      <c r="I2935">
        <v>53.2</v>
      </c>
      <c r="J2935">
        <v>41.03</v>
      </c>
      <c r="K2935">
        <v>178.55</v>
      </c>
      <c r="L2935">
        <v>43.41</v>
      </c>
      <c r="O2935" s="1">
        <v>43111</v>
      </c>
      <c r="P2935" s="4">
        <f t="shared" si="92"/>
        <v>83.787875</v>
      </c>
      <c r="Q2935" s="4">
        <f t="shared" si="94"/>
        <v>178.03</v>
      </c>
      <c r="T2935" s="59"/>
      <c r="U2935" s="59"/>
    </row>
    <row r="2936" spans="1:21" x14ac:dyDescent="0.3">
      <c r="A2936">
        <v>43112</v>
      </c>
      <c r="B2936">
        <v>178.99</v>
      </c>
      <c r="C2936">
        <v>112.72</v>
      </c>
      <c r="D2936">
        <v>264.29000000000002</v>
      </c>
      <c r="E2936">
        <v>65.38</v>
      </c>
      <c r="F2936">
        <v>12.02</v>
      </c>
      <c r="G2936">
        <v>42.81</v>
      </c>
      <c r="H2936">
        <v>55.744999999999997</v>
      </c>
      <c r="I2936">
        <v>53.45</v>
      </c>
      <c r="J2936">
        <v>41.19</v>
      </c>
      <c r="K2936">
        <v>180.87</v>
      </c>
      <c r="L2936">
        <v>43.24</v>
      </c>
      <c r="O2936" s="1">
        <v>43112</v>
      </c>
      <c r="P2936" s="4">
        <f t="shared" si="92"/>
        <v>84.189187500000003</v>
      </c>
      <c r="Q2936" s="4">
        <f t="shared" si="94"/>
        <v>178.99</v>
      </c>
      <c r="T2936" s="59"/>
      <c r="U2936" s="59"/>
    </row>
    <row r="2937" spans="1:21" x14ac:dyDescent="0.3">
      <c r="A2937">
        <v>43113</v>
      </c>
      <c r="B2937">
        <v>178.99</v>
      </c>
      <c r="C2937">
        <v>112.72</v>
      </c>
      <c r="D2937">
        <v>264.29000000000002</v>
      </c>
      <c r="E2937">
        <v>65.38</v>
      </c>
      <c r="F2937">
        <v>12.02</v>
      </c>
      <c r="G2937">
        <v>42.81</v>
      </c>
      <c r="H2937">
        <v>55.744999999999997</v>
      </c>
      <c r="I2937">
        <v>53.45</v>
      </c>
      <c r="J2937">
        <v>41.19</v>
      </c>
      <c r="K2937">
        <v>180.87</v>
      </c>
      <c r="L2937">
        <v>43.24</v>
      </c>
      <c r="O2937" s="1">
        <v>43113</v>
      </c>
      <c r="P2937" s="4">
        <f t="shared" si="92"/>
        <v>84.189187500000003</v>
      </c>
      <c r="Q2937" s="4">
        <f t="shared" si="94"/>
        <v>178.99</v>
      </c>
      <c r="T2937" s="59"/>
      <c r="U2937" s="59"/>
    </row>
    <row r="2938" spans="1:21" x14ac:dyDescent="0.3">
      <c r="A2938">
        <v>43114</v>
      </c>
      <c r="B2938">
        <v>178.99</v>
      </c>
      <c r="C2938">
        <v>112.72</v>
      </c>
      <c r="D2938">
        <v>264.29000000000002</v>
      </c>
      <c r="E2938">
        <v>65.38</v>
      </c>
      <c r="F2938">
        <v>12.02</v>
      </c>
      <c r="G2938">
        <v>42.81</v>
      </c>
      <c r="H2938">
        <v>55.744999999999997</v>
      </c>
      <c r="I2938">
        <v>53.45</v>
      </c>
      <c r="J2938">
        <v>41.19</v>
      </c>
      <c r="K2938">
        <v>180.87</v>
      </c>
      <c r="L2938">
        <v>43.24</v>
      </c>
      <c r="O2938" s="1">
        <v>43114</v>
      </c>
      <c r="P2938" s="4">
        <f t="shared" si="92"/>
        <v>84.189187500000003</v>
      </c>
      <c r="Q2938" s="4">
        <f t="shared" si="94"/>
        <v>178.99</v>
      </c>
      <c r="T2938" s="59"/>
      <c r="U2938" s="59"/>
    </row>
    <row r="2939" spans="1:21" x14ac:dyDescent="0.3">
      <c r="A2939">
        <v>43115</v>
      </c>
      <c r="B2939">
        <v>178.99</v>
      </c>
      <c r="C2939">
        <v>112.72</v>
      </c>
      <c r="D2939">
        <v>264.29000000000002</v>
      </c>
      <c r="E2939">
        <v>65.38</v>
      </c>
      <c r="F2939">
        <v>12.02</v>
      </c>
      <c r="G2939">
        <v>42.81</v>
      </c>
      <c r="H2939">
        <v>55.744999999999997</v>
      </c>
      <c r="I2939">
        <v>53.45</v>
      </c>
      <c r="J2939">
        <v>41.19</v>
      </c>
      <c r="K2939">
        <v>180.87</v>
      </c>
      <c r="L2939">
        <v>43.24</v>
      </c>
      <c r="O2939" s="1">
        <v>43115</v>
      </c>
      <c r="P2939" s="4">
        <f t="shared" si="92"/>
        <v>84.189187500000003</v>
      </c>
      <c r="Q2939" s="4">
        <f t="shared" si="94"/>
        <v>178.99</v>
      </c>
      <c r="T2939" s="59"/>
      <c r="U2939" s="59"/>
    </row>
    <row r="2940" spans="1:21" x14ac:dyDescent="0.3">
      <c r="A2940">
        <v>43116</v>
      </c>
      <c r="B2940">
        <v>179.58</v>
      </c>
      <c r="C2940">
        <v>112.92</v>
      </c>
      <c r="D2940">
        <v>263.25</v>
      </c>
      <c r="E2940">
        <v>68.25</v>
      </c>
      <c r="F2940">
        <v>11.91</v>
      </c>
      <c r="G2940">
        <v>42.92</v>
      </c>
      <c r="H2940">
        <v>55.027500000000003</v>
      </c>
      <c r="I2940">
        <v>54.5</v>
      </c>
      <c r="J2940">
        <v>42.23</v>
      </c>
      <c r="K2940">
        <v>186.38</v>
      </c>
      <c r="L2940">
        <v>43.14</v>
      </c>
      <c r="O2940" s="1">
        <v>43116</v>
      </c>
      <c r="P2940" s="4">
        <f t="shared" si="92"/>
        <v>84.771218750000003</v>
      </c>
      <c r="Q2940" s="4">
        <f t="shared" si="94"/>
        <v>179.58</v>
      </c>
      <c r="T2940" s="59"/>
      <c r="U2940" s="59"/>
    </row>
    <row r="2941" spans="1:21" x14ac:dyDescent="0.3">
      <c r="A2941">
        <v>43117</v>
      </c>
      <c r="B2941">
        <v>184.79</v>
      </c>
      <c r="C2941">
        <v>119.16</v>
      </c>
      <c r="D2941">
        <v>265.81</v>
      </c>
      <c r="E2941">
        <v>68.02</v>
      </c>
      <c r="F2941">
        <v>12.18</v>
      </c>
      <c r="G2941">
        <v>44.26</v>
      </c>
      <c r="H2941">
        <v>56.18</v>
      </c>
      <c r="I2941">
        <v>57.34</v>
      </c>
      <c r="J2941">
        <v>43.13</v>
      </c>
      <c r="K2941">
        <v>199.18</v>
      </c>
      <c r="L2941">
        <v>44.39</v>
      </c>
      <c r="O2941" s="1">
        <v>43117</v>
      </c>
      <c r="P2941" s="4">
        <f t="shared" si="92"/>
        <v>87.191250000000011</v>
      </c>
      <c r="Q2941" s="4">
        <f t="shared" si="94"/>
        <v>184.79</v>
      </c>
      <c r="T2941" s="59"/>
      <c r="U2941" s="59"/>
    </row>
    <row r="2942" spans="1:21" x14ac:dyDescent="0.3">
      <c r="A2942">
        <v>43118</v>
      </c>
      <c r="B2942">
        <v>185.62</v>
      </c>
      <c r="C2942">
        <v>116.41</v>
      </c>
      <c r="D2942">
        <v>269.8</v>
      </c>
      <c r="E2942">
        <v>68.05</v>
      </c>
      <c r="F2942">
        <v>12.47</v>
      </c>
      <c r="G2942">
        <v>43.99</v>
      </c>
      <c r="H2942">
        <v>56.11</v>
      </c>
      <c r="I2942">
        <v>57.4</v>
      </c>
      <c r="J2942">
        <v>44.57</v>
      </c>
      <c r="K2942">
        <v>203.36</v>
      </c>
      <c r="L2942">
        <v>44.48</v>
      </c>
      <c r="O2942" s="1">
        <v>43118</v>
      </c>
      <c r="P2942" s="4">
        <f t="shared" si="92"/>
        <v>87.626375000000024</v>
      </c>
      <c r="Q2942" s="4">
        <f t="shared" si="94"/>
        <v>185.62</v>
      </c>
      <c r="T2942" s="59"/>
      <c r="U2942" s="59"/>
    </row>
    <row r="2943" spans="1:21" x14ac:dyDescent="0.3">
      <c r="A2943">
        <v>43119</v>
      </c>
      <c r="B2943">
        <v>185.81</v>
      </c>
      <c r="C2943">
        <v>116.83</v>
      </c>
      <c r="D2943">
        <v>266.39</v>
      </c>
      <c r="E2943">
        <v>68.040000000000006</v>
      </c>
      <c r="F2943">
        <v>12.59</v>
      </c>
      <c r="G2943">
        <v>42.75</v>
      </c>
      <c r="H2943">
        <v>57.527500000000003</v>
      </c>
      <c r="I2943">
        <v>57.4</v>
      </c>
      <c r="J2943">
        <v>44.67</v>
      </c>
      <c r="K2943">
        <v>205.52</v>
      </c>
      <c r="L2943">
        <v>44.82</v>
      </c>
      <c r="O2943" s="1">
        <v>43119</v>
      </c>
      <c r="P2943" s="4">
        <f t="shared" si="92"/>
        <v>87.473593750000006</v>
      </c>
      <c r="Q2943" s="4">
        <f t="shared" si="94"/>
        <v>185.81</v>
      </c>
      <c r="T2943" s="59"/>
      <c r="U2943" s="59"/>
    </row>
    <row r="2944" spans="1:21" x14ac:dyDescent="0.3">
      <c r="A2944">
        <v>43120</v>
      </c>
      <c r="B2944">
        <v>185.81</v>
      </c>
      <c r="C2944">
        <v>116.83</v>
      </c>
      <c r="D2944">
        <v>266.39</v>
      </c>
      <c r="E2944">
        <v>68.040000000000006</v>
      </c>
      <c r="F2944">
        <v>12.59</v>
      </c>
      <c r="G2944">
        <v>42.75</v>
      </c>
      <c r="H2944">
        <v>57.527500000000003</v>
      </c>
      <c r="I2944">
        <v>57.4</v>
      </c>
      <c r="J2944">
        <v>44.67</v>
      </c>
      <c r="K2944">
        <v>205.52</v>
      </c>
      <c r="L2944">
        <v>44.82</v>
      </c>
      <c r="O2944" s="1">
        <v>43120</v>
      </c>
      <c r="P2944" s="4">
        <f t="shared" si="92"/>
        <v>87.473593750000006</v>
      </c>
      <c r="Q2944" s="4">
        <f t="shared" si="94"/>
        <v>185.81</v>
      </c>
      <c r="T2944" s="59"/>
      <c r="U2944" s="59"/>
    </row>
    <row r="2945" spans="1:21" x14ac:dyDescent="0.3">
      <c r="A2945">
        <v>43121</v>
      </c>
      <c r="B2945">
        <v>185.81</v>
      </c>
      <c r="C2945">
        <v>116.83</v>
      </c>
      <c r="D2945">
        <v>266.39</v>
      </c>
      <c r="E2945">
        <v>68.040000000000006</v>
      </c>
      <c r="F2945">
        <v>12.59</v>
      </c>
      <c r="G2945">
        <v>42.75</v>
      </c>
      <c r="H2945">
        <v>57.527500000000003</v>
      </c>
      <c r="I2945">
        <v>57.4</v>
      </c>
      <c r="J2945">
        <v>44.67</v>
      </c>
      <c r="K2945">
        <v>205.52</v>
      </c>
      <c r="L2945">
        <v>44.82</v>
      </c>
      <c r="O2945" s="1">
        <v>43121</v>
      </c>
      <c r="P2945" s="4">
        <f t="shared" si="92"/>
        <v>87.473593750000006</v>
      </c>
      <c r="Q2945" s="4">
        <f t="shared" si="94"/>
        <v>185.81</v>
      </c>
      <c r="T2945" s="59"/>
      <c r="U2945" s="59"/>
    </row>
    <row r="2946" spans="1:21" x14ac:dyDescent="0.3">
      <c r="A2946">
        <v>43122</v>
      </c>
      <c r="B2946">
        <v>187.19</v>
      </c>
      <c r="C2946">
        <v>119.44</v>
      </c>
      <c r="D2946">
        <v>262.11</v>
      </c>
      <c r="E2946">
        <v>68.67</v>
      </c>
      <c r="F2946">
        <v>12.65</v>
      </c>
      <c r="G2946">
        <v>42.88</v>
      </c>
      <c r="H2946">
        <v>58.422499999999999</v>
      </c>
      <c r="I2946">
        <v>57.46</v>
      </c>
      <c r="J2946">
        <v>46.38</v>
      </c>
      <c r="K2946">
        <v>205.54</v>
      </c>
      <c r="L2946">
        <v>45.75</v>
      </c>
      <c r="O2946" s="1">
        <v>43122</v>
      </c>
      <c r="P2946" s="4">
        <f t="shared" si="92"/>
        <v>87.676531249999996</v>
      </c>
      <c r="Q2946" s="4">
        <f t="shared" si="94"/>
        <v>187.19</v>
      </c>
      <c r="T2946" s="59"/>
      <c r="U2946" s="59"/>
    </row>
    <row r="2947" spans="1:21" x14ac:dyDescent="0.3">
      <c r="A2947">
        <v>43123</v>
      </c>
      <c r="B2947">
        <v>188.69</v>
      </c>
      <c r="C2947">
        <v>119.89</v>
      </c>
      <c r="D2947">
        <v>262.89999999999998</v>
      </c>
      <c r="E2947">
        <v>68.34</v>
      </c>
      <c r="F2947">
        <v>12.94</v>
      </c>
      <c r="G2947">
        <v>43.95</v>
      </c>
      <c r="H2947">
        <v>59.727499999999999</v>
      </c>
      <c r="I2947">
        <v>57.79</v>
      </c>
      <c r="J2947">
        <v>46.28</v>
      </c>
      <c r="K2947">
        <v>205.43</v>
      </c>
      <c r="L2947">
        <v>46.06</v>
      </c>
      <c r="O2947" s="1">
        <v>43123</v>
      </c>
      <c r="P2947" s="4">
        <f t="shared" si="92"/>
        <v>88.140218750000003</v>
      </c>
      <c r="Q2947" s="4">
        <f t="shared" si="94"/>
        <v>188.69</v>
      </c>
      <c r="T2947" s="59"/>
      <c r="U2947" s="59"/>
    </row>
    <row r="2948" spans="1:21" x14ac:dyDescent="0.3">
      <c r="A2948">
        <v>43124</v>
      </c>
      <c r="B2948">
        <v>184.37</v>
      </c>
      <c r="C2948">
        <v>109.7</v>
      </c>
      <c r="D2948">
        <v>256.86</v>
      </c>
      <c r="E2948">
        <v>67.98</v>
      </c>
      <c r="F2948">
        <v>12.71</v>
      </c>
      <c r="G2948">
        <v>43.08</v>
      </c>
      <c r="H2948">
        <v>58.95</v>
      </c>
      <c r="I2948">
        <v>56.88</v>
      </c>
      <c r="J2948">
        <v>45.33</v>
      </c>
      <c r="K2948">
        <v>202.25</v>
      </c>
      <c r="L2948">
        <v>45.51</v>
      </c>
      <c r="O2948" s="1">
        <v>43124</v>
      </c>
      <c r="P2948" s="4">
        <f t="shared" ref="P2948:P3011" si="95">SUMPRODUCT(C2948:L2948,$C$1:$L$1)</f>
        <v>85.691874999999982</v>
      </c>
      <c r="Q2948" s="4">
        <f t="shared" si="94"/>
        <v>184.37</v>
      </c>
      <c r="T2948" s="59"/>
      <c r="U2948" s="59"/>
    </row>
    <row r="2949" spans="1:21" x14ac:dyDescent="0.3">
      <c r="A2949">
        <v>43125</v>
      </c>
      <c r="B2949">
        <v>181.17</v>
      </c>
      <c r="C2949">
        <v>110.15</v>
      </c>
      <c r="D2949">
        <v>247.29</v>
      </c>
      <c r="E2949">
        <v>67.42</v>
      </c>
      <c r="F2949">
        <v>12.41</v>
      </c>
      <c r="G2949">
        <v>43.01</v>
      </c>
      <c r="H2949">
        <v>59.087499999999999</v>
      </c>
      <c r="I2949">
        <v>55.76</v>
      </c>
      <c r="J2949">
        <v>45.1</v>
      </c>
      <c r="K2949">
        <v>200.83</v>
      </c>
      <c r="L2949">
        <v>45.3</v>
      </c>
      <c r="O2949" s="1">
        <v>43125</v>
      </c>
      <c r="P2949" s="4">
        <f t="shared" si="95"/>
        <v>84.344593749999987</v>
      </c>
      <c r="Q2949" s="4">
        <f t="shared" si="94"/>
        <v>181.17</v>
      </c>
      <c r="T2949" s="59"/>
      <c r="U2949" s="59"/>
    </row>
    <row r="2950" spans="1:21" x14ac:dyDescent="0.3">
      <c r="A2950">
        <v>43126</v>
      </c>
      <c r="B2950">
        <v>186.96</v>
      </c>
      <c r="C2950">
        <v>113.69</v>
      </c>
      <c r="D2950">
        <v>250.79</v>
      </c>
      <c r="E2950">
        <v>68.53</v>
      </c>
      <c r="F2950">
        <v>12.95</v>
      </c>
      <c r="G2950">
        <v>43.67</v>
      </c>
      <c r="H2950">
        <v>60.832500000000003</v>
      </c>
      <c r="I2950">
        <v>57.12</v>
      </c>
      <c r="J2950">
        <v>45.72</v>
      </c>
      <c r="K2950">
        <v>206.51</v>
      </c>
      <c r="L2950">
        <v>50.08</v>
      </c>
      <c r="O2950" s="1">
        <v>43126</v>
      </c>
      <c r="P2950" s="4">
        <f t="shared" si="95"/>
        <v>86.598531250000008</v>
      </c>
      <c r="Q2950" s="4">
        <f t="shared" si="94"/>
        <v>186.96</v>
      </c>
      <c r="T2950" s="59"/>
      <c r="U2950" s="59"/>
    </row>
    <row r="2951" spans="1:21" x14ac:dyDescent="0.3">
      <c r="A2951">
        <v>43127</v>
      </c>
      <c r="B2951">
        <v>186.96</v>
      </c>
      <c r="C2951">
        <v>113.69</v>
      </c>
      <c r="D2951">
        <v>250.79</v>
      </c>
      <c r="E2951">
        <v>68.53</v>
      </c>
      <c r="F2951">
        <v>12.95</v>
      </c>
      <c r="G2951">
        <v>43.67</v>
      </c>
      <c r="H2951">
        <v>60.832500000000003</v>
      </c>
      <c r="I2951">
        <v>57.12</v>
      </c>
      <c r="J2951">
        <v>45.72</v>
      </c>
      <c r="K2951">
        <v>206.51</v>
      </c>
      <c r="L2951">
        <v>50.08</v>
      </c>
      <c r="O2951" s="1">
        <v>43127</v>
      </c>
      <c r="P2951" s="4">
        <f t="shared" si="95"/>
        <v>86.598531250000008</v>
      </c>
      <c r="Q2951" s="4">
        <f t="shared" si="94"/>
        <v>186.96</v>
      </c>
      <c r="T2951" s="59"/>
      <c r="U2951" s="59"/>
    </row>
    <row r="2952" spans="1:21" x14ac:dyDescent="0.3">
      <c r="A2952">
        <v>43128</v>
      </c>
      <c r="B2952">
        <v>186.96</v>
      </c>
      <c r="C2952">
        <v>113.69</v>
      </c>
      <c r="D2952">
        <v>250.79</v>
      </c>
      <c r="E2952">
        <v>68.53</v>
      </c>
      <c r="F2952">
        <v>12.95</v>
      </c>
      <c r="G2952">
        <v>43.67</v>
      </c>
      <c r="H2952">
        <v>60.832500000000003</v>
      </c>
      <c r="I2952">
        <v>57.12</v>
      </c>
      <c r="J2952">
        <v>45.72</v>
      </c>
      <c r="K2952">
        <v>206.51</v>
      </c>
      <c r="L2952">
        <v>50.08</v>
      </c>
      <c r="O2952" s="1">
        <v>43128</v>
      </c>
      <c r="P2952" s="4">
        <f t="shared" si="95"/>
        <v>86.598531250000008</v>
      </c>
      <c r="Q2952" s="4">
        <f t="shared" si="94"/>
        <v>186.96</v>
      </c>
      <c r="T2952" s="59"/>
      <c r="U2952" s="59"/>
    </row>
    <row r="2953" spans="1:21" x14ac:dyDescent="0.3">
      <c r="A2953">
        <v>43129</v>
      </c>
      <c r="B2953">
        <v>186.69</v>
      </c>
      <c r="C2953">
        <v>112.65</v>
      </c>
      <c r="D2953">
        <v>245.47</v>
      </c>
      <c r="E2953">
        <v>67.319999999999993</v>
      </c>
      <c r="F2953">
        <v>13.32</v>
      </c>
      <c r="G2953">
        <v>43.29</v>
      </c>
      <c r="H2953">
        <v>61.712499999999999</v>
      </c>
      <c r="I2953">
        <v>55.33</v>
      </c>
      <c r="J2953">
        <v>45.4</v>
      </c>
      <c r="K2953">
        <v>204.02</v>
      </c>
      <c r="L2953">
        <v>49.98</v>
      </c>
      <c r="O2953" s="1">
        <v>43129</v>
      </c>
      <c r="P2953" s="4">
        <f t="shared" si="95"/>
        <v>85.491656249999977</v>
      </c>
      <c r="Q2953" s="4">
        <f t="shared" si="94"/>
        <v>186.69</v>
      </c>
      <c r="T2953" s="59"/>
      <c r="U2953" s="59"/>
    </row>
    <row r="2954" spans="1:21" x14ac:dyDescent="0.3">
      <c r="A2954">
        <v>43130</v>
      </c>
      <c r="B2954">
        <v>182.98</v>
      </c>
      <c r="C2954">
        <v>109.89</v>
      </c>
      <c r="D2954">
        <v>240.98</v>
      </c>
      <c r="E2954">
        <v>66.989999999999995</v>
      </c>
      <c r="F2954">
        <v>12.87</v>
      </c>
      <c r="G2954">
        <v>41.67</v>
      </c>
      <c r="H2954">
        <v>60.68</v>
      </c>
      <c r="I2954">
        <v>53.38</v>
      </c>
      <c r="J2954">
        <v>44.88</v>
      </c>
      <c r="K2954">
        <v>200.23</v>
      </c>
      <c r="L2954">
        <v>48.79</v>
      </c>
      <c r="O2954" s="1">
        <v>43130</v>
      </c>
      <c r="P2954" s="4">
        <f t="shared" si="95"/>
        <v>83.721125000000001</v>
      </c>
      <c r="Q2954" s="4">
        <f t="shared" si="94"/>
        <v>182.98</v>
      </c>
      <c r="T2954" s="59"/>
      <c r="U2954" s="59"/>
    </row>
    <row r="2955" spans="1:21" x14ac:dyDescent="0.3">
      <c r="A2955">
        <v>43131</v>
      </c>
      <c r="B2955">
        <v>184.47</v>
      </c>
      <c r="C2955">
        <v>109.67</v>
      </c>
      <c r="D2955">
        <v>248.03</v>
      </c>
      <c r="E2955">
        <v>68.25</v>
      </c>
      <c r="F2955">
        <v>13.74</v>
      </c>
      <c r="G2955">
        <v>43.72</v>
      </c>
      <c r="H2955">
        <v>61.45</v>
      </c>
      <c r="I2955">
        <v>53.63</v>
      </c>
      <c r="J2955">
        <v>45.31</v>
      </c>
      <c r="K2955">
        <v>202.96</v>
      </c>
      <c r="L2955">
        <v>48.14</v>
      </c>
      <c r="O2955" s="1">
        <v>43131</v>
      </c>
      <c r="P2955" s="4">
        <f t="shared" si="95"/>
        <v>85.159375000000011</v>
      </c>
      <c r="Q2955" s="4">
        <f t="shared" si="94"/>
        <v>184.47</v>
      </c>
      <c r="T2955" s="59"/>
      <c r="U2955" s="59"/>
    </row>
    <row r="2956" spans="1:21" x14ac:dyDescent="0.3">
      <c r="A2956">
        <v>43132</v>
      </c>
      <c r="B2956">
        <v>183.56</v>
      </c>
      <c r="C2956">
        <v>110.08</v>
      </c>
      <c r="D2956">
        <v>238.79</v>
      </c>
      <c r="E2956">
        <v>66.8</v>
      </c>
      <c r="F2956">
        <v>13.25</v>
      </c>
      <c r="G2956">
        <v>42.49</v>
      </c>
      <c r="H2956">
        <v>60.125</v>
      </c>
      <c r="I2956">
        <v>53.28</v>
      </c>
      <c r="J2956">
        <v>45.45</v>
      </c>
      <c r="K2956">
        <v>201.42</v>
      </c>
      <c r="L2956">
        <v>47.65</v>
      </c>
      <c r="O2956" s="1">
        <v>43132</v>
      </c>
      <c r="P2956" s="4">
        <f t="shared" si="95"/>
        <v>83.4958125</v>
      </c>
      <c r="Q2956" s="4">
        <f t="shared" si="94"/>
        <v>183.56</v>
      </c>
      <c r="T2956" s="59"/>
      <c r="U2956" s="59"/>
    </row>
    <row r="2957" spans="1:21" x14ac:dyDescent="0.3">
      <c r="A2957">
        <v>43133</v>
      </c>
      <c r="B2957">
        <v>178.62</v>
      </c>
      <c r="C2957">
        <v>107.66</v>
      </c>
      <c r="D2957">
        <v>235.48</v>
      </c>
      <c r="E2957">
        <v>66.069999999999993</v>
      </c>
      <c r="F2957">
        <v>12.45</v>
      </c>
      <c r="G2957">
        <v>40.82</v>
      </c>
      <c r="H2957">
        <v>58.38</v>
      </c>
      <c r="I2957">
        <v>50.68</v>
      </c>
      <c r="J2957">
        <v>44.51</v>
      </c>
      <c r="K2957">
        <v>194.57</v>
      </c>
      <c r="L2957">
        <v>46.15</v>
      </c>
      <c r="O2957" s="1">
        <v>43133</v>
      </c>
      <c r="P2957" s="4">
        <f t="shared" si="95"/>
        <v>81.444124999999985</v>
      </c>
      <c r="Q2957" s="4">
        <f t="shared" si="94"/>
        <v>178.62</v>
      </c>
      <c r="T2957" s="59"/>
      <c r="U2957" s="59"/>
    </row>
    <row r="2958" spans="1:21" x14ac:dyDescent="0.3">
      <c r="A2958">
        <v>43134</v>
      </c>
      <c r="B2958">
        <v>178.62</v>
      </c>
      <c r="C2958">
        <v>107.66</v>
      </c>
      <c r="D2958">
        <v>235.48</v>
      </c>
      <c r="E2958">
        <v>66.069999999999993</v>
      </c>
      <c r="F2958">
        <v>12.45</v>
      </c>
      <c r="G2958">
        <v>40.82</v>
      </c>
      <c r="H2958">
        <v>58.38</v>
      </c>
      <c r="I2958">
        <v>50.68</v>
      </c>
      <c r="J2958">
        <v>44.51</v>
      </c>
      <c r="K2958">
        <v>194.57</v>
      </c>
      <c r="L2958">
        <v>46.15</v>
      </c>
      <c r="O2958" s="1">
        <v>43134</v>
      </c>
      <c r="P2958" s="4">
        <f t="shared" si="95"/>
        <v>81.444124999999985</v>
      </c>
      <c r="Q2958" s="4">
        <f t="shared" si="94"/>
        <v>178.62</v>
      </c>
      <c r="T2958" s="59"/>
      <c r="U2958" s="59"/>
    </row>
    <row r="2959" spans="1:21" x14ac:dyDescent="0.3">
      <c r="A2959">
        <v>43135</v>
      </c>
      <c r="B2959">
        <v>178.62</v>
      </c>
      <c r="C2959">
        <v>107.66</v>
      </c>
      <c r="D2959">
        <v>235.48</v>
      </c>
      <c r="E2959">
        <v>66.069999999999993</v>
      </c>
      <c r="F2959">
        <v>12.45</v>
      </c>
      <c r="G2959">
        <v>40.82</v>
      </c>
      <c r="H2959">
        <v>58.38</v>
      </c>
      <c r="I2959">
        <v>50.68</v>
      </c>
      <c r="J2959">
        <v>44.51</v>
      </c>
      <c r="K2959">
        <v>194.57</v>
      </c>
      <c r="L2959">
        <v>46.15</v>
      </c>
      <c r="O2959" s="1">
        <v>43135</v>
      </c>
      <c r="P2959" s="4">
        <f t="shared" si="95"/>
        <v>81.444124999999985</v>
      </c>
      <c r="Q2959" s="4">
        <f t="shared" si="94"/>
        <v>178.62</v>
      </c>
      <c r="T2959" s="59"/>
      <c r="U2959" s="59"/>
    </row>
    <row r="2960" spans="1:21" x14ac:dyDescent="0.3">
      <c r="A2960">
        <v>43136</v>
      </c>
      <c r="B2960">
        <v>170.21</v>
      </c>
      <c r="C2960">
        <v>104.21</v>
      </c>
      <c r="D2960">
        <v>228.1</v>
      </c>
      <c r="E2960">
        <v>61.73</v>
      </c>
      <c r="F2960">
        <v>11.57</v>
      </c>
      <c r="G2960">
        <v>39.4</v>
      </c>
      <c r="H2960">
        <v>53.424999999999997</v>
      </c>
      <c r="I2960">
        <v>48.31</v>
      </c>
      <c r="J2960">
        <v>42.95</v>
      </c>
      <c r="K2960">
        <v>186.68</v>
      </c>
      <c r="L2960">
        <v>44.52</v>
      </c>
      <c r="O2960" s="1">
        <v>43136</v>
      </c>
      <c r="P2960" s="4">
        <f t="shared" si="95"/>
        <v>77.9988125</v>
      </c>
      <c r="Q2960" s="4">
        <f t="shared" si="94"/>
        <v>170.21</v>
      </c>
      <c r="T2960" s="59"/>
      <c r="U2960" s="59"/>
    </row>
    <row r="2961" spans="1:21" x14ac:dyDescent="0.3">
      <c r="A2961">
        <v>43137</v>
      </c>
      <c r="B2961">
        <v>176.37</v>
      </c>
      <c r="C2961">
        <v>105.87</v>
      </c>
      <c r="D2961">
        <v>240.38</v>
      </c>
      <c r="E2961">
        <v>64.400000000000006</v>
      </c>
      <c r="F2961">
        <v>11.65</v>
      </c>
      <c r="G2961">
        <v>43.88</v>
      </c>
      <c r="H2961">
        <v>56.395000000000003</v>
      </c>
      <c r="I2961">
        <v>50.25</v>
      </c>
      <c r="J2961">
        <v>43.59</v>
      </c>
      <c r="K2961">
        <v>194.11</v>
      </c>
      <c r="L2961">
        <v>44.91</v>
      </c>
      <c r="O2961" s="1">
        <v>43137</v>
      </c>
      <c r="P2961" s="4">
        <f t="shared" si="95"/>
        <v>81.380187500000005</v>
      </c>
      <c r="Q2961" s="4">
        <f t="shared" si="94"/>
        <v>176.37</v>
      </c>
      <c r="T2961" s="59"/>
      <c r="U2961" s="59"/>
    </row>
    <row r="2962" spans="1:21" x14ac:dyDescent="0.3">
      <c r="A2962">
        <v>43138</v>
      </c>
      <c r="B2962">
        <v>172.59</v>
      </c>
      <c r="C2962">
        <v>101.98</v>
      </c>
      <c r="D2962">
        <v>237.38</v>
      </c>
      <c r="E2962">
        <v>65.040000000000006</v>
      </c>
      <c r="F2962">
        <v>11.6</v>
      </c>
      <c r="G2962">
        <v>42.01</v>
      </c>
      <c r="H2962">
        <v>57.2</v>
      </c>
      <c r="I2962">
        <v>48.69</v>
      </c>
      <c r="J2962">
        <v>41.88</v>
      </c>
      <c r="K2962">
        <v>187.15</v>
      </c>
      <c r="L2962">
        <v>45.2</v>
      </c>
      <c r="O2962" s="1">
        <v>43138</v>
      </c>
      <c r="P2962" s="4">
        <f t="shared" si="95"/>
        <v>79.975249999999988</v>
      </c>
      <c r="Q2962" s="4">
        <f t="shared" si="94"/>
        <v>172.59</v>
      </c>
      <c r="T2962" s="59"/>
      <c r="U2962" s="59"/>
    </row>
    <row r="2963" spans="1:21" x14ac:dyDescent="0.3">
      <c r="A2963">
        <v>43139</v>
      </c>
      <c r="B2963">
        <v>165.34</v>
      </c>
      <c r="C2963">
        <v>97.66</v>
      </c>
      <c r="D2963">
        <v>229.57</v>
      </c>
      <c r="E2963">
        <v>62.42</v>
      </c>
      <c r="F2963">
        <v>11.22</v>
      </c>
      <c r="G2963">
        <v>40</v>
      </c>
      <c r="H2963">
        <v>54.38</v>
      </c>
      <c r="I2963">
        <v>45.75</v>
      </c>
      <c r="J2963">
        <v>40.36</v>
      </c>
      <c r="K2963">
        <v>179.9</v>
      </c>
      <c r="L2963">
        <v>42.75</v>
      </c>
      <c r="O2963" s="1">
        <v>43139</v>
      </c>
      <c r="P2963" s="4">
        <f t="shared" si="95"/>
        <v>76.684875000000005</v>
      </c>
      <c r="Q2963" s="4">
        <f t="shared" si="94"/>
        <v>165.34</v>
      </c>
      <c r="T2963" s="59"/>
      <c r="U2963" s="59"/>
    </row>
    <row r="2964" spans="1:21" x14ac:dyDescent="0.3">
      <c r="A2964">
        <v>43140</v>
      </c>
      <c r="B2964">
        <v>170.1</v>
      </c>
      <c r="C2964">
        <v>100.49</v>
      </c>
      <c r="D2964">
        <v>235.5</v>
      </c>
      <c r="E2964">
        <v>63.99</v>
      </c>
      <c r="F2964">
        <v>11.31</v>
      </c>
      <c r="G2964">
        <v>40.409999999999997</v>
      </c>
      <c r="H2964">
        <v>58.02</v>
      </c>
      <c r="I2964">
        <v>48.08</v>
      </c>
      <c r="J2964">
        <v>41.47</v>
      </c>
      <c r="K2964">
        <v>183.67</v>
      </c>
      <c r="L2964">
        <v>43.95</v>
      </c>
      <c r="O2964" s="1">
        <v>43140</v>
      </c>
      <c r="P2964" s="4">
        <f t="shared" si="95"/>
        <v>78.953874999999982</v>
      </c>
      <c r="Q2964" s="4">
        <f t="shared" si="94"/>
        <v>170.1</v>
      </c>
      <c r="T2964" s="59"/>
      <c r="U2964" s="59"/>
    </row>
    <row r="2965" spans="1:21" x14ac:dyDescent="0.3">
      <c r="A2965">
        <v>43141</v>
      </c>
      <c r="B2965">
        <v>170.1</v>
      </c>
      <c r="C2965">
        <v>100.49</v>
      </c>
      <c r="D2965">
        <v>235.5</v>
      </c>
      <c r="E2965">
        <v>63.99</v>
      </c>
      <c r="F2965">
        <v>11.31</v>
      </c>
      <c r="G2965">
        <v>40.409999999999997</v>
      </c>
      <c r="H2965">
        <v>58.02</v>
      </c>
      <c r="I2965">
        <v>48.08</v>
      </c>
      <c r="J2965">
        <v>41.47</v>
      </c>
      <c r="K2965">
        <v>183.67</v>
      </c>
      <c r="L2965">
        <v>43.95</v>
      </c>
      <c r="O2965" s="1">
        <v>43141</v>
      </c>
      <c r="P2965" s="4">
        <f t="shared" si="95"/>
        <v>78.953874999999982</v>
      </c>
      <c r="Q2965" s="4">
        <f t="shared" si="94"/>
        <v>170.1</v>
      </c>
      <c r="T2965" s="59"/>
      <c r="U2965" s="59"/>
    </row>
    <row r="2966" spans="1:21" x14ac:dyDescent="0.3">
      <c r="A2966">
        <v>43142</v>
      </c>
      <c r="B2966">
        <v>170.1</v>
      </c>
      <c r="C2966">
        <v>100.49</v>
      </c>
      <c r="D2966">
        <v>235.5</v>
      </c>
      <c r="E2966">
        <v>63.99</v>
      </c>
      <c r="F2966">
        <v>11.31</v>
      </c>
      <c r="G2966">
        <v>40.409999999999997</v>
      </c>
      <c r="H2966">
        <v>58.02</v>
      </c>
      <c r="I2966">
        <v>48.08</v>
      </c>
      <c r="J2966">
        <v>41.47</v>
      </c>
      <c r="K2966">
        <v>183.67</v>
      </c>
      <c r="L2966">
        <v>43.95</v>
      </c>
      <c r="O2966" s="1">
        <v>43142</v>
      </c>
      <c r="P2966" s="4">
        <f t="shared" si="95"/>
        <v>78.953874999999982</v>
      </c>
      <c r="Q2966" s="4">
        <f t="shared" si="94"/>
        <v>170.1</v>
      </c>
      <c r="T2966" s="59"/>
      <c r="U2966" s="59"/>
    </row>
    <row r="2967" spans="1:21" x14ac:dyDescent="0.3">
      <c r="A2967">
        <v>43143</v>
      </c>
      <c r="B2967">
        <v>173.37</v>
      </c>
      <c r="C2967">
        <v>101.94</v>
      </c>
      <c r="D2967">
        <v>244.4</v>
      </c>
      <c r="E2967">
        <v>65.66</v>
      </c>
      <c r="F2967">
        <v>11.68</v>
      </c>
      <c r="G2967">
        <v>42.19</v>
      </c>
      <c r="H2967">
        <v>57.0075</v>
      </c>
      <c r="I2967">
        <v>49.5</v>
      </c>
      <c r="J2967">
        <v>42.53</v>
      </c>
      <c r="K2967">
        <v>186.34</v>
      </c>
      <c r="L2967">
        <v>44.83</v>
      </c>
      <c r="O2967" s="1">
        <v>43143</v>
      </c>
      <c r="P2967" s="4">
        <f t="shared" si="95"/>
        <v>80.879343750000004</v>
      </c>
      <c r="Q2967" s="4">
        <f t="shared" si="94"/>
        <v>173.37</v>
      </c>
      <c r="T2967" s="59"/>
      <c r="U2967" s="59"/>
    </row>
    <row r="2968" spans="1:21" x14ac:dyDescent="0.3">
      <c r="A2968">
        <v>43144</v>
      </c>
      <c r="B2968">
        <v>173.17</v>
      </c>
      <c r="C2968">
        <v>100.98</v>
      </c>
      <c r="D2968">
        <v>245.86</v>
      </c>
      <c r="E2968">
        <v>65.7</v>
      </c>
      <c r="F2968">
        <v>11.78</v>
      </c>
      <c r="G2968">
        <v>42.63</v>
      </c>
      <c r="H2968">
        <v>58.157499999999999</v>
      </c>
      <c r="I2968">
        <v>49.55</v>
      </c>
      <c r="J2968">
        <v>42.38</v>
      </c>
      <c r="K2968">
        <v>185.24</v>
      </c>
      <c r="L2968">
        <v>44.46</v>
      </c>
      <c r="O2968" s="1">
        <v>43144</v>
      </c>
      <c r="P2968" s="4">
        <f t="shared" si="95"/>
        <v>81.03171875000001</v>
      </c>
      <c r="Q2968" s="4">
        <f t="shared" si="94"/>
        <v>173.17</v>
      </c>
      <c r="T2968" s="59"/>
      <c r="U2968" s="59"/>
    </row>
    <row r="2969" spans="1:21" x14ac:dyDescent="0.3">
      <c r="A2969">
        <v>43145</v>
      </c>
      <c r="B2969">
        <v>177.23</v>
      </c>
      <c r="C2969">
        <v>102.68</v>
      </c>
      <c r="D2969">
        <v>247.66</v>
      </c>
      <c r="E2969">
        <v>66.59</v>
      </c>
      <c r="F2969">
        <v>12.2</v>
      </c>
      <c r="G2969">
        <v>43.45</v>
      </c>
      <c r="H2969">
        <v>60.354999999999997</v>
      </c>
      <c r="I2969">
        <v>51.96</v>
      </c>
      <c r="J2969">
        <v>43.05</v>
      </c>
      <c r="K2969">
        <v>191.34</v>
      </c>
      <c r="L2969">
        <v>45.38</v>
      </c>
      <c r="O2969" s="1">
        <v>43145</v>
      </c>
      <c r="P2969" s="4">
        <f t="shared" si="95"/>
        <v>82.625437500000018</v>
      </c>
      <c r="Q2969" s="4">
        <f t="shared" si="94"/>
        <v>177.23</v>
      </c>
      <c r="T2969" s="59"/>
      <c r="U2969" s="59"/>
    </row>
    <row r="2970" spans="1:21" x14ac:dyDescent="0.3">
      <c r="A2970">
        <v>43146</v>
      </c>
      <c r="B2970">
        <v>179.34</v>
      </c>
      <c r="C2970">
        <v>104.57</v>
      </c>
      <c r="D2970">
        <v>251.83</v>
      </c>
      <c r="E2970">
        <v>65.28</v>
      </c>
      <c r="F2970">
        <v>12.19</v>
      </c>
      <c r="G2970">
        <v>43.5</v>
      </c>
      <c r="H2970">
        <v>61.625</v>
      </c>
      <c r="I2970">
        <v>53.99</v>
      </c>
      <c r="J2970">
        <v>43.52</v>
      </c>
      <c r="K2970">
        <v>194.9</v>
      </c>
      <c r="L2970">
        <v>45.92</v>
      </c>
      <c r="O2970" s="1">
        <v>43146</v>
      </c>
      <c r="P2970" s="4">
        <f t="shared" si="95"/>
        <v>83.797812499999992</v>
      </c>
      <c r="Q2970" s="4">
        <f t="shared" si="94"/>
        <v>179.34</v>
      </c>
      <c r="T2970" s="59"/>
      <c r="U2970" s="59"/>
    </row>
    <row r="2971" spans="1:21" x14ac:dyDescent="0.3">
      <c r="A2971">
        <v>43147</v>
      </c>
      <c r="B2971">
        <v>178.7</v>
      </c>
      <c r="C2971">
        <v>104.47</v>
      </c>
      <c r="D2971">
        <v>248.89</v>
      </c>
      <c r="E2971">
        <v>64.849999999999994</v>
      </c>
      <c r="F2971">
        <v>11.82</v>
      </c>
      <c r="G2971">
        <v>44.21</v>
      </c>
      <c r="H2971">
        <v>60.96</v>
      </c>
      <c r="I2971">
        <v>55.03</v>
      </c>
      <c r="J2971">
        <v>43.48</v>
      </c>
      <c r="K2971">
        <v>192.23</v>
      </c>
      <c r="L2971">
        <v>45.56</v>
      </c>
      <c r="O2971" s="1">
        <v>43147</v>
      </c>
      <c r="P2971" s="4">
        <f t="shared" si="95"/>
        <v>83.311875000000001</v>
      </c>
      <c r="Q2971" s="4">
        <f t="shared" si="94"/>
        <v>178.7</v>
      </c>
      <c r="T2971" s="59"/>
      <c r="U2971" s="59"/>
    </row>
    <row r="2972" spans="1:21" x14ac:dyDescent="0.3">
      <c r="A2972">
        <v>43148</v>
      </c>
      <c r="B2972">
        <v>178.7</v>
      </c>
      <c r="C2972">
        <v>104.47</v>
      </c>
      <c r="D2972">
        <v>248.89</v>
      </c>
      <c r="E2972">
        <v>64.849999999999994</v>
      </c>
      <c r="F2972">
        <v>11.82</v>
      </c>
      <c r="G2972">
        <v>44.21</v>
      </c>
      <c r="H2972">
        <v>60.96</v>
      </c>
      <c r="I2972">
        <v>55.03</v>
      </c>
      <c r="J2972">
        <v>43.48</v>
      </c>
      <c r="K2972">
        <v>192.23</v>
      </c>
      <c r="L2972">
        <v>45.56</v>
      </c>
      <c r="O2972" s="1">
        <v>43148</v>
      </c>
      <c r="P2972" s="4">
        <f t="shared" si="95"/>
        <v>83.311875000000001</v>
      </c>
      <c r="Q2972" s="4">
        <f t="shared" si="94"/>
        <v>178.7</v>
      </c>
      <c r="T2972" s="59"/>
      <c r="U2972" s="59"/>
    </row>
    <row r="2973" spans="1:21" x14ac:dyDescent="0.3">
      <c r="A2973">
        <v>43149</v>
      </c>
      <c r="B2973">
        <v>178.7</v>
      </c>
      <c r="C2973">
        <v>104.47</v>
      </c>
      <c r="D2973">
        <v>248.89</v>
      </c>
      <c r="E2973">
        <v>64.849999999999994</v>
      </c>
      <c r="F2973">
        <v>11.82</v>
      </c>
      <c r="G2973">
        <v>44.21</v>
      </c>
      <c r="H2973">
        <v>60.96</v>
      </c>
      <c r="I2973">
        <v>55.03</v>
      </c>
      <c r="J2973">
        <v>43.48</v>
      </c>
      <c r="K2973">
        <v>192.23</v>
      </c>
      <c r="L2973">
        <v>45.56</v>
      </c>
      <c r="O2973" s="1">
        <v>43149</v>
      </c>
      <c r="P2973" s="4">
        <f t="shared" si="95"/>
        <v>83.311875000000001</v>
      </c>
      <c r="Q2973" s="4">
        <f t="shared" si="94"/>
        <v>178.7</v>
      </c>
      <c r="T2973" s="59"/>
      <c r="U2973" s="59"/>
    </row>
    <row r="2974" spans="1:21" x14ac:dyDescent="0.3">
      <c r="A2974">
        <v>43150</v>
      </c>
      <c r="B2974">
        <v>178.7</v>
      </c>
      <c r="C2974">
        <v>104.47</v>
      </c>
      <c r="D2974">
        <v>248.89</v>
      </c>
      <c r="E2974">
        <v>64.849999999999994</v>
      </c>
      <c r="F2974">
        <v>11.82</v>
      </c>
      <c r="G2974">
        <v>44.21</v>
      </c>
      <c r="H2974">
        <v>60.96</v>
      </c>
      <c r="I2974">
        <v>55.03</v>
      </c>
      <c r="J2974">
        <v>43.48</v>
      </c>
      <c r="K2974">
        <v>192.23</v>
      </c>
      <c r="L2974">
        <v>45.56</v>
      </c>
      <c r="O2974" s="1">
        <v>43150</v>
      </c>
      <c r="P2974" s="4">
        <f t="shared" si="95"/>
        <v>83.311875000000001</v>
      </c>
      <c r="Q2974" s="4">
        <f t="shared" si="94"/>
        <v>178.7</v>
      </c>
      <c r="T2974" s="59"/>
      <c r="U2974" s="59"/>
    </row>
    <row r="2975" spans="1:21" x14ac:dyDescent="0.3">
      <c r="A2975">
        <v>43151</v>
      </c>
      <c r="B2975">
        <v>181.86</v>
      </c>
      <c r="C2975">
        <v>105.29</v>
      </c>
      <c r="D2975">
        <v>249.62</v>
      </c>
      <c r="E2975">
        <v>63.99</v>
      </c>
      <c r="F2975">
        <v>12.02</v>
      </c>
      <c r="G2975">
        <v>44.9</v>
      </c>
      <c r="H2975">
        <v>62.27</v>
      </c>
      <c r="I2975">
        <v>56.66</v>
      </c>
      <c r="J2975">
        <v>43.74</v>
      </c>
      <c r="K2975">
        <v>195.52</v>
      </c>
      <c r="L2975">
        <v>46.32</v>
      </c>
      <c r="O2975" s="1">
        <v>43151</v>
      </c>
      <c r="P2975" s="4">
        <f t="shared" si="95"/>
        <v>84.083375000000004</v>
      </c>
      <c r="Q2975" s="4">
        <f t="shared" si="94"/>
        <v>181.86</v>
      </c>
      <c r="T2975" s="59"/>
      <c r="U2975" s="59"/>
    </row>
    <row r="2976" spans="1:21" x14ac:dyDescent="0.3">
      <c r="A2976">
        <v>43152</v>
      </c>
      <c r="B2976">
        <v>179.77</v>
      </c>
      <c r="C2976">
        <v>103.66</v>
      </c>
      <c r="D2976">
        <v>248.62</v>
      </c>
      <c r="E2976">
        <v>63.4</v>
      </c>
      <c r="F2976">
        <v>11.72</v>
      </c>
      <c r="G2976">
        <v>44.54</v>
      </c>
      <c r="H2976">
        <v>60.377499999999998</v>
      </c>
      <c r="I2976">
        <v>56.13</v>
      </c>
      <c r="J2976">
        <v>42.89</v>
      </c>
      <c r="K2976">
        <v>194.41</v>
      </c>
      <c r="L2976">
        <v>45.94</v>
      </c>
      <c r="O2976" s="1">
        <v>43152</v>
      </c>
      <c r="P2976" s="4">
        <f t="shared" si="95"/>
        <v>83.233593749999997</v>
      </c>
      <c r="Q2976" s="4">
        <f t="shared" si="94"/>
        <v>179.77</v>
      </c>
      <c r="T2976" s="59"/>
      <c r="U2976" s="59"/>
    </row>
    <row r="2977" spans="1:21" x14ac:dyDescent="0.3">
      <c r="A2977">
        <v>43153</v>
      </c>
      <c r="B2977">
        <v>179.37</v>
      </c>
      <c r="C2977">
        <v>103.93</v>
      </c>
      <c r="D2977">
        <v>249.35</v>
      </c>
      <c r="E2977">
        <v>62.18</v>
      </c>
      <c r="F2977">
        <v>11.84</v>
      </c>
      <c r="G2977">
        <v>44.25</v>
      </c>
      <c r="H2977">
        <v>60.537500000000001</v>
      </c>
      <c r="I2977">
        <v>56.07</v>
      </c>
      <c r="J2977">
        <v>42.39</v>
      </c>
      <c r="K2977">
        <v>193.29</v>
      </c>
      <c r="L2977">
        <v>45.8</v>
      </c>
      <c r="O2977" s="1">
        <v>43153</v>
      </c>
      <c r="P2977" s="4">
        <f t="shared" si="95"/>
        <v>83.104218750000001</v>
      </c>
      <c r="Q2977" s="4">
        <f t="shared" si="94"/>
        <v>179.37</v>
      </c>
      <c r="T2977" s="59"/>
      <c r="U2977" s="59"/>
    </row>
    <row r="2978" spans="1:21" x14ac:dyDescent="0.3">
      <c r="A2978">
        <v>43154</v>
      </c>
      <c r="B2978">
        <v>183.21</v>
      </c>
      <c r="C2978">
        <v>107.04</v>
      </c>
      <c r="D2978">
        <v>253.71</v>
      </c>
      <c r="E2978">
        <v>63.32</v>
      </c>
      <c r="F2978">
        <v>12.07</v>
      </c>
      <c r="G2978">
        <v>46.53</v>
      </c>
      <c r="H2978">
        <v>61.482500000000002</v>
      </c>
      <c r="I2978">
        <v>57.01</v>
      </c>
      <c r="J2978">
        <v>43.9</v>
      </c>
      <c r="K2978">
        <v>196.82</v>
      </c>
      <c r="L2978">
        <v>47.73</v>
      </c>
      <c r="O2978" s="1">
        <v>43154</v>
      </c>
      <c r="P2978" s="4">
        <f t="shared" si="95"/>
        <v>85.036406249999985</v>
      </c>
      <c r="Q2978" s="4">
        <f t="shared" si="94"/>
        <v>183.21</v>
      </c>
      <c r="T2978" s="59"/>
      <c r="U2978" s="59"/>
    </row>
    <row r="2979" spans="1:21" x14ac:dyDescent="0.3">
      <c r="A2979">
        <v>43155</v>
      </c>
      <c r="B2979">
        <v>183.21</v>
      </c>
      <c r="C2979">
        <v>107.04</v>
      </c>
      <c r="D2979">
        <v>253.71</v>
      </c>
      <c r="E2979">
        <v>63.32</v>
      </c>
      <c r="F2979">
        <v>12.07</v>
      </c>
      <c r="G2979">
        <v>46.53</v>
      </c>
      <c r="H2979">
        <v>61.482500000000002</v>
      </c>
      <c r="I2979">
        <v>57.01</v>
      </c>
      <c r="J2979">
        <v>43.9</v>
      </c>
      <c r="K2979">
        <v>196.82</v>
      </c>
      <c r="L2979">
        <v>47.73</v>
      </c>
      <c r="O2979" s="1">
        <v>43155</v>
      </c>
      <c r="P2979" s="4">
        <f t="shared" si="95"/>
        <v>85.036406249999985</v>
      </c>
      <c r="Q2979" s="4">
        <f t="shared" si="94"/>
        <v>183.21</v>
      </c>
      <c r="T2979" s="59"/>
      <c r="U2979" s="59"/>
    </row>
    <row r="2980" spans="1:21" x14ac:dyDescent="0.3">
      <c r="A2980">
        <v>43156</v>
      </c>
      <c r="B2980">
        <v>183.21</v>
      </c>
      <c r="C2980">
        <v>107.04</v>
      </c>
      <c r="D2980">
        <v>253.71</v>
      </c>
      <c r="E2980">
        <v>63.32</v>
      </c>
      <c r="F2980">
        <v>12.07</v>
      </c>
      <c r="G2980">
        <v>46.53</v>
      </c>
      <c r="H2980">
        <v>61.482500000000002</v>
      </c>
      <c r="I2980">
        <v>57.01</v>
      </c>
      <c r="J2980">
        <v>43.9</v>
      </c>
      <c r="K2980">
        <v>196.82</v>
      </c>
      <c r="L2980">
        <v>47.73</v>
      </c>
      <c r="O2980" s="1">
        <v>43156</v>
      </c>
      <c r="P2980" s="4">
        <f t="shared" si="95"/>
        <v>85.036406249999985</v>
      </c>
      <c r="Q2980" s="4">
        <f t="shared" si="94"/>
        <v>183.21</v>
      </c>
      <c r="T2980" s="59"/>
      <c r="U2980" s="59"/>
    </row>
    <row r="2981" spans="1:21" x14ac:dyDescent="0.3">
      <c r="A2981">
        <v>43157</v>
      </c>
      <c r="B2981">
        <v>187.16</v>
      </c>
      <c r="C2981">
        <v>109.63</v>
      </c>
      <c r="D2981">
        <v>252.95</v>
      </c>
      <c r="E2981">
        <v>66.98</v>
      </c>
      <c r="F2981">
        <v>12.42</v>
      </c>
      <c r="G2981">
        <v>47.98</v>
      </c>
      <c r="H2981">
        <v>61.645000000000003</v>
      </c>
      <c r="I2981">
        <v>58.81</v>
      </c>
      <c r="J2981">
        <v>44.41</v>
      </c>
      <c r="K2981">
        <v>200.84</v>
      </c>
      <c r="L2981">
        <v>49.11</v>
      </c>
      <c r="O2981" s="1">
        <v>43157</v>
      </c>
      <c r="P2981" s="4">
        <f t="shared" si="95"/>
        <v>86.459062500000002</v>
      </c>
      <c r="Q2981" s="4">
        <f t="shared" si="94"/>
        <v>187.16</v>
      </c>
      <c r="T2981" s="59"/>
      <c r="U2981" s="59"/>
    </row>
    <row r="2982" spans="1:21" x14ac:dyDescent="0.3">
      <c r="A2982">
        <v>43158</v>
      </c>
      <c r="B2982">
        <v>186.54</v>
      </c>
      <c r="C2982">
        <v>108.34</v>
      </c>
      <c r="D2982">
        <v>251.81</v>
      </c>
      <c r="E2982">
        <v>66.34</v>
      </c>
      <c r="F2982">
        <v>12.53</v>
      </c>
      <c r="G2982">
        <v>48.58</v>
      </c>
      <c r="H2982">
        <v>61.515000000000001</v>
      </c>
      <c r="I2982">
        <v>57.64</v>
      </c>
      <c r="J2982">
        <v>43.62</v>
      </c>
      <c r="K2982">
        <v>197.44</v>
      </c>
      <c r="L2982">
        <v>49.91</v>
      </c>
      <c r="O2982" s="1">
        <v>43158</v>
      </c>
      <c r="P2982" s="4">
        <f t="shared" si="95"/>
        <v>85.927812499999987</v>
      </c>
      <c r="Q2982" s="4">
        <f t="shared" si="94"/>
        <v>186.54</v>
      </c>
      <c r="T2982" s="59"/>
      <c r="U2982" s="59"/>
    </row>
    <row r="2983" spans="1:21" x14ac:dyDescent="0.3">
      <c r="A2983">
        <v>43159</v>
      </c>
      <c r="B2983">
        <v>184.88</v>
      </c>
      <c r="C2983">
        <v>108.35</v>
      </c>
      <c r="D2983">
        <v>246.46</v>
      </c>
      <c r="E2983">
        <v>65</v>
      </c>
      <c r="F2983">
        <v>12.11</v>
      </c>
      <c r="G2983">
        <v>48.81</v>
      </c>
      <c r="H2983">
        <v>60.5</v>
      </c>
      <c r="I2983">
        <v>57.59</v>
      </c>
      <c r="J2983">
        <v>43.35</v>
      </c>
      <c r="K2983">
        <v>195.39</v>
      </c>
      <c r="L2983">
        <v>49.29</v>
      </c>
      <c r="O2983" s="1">
        <v>43159</v>
      </c>
      <c r="P2983" s="4">
        <f t="shared" si="95"/>
        <v>84.849374999999995</v>
      </c>
      <c r="Q2983" s="4">
        <f t="shared" si="94"/>
        <v>184.88</v>
      </c>
      <c r="T2983" s="59"/>
      <c r="U2983" s="59"/>
    </row>
    <row r="2984" spans="1:21" x14ac:dyDescent="0.3">
      <c r="A2984">
        <v>43160</v>
      </c>
      <c r="B2984">
        <v>181.96</v>
      </c>
      <c r="C2984">
        <v>106.53</v>
      </c>
      <c r="D2984">
        <v>243.31</v>
      </c>
      <c r="E2984">
        <v>64.959999999999994</v>
      </c>
      <c r="F2984">
        <v>11.9</v>
      </c>
      <c r="G2984">
        <v>47.62</v>
      </c>
      <c r="H2984">
        <v>58.052500000000002</v>
      </c>
      <c r="I2984">
        <v>57.07</v>
      </c>
      <c r="J2984">
        <v>42.72</v>
      </c>
      <c r="K2984">
        <v>191.93</v>
      </c>
      <c r="L2984">
        <v>47.84</v>
      </c>
      <c r="O2984" s="1">
        <v>43160</v>
      </c>
      <c r="P2984" s="4">
        <f t="shared" si="95"/>
        <v>83.426781250000005</v>
      </c>
      <c r="Q2984" s="4">
        <f t="shared" si="94"/>
        <v>181.96</v>
      </c>
      <c r="T2984" s="59"/>
      <c r="U2984" s="59"/>
    </row>
    <row r="2985" spans="1:21" x14ac:dyDescent="0.3">
      <c r="A2985">
        <v>43161</v>
      </c>
      <c r="B2985">
        <v>185.05</v>
      </c>
      <c r="C2985">
        <v>108.22</v>
      </c>
      <c r="D2985">
        <v>250.87</v>
      </c>
      <c r="E2985">
        <v>64.739999999999995</v>
      </c>
      <c r="F2985">
        <v>11.81</v>
      </c>
      <c r="G2985">
        <v>49.11</v>
      </c>
      <c r="H2985">
        <v>59.134999999999998</v>
      </c>
      <c r="I2985">
        <v>58.03</v>
      </c>
      <c r="J2985">
        <v>43.01</v>
      </c>
      <c r="K2985">
        <v>193.57</v>
      </c>
      <c r="L2985">
        <v>48.98</v>
      </c>
      <c r="O2985" s="1">
        <v>43161</v>
      </c>
      <c r="P2985" s="4">
        <f t="shared" si="95"/>
        <v>85.0546875</v>
      </c>
      <c r="Q2985" s="4">
        <f t="shared" si="94"/>
        <v>185.05</v>
      </c>
      <c r="T2985" s="59"/>
      <c r="U2985" s="59"/>
    </row>
    <row r="2986" spans="1:21" x14ac:dyDescent="0.3">
      <c r="A2986">
        <v>43162</v>
      </c>
      <c r="B2986">
        <v>185.05</v>
      </c>
      <c r="C2986">
        <v>108.22</v>
      </c>
      <c r="D2986">
        <v>250.87</v>
      </c>
      <c r="E2986">
        <v>64.739999999999995</v>
      </c>
      <c r="F2986">
        <v>11.81</v>
      </c>
      <c r="G2986">
        <v>49.11</v>
      </c>
      <c r="H2986">
        <v>59.134999999999998</v>
      </c>
      <c r="I2986">
        <v>58.03</v>
      </c>
      <c r="J2986">
        <v>43.01</v>
      </c>
      <c r="K2986">
        <v>193.57</v>
      </c>
      <c r="L2986">
        <v>48.98</v>
      </c>
      <c r="O2986" s="1">
        <v>43162</v>
      </c>
      <c r="P2986" s="4">
        <f t="shared" si="95"/>
        <v>85.0546875</v>
      </c>
      <c r="Q2986" s="4">
        <f t="shared" si="94"/>
        <v>185.05</v>
      </c>
      <c r="T2986" s="59"/>
      <c r="U2986" s="59"/>
    </row>
    <row r="2987" spans="1:21" x14ac:dyDescent="0.3">
      <c r="A2987">
        <v>43163</v>
      </c>
      <c r="B2987">
        <v>185.05</v>
      </c>
      <c r="C2987">
        <v>108.22</v>
      </c>
      <c r="D2987">
        <v>250.87</v>
      </c>
      <c r="E2987">
        <v>64.739999999999995</v>
      </c>
      <c r="F2987">
        <v>11.81</v>
      </c>
      <c r="G2987">
        <v>49.11</v>
      </c>
      <c r="H2987">
        <v>59.134999999999998</v>
      </c>
      <c r="I2987">
        <v>58.03</v>
      </c>
      <c r="J2987">
        <v>43.01</v>
      </c>
      <c r="K2987">
        <v>193.57</v>
      </c>
      <c r="L2987">
        <v>48.98</v>
      </c>
      <c r="O2987" s="1">
        <v>43163</v>
      </c>
      <c r="P2987" s="4">
        <f t="shared" si="95"/>
        <v>85.0546875</v>
      </c>
      <c r="Q2987" s="4">
        <f t="shared" si="94"/>
        <v>185.05</v>
      </c>
      <c r="T2987" s="59"/>
      <c r="U2987" s="59"/>
    </row>
    <row r="2988" spans="1:21" x14ac:dyDescent="0.3">
      <c r="A2988">
        <v>43164</v>
      </c>
      <c r="B2988">
        <v>186.71</v>
      </c>
      <c r="C2988">
        <v>109.01</v>
      </c>
      <c r="D2988">
        <v>246.98</v>
      </c>
      <c r="E2988">
        <v>64.010000000000005</v>
      </c>
      <c r="F2988">
        <v>11.91</v>
      </c>
      <c r="G2988">
        <v>52.03</v>
      </c>
      <c r="H2988">
        <v>58.912500000000001</v>
      </c>
      <c r="I2988">
        <v>57.63</v>
      </c>
      <c r="J2988">
        <v>43.49</v>
      </c>
      <c r="K2988">
        <v>198.35</v>
      </c>
      <c r="L2988">
        <v>49.75</v>
      </c>
      <c r="O2988" s="1">
        <v>43164</v>
      </c>
      <c r="P2988" s="4">
        <f t="shared" si="95"/>
        <v>85.243156249999998</v>
      </c>
      <c r="Q2988" s="4">
        <f t="shared" si="94"/>
        <v>186.71</v>
      </c>
      <c r="T2988" s="59"/>
      <c r="U2988" s="59"/>
    </row>
    <row r="2989" spans="1:21" x14ac:dyDescent="0.3">
      <c r="A2989">
        <v>43165</v>
      </c>
      <c r="B2989">
        <v>189.52</v>
      </c>
      <c r="C2989">
        <v>109.69</v>
      </c>
      <c r="D2989">
        <v>250.96</v>
      </c>
      <c r="E2989">
        <v>62.14</v>
      </c>
      <c r="F2989">
        <v>11.76</v>
      </c>
      <c r="G2989">
        <v>53.74</v>
      </c>
      <c r="H2989">
        <v>60.54</v>
      </c>
      <c r="I2989">
        <v>59.99</v>
      </c>
      <c r="J2989">
        <v>43.54</v>
      </c>
      <c r="K2989">
        <v>202.84</v>
      </c>
      <c r="L2989">
        <v>50.71</v>
      </c>
      <c r="O2989" s="1">
        <v>43165</v>
      </c>
      <c r="P2989" s="4">
        <f t="shared" si="95"/>
        <v>86.516125000000002</v>
      </c>
      <c r="Q2989" s="4">
        <f t="shared" ref="Q2989:Q3052" si="96">B2989</f>
        <v>189.52</v>
      </c>
      <c r="T2989" s="59"/>
      <c r="U2989" s="59"/>
    </row>
    <row r="2990" spans="1:21" x14ac:dyDescent="0.3">
      <c r="A2990">
        <v>43166</v>
      </c>
      <c r="B2990">
        <v>190.13</v>
      </c>
      <c r="C2990">
        <v>108.56</v>
      </c>
      <c r="D2990">
        <v>247.05</v>
      </c>
      <c r="E2990">
        <v>62.49</v>
      </c>
      <c r="F2990">
        <v>12.24</v>
      </c>
      <c r="G2990">
        <v>53.97</v>
      </c>
      <c r="H2990">
        <v>60.46</v>
      </c>
      <c r="I2990">
        <v>59.42</v>
      </c>
      <c r="J2990">
        <v>44.2</v>
      </c>
      <c r="K2990">
        <v>206.05</v>
      </c>
      <c r="L2990">
        <v>51.32</v>
      </c>
      <c r="O2990" s="1">
        <v>43166</v>
      </c>
      <c r="P2990" s="4">
        <f t="shared" si="95"/>
        <v>86.257374999999982</v>
      </c>
      <c r="Q2990" s="4">
        <f t="shared" si="96"/>
        <v>190.13</v>
      </c>
      <c r="T2990" s="59"/>
      <c r="U2990" s="59"/>
    </row>
    <row r="2991" spans="1:21" x14ac:dyDescent="0.3">
      <c r="A2991">
        <v>43167</v>
      </c>
      <c r="B2991">
        <v>190.3</v>
      </c>
      <c r="C2991">
        <v>109.49</v>
      </c>
      <c r="D2991">
        <v>246.95</v>
      </c>
      <c r="E2991">
        <v>61.82</v>
      </c>
      <c r="F2991">
        <v>11.97</v>
      </c>
      <c r="G2991">
        <v>55.22</v>
      </c>
      <c r="H2991">
        <v>60.295000000000002</v>
      </c>
      <c r="I2991">
        <v>59.37</v>
      </c>
      <c r="J2991">
        <v>43.8</v>
      </c>
      <c r="K2991">
        <v>205.02</v>
      </c>
      <c r="L2991">
        <v>50.74</v>
      </c>
      <c r="O2991" s="1">
        <v>43167</v>
      </c>
      <c r="P2991" s="4">
        <f t="shared" si="95"/>
        <v>86.224687500000002</v>
      </c>
      <c r="Q2991" s="4">
        <f t="shared" si="96"/>
        <v>190.3</v>
      </c>
      <c r="T2991" s="59"/>
      <c r="U2991" s="59"/>
    </row>
    <row r="2992" spans="1:21" x14ac:dyDescent="0.3">
      <c r="A2992">
        <v>43168</v>
      </c>
      <c r="B2992">
        <v>194.25</v>
      </c>
      <c r="C2992">
        <v>111.53</v>
      </c>
      <c r="D2992">
        <v>253.78</v>
      </c>
      <c r="E2992">
        <v>63.03</v>
      </c>
      <c r="F2992">
        <v>11.7</v>
      </c>
      <c r="G2992">
        <v>54.59</v>
      </c>
      <c r="H2992">
        <v>61.332500000000003</v>
      </c>
      <c r="I2992">
        <v>61.61</v>
      </c>
      <c r="J2992">
        <v>44.59</v>
      </c>
      <c r="K2992">
        <v>209.41</v>
      </c>
      <c r="L2992">
        <v>52.19</v>
      </c>
      <c r="O2992" s="1">
        <v>43168</v>
      </c>
      <c r="P2992" s="4">
        <f t="shared" si="95"/>
        <v>88.048281250000002</v>
      </c>
      <c r="Q2992" s="4">
        <f t="shared" si="96"/>
        <v>194.25</v>
      </c>
      <c r="T2992" s="59"/>
      <c r="U2992" s="59"/>
    </row>
    <row r="2993" spans="1:21" x14ac:dyDescent="0.3">
      <c r="A2993">
        <v>43169</v>
      </c>
      <c r="B2993">
        <v>194.25</v>
      </c>
      <c r="C2993">
        <v>111.53</v>
      </c>
      <c r="D2993">
        <v>253.78</v>
      </c>
      <c r="E2993">
        <v>63.03</v>
      </c>
      <c r="F2993">
        <v>11.7</v>
      </c>
      <c r="G2993">
        <v>54.59</v>
      </c>
      <c r="H2993">
        <v>61.332500000000003</v>
      </c>
      <c r="I2993">
        <v>61.61</v>
      </c>
      <c r="J2993">
        <v>44.59</v>
      </c>
      <c r="K2993">
        <v>209.41</v>
      </c>
      <c r="L2993">
        <v>52.19</v>
      </c>
      <c r="O2993" s="1">
        <v>43169</v>
      </c>
      <c r="P2993" s="4">
        <f t="shared" si="95"/>
        <v>88.048281250000002</v>
      </c>
      <c r="Q2993" s="4">
        <f t="shared" si="96"/>
        <v>194.25</v>
      </c>
      <c r="T2993" s="59"/>
      <c r="U2993" s="59"/>
    </row>
    <row r="2994" spans="1:21" x14ac:dyDescent="0.3">
      <c r="A2994">
        <v>43170</v>
      </c>
      <c r="B2994">
        <v>194.25</v>
      </c>
      <c r="C2994">
        <v>111.53</v>
      </c>
      <c r="D2994">
        <v>253.78</v>
      </c>
      <c r="E2994">
        <v>63.03</v>
      </c>
      <c r="F2994">
        <v>11.7</v>
      </c>
      <c r="G2994">
        <v>54.59</v>
      </c>
      <c r="H2994">
        <v>61.332500000000003</v>
      </c>
      <c r="I2994">
        <v>61.61</v>
      </c>
      <c r="J2994">
        <v>44.59</v>
      </c>
      <c r="K2994">
        <v>209.41</v>
      </c>
      <c r="L2994">
        <v>52.19</v>
      </c>
      <c r="O2994" s="1">
        <v>43170</v>
      </c>
      <c r="P2994" s="4">
        <f t="shared" si="95"/>
        <v>88.048281250000002</v>
      </c>
      <c r="Q2994" s="4">
        <f t="shared" si="96"/>
        <v>194.25</v>
      </c>
      <c r="T2994" s="59"/>
      <c r="U2994" s="59"/>
    </row>
    <row r="2995" spans="1:21" x14ac:dyDescent="0.3">
      <c r="A2995">
        <v>43171</v>
      </c>
      <c r="B2995">
        <v>196.31</v>
      </c>
      <c r="C2995">
        <v>111.63</v>
      </c>
      <c r="D2995">
        <v>262.83999999999997</v>
      </c>
      <c r="E2995">
        <v>62.81</v>
      </c>
      <c r="F2995">
        <v>11.52</v>
      </c>
      <c r="G2995">
        <v>59.37</v>
      </c>
      <c r="H2995">
        <v>62.44</v>
      </c>
      <c r="I2995">
        <v>60.97</v>
      </c>
      <c r="J2995">
        <v>45.22</v>
      </c>
      <c r="K2995">
        <v>211.3</v>
      </c>
      <c r="L2995">
        <v>51.52</v>
      </c>
      <c r="O2995" s="1">
        <v>43171</v>
      </c>
      <c r="P2995" s="4">
        <f t="shared" si="95"/>
        <v>89.674750000000003</v>
      </c>
      <c r="Q2995" s="4">
        <f t="shared" si="96"/>
        <v>196.31</v>
      </c>
      <c r="T2995" s="59"/>
      <c r="U2995" s="59"/>
    </row>
    <row r="2996" spans="1:21" x14ac:dyDescent="0.3">
      <c r="A2996">
        <v>43172</v>
      </c>
      <c r="B2996">
        <v>193.28</v>
      </c>
      <c r="C2996">
        <v>110.59</v>
      </c>
      <c r="D2996">
        <v>261.22000000000003</v>
      </c>
      <c r="E2996">
        <v>59.7</v>
      </c>
      <c r="F2996">
        <v>11.64</v>
      </c>
      <c r="G2996">
        <v>59.43</v>
      </c>
      <c r="H2996">
        <v>61.927500000000002</v>
      </c>
      <c r="I2996">
        <v>59.69</v>
      </c>
      <c r="J2996">
        <v>44.99</v>
      </c>
      <c r="K2996">
        <v>208.02</v>
      </c>
      <c r="L2996">
        <v>51.78</v>
      </c>
      <c r="O2996" s="1">
        <v>43172</v>
      </c>
      <c r="P2996" s="4">
        <f t="shared" si="95"/>
        <v>88.697968750000001</v>
      </c>
      <c r="Q2996" s="4">
        <f t="shared" si="96"/>
        <v>193.28</v>
      </c>
      <c r="T2996" s="59"/>
      <c r="U2996" s="59"/>
    </row>
    <row r="2997" spans="1:21" x14ac:dyDescent="0.3">
      <c r="A2997">
        <v>43173</v>
      </c>
      <c r="B2997">
        <v>193.26</v>
      </c>
      <c r="C2997">
        <v>109.97</v>
      </c>
      <c r="D2997">
        <v>260.58999999999997</v>
      </c>
      <c r="E2997">
        <v>60.12</v>
      </c>
      <c r="F2997">
        <v>11.36</v>
      </c>
      <c r="G2997">
        <v>59.78</v>
      </c>
      <c r="H2997">
        <v>62.185000000000002</v>
      </c>
      <c r="I2997">
        <v>60.23</v>
      </c>
      <c r="J2997">
        <v>45.15</v>
      </c>
      <c r="K2997">
        <v>211.53</v>
      </c>
      <c r="L2997">
        <v>51.86</v>
      </c>
      <c r="O2997" s="1">
        <v>43173</v>
      </c>
      <c r="P2997" s="4">
        <f t="shared" si="95"/>
        <v>88.894687499999989</v>
      </c>
      <c r="Q2997" s="4">
        <f t="shared" si="96"/>
        <v>193.26</v>
      </c>
      <c r="T2997" s="59"/>
      <c r="U2997" s="59"/>
    </row>
    <row r="2998" spans="1:21" x14ac:dyDescent="0.3">
      <c r="A2998">
        <v>43174</v>
      </c>
      <c r="B2998">
        <v>193.11</v>
      </c>
      <c r="C2998">
        <v>109.71</v>
      </c>
      <c r="D2998">
        <v>267.76</v>
      </c>
      <c r="E2998">
        <v>59.89</v>
      </c>
      <c r="F2998">
        <v>11.46</v>
      </c>
      <c r="G2998">
        <v>58.84</v>
      </c>
      <c r="H2998">
        <v>62.335000000000001</v>
      </c>
      <c r="I2998">
        <v>60.28</v>
      </c>
      <c r="J2998">
        <v>45.31</v>
      </c>
      <c r="K2998">
        <v>214.44</v>
      </c>
      <c r="L2998">
        <v>50.88</v>
      </c>
      <c r="O2998" s="1">
        <v>43174</v>
      </c>
      <c r="P2998" s="4">
        <f t="shared" si="95"/>
        <v>89.617437500000008</v>
      </c>
      <c r="Q2998" s="4">
        <f t="shared" si="96"/>
        <v>193.11</v>
      </c>
      <c r="T2998" s="59"/>
      <c r="U2998" s="59"/>
    </row>
    <row r="2999" spans="1:21" x14ac:dyDescent="0.3">
      <c r="A2999">
        <v>43175</v>
      </c>
      <c r="B2999">
        <v>193.03</v>
      </c>
      <c r="C2999">
        <v>109.97</v>
      </c>
      <c r="D2999">
        <v>254.87</v>
      </c>
      <c r="E2999">
        <v>60.62</v>
      </c>
      <c r="F2999">
        <v>11.47</v>
      </c>
      <c r="G2999">
        <v>60.58</v>
      </c>
      <c r="H2999">
        <v>62.62</v>
      </c>
      <c r="I2999">
        <v>59.44</v>
      </c>
      <c r="J2999">
        <v>44.97</v>
      </c>
      <c r="K2999">
        <v>214.06</v>
      </c>
      <c r="L2999">
        <v>51.17</v>
      </c>
      <c r="O2999" s="1">
        <v>43175</v>
      </c>
      <c r="P2999" s="4">
        <f t="shared" si="95"/>
        <v>88.409749999999988</v>
      </c>
      <c r="Q2999" s="4">
        <f t="shared" si="96"/>
        <v>193.03</v>
      </c>
      <c r="T2999" s="59"/>
      <c r="U2999" s="59"/>
    </row>
    <row r="3000" spans="1:21" x14ac:dyDescent="0.3">
      <c r="A3000">
        <v>43176</v>
      </c>
      <c r="B3000">
        <v>193.03</v>
      </c>
      <c r="C3000">
        <v>109.97</v>
      </c>
      <c r="D3000">
        <v>254.87</v>
      </c>
      <c r="E3000">
        <v>60.62</v>
      </c>
      <c r="F3000">
        <v>11.47</v>
      </c>
      <c r="G3000">
        <v>60.58</v>
      </c>
      <c r="H3000">
        <v>62.62</v>
      </c>
      <c r="I3000">
        <v>59.44</v>
      </c>
      <c r="J3000">
        <v>44.97</v>
      </c>
      <c r="K3000">
        <v>214.06</v>
      </c>
      <c r="L3000">
        <v>51.17</v>
      </c>
      <c r="O3000" s="1">
        <v>43176</v>
      </c>
      <c r="P3000" s="4">
        <f t="shared" si="95"/>
        <v>88.409749999999988</v>
      </c>
      <c r="Q3000" s="4">
        <f t="shared" si="96"/>
        <v>193.03</v>
      </c>
      <c r="T3000" s="59"/>
      <c r="U3000" s="59"/>
    </row>
    <row r="3001" spans="1:21" x14ac:dyDescent="0.3">
      <c r="A3001">
        <v>43177</v>
      </c>
      <c r="B3001">
        <v>193.03</v>
      </c>
      <c r="C3001">
        <v>109.97</v>
      </c>
      <c r="D3001">
        <v>254.87</v>
      </c>
      <c r="E3001">
        <v>60.62</v>
      </c>
      <c r="F3001">
        <v>11.47</v>
      </c>
      <c r="G3001">
        <v>60.58</v>
      </c>
      <c r="H3001">
        <v>62.62</v>
      </c>
      <c r="I3001">
        <v>59.44</v>
      </c>
      <c r="J3001">
        <v>44.97</v>
      </c>
      <c r="K3001">
        <v>214.06</v>
      </c>
      <c r="L3001">
        <v>51.17</v>
      </c>
      <c r="O3001" s="1">
        <v>43177</v>
      </c>
      <c r="P3001" s="4">
        <f t="shared" si="95"/>
        <v>88.409749999999988</v>
      </c>
      <c r="Q3001" s="4">
        <f t="shared" si="96"/>
        <v>193.03</v>
      </c>
      <c r="T3001" s="59"/>
      <c r="U3001" s="59"/>
    </row>
    <row r="3002" spans="1:21" x14ac:dyDescent="0.3">
      <c r="A3002">
        <v>43178</v>
      </c>
      <c r="B3002">
        <v>189.35</v>
      </c>
      <c r="C3002">
        <v>107.86</v>
      </c>
      <c r="D3002">
        <v>244.95</v>
      </c>
      <c r="E3002">
        <v>58.37</v>
      </c>
      <c r="F3002">
        <v>11.43</v>
      </c>
      <c r="G3002">
        <v>60.14</v>
      </c>
      <c r="H3002">
        <v>60.25</v>
      </c>
      <c r="I3002">
        <v>58.5</v>
      </c>
      <c r="J3002">
        <v>44.6</v>
      </c>
      <c r="K3002">
        <v>212.75</v>
      </c>
      <c r="L3002">
        <v>50.83</v>
      </c>
      <c r="O3002" s="1">
        <v>43178</v>
      </c>
      <c r="P3002" s="4">
        <f t="shared" si="95"/>
        <v>86.254625000000004</v>
      </c>
      <c r="Q3002" s="4">
        <f t="shared" si="96"/>
        <v>189.35</v>
      </c>
      <c r="T3002" s="59"/>
      <c r="U3002" s="59"/>
    </row>
    <row r="3003" spans="1:21" x14ac:dyDescent="0.3">
      <c r="A3003">
        <v>43179</v>
      </c>
      <c r="B3003">
        <v>190.74</v>
      </c>
      <c r="C3003">
        <v>109.46</v>
      </c>
      <c r="D3003">
        <v>242.36</v>
      </c>
      <c r="E3003">
        <v>58.26</v>
      </c>
      <c r="F3003">
        <v>11.11</v>
      </c>
      <c r="G3003">
        <v>61.15</v>
      </c>
      <c r="H3003">
        <v>62.395000000000003</v>
      </c>
      <c r="I3003">
        <v>59.23</v>
      </c>
      <c r="J3003">
        <v>44.83</v>
      </c>
      <c r="K3003">
        <v>212.6</v>
      </c>
      <c r="L3003">
        <v>51.55</v>
      </c>
      <c r="O3003" s="1">
        <v>43179</v>
      </c>
      <c r="P3003" s="4">
        <f t="shared" si="95"/>
        <v>86.616937499999992</v>
      </c>
      <c r="Q3003" s="4">
        <f t="shared" si="96"/>
        <v>190.74</v>
      </c>
      <c r="T3003" s="59"/>
      <c r="U3003" s="59"/>
    </row>
    <row r="3004" spans="1:21" x14ac:dyDescent="0.3">
      <c r="A3004">
        <v>43180</v>
      </c>
      <c r="B3004">
        <v>191.1</v>
      </c>
      <c r="C3004">
        <v>108.64</v>
      </c>
      <c r="D3004">
        <v>246</v>
      </c>
      <c r="E3004">
        <v>56.81</v>
      </c>
      <c r="F3004">
        <v>11.26</v>
      </c>
      <c r="G3004">
        <v>61.07</v>
      </c>
      <c r="H3004">
        <v>62.14</v>
      </c>
      <c r="I3004">
        <v>60.78</v>
      </c>
      <c r="J3004">
        <v>44.7</v>
      </c>
      <c r="K3004">
        <v>213.73</v>
      </c>
      <c r="L3004">
        <v>51.56</v>
      </c>
      <c r="O3004" s="1">
        <v>43180</v>
      </c>
      <c r="P3004" s="4">
        <f t="shared" si="95"/>
        <v>86.975750000000005</v>
      </c>
      <c r="Q3004" s="4">
        <f t="shared" si="96"/>
        <v>191.1</v>
      </c>
      <c r="T3004" s="59"/>
      <c r="U3004" s="59"/>
    </row>
    <row r="3005" spans="1:21" x14ac:dyDescent="0.3">
      <c r="A3005">
        <v>43181</v>
      </c>
      <c r="B3005">
        <v>185.7</v>
      </c>
      <c r="C3005">
        <v>103.9</v>
      </c>
      <c r="D3005">
        <v>243.57</v>
      </c>
      <c r="E3005">
        <v>55.58</v>
      </c>
      <c r="F3005">
        <v>10.91</v>
      </c>
      <c r="G3005">
        <v>58.92</v>
      </c>
      <c r="H3005">
        <v>60.462499999999999</v>
      </c>
      <c r="I3005">
        <v>58.96</v>
      </c>
      <c r="J3005">
        <v>43.69</v>
      </c>
      <c r="K3005">
        <v>204.72</v>
      </c>
      <c r="L3005">
        <v>50.83</v>
      </c>
      <c r="O3005" s="1">
        <v>43181</v>
      </c>
      <c r="P3005" s="4">
        <f t="shared" si="95"/>
        <v>84.772906250000005</v>
      </c>
      <c r="Q3005" s="4">
        <f t="shared" si="96"/>
        <v>185.7</v>
      </c>
      <c r="T3005" s="59"/>
      <c r="U3005" s="59"/>
    </row>
    <row r="3006" spans="1:21" x14ac:dyDescent="0.3">
      <c r="A3006">
        <v>43182</v>
      </c>
      <c r="B3006">
        <v>179.52</v>
      </c>
      <c r="C3006">
        <v>101.36</v>
      </c>
      <c r="D3006">
        <v>242.48</v>
      </c>
      <c r="E3006">
        <v>53.66</v>
      </c>
      <c r="F3006">
        <v>10.63</v>
      </c>
      <c r="G3006">
        <v>54.21</v>
      </c>
      <c r="H3006">
        <v>58.2425</v>
      </c>
      <c r="I3006">
        <v>55.38</v>
      </c>
      <c r="J3006">
        <v>42.58</v>
      </c>
      <c r="K3006">
        <v>199.11</v>
      </c>
      <c r="L3006">
        <v>49.36</v>
      </c>
      <c r="O3006" s="1">
        <v>43182</v>
      </c>
      <c r="P3006" s="4">
        <f t="shared" si="95"/>
        <v>82.433281250000007</v>
      </c>
      <c r="Q3006" s="4">
        <f t="shared" si="96"/>
        <v>179.52</v>
      </c>
      <c r="T3006" s="59"/>
      <c r="U3006" s="59"/>
    </row>
    <row r="3007" spans="1:21" x14ac:dyDescent="0.3">
      <c r="A3007">
        <v>43183</v>
      </c>
      <c r="B3007">
        <v>179.52</v>
      </c>
      <c r="C3007">
        <v>101.36</v>
      </c>
      <c r="D3007">
        <v>242.48</v>
      </c>
      <c r="E3007">
        <v>53.66</v>
      </c>
      <c r="F3007">
        <v>10.63</v>
      </c>
      <c r="G3007">
        <v>54.21</v>
      </c>
      <c r="H3007">
        <v>58.2425</v>
      </c>
      <c r="I3007">
        <v>55.38</v>
      </c>
      <c r="J3007">
        <v>42.58</v>
      </c>
      <c r="K3007">
        <v>199.11</v>
      </c>
      <c r="L3007">
        <v>49.36</v>
      </c>
      <c r="O3007" s="1">
        <v>43183</v>
      </c>
      <c r="P3007" s="4">
        <f t="shared" si="95"/>
        <v>82.433281250000007</v>
      </c>
      <c r="Q3007" s="4">
        <f t="shared" si="96"/>
        <v>179.52</v>
      </c>
      <c r="T3007" s="59"/>
      <c r="U3007" s="59"/>
    </row>
    <row r="3008" spans="1:21" x14ac:dyDescent="0.3">
      <c r="A3008">
        <v>43184</v>
      </c>
      <c r="B3008">
        <v>179.52</v>
      </c>
      <c r="C3008">
        <v>101.36</v>
      </c>
      <c r="D3008">
        <v>242.48</v>
      </c>
      <c r="E3008">
        <v>53.66</v>
      </c>
      <c r="F3008">
        <v>10.63</v>
      </c>
      <c r="G3008">
        <v>54.21</v>
      </c>
      <c r="H3008">
        <v>58.2425</v>
      </c>
      <c r="I3008">
        <v>55.38</v>
      </c>
      <c r="J3008">
        <v>42.58</v>
      </c>
      <c r="K3008">
        <v>199.11</v>
      </c>
      <c r="L3008">
        <v>49.36</v>
      </c>
      <c r="O3008" s="1">
        <v>43184</v>
      </c>
      <c r="P3008" s="4">
        <f t="shared" si="95"/>
        <v>82.433281250000007</v>
      </c>
      <c r="Q3008" s="4">
        <f t="shared" si="96"/>
        <v>179.52</v>
      </c>
      <c r="T3008" s="59"/>
      <c r="U3008" s="59"/>
    </row>
    <row r="3009" spans="1:21" x14ac:dyDescent="0.3">
      <c r="A3009">
        <v>43185</v>
      </c>
      <c r="B3009">
        <v>187.01</v>
      </c>
      <c r="C3009">
        <v>106.6</v>
      </c>
      <c r="D3009">
        <v>247.73</v>
      </c>
      <c r="E3009">
        <v>56.13</v>
      </c>
      <c r="F3009">
        <v>10.44</v>
      </c>
      <c r="G3009">
        <v>55.56</v>
      </c>
      <c r="H3009">
        <v>61.12</v>
      </c>
      <c r="I3009">
        <v>58.47</v>
      </c>
      <c r="J3009">
        <v>44.27</v>
      </c>
      <c r="K3009">
        <v>207.45</v>
      </c>
      <c r="L3009">
        <v>52.48</v>
      </c>
      <c r="O3009" s="1">
        <v>43185</v>
      </c>
      <c r="P3009" s="4">
        <f t="shared" si="95"/>
        <v>85.545625000000001</v>
      </c>
      <c r="Q3009" s="4">
        <f t="shared" si="96"/>
        <v>187.01</v>
      </c>
      <c r="T3009" s="59"/>
      <c r="U3009" s="59"/>
    </row>
    <row r="3010" spans="1:21" x14ac:dyDescent="0.3">
      <c r="A3010">
        <v>43186</v>
      </c>
      <c r="B3010">
        <v>180.13</v>
      </c>
      <c r="C3010">
        <v>102.56</v>
      </c>
      <c r="D3010">
        <v>244.37</v>
      </c>
      <c r="E3010">
        <v>54.84</v>
      </c>
      <c r="F3010">
        <v>10</v>
      </c>
      <c r="G3010">
        <v>52.4</v>
      </c>
      <c r="H3010">
        <v>56.38</v>
      </c>
      <c r="I3010">
        <v>55.44</v>
      </c>
      <c r="J3010">
        <v>43.29</v>
      </c>
      <c r="K3010">
        <v>200.29</v>
      </c>
      <c r="L3010">
        <v>51.19</v>
      </c>
      <c r="O3010" s="1">
        <v>43186</v>
      </c>
      <c r="P3010" s="4">
        <f t="shared" si="95"/>
        <v>82.736750000000015</v>
      </c>
      <c r="Q3010" s="4">
        <f t="shared" si="96"/>
        <v>180.13</v>
      </c>
      <c r="T3010" s="59"/>
      <c r="U3010" s="59"/>
    </row>
    <row r="3011" spans="1:21" x14ac:dyDescent="0.3">
      <c r="A3011">
        <v>43187</v>
      </c>
      <c r="B3011">
        <v>176.23</v>
      </c>
      <c r="C3011">
        <v>101.91</v>
      </c>
      <c r="D3011">
        <v>236.68</v>
      </c>
      <c r="E3011">
        <v>54.7</v>
      </c>
      <c r="F3011">
        <v>9.81</v>
      </c>
      <c r="G3011">
        <v>51.49</v>
      </c>
      <c r="H3011">
        <v>55.337499999999999</v>
      </c>
      <c r="I3011">
        <v>54.06</v>
      </c>
      <c r="J3011">
        <v>42.69</v>
      </c>
      <c r="K3011">
        <v>194.53</v>
      </c>
      <c r="L3011">
        <v>49.6</v>
      </c>
      <c r="O3011" s="1">
        <v>43187</v>
      </c>
      <c r="P3011" s="4">
        <f t="shared" si="95"/>
        <v>80.889593750000003</v>
      </c>
      <c r="Q3011" s="4">
        <f t="shared" si="96"/>
        <v>176.23</v>
      </c>
      <c r="T3011" s="59"/>
      <c r="U3011" s="59"/>
    </row>
    <row r="3012" spans="1:21" x14ac:dyDescent="0.3">
      <c r="A3012">
        <v>43188</v>
      </c>
      <c r="B3012">
        <v>180.05</v>
      </c>
      <c r="C3012">
        <v>103.89</v>
      </c>
      <c r="D3012">
        <v>235.65</v>
      </c>
      <c r="E3012">
        <v>55.41</v>
      </c>
      <c r="F3012">
        <v>10.050000000000001</v>
      </c>
      <c r="G3012">
        <v>52.14</v>
      </c>
      <c r="H3012">
        <v>57.897500000000001</v>
      </c>
      <c r="I3012">
        <v>55.61</v>
      </c>
      <c r="J3012">
        <v>43.76</v>
      </c>
      <c r="K3012">
        <v>198.56</v>
      </c>
      <c r="L3012">
        <v>52.08</v>
      </c>
      <c r="O3012" s="1">
        <v>43188</v>
      </c>
      <c r="P3012" s="4">
        <f t="shared" ref="P3012:P3075" si="97">SUMPRODUCT(C3012:L3012,$C$1:$L$1)</f>
        <v>82.172843749999998</v>
      </c>
      <c r="Q3012" s="4">
        <f t="shared" si="96"/>
        <v>180.05</v>
      </c>
      <c r="T3012" s="59"/>
      <c r="U3012" s="59"/>
    </row>
    <row r="3013" spans="1:21" x14ac:dyDescent="0.3">
      <c r="A3013">
        <v>43189</v>
      </c>
      <c r="B3013">
        <v>180.05</v>
      </c>
      <c r="C3013">
        <v>103.89</v>
      </c>
      <c r="D3013">
        <v>235.65</v>
      </c>
      <c r="E3013">
        <v>55.41</v>
      </c>
      <c r="F3013">
        <v>10.050000000000001</v>
      </c>
      <c r="G3013">
        <v>52.14</v>
      </c>
      <c r="H3013">
        <v>57.897500000000001</v>
      </c>
      <c r="I3013">
        <v>55.61</v>
      </c>
      <c r="J3013">
        <v>43.76</v>
      </c>
      <c r="K3013">
        <v>198.56</v>
      </c>
      <c r="L3013">
        <v>52.08</v>
      </c>
      <c r="O3013" s="1">
        <v>43189</v>
      </c>
      <c r="P3013" s="4">
        <f t="shared" si="97"/>
        <v>82.172843749999998</v>
      </c>
      <c r="Q3013" s="4">
        <f t="shared" si="96"/>
        <v>180.05</v>
      </c>
      <c r="T3013" s="59"/>
      <c r="U3013" s="59"/>
    </row>
    <row r="3014" spans="1:21" x14ac:dyDescent="0.3">
      <c r="A3014">
        <v>43190</v>
      </c>
      <c r="B3014">
        <v>180.05</v>
      </c>
      <c r="C3014">
        <v>103.89</v>
      </c>
      <c r="D3014">
        <v>235.65</v>
      </c>
      <c r="E3014">
        <v>55.41</v>
      </c>
      <c r="F3014">
        <v>10.050000000000001</v>
      </c>
      <c r="G3014">
        <v>52.14</v>
      </c>
      <c r="H3014">
        <v>57.897500000000001</v>
      </c>
      <c r="I3014">
        <v>55.61</v>
      </c>
      <c r="J3014">
        <v>43.76</v>
      </c>
      <c r="K3014">
        <v>198.56</v>
      </c>
      <c r="L3014">
        <v>52.08</v>
      </c>
      <c r="O3014" s="1">
        <v>43190</v>
      </c>
      <c r="P3014" s="4">
        <f t="shared" si="97"/>
        <v>82.172843749999998</v>
      </c>
      <c r="Q3014" s="4">
        <f t="shared" si="96"/>
        <v>180.05</v>
      </c>
      <c r="T3014" s="59"/>
      <c r="U3014" s="59"/>
    </row>
    <row r="3015" spans="1:21" x14ac:dyDescent="0.3">
      <c r="A3015">
        <v>43191</v>
      </c>
      <c r="B3015">
        <v>180.05</v>
      </c>
      <c r="C3015">
        <v>103.89</v>
      </c>
      <c r="D3015">
        <v>235.65</v>
      </c>
      <c r="E3015">
        <v>55.41</v>
      </c>
      <c r="F3015">
        <v>10.050000000000001</v>
      </c>
      <c r="G3015">
        <v>52.14</v>
      </c>
      <c r="H3015">
        <v>57.897500000000001</v>
      </c>
      <c r="I3015">
        <v>55.61</v>
      </c>
      <c r="J3015">
        <v>43.76</v>
      </c>
      <c r="K3015">
        <v>198.56</v>
      </c>
      <c r="L3015">
        <v>52.08</v>
      </c>
      <c r="O3015" s="1">
        <v>43191</v>
      </c>
      <c r="P3015" s="4">
        <f t="shared" si="97"/>
        <v>82.172843749999998</v>
      </c>
      <c r="Q3015" s="4">
        <f t="shared" si="96"/>
        <v>180.05</v>
      </c>
      <c r="T3015" s="59"/>
      <c r="U3015" s="59"/>
    </row>
    <row r="3016" spans="1:21" x14ac:dyDescent="0.3">
      <c r="A3016">
        <v>43192</v>
      </c>
      <c r="B3016">
        <v>173.17</v>
      </c>
      <c r="C3016">
        <v>100.65</v>
      </c>
      <c r="D3016">
        <v>227.68</v>
      </c>
      <c r="E3016">
        <v>53.81</v>
      </c>
      <c r="F3016">
        <v>9.5299999999999994</v>
      </c>
      <c r="G3016">
        <v>50.06</v>
      </c>
      <c r="H3016">
        <v>55.262500000000003</v>
      </c>
      <c r="I3016">
        <v>52.89</v>
      </c>
      <c r="J3016">
        <v>42.5</v>
      </c>
      <c r="K3016">
        <v>193.05</v>
      </c>
      <c r="L3016">
        <v>48.92</v>
      </c>
      <c r="O3016" s="1">
        <v>43192</v>
      </c>
      <c r="P3016" s="4">
        <f t="shared" si="97"/>
        <v>79.142781249999999</v>
      </c>
      <c r="Q3016" s="4">
        <f t="shared" si="96"/>
        <v>173.17</v>
      </c>
      <c r="T3016" s="59"/>
      <c r="U3016" s="59"/>
    </row>
    <row r="3017" spans="1:21" x14ac:dyDescent="0.3">
      <c r="A3017">
        <v>43193</v>
      </c>
      <c r="B3017">
        <v>176.45</v>
      </c>
      <c r="C3017">
        <v>102.18</v>
      </c>
      <c r="D3017">
        <v>236.78</v>
      </c>
      <c r="E3017">
        <v>54.78</v>
      </c>
      <c r="F3017">
        <v>9.5500000000000007</v>
      </c>
      <c r="G3017">
        <v>51.55</v>
      </c>
      <c r="H3017">
        <v>56.337499999999999</v>
      </c>
      <c r="I3017">
        <v>53.98</v>
      </c>
      <c r="J3017">
        <v>43.48</v>
      </c>
      <c r="K3017">
        <v>199.43</v>
      </c>
      <c r="L3017">
        <v>49.75</v>
      </c>
      <c r="O3017" s="1">
        <v>43193</v>
      </c>
      <c r="P3017" s="4">
        <f t="shared" si="97"/>
        <v>81.32259375000001</v>
      </c>
      <c r="Q3017" s="4">
        <f t="shared" si="96"/>
        <v>176.45</v>
      </c>
      <c r="T3017" s="59"/>
      <c r="U3017" s="59"/>
    </row>
    <row r="3018" spans="1:21" x14ac:dyDescent="0.3">
      <c r="A3018">
        <v>43194</v>
      </c>
      <c r="B3018">
        <v>178.72</v>
      </c>
      <c r="C3018">
        <v>104.21</v>
      </c>
      <c r="D3018">
        <v>236.99</v>
      </c>
      <c r="E3018">
        <v>54.99</v>
      </c>
      <c r="F3018">
        <v>9.77</v>
      </c>
      <c r="G3018">
        <v>53.39</v>
      </c>
      <c r="H3018">
        <v>56.56</v>
      </c>
      <c r="I3018">
        <v>55.56</v>
      </c>
      <c r="J3018">
        <v>43.94</v>
      </c>
      <c r="K3018">
        <v>198.26</v>
      </c>
      <c r="L3018">
        <v>49.99</v>
      </c>
      <c r="O3018" s="1">
        <v>43194</v>
      </c>
      <c r="P3018" s="4">
        <f t="shared" si="97"/>
        <v>82.024249999999995</v>
      </c>
      <c r="Q3018" s="4">
        <f t="shared" si="96"/>
        <v>178.72</v>
      </c>
      <c r="T3018" s="59"/>
      <c r="U3018" s="59"/>
    </row>
    <row r="3019" spans="1:21" x14ac:dyDescent="0.3">
      <c r="A3019">
        <v>43195</v>
      </c>
      <c r="B3019">
        <v>176.89</v>
      </c>
      <c r="C3019">
        <v>102.24</v>
      </c>
      <c r="D3019">
        <v>236.31</v>
      </c>
      <c r="E3019">
        <v>55.04</v>
      </c>
      <c r="F3019">
        <v>10.02</v>
      </c>
      <c r="G3019">
        <v>49.84</v>
      </c>
      <c r="H3019">
        <v>55.344999999999999</v>
      </c>
      <c r="I3019">
        <v>54.29</v>
      </c>
      <c r="J3019">
        <v>43.32</v>
      </c>
      <c r="K3019">
        <v>198.68</v>
      </c>
      <c r="L3019">
        <v>50.38</v>
      </c>
      <c r="O3019" s="1">
        <v>43195</v>
      </c>
      <c r="P3019" s="4">
        <f t="shared" si="97"/>
        <v>81.114812499999999</v>
      </c>
      <c r="Q3019" s="4">
        <f t="shared" si="96"/>
        <v>176.89</v>
      </c>
      <c r="T3019" s="59"/>
      <c r="U3019" s="59"/>
    </row>
    <row r="3020" spans="1:21" x14ac:dyDescent="0.3">
      <c r="A3020">
        <v>43196</v>
      </c>
      <c r="B3020">
        <v>171.54</v>
      </c>
      <c r="C3020">
        <v>99.46</v>
      </c>
      <c r="D3020">
        <v>228.87</v>
      </c>
      <c r="E3020">
        <v>53.12</v>
      </c>
      <c r="F3020">
        <v>9.61</v>
      </c>
      <c r="G3020">
        <v>48.46</v>
      </c>
      <c r="H3020">
        <v>53.5625</v>
      </c>
      <c r="I3020">
        <v>52.34</v>
      </c>
      <c r="J3020">
        <v>42.42</v>
      </c>
      <c r="K3020">
        <v>194.63</v>
      </c>
      <c r="L3020">
        <v>48.79</v>
      </c>
      <c r="O3020" s="1">
        <v>43196</v>
      </c>
      <c r="P3020" s="4">
        <f t="shared" si="97"/>
        <v>78.701406249999991</v>
      </c>
      <c r="Q3020" s="4">
        <f t="shared" si="96"/>
        <v>171.54</v>
      </c>
      <c r="T3020" s="59"/>
      <c r="U3020" s="59"/>
    </row>
    <row r="3021" spans="1:21" x14ac:dyDescent="0.3">
      <c r="A3021">
        <v>43197</v>
      </c>
      <c r="B3021">
        <v>171.54</v>
      </c>
      <c r="C3021">
        <v>99.46</v>
      </c>
      <c r="D3021">
        <v>228.87</v>
      </c>
      <c r="E3021">
        <v>53.12</v>
      </c>
      <c r="F3021">
        <v>9.61</v>
      </c>
      <c r="G3021">
        <v>48.46</v>
      </c>
      <c r="H3021">
        <v>53.5625</v>
      </c>
      <c r="I3021">
        <v>52.34</v>
      </c>
      <c r="J3021">
        <v>42.42</v>
      </c>
      <c r="K3021">
        <v>194.63</v>
      </c>
      <c r="L3021">
        <v>48.79</v>
      </c>
      <c r="O3021" s="1">
        <v>43197</v>
      </c>
      <c r="P3021" s="4">
        <f t="shared" si="97"/>
        <v>78.701406249999991</v>
      </c>
      <c r="Q3021" s="4">
        <f t="shared" si="96"/>
        <v>171.54</v>
      </c>
      <c r="T3021" s="59"/>
      <c r="U3021" s="59"/>
    </row>
    <row r="3022" spans="1:21" x14ac:dyDescent="0.3">
      <c r="A3022">
        <v>43198</v>
      </c>
      <c r="B3022">
        <v>171.54</v>
      </c>
      <c r="C3022">
        <v>99.46</v>
      </c>
      <c r="D3022">
        <v>228.87</v>
      </c>
      <c r="E3022">
        <v>53.12</v>
      </c>
      <c r="F3022">
        <v>9.61</v>
      </c>
      <c r="G3022">
        <v>48.46</v>
      </c>
      <c r="H3022">
        <v>53.5625</v>
      </c>
      <c r="I3022">
        <v>52.34</v>
      </c>
      <c r="J3022">
        <v>42.42</v>
      </c>
      <c r="K3022">
        <v>194.63</v>
      </c>
      <c r="L3022">
        <v>48.79</v>
      </c>
      <c r="O3022" s="1">
        <v>43198</v>
      </c>
      <c r="P3022" s="4">
        <f t="shared" si="97"/>
        <v>78.701406249999991</v>
      </c>
      <c r="Q3022" s="4">
        <f t="shared" si="96"/>
        <v>171.54</v>
      </c>
      <c r="T3022" s="59"/>
      <c r="U3022" s="59"/>
    </row>
    <row r="3023" spans="1:21" x14ac:dyDescent="0.3">
      <c r="A3023">
        <v>43199</v>
      </c>
      <c r="B3023">
        <v>172.62</v>
      </c>
      <c r="C3023">
        <v>99.81</v>
      </c>
      <c r="D3023">
        <v>234.74</v>
      </c>
      <c r="E3023">
        <v>53.43</v>
      </c>
      <c r="F3023">
        <v>9.5299999999999994</v>
      </c>
      <c r="G3023">
        <v>47.96</v>
      </c>
      <c r="H3023">
        <v>53.852499999999999</v>
      </c>
      <c r="I3023">
        <v>53.02</v>
      </c>
      <c r="J3023">
        <v>43.07</v>
      </c>
      <c r="K3023">
        <v>198.53</v>
      </c>
      <c r="L3023">
        <v>49.55</v>
      </c>
      <c r="O3023" s="1">
        <v>43199</v>
      </c>
      <c r="P3023" s="4">
        <f t="shared" si="97"/>
        <v>79.792906250000001</v>
      </c>
      <c r="Q3023" s="4">
        <f t="shared" si="96"/>
        <v>172.62</v>
      </c>
      <c r="T3023" s="59"/>
      <c r="U3023" s="59"/>
    </row>
    <row r="3024" spans="1:21" x14ac:dyDescent="0.3">
      <c r="A3024">
        <v>43200</v>
      </c>
      <c r="B3024">
        <v>178.14</v>
      </c>
      <c r="C3024">
        <v>102.36</v>
      </c>
      <c r="D3024">
        <v>239.75</v>
      </c>
      <c r="E3024">
        <v>54.77</v>
      </c>
      <c r="F3024">
        <v>9.98</v>
      </c>
      <c r="G3024">
        <v>50.48</v>
      </c>
      <c r="H3024">
        <v>56.977499999999999</v>
      </c>
      <c r="I3024">
        <v>54.8</v>
      </c>
      <c r="J3024">
        <v>43.58</v>
      </c>
      <c r="K3024">
        <v>205.55</v>
      </c>
      <c r="L3024">
        <v>51.27</v>
      </c>
      <c r="O3024" s="1">
        <v>43200</v>
      </c>
      <c r="P3024" s="4">
        <f t="shared" si="97"/>
        <v>82.250093750000019</v>
      </c>
      <c r="Q3024" s="4">
        <f t="shared" si="96"/>
        <v>178.14</v>
      </c>
      <c r="T3024" s="59"/>
      <c r="U3024" s="59"/>
    </row>
    <row r="3025" spans="1:21" x14ac:dyDescent="0.3">
      <c r="A3025">
        <v>43201</v>
      </c>
      <c r="B3025">
        <v>178.21</v>
      </c>
      <c r="C3025">
        <v>102.34</v>
      </c>
      <c r="D3025">
        <v>240.32</v>
      </c>
      <c r="E3025">
        <v>55.01</v>
      </c>
      <c r="F3025">
        <v>9.82</v>
      </c>
      <c r="G3025">
        <v>50.48</v>
      </c>
      <c r="H3025">
        <v>56.56</v>
      </c>
      <c r="I3025">
        <v>54.95</v>
      </c>
      <c r="J3025">
        <v>43.38</v>
      </c>
      <c r="K3025">
        <v>205.55</v>
      </c>
      <c r="L3025">
        <v>51.1</v>
      </c>
      <c r="O3025" s="1">
        <v>43201</v>
      </c>
      <c r="P3025" s="4">
        <f t="shared" si="97"/>
        <v>82.261750000000006</v>
      </c>
      <c r="Q3025" s="4">
        <f t="shared" si="96"/>
        <v>178.21</v>
      </c>
      <c r="T3025" s="59"/>
      <c r="U3025" s="59"/>
    </row>
    <row r="3026" spans="1:21" x14ac:dyDescent="0.3">
      <c r="A3026">
        <v>43202</v>
      </c>
      <c r="B3026">
        <v>181.57</v>
      </c>
      <c r="C3026">
        <v>104.24</v>
      </c>
      <c r="D3026">
        <v>239.43</v>
      </c>
      <c r="E3026">
        <v>55.2</v>
      </c>
      <c r="F3026">
        <v>10.08</v>
      </c>
      <c r="G3026">
        <v>52.59</v>
      </c>
      <c r="H3026">
        <v>58.65</v>
      </c>
      <c r="I3026">
        <v>56.43</v>
      </c>
      <c r="J3026">
        <v>43.85</v>
      </c>
      <c r="K3026">
        <v>206.24</v>
      </c>
      <c r="L3026">
        <v>52.72</v>
      </c>
      <c r="O3026" s="1">
        <v>43202</v>
      </c>
      <c r="P3026" s="4">
        <f t="shared" si="97"/>
        <v>83.305250000000001</v>
      </c>
      <c r="Q3026" s="4">
        <f t="shared" si="96"/>
        <v>181.57</v>
      </c>
      <c r="T3026" s="59"/>
      <c r="U3026" s="59"/>
    </row>
    <row r="3027" spans="1:21" x14ac:dyDescent="0.3">
      <c r="A3027">
        <v>43203</v>
      </c>
      <c r="B3027">
        <v>180.23</v>
      </c>
      <c r="C3027">
        <v>102.16</v>
      </c>
      <c r="D3027">
        <v>246.94</v>
      </c>
      <c r="E3027">
        <v>55.73</v>
      </c>
      <c r="F3027">
        <v>9.93</v>
      </c>
      <c r="G3027">
        <v>52.23</v>
      </c>
      <c r="H3027">
        <v>57.875</v>
      </c>
      <c r="I3027">
        <v>56.07</v>
      </c>
      <c r="J3027">
        <v>42.65</v>
      </c>
      <c r="K3027">
        <v>205.65</v>
      </c>
      <c r="L3027">
        <v>51.86</v>
      </c>
      <c r="O3027" s="1">
        <v>43203</v>
      </c>
      <c r="P3027" s="4">
        <f t="shared" si="97"/>
        <v>83.604437499999989</v>
      </c>
      <c r="Q3027" s="4">
        <f t="shared" si="96"/>
        <v>180.23</v>
      </c>
      <c r="T3027" s="59"/>
      <c r="U3027" s="59"/>
    </row>
    <row r="3028" spans="1:21" x14ac:dyDescent="0.3">
      <c r="A3028">
        <v>43204</v>
      </c>
      <c r="B3028">
        <v>180.23</v>
      </c>
      <c r="C3028">
        <v>102.16</v>
      </c>
      <c r="D3028">
        <v>246.94</v>
      </c>
      <c r="E3028">
        <v>55.73</v>
      </c>
      <c r="F3028">
        <v>9.93</v>
      </c>
      <c r="G3028">
        <v>52.23</v>
      </c>
      <c r="H3028">
        <v>57.875</v>
      </c>
      <c r="I3028">
        <v>56.07</v>
      </c>
      <c r="J3028">
        <v>42.65</v>
      </c>
      <c r="K3028">
        <v>205.65</v>
      </c>
      <c r="L3028">
        <v>51.86</v>
      </c>
      <c r="O3028" s="1">
        <v>43204</v>
      </c>
      <c r="P3028" s="4">
        <f t="shared" si="97"/>
        <v>83.604437499999989</v>
      </c>
      <c r="Q3028" s="4">
        <f t="shared" si="96"/>
        <v>180.23</v>
      </c>
      <c r="T3028" s="59"/>
      <c r="U3028" s="59"/>
    </row>
    <row r="3029" spans="1:21" x14ac:dyDescent="0.3">
      <c r="A3029">
        <v>43205</v>
      </c>
      <c r="B3029">
        <v>180.23</v>
      </c>
      <c r="C3029">
        <v>102.16</v>
      </c>
      <c r="D3029">
        <v>246.94</v>
      </c>
      <c r="E3029">
        <v>55.73</v>
      </c>
      <c r="F3029">
        <v>9.93</v>
      </c>
      <c r="G3029">
        <v>52.23</v>
      </c>
      <c r="H3029">
        <v>57.875</v>
      </c>
      <c r="I3029">
        <v>56.07</v>
      </c>
      <c r="J3029">
        <v>42.65</v>
      </c>
      <c r="K3029">
        <v>205.65</v>
      </c>
      <c r="L3029">
        <v>51.86</v>
      </c>
      <c r="O3029" s="1">
        <v>43205</v>
      </c>
      <c r="P3029" s="4">
        <f t="shared" si="97"/>
        <v>83.604437499999989</v>
      </c>
      <c r="Q3029" s="4">
        <f t="shared" si="96"/>
        <v>180.23</v>
      </c>
      <c r="T3029" s="59"/>
      <c r="U3029" s="59"/>
    </row>
    <row r="3030" spans="1:21" x14ac:dyDescent="0.3">
      <c r="A3030">
        <v>43206</v>
      </c>
      <c r="B3030">
        <v>180.55</v>
      </c>
      <c r="C3030">
        <v>103.5</v>
      </c>
      <c r="D3030">
        <v>249.37</v>
      </c>
      <c r="E3030">
        <v>54.77</v>
      </c>
      <c r="F3030">
        <v>10.09</v>
      </c>
      <c r="G3030">
        <v>51.65</v>
      </c>
      <c r="H3030">
        <v>57.872500000000002</v>
      </c>
      <c r="I3030">
        <v>56.87</v>
      </c>
      <c r="J3030">
        <v>42.87</v>
      </c>
      <c r="K3030">
        <v>206.7</v>
      </c>
      <c r="L3030">
        <v>52.4</v>
      </c>
      <c r="O3030" s="1">
        <v>43206</v>
      </c>
      <c r="P3030" s="4">
        <f t="shared" si="97"/>
        <v>84.087281250000004</v>
      </c>
      <c r="Q3030" s="4">
        <f t="shared" si="96"/>
        <v>180.55</v>
      </c>
      <c r="T3030" s="59"/>
      <c r="U3030" s="59"/>
    </row>
    <row r="3031" spans="1:21" x14ac:dyDescent="0.3">
      <c r="A3031">
        <v>43207</v>
      </c>
      <c r="B3031">
        <v>183.97</v>
      </c>
      <c r="C3031">
        <v>105.39</v>
      </c>
      <c r="D3031">
        <v>251.74</v>
      </c>
      <c r="E3031">
        <v>55.35</v>
      </c>
      <c r="F3031">
        <v>10.52</v>
      </c>
      <c r="G3031">
        <v>52.26</v>
      </c>
      <c r="H3031">
        <v>59.384999999999998</v>
      </c>
      <c r="I3031">
        <v>57.86</v>
      </c>
      <c r="J3031">
        <v>42.31</v>
      </c>
      <c r="K3031">
        <v>212.7</v>
      </c>
      <c r="L3031">
        <v>53.54</v>
      </c>
      <c r="O3031" s="1">
        <v>43207</v>
      </c>
      <c r="P3031" s="4">
        <f t="shared" si="97"/>
        <v>85.430562500000008</v>
      </c>
      <c r="Q3031" s="4">
        <f t="shared" si="96"/>
        <v>183.97</v>
      </c>
      <c r="T3031" s="59"/>
      <c r="U3031" s="59"/>
    </row>
    <row r="3032" spans="1:21" x14ac:dyDescent="0.3">
      <c r="A3032">
        <v>43208</v>
      </c>
      <c r="B3032">
        <v>182.16</v>
      </c>
      <c r="C3032">
        <v>105.35</v>
      </c>
      <c r="D3032">
        <v>249.59</v>
      </c>
      <c r="E3032">
        <v>55.23</v>
      </c>
      <c r="F3032">
        <v>10.36</v>
      </c>
      <c r="G3032">
        <v>54.01</v>
      </c>
      <c r="H3032">
        <v>59.092500000000001</v>
      </c>
      <c r="I3032">
        <v>54.73</v>
      </c>
      <c r="J3032">
        <v>41.92</v>
      </c>
      <c r="K3032">
        <v>206.32</v>
      </c>
      <c r="L3032">
        <v>53.61</v>
      </c>
      <c r="O3032" s="1">
        <v>43208</v>
      </c>
      <c r="P3032" s="4">
        <f t="shared" si="97"/>
        <v>84.63390625000001</v>
      </c>
      <c r="Q3032" s="4">
        <f t="shared" si="96"/>
        <v>182.16</v>
      </c>
      <c r="T3032" s="59"/>
      <c r="U3032" s="59"/>
    </row>
    <row r="3033" spans="1:21" x14ac:dyDescent="0.3">
      <c r="A3033">
        <v>43209</v>
      </c>
      <c r="B3033">
        <v>174.28</v>
      </c>
      <c r="C3033">
        <v>101.29</v>
      </c>
      <c r="D3033">
        <v>242.86</v>
      </c>
      <c r="E3033">
        <v>52.57</v>
      </c>
      <c r="F3033">
        <v>10.11</v>
      </c>
      <c r="G3033">
        <v>51.42</v>
      </c>
      <c r="H3033">
        <v>57.26</v>
      </c>
      <c r="I3033">
        <v>51.19</v>
      </c>
      <c r="J3033">
        <v>39.53</v>
      </c>
      <c r="K3033">
        <v>195.1</v>
      </c>
      <c r="L3033">
        <v>52.22</v>
      </c>
      <c r="O3033" s="1">
        <v>43209</v>
      </c>
      <c r="P3033" s="4">
        <f t="shared" si="97"/>
        <v>81.36</v>
      </c>
      <c r="Q3033" s="4">
        <f t="shared" si="96"/>
        <v>174.28</v>
      </c>
      <c r="T3033" s="59"/>
      <c r="U3033" s="59"/>
    </row>
    <row r="3034" spans="1:21" x14ac:dyDescent="0.3">
      <c r="A3034">
        <v>43210</v>
      </c>
      <c r="B3034">
        <v>172.22</v>
      </c>
      <c r="C3034">
        <v>99.96</v>
      </c>
      <c r="D3034">
        <v>237.12</v>
      </c>
      <c r="E3034">
        <v>51.44</v>
      </c>
      <c r="F3034">
        <v>9.99</v>
      </c>
      <c r="G3034">
        <v>50.62</v>
      </c>
      <c r="H3034">
        <v>57.177500000000002</v>
      </c>
      <c r="I3034">
        <v>51.09</v>
      </c>
      <c r="J3034">
        <v>38.950000000000003</v>
      </c>
      <c r="K3034">
        <v>193.02</v>
      </c>
      <c r="L3034">
        <v>51.53</v>
      </c>
      <c r="O3034" s="1">
        <v>43210</v>
      </c>
      <c r="P3034" s="4">
        <f t="shared" si="97"/>
        <v>80.102843749999991</v>
      </c>
      <c r="Q3034" s="4">
        <f t="shared" si="96"/>
        <v>172.22</v>
      </c>
      <c r="T3034" s="59"/>
      <c r="U3034" s="59"/>
    </row>
    <row r="3035" spans="1:21" x14ac:dyDescent="0.3">
      <c r="A3035">
        <v>43211</v>
      </c>
      <c r="B3035">
        <v>172.22</v>
      </c>
      <c r="C3035">
        <v>99.96</v>
      </c>
      <c r="D3035">
        <v>237.12</v>
      </c>
      <c r="E3035">
        <v>51.44</v>
      </c>
      <c r="F3035">
        <v>9.99</v>
      </c>
      <c r="G3035">
        <v>50.62</v>
      </c>
      <c r="H3035">
        <v>57.177500000000002</v>
      </c>
      <c r="I3035">
        <v>51.09</v>
      </c>
      <c r="J3035">
        <v>38.950000000000003</v>
      </c>
      <c r="K3035">
        <v>193.02</v>
      </c>
      <c r="L3035">
        <v>51.53</v>
      </c>
      <c r="O3035" s="1">
        <v>43211</v>
      </c>
      <c r="P3035" s="4">
        <f t="shared" si="97"/>
        <v>80.102843749999991</v>
      </c>
      <c r="Q3035" s="4">
        <f t="shared" si="96"/>
        <v>172.22</v>
      </c>
      <c r="T3035" s="59"/>
      <c r="U3035" s="59"/>
    </row>
    <row r="3036" spans="1:21" x14ac:dyDescent="0.3">
      <c r="A3036">
        <v>43212</v>
      </c>
      <c r="B3036">
        <v>172.22</v>
      </c>
      <c r="C3036">
        <v>99.96</v>
      </c>
      <c r="D3036">
        <v>237.12</v>
      </c>
      <c r="E3036">
        <v>51.44</v>
      </c>
      <c r="F3036">
        <v>9.99</v>
      </c>
      <c r="G3036">
        <v>50.62</v>
      </c>
      <c r="H3036">
        <v>57.177500000000002</v>
      </c>
      <c r="I3036">
        <v>51.09</v>
      </c>
      <c r="J3036">
        <v>38.950000000000003</v>
      </c>
      <c r="K3036">
        <v>193.02</v>
      </c>
      <c r="L3036">
        <v>51.53</v>
      </c>
      <c r="O3036" s="1">
        <v>43212</v>
      </c>
      <c r="P3036" s="4">
        <f t="shared" si="97"/>
        <v>80.102843749999991</v>
      </c>
      <c r="Q3036" s="4">
        <f t="shared" si="96"/>
        <v>172.22</v>
      </c>
      <c r="T3036" s="59"/>
      <c r="U3036" s="59"/>
    </row>
    <row r="3037" spans="1:21" x14ac:dyDescent="0.3">
      <c r="A3037">
        <v>43213</v>
      </c>
      <c r="B3037">
        <v>169.93</v>
      </c>
      <c r="C3037">
        <v>98.09</v>
      </c>
      <c r="D3037">
        <v>233.45</v>
      </c>
      <c r="E3037">
        <v>50.53</v>
      </c>
      <c r="F3037">
        <v>10.039999999999999</v>
      </c>
      <c r="G3037">
        <v>49.02</v>
      </c>
      <c r="H3037">
        <v>55.97</v>
      </c>
      <c r="I3037">
        <v>50.18</v>
      </c>
      <c r="J3037">
        <v>38.75</v>
      </c>
      <c r="K3037">
        <v>191.32</v>
      </c>
      <c r="L3037">
        <v>51.1</v>
      </c>
      <c r="O3037" s="1">
        <v>43213</v>
      </c>
      <c r="P3037" s="4">
        <f t="shared" si="97"/>
        <v>78.821249999999992</v>
      </c>
      <c r="Q3037" s="4">
        <f t="shared" si="96"/>
        <v>169.93</v>
      </c>
      <c r="T3037" s="59"/>
      <c r="U3037" s="59"/>
    </row>
    <row r="3038" spans="1:21" x14ac:dyDescent="0.3">
      <c r="A3038">
        <v>43214</v>
      </c>
      <c r="B3038">
        <v>168.56</v>
      </c>
      <c r="C3038">
        <v>98.42</v>
      </c>
      <c r="D3038">
        <v>228.39</v>
      </c>
      <c r="E3038">
        <v>49.94</v>
      </c>
      <c r="F3038">
        <v>10.09</v>
      </c>
      <c r="G3038">
        <v>47.11</v>
      </c>
      <c r="H3038">
        <v>55.3</v>
      </c>
      <c r="I3038">
        <v>48.72</v>
      </c>
      <c r="J3038">
        <v>38.75</v>
      </c>
      <c r="K3038">
        <v>194.05</v>
      </c>
      <c r="L3038">
        <v>51.45</v>
      </c>
      <c r="O3038" s="1">
        <v>43214</v>
      </c>
      <c r="P3038" s="4">
        <f t="shared" si="97"/>
        <v>77.949750000000023</v>
      </c>
      <c r="Q3038" s="4">
        <f t="shared" si="96"/>
        <v>168.56</v>
      </c>
      <c r="T3038" s="59"/>
      <c r="U3038" s="59"/>
    </row>
    <row r="3039" spans="1:21" x14ac:dyDescent="0.3">
      <c r="A3039">
        <v>43215</v>
      </c>
      <c r="B3039">
        <v>168.35</v>
      </c>
      <c r="C3039">
        <v>103</v>
      </c>
      <c r="D3039">
        <v>229</v>
      </c>
      <c r="E3039">
        <v>49.75</v>
      </c>
      <c r="F3039">
        <v>9.7100000000000009</v>
      </c>
      <c r="G3039">
        <v>47.6</v>
      </c>
      <c r="H3039">
        <v>54.164999999999999</v>
      </c>
      <c r="I3039">
        <v>49.14</v>
      </c>
      <c r="J3039">
        <v>38.17</v>
      </c>
      <c r="K3039">
        <v>191.66</v>
      </c>
      <c r="L3039">
        <v>51.38</v>
      </c>
      <c r="O3039" s="1">
        <v>43215</v>
      </c>
      <c r="P3039" s="4">
        <f t="shared" si="97"/>
        <v>78.287812499999987</v>
      </c>
      <c r="Q3039" s="4">
        <f t="shared" si="96"/>
        <v>168.35</v>
      </c>
      <c r="T3039" s="59"/>
      <c r="U3039" s="59"/>
    </row>
    <row r="3040" spans="1:21" x14ac:dyDescent="0.3">
      <c r="A3040">
        <v>43216</v>
      </c>
      <c r="B3040">
        <v>171.79</v>
      </c>
      <c r="C3040">
        <v>102.72</v>
      </c>
      <c r="D3040">
        <v>230.42</v>
      </c>
      <c r="E3040">
        <v>50.47</v>
      </c>
      <c r="F3040">
        <v>11.04</v>
      </c>
      <c r="G3040">
        <v>50.14</v>
      </c>
      <c r="H3040">
        <v>56.305</v>
      </c>
      <c r="I3040">
        <v>50.49</v>
      </c>
      <c r="J3040">
        <v>38.17</v>
      </c>
      <c r="K3040">
        <v>195.68</v>
      </c>
      <c r="L3040">
        <v>53.05</v>
      </c>
      <c r="O3040" s="1">
        <v>43216</v>
      </c>
      <c r="P3040" s="4">
        <f t="shared" si="97"/>
        <v>79.713937500000014</v>
      </c>
      <c r="Q3040" s="4">
        <f t="shared" si="96"/>
        <v>171.79</v>
      </c>
      <c r="T3040" s="59"/>
      <c r="U3040" s="59"/>
    </row>
    <row r="3041" spans="1:21" x14ac:dyDescent="0.3">
      <c r="A3041">
        <v>43217</v>
      </c>
      <c r="B3041">
        <v>170.59</v>
      </c>
      <c r="C3041">
        <v>102.51</v>
      </c>
      <c r="D3041">
        <v>232.78</v>
      </c>
      <c r="E3041">
        <v>51.11</v>
      </c>
      <c r="F3041">
        <v>11.11</v>
      </c>
      <c r="G3041">
        <v>47.52</v>
      </c>
      <c r="H3041">
        <v>56.582500000000003</v>
      </c>
      <c r="I3041">
        <v>49.4</v>
      </c>
      <c r="J3041">
        <v>38.17</v>
      </c>
      <c r="K3041">
        <v>191.75</v>
      </c>
      <c r="L3041">
        <v>52.73</v>
      </c>
      <c r="O3041" s="1">
        <v>43217</v>
      </c>
      <c r="P3041" s="4">
        <f t="shared" si="97"/>
        <v>79.417031250000008</v>
      </c>
      <c r="Q3041" s="4">
        <f t="shared" si="96"/>
        <v>170.59</v>
      </c>
      <c r="T3041" s="59"/>
      <c r="U3041" s="59"/>
    </row>
    <row r="3042" spans="1:21" x14ac:dyDescent="0.3">
      <c r="A3042">
        <v>43218</v>
      </c>
      <c r="B3042">
        <v>170.59</v>
      </c>
      <c r="C3042">
        <v>102.51</v>
      </c>
      <c r="D3042">
        <v>232.78</v>
      </c>
      <c r="E3042">
        <v>51.11</v>
      </c>
      <c r="F3042">
        <v>11.11</v>
      </c>
      <c r="G3042">
        <v>47.52</v>
      </c>
      <c r="H3042">
        <v>56.582500000000003</v>
      </c>
      <c r="I3042">
        <v>49.4</v>
      </c>
      <c r="J3042">
        <v>38.17</v>
      </c>
      <c r="K3042">
        <v>191.75</v>
      </c>
      <c r="L3042">
        <v>52.73</v>
      </c>
      <c r="O3042" s="1">
        <v>43218</v>
      </c>
      <c r="P3042" s="4">
        <f t="shared" si="97"/>
        <v>79.417031250000008</v>
      </c>
      <c r="Q3042" s="4">
        <f t="shared" si="96"/>
        <v>170.59</v>
      </c>
      <c r="T3042" s="59"/>
      <c r="U3042" s="59"/>
    </row>
    <row r="3043" spans="1:21" x14ac:dyDescent="0.3">
      <c r="A3043">
        <v>43219</v>
      </c>
      <c r="B3043">
        <v>170.59</v>
      </c>
      <c r="C3043">
        <v>102.51</v>
      </c>
      <c r="D3043">
        <v>232.78</v>
      </c>
      <c r="E3043">
        <v>51.11</v>
      </c>
      <c r="F3043">
        <v>11.11</v>
      </c>
      <c r="G3043">
        <v>47.52</v>
      </c>
      <c r="H3043">
        <v>56.582500000000003</v>
      </c>
      <c r="I3043">
        <v>49.4</v>
      </c>
      <c r="J3043">
        <v>38.17</v>
      </c>
      <c r="K3043">
        <v>191.75</v>
      </c>
      <c r="L3043">
        <v>52.73</v>
      </c>
      <c r="O3043" s="1">
        <v>43219</v>
      </c>
      <c r="P3043" s="4">
        <f t="shared" si="97"/>
        <v>79.417031250000008</v>
      </c>
      <c r="Q3043" s="4">
        <f t="shared" si="96"/>
        <v>170.59</v>
      </c>
      <c r="T3043" s="59"/>
      <c r="U3043" s="59"/>
    </row>
    <row r="3044" spans="1:21" x14ac:dyDescent="0.3">
      <c r="A3044">
        <v>43220</v>
      </c>
      <c r="B3044">
        <v>168.72</v>
      </c>
      <c r="C3044">
        <v>101.43</v>
      </c>
      <c r="D3044">
        <v>229.42</v>
      </c>
      <c r="E3044">
        <v>51.01</v>
      </c>
      <c r="F3044">
        <v>10.88</v>
      </c>
      <c r="G3044">
        <v>45.98</v>
      </c>
      <c r="H3044">
        <v>56.225000000000001</v>
      </c>
      <c r="I3044">
        <v>49.67</v>
      </c>
      <c r="J3044">
        <v>38.450000000000003</v>
      </c>
      <c r="K3044">
        <v>188.45</v>
      </c>
      <c r="L3044">
        <v>51.62</v>
      </c>
      <c r="O3044" s="1">
        <v>43220</v>
      </c>
      <c r="P3044" s="4">
        <f t="shared" si="97"/>
        <v>78.421437499999996</v>
      </c>
      <c r="Q3044" s="4">
        <f t="shared" si="96"/>
        <v>168.72</v>
      </c>
      <c r="T3044" s="59"/>
      <c r="U3044" s="59"/>
    </row>
    <row r="3045" spans="1:21" x14ac:dyDescent="0.3">
      <c r="A3045">
        <v>43221</v>
      </c>
      <c r="B3045">
        <v>171.49</v>
      </c>
      <c r="C3045">
        <v>103.4</v>
      </c>
      <c r="D3045">
        <v>230.38</v>
      </c>
      <c r="E3045">
        <v>50.82</v>
      </c>
      <c r="F3045">
        <v>11.13</v>
      </c>
      <c r="G3045">
        <v>46.79</v>
      </c>
      <c r="H3045">
        <v>56.784999999999997</v>
      </c>
      <c r="I3045">
        <v>50.91</v>
      </c>
      <c r="J3045">
        <v>38.93</v>
      </c>
      <c r="K3045">
        <v>191.44</v>
      </c>
      <c r="L3045">
        <v>53.33</v>
      </c>
      <c r="O3045" s="1">
        <v>43221</v>
      </c>
      <c r="P3045" s="4">
        <f t="shared" si="97"/>
        <v>79.417312499999994</v>
      </c>
      <c r="Q3045" s="4">
        <f t="shared" si="96"/>
        <v>171.49</v>
      </c>
      <c r="T3045" s="59"/>
      <c r="U3045" s="59"/>
    </row>
    <row r="3046" spans="1:21" x14ac:dyDescent="0.3">
      <c r="A3046">
        <v>43222</v>
      </c>
      <c r="B3046">
        <v>170.73</v>
      </c>
      <c r="C3046">
        <v>102.96</v>
      </c>
      <c r="D3046">
        <v>228.74</v>
      </c>
      <c r="E3046">
        <v>50.26</v>
      </c>
      <c r="F3046">
        <v>10.97</v>
      </c>
      <c r="G3046">
        <v>45.89</v>
      </c>
      <c r="H3046">
        <v>56.577500000000001</v>
      </c>
      <c r="I3046">
        <v>50.53</v>
      </c>
      <c r="J3046">
        <v>37.75</v>
      </c>
      <c r="K3046">
        <v>190.34</v>
      </c>
      <c r="L3046">
        <v>52.31</v>
      </c>
      <c r="O3046" s="1">
        <v>43222</v>
      </c>
      <c r="P3046" s="4">
        <f t="shared" si="97"/>
        <v>78.706218749999991</v>
      </c>
      <c r="Q3046" s="4">
        <f t="shared" si="96"/>
        <v>170.73</v>
      </c>
      <c r="T3046" s="59"/>
      <c r="U3046" s="59"/>
    </row>
    <row r="3047" spans="1:21" x14ac:dyDescent="0.3">
      <c r="A3047">
        <v>43223</v>
      </c>
      <c r="B3047">
        <v>171.75</v>
      </c>
      <c r="C3047">
        <v>103.6</v>
      </c>
      <c r="D3047">
        <v>225.25</v>
      </c>
      <c r="E3047">
        <v>50.31</v>
      </c>
      <c r="F3047">
        <v>10.93</v>
      </c>
      <c r="G3047">
        <v>46.62</v>
      </c>
      <c r="H3047">
        <v>58.247500000000002</v>
      </c>
      <c r="I3047">
        <v>50.71</v>
      </c>
      <c r="J3047">
        <v>38.1</v>
      </c>
      <c r="K3047">
        <v>192.75</v>
      </c>
      <c r="L3047">
        <v>52.28</v>
      </c>
      <c r="O3047" s="1">
        <v>43223</v>
      </c>
      <c r="P3047" s="4">
        <f t="shared" si="97"/>
        <v>78.81159375</v>
      </c>
      <c r="Q3047" s="4">
        <f t="shared" si="96"/>
        <v>171.75</v>
      </c>
      <c r="T3047" s="59"/>
      <c r="U3047" s="59"/>
    </row>
    <row r="3048" spans="1:21" x14ac:dyDescent="0.3">
      <c r="A3048">
        <v>43224</v>
      </c>
      <c r="B3048">
        <v>175.78</v>
      </c>
      <c r="C3048">
        <v>104.69</v>
      </c>
      <c r="D3048">
        <v>230.52</v>
      </c>
      <c r="E3048">
        <v>52.49</v>
      </c>
      <c r="F3048">
        <v>11.28</v>
      </c>
      <c r="G3048">
        <v>47.58</v>
      </c>
      <c r="H3048">
        <v>59.765000000000001</v>
      </c>
      <c r="I3048">
        <v>52.56</v>
      </c>
      <c r="J3048">
        <v>38.590000000000003</v>
      </c>
      <c r="K3048">
        <v>195.51</v>
      </c>
      <c r="L3048">
        <v>52.78</v>
      </c>
      <c r="O3048" s="1">
        <v>43224</v>
      </c>
      <c r="P3048" s="4">
        <f t="shared" si="97"/>
        <v>80.517312500000003</v>
      </c>
      <c r="Q3048" s="4">
        <f t="shared" si="96"/>
        <v>175.78</v>
      </c>
      <c r="T3048" s="59"/>
      <c r="U3048" s="59"/>
    </row>
    <row r="3049" spans="1:21" x14ac:dyDescent="0.3">
      <c r="A3049">
        <v>43225</v>
      </c>
      <c r="B3049">
        <v>175.78</v>
      </c>
      <c r="C3049">
        <v>104.69</v>
      </c>
      <c r="D3049">
        <v>230.52</v>
      </c>
      <c r="E3049">
        <v>52.49</v>
      </c>
      <c r="F3049">
        <v>11.28</v>
      </c>
      <c r="G3049">
        <v>47.58</v>
      </c>
      <c r="H3049">
        <v>59.765000000000001</v>
      </c>
      <c r="I3049">
        <v>52.56</v>
      </c>
      <c r="J3049">
        <v>38.590000000000003</v>
      </c>
      <c r="K3049">
        <v>195.51</v>
      </c>
      <c r="L3049">
        <v>52.78</v>
      </c>
      <c r="O3049" s="1">
        <v>43225</v>
      </c>
      <c r="P3049" s="4">
        <f t="shared" si="97"/>
        <v>80.517312500000003</v>
      </c>
      <c r="Q3049" s="4">
        <f t="shared" si="96"/>
        <v>175.78</v>
      </c>
      <c r="T3049" s="59"/>
      <c r="U3049" s="59"/>
    </row>
    <row r="3050" spans="1:21" x14ac:dyDescent="0.3">
      <c r="A3050">
        <v>43226</v>
      </c>
      <c r="B3050">
        <v>175.78</v>
      </c>
      <c r="C3050">
        <v>104.69</v>
      </c>
      <c r="D3050">
        <v>230.52</v>
      </c>
      <c r="E3050">
        <v>52.49</v>
      </c>
      <c r="F3050">
        <v>11.28</v>
      </c>
      <c r="G3050">
        <v>47.58</v>
      </c>
      <c r="H3050">
        <v>59.765000000000001</v>
      </c>
      <c r="I3050">
        <v>52.56</v>
      </c>
      <c r="J3050">
        <v>38.590000000000003</v>
      </c>
      <c r="K3050">
        <v>195.51</v>
      </c>
      <c r="L3050">
        <v>52.78</v>
      </c>
      <c r="O3050" s="1">
        <v>43226</v>
      </c>
      <c r="P3050" s="4">
        <f t="shared" si="97"/>
        <v>80.517312500000003</v>
      </c>
      <c r="Q3050" s="4">
        <f t="shared" si="96"/>
        <v>175.78</v>
      </c>
      <c r="T3050" s="59"/>
      <c r="U3050" s="59"/>
    </row>
    <row r="3051" spans="1:21" x14ac:dyDescent="0.3">
      <c r="A3051">
        <v>43227</v>
      </c>
      <c r="B3051">
        <v>177.48</v>
      </c>
      <c r="C3051">
        <v>104.51</v>
      </c>
      <c r="D3051">
        <v>235.97</v>
      </c>
      <c r="E3051">
        <v>53.01</v>
      </c>
      <c r="F3051">
        <v>11.59</v>
      </c>
      <c r="G3051">
        <v>48.48</v>
      </c>
      <c r="H3051">
        <v>62.17</v>
      </c>
      <c r="I3051">
        <v>52.59</v>
      </c>
      <c r="J3051">
        <v>38.450000000000003</v>
      </c>
      <c r="K3051">
        <v>194.88</v>
      </c>
      <c r="L3051">
        <v>53.33</v>
      </c>
      <c r="O3051" s="1">
        <v>43227</v>
      </c>
      <c r="P3051" s="4">
        <f t="shared" si="97"/>
        <v>81.602125000000001</v>
      </c>
      <c r="Q3051" s="4">
        <f t="shared" si="96"/>
        <v>177.48</v>
      </c>
      <c r="T3051" s="59"/>
      <c r="U3051" s="59"/>
    </row>
    <row r="3052" spans="1:21" x14ac:dyDescent="0.3">
      <c r="A3052">
        <v>43228</v>
      </c>
      <c r="B3052">
        <v>178.53</v>
      </c>
      <c r="C3052">
        <v>105.46</v>
      </c>
      <c r="D3052">
        <v>238.85</v>
      </c>
      <c r="E3052">
        <v>52.86</v>
      </c>
      <c r="F3052">
        <v>11.61</v>
      </c>
      <c r="G3052">
        <v>48.57</v>
      </c>
      <c r="H3052">
        <v>62.6</v>
      </c>
      <c r="I3052">
        <v>53.45</v>
      </c>
      <c r="J3052">
        <v>39.18</v>
      </c>
      <c r="K3052">
        <v>193.87</v>
      </c>
      <c r="L3052">
        <v>53.63</v>
      </c>
      <c r="O3052" s="1">
        <v>43228</v>
      </c>
      <c r="P3052" s="4">
        <f t="shared" si="97"/>
        <v>82.193375000000017</v>
      </c>
      <c r="Q3052" s="4">
        <f t="shared" si="96"/>
        <v>178.53</v>
      </c>
      <c r="T3052" s="59"/>
      <c r="U3052" s="59"/>
    </row>
    <row r="3053" spans="1:21" x14ac:dyDescent="0.3">
      <c r="A3053">
        <v>43229</v>
      </c>
      <c r="B3053">
        <v>181.25</v>
      </c>
      <c r="C3053">
        <v>107.54</v>
      </c>
      <c r="D3053">
        <v>238.05</v>
      </c>
      <c r="E3053">
        <v>53.17</v>
      </c>
      <c r="F3053">
        <v>11.95</v>
      </c>
      <c r="G3053">
        <v>51.01</v>
      </c>
      <c r="H3053">
        <v>63.945</v>
      </c>
      <c r="I3053">
        <v>54.13</v>
      </c>
      <c r="J3053">
        <v>39.35</v>
      </c>
      <c r="K3053">
        <v>197.95</v>
      </c>
      <c r="L3053">
        <v>54.34</v>
      </c>
      <c r="O3053" s="1">
        <v>43229</v>
      </c>
      <c r="P3053" s="4">
        <f t="shared" si="97"/>
        <v>83.205187499999994</v>
      </c>
      <c r="Q3053" s="4">
        <f t="shared" ref="Q3053:Q3116" si="98">B3053</f>
        <v>181.25</v>
      </c>
      <c r="T3053" s="59"/>
      <c r="U3053" s="59"/>
    </row>
    <row r="3054" spans="1:21" x14ac:dyDescent="0.3">
      <c r="A3054">
        <v>43230</v>
      </c>
      <c r="B3054">
        <v>184.55</v>
      </c>
      <c r="C3054">
        <v>109.97</v>
      </c>
      <c r="D3054">
        <v>243.51</v>
      </c>
      <c r="E3054">
        <v>54.97</v>
      </c>
      <c r="F3054">
        <v>12.13</v>
      </c>
      <c r="G3054">
        <v>52.66</v>
      </c>
      <c r="H3054">
        <v>65.032499999999999</v>
      </c>
      <c r="I3054">
        <v>55.53</v>
      </c>
      <c r="J3054">
        <v>39.770000000000003</v>
      </c>
      <c r="K3054">
        <v>201.07</v>
      </c>
      <c r="L3054">
        <v>54.98</v>
      </c>
      <c r="O3054" s="1">
        <v>43230</v>
      </c>
      <c r="P3054" s="4">
        <f t="shared" si="97"/>
        <v>85.030031250000008</v>
      </c>
      <c r="Q3054" s="4">
        <f t="shared" si="98"/>
        <v>184.55</v>
      </c>
      <c r="T3054" s="59"/>
      <c r="U3054" s="59"/>
    </row>
    <row r="3055" spans="1:21" x14ac:dyDescent="0.3">
      <c r="A3055">
        <v>43231</v>
      </c>
      <c r="B3055">
        <v>183.2</v>
      </c>
      <c r="C3055">
        <v>109.25</v>
      </c>
      <c r="D3055">
        <v>243.38</v>
      </c>
      <c r="E3055">
        <v>55.23</v>
      </c>
      <c r="F3055">
        <v>11.95</v>
      </c>
      <c r="G3055">
        <v>51.82</v>
      </c>
      <c r="H3055">
        <v>63.6325</v>
      </c>
      <c r="I3055">
        <v>54.84</v>
      </c>
      <c r="J3055">
        <v>39.909999999999997</v>
      </c>
      <c r="K3055">
        <v>198.8</v>
      </c>
      <c r="L3055">
        <v>54.67</v>
      </c>
      <c r="O3055" s="1">
        <v>43231</v>
      </c>
      <c r="P3055" s="4">
        <f t="shared" si="97"/>
        <v>84.472406250000006</v>
      </c>
      <c r="Q3055" s="4">
        <f t="shared" si="98"/>
        <v>183.2</v>
      </c>
      <c r="T3055" s="59"/>
      <c r="U3055" s="59"/>
    </row>
    <row r="3056" spans="1:21" x14ac:dyDescent="0.3">
      <c r="A3056">
        <v>43232</v>
      </c>
      <c r="B3056">
        <v>183.2</v>
      </c>
      <c r="C3056">
        <v>109.25</v>
      </c>
      <c r="D3056">
        <v>243.38</v>
      </c>
      <c r="E3056">
        <v>55.23</v>
      </c>
      <c r="F3056">
        <v>11.95</v>
      </c>
      <c r="G3056">
        <v>51.82</v>
      </c>
      <c r="H3056">
        <v>63.6325</v>
      </c>
      <c r="I3056">
        <v>54.84</v>
      </c>
      <c r="J3056">
        <v>39.909999999999997</v>
      </c>
      <c r="K3056">
        <v>198.8</v>
      </c>
      <c r="L3056">
        <v>54.67</v>
      </c>
      <c r="O3056" s="1">
        <v>43232</v>
      </c>
      <c r="P3056" s="4">
        <f t="shared" si="97"/>
        <v>84.472406250000006</v>
      </c>
      <c r="Q3056" s="4">
        <f t="shared" si="98"/>
        <v>183.2</v>
      </c>
      <c r="T3056" s="59"/>
      <c r="U3056" s="59"/>
    </row>
    <row r="3057" spans="1:21" x14ac:dyDescent="0.3">
      <c r="A3057">
        <v>43233</v>
      </c>
      <c r="B3057">
        <v>183.2</v>
      </c>
      <c r="C3057">
        <v>109.25</v>
      </c>
      <c r="D3057">
        <v>243.38</v>
      </c>
      <c r="E3057">
        <v>55.23</v>
      </c>
      <c r="F3057">
        <v>11.95</v>
      </c>
      <c r="G3057">
        <v>51.82</v>
      </c>
      <c r="H3057">
        <v>63.6325</v>
      </c>
      <c r="I3057">
        <v>54.84</v>
      </c>
      <c r="J3057">
        <v>39.909999999999997</v>
      </c>
      <c r="K3057">
        <v>198.8</v>
      </c>
      <c r="L3057">
        <v>54.67</v>
      </c>
      <c r="O3057" s="1">
        <v>43233</v>
      </c>
      <c r="P3057" s="4">
        <f t="shared" si="97"/>
        <v>84.472406250000006</v>
      </c>
      <c r="Q3057" s="4">
        <f t="shared" si="98"/>
        <v>183.2</v>
      </c>
      <c r="T3057" s="59"/>
      <c r="U3057" s="59"/>
    </row>
    <row r="3058" spans="1:21" x14ac:dyDescent="0.3">
      <c r="A3058">
        <v>43234</v>
      </c>
      <c r="B3058">
        <v>185.44</v>
      </c>
      <c r="C3058">
        <v>110.64</v>
      </c>
      <c r="D3058">
        <v>244.76</v>
      </c>
      <c r="E3058">
        <v>56.74</v>
      </c>
      <c r="F3058">
        <v>12.23</v>
      </c>
      <c r="G3058">
        <v>53</v>
      </c>
      <c r="H3058">
        <v>63.84</v>
      </c>
      <c r="I3058">
        <v>55.26</v>
      </c>
      <c r="J3058">
        <v>39.950000000000003</v>
      </c>
      <c r="K3058">
        <v>201.94</v>
      </c>
      <c r="L3058">
        <v>54.9</v>
      </c>
      <c r="O3058" s="1">
        <v>43234</v>
      </c>
      <c r="P3058" s="4">
        <f t="shared" si="97"/>
        <v>85.373625000000018</v>
      </c>
      <c r="Q3058" s="4">
        <f t="shared" si="98"/>
        <v>185.44</v>
      </c>
      <c r="T3058" s="59"/>
      <c r="U3058" s="59"/>
    </row>
    <row r="3059" spans="1:21" x14ac:dyDescent="0.3">
      <c r="A3059">
        <v>43235</v>
      </c>
      <c r="B3059">
        <v>183.43</v>
      </c>
      <c r="C3059">
        <v>109.21</v>
      </c>
      <c r="D3059">
        <v>241.58</v>
      </c>
      <c r="E3059">
        <v>55.64</v>
      </c>
      <c r="F3059">
        <v>12.45</v>
      </c>
      <c r="G3059">
        <v>54.01</v>
      </c>
      <c r="H3059">
        <v>61.39</v>
      </c>
      <c r="I3059">
        <v>54.09</v>
      </c>
      <c r="J3059">
        <v>39.299999999999997</v>
      </c>
      <c r="K3059">
        <v>199.93</v>
      </c>
      <c r="L3059">
        <v>53.92</v>
      </c>
      <c r="O3059" s="1">
        <v>43235</v>
      </c>
      <c r="P3059" s="4">
        <f t="shared" si="97"/>
        <v>84.219125000000005</v>
      </c>
      <c r="Q3059" s="4">
        <f t="shared" si="98"/>
        <v>183.43</v>
      </c>
      <c r="T3059" s="59"/>
      <c r="U3059" s="59"/>
    </row>
    <row r="3060" spans="1:21" x14ac:dyDescent="0.3">
      <c r="A3060">
        <v>43236</v>
      </c>
      <c r="B3060">
        <v>185.79</v>
      </c>
      <c r="C3060">
        <v>111.4</v>
      </c>
      <c r="D3060">
        <v>240.51</v>
      </c>
      <c r="E3060">
        <v>56.7</v>
      </c>
      <c r="F3060">
        <v>12.82</v>
      </c>
      <c r="G3060">
        <v>56.5</v>
      </c>
      <c r="H3060">
        <v>61.502499999999998</v>
      </c>
      <c r="I3060">
        <v>55.17</v>
      </c>
      <c r="J3060">
        <v>39.79</v>
      </c>
      <c r="K3060">
        <v>202.88</v>
      </c>
      <c r="L3060">
        <v>54.64</v>
      </c>
      <c r="O3060" s="1">
        <v>43236</v>
      </c>
      <c r="P3060" s="4">
        <f t="shared" si="97"/>
        <v>85.173281250000031</v>
      </c>
      <c r="Q3060" s="4">
        <f t="shared" si="98"/>
        <v>185.79</v>
      </c>
      <c r="T3060" s="59"/>
      <c r="U3060" s="59"/>
    </row>
    <row r="3061" spans="1:21" x14ac:dyDescent="0.3">
      <c r="A3061">
        <v>43237</v>
      </c>
      <c r="B3061">
        <v>185.25</v>
      </c>
      <c r="C3061">
        <v>110.33</v>
      </c>
      <c r="D3061">
        <v>239.45</v>
      </c>
      <c r="E3061">
        <v>56.95</v>
      </c>
      <c r="F3061">
        <v>12.82</v>
      </c>
      <c r="G3061">
        <v>54.7</v>
      </c>
      <c r="H3061">
        <v>61.927500000000002</v>
      </c>
      <c r="I3061">
        <v>53.96</v>
      </c>
      <c r="J3061">
        <v>38.96</v>
      </c>
      <c r="K3061">
        <v>202.38</v>
      </c>
      <c r="L3061">
        <v>54.81</v>
      </c>
      <c r="O3061" s="1">
        <v>43237</v>
      </c>
      <c r="P3061" s="4">
        <f t="shared" si="97"/>
        <v>84.623593749999998</v>
      </c>
      <c r="Q3061" s="4">
        <f t="shared" si="98"/>
        <v>185.25</v>
      </c>
      <c r="T3061" s="59"/>
      <c r="U3061" s="59"/>
    </row>
    <row r="3062" spans="1:21" x14ac:dyDescent="0.3">
      <c r="A3062">
        <v>43238</v>
      </c>
      <c r="B3062">
        <v>182.6</v>
      </c>
      <c r="C3062">
        <v>110.54</v>
      </c>
      <c r="D3062">
        <v>235.99</v>
      </c>
      <c r="E3062">
        <v>57.51</v>
      </c>
      <c r="F3062">
        <v>13</v>
      </c>
      <c r="G3062">
        <v>53.39</v>
      </c>
      <c r="H3062">
        <v>61.484999999999999</v>
      </c>
      <c r="I3062">
        <v>49.51</v>
      </c>
      <c r="J3062">
        <v>38.42</v>
      </c>
      <c r="K3062">
        <v>197.34</v>
      </c>
      <c r="L3062">
        <v>53.5</v>
      </c>
      <c r="O3062" s="1">
        <v>43238</v>
      </c>
      <c r="P3062" s="4">
        <f t="shared" si="97"/>
        <v>83.217062500000011</v>
      </c>
      <c r="Q3062" s="4">
        <f t="shared" si="98"/>
        <v>182.6</v>
      </c>
      <c r="T3062" s="59"/>
      <c r="U3062" s="59"/>
    </row>
    <row r="3063" spans="1:21" x14ac:dyDescent="0.3">
      <c r="A3063">
        <v>43239</v>
      </c>
      <c r="B3063">
        <v>182.6</v>
      </c>
      <c r="C3063">
        <v>110.54</v>
      </c>
      <c r="D3063">
        <v>235.99</v>
      </c>
      <c r="E3063">
        <v>57.51</v>
      </c>
      <c r="F3063">
        <v>13</v>
      </c>
      <c r="G3063">
        <v>53.39</v>
      </c>
      <c r="H3063">
        <v>61.484999999999999</v>
      </c>
      <c r="I3063">
        <v>49.51</v>
      </c>
      <c r="J3063">
        <v>38.42</v>
      </c>
      <c r="K3063">
        <v>197.34</v>
      </c>
      <c r="L3063">
        <v>53.5</v>
      </c>
      <c r="O3063" s="1">
        <v>43239</v>
      </c>
      <c r="P3063" s="4">
        <f t="shared" si="97"/>
        <v>83.217062500000011</v>
      </c>
      <c r="Q3063" s="4">
        <f t="shared" si="98"/>
        <v>182.6</v>
      </c>
      <c r="T3063" s="59"/>
      <c r="U3063" s="59"/>
    </row>
    <row r="3064" spans="1:21" x14ac:dyDescent="0.3">
      <c r="A3064">
        <v>43240</v>
      </c>
      <c r="B3064">
        <v>182.6</v>
      </c>
      <c r="C3064">
        <v>110.54</v>
      </c>
      <c r="D3064">
        <v>235.99</v>
      </c>
      <c r="E3064">
        <v>57.51</v>
      </c>
      <c r="F3064">
        <v>13</v>
      </c>
      <c r="G3064">
        <v>53.39</v>
      </c>
      <c r="H3064">
        <v>61.484999999999999</v>
      </c>
      <c r="I3064">
        <v>49.51</v>
      </c>
      <c r="J3064">
        <v>38.42</v>
      </c>
      <c r="K3064">
        <v>197.34</v>
      </c>
      <c r="L3064">
        <v>53.5</v>
      </c>
      <c r="O3064" s="1">
        <v>43240</v>
      </c>
      <c r="P3064" s="4">
        <f t="shared" si="97"/>
        <v>83.217062500000011</v>
      </c>
      <c r="Q3064" s="4">
        <f t="shared" si="98"/>
        <v>182.6</v>
      </c>
      <c r="T3064" s="59"/>
      <c r="U3064" s="59"/>
    </row>
    <row r="3065" spans="1:21" x14ac:dyDescent="0.3">
      <c r="A3065">
        <v>43241</v>
      </c>
      <c r="B3065">
        <v>184.43</v>
      </c>
      <c r="C3065">
        <v>110.41</v>
      </c>
      <c r="D3065">
        <v>239.05</v>
      </c>
      <c r="E3065">
        <v>57.71</v>
      </c>
      <c r="F3065">
        <v>12.99</v>
      </c>
      <c r="G3065">
        <v>55.48</v>
      </c>
      <c r="H3065">
        <v>61.06</v>
      </c>
      <c r="I3065">
        <v>50</v>
      </c>
      <c r="J3065">
        <v>39.47</v>
      </c>
      <c r="K3065">
        <v>202.51</v>
      </c>
      <c r="L3065">
        <v>54.32</v>
      </c>
      <c r="O3065" s="1">
        <v>43241</v>
      </c>
      <c r="P3065" s="4">
        <f t="shared" si="97"/>
        <v>84.213750000000005</v>
      </c>
      <c r="Q3065" s="4">
        <f t="shared" si="98"/>
        <v>184.43</v>
      </c>
      <c r="T3065" s="59"/>
      <c r="U3065" s="59"/>
    </row>
    <row r="3066" spans="1:21" x14ac:dyDescent="0.3">
      <c r="A3066">
        <v>43242</v>
      </c>
      <c r="B3066">
        <v>185.46</v>
      </c>
      <c r="C3066">
        <v>110.86</v>
      </c>
      <c r="D3066">
        <v>238.49</v>
      </c>
      <c r="E3066">
        <v>57.39</v>
      </c>
      <c r="F3066">
        <v>12.98</v>
      </c>
      <c r="G3066">
        <v>59.03</v>
      </c>
      <c r="H3066">
        <v>60.674999999999997</v>
      </c>
      <c r="I3066">
        <v>50.25</v>
      </c>
      <c r="J3066">
        <v>39.64</v>
      </c>
      <c r="K3066">
        <v>202.54</v>
      </c>
      <c r="L3066">
        <v>54.45</v>
      </c>
      <c r="O3066" s="1">
        <v>43242</v>
      </c>
      <c r="P3066" s="4">
        <f t="shared" si="97"/>
        <v>84.573062500000006</v>
      </c>
      <c r="Q3066" s="4">
        <f t="shared" si="98"/>
        <v>185.46</v>
      </c>
      <c r="T3066" s="59"/>
      <c r="U3066" s="59"/>
    </row>
    <row r="3067" spans="1:21" x14ac:dyDescent="0.3">
      <c r="A3067">
        <v>43243</v>
      </c>
      <c r="B3067">
        <v>186.46</v>
      </c>
      <c r="C3067">
        <v>111.07</v>
      </c>
      <c r="D3067">
        <v>240.56</v>
      </c>
      <c r="E3067">
        <v>58.82</v>
      </c>
      <c r="F3067">
        <v>13.1</v>
      </c>
      <c r="G3067">
        <v>59.97</v>
      </c>
      <c r="H3067">
        <v>61.884999999999998</v>
      </c>
      <c r="I3067">
        <v>50.34</v>
      </c>
      <c r="J3067">
        <v>39.65</v>
      </c>
      <c r="K3067">
        <v>200.2</v>
      </c>
      <c r="L3067">
        <v>55.21</v>
      </c>
      <c r="O3067" s="1">
        <v>43243</v>
      </c>
      <c r="P3067" s="4">
        <f t="shared" si="97"/>
        <v>85.22493750000001</v>
      </c>
      <c r="Q3067" s="4">
        <f t="shared" si="98"/>
        <v>186.46</v>
      </c>
      <c r="T3067" s="59"/>
      <c r="U3067" s="59"/>
    </row>
    <row r="3068" spans="1:21" x14ac:dyDescent="0.3">
      <c r="A3068">
        <v>43244</v>
      </c>
      <c r="B3068">
        <v>187.21</v>
      </c>
      <c r="C3068">
        <v>110.75</v>
      </c>
      <c r="D3068">
        <v>243.53</v>
      </c>
      <c r="E3068">
        <v>59.08</v>
      </c>
      <c r="F3068">
        <v>13.41</v>
      </c>
      <c r="G3068">
        <v>61.49</v>
      </c>
      <c r="H3068">
        <v>61.922499999999999</v>
      </c>
      <c r="I3068">
        <v>50.77</v>
      </c>
      <c r="J3068">
        <v>39.270000000000003</v>
      </c>
      <c r="K3068">
        <v>200.83</v>
      </c>
      <c r="L3068">
        <v>54.75</v>
      </c>
      <c r="O3068" s="1">
        <v>43244</v>
      </c>
      <c r="P3068" s="4">
        <f t="shared" si="97"/>
        <v>85.771531249999995</v>
      </c>
      <c r="Q3068" s="4">
        <f t="shared" si="98"/>
        <v>187.21</v>
      </c>
      <c r="T3068" s="59"/>
      <c r="U3068" s="59"/>
    </row>
    <row r="3069" spans="1:21" x14ac:dyDescent="0.3">
      <c r="A3069">
        <v>43245</v>
      </c>
      <c r="B3069">
        <v>188.72</v>
      </c>
      <c r="C3069">
        <v>111.56</v>
      </c>
      <c r="D3069">
        <v>250.03</v>
      </c>
      <c r="E3069">
        <v>59.96</v>
      </c>
      <c r="F3069">
        <v>13.54</v>
      </c>
      <c r="G3069">
        <v>61.35</v>
      </c>
      <c r="H3069">
        <v>62.32</v>
      </c>
      <c r="I3069">
        <v>50.85</v>
      </c>
      <c r="J3069">
        <v>39.299999999999997</v>
      </c>
      <c r="K3069">
        <v>201.1</v>
      </c>
      <c r="L3069">
        <v>55.44</v>
      </c>
      <c r="O3069" s="1">
        <v>43245</v>
      </c>
      <c r="P3069" s="4">
        <f t="shared" si="97"/>
        <v>86.838125000000019</v>
      </c>
      <c r="Q3069" s="4">
        <f t="shared" si="98"/>
        <v>188.72</v>
      </c>
      <c r="T3069" s="59"/>
      <c r="U3069" s="59"/>
    </row>
    <row r="3070" spans="1:21" x14ac:dyDescent="0.3">
      <c r="A3070">
        <v>43246</v>
      </c>
      <c r="B3070">
        <v>188.72</v>
      </c>
      <c r="C3070">
        <v>111.56</v>
      </c>
      <c r="D3070">
        <v>250.03</v>
      </c>
      <c r="E3070">
        <v>59.96</v>
      </c>
      <c r="F3070">
        <v>13.54</v>
      </c>
      <c r="G3070">
        <v>61.35</v>
      </c>
      <c r="H3070">
        <v>62.32</v>
      </c>
      <c r="I3070">
        <v>50.85</v>
      </c>
      <c r="J3070">
        <v>39.299999999999997</v>
      </c>
      <c r="K3070">
        <v>201.1</v>
      </c>
      <c r="L3070">
        <v>55.44</v>
      </c>
      <c r="O3070" s="1">
        <v>43246</v>
      </c>
      <c r="P3070" s="4">
        <f t="shared" si="97"/>
        <v>86.838125000000019</v>
      </c>
      <c r="Q3070" s="4">
        <f t="shared" si="98"/>
        <v>188.72</v>
      </c>
      <c r="T3070" s="59"/>
      <c r="U3070" s="59"/>
    </row>
    <row r="3071" spans="1:21" x14ac:dyDescent="0.3">
      <c r="A3071">
        <v>43247</v>
      </c>
      <c r="B3071">
        <v>188.72</v>
      </c>
      <c r="C3071">
        <v>111.56</v>
      </c>
      <c r="D3071">
        <v>250.03</v>
      </c>
      <c r="E3071">
        <v>59.96</v>
      </c>
      <c r="F3071">
        <v>13.54</v>
      </c>
      <c r="G3071">
        <v>61.35</v>
      </c>
      <c r="H3071">
        <v>62.32</v>
      </c>
      <c r="I3071">
        <v>50.85</v>
      </c>
      <c r="J3071">
        <v>39.299999999999997</v>
      </c>
      <c r="K3071">
        <v>201.1</v>
      </c>
      <c r="L3071">
        <v>55.44</v>
      </c>
      <c r="O3071" s="1">
        <v>43247</v>
      </c>
      <c r="P3071" s="4">
        <f t="shared" si="97"/>
        <v>86.838125000000019</v>
      </c>
      <c r="Q3071" s="4">
        <f t="shared" si="98"/>
        <v>188.72</v>
      </c>
      <c r="T3071" s="59"/>
      <c r="U3071" s="59"/>
    </row>
    <row r="3072" spans="1:21" x14ac:dyDescent="0.3">
      <c r="A3072">
        <v>43248</v>
      </c>
      <c r="B3072">
        <v>188.72</v>
      </c>
      <c r="C3072">
        <v>111.56</v>
      </c>
      <c r="D3072">
        <v>250.03</v>
      </c>
      <c r="E3072">
        <v>59.96</v>
      </c>
      <c r="F3072">
        <v>13.54</v>
      </c>
      <c r="G3072">
        <v>61.35</v>
      </c>
      <c r="H3072">
        <v>62.32</v>
      </c>
      <c r="I3072">
        <v>50.85</v>
      </c>
      <c r="J3072">
        <v>39.299999999999997</v>
      </c>
      <c r="K3072">
        <v>201.1</v>
      </c>
      <c r="L3072">
        <v>55.44</v>
      </c>
      <c r="O3072" s="1">
        <v>43248</v>
      </c>
      <c r="P3072" s="4">
        <f t="shared" si="97"/>
        <v>86.838125000000019</v>
      </c>
      <c r="Q3072" s="4">
        <f t="shared" si="98"/>
        <v>188.72</v>
      </c>
      <c r="T3072" s="59"/>
      <c r="U3072" s="59"/>
    </row>
    <row r="3073" spans="1:21" x14ac:dyDescent="0.3">
      <c r="A3073">
        <v>43249</v>
      </c>
      <c r="B3073">
        <v>187.58</v>
      </c>
      <c r="C3073">
        <v>110.94</v>
      </c>
      <c r="D3073">
        <v>249.69</v>
      </c>
      <c r="E3073">
        <v>58.23</v>
      </c>
      <c r="F3073">
        <v>13.36</v>
      </c>
      <c r="G3073">
        <v>62.62</v>
      </c>
      <c r="H3073">
        <v>62.147500000000001</v>
      </c>
      <c r="I3073">
        <v>52.02</v>
      </c>
      <c r="J3073">
        <v>38.159999999999997</v>
      </c>
      <c r="K3073">
        <v>195.6</v>
      </c>
      <c r="L3073">
        <v>55.32</v>
      </c>
      <c r="O3073" s="1">
        <v>43249</v>
      </c>
      <c r="P3073" s="4">
        <f t="shared" si="97"/>
        <v>86.424843750000008</v>
      </c>
      <c r="Q3073" s="4">
        <f t="shared" si="98"/>
        <v>187.58</v>
      </c>
      <c r="T3073" s="59"/>
      <c r="U3073" s="59"/>
    </row>
    <row r="3074" spans="1:21" x14ac:dyDescent="0.3">
      <c r="A3074">
        <v>43250</v>
      </c>
      <c r="B3074">
        <v>188.8</v>
      </c>
      <c r="C3074">
        <v>111.85</v>
      </c>
      <c r="D3074">
        <v>249.4</v>
      </c>
      <c r="E3074">
        <v>58.39</v>
      </c>
      <c r="F3074">
        <v>13.82</v>
      </c>
      <c r="G3074">
        <v>62.57</v>
      </c>
      <c r="H3074">
        <v>63.247500000000002</v>
      </c>
      <c r="I3074">
        <v>51.59</v>
      </c>
      <c r="J3074">
        <v>38.340000000000003</v>
      </c>
      <c r="K3074">
        <v>197.1</v>
      </c>
      <c r="L3074">
        <v>55.68</v>
      </c>
      <c r="O3074" s="1">
        <v>43250</v>
      </c>
      <c r="P3074" s="4">
        <f t="shared" si="97"/>
        <v>86.758593750000003</v>
      </c>
      <c r="Q3074" s="4">
        <f t="shared" si="98"/>
        <v>188.8</v>
      </c>
      <c r="T3074" s="59"/>
      <c r="U3074" s="59"/>
    </row>
    <row r="3075" spans="1:21" x14ac:dyDescent="0.3">
      <c r="A3075">
        <v>43251</v>
      </c>
      <c r="B3075">
        <v>187.43</v>
      </c>
      <c r="C3075">
        <v>111.91</v>
      </c>
      <c r="D3075">
        <v>252.07</v>
      </c>
      <c r="E3075">
        <v>58.12</v>
      </c>
      <c r="F3075">
        <v>13.73</v>
      </c>
      <c r="G3075">
        <v>57.59</v>
      </c>
      <c r="H3075">
        <v>63.047499999999999</v>
      </c>
      <c r="I3075">
        <v>50.78</v>
      </c>
      <c r="J3075">
        <v>38.700000000000003</v>
      </c>
      <c r="K3075">
        <v>196.65</v>
      </c>
      <c r="L3075">
        <v>55.2</v>
      </c>
      <c r="O3075" s="1">
        <v>43251</v>
      </c>
      <c r="P3075" s="4">
        <f t="shared" si="97"/>
        <v>86.292843750000003</v>
      </c>
      <c r="Q3075" s="4">
        <f t="shared" si="98"/>
        <v>187.43</v>
      </c>
      <c r="T3075" s="59"/>
      <c r="U3075" s="59"/>
    </row>
    <row r="3076" spans="1:21" x14ac:dyDescent="0.3">
      <c r="A3076">
        <v>43252</v>
      </c>
      <c r="B3076">
        <v>191.7</v>
      </c>
      <c r="C3076">
        <v>114.8</v>
      </c>
      <c r="D3076">
        <v>256.33999999999997</v>
      </c>
      <c r="E3076">
        <v>58.61</v>
      </c>
      <c r="F3076">
        <v>14.4</v>
      </c>
      <c r="G3076">
        <v>58.74</v>
      </c>
      <c r="H3076">
        <v>64.405000000000001</v>
      </c>
      <c r="I3076">
        <v>52.24</v>
      </c>
      <c r="J3076">
        <v>39.200000000000003</v>
      </c>
      <c r="K3076">
        <v>202.16</v>
      </c>
      <c r="L3076">
        <v>57.08</v>
      </c>
      <c r="O3076" s="1">
        <v>43252</v>
      </c>
      <c r="P3076" s="4">
        <f t="shared" ref="P3076:P3139" si="99">SUMPRODUCT(C3076:L3076,$C$1:$L$1)</f>
        <v>88.187187499999979</v>
      </c>
      <c r="Q3076" s="4">
        <f t="shared" si="98"/>
        <v>191.7</v>
      </c>
      <c r="T3076" s="59"/>
      <c r="U3076" s="59"/>
    </row>
    <row r="3077" spans="1:21" x14ac:dyDescent="0.3">
      <c r="A3077">
        <v>43253</v>
      </c>
      <c r="B3077">
        <v>191.7</v>
      </c>
      <c r="C3077">
        <v>114.8</v>
      </c>
      <c r="D3077">
        <v>256.33999999999997</v>
      </c>
      <c r="E3077">
        <v>58.61</v>
      </c>
      <c r="F3077">
        <v>14.4</v>
      </c>
      <c r="G3077">
        <v>58.74</v>
      </c>
      <c r="H3077">
        <v>64.405000000000001</v>
      </c>
      <c r="I3077">
        <v>52.24</v>
      </c>
      <c r="J3077">
        <v>39.200000000000003</v>
      </c>
      <c r="K3077">
        <v>202.16</v>
      </c>
      <c r="L3077">
        <v>57.08</v>
      </c>
      <c r="O3077" s="1">
        <v>43253</v>
      </c>
      <c r="P3077" s="4">
        <f t="shared" si="99"/>
        <v>88.187187499999979</v>
      </c>
      <c r="Q3077" s="4">
        <f t="shared" si="98"/>
        <v>191.7</v>
      </c>
      <c r="T3077" s="59"/>
      <c r="U3077" s="59"/>
    </row>
    <row r="3078" spans="1:21" x14ac:dyDescent="0.3">
      <c r="A3078">
        <v>43254</v>
      </c>
      <c r="B3078">
        <v>191.7</v>
      </c>
      <c r="C3078">
        <v>114.8</v>
      </c>
      <c r="D3078">
        <v>256.33999999999997</v>
      </c>
      <c r="E3078">
        <v>58.61</v>
      </c>
      <c r="F3078">
        <v>14.4</v>
      </c>
      <c r="G3078">
        <v>58.74</v>
      </c>
      <c r="H3078">
        <v>64.405000000000001</v>
      </c>
      <c r="I3078">
        <v>52.24</v>
      </c>
      <c r="J3078">
        <v>39.200000000000003</v>
      </c>
      <c r="K3078">
        <v>202.16</v>
      </c>
      <c r="L3078">
        <v>57.08</v>
      </c>
      <c r="O3078" s="1">
        <v>43254</v>
      </c>
      <c r="P3078" s="4">
        <f t="shared" si="99"/>
        <v>88.187187499999979</v>
      </c>
      <c r="Q3078" s="4">
        <f t="shared" si="98"/>
        <v>191.7</v>
      </c>
      <c r="T3078" s="59"/>
      <c r="U3078" s="59"/>
    </row>
    <row r="3079" spans="1:21" x14ac:dyDescent="0.3">
      <c r="A3079">
        <v>43255</v>
      </c>
      <c r="B3079">
        <v>193.22</v>
      </c>
      <c r="C3079">
        <v>115.74</v>
      </c>
      <c r="D3079">
        <v>258.37</v>
      </c>
      <c r="E3079">
        <v>58.71</v>
      </c>
      <c r="F3079">
        <v>14.85</v>
      </c>
      <c r="G3079">
        <v>59.1</v>
      </c>
      <c r="H3079">
        <v>66.212500000000006</v>
      </c>
      <c r="I3079">
        <v>52.29</v>
      </c>
      <c r="J3079">
        <v>39.97</v>
      </c>
      <c r="K3079">
        <v>203.92</v>
      </c>
      <c r="L3079">
        <v>56.83</v>
      </c>
      <c r="O3079" s="1">
        <v>43255</v>
      </c>
      <c r="P3079" s="4">
        <f t="shared" si="99"/>
        <v>88.931031250000004</v>
      </c>
      <c r="Q3079" s="4">
        <f t="shared" si="98"/>
        <v>193.22</v>
      </c>
      <c r="T3079" s="59"/>
      <c r="U3079" s="59"/>
    </row>
    <row r="3080" spans="1:21" x14ac:dyDescent="0.3">
      <c r="A3080">
        <v>43256</v>
      </c>
      <c r="B3080">
        <v>194.14</v>
      </c>
      <c r="C3080">
        <v>117.66</v>
      </c>
      <c r="D3080">
        <v>259.26</v>
      </c>
      <c r="E3080">
        <v>58.98</v>
      </c>
      <c r="F3080">
        <v>14.85</v>
      </c>
      <c r="G3080">
        <v>59.41</v>
      </c>
      <c r="H3080">
        <v>66.267499999999998</v>
      </c>
      <c r="I3080">
        <v>52.91</v>
      </c>
      <c r="J3080">
        <v>39.54</v>
      </c>
      <c r="K3080">
        <v>209.32</v>
      </c>
      <c r="L3080">
        <v>56.53</v>
      </c>
      <c r="O3080" s="1">
        <v>43256</v>
      </c>
      <c r="P3080" s="4">
        <f t="shared" si="99"/>
        <v>89.603093749999999</v>
      </c>
      <c r="Q3080" s="4">
        <f t="shared" si="98"/>
        <v>194.14</v>
      </c>
      <c r="T3080" s="59"/>
      <c r="U3080" s="59"/>
    </row>
    <row r="3081" spans="1:21" x14ac:dyDescent="0.3">
      <c r="A3081">
        <v>43257</v>
      </c>
      <c r="B3081">
        <v>195.37</v>
      </c>
      <c r="C3081">
        <v>118.11</v>
      </c>
      <c r="D3081">
        <v>263.52</v>
      </c>
      <c r="E3081">
        <v>59.84</v>
      </c>
      <c r="F3081">
        <v>15.67</v>
      </c>
      <c r="G3081">
        <v>59.42</v>
      </c>
      <c r="H3081">
        <v>66.287499999999994</v>
      </c>
      <c r="I3081">
        <v>52.53</v>
      </c>
      <c r="J3081">
        <v>39.56</v>
      </c>
      <c r="K3081">
        <v>213.61</v>
      </c>
      <c r="L3081">
        <v>57.03</v>
      </c>
      <c r="O3081" s="1">
        <v>43257</v>
      </c>
      <c r="P3081" s="4">
        <f t="shared" si="99"/>
        <v>90.554343750000015</v>
      </c>
      <c r="Q3081" s="4">
        <f t="shared" si="98"/>
        <v>195.37</v>
      </c>
      <c r="T3081" s="59"/>
      <c r="U3081" s="59"/>
    </row>
    <row r="3082" spans="1:21" x14ac:dyDescent="0.3">
      <c r="A3082">
        <v>43258</v>
      </c>
      <c r="B3082">
        <v>193.63</v>
      </c>
      <c r="C3082">
        <v>117.24</v>
      </c>
      <c r="D3082">
        <v>264.68</v>
      </c>
      <c r="E3082">
        <v>60.64</v>
      </c>
      <c r="F3082">
        <v>14.89</v>
      </c>
      <c r="G3082">
        <v>59.63</v>
      </c>
      <c r="H3082">
        <v>65.724999999999994</v>
      </c>
      <c r="I3082">
        <v>51.25</v>
      </c>
      <c r="J3082">
        <v>39.520000000000003</v>
      </c>
      <c r="K3082">
        <v>207.56</v>
      </c>
      <c r="L3082">
        <v>55.88</v>
      </c>
      <c r="O3082" s="1">
        <v>43258</v>
      </c>
      <c r="P3082" s="4">
        <f t="shared" si="99"/>
        <v>89.971687500000016</v>
      </c>
      <c r="Q3082" s="4">
        <f t="shared" si="98"/>
        <v>193.63</v>
      </c>
      <c r="T3082" s="59"/>
      <c r="U3082" s="59"/>
    </row>
    <row r="3083" spans="1:21" x14ac:dyDescent="0.3">
      <c r="A3083">
        <v>43259</v>
      </c>
      <c r="B3083">
        <v>191.9</v>
      </c>
      <c r="C3083">
        <v>115.74</v>
      </c>
      <c r="D3083">
        <v>257.97000000000003</v>
      </c>
      <c r="E3083">
        <v>60.26</v>
      </c>
      <c r="F3083">
        <v>15.25</v>
      </c>
      <c r="G3083">
        <v>61.39</v>
      </c>
      <c r="H3083">
        <v>65.569999999999993</v>
      </c>
      <c r="I3083">
        <v>51.15</v>
      </c>
      <c r="J3083">
        <v>38.93</v>
      </c>
      <c r="K3083">
        <v>207.45</v>
      </c>
      <c r="L3083">
        <v>55.05</v>
      </c>
      <c r="O3083" s="1">
        <v>43259</v>
      </c>
      <c r="P3083" s="4">
        <f t="shared" si="99"/>
        <v>89.086750000000009</v>
      </c>
      <c r="Q3083" s="4">
        <f t="shared" si="98"/>
        <v>191.9</v>
      </c>
      <c r="T3083" s="59"/>
      <c r="U3083" s="59"/>
    </row>
    <row r="3084" spans="1:21" x14ac:dyDescent="0.3">
      <c r="A3084">
        <v>43260</v>
      </c>
      <c r="B3084">
        <v>191.9</v>
      </c>
      <c r="C3084">
        <v>115.74</v>
      </c>
      <c r="D3084">
        <v>257.97000000000003</v>
      </c>
      <c r="E3084">
        <v>60.26</v>
      </c>
      <c r="F3084">
        <v>15.25</v>
      </c>
      <c r="G3084">
        <v>61.39</v>
      </c>
      <c r="H3084">
        <v>65.569999999999993</v>
      </c>
      <c r="I3084">
        <v>51.15</v>
      </c>
      <c r="J3084">
        <v>38.93</v>
      </c>
      <c r="K3084">
        <v>207.45</v>
      </c>
      <c r="L3084">
        <v>55.05</v>
      </c>
      <c r="O3084" s="1">
        <v>43260</v>
      </c>
      <c r="P3084" s="4">
        <f t="shared" si="99"/>
        <v>89.086750000000009</v>
      </c>
      <c r="Q3084" s="4">
        <f t="shared" si="98"/>
        <v>191.9</v>
      </c>
      <c r="T3084" s="59"/>
      <c r="U3084" s="59"/>
    </row>
    <row r="3085" spans="1:21" x14ac:dyDescent="0.3">
      <c r="A3085">
        <v>43261</v>
      </c>
      <c r="B3085">
        <v>191.9</v>
      </c>
      <c r="C3085">
        <v>115.74</v>
      </c>
      <c r="D3085">
        <v>257.97000000000003</v>
      </c>
      <c r="E3085">
        <v>60.26</v>
      </c>
      <c r="F3085">
        <v>15.25</v>
      </c>
      <c r="G3085">
        <v>61.39</v>
      </c>
      <c r="H3085">
        <v>65.569999999999993</v>
      </c>
      <c r="I3085">
        <v>51.15</v>
      </c>
      <c r="J3085">
        <v>38.93</v>
      </c>
      <c r="K3085">
        <v>207.45</v>
      </c>
      <c r="L3085">
        <v>55.05</v>
      </c>
      <c r="O3085" s="1">
        <v>43261</v>
      </c>
      <c r="P3085" s="4">
        <f t="shared" si="99"/>
        <v>89.086750000000009</v>
      </c>
      <c r="Q3085" s="4">
        <f t="shared" si="98"/>
        <v>191.9</v>
      </c>
      <c r="T3085" s="59"/>
      <c r="U3085" s="59"/>
    </row>
    <row r="3086" spans="1:21" x14ac:dyDescent="0.3">
      <c r="A3086">
        <v>43262</v>
      </c>
      <c r="B3086">
        <v>191.53</v>
      </c>
      <c r="C3086">
        <v>115.28</v>
      </c>
      <c r="D3086">
        <v>260.83</v>
      </c>
      <c r="E3086">
        <v>59.93</v>
      </c>
      <c r="F3086">
        <v>15.73</v>
      </c>
      <c r="G3086">
        <v>61.39</v>
      </c>
      <c r="H3086">
        <v>65.155000000000001</v>
      </c>
      <c r="I3086">
        <v>49.89</v>
      </c>
      <c r="J3086">
        <v>38.76</v>
      </c>
      <c r="K3086">
        <v>209.86</v>
      </c>
      <c r="L3086">
        <v>54.52</v>
      </c>
      <c r="O3086" s="1">
        <v>43262</v>
      </c>
      <c r="P3086" s="4">
        <f t="shared" si="99"/>
        <v>89.237562499999996</v>
      </c>
      <c r="Q3086" s="4">
        <f t="shared" si="98"/>
        <v>191.53</v>
      </c>
      <c r="T3086" s="59"/>
      <c r="U3086" s="59"/>
    </row>
    <row r="3087" spans="1:21" x14ac:dyDescent="0.3">
      <c r="A3087">
        <v>43263</v>
      </c>
      <c r="B3087">
        <v>192.52</v>
      </c>
      <c r="C3087">
        <v>115.41</v>
      </c>
      <c r="D3087">
        <v>261.43</v>
      </c>
      <c r="E3087">
        <v>59.79</v>
      </c>
      <c r="F3087">
        <v>15.85</v>
      </c>
      <c r="G3087">
        <v>60.55</v>
      </c>
      <c r="H3087">
        <v>65.644999999999996</v>
      </c>
      <c r="I3087">
        <v>50.86</v>
      </c>
      <c r="J3087">
        <v>39.200000000000003</v>
      </c>
      <c r="K3087">
        <v>209.34</v>
      </c>
      <c r="L3087">
        <v>54.82</v>
      </c>
      <c r="O3087" s="1">
        <v>43263</v>
      </c>
      <c r="P3087" s="4">
        <f t="shared" si="99"/>
        <v>89.416937499999989</v>
      </c>
      <c r="Q3087" s="4">
        <f t="shared" si="98"/>
        <v>192.52</v>
      </c>
      <c r="T3087" s="59"/>
      <c r="U3087" s="59"/>
    </row>
    <row r="3088" spans="1:21" x14ac:dyDescent="0.3">
      <c r="A3088">
        <v>43264</v>
      </c>
      <c r="B3088">
        <v>192.23</v>
      </c>
      <c r="C3088">
        <v>114</v>
      </c>
      <c r="D3088">
        <v>263.58</v>
      </c>
      <c r="E3088">
        <v>59.22</v>
      </c>
      <c r="F3088">
        <v>16.32</v>
      </c>
      <c r="G3088">
        <v>60.05</v>
      </c>
      <c r="H3088">
        <v>65.599999999999994</v>
      </c>
      <c r="I3088">
        <v>50.98</v>
      </c>
      <c r="J3088">
        <v>39.049999999999997</v>
      </c>
      <c r="K3088">
        <v>213.75</v>
      </c>
      <c r="L3088">
        <v>55.03</v>
      </c>
      <c r="O3088" s="1">
        <v>43264</v>
      </c>
      <c r="P3088" s="4">
        <f t="shared" si="99"/>
        <v>89.677750000000003</v>
      </c>
      <c r="Q3088" s="4">
        <f t="shared" si="98"/>
        <v>192.23</v>
      </c>
      <c r="T3088" s="59"/>
      <c r="U3088" s="59"/>
    </row>
    <row r="3089" spans="1:21" x14ac:dyDescent="0.3">
      <c r="A3089">
        <v>43265</v>
      </c>
      <c r="B3089">
        <v>193.38</v>
      </c>
      <c r="C3089">
        <v>114.72</v>
      </c>
      <c r="D3089">
        <v>268.45999999999998</v>
      </c>
      <c r="E3089">
        <v>59.46</v>
      </c>
      <c r="F3089">
        <v>16.25</v>
      </c>
      <c r="G3089">
        <v>59.18</v>
      </c>
      <c r="H3089">
        <v>66.727500000000006</v>
      </c>
      <c r="I3089">
        <v>49.69</v>
      </c>
      <c r="J3089">
        <v>38.6</v>
      </c>
      <c r="K3089">
        <v>215.89</v>
      </c>
      <c r="L3089">
        <v>55.54</v>
      </c>
      <c r="O3089" s="1">
        <v>43265</v>
      </c>
      <c r="P3089" s="4">
        <f t="shared" si="99"/>
        <v>90.352593749999997</v>
      </c>
      <c r="Q3089" s="4">
        <f t="shared" si="98"/>
        <v>193.38</v>
      </c>
      <c r="T3089" s="59"/>
      <c r="U3089" s="59"/>
    </row>
    <row r="3090" spans="1:21" x14ac:dyDescent="0.3">
      <c r="A3090">
        <v>43266</v>
      </c>
      <c r="B3090">
        <v>193.21</v>
      </c>
      <c r="C3090">
        <v>115.89</v>
      </c>
      <c r="D3090">
        <v>270.23</v>
      </c>
      <c r="E3090">
        <v>59.86</v>
      </c>
      <c r="F3090">
        <v>16.34</v>
      </c>
      <c r="G3090">
        <v>58.23</v>
      </c>
      <c r="H3090">
        <v>66.314999999999998</v>
      </c>
      <c r="I3090">
        <v>49.31</v>
      </c>
      <c r="J3090">
        <v>38.69</v>
      </c>
      <c r="K3090">
        <v>214.82</v>
      </c>
      <c r="L3090">
        <v>55.11</v>
      </c>
      <c r="O3090" s="1">
        <v>43266</v>
      </c>
      <c r="P3090" s="4">
        <f t="shared" si="99"/>
        <v>90.44506250000002</v>
      </c>
      <c r="Q3090" s="4">
        <f t="shared" si="98"/>
        <v>193.21</v>
      </c>
      <c r="T3090" s="59"/>
      <c r="U3090" s="59"/>
    </row>
    <row r="3091" spans="1:21" x14ac:dyDescent="0.3">
      <c r="A3091">
        <v>43267</v>
      </c>
      <c r="B3091">
        <v>193.21</v>
      </c>
      <c r="C3091">
        <v>115.89</v>
      </c>
      <c r="D3091">
        <v>270.23</v>
      </c>
      <c r="E3091">
        <v>59.86</v>
      </c>
      <c r="F3091">
        <v>16.34</v>
      </c>
      <c r="G3091">
        <v>58.23</v>
      </c>
      <c r="H3091">
        <v>66.314999999999998</v>
      </c>
      <c r="I3091">
        <v>49.31</v>
      </c>
      <c r="J3091">
        <v>38.69</v>
      </c>
      <c r="K3091">
        <v>214.82</v>
      </c>
      <c r="L3091">
        <v>55.11</v>
      </c>
      <c r="O3091" s="1">
        <v>43267</v>
      </c>
      <c r="P3091" s="4">
        <f t="shared" si="99"/>
        <v>90.44506250000002</v>
      </c>
      <c r="Q3091" s="4">
        <f t="shared" si="98"/>
        <v>193.21</v>
      </c>
      <c r="T3091" s="59"/>
      <c r="U3091" s="59"/>
    </row>
    <row r="3092" spans="1:21" x14ac:dyDescent="0.3">
      <c r="A3092">
        <v>43268</v>
      </c>
      <c r="B3092">
        <v>193.21</v>
      </c>
      <c r="C3092">
        <v>115.89</v>
      </c>
      <c r="D3092">
        <v>270.23</v>
      </c>
      <c r="E3092">
        <v>59.86</v>
      </c>
      <c r="F3092">
        <v>16.34</v>
      </c>
      <c r="G3092">
        <v>58.23</v>
      </c>
      <c r="H3092">
        <v>66.314999999999998</v>
      </c>
      <c r="I3092">
        <v>49.31</v>
      </c>
      <c r="J3092">
        <v>38.69</v>
      </c>
      <c r="K3092">
        <v>214.82</v>
      </c>
      <c r="L3092">
        <v>55.11</v>
      </c>
      <c r="O3092" s="1">
        <v>43268</v>
      </c>
      <c r="P3092" s="4">
        <f t="shared" si="99"/>
        <v>90.44506250000002</v>
      </c>
      <c r="Q3092" s="4">
        <f t="shared" si="98"/>
        <v>193.21</v>
      </c>
      <c r="T3092" s="59"/>
      <c r="U3092" s="59"/>
    </row>
    <row r="3093" spans="1:21" x14ac:dyDescent="0.3">
      <c r="A3093">
        <v>43269</v>
      </c>
      <c r="B3093">
        <v>191.35</v>
      </c>
      <c r="C3093">
        <v>114.39</v>
      </c>
      <c r="D3093">
        <v>264.5</v>
      </c>
      <c r="E3093">
        <v>59.2</v>
      </c>
      <c r="F3093">
        <v>17.11</v>
      </c>
      <c r="G3093">
        <v>58.45</v>
      </c>
      <c r="H3093">
        <v>66.272499999999994</v>
      </c>
      <c r="I3093">
        <v>48.32</v>
      </c>
      <c r="J3093">
        <v>38.25</v>
      </c>
      <c r="K3093">
        <v>211.1</v>
      </c>
      <c r="L3093">
        <v>53.22</v>
      </c>
      <c r="O3093" s="1">
        <v>43269</v>
      </c>
      <c r="P3093" s="4">
        <f t="shared" si="99"/>
        <v>89.132031250000026</v>
      </c>
      <c r="Q3093" s="4">
        <f t="shared" si="98"/>
        <v>191.35</v>
      </c>
      <c r="T3093" s="59"/>
      <c r="U3093" s="59"/>
    </row>
    <row r="3094" spans="1:21" x14ac:dyDescent="0.3">
      <c r="A3094">
        <v>43270</v>
      </c>
      <c r="B3094">
        <v>189.25</v>
      </c>
      <c r="C3094">
        <v>113.66</v>
      </c>
      <c r="D3094">
        <v>260.95</v>
      </c>
      <c r="E3094">
        <v>58.7</v>
      </c>
      <c r="F3094">
        <v>16.690000000000001</v>
      </c>
      <c r="G3094">
        <v>59.25</v>
      </c>
      <c r="H3094">
        <v>65.042500000000004</v>
      </c>
      <c r="I3094">
        <v>48.55</v>
      </c>
      <c r="J3094">
        <v>37.56</v>
      </c>
      <c r="K3094">
        <v>206.18</v>
      </c>
      <c r="L3094">
        <v>52.93</v>
      </c>
      <c r="O3094" s="1">
        <v>43270</v>
      </c>
      <c r="P3094" s="4">
        <f t="shared" si="99"/>
        <v>88.21140625000001</v>
      </c>
      <c r="Q3094" s="4">
        <f t="shared" si="98"/>
        <v>189.25</v>
      </c>
      <c r="T3094" s="59"/>
      <c r="U3094" s="59"/>
    </row>
    <row r="3095" spans="1:21" x14ac:dyDescent="0.3">
      <c r="A3095">
        <v>43271</v>
      </c>
      <c r="B3095">
        <v>190.16</v>
      </c>
      <c r="C3095">
        <v>114.24</v>
      </c>
      <c r="D3095">
        <v>261.22000000000003</v>
      </c>
      <c r="E3095">
        <v>58.79</v>
      </c>
      <c r="F3095">
        <v>16.52</v>
      </c>
      <c r="G3095">
        <v>58.95</v>
      </c>
      <c r="H3095">
        <v>65.577500000000001</v>
      </c>
      <c r="I3095">
        <v>48.58</v>
      </c>
      <c r="J3095">
        <v>38.35</v>
      </c>
      <c r="K3095">
        <v>205.5</v>
      </c>
      <c r="L3095">
        <v>53.46</v>
      </c>
      <c r="O3095" s="1">
        <v>43271</v>
      </c>
      <c r="P3095" s="4">
        <f t="shared" si="99"/>
        <v>88.392968750000023</v>
      </c>
      <c r="Q3095" s="4">
        <f t="shared" si="98"/>
        <v>190.16</v>
      </c>
      <c r="T3095" s="59"/>
      <c r="U3095" s="59"/>
    </row>
    <row r="3096" spans="1:21" x14ac:dyDescent="0.3">
      <c r="A3096">
        <v>43272</v>
      </c>
      <c r="B3096">
        <v>187.8</v>
      </c>
      <c r="C3096">
        <v>112.11</v>
      </c>
      <c r="D3096">
        <v>259.64999999999998</v>
      </c>
      <c r="E3096">
        <v>58.75</v>
      </c>
      <c r="F3096">
        <v>15.65</v>
      </c>
      <c r="G3096">
        <v>59.44</v>
      </c>
      <c r="H3096">
        <v>64.277500000000003</v>
      </c>
      <c r="I3096">
        <v>48.99</v>
      </c>
      <c r="J3096">
        <v>37.619999999999997</v>
      </c>
      <c r="K3096">
        <v>204.24</v>
      </c>
      <c r="L3096">
        <v>52.19</v>
      </c>
      <c r="O3096" s="1">
        <v>43272</v>
      </c>
      <c r="P3096" s="4">
        <f t="shared" si="99"/>
        <v>87.586968749999997</v>
      </c>
      <c r="Q3096" s="4">
        <f t="shared" si="98"/>
        <v>187.8</v>
      </c>
      <c r="T3096" s="59"/>
      <c r="U3096" s="59"/>
    </row>
    <row r="3097" spans="1:21" x14ac:dyDescent="0.3">
      <c r="A3097">
        <v>43273</v>
      </c>
      <c r="B3097">
        <v>186.31</v>
      </c>
      <c r="C3097">
        <v>112.38</v>
      </c>
      <c r="D3097">
        <v>259.70999999999998</v>
      </c>
      <c r="E3097">
        <v>58.5</v>
      </c>
      <c r="F3097">
        <v>15.8</v>
      </c>
      <c r="G3097">
        <v>57.1</v>
      </c>
      <c r="H3097">
        <v>62.737499999999997</v>
      </c>
      <c r="I3097">
        <v>47.96</v>
      </c>
      <c r="J3097">
        <v>38.119999999999997</v>
      </c>
      <c r="K3097">
        <v>206.37</v>
      </c>
      <c r="L3097">
        <v>52.5</v>
      </c>
      <c r="O3097" s="1">
        <v>43273</v>
      </c>
      <c r="P3097" s="4">
        <f t="shared" si="99"/>
        <v>87.22684375</v>
      </c>
      <c r="Q3097" s="4">
        <f t="shared" si="98"/>
        <v>186.31</v>
      </c>
      <c r="T3097" s="59"/>
      <c r="U3097" s="59"/>
    </row>
    <row r="3098" spans="1:21" x14ac:dyDescent="0.3">
      <c r="A3098">
        <v>43274</v>
      </c>
      <c r="B3098">
        <v>186.31</v>
      </c>
      <c r="C3098">
        <v>112.38</v>
      </c>
      <c r="D3098">
        <v>259.70999999999998</v>
      </c>
      <c r="E3098">
        <v>58.5</v>
      </c>
      <c r="F3098">
        <v>15.8</v>
      </c>
      <c r="G3098">
        <v>57.1</v>
      </c>
      <c r="H3098">
        <v>62.737499999999997</v>
      </c>
      <c r="I3098">
        <v>47.96</v>
      </c>
      <c r="J3098">
        <v>38.119999999999997</v>
      </c>
      <c r="K3098">
        <v>206.37</v>
      </c>
      <c r="L3098">
        <v>52.5</v>
      </c>
      <c r="O3098" s="1">
        <v>43274</v>
      </c>
      <c r="P3098" s="4">
        <f t="shared" si="99"/>
        <v>87.22684375</v>
      </c>
      <c r="Q3098" s="4">
        <f t="shared" si="98"/>
        <v>186.31</v>
      </c>
      <c r="T3098" s="59"/>
      <c r="U3098" s="59"/>
    </row>
    <row r="3099" spans="1:21" x14ac:dyDescent="0.3">
      <c r="A3099">
        <v>43275</v>
      </c>
      <c r="B3099">
        <v>186.31</v>
      </c>
      <c r="C3099">
        <v>112.38</v>
      </c>
      <c r="D3099">
        <v>259.70999999999998</v>
      </c>
      <c r="E3099">
        <v>58.5</v>
      </c>
      <c r="F3099">
        <v>15.8</v>
      </c>
      <c r="G3099">
        <v>57.1</v>
      </c>
      <c r="H3099">
        <v>62.737499999999997</v>
      </c>
      <c r="I3099">
        <v>47.96</v>
      </c>
      <c r="J3099">
        <v>38.119999999999997</v>
      </c>
      <c r="K3099">
        <v>206.37</v>
      </c>
      <c r="L3099">
        <v>52.5</v>
      </c>
      <c r="O3099" s="1">
        <v>43275</v>
      </c>
      <c r="P3099" s="4">
        <f t="shared" si="99"/>
        <v>87.22684375</v>
      </c>
      <c r="Q3099" s="4">
        <f t="shared" si="98"/>
        <v>186.31</v>
      </c>
      <c r="T3099" s="59"/>
      <c r="U3099" s="59"/>
    </row>
    <row r="3100" spans="1:21" x14ac:dyDescent="0.3">
      <c r="A3100">
        <v>43276</v>
      </c>
      <c r="B3100">
        <v>180.83</v>
      </c>
      <c r="C3100">
        <v>110.19</v>
      </c>
      <c r="D3100">
        <v>252.42</v>
      </c>
      <c r="E3100">
        <v>57.05</v>
      </c>
      <c r="F3100">
        <v>15.11</v>
      </c>
      <c r="G3100">
        <v>53.16</v>
      </c>
      <c r="H3100">
        <v>59.78</v>
      </c>
      <c r="I3100">
        <v>46.71</v>
      </c>
      <c r="J3100">
        <v>36.51</v>
      </c>
      <c r="K3100">
        <v>196.65</v>
      </c>
      <c r="L3100">
        <v>50.71</v>
      </c>
      <c r="O3100" s="1">
        <v>43276</v>
      </c>
      <c r="P3100" s="4">
        <f t="shared" si="99"/>
        <v>84.235124999999996</v>
      </c>
      <c r="Q3100" s="4">
        <f t="shared" si="98"/>
        <v>180.83</v>
      </c>
      <c r="T3100" s="59"/>
      <c r="U3100" s="59"/>
    </row>
    <row r="3101" spans="1:21" x14ac:dyDescent="0.3">
      <c r="A3101">
        <v>43277</v>
      </c>
      <c r="B3101">
        <v>180.85</v>
      </c>
      <c r="C3101">
        <v>111.51</v>
      </c>
      <c r="D3101">
        <v>251.54</v>
      </c>
      <c r="E3101">
        <v>56.45</v>
      </c>
      <c r="F3101">
        <v>15.5</v>
      </c>
      <c r="G3101">
        <v>54.59</v>
      </c>
      <c r="H3101">
        <v>60.497500000000002</v>
      </c>
      <c r="I3101">
        <v>46.67</v>
      </c>
      <c r="J3101">
        <v>36.46</v>
      </c>
      <c r="K3101">
        <v>197.97</v>
      </c>
      <c r="L3101">
        <v>49.67</v>
      </c>
      <c r="O3101" s="1">
        <v>43277</v>
      </c>
      <c r="P3101" s="4">
        <f t="shared" si="99"/>
        <v>84.444593749999996</v>
      </c>
      <c r="Q3101" s="4">
        <f t="shared" si="98"/>
        <v>180.85</v>
      </c>
      <c r="T3101" s="59"/>
      <c r="U3101" s="59"/>
    </row>
    <row r="3102" spans="1:21" x14ac:dyDescent="0.3">
      <c r="A3102">
        <v>43278</v>
      </c>
      <c r="B3102">
        <v>176.53</v>
      </c>
      <c r="C3102">
        <v>108.78</v>
      </c>
      <c r="D3102">
        <v>247.11</v>
      </c>
      <c r="E3102">
        <v>55.17</v>
      </c>
      <c r="F3102">
        <v>14.97</v>
      </c>
      <c r="G3102">
        <v>52.26</v>
      </c>
      <c r="H3102">
        <v>58.93</v>
      </c>
      <c r="I3102">
        <v>45.25</v>
      </c>
      <c r="J3102">
        <v>35.51</v>
      </c>
      <c r="K3102">
        <v>193.9</v>
      </c>
      <c r="L3102">
        <v>48.76</v>
      </c>
      <c r="O3102" s="1">
        <v>43278</v>
      </c>
      <c r="P3102" s="4">
        <f t="shared" si="99"/>
        <v>82.483875000000012</v>
      </c>
      <c r="Q3102" s="4">
        <f t="shared" si="98"/>
        <v>176.53</v>
      </c>
      <c r="T3102" s="59"/>
      <c r="U3102" s="59"/>
    </row>
    <row r="3103" spans="1:21" x14ac:dyDescent="0.3">
      <c r="A3103">
        <v>43279</v>
      </c>
      <c r="B3103">
        <v>177.87</v>
      </c>
      <c r="C3103">
        <v>109.1</v>
      </c>
      <c r="D3103">
        <v>244.9</v>
      </c>
      <c r="E3103">
        <v>55.9</v>
      </c>
      <c r="F3103">
        <v>15.31</v>
      </c>
      <c r="G3103">
        <v>53.14</v>
      </c>
      <c r="H3103">
        <v>60.215000000000003</v>
      </c>
      <c r="I3103">
        <v>45.29</v>
      </c>
      <c r="J3103">
        <v>35.94</v>
      </c>
      <c r="K3103">
        <v>193.58</v>
      </c>
      <c r="L3103">
        <v>49.25</v>
      </c>
      <c r="O3103" s="1">
        <v>43279</v>
      </c>
      <c r="P3103" s="4">
        <f t="shared" si="99"/>
        <v>82.70031250000001</v>
      </c>
      <c r="Q3103" s="4">
        <f t="shared" si="98"/>
        <v>177.87</v>
      </c>
      <c r="T3103" s="59"/>
      <c r="U3103" s="59"/>
    </row>
    <row r="3104" spans="1:21" x14ac:dyDescent="0.3">
      <c r="A3104">
        <v>43280</v>
      </c>
      <c r="B3104">
        <v>178.24</v>
      </c>
      <c r="C3104">
        <v>110.25</v>
      </c>
      <c r="D3104">
        <v>242.64</v>
      </c>
      <c r="E3104">
        <v>56.12</v>
      </c>
      <c r="F3104">
        <v>14.99</v>
      </c>
      <c r="G3104">
        <v>52.44</v>
      </c>
      <c r="H3104">
        <v>59.225000000000001</v>
      </c>
      <c r="I3104">
        <v>46.19</v>
      </c>
      <c r="J3104">
        <v>36.56</v>
      </c>
      <c r="K3104">
        <v>197.97</v>
      </c>
      <c r="L3104">
        <v>49.71</v>
      </c>
      <c r="O3104" s="1">
        <v>43280</v>
      </c>
      <c r="P3104" s="4">
        <f t="shared" si="99"/>
        <v>82.777562500000002</v>
      </c>
      <c r="Q3104" s="4">
        <f t="shared" si="98"/>
        <v>178.24</v>
      </c>
      <c r="T3104" s="59"/>
      <c r="U3104" s="59"/>
    </row>
    <row r="3105" spans="1:21" x14ac:dyDescent="0.3">
      <c r="A3105">
        <v>43281</v>
      </c>
      <c r="B3105">
        <v>178.24</v>
      </c>
      <c r="C3105">
        <v>110.25</v>
      </c>
      <c r="D3105">
        <v>242.64</v>
      </c>
      <c r="E3105">
        <v>56.12</v>
      </c>
      <c r="F3105">
        <v>14.99</v>
      </c>
      <c r="G3105">
        <v>52.44</v>
      </c>
      <c r="H3105">
        <v>59.225000000000001</v>
      </c>
      <c r="I3105">
        <v>46.19</v>
      </c>
      <c r="J3105">
        <v>36.56</v>
      </c>
      <c r="K3105">
        <v>197.97</v>
      </c>
      <c r="L3105">
        <v>49.71</v>
      </c>
      <c r="O3105" s="1">
        <v>43281</v>
      </c>
      <c r="P3105" s="4">
        <f t="shared" si="99"/>
        <v>82.777562500000002</v>
      </c>
      <c r="Q3105" s="4">
        <f t="shared" si="98"/>
        <v>178.24</v>
      </c>
      <c r="T3105" s="59"/>
      <c r="U3105" s="59"/>
    </row>
    <row r="3106" spans="1:21" x14ac:dyDescent="0.3">
      <c r="A3106">
        <v>43282</v>
      </c>
      <c r="B3106">
        <v>178.24</v>
      </c>
      <c r="C3106">
        <v>110.25</v>
      </c>
      <c r="D3106">
        <v>242.64</v>
      </c>
      <c r="E3106">
        <v>56.12</v>
      </c>
      <c r="F3106">
        <v>14.99</v>
      </c>
      <c r="G3106">
        <v>52.44</v>
      </c>
      <c r="H3106">
        <v>59.225000000000001</v>
      </c>
      <c r="I3106">
        <v>46.19</v>
      </c>
      <c r="J3106">
        <v>36.56</v>
      </c>
      <c r="K3106">
        <v>197.97</v>
      </c>
      <c r="L3106">
        <v>49.71</v>
      </c>
      <c r="O3106" s="1">
        <v>43282</v>
      </c>
      <c r="P3106" s="4">
        <f t="shared" si="99"/>
        <v>82.777562500000002</v>
      </c>
      <c r="Q3106" s="4">
        <f t="shared" si="98"/>
        <v>178.24</v>
      </c>
      <c r="T3106" s="59"/>
      <c r="U3106" s="59"/>
    </row>
    <row r="3107" spans="1:21" x14ac:dyDescent="0.3">
      <c r="A3107">
        <v>43283</v>
      </c>
      <c r="B3107">
        <v>179.36</v>
      </c>
      <c r="C3107">
        <v>110.24</v>
      </c>
      <c r="D3107">
        <v>242.05</v>
      </c>
      <c r="E3107">
        <v>56.18</v>
      </c>
      <c r="F3107">
        <v>15.16</v>
      </c>
      <c r="G3107">
        <v>54.48</v>
      </c>
      <c r="H3107">
        <v>60.56</v>
      </c>
      <c r="I3107">
        <v>45.68</v>
      </c>
      <c r="J3107">
        <v>36.54</v>
      </c>
      <c r="K3107">
        <v>195.25</v>
      </c>
      <c r="L3107">
        <v>50.2</v>
      </c>
      <c r="O3107" s="1">
        <v>43283</v>
      </c>
      <c r="P3107" s="4">
        <f t="shared" si="99"/>
        <v>82.976375000000019</v>
      </c>
      <c r="Q3107" s="4">
        <f t="shared" si="98"/>
        <v>179.36</v>
      </c>
      <c r="T3107" s="59"/>
      <c r="U3107" s="59"/>
    </row>
    <row r="3108" spans="1:21" x14ac:dyDescent="0.3">
      <c r="A3108">
        <v>43284</v>
      </c>
      <c r="B3108">
        <v>176.09</v>
      </c>
      <c r="C3108">
        <v>108.91</v>
      </c>
      <c r="D3108">
        <v>239.29</v>
      </c>
      <c r="E3108">
        <v>55.33</v>
      </c>
      <c r="F3108">
        <v>15</v>
      </c>
      <c r="G3108">
        <v>51.48</v>
      </c>
      <c r="H3108">
        <v>59.21</v>
      </c>
      <c r="I3108">
        <v>44.8</v>
      </c>
      <c r="J3108">
        <v>36.39</v>
      </c>
      <c r="K3108">
        <v>191.47</v>
      </c>
      <c r="L3108">
        <v>49.47</v>
      </c>
      <c r="O3108" s="1">
        <v>43284</v>
      </c>
      <c r="P3108" s="4">
        <f t="shared" si="99"/>
        <v>81.53562500000001</v>
      </c>
      <c r="Q3108" s="4">
        <f t="shared" si="98"/>
        <v>176.09</v>
      </c>
      <c r="T3108" s="59"/>
      <c r="U3108" s="59"/>
    </row>
    <row r="3109" spans="1:21" x14ac:dyDescent="0.3">
      <c r="A3109">
        <v>43285</v>
      </c>
      <c r="B3109">
        <v>176.09</v>
      </c>
      <c r="C3109">
        <v>108.91</v>
      </c>
      <c r="D3109">
        <v>239.29</v>
      </c>
      <c r="E3109">
        <v>55.33</v>
      </c>
      <c r="F3109">
        <v>15</v>
      </c>
      <c r="G3109">
        <v>51.48</v>
      </c>
      <c r="H3109">
        <v>59.21</v>
      </c>
      <c r="I3109">
        <v>44.8</v>
      </c>
      <c r="J3109">
        <v>36.39</v>
      </c>
      <c r="K3109">
        <v>191.47</v>
      </c>
      <c r="L3109">
        <v>49.47</v>
      </c>
      <c r="O3109" s="1">
        <v>43285</v>
      </c>
      <c r="P3109" s="4">
        <f t="shared" si="99"/>
        <v>81.53562500000001</v>
      </c>
      <c r="Q3109" s="4">
        <f t="shared" si="98"/>
        <v>176.09</v>
      </c>
      <c r="T3109" s="59"/>
      <c r="U3109" s="59"/>
    </row>
    <row r="3110" spans="1:21" x14ac:dyDescent="0.3">
      <c r="A3110">
        <v>43286</v>
      </c>
      <c r="B3110">
        <v>180.8</v>
      </c>
      <c r="C3110">
        <v>111.51</v>
      </c>
      <c r="D3110">
        <v>245.4</v>
      </c>
      <c r="E3110">
        <v>57.38</v>
      </c>
      <c r="F3110">
        <v>15.5</v>
      </c>
      <c r="G3110">
        <v>52.84</v>
      </c>
      <c r="H3110">
        <v>60.682499999999997</v>
      </c>
      <c r="I3110">
        <v>45.44</v>
      </c>
      <c r="J3110">
        <v>36.590000000000003</v>
      </c>
      <c r="K3110">
        <v>195.99</v>
      </c>
      <c r="L3110">
        <v>50.75</v>
      </c>
      <c r="O3110" s="1">
        <v>43286</v>
      </c>
      <c r="P3110" s="4">
        <f t="shared" si="99"/>
        <v>83.573031249999985</v>
      </c>
      <c r="Q3110" s="4">
        <f t="shared" si="98"/>
        <v>180.8</v>
      </c>
      <c r="T3110" s="59"/>
      <c r="U3110" s="59"/>
    </row>
    <row r="3111" spans="1:21" x14ac:dyDescent="0.3">
      <c r="A3111">
        <v>43287</v>
      </c>
      <c r="B3111">
        <v>183.02</v>
      </c>
      <c r="C3111">
        <v>112.71</v>
      </c>
      <c r="D3111">
        <v>247.68</v>
      </c>
      <c r="E3111">
        <v>57.84</v>
      </c>
      <c r="F3111">
        <v>16.36</v>
      </c>
      <c r="G3111">
        <v>53.23</v>
      </c>
      <c r="H3111">
        <v>61.832500000000003</v>
      </c>
      <c r="I3111">
        <v>46.13</v>
      </c>
      <c r="J3111">
        <v>37.270000000000003</v>
      </c>
      <c r="K3111">
        <v>197.32</v>
      </c>
      <c r="L3111">
        <v>51.37</v>
      </c>
      <c r="O3111" s="1">
        <v>43287</v>
      </c>
      <c r="P3111" s="4">
        <f t="shared" si="99"/>
        <v>84.534156249999995</v>
      </c>
      <c r="Q3111" s="4">
        <f t="shared" si="98"/>
        <v>183.02</v>
      </c>
      <c r="T3111" s="59"/>
      <c r="U3111" s="59"/>
    </row>
    <row r="3112" spans="1:21" x14ac:dyDescent="0.3">
      <c r="A3112">
        <v>43288</v>
      </c>
      <c r="B3112">
        <v>183.02</v>
      </c>
      <c r="C3112">
        <v>112.71</v>
      </c>
      <c r="D3112">
        <v>247.68</v>
      </c>
      <c r="E3112">
        <v>57.84</v>
      </c>
      <c r="F3112">
        <v>16.36</v>
      </c>
      <c r="G3112">
        <v>53.23</v>
      </c>
      <c r="H3112">
        <v>61.832500000000003</v>
      </c>
      <c r="I3112">
        <v>46.13</v>
      </c>
      <c r="J3112">
        <v>37.270000000000003</v>
      </c>
      <c r="K3112">
        <v>197.32</v>
      </c>
      <c r="L3112">
        <v>51.37</v>
      </c>
      <c r="O3112" s="1">
        <v>43288</v>
      </c>
      <c r="P3112" s="4">
        <f t="shared" si="99"/>
        <v>84.534156249999995</v>
      </c>
      <c r="Q3112" s="4">
        <f t="shared" si="98"/>
        <v>183.02</v>
      </c>
      <c r="T3112" s="59"/>
      <c r="U3112" s="59"/>
    </row>
    <row r="3113" spans="1:21" x14ac:dyDescent="0.3">
      <c r="A3113">
        <v>43289</v>
      </c>
      <c r="B3113">
        <v>183.02</v>
      </c>
      <c r="C3113">
        <v>112.71</v>
      </c>
      <c r="D3113">
        <v>247.68</v>
      </c>
      <c r="E3113">
        <v>57.84</v>
      </c>
      <c r="F3113">
        <v>16.36</v>
      </c>
      <c r="G3113">
        <v>53.23</v>
      </c>
      <c r="H3113">
        <v>61.832500000000003</v>
      </c>
      <c r="I3113">
        <v>46.13</v>
      </c>
      <c r="J3113">
        <v>37.270000000000003</v>
      </c>
      <c r="K3113">
        <v>197.32</v>
      </c>
      <c r="L3113">
        <v>51.37</v>
      </c>
      <c r="O3113" s="1">
        <v>43289</v>
      </c>
      <c r="P3113" s="4">
        <f t="shared" si="99"/>
        <v>84.534156249999995</v>
      </c>
      <c r="Q3113" s="4">
        <f t="shared" si="98"/>
        <v>183.02</v>
      </c>
      <c r="T3113" s="59"/>
      <c r="U3113" s="59"/>
    </row>
    <row r="3114" spans="1:21" x14ac:dyDescent="0.3">
      <c r="A3114">
        <v>43290</v>
      </c>
      <c r="B3114">
        <v>184.19</v>
      </c>
      <c r="C3114">
        <v>112.09</v>
      </c>
      <c r="D3114">
        <v>247.43</v>
      </c>
      <c r="E3114">
        <v>58.04</v>
      </c>
      <c r="F3114">
        <v>16.61</v>
      </c>
      <c r="G3114">
        <v>54.31</v>
      </c>
      <c r="H3114">
        <v>62.3125</v>
      </c>
      <c r="I3114">
        <v>46.52</v>
      </c>
      <c r="J3114">
        <v>37.83</v>
      </c>
      <c r="K3114">
        <v>199.11</v>
      </c>
      <c r="L3114">
        <v>51.86</v>
      </c>
      <c r="O3114" s="1">
        <v>43290</v>
      </c>
      <c r="P3114" s="4">
        <f t="shared" si="99"/>
        <v>84.87890625</v>
      </c>
      <c r="Q3114" s="4">
        <f t="shared" si="98"/>
        <v>184.19</v>
      </c>
      <c r="T3114" s="59"/>
      <c r="U3114" s="59"/>
    </row>
    <row r="3115" spans="1:21" x14ac:dyDescent="0.3">
      <c r="A3115">
        <v>43291</v>
      </c>
      <c r="B3115">
        <v>186.14</v>
      </c>
      <c r="C3115">
        <v>113.73</v>
      </c>
      <c r="D3115">
        <v>250.56</v>
      </c>
      <c r="E3115">
        <v>58.37</v>
      </c>
      <c r="F3115">
        <v>16.55</v>
      </c>
      <c r="G3115">
        <v>55.74</v>
      </c>
      <c r="H3115">
        <v>63.3125</v>
      </c>
      <c r="I3115">
        <v>46.74</v>
      </c>
      <c r="J3115">
        <v>37.93</v>
      </c>
      <c r="K3115">
        <v>199.43</v>
      </c>
      <c r="L3115">
        <v>52.16</v>
      </c>
      <c r="O3115" s="1">
        <v>43291</v>
      </c>
      <c r="P3115" s="4">
        <f t="shared" si="99"/>
        <v>85.798781250000005</v>
      </c>
      <c r="Q3115" s="4">
        <f t="shared" si="98"/>
        <v>186.14</v>
      </c>
      <c r="T3115" s="59"/>
      <c r="U3115" s="59"/>
    </row>
    <row r="3116" spans="1:21" x14ac:dyDescent="0.3">
      <c r="A3116">
        <v>43292</v>
      </c>
      <c r="B3116">
        <v>181.36</v>
      </c>
      <c r="C3116">
        <v>111.76</v>
      </c>
      <c r="D3116">
        <v>243.44</v>
      </c>
      <c r="E3116">
        <v>57.3</v>
      </c>
      <c r="F3116">
        <v>16.27</v>
      </c>
      <c r="G3116">
        <v>54.18</v>
      </c>
      <c r="H3116">
        <v>61.8825</v>
      </c>
      <c r="I3116">
        <v>45.2</v>
      </c>
      <c r="J3116">
        <v>36.97</v>
      </c>
      <c r="K3116">
        <v>193.59</v>
      </c>
      <c r="L3116">
        <v>51.2</v>
      </c>
      <c r="O3116" s="1">
        <v>43292</v>
      </c>
      <c r="P3116" s="4">
        <f t="shared" si="99"/>
        <v>83.666656250000017</v>
      </c>
      <c r="Q3116" s="4">
        <f t="shared" si="98"/>
        <v>181.36</v>
      </c>
      <c r="T3116" s="59"/>
      <c r="U3116" s="59"/>
    </row>
    <row r="3117" spans="1:21" x14ac:dyDescent="0.3">
      <c r="A3117">
        <v>43293</v>
      </c>
      <c r="B3117">
        <v>182.58</v>
      </c>
      <c r="C3117">
        <v>115.84</v>
      </c>
      <c r="D3117">
        <v>209.98</v>
      </c>
      <c r="E3117">
        <v>58.32</v>
      </c>
      <c r="F3117">
        <v>16.559999999999999</v>
      </c>
      <c r="G3117">
        <v>55.45</v>
      </c>
      <c r="H3117">
        <v>62.807499999999997</v>
      </c>
      <c r="I3117">
        <v>45.68</v>
      </c>
      <c r="J3117">
        <v>37.31</v>
      </c>
      <c r="K3117">
        <v>199.33</v>
      </c>
      <c r="L3117">
        <v>52.35</v>
      </c>
      <c r="O3117" s="1">
        <v>43293</v>
      </c>
      <c r="P3117" s="4">
        <f t="shared" si="99"/>
        <v>81.24309375</v>
      </c>
      <c r="Q3117" s="4">
        <f t="shared" ref="Q3117:Q3180" si="100">B3117</f>
        <v>182.58</v>
      </c>
      <c r="T3117" s="59"/>
      <c r="U3117" s="59"/>
    </row>
    <row r="3118" spans="1:21" x14ac:dyDescent="0.3">
      <c r="A3118">
        <v>43294</v>
      </c>
      <c r="B3118">
        <v>181.92</v>
      </c>
      <c r="C3118">
        <v>115.14</v>
      </c>
      <c r="D3118">
        <v>202.46</v>
      </c>
      <c r="E3118">
        <v>58.39</v>
      </c>
      <c r="F3118">
        <v>16.27</v>
      </c>
      <c r="G3118">
        <v>56.35</v>
      </c>
      <c r="H3118">
        <v>62.33</v>
      </c>
      <c r="I3118">
        <v>46.13</v>
      </c>
      <c r="J3118">
        <v>37.770000000000003</v>
      </c>
      <c r="K3118">
        <v>199.19</v>
      </c>
      <c r="L3118">
        <v>52.22</v>
      </c>
      <c r="O3118" s="1">
        <v>43294</v>
      </c>
      <c r="P3118" s="4">
        <f t="shared" si="99"/>
        <v>80.393125000000012</v>
      </c>
      <c r="Q3118" s="4">
        <f t="shared" si="100"/>
        <v>181.92</v>
      </c>
      <c r="T3118" s="59"/>
      <c r="U3118" s="59"/>
    </row>
    <row r="3119" spans="1:21" x14ac:dyDescent="0.3">
      <c r="A3119">
        <v>43295</v>
      </c>
      <c r="B3119">
        <v>181.92</v>
      </c>
      <c r="C3119">
        <v>115.14</v>
      </c>
      <c r="D3119">
        <v>202.46</v>
      </c>
      <c r="E3119">
        <v>58.39</v>
      </c>
      <c r="F3119">
        <v>16.27</v>
      </c>
      <c r="G3119">
        <v>56.35</v>
      </c>
      <c r="H3119">
        <v>62.33</v>
      </c>
      <c r="I3119">
        <v>46.13</v>
      </c>
      <c r="J3119">
        <v>37.770000000000003</v>
      </c>
      <c r="K3119">
        <v>199.19</v>
      </c>
      <c r="L3119">
        <v>52.22</v>
      </c>
      <c r="O3119" s="1">
        <v>43295</v>
      </c>
      <c r="P3119" s="4">
        <f t="shared" si="99"/>
        <v>80.393125000000012</v>
      </c>
      <c r="Q3119" s="4">
        <f t="shared" si="100"/>
        <v>181.92</v>
      </c>
      <c r="T3119" s="59"/>
      <c r="U3119" s="59"/>
    </row>
    <row r="3120" spans="1:21" x14ac:dyDescent="0.3">
      <c r="A3120">
        <v>43296</v>
      </c>
      <c r="B3120">
        <v>181.92</v>
      </c>
      <c r="C3120">
        <v>115.14</v>
      </c>
      <c r="D3120">
        <v>202.46</v>
      </c>
      <c r="E3120">
        <v>58.39</v>
      </c>
      <c r="F3120">
        <v>16.27</v>
      </c>
      <c r="G3120">
        <v>56.35</v>
      </c>
      <c r="H3120">
        <v>62.33</v>
      </c>
      <c r="I3120">
        <v>46.13</v>
      </c>
      <c r="J3120">
        <v>37.770000000000003</v>
      </c>
      <c r="K3120">
        <v>199.19</v>
      </c>
      <c r="L3120">
        <v>52.22</v>
      </c>
      <c r="O3120" s="1">
        <v>43296</v>
      </c>
      <c r="P3120" s="4">
        <f t="shared" si="99"/>
        <v>80.393125000000012</v>
      </c>
      <c r="Q3120" s="4">
        <f t="shared" si="100"/>
        <v>181.92</v>
      </c>
      <c r="T3120" s="59"/>
      <c r="U3120" s="59"/>
    </row>
    <row r="3121" spans="1:21" x14ac:dyDescent="0.3">
      <c r="A3121">
        <v>43297</v>
      </c>
      <c r="B3121">
        <v>181.67</v>
      </c>
      <c r="C3121">
        <v>114.56</v>
      </c>
      <c r="D3121">
        <v>203.25</v>
      </c>
      <c r="E3121">
        <v>58.35</v>
      </c>
      <c r="F3121">
        <v>16.579999999999998</v>
      </c>
      <c r="G3121">
        <v>56.15</v>
      </c>
      <c r="H3121">
        <v>62.05</v>
      </c>
      <c r="I3121">
        <v>46.31</v>
      </c>
      <c r="J3121">
        <v>37.79</v>
      </c>
      <c r="K3121">
        <v>200.08</v>
      </c>
      <c r="L3121">
        <v>52.01</v>
      </c>
      <c r="O3121" s="1">
        <v>43297</v>
      </c>
      <c r="P3121" s="4">
        <f t="shared" si="99"/>
        <v>80.435249999999996</v>
      </c>
      <c r="Q3121" s="4">
        <f t="shared" si="100"/>
        <v>181.67</v>
      </c>
      <c r="T3121" s="59"/>
      <c r="U3121" s="59"/>
    </row>
    <row r="3122" spans="1:21" x14ac:dyDescent="0.3">
      <c r="A3122">
        <v>43298</v>
      </c>
      <c r="B3122">
        <v>184.28</v>
      </c>
      <c r="C3122">
        <v>115.8</v>
      </c>
      <c r="D3122">
        <v>208.31</v>
      </c>
      <c r="E3122">
        <v>58.91</v>
      </c>
      <c r="F3122">
        <v>16.87</v>
      </c>
      <c r="G3122">
        <v>56.96</v>
      </c>
      <c r="H3122">
        <v>63.422499999999999</v>
      </c>
      <c r="I3122">
        <v>47.3</v>
      </c>
      <c r="J3122">
        <v>38.04</v>
      </c>
      <c r="K3122">
        <v>204.34</v>
      </c>
      <c r="L3122">
        <v>51.75</v>
      </c>
      <c r="O3122" s="1">
        <v>43298</v>
      </c>
      <c r="P3122" s="4">
        <f t="shared" si="99"/>
        <v>81.792781250000004</v>
      </c>
      <c r="Q3122" s="4">
        <f t="shared" si="100"/>
        <v>184.28</v>
      </c>
      <c r="T3122" s="59"/>
      <c r="U3122" s="59"/>
    </row>
    <row r="3123" spans="1:21" x14ac:dyDescent="0.3">
      <c r="A3123">
        <v>43299</v>
      </c>
      <c r="B3123">
        <v>185.7</v>
      </c>
      <c r="C3123">
        <v>115.68</v>
      </c>
      <c r="D3123">
        <v>208.78</v>
      </c>
      <c r="E3123">
        <v>58.76</v>
      </c>
      <c r="F3123">
        <v>16.850000000000001</v>
      </c>
      <c r="G3123">
        <v>57.45</v>
      </c>
      <c r="H3123">
        <v>62.924999999999997</v>
      </c>
      <c r="I3123">
        <v>48.28</v>
      </c>
      <c r="J3123">
        <v>38.409999999999997</v>
      </c>
      <c r="K3123">
        <v>217.9</v>
      </c>
      <c r="L3123">
        <v>51.72</v>
      </c>
      <c r="O3123" s="1">
        <v>43299</v>
      </c>
      <c r="P3123" s="4">
        <f t="shared" si="99"/>
        <v>82.615562499999996</v>
      </c>
      <c r="Q3123" s="4">
        <f t="shared" si="100"/>
        <v>185.7</v>
      </c>
      <c r="T3123" s="59"/>
      <c r="U3123" s="59"/>
    </row>
    <row r="3124" spans="1:21" x14ac:dyDescent="0.3">
      <c r="A3124">
        <v>43300</v>
      </c>
      <c r="B3124">
        <v>185.29</v>
      </c>
      <c r="C3124">
        <v>114.59</v>
      </c>
      <c r="D3124">
        <v>210.37</v>
      </c>
      <c r="E3124">
        <v>59.31</v>
      </c>
      <c r="F3124">
        <v>16.71</v>
      </c>
      <c r="G3124">
        <v>56.22</v>
      </c>
      <c r="H3124">
        <v>63.0075</v>
      </c>
      <c r="I3124">
        <v>46.67</v>
      </c>
      <c r="J3124">
        <v>39.81</v>
      </c>
      <c r="K3124">
        <v>215.26</v>
      </c>
      <c r="L3124">
        <v>51.98</v>
      </c>
      <c r="O3124" s="1">
        <v>43300</v>
      </c>
      <c r="P3124" s="4">
        <f t="shared" si="99"/>
        <v>82.374968750000008</v>
      </c>
      <c r="Q3124" s="4">
        <f t="shared" si="100"/>
        <v>185.29</v>
      </c>
      <c r="T3124" s="59"/>
      <c r="U3124" s="59"/>
    </row>
    <row r="3125" spans="1:21" x14ac:dyDescent="0.3">
      <c r="A3125">
        <v>43301</v>
      </c>
      <c r="B3125">
        <v>184.42</v>
      </c>
      <c r="C3125">
        <v>115</v>
      </c>
      <c r="D3125">
        <v>210.33</v>
      </c>
      <c r="E3125">
        <v>58.61</v>
      </c>
      <c r="F3125">
        <v>16.5</v>
      </c>
      <c r="G3125">
        <v>55.02</v>
      </c>
      <c r="H3125">
        <v>62.722499999999997</v>
      </c>
      <c r="I3125">
        <v>46.76</v>
      </c>
      <c r="J3125">
        <v>40.729999999999997</v>
      </c>
      <c r="K3125">
        <v>219.81</v>
      </c>
      <c r="L3125">
        <v>51.91</v>
      </c>
      <c r="O3125" s="1">
        <v>43301</v>
      </c>
      <c r="P3125" s="4">
        <f t="shared" si="99"/>
        <v>82.422906250000011</v>
      </c>
      <c r="Q3125" s="4">
        <f t="shared" si="100"/>
        <v>184.42</v>
      </c>
      <c r="T3125" s="59"/>
      <c r="U3125" s="59"/>
    </row>
    <row r="3126" spans="1:21" x14ac:dyDescent="0.3">
      <c r="A3126">
        <v>43302</v>
      </c>
      <c r="B3126">
        <v>184.42</v>
      </c>
      <c r="C3126">
        <v>115</v>
      </c>
      <c r="D3126">
        <v>210.33</v>
      </c>
      <c r="E3126">
        <v>58.61</v>
      </c>
      <c r="F3126">
        <v>16.5</v>
      </c>
      <c r="G3126">
        <v>55.02</v>
      </c>
      <c r="H3126">
        <v>62.722499999999997</v>
      </c>
      <c r="I3126">
        <v>46.76</v>
      </c>
      <c r="J3126">
        <v>40.729999999999997</v>
      </c>
      <c r="K3126">
        <v>219.81</v>
      </c>
      <c r="L3126">
        <v>51.91</v>
      </c>
      <c r="O3126" s="1">
        <v>43302</v>
      </c>
      <c r="P3126" s="4">
        <f t="shared" si="99"/>
        <v>82.422906250000011</v>
      </c>
      <c r="Q3126" s="4">
        <f t="shared" si="100"/>
        <v>184.42</v>
      </c>
      <c r="T3126" s="59"/>
      <c r="U3126" s="59"/>
    </row>
    <row r="3127" spans="1:21" x14ac:dyDescent="0.3">
      <c r="A3127">
        <v>43303</v>
      </c>
      <c r="B3127">
        <v>184.42</v>
      </c>
      <c r="C3127">
        <v>115</v>
      </c>
      <c r="D3127">
        <v>210.33</v>
      </c>
      <c r="E3127">
        <v>58.61</v>
      </c>
      <c r="F3127">
        <v>16.5</v>
      </c>
      <c r="G3127">
        <v>55.02</v>
      </c>
      <c r="H3127">
        <v>62.722499999999997</v>
      </c>
      <c r="I3127">
        <v>46.76</v>
      </c>
      <c r="J3127">
        <v>40.729999999999997</v>
      </c>
      <c r="K3127">
        <v>219.81</v>
      </c>
      <c r="L3127">
        <v>51.91</v>
      </c>
      <c r="O3127" s="1">
        <v>43303</v>
      </c>
      <c r="P3127" s="4">
        <f t="shared" si="99"/>
        <v>82.422906250000011</v>
      </c>
      <c r="Q3127" s="4">
        <f t="shared" si="100"/>
        <v>184.42</v>
      </c>
      <c r="T3127" s="59"/>
      <c r="U3127" s="59"/>
    </row>
    <row r="3128" spans="1:21" x14ac:dyDescent="0.3">
      <c r="A3128">
        <v>43304</v>
      </c>
      <c r="B3128">
        <v>184.67</v>
      </c>
      <c r="C3128">
        <v>114.67</v>
      </c>
      <c r="D3128">
        <v>216.72</v>
      </c>
      <c r="E3128">
        <v>59.08</v>
      </c>
      <c r="F3128">
        <v>16.66</v>
      </c>
      <c r="G3128">
        <v>54.29</v>
      </c>
      <c r="H3128">
        <v>62.352499999999999</v>
      </c>
      <c r="I3128">
        <v>46.43</v>
      </c>
      <c r="J3128">
        <v>40.74</v>
      </c>
      <c r="K3128">
        <v>220.78</v>
      </c>
      <c r="L3128">
        <v>52.31</v>
      </c>
      <c r="O3128" s="1">
        <v>43304</v>
      </c>
      <c r="P3128" s="4">
        <f t="shared" si="99"/>
        <v>83.10865625000001</v>
      </c>
      <c r="Q3128" s="4">
        <f t="shared" si="100"/>
        <v>184.67</v>
      </c>
      <c r="T3128" s="59"/>
      <c r="U3128" s="59"/>
    </row>
    <row r="3129" spans="1:21" x14ac:dyDescent="0.3">
      <c r="A3129">
        <v>43305</v>
      </c>
      <c r="B3129">
        <v>182.66</v>
      </c>
      <c r="C3129">
        <v>113.8</v>
      </c>
      <c r="D3129">
        <v>217.34</v>
      </c>
      <c r="E3129">
        <v>58.85</v>
      </c>
      <c r="F3129">
        <v>16.190000000000001</v>
      </c>
      <c r="G3129">
        <v>53.17</v>
      </c>
      <c r="H3129">
        <v>62.177500000000002</v>
      </c>
      <c r="I3129">
        <v>45.91</v>
      </c>
      <c r="J3129">
        <v>40.39</v>
      </c>
      <c r="K3129">
        <v>213.7</v>
      </c>
      <c r="L3129">
        <v>52.18</v>
      </c>
      <c r="O3129" s="1">
        <v>43305</v>
      </c>
      <c r="P3129" s="4">
        <f t="shared" si="99"/>
        <v>82.411468749999997</v>
      </c>
      <c r="Q3129" s="4">
        <f t="shared" si="100"/>
        <v>182.66</v>
      </c>
      <c r="T3129" s="59"/>
      <c r="U3129" s="59"/>
    </row>
    <row r="3130" spans="1:21" x14ac:dyDescent="0.3">
      <c r="A3130">
        <v>43306</v>
      </c>
      <c r="B3130">
        <v>183.35</v>
      </c>
      <c r="C3130">
        <v>113.22</v>
      </c>
      <c r="D3130">
        <v>225.97</v>
      </c>
      <c r="E3130">
        <v>59.42</v>
      </c>
      <c r="F3130">
        <v>16.05</v>
      </c>
      <c r="G3130">
        <v>53.39</v>
      </c>
      <c r="H3130">
        <v>62.967500000000001</v>
      </c>
      <c r="I3130">
        <v>45.96</v>
      </c>
      <c r="J3130">
        <v>40.89</v>
      </c>
      <c r="K3130">
        <v>218.97</v>
      </c>
      <c r="L3130">
        <v>52.43</v>
      </c>
      <c r="O3130" s="1">
        <v>43306</v>
      </c>
      <c r="P3130" s="4">
        <f t="shared" si="99"/>
        <v>83.801343749999987</v>
      </c>
      <c r="Q3130" s="4">
        <f t="shared" si="100"/>
        <v>183.35</v>
      </c>
      <c r="T3130" s="59"/>
      <c r="U3130" s="59"/>
    </row>
    <row r="3131" spans="1:21" x14ac:dyDescent="0.3">
      <c r="A3131">
        <v>43307</v>
      </c>
      <c r="B3131">
        <v>186.93</v>
      </c>
      <c r="C3131">
        <v>113.3</v>
      </c>
      <c r="D3131">
        <v>223.18</v>
      </c>
      <c r="E3131">
        <v>63.58</v>
      </c>
      <c r="F3131">
        <v>18.350000000000001</v>
      </c>
      <c r="G3131">
        <v>53.76</v>
      </c>
      <c r="H3131">
        <v>63.71</v>
      </c>
      <c r="I3131">
        <v>47.17</v>
      </c>
      <c r="J3131">
        <v>40.82</v>
      </c>
      <c r="K3131">
        <v>216.65</v>
      </c>
      <c r="L3131">
        <v>52.16</v>
      </c>
      <c r="O3131" s="1">
        <v>43307</v>
      </c>
      <c r="P3131" s="4">
        <f t="shared" si="99"/>
        <v>84.334624999999988</v>
      </c>
      <c r="Q3131" s="4">
        <f t="shared" si="100"/>
        <v>186.93</v>
      </c>
      <c r="T3131" s="59"/>
      <c r="U3131" s="59"/>
    </row>
    <row r="3132" spans="1:21" x14ac:dyDescent="0.3">
      <c r="A3132">
        <v>43308</v>
      </c>
      <c r="B3132">
        <v>186.1</v>
      </c>
      <c r="C3132">
        <v>112.6</v>
      </c>
      <c r="D3132">
        <v>221.05</v>
      </c>
      <c r="E3132">
        <v>62.69</v>
      </c>
      <c r="F3132">
        <v>18.940000000000001</v>
      </c>
      <c r="G3132">
        <v>53.96</v>
      </c>
      <c r="H3132">
        <v>63.005000000000003</v>
      </c>
      <c r="I3132">
        <v>48.3</v>
      </c>
      <c r="J3132">
        <v>41.45</v>
      </c>
      <c r="K3132">
        <v>213.3</v>
      </c>
      <c r="L3132">
        <v>47.68</v>
      </c>
      <c r="O3132" s="1">
        <v>43308</v>
      </c>
      <c r="P3132" s="4">
        <f t="shared" si="99"/>
        <v>83.412812500000015</v>
      </c>
      <c r="Q3132" s="4">
        <f t="shared" si="100"/>
        <v>186.1</v>
      </c>
      <c r="T3132" s="59"/>
      <c r="U3132" s="59"/>
    </row>
    <row r="3133" spans="1:21" x14ac:dyDescent="0.3">
      <c r="A3133">
        <v>43309</v>
      </c>
      <c r="B3133">
        <v>186.1</v>
      </c>
      <c r="C3133">
        <v>112.6</v>
      </c>
      <c r="D3133">
        <v>221.05</v>
      </c>
      <c r="E3133">
        <v>62.69</v>
      </c>
      <c r="F3133">
        <v>18.940000000000001</v>
      </c>
      <c r="G3133">
        <v>53.96</v>
      </c>
      <c r="H3133">
        <v>63.005000000000003</v>
      </c>
      <c r="I3133">
        <v>48.3</v>
      </c>
      <c r="J3133">
        <v>41.45</v>
      </c>
      <c r="K3133">
        <v>213.3</v>
      </c>
      <c r="L3133">
        <v>47.68</v>
      </c>
      <c r="O3133" s="1">
        <v>43309</v>
      </c>
      <c r="P3133" s="4">
        <f t="shared" si="99"/>
        <v>83.412812500000015</v>
      </c>
      <c r="Q3133" s="4">
        <f t="shared" si="100"/>
        <v>186.1</v>
      </c>
      <c r="T3133" s="59"/>
      <c r="U3133" s="59"/>
    </row>
    <row r="3134" spans="1:21" x14ac:dyDescent="0.3">
      <c r="A3134">
        <v>43310</v>
      </c>
      <c r="B3134">
        <v>186.1</v>
      </c>
      <c r="C3134">
        <v>112.6</v>
      </c>
      <c r="D3134">
        <v>221.05</v>
      </c>
      <c r="E3134">
        <v>62.69</v>
      </c>
      <c r="F3134">
        <v>18.940000000000001</v>
      </c>
      <c r="G3134">
        <v>53.96</v>
      </c>
      <c r="H3134">
        <v>63.005000000000003</v>
      </c>
      <c r="I3134">
        <v>48.3</v>
      </c>
      <c r="J3134">
        <v>41.45</v>
      </c>
      <c r="K3134">
        <v>213.3</v>
      </c>
      <c r="L3134">
        <v>47.68</v>
      </c>
      <c r="O3134" s="1">
        <v>43310</v>
      </c>
      <c r="P3134" s="4">
        <f t="shared" si="99"/>
        <v>83.412812500000015</v>
      </c>
      <c r="Q3134" s="4">
        <f t="shared" si="100"/>
        <v>186.1</v>
      </c>
      <c r="T3134" s="59"/>
      <c r="U3134" s="59"/>
    </row>
    <row r="3135" spans="1:21" x14ac:dyDescent="0.3">
      <c r="A3135">
        <v>43311</v>
      </c>
      <c r="B3135">
        <v>184.28</v>
      </c>
      <c r="C3135">
        <v>110.91</v>
      </c>
      <c r="D3135">
        <v>225.19</v>
      </c>
      <c r="E3135">
        <v>62.04</v>
      </c>
      <c r="F3135">
        <v>19.420000000000002</v>
      </c>
      <c r="G3135">
        <v>53.01</v>
      </c>
      <c r="H3135">
        <v>61.032499999999999</v>
      </c>
      <c r="I3135">
        <v>47.91</v>
      </c>
      <c r="J3135">
        <v>41.09</v>
      </c>
      <c r="K3135">
        <v>214.5</v>
      </c>
      <c r="L3135">
        <v>47.69</v>
      </c>
      <c r="O3135" s="1">
        <v>43311</v>
      </c>
      <c r="P3135" s="4">
        <f t="shared" si="99"/>
        <v>83.339781250000016</v>
      </c>
      <c r="Q3135" s="4">
        <f t="shared" si="100"/>
        <v>184.28</v>
      </c>
      <c r="T3135" s="59"/>
      <c r="U3135" s="59"/>
    </row>
    <row r="3136" spans="1:21" x14ac:dyDescent="0.3">
      <c r="A3136">
        <v>43312</v>
      </c>
      <c r="B3136">
        <v>185.5</v>
      </c>
      <c r="C3136">
        <v>111.32</v>
      </c>
      <c r="D3136">
        <v>221.77</v>
      </c>
      <c r="E3136">
        <v>64.09</v>
      </c>
      <c r="F3136">
        <v>18.329999999999998</v>
      </c>
      <c r="G3136">
        <v>52.79</v>
      </c>
      <c r="H3136">
        <v>61.215000000000003</v>
      </c>
      <c r="I3136">
        <v>48.63</v>
      </c>
      <c r="J3136">
        <v>41.21</v>
      </c>
      <c r="K3136">
        <v>214</v>
      </c>
      <c r="L3136">
        <v>48.1</v>
      </c>
      <c r="O3136" s="1">
        <v>43312</v>
      </c>
      <c r="P3136" s="4">
        <f t="shared" si="99"/>
        <v>83.213062500000007</v>
      </c>
      <c r="Q3136" s="4">
        <f t="shared" si="100"/>
        <v>185.5</v>
      </c>
      <c r="T3136" s="59"/>
      <c r="U3136" s="59"/>
    </row>
    <row r="3137" spans="1:21" x14ac:dyDescent="0.3">
      <c r="A3137">
        <v>43313</v>
      </c>
      <c r="B3137">
        <v>185.23</v>
      </c>
      <c r="C3137">
        <v>111</v>
      </c>
      <c r="D3137">
        <v>216.8</v>
      </c>
      <c r="E3137">
        <v>64.349999999999994</v>
      </c>
      <c r="F3137">
        <v>18.48</v>
      </c>
      <c r="G3137">
        <v>52.29</v>
      </c>
      <c r="H3137">
        <v>61.6175</v>
      </c>
      <c r="I3137">
        <v>47.97</v>
      </c>
      <c r="J3137">
        <v>41.71</v>
      </c>
      <c r="K3137">
        <v>213.91</v>
      </c>
      <c r="L3137">
        <v>48.81</v>
      </c>
      <c r="O3137" s="1">
        <v>43313</v>
      </c>
      <c r="P3137" s="4">
        <f t="shared" si="99"/>
        <v>82.67921874999999</v>
      </c>
      <c r="Q3137" s="4">
        <f t="shared" si="100"/>
        <v>185.23</v>
      </c>
      <c r="T3137" s="59"/>
      <c r="U3137" s="59"/>
    </row>
    <row r="3138" spans="1:21" x14ac:dyDescent="0.3">
      <c r="A3138">
        <v>43314</v>
      </c>
      <c r="B3138">
        <v>187.05</v>
      </c>
      <c r="C3138">
        <v>112.21</v>
      </c>
      <c r="D3138">
        <v>216.35</v>
      </c>
      <c r="E3138">
        <v>64.77</v>
      </c>
      <c r="F3138">
        <v>18.79</v>
      </c>
      <c r="G3138">
        <v>53.4</v>
      </c>
      <c r="H3138">
        <v>62.655000000000001</v>
      </c>
      <c r="I3138">
        <v>48.11</v>
      </c>
      <c r="J3138">
        <v>41.55</v>
      </c>
      <c r="K3138">
        <v>215.82</v>
      </c>
      <c r="L3138">
        <v>49.48</v>
      </c>
      <c r="O3138" s="1">
        <v>43314</v>
      </c>
      <c r="P3138" s="4">
        <f t="shared" si="99"/>
        <v>83.267062500000009</v>
      </c>
      <c r="Q3138" s="4">
        <f t="shared" si="100"/>
        <v>187.05</v>
      </c>
      <c r="T3138" s="59"/>
      <c r="U3138" s="59"/>
    </row>
    <row r="3139" spans="1:21" x14ac:dyDescent="0.3">
      <c r="A3139">
        <v>43315</v>
      </c>
      <c r="B3139">
        <v>187.44</v>
      </c>
      <c r="C3139">
        <v>112.84</v>
      </c>
      <c r="D3139">
        <v>217.81</v>
      </c>
      <c r="E3139">
        <v>65.400000000000006</v>
      </c>
      <c r="F3139">
        <v>18.489999999999998</v>
      </c>
      <c r="G3139">
        <v>52.81</v>
      </c>
      <c r="H3139">
        <v>63.024999999999999</v>
      </c>
      <c r="I3139">
        <v>48.84</v>
      </c>
      <c r="J3139">
        <v>41.69</v>
      </c>
      <c r="K3139">
        <v>214.78</v>
      </c>
      <c r="L3139">
        <v>49.63</v>
      </c>
      <c r="O3139" s="1">
        <v>43315</v>
      </c>
      <c r="P3139" s="4">
        <f t="shared" si="99"/>
        <v>83.568562500000027</v>
      </c>
      <c r="Q3139" s="4">
        <f t="shared" si="100"/>
        <v>187.44</v>
      </c>
      <c r="T3139" s="59"/>
      <c r="U3139" s="59"/>
    </row>
    <row r="3140" spans="1:21" x14ac:dyDescent="0.3">
      <c r="A3140">
        <v>43316</v>
      </c>
      <c r="B3140">
        <v>187.44</v>
      </c>
      <c r="C3140">
        <v>112.84</v>
      </c>
      <c r="D3140">
        <v>217.81</v>
      </c>
      <c r="E3140">
        <v>65.400000000000006</v>
      </c>
      <c r="F3140">
        <v>18.489999999999998</v>
      </c>
      <c r="G3140">
        <v>52.81</v>
      </c>
      <c r="H3140">
        <v>63.024999999999999</v>
      </c>
      <c r="I3140">
        <v>48.84</v>
      </c>
      <c r="J3140">
        <v>41.69</v>
      </c>
      <c r="K3140">
        <v>214.78</v>
      </c>
      <c r="L3140">
        <v>49.63</v>
      </c>
      <c r="O3140" s="1">
        <v>43316</v>
      </c>
      <c r="P3140" s="4">
        <f t="shared" ref="P3140:P3203" si="101">SUMPRODUCT(C3140:L3140,$C$1:$L$1)</f>
        <v>83.568562500000027</v>
      </c>
      <c r="Q3140" s="4">
        <f t="shared" si="100"/>
        <v>187.44</v>
      </c>
      <c r="T3140" s="59"/>
      <c r="U3140" s="59"/>
    </row>
    <row r="3141" spans="1:21" x14ac:dyDescent="0.3">
      <c r="A3141">
        <v>43317</v>
      </c>
      <c r="B3141">
        <v>187.44</v>
      </c>
      <c r="C3141">
        <v>112.84</v>
      </c>
      <c r="D3141">
        <v>217.81</v>
      </c>
      <c r="E3141">
        <v>65.400000000000006</v>
      </c>
      <c r="F3141">
        <v>18.489999999999998</v>
      </c>
      <c r="G3141">
        <v>52.81</v>
      </c>
      <c r="H3141">
        <v>63.024999999999999</v>
      </c>
      <c r="I3141">
        <v>48.84</v>
      </c>
      <c r="J3141">
        <v>41.69</v>
      </c>
      <c r="K3141">
        <v>214.78</v>
      </c>
      <c r="L3141">
        <v>49.63</v>
      </c>
      <c r="O3141" s="1">
        <v>43317</v>
      </c>
      <c r="P3141" s="4">
        <f t="shared" si="101"/>
        <v>83.568562500000027</v>
      </c>
      <c r="Q3141" s="4">
        <f t="shared" si="100"/>
        <v>187.44</v>
      </c>
      <c r="T3141" s="59"/>
      <c r="U3141" s="59"/>
    </row>
    <row r="3142" spans="1:21" x14ac:dyDescent="0.3">
      <c r="A3142">
        <v>43318</v>
      </c>
      <c r="B3142">
        <v>188.57</v>
      </c>
      <c r="C3142">
        <v>113.11</v>
      </c>
      <c r="D3142">
        <v>216.95</v>
      </c>
      <c r="E3142">
        <v>65.73</v>
      </c>
      <c r="F3142">
        <v>19.43</v>
      </c>
      <c r="G3142">
        <v>52.67</v>
      </c>
      <c r="H3142">
        <v>63.5075</v>
      </c>
      <c r="I3142">
        <v>49.48</v>
      </c>
      <c r="J3142">
        <v>41.07</v>
      </c>
      <c r="K3142">
        <v>213.57</v>
      </c>
      <c r="L3142">
        <v>49.3</v>
      </c>
      <c r="O3142" s="1">
        <v>43318</v>
      </c>
      <c r="P3142" s="4">
        <f t="shared" si="101"/>
        <v>83.626968750000003</v>
      </c>
      <c r="Q3142" s="4">
        <f t="shared" si="100"/>
        <v>188.57</v>
      </c>
      <c r="T3142" s="59"/>
      <c r="U3142" s="59"/>
    </row>
    <row r="3143" spans="1:21" x14ac:dyDescent="0.3">
      <c r="A3143">
        <v>43319</v>
      </c>
      <c r="B3143">
        <v>190.07</v>
      </c>
      <c r="C3143">
        <v>115.76</v>
      </c>
      <c r="D3143">
        <v>220.31</v>
      </c>
      <c r="E3143">
        <v>65.44</v>
      </c>
      <c r="F3143">
        <v>19.559999999999999</v>
      </c>
      <c r="G3143">
        <v>53.04</v>
      </c>
      <c r="H3143">
        <v>64.237499999999997</v>
      </c>
      <c r="I3143">
        <v>49.63</v>
      </c>
      <c r="J3143">
        <v>41.24</v>
      </c>
      <c r="K3143">
        <v>213.56</v>
      </c>
      <c r="L3143">
        <v>49.7</v>
      </c>
      <c r="O3143" s="1">
        <v>43319</v>
      </c>
      <c r="P3143" s="4">
        <f t="shared" si="101"/>
        <v>84.478718749999999</v>
      </c>
      <c r="Q3143" s="4">
        <f t="shared" si="100"/>
        <v>190.07</v>
      </c>
      <c r="T3143" s="59"/>
      <c r="U3143" s="59"/>
    </row>
    <row r="3144" spans="1:21" x14ac:dyDescent="0.3">
      <c r="A3144">
        <v>43320</v>
      </c>
      <c r="B3144">
        <v>190.51</v>
      </c>
      <c r="C3144">
        <v>116.16</v>
      </c>
      <c r="D3144">
        <v>219.46</v>
      </c>
      <c r="E3144">
        <v>65.16</v>
      </c>
      <c r="F3144">
        <v>19.579999999999998</v>
      </c>
      <c r="G3144">
        <v>53.39</v>
      </c>
      <c r="H3144">
        <v>64.605000000000004</v>
      </c>
      <c r="I3144">
        <v>50.18</v>
      </c>
      <c r="J3144">
        <v>41.97</v>
      </c>
      <c r="K3144">
        <v>213</v>
      </c>
      <c r="L3144">
        <v>49.96</v>
      </c>
      <c r="O3144" s="1">
        <v>43320</v>
      </c>
      <c r="P3144" s="4">
        <f t="shared" si="101"/>
        <v>84.579187500000018</v>
      </c>
      <c r="Q3144" s="4">
        <f t="shared" si="100"/>
        <v>190.51</v>
      </c>
      <c r="T3144" s="59"/>
      <c r="U3144" s="59"/>
    </row>
    <row r="3145" spans="1:21" x14ac:dyDescent="0.3">
      <c r="A3145">
        <v>43321</v>
      </c>
      <c r="B3145">
        <v>188.63</v>
      </c>
      <c r="C3145">
        <v>114.34</v>
      </c>
      <c r="D3145">
        <v>216.58</v>
      </c>
      <c r="E3145">
        <v>65.08</v>
      </c>
      <c r="F3145">
        <v>19.100000000000001</v>
      </c>
      <c r="G3145">
        <v>52.26</v>
      </c>
      <c r="H3145">
        <v>64.114999999999995</v>
      </c>
      <c r="I3145">
        <v>49.16</v>
      </c>
      <c r="J3145">
        <v>41.84</v>
      </c>
      <c r="K3145">
        <v>209.17</v>
      </c>
      <c r="L3145">
        <v>50.14</v>
      </c>
      <c r="O3145" s="1">
        <v>43321</v>
      </c>
      <c r="P3145" s="4">
        <f t="shared" si="101"/>
        <v>83.512687499999998</v>
      </c>
      <c r="Q3145" s="4">
        <f t="shared" si="100"/>
        <v>188.63</v>
      </c>
      <c r="T3145" s="59"/>
      <c r="U3145" s="59"/>
    </row>
    <row r="3146" spans="1:21" x14ac:dyDescent="0.3">
      <c r="A3146">
        <v>43322</v>
      </c>
      <c r="B3146">
        <v>183.95</v>
      </c>
      <c r="C3146">
        <v>110.09</v>
      </c>
      <c r="D3146">
        <v>212.23</v>
      </c>
      <c r="E3146">
        <v>64.819999999999993</v>
      </c>
      <c r="F3146">
        <v>19.059999999999999</v>
      </c>
      <c r="G3146">
        <v>51.37</v>
      </c>
      <c r="H3146">
        <v>63.697499999999998</v>
      </c>
      <c r="I3146">
        <v>48.13</v>
      </c>
      <c r="J3146">
        <v>41.03</v>
      </c>
      <c r="K3146">
        <v>203.89</v>
      </c>
      <c r="L3146">
        <v>48.85</v>
      </c>
      <c r="O3146" s="1">
        <v>43322</v>
      </c>
      <c r="P3146" s="4">
        <f t="shared" si="101"/>
        <v>81.798843750000017</v>
      </c>
      <c r="Q3146" s="4">
        <f t="shared" si="100"/>
        <v>183.95</v>
      </c>
      <c r="T3146" s="59"/>
      <c r="U3146" s="59"/>
    </row>
    <row r="3147" spans="1:21" x14ac:dyDescent="0.3">
      <c r="A3147">
        <v>43323</v>
      </c>
      <c r="B3147">
        <v>183.95</v>
      </c>
      <c r="C3147">
        <v>110.09</v>
      </c>
      <c r="D3147">
        <v>212.23</v>
      </c>
      <c r="E3147">
        <v>64.819999999999993</v>
      </c>
      <c r="F3147">
        <v>19.059999999999999</v>
      </c>
      <c r="G3147">
        <v>51.37</v>
      </c>
      <c r="H3147">
        <v>63.697499999999998</v>
      </c>
      <c r="I3147">
        <v>48.13</v>
      </c>
      <c r="J3147">
        <v>41.03</v>
      </c>
      <c r="K3147">
        <v>203.89</v>
      </c>
      <c r="L3147">
        <v>48.85</v>
      </c>
      <c r="O3147" s="1">
        <v>43323</v>
      </c>
      <c r="P3147" s="4">
        <f t="shared" si="101"/>
        <v>81.798843750000017</v>
      </c>
      <c r="Q3147" s="4">
        <f t="shared" si="100"/>
        <v>183.95</v>
      </c>
      <c r="T3147" s="59"/>
      <c r="U3147" s="59"/>
    </row>
    <row r="3148" spans="1:21" x14ac:dyDescent="0.3">
      <c r="A3148">
        <v>43324</v>
      </c>
      <c r="B3148">
        <v>183.95</v>
      </c>
      <c r="C3148">
        <v>110.09</v>
      </c>
      <c r="D3148">
        <v>212.23</v>
      </c>
      <c r="E3148">
        <v>64.819999999999993</v>
      </c>
      <c r="F3148">
        <v>19.059999999999999</v>
      </c>
      <c r="G3148">
        <v>51.37</v>
      </c>
      <c r="H3148">
        <v>63.697499999999998</v>
      </c>
      <c r="I3148">
        <v>48.13</v>
      </c>
      <c r="J3148">
        <v>41.03</v>
      </c>
      <c r="K3148">
        <v>203.89</v>
      </c>
      <c r="L3148">
        <v>48.85</v>
      </c>
      <c r="O3148" s="1">
        <v>43324</v>
      </c>
      <c r="P3148" s="4">
        <f t="shared" si="101"/>
        <v>81.798843750000017</v>
      </c>
      <c r="Q3148" s="4">
        <f t="shared" si="100"/>
        <v>183.95</v>
      </c>
      <c r="T3148" s="59"/>
      <c r="U3148" s="59"/>
    </row>
    <row r="3149" spans="1:21" x14ac:dyDescent="0.3">
      <c r="A3149">
        <v>43325</v>
      </c>
      <c r="B3149">
        <v>184.22</v>
      </c>
      <c r="C3149">
        <v>109.94</v>
      </c>
      <c r="D3149">
        <v>211.08</v>
      </c>
      <c r="E3149">
        <v>64.84</v>
      </c>
      <c r="F3149">
        <v>19.73</v>
      </c>
      <c r="G3149">
        <v>51.34</v>
      </c>
      <c r="H3149">
        <v>64.03</v>
      </c>
      <c r="I3149">
        <v>48.25</v>
      </c>
      <c r="J3149">
        <v>40.71</v>
      </c>
      <c r="K3149">
        <v>204.7</v>
      </c>
      <c r="L3149">
        <v>48.45</v>
      </c>
      <c r="O3149" s="1">
        <v>43325</v>
      </c>
      <c r="P3149" s="4">
        <f t="shared" si="101"/>
        <v>81.757249999999999</v>
      </c>
      <c r="Q3149" s="4">
        <f t="shared" si="100"/>
        <v>184.22</v>
      </c>
      <c r="T3149" s="59"/>
      <c r="U3149" s="59"/>
    </row>
    <row r="3150" spans="1:21" x14ac:dyDescent="0.3">
      <c r="A3150">
        <v>43326</v>
      </c>
      <c r="B3150">
        <v>183.85</v>
      </c>
      <c r="C3150">
        <v>110.34</v>
      </c>
      <c r="D3150">
        <v>207.3</v>
      </c>
      <c r="E3150">
        <v>65.430000000000007</v>
      </c>
      <c r="F3150">
        <v>20.02</v>
      </c>
      <c r="G3150">
        <v>50.62</v>
      </c>
      <c r="H3150">
        <v>65.357500000000002</v>
      </c>
      <c r="I3150">
        <v>48.38</v>
      </c>
      <c r="J3150">
        <v>40.909999999999997</v>
      </c>
      <c r="K3150">
        <v>205.61</v>
      </c>
      <c r="L3150">
        <v>48.12</v>
      </c>
      <c r="O3150" s="1">
        <v>43326</v>
      </c>
      <c r="P3150" s="4">
        <f t="shared" si="101"/>
        <v>81.577343750000011</v>
      </c>
      <c r="Q3150" s="4">
        <f t="shared" si="100"/>
        <v>183.85</v>
      </c>
      <c r="T3150" s="59"/>
      <c r="U3150" s="59"/>
    </row>
    <row r="3151" spans="1:21" x14ac:dyDescent="0.3">
      <c r="A3151">
        <v>43327</v>
      </c>
      <c r="B3151">
        <v>181.3</v>
      </c>
      <c r="C3151">
        <v>109.6</v>
      </c>
      <c r="D3151">
        <v>206.58</v>
      </c>
      <c r="E3151">
        <v>65.680000000000007</v>
      </c>
      <c r="F3151">
        <v>19.7</v>
      </c>
      <c r="G3151">
        <v>47.49</v>
      </c>
      <c r="H3151">
        <v>64.77</v>
      </c>
      <c r="I3151">
        <v>47.51</v>
      </c>
      <c r="J3151">
        <v>40.450000000000003</v>
      </c>
      <c r="K3151">
        <v>197.14</v>
      </c>
      <c r="L3151">
        <v>47.46</v>
      </c>
      <c r="O3151" s="1">
        <v>43327</v>
      </c>
      <c r="P3151" s="4">
        <f t="shared" si="101"/>
        <v>80.368375000000015</v>
      </c>
      <c r="Q3151" s="4">
        <f t="shared" si="100"/>
        <v>181.3</v>
      </c>
      <c r="T3151" s="59"/>
      <c r="U3151" s="59"/>
    </row>
    <row r="3152" spans="1:21" x14ac:dyDescent="0.3">
      <c r="A3152">
        <v>43328</v>
      </c>
      <c r="B3152">
        <v>181.07</v>
      </c>
      <c r="C3152">
        <v>109.4</v>
      </c>
      <c r="D3152">
        <v>208.69</v>
      </c>
      <c r="E3152">
        <v>65.760000000000005</v>
      </c>
      <c r="F3152">
        <v>19.329999999999998</v>
      </c>
      <c r="G3152">
        <v>47.1</v>
      </c>
      <c r="H3152">
        <v>64.36</v>
      </c>
      <c r="I3152">
        <v>47.43</v>
      </c>
      <c r="J3152">
        <v>40.409999999999997</v>
      </c>
      <c r="K3152">
        <v>197.86</v>
      </c>
      <c r="L3152">
        <v>47.17</v>
      </c>
      <c r="O3152" s="1">
        <v>43328</v>
      </c>
      <c r="P3152" s="4">
        <f t="shared" si="101"/>
        <v>80.453000000000003</v>
      </c>
      <c r="Q3152" s="4">
        <f t="shared" si="100"/>
        <v>181.07</v>
      </c>
      <c r="T3152" s="59"/>
      <c r="U3152" s="59"/>
    </row>
    <row r="3153" spans="1:21" x14ac:dyDescent="0.3">
      <c r="A3153">
        <v>43329</v>
      </c>
      <c r="B3153">
        <v>179.72</v>
      </c>
      <c r="C3153">
        <v>109.64</v>
      </c>
      <c r="D3153">
        <v>209.27</v>
      </c>
      <c r="E3153">
        <v>66.06</v>
      </c>
      <c r="F3153">
        <v>19.77</v>
      </c>
      <c r="G3153">
        <v>47.11</v>
      </c>
      <c r="H3153">
        <v>61.204999999999998</v>
      </c>
      <c r="I3153">
        <v>43.77</v>
      </c>
      <c r="J3153">
        <v>40.130000000000003</v>
      </c>
      <c r="K3153">
        <v>197.37</v>
      </c>
      <c r="L3153">
        <v>47.1</v>
      </c>
      <c r="O3153" s="1">
        <v>43329</v>
      </c>
      <c r="P3153" s="4">
        <f t="shared" si="101"/>
        <v>79.816562500000003</v>
      </c>
      <c r="Q3153" s="4">
        <f t="shared" si="100"/>
        <v>179.72</v>
      </c>
      <c r="T3153" s="59"/>
      <c r="U3153" s="59"/>
    </row>
    <row r="3154" spans="1:21" x14ac:dyDescent="0.3">
      <c r="A3154">
        <v>43330</v>
      </c>
      <c r="B3154">
        <v>179.72</v>
      </c>
      <c r="C3154">
        <v>109.64</v>
      </c>
      <c r="D3154">
        <v>209.27</v>
      </c>
      <c r="E3154">
        <v>66.06</v>
      </c>
      <c r="F3154">
        <v>19.77</v>
      </c>
      <c r="G3154">
        <v>47.11</v>
      </c>
      <c r="H3154">
        <v>61.204999999999998</v>
      </c>
      <c r="I3154">
        <v>43.77</v>
      </c>
      <c r="J3154">
        <v>40.130000000000003</v>
      </c>
      <c r="K3154">
        <v>197.37</v>
      </c>
      <c r="L3154">
        <v>47.1</v>
      </c>
      <c r="O3154" s="1">
        <v>43330</v>
      </c>
      <c r="P3154" s="4">
        <f t="shared" si="101"/>
        <v>79.816562500000003</v>
      </c>
      <c r="Q3154" s="4">
        <f t="shared" si="100"/>
        <v>179.72</v>
      </c>
      <c r="T3154" s="59"/>
      <c r="U3154" s="59"/>
    </row>
    <row r="3155" spans="1:21" x14ac:dyDescent="0.3">
      <c r="A3155">
        <v>43331</v>
      </c>
      <c r="B3155">
        <v>179.72</v>
      </c>
      <c r="C3155">
        <v>109.64</v>
      </c>
      <c r="D3155">
        <v>209.27</v>
      </c>
      <c r="E3155">
        <v>66.06</v>
      </c>
      <c r="F3155">
        <v>19.77</v>
      </c>
      <c r="G3155">
        <v>47.11</v>
      </c>
      <c r="H3155">
        <v>61.204999999999998</v>
      </c>
      <c r="I3155">
        <v>43.77</v>
      </c>
      <c r="J3155">
        <v>40.130000000000003</v>
      </c>
      <c r="K3155">
        <v>197.37</v>
      </c>
      <c r="L3155">
        <v>47.1</v>
      </c>
      <c r="O3155" s="1">
        <v>43331</v>
      </c>
      <c r="P3155" s="4">
        <f t="shared" si="101"/>
        <v>79.816562500000003</v>
      </c>
      <c r="Q3155" s="4">
        <f t="shared" si="100"/>
        <v>179.72</v>
      </c>
      <c r="T3155" s="59"/>
      <c r="U3155" s="59"/>
    </row>
    <row r="3156" spans="1:21" x14ac:dyDescent="0.3">
      <c r="A3156">
        <v>43332</v>
      </c>
      <c r="B3156">
        <v>179.56</v>
      </c>
      <c r="C3156">
        <v>109.03</v>
      </c>
      <c r="D3156">
        <v>206.72</v>
      </c>
      <c r="E3156">
        <v>66.16</v>
      </c>
      <c r="F3156">
        <v>19.98</v>
      </c>
      <c r="G3156">
        <v>48.07</v>
      </c>
      <c r="H3156">
        <v>61.96</v>
      </c>
      <c r="I3156">
        <v>43.53</v>
      </c>
      <c r="J3156">
        <v>40.1</v>
      </c>
      <c r="K3156">
        <v>199.49</v>
      </c>
      <c r="L3156">
        <v>46.5</v>
      </c>
      <c r="O3156" s="1">
        <v>43332</v>
      </c>
      <c r="P3156" s="4">
        <f t="shared" si="101"/>
        <v>79.698875000000015</v>
      </c>
      <c r="Q3156" s="4">
        <f t="shared" si="100"/>
        <v>179.56</v>
      </c>
      <c r="T3156" s="59"/>
      <c r="U3156" s="59"/>
    </row>
    <row r="3157" spans="1:21" x14ac:dyDescent="0.3">
      <c r="A3157">
        <v>43333</v>
      </c>
      <c r="B3157">
        <v>183.06</v>
      </c>
      <c r="C3157">
        <v>111.51</v>
      </c>
      <c r="D3157">
        <v>210.51</v>
      </c>
      <c r="E3157">
        <v>66.55</v>
      </c>
      <c r="F3157">
        <v>20.399999999999999</v>
      </c>
      <c r="G3157">
        <v>49.94</v>
      </c>
      <c r="H3157">
        <v>63.33</v>
      </c>
      <c r="I3157">
        <v>43.76</v>
      </c>
      <c r="J3157">
        <v>40.89</v>
      </c>
      <c r="K3157">
        <v>200.49</v>
      </c>
      <c r="L3157">
        <v>47.62</v>
      </c>
      <c r="O3157" s="1">
        <v>43333</v>
      </c>
      <c r="P3157" s="4">
        <f t="shared" si="101"/>
        <v>81.101250000000007</v>
      </c>
      <c r="Q3157" s="4">
        <f t="shared" si="100"/>
        <v>183.06</v>
      </c>
      <c r="T3157" s="59"/>
      <c r="U3157" s="59"/>
    </row>
    <row r="3158" spans="1:21" x14ac:dyDescent="0.3">
      <c r="A3158">
        <v>43334</v>
      </c>
      <c r="B3158">
        <v>183.92</v>
      </c>
      <c r="C3158">
        <v>112.19</v>
      </c>
      <c r="D3158">
        <v>207.54</v>
      </c>
      <c r="E3158">
        <v>66.84</v>
      </c>
      <c r="F3158">
        <v>20.9</v>
      </c>
      <c r="G3158">
        <v>50.24</v>
      </c>
      <c r="H3158">
        <v>65.704999999999998</v>
      </c>
      <c r="I3158">
        <v>42.99</v>
      </c>
      <c r="J3158">
        <v>40.9</v>
      </c>
      <c r="K3158">
        <v>200.81</v>
      </c>
      <c r="L3158">
        <v>47.05</v>
      </c>
      <c r="O3158" s="1">
        <v>43334</v>
      </c>
      <c r="P3158" s="4">
        <f t="shared" si="101"/>
        <v>81.099187499999999</v>
      </c>
      <c r="Q3158" s="4">
        <f t="shared" si="100"/>
        <v>183.92</v>
      </c>
      <c r="T3158" s="59"/>
      <c r="U3158" s="59"/>
    </row>
    <row r="3159" spans="1:21" x14ac:dyDescent="0.3">
      <c r="A3159">
        <v>43335</v>
      </c>
      <c r="B3159">
        <v>184.13</v>
      </c>
      <c r="C3159">
        <v>112.4</v>
      </c>
      <c r="D3159">
        <v>205.59</v>
      </c>
      <c r="E3159">
        <v>66.86</v>
      </c>
      <c r="F3159">
        <v>22.29</v>
      </c>
      <c r="G3159">
        <v>49.7</v>
      </c>
      <c r="H3159">
        <v>66.709999999999994</v>
      </c>
      <c r="I3159">
        <v>42.79</v>
      </c>
      <c r="J3159">
        <v>40.68</v>
      </c>
      <c r="K3159">
        <v>199.54</v>
      </c>
      <c r="L3159">
        <v>46.98</v>
      </c>
      <c r="O3159" s="1">
        <v>43335</v>
      </c>
      <c r="P3159" s="4">
        <f t="shared" si="101"/>
        <v>81.009500000000017</v>
      </c>
      <c r="Q3159" s="4">
        <f t="shared" si="100"/>
        <v>184.13</v>
      </c>
      <c r="T3159" s="59"/>
      <c r="U3159" s="59"/>
    </row>
    <row r="3160" spans="1:21" x14ac:dyDescent="0.3">
      <c r="A3160">
        <v>43336</v>
      </c>
      <c r="B3160">
        <v>186.8</v>
      </c>
      <c r="C3160">
        <v>113.64</v>
      </c>
      <c r="D3160">
        <v>209</v>
      </c>
      <c r="E3160">
        <v>67.150000000000006</v>
      </c>
      <c r="F3160">
        <v>23.98</v>
      </c>
      <c r="G3160">
        <v>50.7</v>
      </c>
      <c r="H3160">
        <v>68.055000000000007</v>
      </c>
      <c r="I3160">
        <v>42.73</v>
      </c>
      <c r="J3160">
        <v>41.24</v>
      </c>
      <c r="K3160">
        <v>202.98</v>
      </c>
      <c r="L3160">
        <v>47.66</v>
      </c>
      <c r="O3160" s="1">
        <v>43336</v>
      </c>
      <c r="P3160" s="4">
        <f t="shared" si="101"/>
        <v>82.288937500000003</v>
      </c>
      <c r="Q3160" s="4">
        <f t="shared" si="100"/>
        <v>186.8</v>
      </c>
      <c r="T3160" s="59"/>
      <c r="U3160" s="59"/>
    </row>
    <row r="3161" spans="1:21" x14ac:dyDescent="0.3">
      <c r="A3161">
        <v>43337</v>
      </c>
      <c r="B3161">
        <v>186.8</v>
      </c>
      <c r="C3161">
        <v>113.64</v>
      </c>
      <c r="D3161">
        <v>209</v>
      </c>
      <c r="E3161">
        <v>67.150000000000006</v>
      </c>
      <c r="F3161">
        <v>23.98</v>
      </c>
      <c r="G3161">
        <v>50.7</v>
      </c>
      <c r="H3161">
        <v>68.055000000000007</v>
      </c>
      <c r="I3161">
        <v>42.73</v>
      </c>
      <c r="J3161">
        <v>41.24</v>
      </c>
      <c r="K3161">
        <v>202.98</v>
      </c>
      <c r="L3161">
        <v>47.66</v>
      </c>
      <c r="O3161" s="1">
        <v>43337</v>
      </c>
      <c r="P3161" s="4">
        <f t="shared" si="101"/>
        <v>82.288937500000003</v>
      </c>
      <c r="Q3161" s="4">
        <f t="shared" si="100"/>
        <v>186.8</v>
      </c>
      <c r="T3161" s="59"/>
      <c r="U3161" s="59"/>
    </row>
    <row r="3162" spans="1:21" x14ac:dyDescent="0.3">
      <c r="A3162">
        <v>43338</v>
      </c>
      <c r="B3162">
        <v>186.8</v>
      </c>
      <c r="C3162">
        <v>113.64</v>
      </c>
      <c r="D3162">
        <v>209</v>
      </c>
      <c r="E3162">
        <v>67.150000000000006</v>
      </c>
      <c r="F3162">
        <v>23.98</v>
      </c>
      <c r="G3162">
        <v>50.7</v>
      </c>
      <c r="H3162">
        <v>68.055000000000007</v>
      </c>
      <c r="I3162">
        <v>42.73</v>
      </c>
      <c r="J3162">
        <v>41.24</v>
      </c>
      <c r="K3162">
        <v>202.98</v>
      </c>
      <c r="L3162">
        <v>47.66</v>
      </c>
      <c r="O3162" s="1">
        <v>43338</v>
      </c>
      <c r="P3162" s="4">
        <f t="shared" si="101"/>
        <v>82.288937500000003</v>
      </c>
      <c r="Q3162" s="4">
        <f t="shared" si="100"/>
        <v>186.8</v>
      </c>
      <c r="T3162" s="59"/>
      <c r="U3162" s="59"/>
    </row>
    <row r="3163" spans="1:21" x14ac:dyDescent="0.3">
      <c r="A3163">
        <v>43339</v>
      </c>
      <c r="B3163">
        <v>189.77</v>
      </c>
      <c r="C3163">
        <v>115.25</v>
      </c>
      <c r="D3163">
        <v>212.97</v>
      </c>
      <c r="E3163">
        <v>67.34</v>
      </c>
      <c r="F3163">
        <v>25.26</v>
      </c>
      <c r="G3163">
        <v>52.07</v>
      </c>
      <c r="H3163">
        <v>68.974999999999994</v>
      </c>
      <c r="I3163">
        <v>43.75</v>
      </c>
      <c r="J3163">
        <v>41.53</v>
      </c>
      <c r="K3163">
        <v>208.59</v>
      </c>
      <c r="L3163">
        <v>48.35</v>
      </c>
      <c r="O3163" s="1">
        <v>43339</v>
      </c>
      <c r="P3163" s="4">
        <f t="shared" si="101"/>
        <v>83.827062499999997</v>
      </c>
      <c r="Q3163" s="4">
        <f t="shared" si="100"/>
        <v>189.77</v>
      </c>
      <c r="T3163" s="59"/>
      <c r="U3163" s="59"/>
    </row>
    <row r="3164" spans="1:21" x14ac:dyDescent="0.3">
      <c r="A3164">
        <v>43340</v>
      </c>
      <c r="B3164">
        <v>190.5</v>
      </c>
      <c r="C3164">
        <v>115.02</v>
      </c>
      <c r="D3164">
        <v>214.43</v>
      </c>
      <c r="E3164">
        <v>69.78</v>
      </c>
      <c r="F3164">
        <v>25.05</v>
      </c>
      <c r="G3164">
        <v>52.34</v>
      </c>
      <c r="H3164">
        <v>68.594999999999999</v>
      </c>
      <c r="I3164">
        <v>43.4</v>
      </c>
      <c r="J3164">
        <v>42.35</v>
      </c>
      <c r="K3164">
        <v>206.69</v>
      </c>
      <c r="L3164">
        <v>48.57</v>
      </c>
      <c r="O3164" s="1">
        <v>43340</v>
      </c>
      <c r="P3164" s="4">
        <f t="shared" si="101"/>
        <v>84.135312500000012</v>
      </c>
      <c r="Q3164" s="4">
        <f t="shared" si="100"/>
        <v>190.5</v>
      </c>
      <c r="T3164" s="59"/>
      <c r="U3164" s="59"/>
    </row>
    <row r="3165" spans="1:21" x14ac:dyDescent="0.3">
      <c r="A3165">
        <v>43341</v>
      </c>
      <c r="B3165">
        <v>191</v>
      </c>
      <c r="C3165">
        <v>115.47</v>
      </c>
      <c r="D3165">
        <v>214.99</v>
      </c>
      <c r="E3165">
        <v>69.2</v>
      </c>
      <c r="F3165">
        <v>25.2</v>
      </c>
      <c r="G3165">
        <v>51.83</v>
      </c>
      <c r="H3165">
        <v>69.622500000000002</v>
      </c>
      <c r="I3165">
        <v>43.1</v>
      </c>
      <c r="J3165">
        <v>44.13</v>
      </c>
      <c r="K3165">
        <v>206.82</v>
      </c>
      <c r="L3165">
        <v>48.75</v>
      </c>
      <c r="O3165" s="1">
        <v>43341</v>
      </c>
      <c r="P3165" s="4">
        <f t="shared" si="101"/>
        <v>84.340781249999992</v>
      </c>
      <c r="Q3165" s="4">
        <f t="shared" si="100"/>
        <v>191</v>
      </c>
      <c r="T3165" s="59"/>
      <c r="U3165" s="59"/>
    </row>
    <row r="3166" spans="1:21" x14ac:dyDescent="0.3">
      <c r="A3166">
        <v>43342</v>
      </c>
      <c r="B3166">
        <v>189.29</v>
      </c>
      <c r="C3166">
        <v>112.58</v>
      </c>
      <c r="D3166">
        <v>216.65</v>
      </c>
      <c r="E3166">
        <v>68.14</v>
      </c>
      <c r="F3166">
        <v>24.89</v>
      </c>
      <c r="G3166">
        <v>52.76</v>
      </c>
      <c r="H3166">
        <v>69.452500000000001</v>
      </c>
      <c r="I3166">
        <v>43.14</v>
      </c>
      <c r="J3166">
        <v>43.46</v>
      </c>
      <c r="K3166">
        <v>205.2</v>
      </c>
      <c r="L3166">
        <v>48.24</v>
      </c>
      <c r="O3166" s="1">
        <v>43342</v>
      </c>
      <c r="P3166" s="4">
        <f t="shared" si="101"/>
        <v>83.96640625000002</v>
      </c>
      <c r="Q3166" s="4">
        <f t="shared" si="100"/>
        <v>189.29</v>
      </c>
      <c r="T3166" s="59"/>
      <c r="U3166" s="59"/>
    </row>
    <row r="3167" spans="1:21" x14ac:dyDescent="0.3">
      <c r="A3167">
        <v>43343</v>
      </c>
      <c r="B3167">
        <v>190.32</v>
      </c>
      <c r="C3167">
        <v>112.4</v>
      </c>
      <c r="D3167">
        <v>219.03</v>
      </c>
      <c r="E3167">
        <v>68.709999999999994</v>
      </c>
      <c r="F3167">
        <v>25.17</v>
      </c>
      <c r="G3167">
        <v>52.52</v>
      </c>
      <c r="H3167">
        <v>70.17</v>
      </c>
      <c r="I3167">
        <v>43.02</v>
      </c>
      <c r="J3167">
        <v>43.6</v>
      </c>
      <c r="K3167">
        <v>205.05</v>
      </c>
      <c r="L3167">
        <v>48.43</v>
      </c>
      <c r="O3167" s="1">
        <v>43343</v>
      </c>
      <c r="P3167" s="4">
        <f t="shared" si="101"/>
        <v>84.370625000000004</v>
      </c>
      <c r="Q3167" s="4">
        <f t="shared" si="100"/>
        <v>190.32</v>
      </c>
      <c r="T3167" s="59"/>
      <c r="U3167" s="59"/>
    </row>
    <row r="3168" spans="1:21" x14ac:dyDescent="0.3">
      <c r="A3168">
        <v>43344</v>
      </c>
      <c r="B3168">
        <v>190.32</v>
      </c>
      <c r="C3168">
        <v>112.4</v>
      </c>
      <c r="D3168">
        <v>219.03</v>
      </c>
      <c r="E3168">
        <v>68.709999999999994</v>
      </c>
      <c r="F3168">
        <v>25.17</v>
      </c>
      <c r="G3168">
        <v>52.52</v>
      </c>
      <c r="H3168">
        <v>70.17</v>
      </c>
      <c r="I3168">
        <v>43.02</v>
      </c>
      <c r="J3168">
        <v>43.6</v>
      </c>
      <c r="K3168">
        <v>205.05</v>
      </c>
      <c r="L3168">
        <v>48.43</v>
      </c>
      <c r="O3168" s="1">
        <v>43344</v>
      </c>
      <c r="P3168" s="4">
        <f t="shared" si="101"/>
        <v>84.370625000000004</v>
      </c>
      <c r="Q3168" s="4">
        <f t="shared" si="100"/>
        <v>190.32</v>
      </c>
      <c r="T3168" s="59"/>
      <c r="U3168" s="59"/>
    </row>
    <row r="3169" spans="1:21" x14ac:dyDescent="0.3">
      <c r="A3169">
        <v>43345</v>
      </c>
      <c r="B3169">
        <v>190.32</v>
      </c>
      <c r="C3169">
        <v>112.4</v>
      </c>
      <c r="D3169">
        <v>219.03</v>
      </c>
      <c r="E3169">
        <v>68.709999999999994</v>
      </c>
      <c r="F3169">
        <v>25.17</v>
      </c>
      <c r="G3169">
        <v>52.52</v>
      </c>
      <c r="H3169">
        <v>70.17</v>
      </c>
      <c r="I3169">
        <v>43.02</v>
      </c>
      <c r="J3169">
        <v>43.6</v>
      </c>
      <c r="K3169">
        <v>205.05</v>
      </c>
      <c r="L3169">
        <v>48.43</v>
      </c>
      <c r="O3169" s="1">
        <v>43345</v>
      </c>
      <c r="P3169" s="4">
        <f t="shared" si="101"/>
        <v>84.370625000000004</v>
      </c>
      <c r="Q3169" s="4">
        <f t="shared" si="100"/>
        <v>190.32</v>
      </c>
      <c r="T3169" s="59"/>
      <c r="U3169" s="59"/>
    </row>
    <row r="3170" spans="1:21" x14ac:dyDescent="0.3">
      <c r="A3170">
        <v>43346</v>
      </c>
      <c r="B3170">
        <v>190.32</v>
      </c>
      <c r="C3170">
        <v>112.4</v>
      </c>
      <c r="D3170">
        <v>219.03</v>
      </c>
      <c r="E3170">
        <v>68.709999999999994</v>
      </c>
      <c r="F3170">
        <v>25.17</v>
      </c>
      <c r="G3170">
        <v>52.52</v>
      </c>
      <c r="H3170">
        <v>70.17</v>
      </c>
      <c r="I3170">
        <v>43.02</v>
      </c>
      <c r="J3170">
        <v>43.6</v>
      </c>
      <c r="K3170">
        <v>205.05</v>
      </c>
      <c r="L3170">
        <v>48.43</v>
      </c>
      <c r="O3170" s="1">
        <v>43346</v>
      </c>
      <c r="P3170" s="4">
        <f t="shared" si="101"/>
        <v>84.370625000000004</v>
      </c>
      <c r="Q3170" s="4">
        <f t="shared" si="100"/>
        <v>190.32</v>
      </c>
      <c r="T3170" s="59"/>
      <c r="U3170" s="59"/>
    </row>
    <row r="3171" spans="1:21" x14ac:dyDescent="0.3">
      <c r="A3171">
        <v>43347</v>
      </c>
      <c r="B3171">
        <v>191.85</v>
      </c>
      <c r="C3171">
        <v>112.54</v>
      </c>
      <c r="D3171">
        <v>219.43</v>
      </c>
      <c r="E3171">
        <v>69.98</v>
      </c>
      <c r="F3171">
        <v>28.06</v>
      </c>
      <c r="G3171">
        <v>51.93</v>
      </c>
      <c r="H3171">
        <v>70.924999999999997</v>
      </c>
      <c r="I3171">
        <v>42.62</v>
      </c>
      <c r="J3171">
        <v>44.11</v>
      </c>
      <c r="K3171">
        <v>199.48</v>
      </c>
      <c r="L3171">
        <v>47.96</v>
      </c>
      <c r="O3171" s="1">
        <v>43347</v>
      </c>
      <c r="P3171" s="4">
        <f t="shared" si="101"/>
        <v>84.567062500000006</v>
      </c>
      <c r="Q3171" s="4">
        <f t="shared" si="100"/>
        <v>191.85</v>
      </c>
      <c r="T3171" s="59"/>
      <c r="U3171" s="59"/>
    </row>
    <row r="3172" spans="1:21" x14ac:dyDescent="0.3">
      <c r="A3172">
        <v>43348</v>
      </c>
      <c r="B3172">
        <v>190.92</v>
      </c>
      <c r="C3172">
        <v>111.13</v>
      </c>
      <c r="D3172">
        <v>221.42</v>
      </c>
      <c r="E3172">
        <v>70.89</v>
      </c>
      <c r="F3172">
        <v>28.51</v>
      </c>
      <c r="G3172">
        <v>49.54</v>
      </c>
      <c r="H3172">
        <v>69.605000000000004</v>
      </c>
      <c r="I3172">
        <v>42.5</v>
      </c>
      <c r="J3172">
        <v>44.22</v>
      </c>
      <c r="K3172">
        <v>195.12</v>
      </c>
      <c r="L3172">
        <v>47.72</v>
      </c>
      <c r="O3172" s="1">
        <v>43348</v>
      </c>
      <c r="P3172" s="4">
        <f t="shared" si="101"/>
        <v>84.114937499999996</v>
      </c>
      <c r="Q3172" s="4">
        <f t="shared" si="100"/>
        <v>190.92</v>
      </c>
      <c r="T3172" s="59"/>
      <c r="U3172" s="59"/>
    </row>
    <row r="3173" spans="1:21" x14ac:dyDescent="0.3">
      <c r="A3173">
        <v>43349</v>
      </c>
      <c r="B3173">
        <v>185.86</v>
      </c>
      <c r="C3173">
        <v>110.89</v>
      </c>
      <c r="D3173">
        <v>215.97</v>
      </c>
      <c r="E3173">
        <v>70.36</v>
      </c>
      <c r="F3173">
        <v>27.84</v>
      </c>
      <c r="G3173">
        <v>44.65</v>
      </c>
      <c r="H3173">
        <v>68.180000000000007</v>
      </c>
      <c r="I3173">
        <v>40.270000000000003</v>
      </c>
      <c r="J3173">
        <v>44.05</v>
      </c>
      <c r="K3173">
        <v>184.45</v>
      </c>
      <c r="L3173">
        <v>47.26</v>
      </c>
      <c r="O3173" s="1">
        <v>43349</v>
      </c>
      <c r="P3173" s="4">
        <f t="shared" si="101"/>
        <v>81.784750000000003</v>
      </c>
      <c r="Q3173" s="4">
        <f t="shared" si="100"/>
        <v>185.86</v>
      </c>
      <c r="T3173" s="59"/>
      <c r="U3173" s="59"/>
    </row>
    <row r="3174" spans="1:21" x14ac:dyDescent="0.3">
      <c r="A3174">
        <v>43350</v>
      </c>
      <c r="B3174">
        <v>185.09</v>
      </c>
      <c r="C3174">
        <v>108.46</v>
      </c>
      <c r="D3174">
        <v>232.58</v>
      </c>
      <c r="E3174">
        <v>70.38</v>
      </c>
      <c r="F3174">
        <v>27.38</v>
      </c>
      <c r="G3174">
        <v>44.86</v>
      </c>
      <c r="H3174">
        <v>67.965000000000003</v>
      </c>
      <c r="I3174">
        <v>39.85</v>
      </c>
      <c r="J3174">
        <v>44.88</v>
      </c>
      <c r="K3174">
        <v>180.87</v>
      </c>
      <c r="L3174">
        <v>46.45</v>
      </c>
      <c r="O3174" s="1">
        <v>43350</v>
      </c>
      <c r="P3174" s="4">
        <f t="shared" si="101"/>
        <v>83.054062499999986</v>
      </c>
      <c r="Q3174" s="4">
        <f t="shared" si="100"/>
        <v>185.09</v>
      </c>
      <c r="T3174" s="59"/>
      <c r="U3174" s="59"/>
    </row>
    <row r="3175" spans="1:21" x14ac:dyDescent="0.3">
      <c r="A3175">
        <v>43351</v>
      </c>
      <c r="B3175">
        <v>185.09</v>
      </c>
      <c r="C3175">
        <v>108.46</v>
      </c>
      <c r="D3175">
        <v>232.58</v>
      </c>
      <c r="E3175">
        <v>70.38</v>
      </c>
      <c r="F3175">
        <v>27.38</v>
      </c>
      <c r="G3175">
        <v>44.86</v>
      </c>
      <c r="H3175">
        <v>67.965000000000003</v>
      </c>
      <c r="I3175">
        <v>39.85</v>
      </c>
      <c r="J3175">
        <v>44.88</v>
      </c>
      <c r="K3175">
        <v>180.87</v>
      </c>
      <c r="L3175">
        <v>46.45</v>
      </c>
      <c r="O3175" s="1">
        <v>43351</v>
      </c>
      <c r="P3175" s="4">
        <f t="shared" si="101"/>
        <v>83.054062499999986</v>
      </c>
      <c r="Q3175" s="4">
        <f t="shared" si="100"/>
        <v>185.09</v>
      </c>
      <c r="T3175" s="59"/>
      <c r="U3175" s="59"/>
    </row>
    <row r="3176" spans="1:21" x14ac:dyDescent="0.3">
      <c r="A3176">
        <v>43352</v>
      </c>
      <c r="B3176">
        <v>185.09</v>
      </c>
      <c r="C3176">
        <v>108.46</v>
      </c>
      <c r="D3176">
        <v>232.58</v>
      </c>
      <c r="E3176">
        <v>70.38</v>
      </c>
      <c r="F3176">
        <v>27.38</v>
      </c>
      <c r="G3176">
        <v>44.86</v>
      </c>
      <c r="H3176">
        <v>67.965000000000003</v>
      </c>
      <c r="I3176">
        <v>39.85</v>
      </c>
      <c r="J3176">
        <v>44.88</v>
      </c>
      <c r="K3176">
        <v>180.87</v>
      </c>
      <c r="L3176">
        <v>46.45</v>
      </c>
      <c r="O3176" s="1">
        <v>43352</v>
      </c>
      <c r="P3176" s="4">
        <f t="shared" si="101"/>
        <v>83.054062499999986</v>
      </c>
      <c r="Q3176" s="4">
        <f t="shared" si="100"/>
        <v>185.09</v>
      </c>
      <c r="T3176" s="59"/>
      <c r="U3176" s="59"/>
    </row>
    <row r="3177" spans="1:21" x14ac:dyDescent="0.3">
      <c r="A3177">
        <v>43353</v>
      </c>
      <c r="B3177">
        <v>187.05</v>
      </c>
      <c r="C3177">
        <v>108.32</v>
      </c>
      <c r="D3177">
        <v>240.61</v>
      </c>
      <c r="E3177">
        <v>72.319999999999993</v>
      </c>
      <c r="F3177">
        <v>29.89</v>
      </c>
      <c r="G3177">
        <v>44.9</v>
      </c>
      <c r="H3177">
        <v>68.682500000000005</v>
      </c>
      <c r="I3177">
        <v>39.6</v>
      </c>
      <c r="J3177">
        <v>44.62</v>
      </c>
      <c r="K3177">
        <v>185.67</v>
      </c>
      <c r="L3177">
        <v>46.3</v>
      </c>
      <c r="O3177" s="1">
        <v>43353</v>
      </c>
      <c r="P3177" s="4">
        <f t="shared" si="101"/>
        <v>84.709531249999998</v>
      </c>
      <c r="Q3177" s="4">
        <f t="shared" si="100"/>
        <v>187.05</v>
      </c>
      <c r="T3177" s="59"/>
      <c r="U3177" s="59"/>
    </row>
    <row r="3178" spans="1:21" x14ac:dyDescent="0.3">
      <c r="A3178">
        <v>43354</v>
      </c>
      <c r="B3178">
        <v>185.24</v>
      </c>
      <c r="C3178">
        <v>106.05</v>
      </c>
      <c r="D3178">
        <v>232.55</v>
      </c>
      <c r="E3178">
        <v>72.510000000000005</v>
      </c>
      <c r="F3178">
        <v>30.1</v>
      </c>
      <c r="G3178">
        <v>43.6</v>
      </c>
      <c r="H3178">
        <v>68.2</v>
      </c>
      <c r="I3178">
        <v>39.18</v>
      </c>
      <c r="J3178">
        <v>44.55</v>
      </c>
      <c r="K3178">
        <v>183.37</v>
      </c>
      <c r="L3178">
        <v>44.93</v>
      </c>
      <c r="O3178" s="1">
        <v>43354</v>
      </c>
      <c r="P3178" s="4">
        <f t="shared" si="101"/>
        <v>83.072000000000003</v>
      </c>
      <c r="Q3178" s="4">
        <f t="shared" si="100"/>
        <v>185.24</v>
      </c>
      <c r="T3178" s="59"/>
      <c r="U3178" s="59"/>
    </row>
    <row r="3179" spans="1:21" x14ac:dyDescent="0.3">
      <c r="A3179">
        <v>43355</v>
      </c>
      <c r="B3179">
        <v>183.1</v>
      </c>
      <c r="C3179">
        <v>104.54</v>
      </c>
      <c r="D3179">
        <v>229.89</v>
      </c>
      <c r="E3179">
        <v>71.75</v>
      </c>
      <c r="F3179">
        <v>32.21</v>
      </c>
      <c r="G3179">
        <v>41.74</v>
      </c>
      <c r="H3179">
        <v>67.05</v>
      </c>
      <c r="I3179">
        <v>38.39</v>
      </c>
      <c r="J3179">
        <v>43.94</v>
      </c>
      <c r="K3179">
        <v>175.37</v>
      </c>
      <c r="L3179">
        <v>44.93</v>
      </c>
      <c r="O3179" s="1">
        <v>43355</v>
      </c>
      <c r="P3179" s="4">
        <f t="shared" si="101"/>
        <v>81.896750000000011</v>
      </c>
      <c r="Q3179" s="4">
        <f t="shared" si="100"/>
        <v>183.1</v>
      </c>
      <c r="T3179" s="59"/>
      <c r="U3179" s="59"/>
    </row>
    <row r="3180" spans="1:21" x14ac:dyDescent="0.3">
      <c r="A3180">
        <v>43356</v>
      </c>
      <c r="B3180">
        <v>185.19</v>
      </c>
      <c r="C3180">
        <v>105.72</v>
      </c>
      <c r="D3180">
        <v>235.42</v>
      </c>
      <c r="E3180">
        <v>74.61</v>
      </c>
      <c r="F3180">
        <v>30.48</v>
      </c>
      <c r="G3180">
        <v>43.62</v>
      </c>
      <c r="H3180">
        <v>67.834999999999994</v>
      </c>
      <c r="I3180">
        <v>38.89</v>
      </c>
      <c r="J3180">
        <v>43.43</v>
      </c>
      <c r="K3180">
        <v>182</v>
      </c>
      <c r="L3180">
        <v>45.57</v>
      </c>
      <c r="O3180" s="1">
        <v>43356</v>
      </c>
      <c r="P3180" s="4">
        <f t="shared" si="101"/>
        <v>83.512812499999981</v>
      </c>
      <c r="Q3180" s="4">
        <f t="shared" si="100"/>
        <v>185.19</v>
      </c>
      <c r="T3180" s="59"/>
      <c r="U3180" s="59"/>
    </row>
    <row r="3181" spans="1:21" x14ac:dyDescent="0.3">
      <c r="A3181">
        <v>43357</v>
      </c>
      <c r="B3181">
        <v>187.27</v>
      </c>
      <c r="C3181">
        <v>105.36</v>
      </c>
      <c r="D3181">
        <v>236.34</v>
      </c>
      <c r="E3181">
        <v>75.09</v>
      </c>
      <c r="F3181">
        <v>32.72</v>
      </c>
      <c r="G3181">
        <v>44.3</v>
      </c>
      <c r="H3181">
        <v>69.107500000000002</v>
      </c>
      <c r="I3181">
        <v>39.1</v>
      </c>
      <c r="J3181">
        <v>44.41</v>
      </c>
      <c r="K3181">
        <v>184.35</v>
      </c>
      <c r="L3181">
        <v>45.54</v>
      </c>
      <c r="O3181" s="1">
        <v>43357</v>
      </c>
      <c r="P3181" s="4">
        <f t="shared" si="101"/>
        <v>84.288218750000013</v>
      </c>
      <c r="Q3181" s="4">
        <f t="shared" ref="Q3181:Q3244" si="102">B3181</f>
        <v>187.27</v>
      </c>
      <c r="T3181" s="59"/>
      <c r="U3181" s="59"/>
    </row>
    <row r="3182" spans="1:21" x14ac:dyDescent="0.3">
      <c r="A3182">
        <v>43358</v>
      </c>
      <c r="B3182">
        <v>187.27</v>
      </c>
      <c r="C3182">
        <v>105.36</v>
      </c>
      <c r="D3182">
        <v>236.34</v>
      </c>
      <c r="E3182">
        <v>75.09</v>
      </c>
      <c r="F3182">
        <v>32.72</v>
      </c>
      <c r="G3182">
        <v>44.3</v>
      </c>
      <c r="H3182">
        <v>69.107500000000002</v>
      </c>
      <c r="I3182">
        <v>39.1</v>
      </c>
      <c r="J3182">
        <v>44.41</v>
      </c>
      <c r="K3182">
        <v>184.35</v>
      </c>
      <c r="L3182">
        <v>45.54</v>
      </c>
      <c r="O3182" s="1">
        <v>43358</v>
      </c>
      <c r="P3182" s="4">
        <f t="shared" si="101"/>
        <v>84.288218750000013</v>
      </c>
      <c r="Q3182" s="4">
        <f t="shared" si="102"/>
        <v>187.27</v>
      </c>
      <c r="T3182" s="59"/>
      <c r="U3182" s="59"/>
    </row>
    <row r="3183" spans="1:21" x14ac:dyDescent="0.3">
      <c r="A3183">
        <v>43359</v>
      </c>
      <c r="B3183">
        <v>187.27</v>
      </c>
      <c r="C3183">
        <v>105.36</v>
      </c>
      <c r="D3183">
        <v>236.34</v>
      </c>
      <c r="E3183">
        <v>75.09</v>
      </c>
      <c r="F3183">
        <v>32.72</v>
      </c>
      <c r="G3183">
        <v>44.3</v>
      </c>
      <c r="H3183">
        <v>69.107500000000002</v>
      </c>
      <c r="I3183">
        <v>39.1</v>
      </c>
      <c r="J3183">
        <v>44.41</v>
      </c>
      <c r="K3183">
        <v>184.35</v>
      </c>
      <c r="L3183">
        <v>45.54</v>
      </c>
      <c r="O3183" s="1">
        <v>43359</v>
      </c>
      <c r="P3183" s="4">
        <f t="shared" si="101"/>
        <v>84.288218750000013</v>
      </c>
      <c r="Q3183" s="4">
        <f t="shared" si="102"/>
        <v>187.27</v>
      </c>
      <c r="T3183" s="59"/>
      <c r="U3183" s="59"/>
    </row>
    <row r="3184" spans="1:21" x14ac:dyDescent="0.3">
      <c r="A3184">
        <v>43360</v>
      </c>
      <c r="B3184">
        <v>184.66</v>
      </c>
      <c r="C3184">
        <v>103.7</v>
      </c>
      <c r="D3184">
        <v>234.83</v>
      </c>
      <c r="E3184">
        <v>73.239999999999995</v>
      </c>
      <c r="F3184">
        <v>32.43</v>
      </c>
      <c r="G3184">
        <v>43.58</v>
      </c>
      <c r="H3184">
        <v>68.482500000000002</v>
      </c>
      <c r="I3184">
        <v>38.700000000000003</v>
      </c>
      <c r="J3184">
        <v>43.76</v>
      </c>
      <c r="K3184">
        <v>183.09</v>
      </c>
      <c r="L3184">
        <v>45.42</v>
      </c>
      <c r="O3184" s="1">
        <v>43360</v>
      </c>
      <c r="P3184" s="4">
        <f t="shared" si="101"/>
        <v>83.385531250000014</v>
      </c>
      <c r="Q3184" s="4">
        <f t="shared" si="102"/>
        <v>184.66</v>
      </c>
      <c r="T3184" s="59"/>
      <c r="U3184" s="59"/>
    </row>
    <row r="3185" spans="1:21" x14ac:dyDescent="0.3">
      <c r="A3185">
        <v>43361</v>
      </c>
      <c r="B3185">
        <v>186.25</v>
      </c>
      <c r="C3185">
        <v>104.91</v>
      </c>
      <c r="D3185">
        <v>239.73</v>
      </c>
      <c r="E3185">
        <v>74.72</v>
      </c>
      <c r="F3185">
        <v>31.93</v>
      </c>
      <c r="G3185">
        <v>45.33</v>
      </c>
      <c r="H3185">
        <v>67.754999999999995</v>
      </c>
      <c r="I3185">
        <v>39.19</v>
      </c>
      <c r="J3185">
        <v>43.56</v>
      </c>
      <c r="K3185">
        <v>186.57</v>
      </c>
      <c r="L3185">
        <v>46.1</v>
      </c>
      <c r="O3185" s="1">
        <v>43361</v>
      </c>
      <c r="P3185" s="4">
        <f t="shared" si="101"/>
        <v>84.593812499999999</v>
      </c>
      <c r="Q3185" s="4">
        <f t="shared" si="102"/>
        <v>186.25</v>
      </c>
      <c r="T3185" s="59"/>
      <c r="U3185" s="59"/>
    </row>
    <row r="3186" spans="1:21" x14ac:dyDescent="0.3">
      <c r="A3186">
        <v>43362</v>
      </c>
      <c r="B3186">
        <v>186.54</v>
      </c>
      <c r="C3186">
        <v>107.37</v>
      </c>
      <c r="D3186">
        <v>241.79</v>
      </c>
      <c r="E3186">
        <v>74.06</v>
      </c>
      <c r="F3186">
        <v>31.21</v>
      </c>
      <c r="G3186">
        <v>45.06</v>
      </c>
      <c r="H3186">
        <v>67.995000000000005</v>
      </c>
      <c r="I3186">
        <v>39.04</v>
      </c>
      <c r="J3186">
        <v>44.02</v>
      </c>
      <c r="K3186">
        <v>189.05</v>
      </c>
      <c r="L3186">
        <v>46.15</v>
      </c>
      <c r="O3186" s="1">
        <v>43362</v>
      </c>
      <c r="P3186" s="4">
        <f t="shared" si="101"/>
        <v>85.079437499999997</v>
      </c>
      <c r="Q3186" s="4">
        <f t="shared" si="102"/>
        <v>186.54</v>
      </c>
      <c r="T3186" s="59"/>
      <c r="U3186" s="59"/>
    </row>
    <row r="3187" spans="1:21" x14ac:dyDescent="0.3">
      <c r="A3187">
        <v>43363</v>
      </c>
      <c r="B3187">
        <v>188.8</v>
      </c>
      <c r="C3187">
        <v>108.49</v>
      </c>
      <c r="D3187">
        <v>244.93</v>
      </c>
      <c r="E3187">
        <v>74.599999999999994</v>
      </c>
      <c r="F3187">
        <v>31.18</v>
      </c>
      <c r="G3187">
        <v>46.06</v>
      </c>
      <c r="H3187">
        <v>66.569999999999993</v>
      </c>
      <c r="I3187">
        <v>39.39</v>
      </c>
      <c r="J3187">
        <v>44.17</v>
      </c>
      <c r="K3187">
        <v>191.49</v>
      </c>
      <c r="L3187">
        <v>47.2</v>
      </c>
      <c r="O3187" s="1">
        <v>43363</v>
      </c>
      <c r="P3187" s="4">
        <f t="shared" si="101"/>
        <v>85.855249999999998</v>
      </c>
      <c r="Q3187" s="4">
        <f t="shared" si="102"/>
        <v>188.8</v>
      </c>
      <c r="T3187" s="59"/>
      <c r="U3187" s="59"/>
    </row>
    <row r="3188" spans="1:21" x14ac:dyDescent="0.3">
      <c r="A3188">
        <v>43364</v>
      </c>
      <c r="B3188">
        <v>188.29</v>
      </c>
      <c r="C3188">
        <v>110.05</v>
      </c>
      <c r="D3188">
        <v>248.1</v>
      </c>
      <c r="E3188">
        <v>73.7</v>
      </c>
      <c r="F3188">
        <v>31.02</v>
      </c>
      <c r="G3188">
        <v>44.74</v>
      </c>
      <c r="H3188">
        <v>65.862499999999997</v>
      </c>
      <c r="I3188">
        <v>39.630000000000003</v>
      </c>
      <c r="J3188">
        <v>44.06</v>
      </c>
      <c r="K3188">
        <v>188.43</v>
      </c>
      <c r="L3188">
        <v>46.66</v>
      </c>
      <c r="O3188" s="1">
        <v>43364</v>
      </c>
      <c r="P3188" s="4">
        <f t="shared" si="101"/>
        <v>85.847781249999997</v>
      </c>
      <c r="Q3188" s="4">
        <f t="shared" si="102"/>
        <v>188.29</v>
      </c>
      <c r="T3188" s="59"/>
      <c r="U3188" s="59"/>
    </row>
    <row r="3189" spans="1:21" x14ac:dyDescent="0.3">
      <c r="A3189">
        <v>43365</v>
      </c>
      <c r="B3189">
        <v>188.29</v>
      </c>
      <c r="C3189">
        <v>110.05</v>
      </c>
      <c r="D3189">
        <v>248.1</v>
      </c>
      <c r="E3189">
        <v>73.7</v>
      </c>
      <c r="F3189">
        <v>31.02</v>
      </c>
      <c r="G3189">
        <v>44.74</v>
      </c>
      <c r="H3189">
        <v>65.862499999999997</v>
      </c>
      <c r="I3189">
        <v>39.630000000000003</v>
      </c>
      <c r="J3189">
        <v>44.06</v>
      </c>
      <c r="K3189">
        <v>188.43</v>
      </c>
      <c r="L3189">
        <v>46.66</v>
      </c>
      <c r="O3189" s="1">
        <v>43365</v>
      </c>
      <c r="P3189" s="4">
        <f t="shared" si="101"/>
        <v>85.847781249999997</v>
      </c>
      <c r="Q3189" s="4">
        <f t="shared" si="102"/>
        <v>188.29</v>
      </c>
      <c r="T3189" s="59"/>
      <c r="U3189" s="59"/>
    </row>
    <row r="3190" spans="1:21" x14ac:dyDescent="0.3">
      <c r="A3190">
        <v>43366</v>
      </c>
      <c r="B3190">
        <v>188.29</v>
      </c>
      <c r="C3190">
        <v>110.05</v>
      </c>
      <c r="D3190">
        <v>248.1</v>
      </c>
      <c r="E3190">
        <v>73.7</v>
      </c>
      <c r="F3190">
        <v>31.02</v>
      </c>
      <c r="G3190">
        <v>44.74</v>
      </c>
      <c r="H3190">
        <v>65.862499999999997</v>
      </c>
      <c r="I3190">
        <v>39.630000000000003</v>
      </c>
      <c r="J3190">
        <v>44.06</v>
      </c>
      <c r="K3190">
        <v>188.43</v>
      </c>
      <c r="L3190">
        <v>46.66</v>
      </c>
      <c r="O3190" s="1">
        <v>43366</v>
      </c>
      <c r="P3190" s="4">
        <f t="shared" si="101"/>
        <v>85.847781249999997</v>
      </c>
      <c r="Q3190" s="4">
        <f t="shared" si="102"/>
        <v>188.29</v>
      </c>
      <c r="T3190" s="59"/>
      <c r="U3190" s="59"/>
    </row>
    <row r="3191" spans="1:21" x14ac:dyDescent="0.3">
      <c r="A3191">
        <v>43367</v>
      </c>
      <c r="B3191">
        <v>188.94</v>
      </c>
      <c r="C3191">
        <v>109.8</v>
      </c>
      <c r="D3191">
        <v>249.45</v>
      </c>
      <c r="E3191">
        <v>73.58</v>
      </c>
      <c r="F3191">
        <v>32.61</v>
      </c>
      <c r="G3191">
        <v>45.16</v>
      </c>
      <c r="H3191">
        <v>66.424999999999997</v>
      </c>
      <c r="I3191">
        <v>39.1</v>
      </c>
      <c r="J3191">
        <v>44.89</v>
      </c>
      <c r="K3191">
        <v>191.47</v>
      </c>
      <c r="L3191">
        <v>46.91</v>
      </c>
      <c r="O3191" s="1">
        <v>43367</v>
      </c>
      <c r="P3191" s="4">
        <f t="shared" si="101"/>
        <v>86.40943750000001</v>
      </c>
      <c r="Q3191" s="4">
        <f t="shared" si="102"/>
        <v>188.94</v>
      </c>
      <c r="T3191" s="59"/>
      <c r="U3191" s="59"/>
    </row>
    <row r="3192" spans="1:21" x14ac:dyDescent="0.3">
      <c r="A3192">
        <v>43368</v>
      </c>
      <c r="B3192">
        <v>185.93</v>
      </c>
      <c r="C3192">
        <v>107.55</v>
      </c>
      <c r="D3192">
        <v>247.65</v>
      </c>
      <c r="E3192">
        <v>72.739999999999995</v>
      </c>
      <c r="F3192">
        <v>32.57</v>
      </c>
      <c r="G3192">
        <v>44.64</v>
      </c>
      <c r="H3192">
        <v>67.102500000000006</v>
      </c>
      <c r="I3192">
        <v>38.58</v>
      </c>
      <c r="J3192">
        <v>44.17</v>
      </c>
      <c r="K3192">
        <v>190.21</v>
      </c>
      <c r="L3192">
        <v>45.91</v>
      </c>
      <c r="O3192" s="1">
        <v>43368</v>
      </c>
      <c r="P3192" s="4">
        <f t="shared" si="101"/>
        <v>85.602531249999998</v>
      </c>
      <c r="Q3192" s="4">
        <f t="shared" si="102"/>
        <v>185.93</v>
      </c>
      <c r="T3192" s="59"/>
      <c r="U3192" s="59"/>
    </row>
    <row r="3193" spans="1:21" x14ac:dyDescent="0.3">
      <c r="A3193">
        <v>43369</v>
      </c>
      <c r="B3193">
        <v>183.2</v>
      </c>
      <c r="C3193">
        <v>106.22</v>
      </c>
      <c r="D3193">
        <v>245.43</v>
      </c>
      <c r="E3193">
        <v>71.760000000000005</v>
      </c>
      <c r="F3193">
        <v>32.19</v>
      </c>
      <c r="G3193">
        <v>44.35</v>
      </c>
      <c r="H3193">
        <v>66.73</v>
      </c>
      <c r="I3193">
        <v>38.26</v>
      </c>
      <c r="J3193">
        <v>44.27</v>
      </c>
      <c r="K3193">
        <v>188.8</v>
      </c>
      <c r="L3193">
        <v>45.7</v>
      </c>
      <c r="O3193" s="1">
        <v>43369</v>
      </c>
      <c r="P3193" s="4">
        <f t="shared" si="101"/>
        <v>84.850499999999997</v>
      </c>
      <c r="Q3193" s="4">
        <f t="shared" si="102"/>
        <v>183.2</v>
      </c>
      <c r="T3193" s="59"/>
      <c r="U3193" s="59"/>
    </row>
    <row r="3194" spans="1:21" x14ac:dyDescent="0.3">
      <c r="A3194">
        <v>43370</v>
      </c>
      <c r="B3194">
        <v>183.89</v>
      </c>
      <c r="C3194">
        <v>107.29</v>
      </c>
      <c r="D3194">
        <v>246.45</v>
      </c>
      <c r="E3194">
        <v>71.709999999999994</v>
      </c>
      <c r="F3194">
        <v>32.590000000000003</v>
      </c>
      <c r="G3194">
        <v>44.99</v>
      </c>
      <c r="H3194">
        <v>66.849999999999994</v>
      </c>
      <c r="I3194">
        <v>38.35</v>
      </c>
      <c r="J3194">
        <v>44.76</v>
      </c>
      <c r="K3194">
        <v>188.74</v>
      </c>
      <c r="L3194">
        <v>45.88</v>
      </c>
      <c r="O3194" s="1">
        <v>43370</v>
      </c>
      <c r="P3194" s="4">
        <f t="shared" si="101"/>
        <v>85.262374999999992</v>
      </c>
      <c r="Q3194" s="4">
        <f t="shared" si="102"/>
        <v>183.89</v>
      </c>
      <c r="T3194" s="59"/>
      <c r="U3194" s="59"/>
    </row>
    <row r="3195" spans="1:21" x14ac:dyDescent="0.3">
      <c r="A3195">
        <v>43371</v>
      </c>
      <c r="B3195">
        <v>185.05</v>
      </c>
      <c r="C3195">
        <v>107.29</v>
      </c>
      <c r="D3195">
        <v>246.73</v>
      </c>
      <c r="E3195">
        <v>72.03</v>
      </c>
      <c r="F3195">
        <v>30.89</v>
      </c>
      <c r="G3195">
        <v>45.23</v>
      </c>
      <c r="H3195">
        <v>70.254999999999995</v>
      </c>
      <c r="I3195">
        <v>38.65</v>
      </c>
      <c r="J3195">
        <v>44.16</v>
      </c>
      <c r="K3195">
        <v>188.02</v>
      </c>
      <c r="L3195">
        <v>47.29</v>
      </c>
      <c r="O3195" s="1">
        <v>43371</v>
      </c>
      <c r="P3195" s="4">
        <f t="shared" si="101"/>
        <v>85.675062499999996</v>
      </c>
      <c r="Q3195" s="4">
        <f t="shared" si="102"/>
        <v>185.05</v>
      </c>
      <c r="T3195" s="59"/>
      <c r="U3195" s="59"/>
    </row>
    <row r="3196" spans="1:21" x14ac:dyDescent="0.3">
      <c r="A3196">
        <v>43372</v>
      </c>
      <c r="B3196">
        <v>185.05</v>
      </c>
      <c r="C3196">
        <v>107.29</v>
      </c>
      <c r="D3196">
        <v>246.73</v>
      </c>
      <c r="E3196">
        <v>72.03</v>
      </c>
      <c r="F3196">
        <v>30.89</v>
      </c>
      <c r="G3196">
        <v>45.23</v>
      </c>
      <c r="H3196">
        <v>70.254999999999995</v>
      </c>
      <c r="I3196">
        <v>38.65</v>
      </c>
      <c r="J3196">
        <v>44.16</v>
      </c>
      <c r="K3196">
        <v>188.02</v>
      </c>
      <c r="L3196">
        <v>47.29</v>
      </c>
      <c r="O3196" s="1">
        <v>43372</v>
      </c>
      <c r="P3196" s="4">
        <f t="shared" si="101"/>
        <v>85.675062499999996</v>
      </c>
      <c r="Q3196" s="4">
        <f t="shared" si="102"/>
        <v>185.05</v>
      </c>
      <c r="T3196" s="59"/>
      <c r="U3196" s="59"/>
    </row>
    <row r="3197" spans="1:21" x14ac:dyDescent="0.3">
      <c r="A3197">
        <v>43373</v>
      </c>
      <c r="B3197">
        <v>185.05</v>
      </c>
      <c r="C3197">
        <v>107.29</v>
      </c>
      <c r="D3197">
        <v>246.73</v>
      </c>
      <c r="E3197">
        <v>72.03</v>
      </c>
      <c r="F3197">
        <v>30.89</v>
      </c>
      <c r="G3197">
        <v>45.23</v>
      </c>
      <c r="H3197">
        <v>70.254999999999995</v>
      </c>
      <c r="I3197">
        <v>38.65</v>
      </c>
      <c r="J3197">
        <v>44.16</v>
      </c>
      <c r="K3197">
        <v>188.02</v>
      </c>
      <c r="L3197">
        <v>47.29</v>
      </c>
      <c r="O3197" s="1">
        <v>43373</v>
      </c>
      <c r="P3197" s="4">
        <f t="shared" si="101"/>
        <v>85.675062499999996</v>
      </c>
      <c r="Q3197" s="4">
        <f t="shared" si="102"/>
        <v>185.05</v>
      </c>
      <c r="T3197" s="59"/>
      <c r="U3197" s="59"/>
    </row>
    <row r="3198" spans="1:21" x14ac:dyDescent="0.3">
      <c r="A3198">
        <v>43374</v>
      </c>
      <c r="B3198">
        <v>185.69</v>
      </c>
      <c r="C3198">
        <v>107.74</v>
      </c>
      <c r="D3198">
        <v>249.51</v>
      </c>
      <c r="E3198">
        <v>72.599999999999994</v>
      </c>
      <c r="F3198">
        <v>31.42</v>
      </c>
      <c r="G3198">
        <v>45.15</v>
      </c>
      <c r="H3198">
        <v>72.34</v>
      </c>
      <c r="I3198">
        <v>38.340000000000003</v>
      </c>
      <c r="J3198">
        <v>44.66</v>
      </c>
      <c r="K3198">
        <v>190.08</v>
      </c>
      <c r="L3198">
        <v>46.45</v>
      </c>
      <c r="O3198" s="1">
        <v>43374</v>
      </c>
      <c r="P3198" s="4">
        <f t="shared" si="101"/>
        <v>86.386375000000015</v>
      </c>
      <c r="Q3198" s="4">
        <f t="shared" si="102"/>
        <v>185.69</v>
      </c>
      <c r="T3198" s="59"/>
      <c r="U3198" s="59"/>
    </row>
    <row r="3199" spans="1:21" x14ac:dyDescent="0.3">
      <c r="A3199">
        <v>43375</v>
      </c>
      <c r="B3199">
        <v>185.69</v>
      </c>
      <c r="C3199">
        <v>108.46</v>
      </c>
      <c r="D3199">
        <v>248.1</v>
      </c>
      <c r="E3199">
        <v>73.349999999999994</v>
      </c>
      <c r="F3199">
        <v>29.02</v>
      </c>
      <c r="G3199">
        <v>45.76</v>
      </c>
      <c r="H3199">
        <v>71.62</v>
      </c>
      <c r="I3199">
        <v>38.9</v>
      </c>
      <c r="J3199">
        <v>43.62</v>
      </c>
      <c r="K3199">
        <v>190.16</v>
      </c>
      <c r="L3199">
        <v>48.1</v>
      </c>
      <c r="O3199" s="1">
        <v>43375</v>
      </c>
      <c r="P3199" s="4">
        <f t="shared" si="101"/>
        <v>86.311374999999984</v>
      </c>
      <c r="Q3199" s="4">
        <f t="shared" si="102"/>
        <v>185.69</v>
      </c>
      <c r="T3199" s="59"/>
      <c r="U3199" s="59"/>
    </row>
    <row r="3200" spans="1:21" x14ac:dyDescent="0.3">
      <c r="A3200">
        <v>43376</v>
      </c>
      <c r="B3200">
        <v>185.86</v>
      </c>
      <c r="C3200">
        <v>108.18</v>
      </c>
      <c r="D3200">
        <v>249.42</v>
      </c>
      <c r="E3200">
        <v>72.64</v>
      </c>
      <c r="F3200">
        <v>28.43</v>
      </c>
      <c r="G3200">
        <v>45.15</v>
      </c>
      <c r="H3200">
        <v>71.682500000000005</v>
      </c>
      <c r="I3200">
        <v>38.92</v>
      </c>
      <c r="J3200">
        <v>43.96</v>
      </c>
      <c r="K3200">
        <v>191.81</v>
      </c>
      <c r="L3200">
        <v>48.76</v>
      </c>
      <c r="O3200" s="1">
        <v>43376</v>
      </c>
      <c r="P3200" s="4">
        <f t="shared" si="101"/>
        <v>86.39653125000001</v>
      </c>
      <c r="Q3200" s="4">
        <f t="shared" si="102"/>
        <v>185.86</v>
      </c>
      <c r="T3200" s="59"/>
      <c r="U3200" s="59"/>
    </row>
    <row r="3201" spans="1:21" x14ac:dyDescent="0.3">
      <c r="A3201">
        <v>43377</v>
      </c>
      <c r="B3201">
        <v>182.57</v>
      </c>
      <c r="C3201">
        <v>105.87</v>
      </c>
      <c r="D3201">
        <v>248.17</v>
      </c>
      <c r="E3201">
        <v>72.38</v>
      </c>
      <c r="F3201">
        <v>27.78</v>
      </c>
      <c r="G3201">
        <v>44.16</v>
      </c>
      <c r="H3201">
        <v>69.822500000000005</v>
      </c>
      <c r="I3201">
        <v>37.89</v>
      </c>
      <c r="J3201">
        <v>42.43</v>
      </c>
      <c r="K3201">
        <v>187.46</v>
      </c>
      <c r="L3201">
        <v>48.13</v>
      </c>
      <c r="O3201" s="1">
        <v>43377</v>
      </c>
      <c r="P3201" s="4">
        <f t="shared" si="101"/>
        <v>85.092281249999999</v>
      </c>
      <c r="Q3201" s="4">
        <f t="shared" si="102"/>
        <v>182.57</v>
      </c>
      <c r="T3201" s="59"/>
      <c r="U3201" s="59"/>
    </row>
    <row r="3202" spans="1:21" x14ac:dyDescent="0.3">
      <c r="A3202">
        <v>43378</v>
      </c>
      <c r="B3202">
        <v>178.25</v>
      </c>
      <c r="C3202">
        <v>103.28</v>
      </c>
      <c r="D3202">
        <v>244.23</v>
      </c>
      <c r="E3202">
        <v>71.209999999999994</v>
      </c>
      <c r="F3202">
        <v>27.35</v>
      </c>
      <c r="G3202">
        <v>43.58</v>
      </c>
      <c r="H3202">
        <v>67.465000000000003</v>
      </c>
      <c r="I3202">
        <v>37.24</v>
      </c>
      <c r="J3202">
        <v>41.63</v>
      </c>
      <c r="K3202">
        <v>183.79</v>
      </c>
      <c r="L3202">
        <v>47.03</v>
      </c>
      <c r="O3202" s="1">
        <v>43378</v>
      </c>
      <c r="P3202" s="4">
        <f t="shared" si="101"/>
        <v>83.426812499999997</v>
      </c>
      <c r="Q3202" s="4">
        <f t="shared" si="102"/>
        <v>178.25</v>
      </c>
      <c r="T3202" s="59"/>
      <c r="U3202" s="59"/>
    </row>
    <row r="3203" spans="1:21" x14ac:dyDescent="0.3">
      <c r="A3203">
        <v>43379</v>
      </c>
      <c r="B3203">
        <v>178.25</v>
      </c>
      <c r="C3203">
        <v>103.28</v>
      </c>
      <c r="D3203">
        <v>244.23</v>
      </c>
      <c r="E3203">
        <v>71.209999999999994</v>
      </c>
      <c r="F3203">
        <v>27.35</v>
      </c>
      <c r="G3203">
        <v>43.58</v>
      </c>
      <c r="H3203">
        <v>67.465000000000003</v>
      </c>
      <c r="I3203">
        <v>37.24</v>
      </c>
      <c r="J3203">
        <v>41.63</v>
      </c>
      <c r="K3203">
        <v>183.79</v>
      </c>
      <c r="L3203">
        <v>47.03</v>
      </c>
      <c r="O3203" s="1">
        <v>43379</v>
      </c>
      <c r="P3203" s="4">
        <f t="shared" si="101"/>
        <v>83.426812499999997</v>
      </c>
      <c r="Q3203" s="4">
        <f t="shared" si="102"/>
        <v>178.25</v>
      </c>
      <c r="T3203" s="59"/>
      <c r="U3203" s="59"/>
    </row>
    <row r="3204" spans="1:21" x14ac:dyDescent="0.3">
      <c r="A3204">
        <v>43380</v>
      </c>
      <c r="B3204">
        <v>178.25</v>
      </c>
      <c r="C3204">
        <v>103.28</v>
      </c>
      <c r="D3204">
        <v>244.23</v>
      </c>
      <c r="E3204">
        <v>71.209999999999994</v>
      </c>
      <c r="F3204">
        <v>27.35</v>
      </c>
      <c r="G3204">
        <v>43.58</v>
      </c>
      <c r="H3204">
        <v>67.465000000000003</v>
      </c>
      <c r="I3204">
        <v>37.24</v>
      </c>
      <c r="J3204">
        <v>41.63</v>
      </c>
      <c r="K3204">
        <v>183.79</v>
      </c>
      <c r="L3204">
        <v>47.03</v>
      </c>
      <c r="O3204" s="1">
        <v>43380</v>
      </c>
      <c r="P3204" s="4">
        <f t="shared" ref="P3204:P3267" si="103">SUMPRODUCT(C3204:L3204,$C$1:$L$1)</f>
        <v>83.426812499999997</v>
      </c>
      <c r="Q3204" s="4">
        <f t="shared" si="102"/>
        <v>178.25</v>
      </c>
      <c r="T3204" s="59"/>
      <c r="U3204" s="59"/>
    </row>
    <row r="3205" spans="1:21" x14ac:dyDescent="0.3">
      <c r="A3205">
        <v>43381</v>
      </c>
      <c r="B3205">
        <v>176.26</v>
      </c>
      <c r="C3205">
        <v>101.93</v>
      </c>
      <c r="D3205">
        <v>241.37</v>
      </c>
      <c r="E3205">
        <v>70.930000000000007</v>
      </c>
      <c r="F3205">
        <v>26.46</v>
      </c>
      <c r="G3205">
        <v>43.07</v>
      </c>
      <c r="H3205">
        <v>66.442499999999995</v>
      </c>
      <c r="I3205">
        <v>36.590000000000003</v>
      </c>
      <c r="J3205">
        <v>40.96</v>
      </c>
      <c r="K3205">
        <v>181.68</v>
      </c>
      <c r="L3205">
        <v>47.03</v>
      </c>
      <c r="O3205" s="1">
        <v>43381</v>
      </c>
      <c r="P3205" s="4">
        <f t="shared" si="103"/>
        <v>82.437031250000004</v>
      </c>
      <c r="Q3205" s="4">
        <f t="shared" si="102"/>
        <v>176.26</v>
      </c>
      <c r="T3205" s="59"/>
      <c r="U3205" s="59"/>
    </row>
    <row r="3206" spans="1:21" x14ac:dyDescent="0.3">
      <c r="A3206">
        <v>43382</v>
      </c>
      <c r="B3206">
        <v>176.06</v>
      </c>
      <c r="C3206">
        <v>102.87</v>
      </c>
      <c r="D3206">
        <v>244.7</v>
      </c>
      <c r="E3206">
        <v>70.13</v>
      </c>
      <c r="F3206">
        <v>27.24</v>
      </c>
      <c r="G3206">
        <v>42.27</v>
      </c>
      <c r="H3206">
        <v>66.385000000000005</v>
      </c>
      <c r="I3206">
        <v>35.72</v>
      </c>
      <c r="J3206">
        <v>40.9</v>
      </c>
      <c r="K3206">
        <v>182.95</v>
      </c>
      <c r="L3206">
        <v>46.55</v>
      </c>
      <c r="O3206" s="1">
        <v>43382</v>
      </c>
      <c r="P3206" s="4">
        <f t="shared" si="103"/>
        <v>82.727312499999996</v>
      </c>
      <c r="Q3206" s="4">
        <f t="shared" si="102"/>
        <v>176.06</v>
      </c>
      <c r="T3206" s="59"/>
      <c r="U3206" s="59"/>
    </row>
    <row r="3207" spans="1:21" x14ac:dyDescent="0.3">
      <c r="A3207">
        <v>43383</v>
      </c>
      <c r="B3207">
        <v>168.29</v>
      </c>
      <c r="C3207">
        <v>99.24</v>
      </c>
      <c r="D3207">
        <v>231.83</v>
      </c>
      <c r="E3207">
        <v>66.73</v>
      </c>
      <c r="F3207">
        <v>25</v>
      </c>
      <c r="G3207">
        <v>41.61</v>
      </c>
      <c r="H3207">
        <v>61.422499999999999</v>
      </c>
      <c r="I3207">
        <v>34.43</v>
      </c>
      <c r="J3207">
        <v>39.35</v>
      </c>
      <c r="K3207">
        <v>171.92</v>
      </c>
      <c r="L3207">
        <v>44.8</v>
      </c>
      <c r="O3207" s="1">
        <v>43383</v>
      </c>
      <c r="P3207" s="4">
        <f t="shared" si="103"/>
        <v>78.633031250000016</v>
      </c>
      <c r="Q3207" s="4">
        <f t="shared" si="102"/>
        <v>168.29</v>
      </c>
      <c r="T3207" s="59"/>
      <c r="U3207" s="59"/>
    </row>
    <row r="3208" spans="1:21" x14ac:dyDescent="0.3">
      <c r="A3208">
        <v>43384</v>
      </c>
      <c r="B3208">
        <v>166.61</v>
      </c>
      <c r="C3208">
        <v>99.53</v>
      </c>
      <c r="D3208">
        <v>228.9</v>
      </c>
      <c r="E3208">
        <v>64.290000000000006</v>
      </c>
      <c r="F3208">
        <v>25.3</v>
      </c>
      <c r="G3208">
        <v>41.97</v>
      </c>
      <c r="H3208">
        <v>58.782499999999999</v>
      </c>
      <c r="I3208">
        <v>32.79</v>
      </c>
      <c r="J3208">
        <v>38.94</v>
      </c>
      <c r="K3208">
        <v>171.78</v>
      </c>
      <c r="L3208">
        <v>44.23</v>
      </c>
      <c r="O3208" s="1">
        <v>43384</v>
      </c>
      <c r="P3208" s="4">
        <f t="shared" si="103"/>
        <v>77.562656250000003</v>
      </c>
      <c r="Q3208" s="4">
        <f t="shared" si="102"/>
        <v>166.61</v>
      </c>
      <c r="T3208" s="59"/>
      <c r="U3208" s="59"/>
    </row>
    <row r="3209" spans="1:21" x14ac:dyDescent="0.3">
      <c r="A3209">
        <v>43385</v>
      </c>
      <c r="B3209">
        <v>169.64</v>
      </c>
      <c r="C3209">
        <v>101.09</v>
      </c>
      <c r="D3209">
        <v>232.95</v>
      </c>
      <c r="E3209">
        <v>64.290000000000006</v>
      </c>
      <c r="F3209">
        <v>26.34</v>
      </c>
      <c r="G3209">
        <v>42.47</v>
      </c>
      <c r="H3209">
        <v>61.634999999999998</v>
      </c>
      <c r="I3209">
        <v>33.69</v>
      </c>
      <c r="J3209">
        <v>39.659999999999997</v>
      </c>
      <c r="K3209">
        <v>174.28</v>
      </c>
      <c r="L3209">
        <v>44.88</v>
      </c>
      <c r="O3209" s="1">
        <v>43385</v>
      </c>
      <c r="P3209" s="4">
        <f t="shared" si="103"/>
        <v>79.023312500000017</v>
      </c>
      <c r="Q3209" s="4">
        <f t="shared" si="102"/>
        <v>169.64</v>
      </c>
      <c r="T3209" s="59"/>
      <c r="U3209" s="59"/>
    </row>
    <row r="3210" spans="1:21" x14ac:dyDescent="0.3">
      <c r="A3210">
        <v>43386</v>
      </c>
      <c r="B3210">
        <v>169.64</v>
      </c>
      <c r="C3210">
        <v>101.09</v>
      </c>
      <c r="D3210">
        <v>232.95</v>
      </c>
      <c r="E3210">
        <v>64.290000000000006</v>
      </c>
      <c r="F3210">
        <v>26.34</v>
      </c>
      <c r="G3210">
        <v>42.47</v>
      </c>
      <c r="H3210">
        <v>61.634999999999998</v>
      </c>
      <c r="I3210">
        <v>33.69</v>
      </c>
      <c r="J3210">
        <v>39.659999999999997</v>
      </c>
      <c r="K3210">
        <v>174.28</v>
      </c>
      <c r="L3210">
        <v>44.88</v>
      </c>
      <c r="O3210" s="1">
        <v>43386</v>
      </c>
      <c r="P3210" s="4">
        <f t="shared" si="103"/>
        <v>79.023312500000017</v>
      </c>
      <c r="Q3210" s="4">
        <f t="shared" si="102"/>
        <v>169.64</v>
      </c>
      <c r="T3210" s="59"/>
      <c r="U3210" s="59"/>
    </row>
    <row r="3211" spans="1:21" x14ac:dyDescent="0.3">
      <c r="A3211">
        <v>43387</v>
      </c>
      <c r="B3211">
        <v>169.64</v>
      </c>
      <c r="C3211">
        <v>101.09</v>
      </c>
      <c r="D3211">
        <v>232.95</v>
      </c>
      <c r="E3211">
        <v>64.290000000000006</v>
      </c>
      <c r="F3211">
        <v>26.34</v>
      </c>
      <c r="G3211">
        <v>42.47</v>
      </c>
      <c r="H3211">
        <v>61.634999999999998</v>
      </c>
      <c r="I3211">
        <v>33.69</v>
      </c>
      <c r="J3211">
        <v>39.659999999999997</v>
      </c>
      <c r="K3211">
        <v>174.28</v>
      </c>
      <c r="L3211">
        <v>44.88</v>
      </c>
      <c r="O3211" s="1">
        <v>43387</v>
      </c>
      <c r="P3211" s="4">
        <f t="shared" si="103"/>
        <v>79.023312500000017</v>
      </c>
      <c r="Q3211" s="4">
        <f t="shared" si="102"/>
        <v>169.64</v>
      </c>
      <c r="T3211" s="59"/>
      <c r="U3211" s="59"/>
    </row>
    <row r="3212" spans="1:21" x14ac:dyDescent="0.3">
      <c r="A3212">
        <v>43388</v>
      </c>
      <c r="B3212">
        <v>168.25</v>
      </c>
      <c r="C3212">
        <v>99.43</v>
      </c>
      <c r="D3212">
        <v>232.47</v>
      </c>
      <c r="E3212">
        <v>64.17</v>
      </c>
      <c r="F3212">
        <v>26.26</v>
      </c>
      <c r="G3212">
        <v>42.34</v>
      </c>
      <c r="H3212">
        <v>58.844999999999999</v>
      </c>
      <c r="I3212">
        <v>33.43</v>
      </c>
      <c r="J3212">
        <v>38.75</v>
      </c>
      <c r="K3212">
        <v>173.35</v>
      </c>
      <c r="L3212">
        <v>44.53</v>
      </c>
      <c r="O3212" s="1">
        <v>43388</v>
      </c>
      <c r="P3212" s="4">
        <f t="shared" si="103"/>
        <v>78.270937500000016</v>
      </c>
      <c r="Q3212" s="4">
        <f t="shared" si="102"/>
        <v>168.25</v>
      </c>
      <c r="T3212" s="59"/>
      <c r="U3212" s="59"/>
    </row>
    <row r="3213" spans="1:21" x14ac:dyDescent="0.3">
      <c r="A3213">
        <v>43389</v>
      </c>
      <c r="B3213">
        <v>173.73</v>
      </c>
      <c r="C3213">
        <v>102.15</v>
      </c>
      <c r="D3213">
        <v>238.32</v>
      </c>
      <c r="E3213">
        <v>66.12</v>
      </c>
      <c r="F3213">
        <v>28.18</v>
      </c>
      <c r="G3213">
        <v>43.21</v>
      </c>
      <c r="H3213">
        <v>61.457500000000003</v>
      </c>
      <c r="I3213">
        <v>34.76</v>
      </c>
      <c r="J3213">
        <v>40.01</v>
      </c>
      <c r="K3213">
        <v>181.72</v>
      </c>
      <c r="L3213">
        <v>45.94</v>
      </c>
      <c r="O3213" s="1">
        <v>43389</v>
      </c>
      <c r="P3213" s="4">
        <f t="shared" si="103"/>
        <v>80.851968750000012</v>
      </c>
      <c r="Q3213" s="4">
        <f t="shared" si="102"/>
        <v>173.73</v>
      </c>
      <c r="T3213" s="59"/>
      <c r="U3213" s="59"/>
    </row>
    <row r="3214" spans="1:21" x14ac:dyDescent="0.3">
      <c r="A3214">
        <v>43390</v>
      </c>
      <c r="B3214">
        <v>173.04</v>
      </c>
      <c r="C3214">
        <v>101.54</v>
      </c>
      <c r="D3214">
        <v>237.17</v>
      </c>
      <c r="E3214">
        <v>66.099999999999994</v>
      </c>
      <c r="F3214">
        <v>27.3</v>
      </c>
      <c r="G3214">
        <v>42.35</v>
      </c>
      <c r="H3214">
        <v>60.765000000000001</v>
      </c>
      <c r="I3214">
        <v>34.96</v>
      </c>
      <c r="J3214">
        <v>39.57</v>
      </c>
      <c r="K3214">
        <v>185.01</v>
      </c>
      <c r="L3214">
        <v>45.89</v>
      </c>
      <c r="O3214" s="1">
        <v>43390</v>
      </c>
      <c r="P3214" s="4">
        <f t="shared" si="103"/>
        <v>80.53743750000001</v>
      </c>
      <c r="Q3214" s="4">
        <f t="shared" si="102"/>
        <v>173.04</v>
      </c>
      <c r="T3214" s="59"/>
      <c r="U3214" s="59"/>
    </row>
    <row r="3215" spans="1:21" x14ac:dyDescent="0.3">
      <c r="A3215">
        <v>43391</v>
      </c>
      <c r="B3215">
        <v>168.71</v>
      </c>
      <c r="C3215">
        <v>99.54</v>
      </c>
      <c r="D3215">
        <v>228.02</v>
      </c>
      <c r="E3215">
        <v>65.150000000000006</v>
      </c>
      <c r="F3215">
        <v>26.62</v>
      </c>
      <c r="G3215">
        <v>41.3</v>
      </c>
      <c r="H3215">
        <v>59.8825</v>
      </c>
      <c r="I3215">
        <v>33.92</v>
      </c>
      <c r="J3215">
        <v>38.54</v>
      </c>
      <c r="K3215">
        <v>176.44</v>
      </c>
      <c r="L3215">
        <v>44.97</v>
      </c>
      <c r="O3215" s="1">
        <v>43391</v>
      </c>
      <c r="P3215" s="4">
        <f t="shared" si="103"/>
        <v>78.181781250000014</v>
      </c>
      <c r="Q3215" s="4">
        <f t="shared" si="102"/>
        <v>168.71</v>
      </c>
      <c r="T3215" s="59"/>
      <c r="U3215" s="59"/>
    </row>
    <row r="3216" spans="1:21" x14ac:dyDescent="0.3">
      <c r="A3216">
        <v>43392</v>
      </c>
      <c r="B3216">
        <v>166.18</v>
      </c>
      <c r="C3216">
        <v>98.26</v>
      </c>
      <c r="D3216">
        <v>228.28</v>
      </c>
      <c r="E3216">
        <v>65.36</v>
      </c>
      <c r="F3216">
        <v>23.66</v>
      </c>
      <c r="G3216">
        <v>40.450000000000003</v>
      </c>
      <c r="H3216">
        <v>57.292499999999997</v>
      </c>
      <c r="I3216">
        <v>34.29</v>
      </c>
      <c r="J3216">
        <v>38.450000000000003</v>
      </c>
      <c r="K3216">
        <v>175.76</v>
      </c>
      <c r="L3216">
        <v>44</v>
      </c>
      <c r="O3216" s="1">
        <v>43392</v>
      </c>
      <c r="P3216" s="4">
        <f t="shared" si="103"/>
        <v>77.264656250000002</v>
      </c>
      <c r="Q3216" s="4">
        <f t="shared" si="102"/>
        <v>166.18</v>
      </c>
      <c r="T3216" s="59"/>
      <c r="U3216" s="59"/>
    </row>
    <row r="3217" spans="1:21" x14ac:dyDescent="0.3">
      <c r="A3217">
        <v>43393</v>
      </c>
      <c r="B3217">
        <v>166.18</v>
      </c>
      <c r="C3217">
        <v>98.26</v>
      </c>
      <c r="D3217">
        <v>228.28</v>
      </c>
      <c r="E3217">
        <v>65.36</v>
      </c>
      <c r="F3217">
        <v>23.66</v>
      </c>
      <c r="G3217">
        <v>40.450000000000003</v>
      </c>
      <c r="H3217">
        <v>57.292499999999997</v>
      </c>
      <c r="I3217">
        <v>34.29</v>
      </c>
      <c r="J3217">
        <v>38.450000000000003</v>
      </c>
      <c r="K3217">
        <v>175.76</v>
      </c>
      <c r="L3217">
        <v>44</v>
      </c>
      <c r="O3217" s="1">
        <v>43393</v>
      </c>
      <c r="P3217" s="4">
        <f t="shared" si="103"/>
        <v>77.264656250000002</v>
      </c>
      <c r="Q3217" s="4">
        <f t="shared" si="102"/>
        <v>166.18</v>
      </c>
      <c r="T3217" s="59"/>
      <c r="U3217" s="59"/>
    </row>
    <row r="3218" spans="1:21" x14ac:dyDescent="0.3">
      <c r="A3218">
        <v>43394</v>
      </c>
      <c r="B3218">
        <v>166.18</v>
      </c>
      <c r="C3218">
        <v>98.26</v>
      </c>
      <c r="D3218">
        <v>228.28</v>
      </c>
      <c r="E3218">
        <v>65.36</v>
      </c>
      <c r="F3218">
        <v>23.66</v>
      </c>
      <c r="G3218">
        <v>40.450000000000003</v>
      </c>
      <c r="H3218">
        <v>57.292499999999997</v>
      </c>
      <c r="I3218">
        <v>34.29</v>
      </c>
      <c r="J3218">
        <v>38.450000000000003</v>
      </c>
      <c r="K3218">
        <v>175.76</v>
      </c>
      <c r="L3218">
        <v>44</v>
      </c>
      <c r="O3218" s="1">
        <v>43394</v>
      </c>
      <c r="P3218" s="4">
        <f t="shared" si="103"/>
        <v>77.264656250000002</v>
      </c>
      <c r="Q3218" s="4">
        <f t="shared" si="102"/>
        <v>166.18</v>
      </c>
      <c r="T3218" s="59"/>
      <c r="U3218" s="59"/>
    </row>
    <row r="3219" spans="1:21" x14ac:dyDescent="0.3">
      <c r="A3219">
        <v>43395</v>
      </c>
      <c r="B3219">
        <v>167.2</v>
      </c>
      <c r="C3219">
        <v>99.72</v>
      </c>
      <c r="D3219">
        <v>228.62</v>
      </c>
      <c r="E3219">
        <v>66.12</v>
      </c>
      <c r="F3219">
        <v>25.03</v>
      </c>
      <c r="G3219">
        <v>39.76</v>
      </c>
      <c r="H3219">
        <v>57.805</v>
      </c>
      <c r="I3219">
        <v>33.53</v>
      </c>
      <c r="J3219">
        <v>38.72</v>
      </c>
      <c r="K3219">
        <v>176.33</v>
      </c>
      <c r="L3219">
        <v>45.01</v>
      </c>
      <c r="O3219" s="1">
        <v>43395</v>
      </c>
      <c r="P3219" s="4">
        <f t="shared" si="103"/>
        <v>77.756937500000006</v>
      </c>
      <c r="Q3219" s="4">
        <f t="shared" si="102"/>
        <v>167.2</v>
      </c>
      <c r="T3219" s="59"/>
      <c r="U3219" s="59"/>
    </row>
    <row r="3220" spans="1:21" x14ac:dyDescent="0.3">
      <c r="A3220">
        <v>43396</v>
      </c>
      <c r="B3220">
        <v>166.33</v>
      </c>
      <c r="C3220">
        <v>100.25</v>
      </c>
      <c r="D3220">
        <v>229.05</v>
      </c>
      <c r="E3220">
        <v>66.38</v>
      </c>
      <c r="F3220">
        <v>25.09</v>
      </c>
      <c r="G3220">
        <v>38.68</v>
      </c>
      <c r="H3220">
        <v>55.265000000000001</v>
      </c>
      <c r="I3220">
        <v>33.520000000000003</v>
      </c>
      <c r="J3220">
        <v>38</v>
      </c>
      <c r="K3220">
        <v>172.95</v>
      </c>
      <c r="L3220">
        <v>44.5</v>
      </c>
      <c r="O3220" s="1">
        <v>43396</v>
      </c>
      <c r="P3220" s="4">
        <f t="shared" si="103"/>
        <v>77.2301875</v>
      </c>
      <c r="Q3220" s="4">
        <f t="shared" si="102"/>
        <v>166.33</v>
      </c>
      <c r="T3220" s="59"/>
      <c r="U3220" s="59"/>
    </row>
    <row r="3221" spans="1:21" x14ac:dyDescent="0.3">
      <c r="A3221">
        <v>43397</v>
      </c>
      <c r="B3221">
        <v>155.41999999999999</v>
      </c>
      <c r="C3221">
        <v>92.01</v>
      </c>
      <c r="D3221">
        <v>218.71</v>
      </c>
      <c r="E3221">
        <v>62.62</v>
      </c>
      <c r="F3221">
        <v>22.79</v>
      </c>
      <c r="G3221">
        <v>35.43</v>
      </c>
      <c r="H3221">
        <v>49.852499999999999</v>
      </c>
      <c r="I3221">
        <v>31.81</v>
      </c>
      <c r="J3221">
        <v>36.479999999999997</v>
      </c>
      <c r="K3221">
        <v>158.16</v>
      </c>
      <c r="L3221">
        <v>42.42</v>
      </c>
      <c r="O3221" s="1">
        <v>43397</v>
      </c>
      <c r="P3221" s="4">
        <f t="shared" si="103"/>
        <v>72.241781250000003</v>
      </c>
      <c r="Q3221" s="4">
        <f t="shared" si="102"/>
        <v>155.41999999999999</v>
      </c>
      <c r="T3221" s="59"/>
      <c r="U3221" s="59"/>
    </row>
    <row r="3222" spans="1:21" x14ac:dyDescent="0.3">
      <c r="A3222">
        <v>43398</v>
      </c>
      <c r="B3222">
        <v>158.88999999999999</v>
      </c>
      <c r="C3222">
        <v>91.77</v>
      </c>
      <c r="D3222">
        <v>222.24</v>
      </c>
      <c r="E3222">
        <v>63.2</v>
      </c>
      <c r="F3222">
        <v>19.27</v>
      </c>
      <c r="G3222">
        <v>36.78</v>
      </c>
      <c r="H3222">
        <v>51.96</v>
      </c>
      <c r="I3222">
        <v>32.64</v>
      </c>
      <c r="J3222">
        <v>37.39</v>
      </c>
      <c r="K3222">
        <v>169.04</v>
      </c>
      <c r="L3222">
        <v>44.31</v>
      </c>
      <c r="O3222" s="1">
        <v>43398</v>
      </c>
      <c r="P3222" s="4">
        <f t="shared" si="103"/>
        <v>73.565625000000011</v>
      </c>
      <c r="Q3222" s="4">
        <f t="shared" si="102"/>
        <v>158.88999999999999</v>
      </c>
      <c r="T3222" s="59"/>
      <c r="U3222" s="59"/>
    </row>
    <row r="3223" spans="1:21" x14ac:dyDescent="0.3">
      <c r="A3223">
        <v>43399</v>
      </c>
      <c r="B3223">
        <v>156.13</v>
      </c>
      <c r="C3223">
        <v>90.56</v>
      </c>
      <c r="D3223">
        <v>213.15</v>
      </c>
      <c r="E3223">
        <v>62.48</v>
      </c>
      <c r="F3223">
        <v>17.63</v>
      </c>
      <c r="G3223">
        <v>35.4</v>
      </c>
      <c r="H3223">
        <v>49.572499999999998</v>
      </c>
      <c r="I3223">
        <v>32.36</v>
      </c>
      <c r="J3223">
        <v>36.67</v>
      </c>
      <c r="K3223">
        <v>166.21</v>
      </c>
      <c r="L3223">
        <v>45.69</v>
      </c>
      <c r="O3223" s="1">
        <v>43399</v>
      </c>
      <c r="P3223" s="4">
        <f t="shared" si="103"/>
        <v>71.663781250000014</v>
      </c>
      <c r="Q3223" s="4">
        <f t="shared" si="102"/>
        <v>156.13</v>
      </c>
      <c r="T3223" s="59"/>
      <c r="U3223" s="59"/>
    </row>
    <row r="3224" spans="1:21" x14ac:dyDescent="0.3">
      <c r="A3224">
        <v>43400</v>
      </c>
      <c r="B3224">
        <v>156.13</v>
      </c>
      <c r="C3224">
        <v>90.56</v>
      </c>
      <c r="D3224">
        <v>213.15</v>
      </c>
      <c r="E3224">
        <v>62.48</v>
      </c>
      <c r="F3224">
        <v>17.63</v>
      </c>
      <c r="G3224">
        <v>35.4</v>
      </c>
      <c r="H3224">
        <v>49.572499999999998</v>
      </c>
      <c r="I3224">
        <v>32.36</v>
      </c>
      <c r="J3224">
        <v>36.67</v>
      </c>
      <c r="K3224">
        <v>166.21</v>
      </c>
      <c r="L3224">
        <v>45.69</v>
      </c>
      <c r="O3224" s="1">
        <v>43400</v>
      </c>
      <c r="P3224" s="4">
        <f t="shared" si="103"/>
        <v>71.663781250000014</v>
      </c>
      <c r="Q3224" s="4">
        <f t="shared" si="102"/>
        <v>156.13</v>
      </c>
      <c r="T3224" s="59"/>
      <c r="U3224" s="59"/>
    </row>
    <row r="3225" spans="1:21" x14ac:dyDescent="0.3">
      <c r="A3225">
        <v>43401</v>
      </c>
      <c r="B3225">
        <v>156.13</v>
      </c>
      <c r="C3225">
        <v>90.56</v>
      </c>
      <c r="D3225">
        <v>213.15</v>
      </c>
      <c r="E3225">
        <v>62.48</v>
      </c>
      <c r="F3225">
        <v>17.63</v>
      </c>
      <c r="G3225">
        <v>35.4</v>
      </c>
      <c r="H3225">
        <v>49.572499999999998</v>
      </c>
      <c r="I3225">
        <v>32.36</v>
      </c>
      <c r="J3225">
        <v>36.67</v>
      </c>
      <c r="K3225">
        <v>166.21</v>
      </c>
      <c r="L3225">
        <v>45.69</v>
      </c>
      <c r="O3225" s="1">
        <v>43401</v>
      </c>
      <c r="P3225" s="4">
        <f t="shared" si="103"/>
        <v>71.663781250000014</v>
      </c>
      <c r="Q3225" s="4">
        <f t="shared" si="102"/>
        <v>156.13</v>
      </c>
      <c r="T3225" s="59"/>
      <c r="U3225" s="59"/>
    </row>
    <row r="3226" spans="1:21" x14ac:dyDescent="0.3">
      <c r="A3226">
        <v>43402</v>
      </c>
      <c r="B3226">
        <v>154.5</v>
      </c>
      <c r="C3226">
        <v>90.18</v>
      </c>
      <c r="D3226">
        <v>211.5</v>
      </c>
      <c r="E3226">
        <v>62.17</v>
      </c>
      <c r="F3226">
        <v>16.850000000000001</v>
      </c>
      <c r="G3226">
        <v>34.659999999999997</v>
      </c>
      <c r="H3226">
        <v>46.405000000000001</v>
      </c>
      <c r="I3226">
        <v>31.12</v>
      </c>
      <c r="J3226">
        <v>36.33</v>
      </c>
      <c r="K3226">
        <v>163.37</v>
      </c>
      <c r="L3226">
        <v>45.4</v>
      </c>
      <c r="O3226" s="1">
        <v>43402</v>
      </c>
      <c r="P3226" s="4">
        <f t="shared" si="103"/>
        <v>70.5420625</v>
      </c>
      <c r="Q3226" s="4">
        <f t="shared" si="102"/>
        <v>154.5</v>
      </c>
      <c r="T3226" s="59"/>
      <c r="U3226" s="59"/>
    </row>
    <row r="3227" spans="1:21" x14ac:dyDescent="0.3">
      <c r="A3227">
        <v>43403</v>
      </c>
      <c r="B3227">
        <v>160.91999999999999</v>
      </c>
      <c r="C3227">
        <v>92.99</v>
      </c>
      <c r="D3227">
        <v>221.01</v>
      </c>
      <c r="E3227">
        <v>63.18</v>
      </c>
      <c r="F3227">
        <v>17.2</v>
      </c>
      <c r="G3227">
        <v>36.01</v>
      </c>
      <c r="H3227">
        <v>50.75</v>
      </c>
      <c r="I3227">
        <v>32.42</v>
      </c>
      <c r="J3227">
        <v>37.78</v>
      </c>
      <c r="K3227">
        <v>168.74</v>
      </c>
      <c r="L3227">
        <v>47.76</v>
      </c>
      <c r="O3227" s="1">
        <v>43403</v>
      </c>
      <c r="P3227" s="4">
        <f t="shared" si="103"/>
        <v>73.47450000000002</v>
      </c>
      <c r="Q3227" s="4">
        <f t="shared" si="102"/>
        <v>160.91999999999999</v>
      </c>
      <c r="T3227" s="59"/>
      <c r="U3227" s="59"/>
    </row>
    <row r="3228" spans="1:21" x14ac:dyDescent="0.3">
      <c r="A3228">
        <v>43404</v>
      </c>
      <c r="B3228">
        <v>162.96</v>
      </c>
      <c r="C3228">
        <v>92.83</v>
      </c>
      <c r="D3228">
        <v>223.49</v>
      </c>
      <c r="E3228">
        <v>62.89</v>
      </c>
      <c r="F3228">
        <v>18.21</v>
      </c>
      <c r="G3228">
        <v>37.72</v>
      </c>
      <c r="H3228">
        <v>52.707500000000003</v>
      </c>
      <c r="I3228">
        <v>32.880000000000003</v>
      </c>
      <c r="J3228">
        <v>38.1</v>
      </c>
      <c r="K3228">
        <v>172.36</v>
      </c>
      <c r="L3228">
        <v>46.88</v>
      </c>
      <c r="O3228" s="1">
        <v>43404</v>
      </c>
      <c r="P3228" s="4">
        <f t="shared" si="103"/>
        <v>74.378843750000001</v>
      </c>
      <c r="Q3228" s="4">
        <f t="shared" si="102"/>
        <v>162.96</v>
      </c>
      <c r="T3228" s="59"/>
      <c r="U3228" s="59"/>
    </row>
    <row r="3229" spans="1:21" x14ac:dyDescent="0.3">
      <c r="A3229">
        <v>43405</v>
      </c>
      <c r="B3229">
        <v>170.61</v>
      </c>
      <c r="C3229">
        <v>97.6</v>
      </c>
      <c r="D3229">
        <v>229.88</v>
      </c>
      <c r="E3229">
        <v>63.71</v>
      </c>
      <c r="F3229">
        <v>20.22</v>
      </c>
      <c r="G3229">
        <v>40.119999999999997</v>
      </c>
      <c r="H3229">
        <v>54.527500000000003</v>
      </c>
      <c r="I3229">
        <v>35.35</v>
      </c>
      <c r="J3229">
        <v>39.049999999999997</v>
      </c>
      <c r="K3229">
        <v>175.72</v>
      </c>
      <c r="L3229">
        <v>48.22</v>
      </c>
      <c r="O3229" s="1">
        <v>43405</v>
      </c>
      <c r="P3229" s="4">
        <f t="shared" si="103"/>
        <v>77.071593749999991</v>
      </c>
      <c r="Q3229" s="4">
        <f t="shared" si="102"/>
        <v>170.61</v>
      </c>
      <c r="T3229" s="59"/>
      <c r="U3229" s="59"/>
    </row>
    <row r="3230" spans="1:21" x14ac:dyDescent="0.3">
      <c r="A3230">
        <v>43406</v>
      </c>
      <c r="B3230">
        <v>168.04</v>
      </c>
      <c r="C3230">
        <v>95.06</v>
      </c>
      <c r="D3230">
        <v>220.77</v>
      </c>
      <c r="E3230">
        <v>63.33</v>
      </c>
      <c r="F3230">
        <v>20.23</v>
      </c>
      <c r="G3230">
        <v>40.32</v>
      </c>
      <c r="H3230">
        <v>53.73</v>
      </c>
      <c r="I3230">
        <v>35.270000000000003</v>
      </c>
      <c r="J3230">
        <v>38.78</v>
      </c>
      <c r="K3230">
        <v>174.99</v>
      </c>
      <c r="L3230">
        <v>47.11</v>
      </c>
      <c r="O3230" s="1">
        <v>43406</v>
      </c>
      <c r="P3230" s="4">
        <f t="shared" si="103"/>
        <v>75.468249999999998</v>
      </c>
      <c r="Q3230" s="4">
        <f t="shared" si="102"/>
        <v>168.04</v>
      </c>
      <c r="T3230" s="59"/>
      <c r="U3230" s="59"/>
    </row>
    <row r="3231" spans="1:21" x14ac:dyDescent="0.3">
      <c r="A3231">
        <v>43407</v>
      </c>
      <c r="B3231">
        <v>168.04</v>
      </c>
      <c r="C3231">
        <v>95.06</v>
      </c>
      <c r="D3231">
        <v>220.77</v>
      </c>
      <c r="E3231">
        <v>63.33</v>
      </c>
      <c r="F3231">
        <v>20.23</v>
      </c>
      <c r="G3231">
        <v>40.32</v>
      </c>
      <c r="H3231">
        <v>53.73</v>
      </c>
      <c r="I3231">
        <v>35.270000000000003</v>
      </c>
      <c r="J3231">
        <v>38.78</v>
      </c>
      <c r="K3231">
        <v>174.99</v>
      </c>
      <c r="L3231">
        <v>47.11</v>
      </c>
      <c r="O3231" s="1">
        <v>43407</v>
      </c>
      <c r="P3231" s="4">
        <f t="shared" si="103"/>
        <v>75.468249999999998</v>
      </c>
      <c r="Q3231" s="4">
        <f t="shared" si="102"/>
        <v>168.04</v>
      </c>
      <c r="T3231" s="59"/>
      <c r="U3231" s="59"/>
    </row>
    <row r="3232" spans="1:21" x14ac:dyDescent="0.3">
      <c r="A3232">
        <v>43408</v>
      </c>
      <c r="B3232">
        <v>168.04</v>
      </c>
      <c r="C3232">
        <v>95.06</v>
      </c>
      <c r="D3232">
        <v>220.77</v>
      </c>
      <c r="E3232">
        <v>63.33</v>
      </c>
      <c r="F3232">
        <v>20.23</v>
      </c>
      <c r="G3232">
        <v>40.32</v>
      </c>
      <c r="H3232">
        <v>53.73</v>
      </c>
      <c r="I3232">
        <v>35.270000000000003</v>
      </c>
      <c r="J3232">
        <v>38.78</v>
      </c>
      <c r="K3232">
        <v>174.99</v>
      </c>
      <c r="L3232">
        <v>47.11</v>
      </c>
      <c r="O3232" s="1">
        <v>43408</v>
      </c>
      <c r="P3232" s="4">
        <f t="shared" si="103"/>
        <v>75.468249999999998</v>
      </c>
      <c r="Q3232" s="4">
        <f t="shared" si="102"/>
        <v>168.04</v>
      </c>
      <c r="T3232" s="59"/>
      <c r="U3232" s="59"/>
    </row>
    <row r="3233" spans="1:21" x14ac:dyDescent="0.3">
      <c r="A3233">
        <v>43409</v>
      </c>
      <c r="B3233">
        <v>166.51</v>
      </c>
      <c r="C3233">
        <v>95.66</v>
      </c>
      <c r="D3233">
        <v>220.09</v>
      </c>
      <c r="E3233">
        <v>63.47</v>
      </c>
      <c r="F3233">
        <v>19.899999999999999</v>
      </c>
      <c r="G3233">
        <v>39.92</v>
      </c>
      <c r="H3233">
        <v>52.942500000000003</v>
      </c>
      <c r="I3233">
        <v>34.32</v>
      </c>
      <c r="J3233">
        <v>38.479999999999997</v>
      </c>
      <c r="K3233">
        <v>172.86</v>
      </c>
      <c r="L3233">
        <v>47.97</v>
      </c>
      <c r="O3233" s="1">
        <v>43409</v>
      </c>
      <c r="P3233" s="4">
        <f t="shared" si="103"/>
        <v>75.172656250000003</v>
      </c>
      <c r="Q3233" s="4">
        <f t="shared" si="102"/>
        <v>166.51</v>
      </c>
      <c r="T3233" s="59"/>
      <c r="U3233" s="59"/>
    </row>
    <row r="3234" spans="1:21" x14ac:dyDescent="0.3">
      <c r="A3234">
        <v>43410</v>
      </c>
      <c r="B3234">
        <v>168.45</v>
      </c>
      <c r="C3234">
        <v>97.14</v>
      </c>
      <c r="D3234">
        <v>228.25</v>
      </c>
      <c r="E3234">
        <v>63.63</v>
      </c>
      <c r="F3234">
        <v>20.68</v>
      </c>
      <c r="G3234">
        <v>39.799999999999997</v>
      </c>
      <c r="H3234">
        <v>52.765000000000001</v>
      </c>
      <c r="I3234">
        <v>34.869999999999997</v>
      </c>
      <c r="J3234">
        <v>38.729999999999997</v>
      </c>
      <c r="K3234">
        <v>177.43</v>
      </c>
      <c r="L3234">
        <v>47.25</v>
      </c>
      <c r="O3234" s="1">
        <v>43410</v>
      </c>
      <c r="P3234" s="4">
        <f t="shared" si="103"/>
        <v>76.551312499999995</v>
      </c>
      <c r="Q3234" s="4">
        <f t="shared" si="102"/>
        <v>168.45</v>
      </c>
      <c r="T3234" s="59"/>
      <c r="U3234" s="59"/>
    </row>
    <row r="3235" spans="1:21" x14ac:dyDescent="0.3">
      <c r="A3235">
        <v>43411</v>
      </c>
      <c r="B3235">
        <v>170.36</v>
      </c>
      <c r="C3235">
        <v>97.2</v>
      </c>
      <c r="D3235">
        <v>234.4</v>
      </c>
      <c r="E3235">
        <v>63.21</v>
      </c>
      <c r="F3235">
        <v>21.84</v>
      </c>
      <c r="G3235">
        <v>40.93</v>
      </c>
      <c r="H3235">
        <v>53.447499999999998</v>
      </c>
      <c r="I3235">
        <v>35.25</v>
      </c>
      <c r="J3235">
        <v>39.18</v>
      </c>
      <c r="K3235">
        <v>177.42</v>
      </c>
      <c r="L3235">
        <v>48.72</v>
      </c>
      <c r="O3235" s="1">
        <v>43411</v>
      </c>
      <c r="P3235" s="4">
        <f t="shared" si="103"/>
        <v>77.767218749999998</v>
      </c>
      <c r="Q3235" s="4">
        <f t="shared" si="102"/>
        <v>170.36</v>
      </c>
      <c r="T3235" s="59"/>
      <c r="U3235" s="59"/>
    </row>
    <row r="3236" spans="1:21" x14ac:dyDescent="0.3">
      <c r="A3236">
        <v>43412</v>
      </c>
      <c r="B3236">
        <v>169.9</v>
      </c>
      <c r="C3236">
        <v>98.48</v>
      </c>
      <c r="D3236">
        <v>240.25</v>
      </c>
      <c r="E3236">
        <v>58.05</v>
      </c>
      <c r="F3236">
        <v>21.2</v>
      </c>
      <c r="G3236">
        <v>40.44</v>
      </c>
      <c r="H3236">
        <v>51.497500000000002</v>
      </c>
      <c r="I3236">
        <v>34.94</v>
      </c>
      <c r="J3236">
        <v>38.700000000000003</v>
      </c>
      <c r="K3236">
        <v>174.99</v>
      </c>
      <c r="L3236">
        <v>48.99</v>
      </c>
      <c r="O3236" s="1">
        <v>43412</v>
      </c>
      <c r="P3236" s="4">
        <f t="shared" si="103"/>
        <v>77.492343750000003</v>
      </c>
      <c r="Q3236" s="4">
        <f t="shared" si="102"/>
        <v>169.9</v>
      </c>
      <c r="T3236" s="59"/>
      <c r="U3236" s="59"/>
    </row>
    <row r="3237" spans="1:21" x14ac:dyDescent="0.3">
      <c r="A3237">
        <v>43413</v>
      </c>
      <c r="B3237">
        <v>166.66</v>
      </c>
      <c r="C3237">
        <v>96.1</v>
      </c>
      <c r="D3237">
        <v>238.99</v>
      </c>
      <c r="E3237">
        <v>56.72</v>
      </c>
      <c r="F3237">
        <v>21.03</v>
      </c>
      <c r="G3237">
        <v>39.11</v>
      </c>
      <c r="H3237">
        <v>51.417499999999997</v>
      </c>
      <c r="I3237">
        <v>34.28</v>
      </c>
      <c r="J3237">
        <v>38.07</v>
      </c>
      <c r="K3237">
        <v>175.5</v>
      </c>
      <c r="L3237">
        <v>48.11</v>
      </c>
      <c r="O3237" s="1">
        <v>43413</v>
      </c>
      <c r="P3237" s="4">
        <f t="shared" si="103"/>
        <v>76.57621875000001</v>
      </c>
      <c r="Q3237" s="4">
        <f t="shared" si="102"/>
        <v>166.66</v>
      </c>
      <c r="T3237" s="59"/>
      <c r="U3237" s="59"/>
    </row>
    <row r="3238" spans="1:21" x14ac:dyDescent="0.3">
      <c r="A3238">
        <v>43414</v>
      </c>
      <c r="B3238">
        <v>166.66</v>
      </c>
      <c r="C3238">
        <v>96.1</v>
      </c>
      <c r="D3238">
        <v>238.99</v>
      </c>
      <c r="E3238">
        <v>56.72</v>
      </c>
      <c r="F3238">
        <v>21.03</v>
      </c>
      <c r="G3238">
        <v>39.11</v>
      </c>
      <c r="H3238">
        <v>51.417499999999997</v>
      </c>
      <c r="I3238">
        <v>34.28</v>
      </c>
      <c r="J3238">
        <v>38.07</v>
      </c>
      <c r="K3238">
        <v>175.5</v>
      </c>
      <c r="L3238">
        <v>48.11</v>
      </c>
      <c r="O3238" s="1">
        <v>43414</v>
      </c>
      <c r="P3238" s="4">
        <f t="shared" si="103"/>
        <v>76.57621875000001</v>
      </c>
      <c r="Q3238" s="4">
        <f t="shared" si="102"/>
        <v>166.66</v>
      </c>
      <c r="T3238" s="59"/>
      <c r="U3238" s="59"/>
    </row>
    <row r="3239" spans="1:21" x14ac:dyDescent="0.3">
      <c r="A3239">
        <v>43415</v>
      </c>
      <c r="B3239">
        <v>166.66</v>
      </c>
      <c r="C3239">
        <v>96.1</v>
      </c>
      <c r="D3239">
        <v>238.99</v>
      </c>
      <c r="E3239">
        <v>56.72</v>
      </c>
      <c r="F3239">
        <v>21.03</v>
      </c>
      <c r="G3239">
        <v>39.11</v>
      </c>
      <c r="H3239">
        <v>51.417499999999997</v>
      </c>
      <c r="I3239">
        <v>34.28</v>
      </c>
      <c r="J3239">
        <v>38.07</v>
      </c>
      <c r="K3239">
        <v>175.5</v>
      </c>
      <c r="L3239">
        <v>48.11</v>
      </c>
      <c r="O3239" s="1">
        <v>43415</v>
      </c>
      <c r="P3239" s="4">
        <f t="shared" si="103"/>
        <v>76.57621875000001</v>
      </c>
      <c r="Q3239" s="4">
        <f t="shared" si="102"/>
        <v>166.66</v>
      </c>
      <c r="T3239" s="59"/>
      <c r="U3239" s="59"/>
    </row>
    <row r="3240" spans="1:21" x14ac:dyDescent="0.3">
      <c r="A3240">
        <v>43416</v>
      </c>
      <c r="B3240">
        <v>159.22</v>
      </c>
      <c r="C3240">
        <v>93.47</v>
      </c>
      <c r="D3240">
        <v>223.63</v>
      </c>
      <c r="E3240">
        <v>54.49</v>
      </c>
      <c r="F3240">
        <v>19.03</v>
      </c>
      <c r="G3240">
        <v>37.44</v>
      </c>
      <c r="H3240">
        <v>47.384999999999998</v>
      </c>
      <c r="I3240">
        <v>32.619999999999997</v>
      </c>
      <c r="J3240">
        <v>37.06</v>
      </c>
      <c r="K3240">
        <v>169</v>
      </c>
      <c r="L3240">
        <v>46.65</v>
      </c>
      <c r="O3240" s="1">
        <v>43416</v>
      </c>
      <c r="P3240" s="4">
        <f t="shared" si="103"/>
        <v>72.708437500000002</v>
      </c>
      <c r="Q3240" s="4">
        <f t="shared" si="102"/>
        <v>159.22</v>
      </c>
      <c r="T3240" s="59"/>
      <c r="U3240" s="59"/>
    </row>
    <row r="3241" spans="1:21" x14ac:dyDescent="0.3">
      <c r="A3241">
        <v>43417</v>
      </c>
      <c r="B3241">
        <v>161.41</v>
      </c>
      <c r="C3241">
        <v>94.48</v>
      </c>
      <c r="D3241">
        <v>224.83</v>
      </c>
      <c r="E3241">
        <v>54.16</v>
      </c>
      <c r="F3241">
        <v>19.61</v>
      </c>
      <c r="G3241">
        <v>37.85</v>
      </c>
      <c r="H3241">
        <v>49.827500000000001</v>
      </c>
      <c r="I3241">
        <v>33.49</v>
      </c>
      <c r="J3241">
        <v>37.4</v>
      </c>
      <c r="K3241">
        <v>170.89</v>
      </c>
      <c r="L3241">
        <v>47.39</v>
      </c>
      <c r="O3241" s="1">
        <v>43417</v>
      </c>
      <c r="P3241" s="4">
        <f t="shared" si="103"/>
        <v>73.598718750000003</v>
      </c>
      <c r="Q3241" s="4">
        <f t="shared" si="102"/>
        <v>161.41</v>
      </c>
      <c r="T3241" s="59"/>
      <c r="U3241" s="59"/>
    </row>
    <row r="3242" spans="1:21" x14ac:dyDescent="0.3">
      <c r="A3242">
        <v>43418</v>
      </c>
      <c r="B3242">
        <v>162.12</v>
      </c>
      <c r="C3242">
        <v>94.7</v>
      </c>
      <c r="D3242">
        <v>226.2</v>
      </c>
      <c r="E3242">
        <v>53.94</v>
      </c>
      <c r="F3242">
        <v>20.81</v>
      </c>
      <c r="G3242">
        <v>38.03</v>
      </c>
      <c r="H3242">
        <v>49.297499999999999</v>
      </c>
      <c r="I3242">
        <v>33.58</v>
      </c>
      <c r="J3242">
        <v>37.840000000000003</v>
      </c>
      <c r="K3242">
        <v>172.73</v>
      </c>
      <c r="L3242">
        <v>47.09</v>
      </c>
      <c r="O3242" s="1">
        <v>43418</v>
      </c>
      <c r="P3242" s="4">
        <f t="shared" si="103"/>
        <v>73.938843750000004</v>
      </c>
      <c r="Q3242" s="4">
        <f t="shared" si="102"/>
        <v>162.12</v>
      </c>
      <c r="T3242" s="59"/>
      <c r="U3242" s="59"/>
    </row>
    <row r="3243" spans="1:21" x14ac:dyDescent="0.3">
      <c r="A3243">
        <v>43419</v>
      </c>
      <c r="B3243">
        <v>167.6</v>
      </c>
      <c r="C3243">
        <v>97.96</v>
      </c>
      <c r="D3243">
        <v>236.34</v>
      </c>
      <c r="E3243">
        <v>55.39</v>
      </c>
      <c r="F3243">
        <v>21.49</v>
      </c>
      <c r="G3243">
        <v>39.909999999999997</v>
      </c>
      <c r="H3243">
        <v>50.597499999999997</v>
      </c>
      <c r="I3243">
        <v>35.020000000000003</v>
      </c>
      <c r="J3243">
        <v>38.520000000000003</v>
      </c>
      <c r="K3243">
        <v>176.79</v>
      </c>
      <c r="L3243">
        <v>48.11</v>
      </c>
      <c r="O3243" s="1">
        <v>43419</v>
      </c>
      <c r="P3243" s="4">
        <f t="shared" si="103"/>
        <v>76.557468749999998</v>
      </c>
      <c r="Q3243" s="4">
        <f t="shared" si="102"/>
        <v>167.6</v>
      </c>
      <c r="T3243" s="59"/>
      <c r="U3243" s="59"/>
    </row>
    <row r="3244" spans="1:21" x14ac:dyDescent="0.3">
      <c r="A3244">
        <v>43420</v>
      </c>
      <c r="B3244">
        <v>165.58</v>
      </c>
      <c r="C3244">
        <v>97.85</v>
      </c>
      <c r="D3244">
        <v>237.61</v>
      </c>
      <c r="E3244">
        <v>55.88</v>
      </c>
      <c r="F3244">
        <v>20.66</v>
      </c>
      <c r="G3244">
        <v>39.44</v>
      </c>
      <c r="H3244">
        <v>41.107500000000002</v>
      </c>
      <c r="I3244">
        <v>35.4</v>
      </c>
      <c r="J3244">
        <v>36.869999999999997</v>
      </c>
      <c r="K3244">
        <v>168.99</v>
      </c>
      <c r="L3244">
        <v>48.83</v>
      </c>
      <c r="O3244" s="1">
        <v>43420</v>
      </c>
      <c r="P3244" s="4">
        <f t="shared" si="103"/>
        <v>75.180468750000003</v>
      </c>
      <c r="Q3244" s="4">
        <f t="shared" si="102"/>
        <v>165.58</v>
      </c>
      <c r="T3244" s="59"/>
      <c r="U3244" s="59"/>
    </row>
    <row r="3245" spans="1:21" x14ac:dyDescent="0.3">
      <c r="A3245">
        <v>43421</v>
      </c>
      <c r="B3245">
        <v>165.58</v>
      </c>
      <c r="C3245">
        <v>97.85</v>
      </c>
      <c r="D3245">
        <v>237.61</v>
      </c>
      <c r="E3245">
        <v>55.88</v>
      </c>
      <c r="F3245">
        <v>20.66</v>
      </c>
      <c r="G3245">
        <v>39.44</v>
      </c>
      <c r="H3245">
        <v>41.107500000000002</v>
      </c>
      <c r="I3245">
        <v>35.4</v>
      </c>
      <c r="J3245">
        <v>36.869999999999997</v>
      </c>
      <c r="K3245">
        <v>168.99</v>
      </c>
      <c r="L3245">
        <v>48.83</v>
      </c>
      <c r="O3245" s="1">
        <v>43421</v>
      </c>
      <c r="P3245" s="4">
        <f t="shared" si="103"/>
        <v>75.180468750000003</v>
      </c>
      <c r="Q3245" s="4">
        <f t="shared" ref="Q3245:Q3308" si="104">B3245</f>
        <v>165.58</v>
      </c>
      <c r="T3245" s="59"/>
      <c r="U3245" s="59"/>
    </row>
    <row r="3246" spans="1:21" x14ac:dyDescent="0.3">
      <c r="A3246">
        <v>43422</v>
      </c>
      <c r="B3246">
        <v>165.58</v>
      </c>
      <c r="C3246">
        <v>97.85</v>
      </c>
      <c r="D3246">
        <v>237.61</v>
      </c>
      <c r="E3246">
        <v>55.88</v>
      </c>
      <c r="F3246">
        <v>20.66</v>
      </c>
      <c r="G3246">
        <v>39.44</v>
      </c>
      <c r="H3246">
        <v>41.107500000000002</v>
      </c>
      <c r="I3246">
        <v>35.4</v>
      </c>
      <c r="J3246">
        <v>36.869999999999997</v>
      </c>
      <c r="K3246">
        <v>168.99</v>
      </c>
      <c r="L3246">
        <v>48.83</v>
      </c>
      <c r="O3246" s="1">
        <v>43422</v>
      </c>
      <c r="P3246" s="4">
        <f t="shared" si="103"/>
        <v>75.180468750000003</v>
      </c>
      <c r="Q3246" s="4">
        <f t="shared" si="104"/>
        <v>165.58</v>
      </c>
      <c r="T3246" s="59"/>
      <c r="U3246" s="59"/>
    </row>
    <row r="3247" spans="1:21" x14ac:dyDescent="0.3">
      <c r="A3247">
        <v>43423</v>
      </c>
      <c r="B3247">
        <v>159.25</v>
      </c>
      <c r="C3247">
        <v>94.62</v>
      </c>
      <c r="D3247">
        <v>229.13</v>
      </c>
      <c r="E3247">
        <v>54.9</v>
      </c>
      <c r="F3247">
        <v>19.11</v>
      </c>
      <c r="G3247">
        <v>36.83</v>
      </c>
      <c r="H3247">
        <v>36.174999999999997</v>
      </c>
      <c r="I3247">
        <v>34.42</v>
      </c>
      <c r="J3247">
        <v>36.049999999999997</v>
      </c>
      <c r="K3247">
        <v>163.59</v>
      </c>
      <c r="L3247">
        <v>48</v>
      </c>
      <c r="O3247" s="1">
        <v>43423</v>
      </c>
      <c r="P3247" s="4">
        <f t="shared" si="103"/>
        <v>72.21531250000001</v>
      </c>
      <c r="Q3247" s="4">
        <f t="shared" si="104"/>
        <v>159.25</v>
      </c>
      <c r="T3247" s="59"/>
      <c r="U3247" s="59"/>
    </row>
    <row r="3248" spans="1:21" x14ac:dyDescent="0.3">
      <c r="A3248">
        <v>43424</v>
      </c>
      <c r="B3248">
        <v>159.44999999999999</v>
      </c>
      <c r="C3248">
        <v>96.84</v>
      </c>
      <c r="D3248">
        <v>227.71</v>
      </c>
      <c r="E3248">
        <v>54.92</v>
      </c>
      <c r="F3248">
        <v>19.21</v>
      </c>
      <c r="G3248">
        <v>36.119999999999997</v>
      </c>
      <c r="H3248">
        <v>37.270000000000003</v>
      </c>
      <c r="I3248">
        <v>35.770000000000003</v>
      </c>
      <c r="J3248">
        <v>35.64</v>
      </c>
      <c r="K3248">
        <v>161.33000000000001</v>
      </c>
      <c r="L3248">
        <v>47.39</v>
      </c>
      <c r="O3248" s="1">
        <v>43424</v>
      </c>
      <c r="P3248" s="4">
        <f t="shared" si="103"/>
        <v>72.311875000000001</v>
      </c>
      <c r="Q3248" s="4">
        <f t="shared" si="104"/>
        <v>159.44999999999999</v>
      </c>
      <c r="T3248" s="59"/>
      <c r="U3248" s="59"/>
    </row>
    <row r="3249" spans="1:21" x14ac:dyDescent="0.3">
      <c r="A3249">
        <v>43425</v>
      </c>
      <c r="B3249">
        <v>160.11000000000001</v>
      </c>
      <c r="C3249">
        <v>96.13</v>
      </c>
      <c r="D3249">
        <v>230</v>
      </c>
      <c r="E3249">
        <v>55.27</v>
      </c>
      <c r="F3249">
        <v>18.73</v>
      </c>
      <c r="G3249">
        <v>36.380000000000003</v>
      </c>
      <c r="H3249">
        <v>36.177500000000002</v>
      </c>
      <c r="I3249">
        <v>35.19</v>
      </c>
      <c r="J3249">
        <v>36.17</v>
      </c>
      <c r="K3249">
        <v>163.91</v>
      </c>
      <c r="L3249">
        <v>47.03</v>
      </c>
      <c r="O3249" s="1">
        <v>43425</v>
      </c>
      <c r="P3249" s="4">
        <f t="shared" si="103"/>
        <v>72.431093750000002</v>
      </c>
      <c r="Q3249" s="4">
        <f t="shared" si="104"/>
        <v>160.11000000000001</v>
      </c>
      <c r="T3249" s="59"/>
      <c r="U3249" s="59"/>
    </row>
    <row r="3250" spans="1:21" x14ac:dyDescent="0.3">
      <c r="A3250">
        <v>43426</v>
      </c>
      <c r="B3250">
        <v>160.11000000000001</v>
      </c>
      <c r="C3250">
        <v>96.13</v>
      </c>
      <c r="D3250">
        <v>230</v>
      </c>
      <c r="E3250">
        <v>55.27</v>
      </c>
      <c r="F3250">
        <v>18.73</v>
      </c>
      <c r="G3250">
        <v>36.380000000000003</v>
      </c>
      <c r="H3250">
        <v>36.177500000000002</v>
      </c>
      <c r="I3250">
        <v>35.19</v>
      </c>
      <c r="J3250">
        <v>36.17</v>
      </c>
      <c r="K3250">
        <v>163.91</v>
      </c>
      <c r="L3250">
        <v>47.03</v>
      </c>
      <c r="O3250" s="1">
        <v>43426</v>
      </c>
      <c r="P3250" s="4">
        <f t="shared" si="103"/>
        <v>72.431093750000002</v>
      </c>
      <c r="Q3250" s="4">
        <f t="shared" si="104"/>
        <v>160.11000000000001</v>
      </c>
      <c r="T3250" s="59"/>
      <c r="U3250" s="59"/>
    </row>
    <row r="3251" spans="1:21" x14ac:dyDescent="0.3">
      <c r="A3251">
        <v>43427</v>
      </c>
      <c r="B3251">
        <v>160.19999999999999</v>
      </c>
      <c r="C3251">
        <v>95.1</v>
      </c>
      <c r="D3251">
        <v>229.9</v>
      </c>
      <c r="E3251">
        <v>55.25</v>
      </c>
      <c r="F3251">
        <v>19.38</v>
      </c>
      <c r="G3251">
        <v>36.4</v>
      </c>
      <c r="H3251">
        <v>36.25</v>
      </c>
      <c r="I3251">
        <v>35.049999999999997</v>
      </c>
      <c r="J3251">
        <v>35.96</v>
      </c>
      <c r="K3251">
        <v>163.66</v>
      </c>
      <c r="L3251">
        <v>46.54</v>
      </c>
      <c r="O3251" s="1">
        <v>43427</v>
      </c>
      <c r="P3251" s="4">
        <f t="shared" si="103"/>
        <v>72.291375000000002</v>
      </c>
      <c r="Q3251" s="4">
        <f t="shared" si="104"/>
        <v>160.19999999999999</v>
      </c>
      <c r="T3251" s="59"/>
      <c r="U3251" s="59"/>
    </row>
    <row r="3252" spans="1:21" x14ac:dyDescent="0.3">
      <c r="A3252">
        <v>43428</v>
      </c>
      <c r="B3252">
        <v>160.19999999999999</v>
      </c>
      <c r="C3252">
        <v>95.1</v>
      </c>
      <c r="D3252">
        <v>229.9</v>
      </c>
      <c r="E3252">
        <v>55.25</v>
      </c>
      <c r="F3252">
        <v>19.38</v>
      </c>
      <c r="G3252">
        <v>36.4</v>
      </c>
      <c r="H3252">
        <v>36.25</v>
      </c>
      <c r="I3252">
        <v>35.049999999999997</v>
      </c>
      <c r="J3252">
        <v>35.96</v>
      </c>
      <c r="K3252">
        <v>163.66</v>
      </c>
      <c r="L3252">
        <v>46.54</v>
      </c>
      <c r="O3252" s="1">
        <v>43428</v>
      </c>
      <c r="P3252" s="4">
        <f t="shared" si="103"/>
        <v>72.291375000000002</v>
      </c>
      <c r="Q3252" s="4">
        <f t="shared" si="104"/>
        <v>160.19999999999999</v>
      </c>
      <c r="T3252" s="59"/>
      <c r="U3252" s="59"/>
    </row>
    <row r="3253" spans="1:21" x14ac:dyDescent="0.3">
      <c r="A3253">
        <v>43429</v>
      </c>
      <c r="B3253">
        <v>160.19999999999999</v>
      </c>
      <c r="C3253">
        <v>95.1</v>
      </c>
      <c r="D3253">
        <v>229.9</v>
      </c>
      <c r="E3253">
        <v>55.25</v>
      </c>
      <c r="F3253">
        <v>19.38</v>
      </c>
      <c r="G3253">
        <v>36.4</v>
      </c>
      <c r="H3253">
        <v>36.25</v>
      </c>
      <c r="I3253">
        <v>35.049999999999997</v>
      </c>
      <c r="J3253">
        <v>35.96</v>
      </c>
      <c r="K3253">
        <v>163.66</v>
      </c>
      <c r="L3253">
        <v>46.54</v>
      </c>
      <c r="O3253" s="1">
        <v>43429</v>
      </c>
      <c r="P3253" s="4">
        <f t="shared" si="103"/>
        <v>72.291375000000002</v>
      </c>
      <c r="Q3253" s="4">
        <f t="shared" si="104"/>
        <v>160.19999999999999</v>
      </c>
      <c r="T3253" s="59"/>
      <c r="U3253" s="59"/>
    </row>
    <row r="3254" spans="1:21" x14ac:dyDescent="0.3">
      <c r="A3254">
        <v>43430</v>
      </c>
      <c r="B3254">
        <v>163.1</v>
      </c>
      <c r="C3254">
        <v>96.38</v>
      </c>
      <c r="D3254">
        <v>235.31</v>
      </c>
      <c r="E3254">
        <v>55.73</v>
      </c>
      <c r="F3254">
        <v>20.079999999999998</v>
      </c>
      <c r="G3254">
        <v>36.57</v>
      </c>
      <c r="H3254">
        <v>38.262500000000003</v>
      </c>
      <c r="I3254">
        <v>36.01</v>
      </c>
      <c r="J3254">
        <v>36.840000000000003</v>
      </c>
      <c r="K3254">
        <v>167.43</v>
      </c>
      <c r="L3254">
        <v>47.45</v>
      </c>
      <c r="O3254" s="1">
        <v>43430</v>
      </c>
      <c r="P3254" s="4">
        <f t="shared" si="103"/>
        <v>73.865156249999998</v>
      </c>
      <c r="Q3254" s="4">
        <f t="shared" si="104"/>
        <v>163.1</v>
      </c>
      <c r="T3254" s="59"/>
      <c r="U3254" s="59"/>
    </row>
    <row r="3255" spans="1:21" x14ac:dyDescent="0.3">
      <c r="A3255">
        <v>43431</v>
      </c>
      <c r="B3255">
        <v>163.34</v>
      </c>
      <c r="C3255">
        <v>96.28</v>
      </c>
      <c r="D3255">
        <v>235.83</v>
      </c>
      <c r="E3255">
        <v>55.57</v>
      </c>
      <c r="F3255">
        <v>21.05</v>
      </c>
      <c r="G3255">
        <v>37</v>
      </c>
      <c r="H3255">
        <v>38.432499999999997</v>
      </c>
      <c r="I3255">
        <v>36</v>
      </c>
      <c r="J3255">
        <v>36.799999999999997</v>
      </c>
      <c r="K3255">
        <v>167.41</v>
      </c>
      <c r="L3255">
        <v>48.07</v>
      </c>
      <c r="O3255" s="1">
        <v>43431</v>
      </c>
      <c r="P3255" s="4">
        <f t="shared" si="103"/>
        <v>74.136656250000001</v>
      </c>
      <c r="Q3255" s="4">
        <f t="shared" si="104"/>
        <v>163.34</v>
      </c>
      <c r="T3255" s="59"/>
      <c r="U3255" s="59"/>
    </row>
    <row r="3256" spans="1:21" x14ac:dyDescent="0.3">
      <c r="A3256">
        <v>43432</v>
      </c>
      <c r="B3256">
        <v>167.16</v>
      </c>
      <c r="C3256">
        <v>98.26</v>
      </c>
      <c r="D3256">
        <v>235.22</v>
      </c>
      <c r="E3256">
        <v>56.65</v>
      </c>
      <c r="F3256">
        <v>21.34</v>
      </c>
      <c r="G3256">
        <v>38.71</v>
      </c>
      <c r="H3256">
        <v>40.017499999999998</v>
      </c>
      <c r="I3256">
        <v>37.11</v>
      </c>
      <c r="J3256">
        <v>38.01</v>
      </c>
      <c r="K3256">
        <v>174.31</v>
      </c>
      <c r="L3256">
        <v>48.86</v>
      </c>
      <c r="O3256" s="1">
        <v>43432</v>
      </c>
      <c r="P3256" s="4">
        <f t="shared" si="103"/>
        <v>75.434843750000013</v>
      </c>
      <c r="Q3256" s="4">
        <f t="shared" si="104"/>
        <v>167.16</v>
      </c>
      <c r="T3256" s="59"/>
      <c r="U3256" s="59"/>
    </row>
    <row r="3257" spans="1:21" x14ac:dyDescent="0.3">
      <c r="A3257">
        <v>43433</v>
      </c>
      <c r="B3257">
        <v>165.94</v>
      </c>
      <c r="C3257">
        <v>97.43</v>
      </c>
      <c r="D3257">
        <v>235.78</v>
      </c>
      <c r="E3257">
        <v>58.11</v>
      </c>
      <c r="F3257">
        <v>21.43</v>
      </c>
      <c r="G3257">
        <v>37.909999999999997</v>
      </c>
      <c r="H3257">
        <v>39.340000000000003</v>
      </c>
      <c r="I3257">
        <v>36.54</v>
      </c>
      <c r="J3257">
        <v>37.93</v>
      </c>
      <c r="K3257">
        <v>171.52</v>
      </c>
      <c r="L3257">
        <v>47.7</v>
      </c>
      <c r="O3257" s="1">
        <v>43433</v>
      </c>
      <c r="P3257" s="4">
        <f t="shared" si="103"/>
        <v>75.0745</v>
      </c>
      <c r="Q3257" s="4">
        <f t="shared" si="104"/>
        <v>165.94</v>
      </c>
      <c r="T3257" s="59"/>
      <c r="U3257" s="59"/>
    </row>
    <row r="3258" spans="1:21" x14ac:dyDescent="0.3">
      <c r="A3258">
        <v>43434</v>
      </c>
      <c r="B3258">
        <v>168.25</v>
      </c>
      <c r="C3258">
        <v>99.85</v>
      </c>
      <c r="D3258">
        <v>237.41</v>
      </c>
      <c r="E3258">
        <v>58.26</v>
      </c>
      <c r="F3258">
        <v>21.3</v>
      </c>
      <c r="G3258">
        <v>38.56</v>
      </c>
      <c r="H3258">
        <v>40.857500000000002</v>
      </c>
      <c r="I3258">
        <v>37.28</v>
      </c>
      <c r="J3258">
        <v>37.590000000000003</v>
      </c>
      <c r="K3258">
        <v>171.35</v>
      </c>
      <c r="L3258">
        <v>49.31</v>
      </c>
      <c r="O3258" s="1">
        <v>43434</v>
      </c>
      <c r="P3258" s="4">
        <f t="shared" si="103"/>
        <v>76.015093750000005</v>
      </c>
      <c r="Q3258" s="4">
        <f t="shared" si="104"/>
        <v>168.25</v>
      </c>
      <c r="T3258" s="59"/>
      <c r="U3258" s="59"/>
    </row>
    <row r="3259" spans="1:21" x14ac:dyDescent="0.3">
      <c r="A3259">
        <v>43435</v>
      </c>
      <c r="B3259">
        <v>168.25</v>
      </c>
      <c r="C3259">
        <v>99.85</v>
      </c>
      <c r="D3259">
        <v>237.41</v>
      </c>
      <c r="E3259">
        <v>58.26</v>
      </c>
      <c r="F3259">
        <v>21.3</v>
      </c>
      <c r="G3259">
        <v>38.56</v>
      </c>
      <c r="H3259">
        <v>40.857500000000002</v>
      </c>
      <c r="I3259">
        <v>37.28</v>
      </c>
      <c r="J3259">
        <v>37.590000000000003</v>
      </c>
      <c r="K3259">
        <v>171.35</v>
      </c>
      <c r="L3259">
        <v>49.31</v>
      </c>
      <c r="O3259" s="1">
        <v>43435</v>
      </c>
      <c r="P3259" s="4">
        <f t="shared" si="103"/>
        <v>76.015093750000005</v>
      </c>
      <c r="Q3259" s="4">
        <f t="shared" si="104"/>
        <v>168.25</v>
      </c>
      <c r="T3259" s="59"/>
      <c r="U3259" s="59"/>
    </row>
    <row r="3260" spans="1:21" x14ac:dyDescent="0.3">
      <c r="A3260">
        <v>43436</v>
      </c>
      <c r="B3260">
        <v>168.25</v>
      </c>
      <c r="C3260">
        <v>99.85</v>
      </c>
      <c r="D3260">
        <v>237.41</v>
      </c>
      <c r="E3260">
        <v>58.26</v>
      </c>
      <c r="F3260">
        <v>21.3</v>
      </c>
      <c r="G3260">
        <v>38.56</v>
      </c>
      <c r="H3260">
        <v>40.857500000000002</v>
      </c>
      <c r="I3260">
        <v>37.28</v>
      </c>
      <c r="J3260">
        <v>37.590000000000003</v>
      </c>
      <c r="K3260">
        <v>171.35</v>
      </c>
      <c r="L3260">
        <v>49.31</v>
      </c>
      <c r="O3260" s="1">
        <v>43436</v>
      </c>
      <c r="P3260" s="4">
        <f t="shared" si="103"/>
        <v>76.015093750000005</v>
      </c>
      <c r="Q3260" s="4">
        <f t="shared" si="104"/>
        <v>168.25</v>
      </c>
      <c r="T3260" s="59"/>
      <c r="U3260" s="59"/>
    </row>
    <row r="3261" spans="1:21" x14ac:dyDescent="0.3">
      <c r="A3261">
        <v>43437</v>
      </c>
      <c r="B3261">
        <v>172.67</v>
      </c>
      <c r="C3261">
        <v>101.17</v>
      </c>
      <c r="D3261">
        <v>242.07</v>
      </c>
      <c r="E3261">
        <v>59.14</v>
      </c>
      <c r="F3261">
        <v>23.71</v>
      </c>
      <c r="G3261">
        <v>40.03</v>
      </c>
      <c r="H3261">
        <v>42.51</v>
      </c>
      <c r="I3261">
        <v>38.340000000000003</v>
      </c>
      <c r="J3261">
        <v>38.729999999999997</v>
      </c>
      <c r="K3261">
        <v>177.66</v>
      </c>
      <c r="L3261">
        <v>50.13</v>
      </c>
      <c r="O3261" s="1">
        <v>43437</v>
      </c>
      <c r="P3261" s="4">
        <f t="shared" si="103"/>
        <v>77.993250000000003</v>
      </c>
      <c r="Q3261" s="4">
        <f t="shared" si="104"/>
        <v>172.67</v>
      </c>
      <c r="T3261" s="59"/>
      <c r="U3261" s="59"/>
    </row>
    <row r="3262" spans="1:21" x14ac:dyDescent="0.3">
      <c r="A3262">
        <v>43438</v>
      </c>
      <c r="B3262">
        <v>164.41</v>
      </c>
      <c r="C3262">
        <v>96.11</v>
      </c>
      <c r="D3262">
        <v>232.04</v>
      </c>
      <c r="E3262">
        <v>57.73</v>
      </c>
      <c r="F3262">
        <v>21.12</v>
      </c>
      <c r="G3262">
        <v>36.880000000000003</v>
      </c>
      <c r="H3262">
        <v>39.277500000000003</v>
      </c>
      <c r="I3262">
        <v>35.43</v>
      </c>
      <c r="J3262">
        <v>37.44</v>
      </c>
      <c r="K3262">
        <v>169.64</v>
      </c>
      <c r="L3262">
        <v>47.75</v>
      </c>
      <c r="O3262" s="1">
        <v>43438</v>
      </c>
      <c r="P3262" s="4">
        <f t="shared" si="103"/>
        <v>74.066968750000001</v>
      </c>
      <c r="Q3262" s="4">
        <f t="shared" si="104"/>
        <v>164.41</v>
      </c>
      <c r="T3262" s="59"/>
      <c r="U3262" s="59"/>
    </row>
    <row r="3263" spans="1:21" x14ac:dyDescent="0.3">
      <c r="A3263">
        <v>43439</v>
      </c>
      <c r="B3263">
        <v>164.41</v>
      </c>
      <c r="C3263">
        <v>96.11</v>
      </c>
      <c r="D3263">
        <v>232.04</v>
      </c>
      <c r="E3263">
        <v>57.73</v>
      </c>
      <c r="F3263">
        <v>21.12</v>
      </c>
      <c r="G3263">
        <v>36.880000000000003</v>
      </c>
      <c r="H3263">
        <v>39.277500000000003</v>
      </c>
      <c r="I3263">
        <v>35.43</v>
      </c>
      <c r="J3263">
        <v>37.44</v>
      </c>
      <c r="K3263">
        <v>169.64</v>
      </c>
      <c r="L3263">
        <v>47.75</v>
      </c>
      <c r="O3263" s="1">
        <v>43439</v>
      </c>
      <c r="P3263" s="4">
        <f t="shared" si="103"/>
        <v>74.066968750000001</v>
      </c>
      <c r="Q3263" s="4">
        <f t="shared" si="104"/>
        <v>164.41</v>
      </c>
      <c r="T3263" s="59"/>
      <c r="U3263" s="59"/>
    </row>
    <row r="3264" spans="1:21" x14ac:dyDescent="0.3">
      <c r="A3264">
        <v>43440</v>
      </c>
      <c r="B3264">
        <v>163.57</v>
      </c>
      <c r="C3264">
        <v>97.32</v>
      </c>
      <c r="D3264">
        <v>227.24</v>
      </c>
      <c r="E3264">
        <v>57.11</v>
      </c>
      <c r="F3264">
        <v>21.3</v>
      </c>
      <c r="G3264">
        <v>37.67</v>
      </c>
      <c r="H3264">
        <v>39.572499999999998</v>
      </c>
      <c r="I3264">
        <v>34.69</v>
      </c>
      <c r="J3264">
        <v>36.86</v>
      </c>
      <c r="K3264">
        <v>166.35</v>
      </c>
      <c r="L3264">
        <v>48.37</v>
      </c>
      <c r="O3264" s="1">
        <v>43440</v>
      </c>
      <c r="P3264" s="4">
        <f t="shared" si="103"/>
        <v>73.528656250000012</v>
      </c>
      <c r="Q3264" s="4">
        <f t="shared" si="104"/>
        <v>163.57</v>
      </c>
      <c r="T3264" s="59"/>
      <c r="U3264" s="59"/>
    </row>
    <row r="3265" spans="1:21" x14ac:dyDescent="0.3">
      <c r="A3265">
        <v>43441</v>
      </c>
      <c r="B3265">
        <v>157.47</v>
      </c>
      <c r="C3265">
        <v>92.38</v>
      </c>
      <c r="D3265">
        <v>228.56</v>
      </c>
      <c r="E3265">
        <v>55.99</v>
      </c>
      <c r="F3265">
        <v>19.46</v>
      </c>
      <c r="G3265">
        <v>35.31</v>
      </c>
      <c r="H3265">
        <v>36.902500000000003</v>
      </c>
      <c r="I3265">
        <v>33.64</v>
      </c>
      <c r="J3265">
        <v>36.520000000000003</v>
      </c>
      <c r="K3265">
        <v>159.53</v>
      </c>
      <c r="L3265">
        <v>46.24</v>
      </c>
      <c r="O3265" s="1">
        <v>43441</v>
      </c>
      <c r="P3265" s="4">
        <f t="shared" si="103"/>
        <v>71.506781250000003</v>
      </c>
      <c r="Q3265" s="4">
        <f t="shared" si="104"/>
        <v>157.47</v>
      </c>
      <c r="T3265" s="59"/>
      <c r="U3265" s="59"/>
    </row>
    <row r="3266" spans="1:21" x14ac:dyDescent="0.3">
      <c r="A3266">
        <v>43442</v>
      </c>
      <c r="B3266">
        <v>157.47</v>
      </c>
      <c r="C3266">
        <v>92.38</v>
      </c>
      <c r="D3266">
        <v>228.56</v>
      </c>
      <c r="E3266">
        <v>55.99</v>
      </c>
      <c r="F3266">
        <v>19.46</v>
      </c>
      <c r="G3266">
        <v>35.31</v>
      </c>
      <c r="H3266">
        <v>36.902500000000003</v>
      </c>
      <c r="I3266">
        <v>33.64</v>
      </c>
      <c r="J3266">
        <v>36.520000000000003</v>
      </c>
      <c r="K3266">
        <v>159.53</v>
      </c>
      <c r="L3266">
        <v>46.24</v>
      </c>
      <c r="O3266" s="1">
        <v>43442</v>
      </c>
      <c r="P3266" s="4">
        <f t="shared" si="103"/>
        <v>71.506781250000003</v>
      </c>
      <c r="Q3266" s="4">
        <f t="shared" si="104"/>
        <v>157.47</v>
      </c>
      <c r="T3266" s="59"/>
      <c r="U3266" s="59"/>
    </row>
    <row r="3267" spans="1:21" x14ac:dyDescent="0.3">
      <c r="A3267">
        <v>43443</v>
      </c>
      <c r="B3267">
        <v>157.47</v>
      </c>
      <c r="C3267">
        <v>92.38</v>
      </c>
      <c r="D3267">
        <v>228.56</v>
      </c>
      <c r="E3267">
        <v>55.99</v>
      </c>
      <c r="F3267">
        <v>19.46</v>
      </c>
      <c r="G3267">
        <v>35.31</v>
      </c>
      <c r="H3267">
        <v>36.902500000000003</v>
      </c>
      <c r="I3267">
        <v>33.64</v>
      </c>
      <c r="J3267">
        <v>36.520000000000003</v>
      </c>
      <c r="K3267">
        <v>159.53</v>
      </c>
      <c r="L3267">
        <v>46.24</v>
      </c>
      <c r="O3267" s="1">
        <v>43443</v>
      </c>
      <c r="P3267" s="4">
        <f t="shared" si="103"/>
        <v>71.506781250000003</v>
      </c>
      <c r="Q3267" s="4">
        <f t="shared" si="104"/>
        <v>157.47</v>
      </c>
      <c r="T3267" s="59"/>
      <c r="U3267" s="59"/>
    </row>
    <row r="3268" spans="1:21" x14ac:dyDescent="0.3">
      <c r="A3268">
        <v>43444</v>
      </c>
      <c r="B3268">
        <v>159.49</v>
      </c>
      <c r="C3268">
        <v>93.8</v>
      </c>
      <c r="D3268">
        <v>239.25</v>
      </c>
      <c r="E3268">
        <v>57.24</v>
      </c>
      <c r="F3268">
        <v>19.989999999999998</v>
      </c>
      <c r="G3268">
        <v>34.799999999999997</v>
      </c>
      <c r="H3268">
        <v>37.965000000000003</v>
      </c>
      <c r="I3268">
        <v>34.17</v>
      </c>
      <c r="J3268">
        <v>36.43</v>
      </c>
      <c r="K3268">
        <v>161.41</v>
      </c>
      <c r="L3268">
        <v>47.21</v>
      </c>
      <c r="O3268" s="1">
        <v>43444</v>
      </c>
      <c r="P3268" s="4">
        <f t="shared" ref="P3268:P3331" si="105">SUMPRODUCT(C3268:L3268,$C$1:$L$1)</f>
        <v>73.389812500000005</v>
      </c>
      <c r="Q3268" s="4">
        <f t="shared" si="104"/>
        <v>159.49</v>
      </c>
      <c r="T3268" s="59"/>
      <c r="U3268" s="59"/>
    </row>
    <row r="3269" spans="1:21" x14ac:dyDescent="0.3">
      <c r="A3269">
        <v>43445</v>
      </c>
      <c r="B3269">
        <v>160.51</v>
      </c>
      <c r="C3269">
        <v>94.54</v>
      </c>
      <c r="D3269">
        <v>246.84</v>
      </c>
      <c r="E3269">
        <v>57.35</v>
      </c>
      <c r="F3269">
        <v>19.98</v>
      </c>
      <c r="G3269">
        <v>35.21</v>
      </c>
      <c r="H3269">
        <v>37.047499999999999</v>
      </c>
      <c r="I3269">
        <v>34.020000000000003</v>
      </c>
      <c r="J3269">
        <v>36.700000000000003</v>
      </c>
      <c r="K3269">
        <v>161.47</v>
      </c>
      <c r="L3269">
        <v>47.38</v>
      </c>
      <c r="O3269" s="1">
        <v>43445</v>
      </c>
      <c r="P3269" s="4">
        <f t="shared" si="105"/>
        <v>74.299843750000022</v>
      </c>
      <c r="Q3269" s="4">
        <f t="shared" si="104"/>
        <v>160.51</v>
      </c>
      <c r="T3269" s="59"/>
      <c r="U3269" s="59"/>
    </row>
    <row r="3270" spans="1:21" x14ac:dyDescent="0.3">
      <c r="A3270">
        <v>43446</v>
      </c>
      <c r="B3270">
        <v>162.79</v>
      </c>
      <c r="C3270">
        <v>95.81</v>
      </c>
      <c r="D3270">
        <v>254.98</v>
      </c>
      <c r="E3270">
        <v>57.72</v>
      </c>
      <c r="F3270">
        <v>20.48</v>
      </c>
      <c r="G3270">
        <v>36.03</v>
      </c>
      <c r="H3270">
        <v>37.225000000000001</v>
      </c>
      <c r="I3270">
        <v>34.200000000000003</v>
      </c>
      <c r="J3270">
        <v>37.380000000000003</v>
      </c>
      <c r="K3270">
        <v>165.22</v>
      </c>
      <c r="L3270">
        <v>47.83</v>
      </c>
      <c r="O3270" s="1">
        <v>43446</v>
      </c>
      <c r="P3270" s="4">
        <f t="shared" si="105"/>
        <v>75.860937500000006</v>
      </c>
      <c r="Q3270" s="4">
        <f t="shared" si="104"/>
        <v>162.79</v>
      </c>
      <c r="T3270" s="59"/>
      <c r="U3270" s="59"/>
    </row>
    <row r="3271" spans="1:21" x14ac:dyDescent="0.3">
      <c r="A3271">
        <v>43447</v>
      </c>
      <c r="B3271">
        <v>162.44999999999999</v>
      </c>
      <c r="C3271">
        <v>95.84</v>
      </c>
      <c r="D3271">
        <v>258.3</v>
      </c>
      <c r="E3271">
        <v>58.09</v>
      </c>
      <c r="F3271">
        <v>19.86</v>
      </c>
      <c r="G3271">
        <v>35.020000000000003</v>
      </c>
      <c r="H3271">
        <v>37.222499999999997</v>
      </c>
      <c r="I3271">
        <v>33.71</v>
      </c>
      <c r="J3271">
        <v>37.33</v>
      </c>
      <c r="K3271">
        <v>164.09</v>
      </c>
      <c r="L3271">
        <v>48.29</v>
      </c>
      <c r="O3271" s="1">
        <v>43447</v>
      </c>
      <c r="P3271" s="4">
        <f t="shared" si="105"/>
        <v>76.033406250000013</v>
      </c>
      <c r="Q3271" s="4">
        <f t="shared" si="104"/>
        <v>162.44999999999999</v>
      </c>
      <c r="T3271" s="59"/>
      <c r="U3271" s="59"/>
    </row>
    <row r="3272" spans="1:21" x14ac:dyDescent="0.3">
      <c r="A3272">
        <v>43448</v>
      </c>
      <c r="B3272">
        <v>160.15</v>
      </c>
      <c r="C3272">
        <v>94.26</v>
      </c>
      <c r="D3272">
        <v>254.83</v>
      </c>
      <c r="E3272">
        <v>57.62</v>
      </c>
      <c r="F3272">
        <v>19.899999999999999</v>
      </c>
      <c r="G3272">
        <v>34.200000000000003</v>
      </c>
      <c r="H3272">
        <v>36.612499999999997</v>
      </c>
      <c r="I3272">
        <v>32.65</v>
      </c>
      <c r="J3272">
        <v>36.53</v>
      </c>
      <c r="K3272">
        <v>161.03</v>
      </c>
      <c r="L3272">
        <v>47.86</v>
      </c>
      <c r="O3272" s="1">
        <v>43448</v>
      </c>
      <c r="P3272" s="4">
        <f t="shared" si="105"/>
        <v>74.895406250000008</v>
      </c>
      <c r="Q3272" s="4">
        <f t="shared" si="104"/>
        <v>160.15</v>
      </c>
      <c r="T3272" s="59"/>
      <c r="U3272" s="59"/>
    </row>
    <row r="3273" spans="1:21" x14ac:dyDescent="0.3">
      <c r="A3273">
        <v>43449</v>
      </c>
      <c r="B3273">
        <v>160.15</v>
      </c>
      <c r="C3273">
        <v>94.26</v>
      </c>
      <c r="D3273">
        <v>254.83</v>
      </c>
      <c r="E3273">
        <v>57.62</v>
      </c>
      <c r="F3273">
        <v>19.899999999999999</v>
      </c>
      <c r="G3273">
        <v>34.200000000000003</v>
      </c>
      <c r="H3273">
        <v>36.612499999999997</v>
      </c>
      <c r="I3273">
        <v>32.65</v>
      </c>
      <c r="J3273">
        <v>36.53</v>
      </c>
      <c r="K3273">
        <v>161.03</v>
      </c>
      <c r="L3273">
        <v>47.86</v>
      </c>
      <c r="O3273" s="1">
        <v>43449</v>
      </c>
      <c r="P3273" s="4">
        <f t="shared" si="105"/>
        <v>74.895406250000008</v>
      </c>
      <c r="Q3273" s="4">
        <f t="shared" si="104"/>
        <v>160.15</v>
      </c>
      <c r="T3273" s="59"/>
      <c r="U3273" s="59"/>
    </row>
    <row r="3274" spans="1:21" x14ac:dyDescent="0.3">
      <c r="A3274">
        <v>43450</v>
      </c>
      <c r="B3274">
        <v>160.15</v>
      </c>
      <c r="C3274">
        <v>94.26</v>
      </c>
      <c r="D3274">
        <v>254.83</v>
      </c>
      <c r="E3274">
        <v>57.62</v>
      </c>
      <c r="F3274">
        <v>19.899999999999999</v>
      </c>
      <c r="G3274">
        <v>34.200000000000003</v>
      </c>
      <c r="H3274">
        <v>36.612499999999997</v>
      </c>
      <c r="I3274">
        <v>32.65</v>
      </c>
      <c r="J3274">
        <v>36.53</v>
      </c>
      <c r="K3274">
        <v>161.03</v>
      </c>
      <c r="L3274">
        <v>47.86</v>
      </c>
      <c r="O3274" s="1">
        <v>43450</v>
      </c>
      <c r="P3274" s="4">
        <f t="shared" si="105"/>
        <v>74.895406250000008</v>
      </c>
      <c r="Q3274" s="4">
        <f t="shared" si="104"/>
        <v>160.15</v>
      </c>
      <c r="T3274" s="59"/>
      <c r="U3274" s="59"/>
    </row>
    <row r="3275" spans="1:21" x14ac:dyDescent="0.3">
      <c r="A3275">
        <v>43451</v>
      </c>
      <c r="B3275">
        <v>157.74</v>
      </c>
      <c r="C3275">
        <v>91.92</v>
      </c>
      <c r="D3275">
        <v>254.13</v>
      </c>
      <c r="E3275">
        <v>57</v>
      </c>
      <c r="F3275">
        <v>18.829999999999998</v>
      </c>
      <c r="G3275">
        <v>33.880000000000003</v>
      </c>
      <c r="H3275">
        <v>35.895000000000003</v>
      </c>
      <c r="I3275">
        <v>32.67</v>
      </c>
      <c r="J3275">
        <v>36.22</v>
      </c>
      <c r="K3275">
        <v>160.6</v>
      </c>
      <c r="L3275">
        <v>47.08</v>
      </c>
      <c r="O3275" s="1">
        <v>43451</v>
      </c>
      <c r="P3275" s="4">
        <f t="shared" si="105"/>
        <v>74.124062500000008</v>
      </c>
      <c r="Q3275" s="4">
        <f t="shared" si="104"/>
        <v>157.74</v>
      </c>
      <c r="T3275" s="59"/>
      <c r="U3275" s="59"/>
    </row>
    <row r="3276" spans="1:21" x14ac:dyDescent="0.3">
      <c r="A3276">
        <v>43452</v>
      </c>
      <c r="B3276">
        <v>159.82</v>
      </c>
      <c r="C3276">
        <v>94.54</v>
      </c>
      <c r="D3276">
        <v>249.67</v>
      </c>
      <c r="E3276">
        <v>57.78</v>
      </c>
      <c r="F3276">
        <v>19.5</v>
      </c>
      <c r="G3276">
        <v>34.11</v>
      </c>
      <c r="H3276">
        <v>36.734999999999999</v>
      </c>
      <c r="I3276">
        <v>33.28</v>
      </c>
      <c r="J3276">
        <v>36.76</v>
      </c>
      <c r="K3276">
        <v>162.58000000000001</v>
      </c>
      <c r="L3276">
        <v>47.74</v>
      </c>
      <c r="O3276" s="1">
        <v>43452</v>
      </c>
      <c r="P3276" s="4">
        <f t="shared" si="105"/>
        <v>74.469437500000012</v>
      </c>
      <c r="Q3276" s="4">
        <f t="shared" si="104"/>
        <v>159.82</v>
      </c>
      <c r="T3276" s="59"/>
      <c r="U3276" s="59"/>
    </row>
    <row r="3277" spans="1:21" x14ac:dyDescent="0.3">
      <c r="A3277">
        <v>43453</v>
      </c>
      <c r="B3277">
        <v>153.02000000000001</v>
      </c>
      <c r="C3277">
        <v>90.53</v>
      </c>
      <c r="D3277">
        <v>243.89</v>
      </c>
      <c r="E3277">
        <v>56.69</v>
      </c>
      <c r="F3277">
        <v>18.16</v>
      </c>
      <c r="G3277">
        <v>31.41</v>
      </c>
      <c r="H3277">
        <v>34.627499999999998</v>
      </c>
      <c r="I3277">
        <v>31.53</v>
      </c>
      <c r="J3277">
        <v>36.229999999999997</v>
      </c>
      <c r="K3277">
        <v>153.88</v>
      </c>
      <c r="L3277">
        <v>45.57</v>
      </c>
      <c r="O3277" s="1">
        <v>43453</v>
      </c>
      <c r="P3277" s="4">
        <f t="shared" si="105"/>
        <v>71.651343750000009</v>
      </c>
      <c r="Q3277" s="4">
        <f t="shared" si="104"/>
        <v>153.02000000000001</v>
      </c>
      <c r="T3277" s="59"/>
      <c r="U3277" s="59"/>
    </row>
    <row r="3278" spans="1:21" x14ac:dyDescent="0.3">
      <c r="A3278">
        <v>43454</v>
      </c>
      <c r="B3278">
        <v>151.96</v>
      </c>
      <c r="C3278">
        <v>90.09</v>
      </c>
      <c r="D3278">
        <v>241.89</v>
      </c>
      <c r="E3278">
        <v>56.37</v>
      </c>
      <c r="F3278">
        <v>17.940000000000001</v>
      </c>
      <c r="G3278">
        <v>31.28</v>
      </c>
      <c r="H3278">
        <v>33.774999999999999</v>
      </c>
      <c r="I3278">
        <v>30.9</v>
      </c>
      <c r="J3278">
        <v>35.880000000000003</v>
      </c>
      <c r="K3278">
        <v>152.68</v>
      </c>
      <c r="L3278">
        <v>45.54</v>
      </c>
      <c r="O3278" s="1">
        <v>43454</v>
      </c>
      <c r="P3278" s="4">
        <f t="shared" si="105"/>
        <v>71.053812499999992</v>
      </c>
      <c r="Q3278" s="4">
        <f t="shared" si="104"/>
        <v>151.96</v>
      </c>
      <c r="T3278" s="59"/>
      <c r="U3278" s="59"/>
    </row>
    <row r="3279" spans="1:21" x14ac:dyDescent="0.3">
      <c r="A3279">
        <v>43455</v>
      </c>
      <c r="B3279">
        <v>149.38</v>
      </c>
      <c r="C3279">
        <v>90.41</v>
      </c>
      <c r="D3279">
        <v>244.91</v>
      </c>
      <c r="E3279">
        <v>54.85</v>
      </c>
      <c r="F3279">
        <v>16.93</v>
      </c>
      <c r="G3279">
        <v>30.32</v>
      </c>
      <c r="H3279">
        <v>32.392499999999998</v>
      </c>
      <c r="I3279">
        <v>30.31</v>
      </c>
      <c r="J3279">
        <v>35.71</v>
      </c>
      <c r="K3279">
        <v>148.44999999999999</v>
      </c>
      <c r="L3279">
        <v>44.84</v>
      </c>
      <c r="O3279" s="1">
        <v>43455</v>
      </c>
      <c r="P3279" s="4">
        <f t="shared" si="105"/>
        <v>70.516281250000006</v>
      </c>
      <c r="Q3279" s="4">
        <f t="shared" si="104"/>
        <v>149.38</v>
      </c>
      <c r="T3279" s="59"/>
      <c r="U3279" s="59"/>
    </row>
    <row r="3280" spans="1:21" x14ac:dyDescent="0.3">
      <c r="A3280">
        <v>43456</v>
      </c>
      <c r="B3280">
        <v>149.38</v>
      </c>
      <c r="C3280">
        <v>90.41</v>
      </c>
      <c r="D3280">
        <v>244.91</v>
      </c>
      <c r="E3280">
        <v>54.85</v>
      </c>
      <c r="F3280">
        <v>16.93</v>
      </c>
      <c r="G3280">
        <v>30.32</v>
      </c>
      <c r="H3280">
        <v>32.392499999999998</v>
      </c>
      <c r="I3280">
        <v>30.31</v>
      </c>
      <c r="J3280">
        <v>35.71</v>
      </c>
      <c r="K3280">
        <v>148.44999999999999</v>
      </c>
      <c r="L3280">
        <v>44.84</v>
      </c>
      <c r="O3280" s="1">
        <v>43456</v>
      </c>
      <c r="P3280" s="4">
        <f t="shared" si="105"/>
        <v>70.516281250000006</v>
      </c>
      <c r="Q3280" s="4">
        <f t="shared" si="104"/>
        <v>149.38</v>
      </c>
      <c r="T3280" s="59"/>
      <c r="U3280" s="59"/>
    </row>
    <row r="3281" spans="1:21" x14ac:dyDescent="0.3">
      <c r="A3281">
        <v>43457</v>
      </c>
      <c r="B3281">
        <v>149.38</v>
      </c>
      <c r="C3281">
        <v>90.41</v>
      </c>
      <c r="D3281">
        <v>244.91</v>
      </c>
      <c r="E3281">
        <v>54.85</v>
      </c>
      <c r="F3281">
        <v>16.93</v>
      </c>
      <c r="G3281">
        <v>30.32</v>
      </c>
      <c r="H3281">
        <v>32.392499999999998</v>
      </c>
      <c r="I3281">
        <v>30.31</v>
      </c>
      <c r="J3281">
        <v>35.71</v>
      </c>
      <c r="K3281">
        <v>148.44999999999999</v>
      </c>
      <c r="L3281">
        <v>44.84</v>
      </c>
      <c r="O3281" s="1">
        <v>43457</v>
      </c>
      <c r="P3281" s="4">
        <f t="shared" si="105"/>
        <v>70.516281250000006</v>
      </c>
      <c r="Q3281" s="4">
        <f t="shared" si="104"/>
        <v>149.38</v>
      </c>
      <c r="T3281" s="59"/>
      <c r="U3281" s="59"/>
    </row>
    <row r="3282" spans="1:21" x14ac:dyDescent="0.3">
      <c r="A3282">
        <v>43458</v>
      </c>
      <c r="B3282">
        <v>145</v>
      </c>
      <c r="C3282">
        <v>87.8</v>
      </c>
      <c r="D3282">
        <v>233.8</v>
      </c>
      <c r="E3282">
        <v>53.65</v>
      </c>
      <c r="F3282">
        <v>16.649999999999999</v>
      </c>
      <c r="G3282">
        <v>29.02</v>
      </c>
      <c r="H3282">
        <v>31.77</v>
      </c>
      <c r="I3282">
        <v>28.99</v>
      </c>
      <c r="J3282">
        <v>35.29</v>
      </c>
      <c r="K3282">
        <v>145.01</v>
      </c>
      <c r="L3282">
        <v>43.59</v>
      </c>
      <c r="O3282" s="1">
        <v>43458</v>
      </c>
      <c r="P3282" s="4">
        <f t="shared" si="105"/>
        <v>68.107875000000007</v>
      </c>
      <c r="Q3282" s="4">
        <f t="shared" si="104"/>
        <v>145</v>
      </c>
      <c r="T3282" s="59"/>
      <c r="U3282" s="59"/>
    </row>
    <row r="3283" spans="1:21" x14ac:dyDescent="0.3">
      <c r="A3283">
        <v>43459</v>
      </c>
      <c r="B3283">
        <v>145</v>
      </c>
      <c r="C3283">
        <v>87.8</v>
      </c>
      <c r="D3283">
        <v>233.8</v>
      </c>
      <c r="E3283">
        <v>53.65</v>
      </c>
      <c r="F3283">
        <v>16.649999999999999</v>
      </c>
      <c r="G3283">
        <v>29.02</v>
      </c>
      <c r="H3283">
        <v>31.77</v>
      </c>
      <c r="I3283">
        <v>28.99</v>
      </c>
      <c r="J3283">
        <v>35.29</v>
      </c>
      <c r="K3283">
        <v>145.01</v>
      </c>
      <c r="L3283">
        <v>43.59</v>
      </c>
      <c r="O3283" s="1">
        <v>43459</v>
      </c>
      <c r="P3283" s="4">
        <f t="shared" si="105"/>
        <v>68.107875000000007</v>
      </c>
      <c r="Q3283" s="4">
        <f t="shared" si="104"/>
        <v>145</v>
      </c>
      <c r="T3283" s="59"/>
      <c r="U3283" s="59"/>
    </row>
    <row r="3284" spans="1:21" x14ac:dyDescent="0.3">
      <c r="A3284">
        <v>43460</v>
      </c>
      <c r="B3284">
        <v>153.69999999999999</v>
      </c>
      <c r="C3284">
        <v>92.98</v>
      </c>
      <c r="D3284">
        <v>248.14</v>
      </c>
      <c r="E3284">
        <v>55.96</v>
      </c>
      <c r="F3284">
        <v>17.899999999999999</v>
      </c>
      <c r="G3284">
        <v>30.89</v>
      </c>
      <c r="H3284">
        <v>33.274999999999999</v>
      </c>
      <c r="I3284">
        <v>30.64</v>
      </c>
      <c r="J3284">
        <v>36.76</v>
      </c>
      <c r="K3284">
        <v>152.91999999999999</v>
      </c>
      <c r="L3284">
        <v>46.19</v>
      </c>
      <c r="O3284" s="1">
        <v>43460</v>
      </c>
      <c r="P3284" s="4">
        <f t="shared" si="105"/>
        <v>72.031187500000001</v>
      </c>
      <c r="Q3284" s="4">
        <f t="shared" si="104"/>
        <v>153.69999999999999</v>
      </c>
      <c r="T3284" s="59"/>
      <c r="U3284" s="59"/>
    </row>
    <row r="3285" spans="1:21" x14ac:dyDescent="0.3">
      <c r="A3285">
        <v>43461</v>
      </c>
      <c r="B3285">
        <v>154.71</v>
      </c>
      <c r="C3285">
        <v>93.81</v>
      </c>
      <c r="D3285">
        <v>250.85</v>
      </c>
      <c r="E3285">
        <v>56.09</v>
      </c>
      <c r="F3285">
        <v>17.489999999999998</v>
      </c>
      <c r="G3285">
        <v>31.93</v>
      </c>
      <c r="H3285">
        <v>32.792499999999997</v>
      </c>
      <c r="I3285">
        <v>31.55</v>
      </c>
      <c r="J3285">
        <v>36.78</v>
      </c>
      <c r="K3285">
        <v>154.38999999999999</v>
      </c>
      <c r="L3285">
        <v>46.36</v>
      </c>
      <c r="O3285" s="1">
        <v>43461</v>
      </c>
      <c r="P3285" s="4">
        <f t="shared" si="105"/>
        <v>72.656656249999997</v>
      </c>
      <c r="Q3285" s="4">
        <f t="shared" si="104"/>
        <v>154.71</v>
      </c>
      <c r="T3285" s="59"/>
      <c r="U3285" s="59"/>
    </row>
    <row r="3286" spans="1:21" x14ac:dyDescent="0.3">
      <c r="A3286">
        <v>43462</v>
      </c>
      <c r="B3286">
        <v>155.82</v>
      </c>
      <c r="C3286">
        <v>93.81</v>
      </c>
      <c r="D3286">
        <v>253.59</v>
      </c>
      <c r="E3286">
        <v>56.81</v>
      </c>
      <c r="F3286">
        <v>17.82</v>
      </c>
      <c r="G3286">
        <v>31.57</v>
      </c>
      <c r="H3286">
        <v>33.412500000000001</v>
      </c>
      <c r="I3286">
        <v>32.380000000000003</v>
      </c>
      <c r="J3286">
        <v>37.14</v>
      </c>
      <c r="K3286">
        <v>155.09</v>
      </c>
      <c r="L3286">
        <v>46.75</v>
      </c>
      <c r="O3286" s="1">
        <v>43462</v>
      </c>
      <c r="P3286" s="4">
        <f t="shared" si="105"/>
        <v>73.302531250000015</v>
      </c>
      <c r="Q3286" s="4">
        <f t="shared" si="104"/>
        <v>155.82</v>
      </c>
      <c r="T3286" s="59"/>
      <c r="U3286" s="59"/>
    </row>
    <row r="3287" spans="1:21" x14ac:dyDescent="0.3">
      <c r="A3287">
        <v>43463</v>
      </c>
      <c r="B3287">
        <v>155.82</v>
      </c>
      <c r="C3287">
        <v>93.81</v>
      </c>
      <c r="D3287">
        <v>253.59</v>
      </c>
      <c r="E3287">
        <v>56.81</v>
      </c>
      <c r="F3287">
        <v>17.82</v>
      </c>
      <c r="G3287">
        <v>31.57</v>
      </c>
      <c r="H3287">
        <v>33.412500000000001</v>
      </c>
      <c r="I3287">
        <v>32.380000000000003</v>
      </c>
      <c r="J3287">
        <v>37.14</v>
      </c>
      <c r="K3287">
        <v>155.09</v>
      </c>
      <c r="L3287">
        <v>46.75</v>
      </c>
      <c r="O3287" s="1">
        <v>43463</v>
      </c>
      <c r="P3287" s="4">
        <f t="shared" si="105"/>
        <v>73.302531250000015</v>
      </c>
      <c r="Q3287" s="4">
        <f t="shared" si="104"/>
        <v>155.82</v>
      </c>
      <c r="T3287" s="59"/>
      <c r="U3287" s="59"/>
    </row>
    <row r="3288" spans="1:21" x14ac:dyDescent="0.3">
      <c r="A3288">
        <v>43464</v>
      </c>
      <c r="B3288">
        <v>155.82</v>
      </c>
      <c r="C3288">
        <v>93.81</v>
      </c>
      <c r="D3288">
        <v>253.59</v>
      </c>
      <c r="E3288">
        <v>56.81</v>
      </c>
      <c r="F3288">
        <v>17.82</v>
      </c>
      <c r="G3288">
        <v>31.57</v>
      </c>
      <c r="H3288">
        <v>33.412500000000001</v>
      </c>
      <c r="I3288">
        <v>32.380000000000003</v>
      </c>
      <c r="J3288">
        <v>37.14</v>
      </c>
      <c r="K3288">
        <v>155.09</v>
      </c>
      <c r="L3288">
        <v>46.75</v>
      </c>
      <c r="O3288" s="1">
        <v>43464</v>
      </c>
      <c r="P3288" s="4">
        <f t="shared" si="105"/>
        <v>73.302531250000015</v>
      </c>
      <c r="Q3288" s="4">
        <f t="shared" si="104"/>
        <v>155.82</v>
      </c>
      <c r="T3288" s="59"/>
      <c r="U3288" s="59"/>
    </row>
    <row r="3289" spans="1:21" x14ac:dyDescent="0.3">
      <c r="A3289">
        <v>43465</v>
      </c>
      <c r="B3289">
        <v>156.91</v>
      </c>
      <c r="C3289">
        <v>94.5</v>
      </c>
      <c r="D3289">
        <v>254.28</v>
      </c>
      <c r="E3289">
        <v>56.91</v>
      </c>
      <c r="F3289">
        <v>18.46</v>
      </c>
      <c r="G3289">
        <v>31.73</v>
      </c>
      <c r="H3289">
        <v>33.375</v>
      </c>
      <c r="I3289">
        <v>32.74</v>
      </c>
      <c r="J3289">
        <v>36.909999999999997</v>
      </c>
      <c r="K3289">
        <v>155.62</v>
      </c>
      <c r="L3289">
        <v>46.93</v>
      </c>
      <c r="O3289" s="1">
        <v>43465</v>
      </c>
      <c r="P3289" s="4">
        <f t="shared" si="105"/>
        <v>73.630562499999996</v>
      </c>
      <c r="Q3289" s="4">
        <f t="shared" si="104"/>
        <v>156.91</v>
      </c>
      <c r="T3289" s="59"/>
      <c r="U3289" s="59"/>
    </row>
    <row r="3290" spans="1:21" x14ac:dyDescent="0.3">
      <c r="A3290">
        <v>43466</v>
      </c>
      <c r="B3290">
        <v>156.91</v>
      </c>
      <c r="C3290">
        <v>94.5</v>
      </c>
      <c r="D3290">
        <v>254.28</v>
      </c>
      <c r="E3290">
        <v>56.91</v>
      </c>
      <c r="F3290">
        <v>18.46</v>
      </c>
      <c r="G3290">
        <v>31.73</v>
      </c>
      <c r="H3290">
        <v>33.375</v>
      </c>
      <c r="I3290">
        <v>32.74</v>
      </c>
      <c r="J3290">
        <v>36.909999999999997</v>
      </c>
      <c r="K3290">
        <v>155.62</v>
      </c>
      <c r="L3290">
        <v>46.93</v>
      </c>
      <c r="O3290" s="1">
        <v>43466</v>
      </c>
      <c r="P3290" s="4">
        <f t="shared" si="105"/>
        <v>73.630562499999996</v>
      </c>
      <c r="Q3290" s="4">
        <f t="shared" si="104"/>
        <v>156.91</v>
      </c>
      <c r="T3290" s="59"/>
      <c r="U3290" s="59"/>
    </row>
    <row r="3291" spans="1:21" x14ac:dyDescent="0.3">
      <c r="A3291">
        <v>43467</v>
      </c>
      <c r="B3291">
        <v>157.91999999999999</v>
      </c>
      <c r="C3291">
        <v>94.45</v>
      </c>
      <c r="D3291">
        <v>253.51</v>
      </c>
      <c r="E3291">
        <v>57.4</v>
      </c>
      <c r="F3291">
        <v>18.829999999999998</v>
      </c>
      <c r="G3291">
        <v>32.75</v>
      </c>
      <c r="H3291">
        <v>34.055</v>
      </c>
      <c r="I3291">
        <v>33.479999999999997</v>
      </c>
      <c r="J3291">
        <v>36.520000000000003</v>
      </c>
      <c r="K3291">
        <v>156.30000000000001</v>
      </c>
      <c r="L3291">
        <v>47.08</v>
      </c>
      <c r="O3291" s="1">
        <v>43467</v>
      </c>
      <c r="P3291" s="4">
        <f t="shared" si="105"/>
        <v>73.94093749999999</v>
      </c>
      <c r="Q3291" s="4">
        <f t="shared" si="104"/>
        <v>157.91999999999999</v>
      </c>
      <c r="T3291" s="59"/>
      <c r="U3291" s="59"/>
    </row>
    <row r="3292" spans="1:21" x14ac:dyDescent="0.3">
      <c r="A3292">
        <v>43468</v>
      </c>
      <c r="B3292">
        <v>148.71</v>
      </c>
      <c r="C3292">
        <v>88.88</v>
      </c>
      <c r="D3292">
        <v>230.96</v>
      </c>
      <c r="E3292">
        <v>55.7</v>
      </c>
      <c r="F3292">
        <v>17.05</v>
      </c>
      <c r="G3292">
        <v>31</v>
      </c>
      <c r="H3292">
        <v>31.997499999999999</v>
      </c>
      <c r="I3292">
        <v>31.54</v>
      </c>
      <c r="J3292">
        <v>34.36</v>
      </c>
      <c r="K3292">
        <v>147.68</v>
      </c>
      <c r="L3292">
        <v>44.49</v>
      </c>
      <c r="O3292" s="1">
        <v>43468</v>
      </c>
      <c r="P3292" s="4">
        <f t="shared" si="105"/>
        <v>68.908968750000014</v>
      </c>
      <c r="Q3292" s="4">
        <f t="shared" si="104"/>
        <v>148.71</v>
      </c>
      <c r="T3292" s="59"/>
      <c r="U3292" s="59"/>
    </row>
    <row r="3293" spans="1:21" x14ac:dyDescent="0.3">
      <c r="A3293">
        <v>43469</v>
      </c>
      <c r="B3293">
        <v>155.41999999999999</v>
      </c>
      <c r="C3293">
        <v>92.9</v>
      </c>
      <c r="D3293">
        <v>233.23</v>
      </c>
      <c r="E3293">
        <v>56.6</v>
      </c>
      <c r="F3293">
        <v>19</v>
      </c>
      <c r="G3293">
        <v>32.700000000000003</v>
      </c>
      <c r="H3293">
        <v>34.047499999999999</v>
      </c>
      <c r="I3293">
        <v>33.700000000000003</v>
      </c>
      <c r="J3293">
        <v>34.97</v>
      </c>
      <c r="K3293">
        <v>154.07</v>
      </c>
      <c r="L3293">
        <v>47.22</v>
      </c>
      <c r="O3293" s="1">
        <v>43469</v>
      </c>
      <c r="P3293" s="4">
        <f t="shared" si="105"/>
        <v>71.259218750000002</v>
      </c>
      <c r="Q3293" s="4">
        <f t="shared" si="104"/>
        <v>155.41999999999999</v>
      </c>
      <c r="T3293" s="59"/>
      <c r="U3293" s="59"/>
    </row>
    <row r="3294" spans="1:21" x14ac:dyDescent="0.3">
      <c r="A3294">
        <v>43470</v>
      </c>
      <c r="B3294">
        <v>155.41999999999999</v>
      </c>
      <c r="C3294">
        <v>92.9</v>
      </c>
      <c r="D3294">
        <v>233.23</v>
      </c>
      <c r="E3294">
        <v>56.6</v>
      </c>
      <c r="F3294">
        <v>19</v>
      </c>
      <c r="G3294">
        <v>32.700000000000003</v>
      </c>
      <c r="H3294">
        <v>34.047499999999999</v>
      </c>
      <c r="I3294">
        <v>33.700000000000003</v>
      </c>
      <c r="J3294">
        <v>34.97</v>
      </c>
      <c r="K3294">
        <v>154.07</v>
      </c>
      <c r="L3294">
        <v>47.22</v>
      </c>
      <c r="O3294" s="1">
        <v>43470</v>
      </c>
      <c r="P3294" s="4">
        <f t="shared" si="105"/>
        <v>71.259218750000002</v>
      </c>
      <c r="Q3294" s="4">
        <f t="shared" si="104"/>
        <v>155.41999999999999</v>
      </c>
      <c r="T3294" s="59"/>
      <c r="U3294" s="59"/>
    </row>
    <row r="3295" spans="1:21" x14ac:dyDescent="0.3">
      <c r="A3295">
        <v>43471</v>
      </c>
      <c r="B3295">
        <v>155.41999999999999</v>
      </c>
      <c r="C3295">
        <v>92.9</v>
      </c>
      <c r="D3295">
        <v>233.23</v>
      </c>
      <c r="E3295">
        <v>56.6</v>
      </c>
      <c r="F3295">
        <v>19</v>
      </c>
      <c r="G3295">
        <v>32.700000000000003</v>
      </c>
      <c r="H3295">
        <v>34.047499999999999</v>
      </c>
      <c r="I3295">
        <v>33.700000000000003</v>
      </c>
      <c r="J3295">
        <v>34.97</v>
      </c>
      <c r="K3295">
        <v>154.07</v>
      </c>
      <c r="L3295">
        <v>47.22</v>
      </c>
      <c r="O3295" s="1">
        <v>43471</v>
      </c>
      <c r="P3295" s="4">
        <f t="shared" si="105"/>
        <v>71.259218750000002</v>
      </c>
      <c r="Q3295" s="4">
        <f t="shared" si="104"/>
        <v>155.41999999999999</v>
      </c>
      <c r="T3295" s="59"/>
      <c r="U3295" s="59"/>
    </row>
    <row r="3296" spans="1:21" x14ac:dyDescent="0.3">
      <c r="A3296">
        <v>43472</v>
      </c>
      <c r="B3296">
        <v>158.29</v>
      </c>
      <c r="C3296">
        <v>94.5</v>
      </c>
      <c r="D3296">
        <v>237.98</v>
      </c>
      <c r="E3296">
        <v>56.44</v>
      </c>
      <c r="F3296">
        <v>20.57</v>
      </c>
      <c r="G3296">
        <v>34</v>
      </c>
      <c r="H3296">
        <v>35.85</v>
      </c>
      <c r="I3296">
        <v>34.299999999999997</v>
      </c>
      <c r="J3296">
        <v>35.229999999999997</v>
      </c>
      <c r="K3296">
        <v>157.59</v>
      </c>
      <c r="L3296">
        <v>47.44</v>
      </c>
      <c r="O3296" s="1">
        <v>43472</v>
      </c>
      <c r="P3296" s="4">
        <f t="shared" si="105"/>
        <v>72.762500000000003</v>
      </c>
      <c r="Q3296" s="4">
        <f t="shared" si="104"/>
        <v>158.29</v>
      </c>
      <c r="T3296" s="59"/>
      <c r="U3296" s="59"/>
    </row>
    <row r="3297" spans="1:21" x14ac:dyDescent="0.3">
      <c r="A3297">
        <v>43473</v>
      </c>
      <c r="B3297">
        <v>157.6</v>
      </c>
      <c r="C3297">
        <v>94.38</v>
      </c>
      <c r="D3297">
        <v>236.07</v>
      </c>
      <c r="E3297">
        <v>55.95</v>
      </c>
      <c r="F3297">
        <v>20.75</v>
      </c>
      <c r="G3297">
        <v>33.74</v>
      </c>
      <c r="H3297">
        <v>34.957500000000003</v>
      </c>
      <c r="I3297">
        <v>32.909999999999997</v>
      </c>
      <c r="J3297">
        <v>34.94</v>
      </c>
      <c r="K3297">
        <v>156.43</v>
      </c>
      <c r="L3297">
        <v>47.74</v>
      </c>
      <c r="O3297" s="1">
        <v>43473</v>
      </c>
      <c r="P3297" s="4">
        <f t="shared" si="105"/>
        <v>72.174468750000003</v>
      </c>
      <c r="Q3297" s="4">
        <f t="shared" si="104"/>
        <v>157.6</v>
      </c>
      <c r="T3297" s="59"/>
      <c r="U3297" s="59"/>
    </row>
    <row r="3298" spans="1:21" x14ac:dyDescent="0.3">
      <c r="A3298">
        <v>43474</v>
      </c>
      <c r="B3298">
        <v>161.65</v>
      </c>
      <c r="C3298">
        <v>96.24</v>
      </c>
      <c r="D3298">
        <v>246.28</v>
      </c>
      <c r="E3298">
        <v>56.61</v>
      </c>
      <c r="F3298">
        <v>20.190000000000001</v>
      </c>
      <c r="G3298">
        <v>35.44</v>
      </c>
      <c r="H3298">
        <v>35.645000000000003</v>
      </c>
      <c r="I3298">
        <v>34.299999999999997</v>
      </c>
      <c r="J3298">
        <v>35.61</v>
      </c>
      <c r="K3298">
        <v>162.91999999999999</v>
      </c>
      <c r="L3298">
        <v>48.01</v>
      </c>
      <c r="O3298" s="1">
        <v>43474</v>
      </c>
      <c r="P3298" s="4">
        <f t="shared" si="105"/>
        <v>74.356937500000001</v>
      </c>
      <c r="Q3298" s="4">
        <f t="shared" si="104"/>
        <v>161.65</v>
      </c>
      <c r="T3298" s="59"/>
      <c r="U3298" s="59"/>
    </row>
    <row r="3299" spans="1:21" x14ac:dyDescent="0.3">
      <c r="A3299">
        <v>43475</v>
      </c>
      <c r="B3299">
        <v>163.08000000000001</v>
      </c>
      <c r="C3299">
        <v>97.72</v>
      </c>
      <c r="D3299">
        <v>249.52</v>
      </c>
      <c r="E3299">
        <v>56.8</v>
      </c>
      <c r="F3299">
        <v>19.739999999999998</v>
      </c>
      <c r="G3299">
        <v>35.909999999999997</v>
      </c>
      <c r="H3299">
        <v>36.307499999999997</v>
      </c>
      <c r="I3299">
        <v>34.76</v>
      </c>
      <c r="J3299">
        <v>36.42</v>
      </c>
      <c r="K3299">
        <v>162.61000000000001</v>
      </c>
      <c r="L3299">
        <v>48.56</v>
      </c>
      <c r="O3299" s="1">
        <v>43475</v>
      </c>
      <c r="P3299" s="4">
        <f t="shared" si="105"/>
        <v>75.12471875</v>
      </c>
      <c r="Q3299" s="4">
        <f t="shared" si="104"/>
        <v>163.08000000000001</v>
      </c>
      <c r="T3299" s="59"/>
      <c r="U3299" s="59"/>
    </row>
    <row r="3300" spans="1:21" x14ac:dyDescent="0.3">
      <c r="A3300">
        <v>43476</v>
      </c>
      <c r="B3300">
        <v>164.83</v>
      </c>
      <c r="C3300">
        <v>98.59</v>
      </c>
      <c r="D3300">
        <v>250.57</v>
      </c>
      <c r="E3300">
        <v>57.5</v>
      </c>
      <c r="F3300">
        <v>20.27</v>
      </c>
      <c r="G3300">
        <v>36.01</v>
      </c>
      <c r="H3300">
        <v>37.207500000000003</v>
      </c>
      <c r="I3300">
        <v>34.78</v>
      </c>
      <c r="J3300">
        <v>36.61</v>
      </c>
      <c r="K3300">
        <v>162.02000000000001</v>
      </c>
      <c r="L3300">
        <v>48.93</v>
      </c>
      <c r="O3300" s="1">
        <v>43476</v>
      </c>
      <c r="P3300" s="4">
        <f t="shared" si="105"/>
        <v>75.615468750000005</v>
      </c>
      <c r="Q3300" s="4">
        <f t="shared" si="104"/>
        <v>164.83</v>
      </c>
      <c r="T3300" s="59"/>
      <c r="U3300" s="59"/>
    </row>
    <row r="3301" spans="1:21" x14ac:dyDescent="0.3">
      <c r="A3301">
        <v>43477</v>
      </c>
      <c r="B3301">
        <v>164.83</v>
      </c>
      <c r="C3301">
        <v>98.59</v>
      </c>
      <c r="D3301">
        <v>250.57</v>
      </c>
      <c r="E3301">
        <v>57.5</v>
      </c>
      <c r="F3301">
        <v>20.27</v>
      </c>
      <c r="G3301">
        <v>36.01</v>
      </c>
      <c r="H3301">
        <v>37.207500000000003</v>
      </c>
      <c r="I3301">
        <v>34.78</v>
      </c>
      <c r="J3301">
        <v>36.61</v>
      </c>
      <c r="K3301">
        <v>162.02000000000001</v>
      </c>
      <c r="L3301">
        <v>48.93</v>
      </c>
      <c r="O3301" s="1">
        <v>43477</v>
      </c>
      <c r="P3301" s="4">
        <f t="shared" si="105"/>
        <v>75.615468750000005</v>
      </c>
      <c r="Q3301" s="4">
        <f t="shared" si="104"/>
        <v>164.83</v>
      </c>
      <c r="T3301" s="59"/>
      <c r="U3301" s="59"/>
    </row>
    <row r="3302" spans="1:21" x14ac:dyDescent="0.3">
      <c r="A3302">
        <v>43478</v>
      </c>
      <c r="B3302">
        <v>164.83</v>
      </c>
      <c r="C3302">
        <v>98.59</v>
      </c>
      <c r="D3302">
        <v>250.57</v>
      </c>
      <c r="E3302">
        <v>57.5</v>
      </c>
      <c r="F3302">
        <v>20.27</v>
      </c>
      <c r="G3302">
        <v>36.01</v>
      </c>
      <c r="H3302">
        <v>37.207500000000003</v>
      </c>
      <c r="I3302">
        <v>34.78</v>
      </c>
      <c r="J3302">
        <v>36.61</v>
      </c>
      <c r="K3302">
        <v>162.02000000000001</v>
      </c>
      <c r="L3302">
        <v>48.93</v>
      </c>
      <c r="O3302" s="1">
        <v>43478</v>
      </c>
      <c r="P3302" s="4">
        <f t="shared" si="105"/>
        <v>75.615468750000005</v>
      </c>
      <c r="Q3302" s="4">
        <f t="shared" si="104"/>
        <v>164.83</v>
      </c>
      <c r="T3302" s="59"/>
      <c r="U3302" s="59"/>
    </row>
    <row r="3303" spans="1:21" x14ac:dyDescent="0.3">
      <c r="A3303">
        <v>43479</v>
      </c>
      <c r="B3303">
        <v>162.15</v>
      </c>
      <c r="C3303">
        <v>96.33</v>
      </c>
      <c r="D3303">
        <v>250.87</v>
      </c>
      <c r="E3303">
        <v>57.3</v>
      </c>
      <c r="F3303">
        <v>20.23</v>
      </c>
      <c r="G3303">
        <v>34.67</v>
      </c>
      <c r="H3303">
        <v>37.61</v>
      </c>
      <c r="I3303">
        <v>33.86</v>
      </c>
      <c r="J3303">
        <v>35.76</v>
      </c>
      <c r="K3303">
        <v>158.69</v>
      </c>
      <c r="L3303">
        <v>48.35</v>
      </c>
      <c r="O3303" s="1">
        <v>43479</v>
      </c>
      <c r="P3303" s="4">
        <f t="shared" si="105"/>
        <v>74.884749999999997</v>
      </c>
      <c r="Q3303" s="4">
        <f t="shared" si="104"/>
        <v>162.15</v>
      </c>
      <c r="T3303" s="59"/>
      <c r="U3303" s="59"/>
    </row>
    <row r="3304" spans="1:21" x14ac:dyDescent="0.3">
      <c r="A3304">
        <v>43480</v>
      </c>
      <c r="B3304">
        <v>162.62</v>
      </c>
      <c r="C3304">
        <v>97.63</v>
      </c>
      <c r="D3304">
        <v>256.49</v>
      </c>
      <c r="E3304">
        <v>55.73</v>
      </c>
      <c r="F3304">
        <v>20.38</v>
      </c>
      <c r="G3304">
        <v>33.99</v>
      </c>
      <c r="H3304">
        <v>37.467500000000001</v>
      </c>
      <c r="I3304">
        <v>33.75</v>
      </c>
      <c r="J3304">
        <v>36.04</v>
      </c>
      <c r="K3304">
        <v>159.22999999999999</v>
      </c>
      <c r="L3304">
        <v>48.6</v>
      </c>
      <c r="O3304" s="1">
        <v>43480</v>
      </c>
      <c r="P3304" s="4">
        <f t="shared" si="105"/>
        <v>75.467718750000003</v>
      </c>
      <c r="Q3304" s="4">
        <f t="shared" si="104"/>
        <v>162.62</v>
      </c>
      <c r="T3304" s="59"/>
      <c r="U3304" s="59"/>
    </row>
    <row r="3305" spans="1:21" x14ac:dyDescent="0.3">
      <c r="A3305">
        <v>43481</v>
      </c>
      <c r="B3305">
        <v>161.13</v>
      </c>
      <c r="C3305">
        <v>97.17</v>
      </c>
      <c r="D3305">
        <v>251.7</v>
      </c>
      <c r="E3305">
        <v>55.27</v>
      </c>
      <c r="F3305">
        <v>19.73</v>
      </c>
      <c r="G3305">
        <v>33.58</v>
      </c>
      <c r="H3305">
        <v>37.21</v>
      </c>
      <c r="I3305">
        <v>33.64</v>
      </c>
      <c r="J3305">
        <v>35.64</v>
      </c>
      <c r="K3305">
        <v>157.28</v>
      </c>
      <c r="L3305">
        <v>48.13</v>
      </c>
      <c r="O3305" s="1">
        <v>43481</v>
      </c>
      <c r="P3305" s="4">
        <f t="shared" si="105"/>
        <v>74.494375000000005</v>
      </c>
      <c r="Q3305" s="4">
        <f t="shared" si="104"/>
        <v>161.13</v>
      </c>
      <c r="T3305" s="59"/>
      <c r="U3305" s="59"/>
    </row>
    <row r="3306" spans="1:21" x14ac:dyDescent="0.3">
      <c r="A3306">
        <v>43482</v>
      </c>
      <c r="B3306">
        <v>162.62</v>
      </c>
      <c r="C3306">
        <v>97.54</v>
      </c>
      <c r="D3306">
        <v>255.33</v>
      </c>
      <c r="E3306">
        <v>54.77</v>
      </c>
      <c r="F3306">
        <v>20.25</v>
      </c>
      <c r="G3306">
        <v>33.880000000000003</v>
      </c>
      <c r="H3306">
        <v>37.93</v>
      </c>
      <c r="I3306">
        <v>34.54</v>
      </c>
      <c r="J3306">
        <v>36.29</v>
      </c>
      <c r="K3306">
        <v>157.54</v>
      </c>
      <c r="L3306">
        <v>48.47</v>
      </c>
      <c r="O3306" s="1">
        <v>43482</v>
      </c>
      <c r="P3306" s="4">
        <f t="shared" si="105"/>
        <v>75.246375000000015</v>
      </c>
      <c r="Q3306" s="4">
        <f t="shared" si="104"/>
        <v>162.62</v>
      </c>
      <c r="T3306" s="59"/>
      <c r="U3306" s="59"/>
    </row>
    <row r="3307" spans="1:21" x14ac:dyDescent="0.3">
      <c r="A3307">
        <v>43483</v>
      </c>
      <c r="B3307">
        <v>166.85</v>
      </c>
      <c r="C3307">
        <v>99.42</v>
      </c>
      <c r="D3307">
        <v>260.82</v>
      </c>
      <c r="E3307">
        <v>55.27</v>
      </c>
      <c r="F3307">
        <v>20.77</v>
      </c>
      <c r="G3307">
        <v>35.76</v>
      </c>
      <c r="H3307">
        <v>39.232500000000002</v>
      </c>
      <c r="I3307">
        <v>35.71</v>
      </c>
      <c r="J3307">
        <v>36.840000000000003</v>
      </c>
      <c r="K3307">
        <v>162.69999999999999</v>
      </c>
      <c r="L3307">
        <v>49.19</v>
      </c>
      <c r="O3307" s="1">
        <v>43483</v>
      </c>
      <c r="P3307" s="4">
        <f t="shared" si="105"/>
        <v>77.046406250000004</v>
      </c>
      <c r="Q3307" s="4">
        <f t="shared" si="104"/>
        <v>166.85</v>
      </c>
      <c r="T3307" s="59"/>
      <c r="U3307" s="59"/>
    </row>
    <row r="3308" spans="1:21" x14ac:dyDescent="0.3">
      <c r="A3308">
        <v>43484</v>
      </c>
      <c r="B3308">
        <v>166.85</v>
      </c>
      <c r="C3308">
        <v>99.42</v>
      </c>
      <c r="D3308">
        <v>260.82</v>
      </c>
      <c r="E3308">
        <v>55.27</v>
      </c>
      <c r="F3308">
        <v>20.77</v>
      </c>
      <c r="G3308">
        <v>35.76</v>
      </c>
      <c r="H3308">
        <v>39.232500000000002</v>
      </c>
      <c r="I3308">
        <v>35.71</v>
      </c>
      <c r="J3308">
        <v>36.840000000000003</v>
      </c>
      <c r="K3308">
        <v>162.69999999999999</v>
      </c>
      <c r="L3308">
        <v>49.19</v>
      </c>
      <c r="O3308" s="1">
        <v>43484</v>
      </c>
      <c r="P3308" s="4">
        <f t="shared" si="105"/>
        <v>77.046406250000004</v>
      </c>
      <c r="Q3308" s="4">
        <f t="shared" si="104"/>
        <v>166.85</v>
      </c>
      <c r="T3308" s="59"/>
      <c r="U3308" s="59"/>
    </row>
    <row r="3309" spans="1:21" x14ac:dyDescent="0.3">
      <c r="A3309">
        <v>43485</v>
      </c>
      <c r="B3309">
        <v>166.85</v>
      </c>
      <c r="C3309">
        <v>99.42</v>
      </c>
      <c r="D3309">
        <v>260.82</v>
      </c>
      <c r="E3309">
        <v>55.27</v>
      </c>
      <c r="F3309">
        <v>20.77</v>
      </c>
      <c r="G3309">
        <v>35.76</v>
      </c>
      <c r="H3309">
        <v>39.232500000000002</v>
      </c>
      <c r="I3309">
        <v>35.71</v>
      </c>
      <c r="J3309">
        <v>36.840000000000003</v>
      </c>
      <c r="K3309">
        <v>162.69999999999999</v>
      </c>
      <c r="L3309">
        <v>49.19</v>
      </c>
      <c r="O3309" s="1">
        <v>43485</v>
      </c>
      <c r="P3309" s="4">
        <f t="shared" si="105"/>
        <v>77.046406250000004</v>
      </c>
      <c r="Q3309" s="4">
        <f t="shared" ref="Q3309:Q3372" si="106">B3309</f>
        <v>166.85</v>
      </c>
      <c r="T3309" s="59"/>
      <c r="U3309" s="59"/>
    </row>
    <row r="3310" spans="1:21" x14ac:dyDescent="0.3">
      <c r="A3310">
        <v>43486</v>
      </c>
      <c r="B3310">
        <v>166.85</v>
      </c>
      <c r="C3310">
        <v>99.42</v>
      </c>
      <c r="D3310">
        <v>260.82</v>
      </c>
      <c r="E3310">
        <v>55.27</v>
      </c>
      <c r="F3310">
        <v>20.77</v>
      </c>
      <c r="G3310">
        <v>35.76</v>
      </c>
      <c r="H3310">
        <v>39.232500000000002</v>
      </c>
      <c r="I3310">
        <v>35.71</v>
      </c>
      <c r="J3310">
        <v>36.840000000000003</v>
      </c>
      <c r="K3310">
        <v>162.69999999999999</v>
      </c>
      <c r="L3310">
        <v>49.19</v>
      </c>
      <c r="O3310" s="1">
        <v>43486</v>
      </c>
      <c r="P3310" s="4">
        <f t="shared" si="105"/>
        <v>77.046406250000004</v>
      </c>
      <c r="Q3310" s="4">
        <f t="shared" si="106"/>
        <v>166.85</v>
      </c>
      <c r="T3310" s="59"/>
      <c r="U3310" s="59"/>
    </row>
    <row r="3311" spans="1:21" x14ac:dyDescent="0.3">
      <c r="A3311">
        <v>43487</v>
      </c>
      <c r="B3311">
        <v>162.05000000000001</v>
      </c>
      <c r="C3311">
        <v>96.62</v>
      </c>
      <c r="D3311">
        <v>258.29000000000002</v>
      </c>
      <c r="E3311">
        <v>54.29</v>
      </c>
      <c r="F3311">
        <v>19.760000000000002</v>
      </c>
      <c r="G3311">
        <v>33.869999999999997</v>
      </c>
      <c r="H3311">
        <v>37.192500000000003</v>
      </c>
      <c r="I3311">
        <v>34.44</v>
      </c>
      <c r="J3311">
        <v>36.369999999999997</v>
      </c>
      <c r="K3311">
        <v>159.5</v>
      </c>
      <c r="L3311">
        <v>48.27</v>
      </c>
      <c r="O3311" s="1">
        <v>43487</v>
      </c>
      <c r="P3311" s="4">
        <f t="shared" si="105"/>
        <v>75.350906249999994</v>
      </c>
      <c r="Q3311" s="4">
        <f t="shared" si="106"/>
        <v>162.05000000000001</v>
      </c>
      <c r="T3311" s="59"/>
      <c r="U3311" s="59"/>
    </row>
    <row r="3312" spans="1:21" x14ac:dyDescent="0.3">
      <c r="A3312">
        <v>43488</v>
      </c>
      <c r="B3312">
        <v>160.91</v>
      </c>
      <c r="C3312">
        <v>95.49</v>
      </c>
      <c r="D3312">
        <v>257.52</v>
      </c>
      <c r="E3312">
        <v>51.77</v>
      </c>
      <c r="F3312">
        <v>19.8</v>
      </c>
      <c r="G3312">
        <v>34.24</v>
      </c>
      <c r="H3312">
        <v>37.322499999999998</v>
      </c>
      <c r="I3312">
        <v>34.31</v>
      </c>
      <c r="J3312">
        <v>36.49</v>
      </c>
      <c r="K3312">
        <v>162.12</v>
      </c>
      <c r="L3312">
        <v>47.94</v>
      </c>
      <c r="O3312" s="1">
        <v>43488</v>
      </c>
      <c r="P3312" s="4">
        <f t="shared" si="105"/>
        <v>74.999656249999987</v>
      </c>
      <c r="Q3312" s="4">
        <f t="shared" si="106"/>
        <v>160.91</v>
      </c>
      <c r="T3312" s="59"/>
      <c r="U3312" s="59"/>
    </row>
    <row r="3313" spans="1:21" x14ac:dyDescent="0.3">
      <c r="A3313">
        <v>43489</v>
      </c>
      <c r="B3313">
        <v>170.26</v>
      </c>
      <c r="C3313">
        <v>102.09</v>
      </c>
      <c r="D3313">
        <v>263.55</v>
      </c>
      <c r="E3313">
        <v>50.81</v>
      </c>
      <c r="F3313">
        <v>20.85</v>
      </c>
      <c r="G3313">
        <v>36.590000000000003</v>
      </c>
      <c r="H3313">
        <v>39.46</v>
      </c>
      <c r="I3313">
        <v>37.82</v>
      </c>
      <c r="J3313">
        <v>37.64</v>
      </c>
      <c r="K3313">
        <v>168.9</v>
      </c>
      <c r="L3313">
        <v>49.76</v>
      </c>
      <c r="O3313" s="1">
        <v>43489</v>
      </c>
      <c r="P3313" s="4">
        <f t="shared" si="105"/>
        <v>77.931624999999997</v>
      </c>
      <c r="Q3313" s="4">
        <f t="shared" si="106"/>
        <v>170.26</v>
      </c>
      <c r="T3313" s="59"/>
      <c r="U3313" s="59"/>
    </row>
    <row r="3314" spans="1:21" x14ac:dyDescent="0.3">
      <c r="A3314">
        <v>43490</v>
      </c>
      <c r="B3314">
        <v>173.79</v>
      </c>
      <c r="C3314">
        <v>104.41</v>
      </c>
      <c r="D3314">
        <v>267.94</v>
      </c>
      <c r="E3314">
        <v>51.3</v>
      </c>
      <c r="F3314">
        <v>21.93</v>
      </c>
      <c r="G3314">
        <v>38.96</v>
      </c>
      <c r="H3314">
        <v>40.037500000000001</v>
      </c>
      <c r="I3314">
        <v>39.19</v>
      </c>
      <c r="J3314">
        <v>38.14</v>
      </c>
      <c r="K3314">
        <v>176.66</v>
      </c>
      <c r="L3314">
        <v>47.04</v>
      </c>
      <c r="O3314" s="1">
        <v>43490</v>
      </c>
      <c r="P3314" s="4">
        <f t="shared" si="105"/>
        <v>79.455843750000014</v>
      </c>
      <c r="Q3314" s="4">
        <f t="shared" si="106"/>
        <v>173.79</v>
      </c>
      <c r="T3314" s="59"/>
      <c r="U3314" s="59"/>
    </row>
    <row r="3315" spans="1:21" x14ac:dyDescent="0.3">
      <c r="A3315">
        <v>43491</v>
      </c>
      <c r="B3315">
        <v>173.79</v>
      </c>
      <c r="C3315">
        <v>104.41</v>
      </c>
      <c r="D3315">
        <v>267.94</v>
      </c>
      <c r="E3315">
        <v>51.3</v>
      </c>
      <c r="F3315">
        <v>21.93</v>
      </c>
      <c r="G3315">
        <v>38.96</v>
      </c>
      <c r="H3315">
        <v>40.037500000000001</v>
      </c>
      <c r="I3315">
        <v>39.19</v>
      </c>
      <c r="J3315">
        <v>38.14</v>
      </c>
      <c r="K3315">
        <v>176.66</v>
      </c>
      <c r="L3315">
        <v>47.04</v>
      </c>
      <c r="O3315" s="1">
        <v>43491</v>
      </c>
      <c r="P3315" s="4">
        <f t="shared" si="105"/>
        <v>79.455843750000014</v>
      </c>
      <c r="Q3315" s="4">
        <f t="shared" si="106"/>
        <v>173.79</v>
      </c>
      <c r="T3315" s="59"/>
      <c r="U3315" s="59"/>
    </row>
    <row r="3316" spans="1:21" x14ac:dyDescent="0.3">
      <c r="A3316">
        <v>43492</v>
      </c>
      <c r="B3316">
        <v>173.79</v>
      </c>
      <c r="C3316">
        <v>104.41</v>
      </c>
      <c r="D3316">
        <v>267.94</v>
      </c>
      <c r="E3316">
        <v>51.3</v>
      </c>
      <c r="F3316">
        <v>21.93</v>
      </c>
      <c r="G3316">
        <v>38.96</v>
      </c>
      <c r="H3316">
        <v>40.037500000000001</v>
      </c>
      <c r="I3316">
        <v>39.19</v>
      </c>
      <c r="J3316">
        <v>38.14</v>
      </c>
      <c r="K3316">
        <v>176.66</v>
      </c>
      <c r="L3316">
        <v>47.04</v>
      </c>
      <c r="O3316" s="1">
        <v>43492</v>
      </c>
      <c r="P3316" s="4">
        <f t="shared" si="105"/>
        <v>79.455843750000014</v>
      </c>
      <c r="Q3316" s="4">
        <f t="shared" si="106"/>
        <v>173.79</v>
      </c>
      <c r="T3316" s="59"/>
      <c r="U3316" s="59"/>
    </row>
    <row r="3317" spans="1:21" x14ac:dyDescent="0.3">
      <c r="A3317">
        <v>43493</v>
      </c>
      <c r="B3317">
        <v>170.36</v>
      </c>
      <c r="C3317">
        <v>102.68</v>
      </c>
      <c r="D3317">
        <v>267.62</v>
      </c>
      <c r="E3317">
        <v>50.64</v>
      </c>
      <c r="F3317">
        <v>20.18</v>
      </c>
      <c r="G3317">
        <v>38.08</v>
      </c>
      <c r="H3317">
        <v>34.502499999999998</v>
      </c>
      <c r="I3317">
        <v>38.700000000000003</v>
      </c>
      <c r="J3317">
        <v>37.44</v>
      </c>
      <c r="K3317">
        <v>174.15</v>
      </c>
      <c r="L3317">
        <v>46.71</v>
      </c>
      <c r="O3317" s="1">
        <v>43493</v>
      </c>
      <c r="P3317" s="4">
        <f t="shared" si="105"/>
        <v>77.979656249999991</v>
      </c>
      <c r="Q3317" s="4">
        <f t="shared" si="106"/>
        <v>170.36</v>
      </c>
      <c r="T3317" s="59"/>
      <c r="U3317" s="59"/>
    </row>
    <row r="3318" spans="1:21" x14ac:dyDescent="0.3">
      <c r="A3318">
        <v>43494</v>
      </c>
      <c r="B3318">
        <v>167.9</v>
      </c>
      <c r="C3318">
        <v>101.35</v>
      </c>
      <c r="D3318">
        <v>266.32</v>
      </c>
      <c r="E3318">
        <v>49.4</v>
      </c>
      <c r="F3318">
        <v>19.25</v>
      </c>
      <c r="G3318">
        <v>37.39</v>
      </c>
      <c r="H3318">
        <v>32.9</v>
      </c>
      <c r="I3318">
        <v>38.200000000000003</v>
      </c>
      <c r="J3318">
        <v>36.33</v>
      </c>
      <c r="K3318">
        <v>174.61</v>
      </c>
      <c r="L3318">
        <v>46.54</v>
      </c>
      <c r="O3318" s="1">
        <v>43494</v>
      </c>
      <c r="P3318" s="4">
        <f t="shared" si="105"/>
        <v>77.073875000000001</v>
      </c>
      <c r="Q3318" s="4">
        <f t="shared" si="106"/>
        <v>167.9</v>
      </c>
      <c r="T3318" s="59"/>
      <c r="U3318" s="59"/>
    </row>
    <row r="3319" spans="1:21" x14ac:dyDescent="0.3">
      <c r="A3319">
        <v>43495</v>
      </c>
      <c r="B3319">
        <v>172.77</v>
      </c>
      <c r="C3319">
        <v>102.14</v>
      </c>
      <c r="D3319">
        <v>270.82</v>
      </c>
      <c r="E3319">
        <v>50.17</v>
      </c>
      <c r="F3319">
        <v>23.09</v>
      </c>
      <c r="G3319">
        <v>38.24</v>
      </c>
      <c r="H3319">
        <v>34.347499999999997</v>
      </c>
      <c r="I3319">
        <v>39.6</v>
      </c>
      <c r="J3319">
        <v>37.380000000000003</v>
      </c>
      <c r="K3319">
        <v>177.19</v>
      </c>
      <c r="L3319">
        <v>47.54</v>
      </c>
      <c r="O3319" s="1">
        <v>43495</v>
      </c>
      <c r="P3319" s="4">
        <f t="shared" si="105"/>
        <v>78.897593749999999</v>
      </c>
      <c r="Q3319" s="4">
        <f t="shared" si="106"/>
        <v>172.77</v>
      </c>
      <c r="T3319" s="59"/>
      <c r="U3319" s="59"/>
    </row>
    <row r="3320" spans="1:21" x14ac:dyDescent="0.3">
      <c r="A3320">
        <v>43496</v>
      </c>
      <c r="B3320">
        <v>172.69</v>
      </c>
      <c r="C3320">
        <v>100.68</v>
      </c>
      <c r="D3320">
        <v>268.25</v>
      </c>
      <c r="E3320">
        <v>49.52</v>
      </c>
      <c r="F3320">
        <v>24.41</v>
      </c>
      <c r="G3320">
        <v>38.22</v>
      </c>
      <c r="H3320">
        <v>35.9375</v>
      </c>
      <c r="I3320">
        <v>39.08</v>
      </c>
      <c r="J3320">
        <v>37.619999999999997</v>
      </c>
      <c r="K3320">
        <v>175.03</v>
      </c>
      <c r="L3320">
        <v>47.12</v>
      </c>
      <c r="O3320" s="1">
        <v>43496</v>
      </c>
      <c r="P3320" s="4">
        <f t="shared" si="105"/>
        <v>78.494468749999996</v>
      </c>
      <c r="Q3320" s="4">
        <f t="shared" si="106"/>
        <v>172.69</v>
      </c>
      <c r="T3320" s="59"/>
      <c r="U3320" s="59"/>
    </row>
    <row r="3321" spans="1:21" x14ac:dyDescent="0.3">
      <c r="A3321">
        <v>43497</v>
      </c>
      <c r="B3321">
        <v>174.76</v>
      </c>
      <c r="C3321">
        <v>101.99</v>
      </c>
      <c r="D3321">
        <v>266.81</v>
      </c>
      <c r="E3321">
        <v>49.61</v>
      </c>
      <c r="F3321">
        <v>24.51</v>
      </c>
      <c r="G3321">
        <v>39.6</v>
      </c>
      <c r="H3321">
        <v>36.182499999999997</v>
      </c>
      <c r="I3321">
        <v>39.31</v>
      </c>
      <c r="J3321">
        <v>37.57</v>
      </c>
      <c r="K3321">
        <v>178.41</v>
      </c>
      <c r="L3321">
        <v>48.73</v>
      </c>
      <c r="O3321" s="1">
        <v>43497</v>
      </c>
      <c r="P3321" s="4">
        <f t="shared" si="105"/>
        <v>79.057531250000011</v>
      </c>
      <c r="Q3321" s="4">
        <f t="shared" si="106"/>
        <v>174.76</v>
      </c>
      <c r="T3321" s="59"/>
      <c r="U3321" s="59"/>
    </row>
    <row r="3322" spans="1:21" x14ac:dyDescent="0.3">
      <c r="A3322">
        <v>43498</v>
      </c>
      <c r="B3322">
        <v>174.76</v>
      </c>
      <c r="C3322">
        <v>101.99</v>
      </c>
      <c r="D3322">
        <v>266.81</v>
      </c>
      <c r="E3322">
        <v>49.61</v>
      </c>
      <c r="F3322">
        <v>24.51</v>
      </c>
      <c r="G3322">
        <v>39.6</v>
      </c>
      <c r="H3322">
        <v>36.182499999999997</v>
      </c>
      <c r="I3322">
        <v>39.31</v>
      </c>
      <c r="J3322">
        <v>37.57</v>
      </c>
      <c r="K3322">
        <v>178.41</v>
      </c>
      <c r="L3322">
        <v>48.73</v>
      </c>
      <c r="O3322" s="1">
        <v>43498</v>
      </c>
      <c r="P3322" s="4">
        <f t="shared" si="105"/>
        <v>79.057531250000011</v>
      </c>
      <c r="Q3322" s="4">
        <f t="shared" si="106"/>
        <v>174.76</v>
      </c>
      <c r="T3322" s="59"/>
      <c r="U3322" s="59"/>
    </row>
    <row r="3323" spans="1:21" x14ac:dyDescent="0.3">
      <c r="A3323">
        <v>43499</v>
      </c>
      <c r="B3323">
        <v>174.76</v>
      </c>
      <c r="C3323">
        <v>101.99</v>
      </c>
      <c r="D3323">
        <v>266.81</v>
      </c>
      <c r="E3323">
        <v>49.61</v>
      </c>
      <c r="F3323">
        <v>24.51</v>
      </c>
      <c r="G3323">
        <v>39.6</v>
      </c>
      <c r="H3323">
        <v>36.182499999999997</v>
      </c>
      <c r="I3323">
        <v>39.31</v>
      </c>
      <c r="J3323">
        <v>37.57</v>
      </c>
      <c r="K3323">
        <v>178.41</v>
      </c>
      <c r="L3323">
        <v>48.73</v>
      </c>
      <c r="O3323" s="1">
        <v>43499</v>
      </c>
      <c r="P3323" s="4">
        <f t="shared" si="105"/>
        <v>79.057531250000011</v>
      </c>
      <c r="Q3323" s="4">
        <f t="shared" si="106"/>
        <v>174.76</v>
      </c>
      <c r="T3323" s="59"/>
      <c r="U3323" s="59"/>
    </row>
    <row r="3324" spans="1:21" x14ac:dyDescent="0.3">
      <c r="A3324">
        <v>43500</v>
      </c>
      <c r="B3324">
        <v>175.64</v>
      </c>
      <c r="C3324">
        <v>101.8</v>
      </c>
      <c r="D3324">
        <v>272.12</v>
      </c>
      <c r="E3324">
        <v>49.69</v>
      </c>
      <c r="F3324">
        <v>24.13</v>
      </c>
      <c r="G3324">
        <v>39.47</v>
      </c>
      <c r="H3324">
        <v>37.295000000000002</v>
      </c>
      <c r="I3324">
        <v>38.9</v>
      </c>
      <c r="J3324">
        <v>37.94</v>
      </c>
      <c r="K3324">
        <v>179.56</v>
      </c>
      <c r="L3324">
        <v>49.22</v>
      </c>
      <c r="O3324" s="1">
        <v>43500</v>
      </c>
      <c r="P3324" s="4">
        <f t="shared" si="105"/>
        <v>79.795312499999994</v>
      </c>
      <c r="Q3324" s="4">
        <f t="shared" si="106"/>
        <v>175.64</v>
      </c>
      <c r="T3324" s="59"/>
      <c r="U3324" s="59"/>
    </row>
    <row r="3325" spans="1:21" x14ac:dyDescent="0.3">
      <c r="A3325">
        <v>43501</v>
      </c>
      <c r="B3325">
        <v>176.44</v>
      </c>
      <c r="C3325">
        <v>102.32</v>
      </c>
      <c r="D3325">
        <v>270</v>
      </c>
      <c r="E3325">
        <v>50.73</v>
      </c>
      <c r="F3325">
        <v>23.31</v>
      </c>
      <c r="G3325">
        <v>39.369999999999997</v>
      </c>
      <c r="H3325">
        <v>37.487499999999997</v>
      </c>
      <c r="I3325">
        <v>39.119999999999997</v>
      </c>
      <c r="J3325">
        <v>38.25</v>
      </c>
      <c r="K3325">
        <v>181.61</v>
      </c>
      <c r="L3325">
        <v>50.01</v>
      </c>
      <c r="O3325" s="1">
        <v>43501</v>
      </c>
      <c r="P3325" s="4">
        <f t="shared" si="105"/>
        <v>79.882093749999981</v>
      </c>
      <c r="Q3325" s="4">
        <f t="shared" si="106"/>
        <v>176.44</v>
      </c>
      <c r="T3325" s="59"/>
      <c r="U3325" s="59"/>
    </row>
    <row r="3326" spans="1:21" x14ac:dyDescent="0.3">
      <c r="A3326">
        <v>43502</v>
      </c>
      <c r="B3326">
        <v>181.19</v>
      </c>
      <c r="C3326">
        <v>106.48</v>
      </c>
      <c r="D3326">
        <v>276.20999999999998</v>
      </c>
      <c r="E3326">
        <v>51.1</v>
      </c>
      <c r="F3326">
        <v>23.26</v>
      </c>
      <c r="G3326">
        <v>41.52</v>
      </c>
      <c r="H3326">
        <v>38.25</v>
      </c>
      <c r="I3326">
        <v>40.28</v>
      </c>
      <c r="J3326">
        <v>38.74</v>
      </c>
      <c r="K3326">
        <v>186.86</v>
      </c>
      <c r="L3326">
        <v>49.9</v>
      </c>
      <c r="O3326" s="1">
        <v>43502</v>
      </c>
      <c r="P3326" s="4">
        <f t="shared" si="105"/>
        <v>81.817499999999995</v>
      </c>
      <c r="Q3326" s="4">
        <f t="shared" si="106"/>
        <v>181.19</v>
      </c>
      <c r="T3326" s="59"/>
      <c r="U3326" s="59"/>
    </row>
    <row r="3327" spans="1:21" x14ac:dyDescent="0.3">
      <c r="A3327">
        <v>43503</v>
      </c>
      <c r="B3327">
        <v>177.26</v>
      </c>
      <c r="C3327">
        <v>103.86</v>
      </c>
      <c r="D3327">
        <v>269.08999999999997</v>
      </c>
      <c r="E3327">
        <v>50.55</v>
      </c>
      <c r="F3327">
        <v>22.67</v>
      </c>
      <c r="G3327">
        <v>39.380000000000003</v>
      </c>
      <c r="H3327">
        <v>36.854999999999997</v>
      </c>
      <c r="I3327">
        <v>39.92</v>
      </c>
      <c r="J3327">
        <v>38.119999999999997</v>
      </c>
      <c r="K3327">
        <v>181.1</v>
      </c>
      <c r="L3327">
        <v>49.23</v>
      </c>
      <c r="O3327" s="1">
        <v>43503</v>
      </c>
      <c r="P3327" s="4">
        <f t="shared" si="105"/>
        <v>79.760937500000011</v>
      </c>
      <c r="Q3327" s="4">
        <f t="shared" si="106"/>
        <v>177.26</v>
      </c>
      <c r="T3327" s="59"/>
      <c r="U3327" s="59"/>
    </row>
    <row r="3328" spans="1:21" x14ac:dyDescent="0.3">
      <c r="A3328">
        <v>43504</v>
      </c>
      <c r="B3328">
        <v>176.95</v>
      </c>
      <c r="C3328">
        <v>104.55</v>
      </c>
      <c r="D3328">
        <v>274.06</v>
      </c>
      <c r="E3328">
        <v>50.29</v>
      </c>
      <c r="F3328">
        <v>23.05</v>
      </c>
      <c r="G3328">
        <v>38.58</v>
      </c>
      <c r="H3328">
        <v>37.042499999999997</v>
      </c>
      <c r="I3328">
        <v>39.78</v>
      </c>
      <c r="J3328">
        <v>37.79</v>
      </c>
      <c r="K3328">
        <v>181.07</v>
      </c>
      <c r="L3328">
        <v>48.84</v>
      </c>
      <c r="O3328" s="1">
        <v>43504</v>
      </c>
      <c r="P3328" s="4">
        <f t="shared" si="105"/>
        <v>80.264656250000016</v>
      </c>
      <c r="Q3328" s="4">
        <f t="shared" si="106"/>
        <v>176.95</v>
      </c>
      <c r="T3328" s="59"/>
      <c r="U3328" s="59"/>
    </row>
    <row r="3329" spans="1:21" x14ac:dyDescent="0.3">
      <c r="A3329">
        <v>43505</v>
      </c>
      <c r="B3329">
        <v>176.95</v>
      </c>
      <c r="C3329">
        <v>104.55</v>
      </c>
      <c r="D3329">
        <v>274.06</v>
      </c>
      <c r="E3329">
        <v>50.29</v>
      </c>
      <c r="F3329">
        <v>23.05</v>
      </c>
      <c r="G3329">
        <v>38.58</v>
      </c>
      <c r="H3329">
        <v>37.042499999999997</v>
      </c>
      <c r="I3329">
        <v>39.78</v>
      </c>
      <c r="J3329">
        <v>37.79</v>
      </c>
      <c r="K3329">
        <v>181.07</v>
      </c>
      <c r="L3329">
        <v>48.84</v>
      </c>
      <c r="O3329" s="1">
        <v>43505</v>
      </c>
      <c r="P3329" s="4">
        <f t="shared" si="105"/>
        <v>80.264656250000016</v>
      </c>
      <c r="Q3329" s="4">
        <f t="shared" si="106"/>
        <v>176.95</v>
      </c>
      <c r="T3329" s="59"/>
      <c r="U3329" s="59"/>
    </row>
    <row r="3330" spans="1:21" x14ac:dyDescent="0.3">
      <c r="A3330">
        <v>43506</v>
      </c>
      <c r="B3330">
        <v>176.95</v>
      </c>
      <c r="C3330">
        <v>104.55</v>
      </c>
      <c r="D3330">
        <v>274.06</v>
      </c>
      <c r="E3330">
        <v>50.29</v>
      </c>
      <c r="F3330">
        <v>23.05</v>
      </c>
      <c r="G3330">
        <v>38.58</v>
      </c>
      <c r="H3330">
        <v>37.042499999999997</v>
      </c>
      <c r="I3330">
        <v>39.78</v>
      </c>
      <c r="J3330">
        <v>37.79</v>
      </c>
      <c r="K3330">
        <v>181.07</v>
      </c>
      <c r="L3330">
        <v>48.84</v>
      </c>
      <c r="O3330" s="1">
        <v>43506</v>
      </c>
      <c r="P3330" s="4">
        <f t="shared" si="105"/>
        <v>80.264656250000016</v>
      </c>
      <c r="Q3330" s="4">
        <f t="shared" si="106"/>
        <v>176.95</v>
      </c>
      <c r="T3330" s="59"/>
      <c r="U3330" s="59"/>
    </row>
    <row r="3331" spans="1:21" x14ac:dyDescent="0.3">
      <c r="A3331">
        <v>43507</v>
      </c>
      <c r="B3331">
        <v>177.82</v>
      </c>
      <c r="C3331">
        <v>104.76</v>
      </c>
      <c r="D3331">
        <v>275.72000000000003</v>
      </c>
      <c r="E3331">
        <v>50.83</v>
      </c>
      <c r="F3331">
        <v>22.96</v>
      </c>
      <c r="G3331">
        <v>38.58</v>
      </c>
      <c r="H3331">
        <v>36.612499999999997</v>
      </c>
      <c r="I3331">
        <v>39.9</v>
      </c>
      <c r="J3331">
        <v>38.29</v>
      </c>
      <c r="K3331">
        <v>178.52</v>
      </c>
      <c r="L3331">
        <v>48.77</v>
      </c>
      <c r="O3331" s="1">
        <v>43507</v>
      </c>
      <c r="P3331" s="4">
        <f t="shared" si="105"/>
        <v>80.380406250000007</v>
      </c>
      <c r="Q3331" s="4">
        <f t="shared" si="106"/>
        <v>177.82</v>
      </c>
      <c r="T3331" s="59"/>
      <c r="U3331" s="59"/>
    </row>
    <row r="3332" spans="1:21" x14ac:dyDescent="0.3">
      <c r="A3332">
        <v>43508</v>
      </c>
      <c r="B3332">
        <v>181.58</v>
      </c>
      <c r="C3332">
        <v>106.44</v>
      </c>
      <c r="D3332">
        <v>279.39</v>
      </c>
      <c r="E3332">
        <v>51.66</v>
      </c>
      <c r="F3332">
        <v>22.82</v>
      </c>
      <c r="G3332">
        <v>40.4</v>
      </c>
      <c r="H3332">
        <v>37.792499999999997</v>
      </c>
      <c r="I3332">
        <v>40.69</v>
      </c>
      <c r="J3332">
        <v>38.64</v>
      </c>
      <c r="K3332">
        <v>182.79</v>
      </c>
      <c r="L3332">
        <v>50.01</v>
      </c>
      <c r="O3332" s="1">
        <v>43508</v>
      </c>
      <c r="P3332" s="4">
        <f t="shared" ref="P3332:P3395" si="107">SUMPRODUCT(C3332:L3332,$C$1:$L$1)</f>
        <v>81.856781249999997</v>
      </c>
      <c r="Q3332" s="4">
        <f t="shared" si="106"/>
        <v>181.58</v>
      </c>
      <c r="T3332" s="59"/>
      <c r="U3332" s="59"/>
    </row>
    <row r="3333" spans="1:21" x14ac:dyDescent="0.3">
      <c r="A3333">
        <v>43509</v>
      </c>
      <c r="B3333">
        <v>182.16</v>
      </c>
      <c r="C3333">
        <v>107.15</v>
      </c>
      <c r="D3333">
        <v>281.32</v>
      </c>
      <c r="E3333">
        <v>51.59</v>
      </c>
      <c r="F3333">
        <v>22.85</v>
      </c>
      <c r="G3333">
        <v>41.68</v>
      </c>
      <c r="H3333">
        <v>38.22</v>
      </c>
      <c r="I3333">
        <v>40.85</v>
      </c>
      <c r="J3333">
        <v>38.130000000000003</v>
      </c>
      <c r="K3333">
        <v>182.31</v>
      </c>
      <c r="L3333">
        <v>50.47</v>
      </c>
      <c r="O3333" s="1">
        <v>43509</v>
      </c>
      <c r="P3333" s="4">
        <f t="shared" si="107"/>
        <v>82.361624999999989</v>
      </c>
      <c r="Q3333" s="4">
        <f t="shared" si="106"/>
        <v>182.16</v>
      </c>
      <c r="T3333" s="59"/>
      <c r="U3333" s="59"/>
    </row>
    <row r="3334" spans="1:21" x14ac:dyDescent="0.3">
      <c r="A3334">
        <v>43510</v>
      </c>
      <c r="B3334">
        <v>182.65</v>
      </c>
      <c r="C3334">
        <v>106.97</v>
      </c>
      <c r="D3334">
        <v>281.5</v>
      </c>
      <c r="E3334">
        <v>51.57</v>
      </c>
      <c r="F3334">
        <v>23.13</v>
      </c>
      <c r="G3334">
        <v>42.23</v>
      </c>
      <c r="H3334">
        <v>38.6325</v>
      </c>
      <c r="I3334">
        <v>40.71</v>
      </c>
      <c r="J3334">
        <v>38.06</v>
      </c>
      <c r="K3334">
        <v>184.33</v>
      </c>
      <c r="L3334">
        <v>50.81</v>
      </c>
      <c r="O3334" s="1">
        <v>43510</v>
      </c>
      <c r="P3334" s="4">
        <f t="shared" si="107"/>
        <v>82.619156250000003</v>
      </c>
      <c r="Q3334" s="4">
        <f t="shared" si="106"/>
        <v>182.65</v>
      </c>
      <c r="T3334" s="59"/>
      <c r="U3334" s="59"/>
    </row>
    <row r="3335" spans="1:21" x14ac:dyDescent="0.3">
      <c r="A3335">
        <v>43511</v>
      </c>
      <c r="B3335">
        <v>183.59</v>
      </c>
      <c r="C3335">
        <v>107.57</v>
      </c>
      <c r="D3335">
        <v>281.93</v>
      </c>
      <c r="E3335">
        <v>51.98</v>
      </c>
      <c r="F3335">
        <v>23.68</v>
      </c>
      <c r="G3335">
        <v>41.99</v>
      </c>
      <c r="H3335">
        <v>39.335000000000001</v>
      </c>
      <c r="I3335">
        <v>39.1</v>
      </c>
      <c r="J3335">
        <v>38.090000000000003</v>
      </c>
      <c r="K3335">
        <v>184.37</v>
      </c>
      <c r="L3335">
        <v>51.66</v>
      </c>
      <c r="O3335" s="1">
        <v>43511</v>
      </c>
      <c r="P3335" s="4">
        <f t="shared" si="107"/>
        <v>82.813062500000015</v>
      </c>
      <c r="Q3335" s="4">
        <f t="shared" si="106"/>
        <v>183.59</v>
      </c>
      <c r="T3335" s="59"/>
      <c r="U3335" s="59"/>
    </row>
    <row r="3336" spans="1:21" x14ac:dyDescent="0.3">
      <c r="A3336">
        <v>43512</v>
      </c>
      <c r="B3336">
        <v>183.59</v>
      </c>
      <c r="C3336">
        <v>107.57</v>
      </c>
      <c r="D3336">
        <v>281.93</v>
      </c>
      <c r="E3336">
        <v>51.98</v>
      </c>
      <c r="F3336">
        <v>23.68</v>
      </c>
      <c r="G3336">
        <v>41.99</v>
      </c>
      <c r="H3336">
        <v>39.335000000000001</v>
      </c>
      <c r="I3336">
        <v>39.1</v>
      </c>
      <c r="J3336">
        <v>38.090000000000003</v>
      </c>
      <c r="K3336">
        <v>184.37</v>
      </c>
      <c r="L3336">
        <v>51.66</v>
      </c>
      <c r="O3336" s="1">
        <v>43512</v>
      </c>
      <c r="P3336" s="4">
        <f t="shared" si="107"/>
        <v>82.813062500000015</v>
      </c>
      <c r="Q3336" s="4">
        <f t="shared" si="106"/>
        <v>183.59</v>
      </c>
      <c r="T3336" s="59"/>
      <c r="U3336" s="59"/>
    </row>
    <row r="3337" spans="1:21" x14ac:dyDescent="0.3">
      <c r="A3337">
        <v>43513</v>
      </c>
      <c r="B3337">
        <v>183.59</v>
      </c>
      <c r="C3337">
        <v>107.57</v>
      </c>
      <c r="D3337">
        <v>281.93</v>
      </c>
      <c r="E3337">
        <v>51.98</v>
      </c>
      <c r="F3337">
        <v>23.68</v>
      </c>
      <c r="G3337">
        <v>41.99</v>
      </c>
      <c r="H3337">
        <v>39.335000000000001</v>
      </c>
      <c r="I3337">
        <v>39.1</v>
      </c>
      <c r="J3337">
        <v>38.090000000000003</v>
      </c>
      <c r="K3337">
        <v>184.37</v>
      </c>
      <c r="L3337">
        <v>51.66</v>
      </c>
      <c r="O3337" s="1">
        <v>43513</v>
      </c>
      <c r="P3337" s="4">
        <f t="shared" si="107"/>
        <v>82.813062500000015</v>
      </c>
      <c r="Q3337" s="4">
        <f t="shared" si="106"/>
        <v>183.59</v>
      </c>
      <c r="T3337" s="59"/>
      <c r="U3337" s="59"/>
    </row>
    <row r="3338" spans="1:21" x14ac:dyDescent="0.3">
      <c r="A3338">
        <v>43514</v>
      </c>
      <c r="B3338">
        <v>183.59</v>
      </c>
      <c r="C3338">
        <v>107.57</v>
      </c>
      <c r="D3338">
        <v>281.93</v>
      </c>
      <c r="E3338">
        <v>51.98</v>
      </c>
      <c r="F3338">
        <v>23.68</v>
      </c>
      <c r="G3338">
        <v>41.99</v>
      </c>
      <c r="H3338">
        <v>39.335000000000001</v>
      </c>
      <c r="I3338">
        <v>39.1</v>
      </c>
      <c r="J3338">
        <v>38.090000000000003</v>
      </c>
      <c r="K3338">
        <v>184.37</v>
      </c>
      <c r="L3338">
        <v>51.66</v>
      </c>
      <c r="O3338" s="1">
        <v>43514</v>
      </c>
      <c r="P3338" s="4">
        <f t="shared" si="107"/>
        <v>82.813062500000015</v>
      </c>
      <c r="Q3338" s="4">
        <f t="shared" si="106"/>
        <v>183.59</v>
      </c>
      <c r="T3338" s="59"/>
      <c r="U3338" s="59"/>
    </row>
    <row r="3339" spans="1:21" x14ac:dyDescent="0.3">
      <c r="A3339">
        <v>43515</v>
      </c>
      <c r="B3339">
        <v>183.34</v>
      </c>
      <c r="C3339">
        <v>107.28</v>
      </c>
      <c r="D3339">
        <v>281.66000000000003</v>
      </c>
      <c r="E3339">
        <v>52.01</v>
      </c>
      <c r="F3339">
        <v>23.95</v>
      </c>
      <c r="G3339">
        <v>41.96</v>
      </c>
      <c r="H3339">
        <v>39.159999999999997</v>
      </c>
      <c r="I3339">
        <v>39.299999999999997</v>
      </c>
      <c r="J3339">
        <v>38.46</v>
      </c>
      <c r="K3339">
        <v>182.46</v>
      </c>
      <c r="L3339">
        <v>51.4</v>
      </c>
      <c r="O3339" s="1">
        <v>43515</v>
      </c>
      <c r="P3339" s="4">
        <f t="shared" si="107"/>
        <v>82.677000000000007</v>
      </c>
      <c r="Q3339" s="4">
        <f t="shared" si="106"/>
        <v>183.34</v>
      </c>
      <c r="T3339" s="59"/>
      <c r="U3339" s="59"/>
    </row>
    <row r="3340" spans="1:21" x14ac:dyDescent="0.3">
      <c r="A3340">
        <v>43516</v>
      </c>
      <c r="B3340">
        <v>184.9</v>
      </c>
      <c r="C3340">
        <v>107.94</v>
      </c>
      <c r="D3340">
        <v>283.42</v>
      </c>
      <c r="E3340">
        <v>52.45</v>
      </c>
      <c r="F3340">
        <v>23.95</v>
      </c>
      <c r="G3340">
        <v>42.21</v>
      </c>
      <c r="H3340">
        <v>39.637500000000003</v>
      </c>
      <c r="I3340">
        <v>39</v>
      </c>
      <c r="J3340">
        <v>39</v>
      </c>
      <c r="K3340">
        <v>183.85</v>
      </c>
      <c r="L3340">
        <v>51.39</v>
      </c>
      <c r="O3340" s="1">
        <v>43516</v>
      </c>
      <c r="P3340" s="4">
        <f t="shared" si="107"/>
        <v>83.142218749999998</v>
      </c>
      <c r="Q3340" s="4">
        <f t="shared" si="106"/>
        <v>184.9</v>
      </c>
      <c r="T3340" s="59"/>
      <c r="U3340" s="59"/>
    </row>
    <row r="3341" spans="1:21" x14ac:dyDescent="0.3">
      <c r="A3341">
        <v>43517</v>
      </c>
      <c r="B3341">
        <v>183.53</v>
      </c>
      <c r="C3341">
        <v>106.64</v>
      </c>
      <c r="D3341">
        <v>280.94</v>
      </c>
      <c r="E3341">
        <v>52.35</v>
      </c>
      <c r="F3341">
        <v>23.92</v>
      </c>
      <c r="G3341">
        <v>41.53</v>
      </c>
      <c r="H3341">
        <v>38.942500000000003</v>
      </c>
      <c r="I3341">
        <v>38.83</v>
      </c>
      <c r="J3341">
        <v>38.979999999999997</v>
      </c>
      <c r="K3341">
        <v>182.53</v>
      </c>
      <c r="L3341">
        <v>51.41</v>
      </c>
      <c r="O3341" s="1">
        <v>43517</v>
      </c>
      <c r="P3341" s="4">
        <f t="shared" si="107"/>
        <v>82.463781250000011</v>
      </c>
      <c r="Q3341" s="4">
        <f t="shared" si="106"/>
        <v>183.53</v>
      </c>
      <c r="T3341" s="59"/>
      <c r="U3341" s="59"/>
    </row>
    <row r="3342" spans="1:21" x14ac:dyDescent="0.3">
      <c r="A3342">
        <v>43518</v>
      </c>
      <c r="B3342">
        <v>185.5</v>
      </c>
      <c r="C3342">
        <v>107.31</v>
      </c>
      <c r="D3342">
        <v>276.5</v>
      </c>
      <c r="E3342">
        <v>53.12</v>
      </c>
      <c r="F3342">
        <v>24.36</v>
      </c>
      <c r="G3342">
        <v>42.57</v>
      </c>
      <c r="H3342">
        <v>39.797499999999999</v>
      </c>
      <c r="I3342">
        <v>39.43</v>
      </c>
      <c r="J3342">
        <v>39.39</v>
      </c>
      <c r="K3342">
        <v>184.89</v>
      </c>
      <c r="L3342">
        <v>52.49</v>
      </c>
      <c r="O3342" s="1">
        <v>43518</v>
      </c>
      <c r="P3342" s="4">
        <f t="shared" si="107"/>
        <v>82.71646874999999</v>
      </c>
      <c r="Q3342" s="4">
        <f t="shared" si="106"/>
        <v>185.5</v>
      </c>
      <c r="T3342" s="59"/>
      <c r="U3342" s="59"/>
    </row>
    <row r="3343" spans="1:21" x14ac:dyDescent="0.3">
      <c r="A3343">
        <v>43519</v>
      </c>
      <c r="B3343">
        <v>185.5</v>
      </c>
      <c r="C3343">
        <v>107.31</v>
      </c>
      <c r="D3343">
        <v>276.5</v>
      </c>
      <c r="E3343">
        <v>53.12</v>
      </c>
      <c r="F3343">
        <v>24.36</v>
      </c>
      <c r="G3343">
        <v>42.57</v>
      </c>
      <c r="H3343">
        <v>39.797499999999999</v>
      </c>
      <c r="I3343">
        <v>39.43</v>
      </c>
      <c r="J3343">
        <v>39.39</v>
      </c>
      <c r="K3343">
        <v>184.89</v>
      </c>
      <c r="L3343">
        <v>52.49</v>
      </c>
      <c r="O3343" s="1">
        <v>43519</v>
      </c>
      <c r="P3343" s="4">
        <f t="shared" si="107"/>
        <v>82.71646874999999</v>
      </c>
      <c r="Q3343" s="4">
        <f t="shared" si="106"/>
        <v>185.5</v>
      </c>
      <c r="T3343" s="59"/>
      <c r="U3343" s="59"/>
    </row>
    <row r="3344" spans="1:21" x14ac:dyDescent="0.3">
      <c r="A3344">
        <v>43520</v>
      </c>
      <c r="B3344">
        <v>185.5</v>
      </c>
      <c r="C3344">
        <v>107.31</v>
      </c>
      <c r="D3344">
        <v>276.5</v>
      </c>
      <c r="E3344">
        <v>53.12</v>
      </c>
      <c r="F3344">
        <v>24.36</v>
      </c>
      <c r="G3344">
        <v>42.57</v>
      </c>
      <c r="H3344">
        <v>39.797499999999999</v>
      </c>
      <c r="I3344">
        <v>39.43</v>
      </c>
      <c r="J3344">
        <v>39.39</v>
      </c>
      <c r="K3344">
        <v>184.89</v>
      </c>
      <c r="L3344">
        <v>52.49</v>
      </c>
      <c r="O3344" s="1">
        <v>43520</v>
      </c>
      <c r="P3344" s="4">
        <f t="shared" si="107"/>
        <v>82.71646874999999</v>
      </c>
      <c r="Q3344" s="4">
        <f t="shared" si="106"/>
        <v>185.5</v>
      </c>
      <c r="T3344" s="59"/>
      <c r="U3344" s="59"/>
    </row>
    <row r="3345" spans="1:21" x14ac:dyDescent="0.3">
      <c r="A3345">
        <v>43521</v>
      </c>
      <c r="B3345">
        <v>187.03</v>
      </c>
      <c r="C3345">
        <v>108.19</v>
      </c>
      <c r="D3345">
        <v>278.60000000000002</v>
      </c>
      <c r="E3345">
        <v>52.99</v>
      </c>
      <c r="F3345">
        <v>24.71</v>
      </c>
      <c r="G3345">
        <v>42.75</v>
      </c>
      <c r="H3345">
        <v>39.672499999999999</v>
      </c>
      <c r="I3345">
        <v>39.659999999999997</v>
      </c>
      <c r="J3345">
        <v>39.58</v>
      </c>
      <c r="K3345">
        <v>186.99</v>
      </c>
      <c r="L3345">
        <v>53.1</v>
      </c>
      <c r="O3345" s="1">
        <v>43521</v>
      </c>
      <c r="P3345" s="4">
        <f t="shared" si="107"/>
        <v>83.291656250000003</v>
      </c>
      <c r="Q3345" s="4">
        <f t="shared" si="106"/>
        <v>187.03</v>
      </c>
      <c r="T3345" s="59"/>
      <c r="U3345" s="59"/>
    </row>
    <row r="3346" spans="1:21" x14ac:dyDescent="0.3">
      <c r="A3346">
        <v>43522</v>
      </c>
      <c r="B3346">
        <v>185.86</v>
      </c>
      <c r="C3346">
        <v>107.27</v>
      </c>
      <c r="D3346">
        <v>275</v>
      </c>
      <c r="E3346">
        <v>53.03</v>
      </c>
      <c r="F3346">
        <v>24.21</v>
      </c>
      <c r="G3346">
        <v>42.96</v>
      </c>
      <c r="H3346">
        <v>39.274999999999999</v>
      </c>
      <c r="I3346">
        <v>39.58</v>
      </c>
      <c r="J3346">
        <v>39.6</v>
      </c>
      <c r="K3346">
        <v>185.36</v>
      </c>
      <c r="L3346">
        <v>53.23</v>
      </c>
      <c r="O3346" s="1">
        <v>43522</v>
      </c>
      <c r="P3346" s="4">
        <f t="shared" si="107"/>
        <v>82.635437499999995</v>
      </c>
      <c r="Q3346" s="4">
        <f t="shared" si="106"/>
        <v>185.86</v>
      </c>
      <c r="T3346" s="59"/>
      <c r="U3346" s="59"/>
    </row>
    <row r="3347" spans="1:21" x14ac:dyDescent="0.3">
      <c r="A3347">
        <v>43523</v>
      </c>
      <c r="B3347">
        <v>183.63</v>
      </c>
      <c r="C3347">
        <v>105.71</v>
      </c>
      <c r="D3347">
        <v>271.49</v>
      </c>
      <c r="E3347">
        <v>53.04</v>
      </c>
      <c r="F3347">
        <v>23.48</v>
      </c>
      <c r="G3347">
        <v>41.32</v>
      </c>
      <c r="H3347">
        <v>38.852499999999999</v>
      </c>
      <c r="I3347">
        <v>38.78</v>
      </c>
      <c r="J3347">
        <v>39.450000000000003</v>
      </c>
      <c r="K3347">
        <v>184.12</v>
      </c>
      <c r="L3347">
        <v>53.24</v>
      </c>
      <c r="O3347" s="1">
        <v>43523</v>
      </c>
      <c r="P3347" s="4">
        <f t="shared" si="107"/>
        <v>81.593656250000009</v>
      </c>
      <c r="Q3347" s="4">
        <f t="shared" si="106"/>
        <v>183.63</v>
      </c>
      <c r="T3347" s="59"/>
      <c r="U3347" s="59"/>
    </row>
    <row r="3348" spans="1:21" x14ac:dyDescent="0.3">
      <c r="A3348">
        <v>43524</v>
      </c>
      <c r="B3348">
        <v>183.74</v>
      </c>
      <c r="C3348">
        <v>105.78</v>
      </c>
      <c r="D3348">
        <v>275.36</v>
      </c>
      <c r="E3348">
        <v>53.39</v>
      </c>
      <c r="F3348">
        <v>23.53</v>
      </c>
      <c r="G3348">
        <v>40.880000000000003</v>
      </c>
      <c r="H3348">
        <v>38.564999999999998</v>
      </c>
      <c r="I3348">
        <v>38.340000000000003</v>
      </c>
      <c r="J3348">
        <v>39.049999999999997</v>
      </c>
      <c r="K3348">
        <v>182.87</v>
      </c>
      <c r="L3348">
        <v>52.96</v>
      </c>
      <c r="O3348" s="1">
        <v>43524</v>
      </c>
      <c r="P3348" s="4">
        <f t="shared" si="107"/>
        <v>81.836562500000014</v>
      </c>
      <c r="Q3348" s="4">
        <f t="shared" si="106"/>
        <v>183.74</v>
      </c>
      <c r="T3348" s="59"/>
      <c r="U3348" s="59"/>
    </row>
    <row r="3349" spans="1:21" x14ac:dyDescent="0.3">
      <c r="A3349">
        <v>43525</v>
      </c>
      <c r="B3349">
        <v>185.37</v>
      </c>
      <c r="C3349">
        <v>106.76</v>
      </c>
      <c r="D3349">
        <v>272.75</v>
      </c>
      <c r="E3349">
        <v>54.2</v>
      </c>
      <c r="F3349">
        <v>23.68</v>
      </c>
      <c r="G3349">
        <v>41.58</v>
      </c>
      <c r="H3349">
        <v>39.112499999999997</v>
      </c>
      <c r="I3349">
        <v>38.56</v>
      </c>
      <c r="J3349">
        <v>39.39</v>
      </c>
      <c r="K3349">
        <v>185.11</v>
      </c>
      <c r="L3349">
        <v>53.3</v>
      </c>
      <c r="O3349" s="1">
        <v>43525</v>
      </c>
      <c r="P3349" s="4">
        <f t="shared" si="107"/>
        <v>82.093531249999998</v>
      </c>
      <c r="Q3349" s="4">
        <f t="shared" si="106"/>
        <v>185.37</v>
      </c>
      <c r="T3349" s="59"/>
      <c r="U3349" s="59"/>
    </row>
    <row r="3350" spans="1:21" x14ac:dyDescent="0.3">
      <c r="A3350">
        <v>43526</v>
      </c>
      <c r="B3350">
        <v>185.37</v>
      </c>
      <c r="C3350">
        <v>106.76</v>
      </c>
      <c r="D3350">
        <v>272.75</v>
      </c>
      <c r="E3350">
        <v>54.2</v>
      </c>
      <c r="F3350">
        <v>23.68</v>
      </c>
      <c r="G3350">
        <v>41.58</v>
      </c>
      <c r="H3350">
        <v>39.112499999999997</v>
      </c>
      <c r="I3350">
        <v>38.56</v>
      </c>
      <c r="J3350">
        <v>39.39</v>
      </c>
      <c r="K3350">
        <v>185.11</v>
      </c>
      <c r="L3350">
        <v>53.3</v>
      </c>
      <c r="O3350" s="1">
        <v>43526</v>
      </c>
      <c r="P3350" s="4">
        <f t="shared" si="107"/>
        <v>82.093531249999998</v>
      </c>
      <c r="Q3350" s="4">
        <f t="shared" si="106"/>
        <v>185.37</v>
      </c>
      <c r="T3350" s="59"/>
      <c r="U3350" s="59"/>
    </row>
    <row r="3351" spans="1:21" x14ac:dyDescent="0.3">
      <c r="A3351">
        <v>43527</v>
      </c>
      <c r="B3351">
        <v>185.37</v>
      </c>
      <c r="C3351">
        <v>106.76</v>
      </c>
      <c r="D3351">
        <v>272.75</v>
      </c>
      <c r="E3351">
        <v>54.2</v>
      </c>
      <c r="F3351">
        <v>23.68</v>
      </c>
      <c r="G3351">
        <v>41.58</v>
      </c>
      <c r="H3351">
        <v>39.112499999999997</v>
      </c>
      <c r="I3351">
        <v>38.56</v>
      </c>
      <c r="J3351">
        <v>39.39</v>
      </c>
      <c r="K3351">
        <v>185.11</v>
      </c>
      <c r="L3351">
        <v>53.3</v>
      </c>
      <c r="O3351" s="1">
        <v>43527</v>
      </c>
      <c r="P3351" s="4">
        <f t="shared" si="107"/>
        <v>82.093531249999998</v>
      </c>
      <c r="Q3351" s="4">
        <f t="shared" si="106"/>
        <v>185.37</v>
      </c>
      <c r="T3351" s="59"/>
      <c r="U3351" s="59"/>
    </row>
    <row r="3352" spans="1:21" x14ac:dyDescent="0.3">
      <c r="A3352">
        <v>43528</v>
      </c>
      <c r="B3352">
        <v>185.39</v>
      </c>
      <c r="C3352">
        <v>107.4</v>
      </c>
      <c r="D3352">
        <v>274.89</v>
      </c>
      <c r="E3352">
        <v>53.78</v>
      </c>
      <c r="F3352">
        <v>23.37</v>
      </c>
      <c r="G3352">
        <v>41.06</v>
      </c>
      <c r="H3352">
        <v>39.195</v>
      </c>
      <c r="I3352">
        <v>39.08</v>
      </c>
      <c r="J3352">
        <v>39.15</v>
      </c>
      <c r="K3352">
        <v>185.66</v>
      </c>
      <c r="L3352">
        <v>53.94</v>
      </c>
      <c r="O3352" s="1">
        <v>43528</v>
      </c>
      <c r="P3352" s="4">
        <f t="shared" si="107"/>
        <v>82.420937500000008</v>
      </c>
      <c r="Q3352" s="4">
        <f t="shared" si="106"/>
        <v>185.39</v>
      </c>
      <c r="T3352" s="59"/>
      <c r="U3352" s="59"/>
    </row>
    <row r="3353" spans="1:21" x14ac:dyDescent="0.3">
      <c r="A3353">
        <v>43529</v>
      </c>
      <c r="B3353">
        <v>184.68</v>
      </c>
      <c r="C3353">
        <v>106.57</v>
      </c>
      <c r="D3353">
        <v>277.01</v>
      </c>
      <c r="E3353">
        <v>53.94</v>
      </c>
      <c r="F3353">
        <v>23.5</v>
      </c>
      <c r="G3353">
        <v>39.99</v>
      </c>
      <c r="H3353">
        <v>39.130000000000003</v>
      </c>
      <c r="I3353">
        <v>38.93</v>
      </c>
      <c r="J3353">
        <v>39.020000000000003</v>
      </c>
      <c r="K3353">
        <v>184.53</v>
      </c>
      <c r="L3353">
        <v>53.68</v>
      </c>
      <c r="O3353" s="1">
        <v>43529</v>
      </c>
      <c r="P3353" s="4">
        <f t="shared" si="107"/>
        <v>82.361874999999984</v>
      </c>
      <c r="Q3353" s="4">
        <f t="shared" si="106"/>
        <v>184.68</v>
      </c>
      <c r="T3353" s="59"/>
      <c r="U3353" s="59"/>
    </row>
    <row r="3354" spans="1:21" x14ac:dyDescent="0.3">
      <c r="A3354">
        <v>43530</v>
      </c>
      <c r="B3354">
        <v>181.63</v>
      </c>
      <c r="C3354">
        <v>105.42</v>
      </c>
      <c r="D3354">
        <v>271.35000000000002</v>
      </c>
      <c r="E3354">
        <v>54.8</v>
      </c>
      <c r="F3354">
        <v>22.41</v>
      </c>
      <c r="G3354">
        <v>37.93</v>
      </c>
      <c r="H3354">
        <v>38.012500000000003</v>
      </c>
      <c r="I3354">
        <v>38.07</v>
      </c>
      <c r="J3354">
        <v>38.79</v>
      </c>
      <c r="K3354">
        <v>181.16</v>
      </c>
      <c r="L3354">
        <v>52.95</v>
      </c>
      <c r="O3354" s="1">
        <v>43530</v>
      </c>
      <c r="P3354" s="4">
        <f t="shared" si="107"/>
        <v>80.853531250000003</v>
      </c>
      <c r="Q3354" s="4">
        <f t="shared" si="106"/>
        <v>181.63</v>
      </c>
      <c r="T3354" s="59"/>
      <c r="U3354" s="59"/>
    </row>
    <row r="3355" spans="1:21" x14ac:dyDescent="0.3">
      <c r="A3355">
        <v>43531</v>
      </c>
      <c r="B3355">
        <v>179.67</v>
      </c>
      <c r="C3355">
        <v>104.95</v>
      </c>
      <c r="D3355">
        <v>265.51</v>
      </c>
      <c r="E3355">
        <v>54.03</v>
      </c>
      <c r="F3355">
        <v>22.08</v>
      </c>
      <c r="G3355">
        <v>37.83</v>
      </c>
      <c r="H3355">
        <v>37.314999999999998</v>
      </c>
      <c r="I3355">
        <v>37.57</v>
      </c>
      <c r="J3355">
        <v>38.630000000000003</v>
      </c>
      <c r="K3355">
        <v>177.52</v>
      </c>
      <c r="L3355">
        <v>52.6</v>
      </c>
      <c r="O3355" s="1">
        <v>43531</v>
      </c>
      <c r="P3355" s="4">
        <f t="shared" si="107"/>
        <v>79.644562500000021</v>
      </c>
      <c r="Q3355" s="4">
        <f t="shared" si="106"/>
        <v>179.67</v>
      </c>
      <c r="T3355" s="59"/>
      <c r="U3355" s="59"/>
    </row>
    <row r="3356" spans="1:21" x14ac:dyDescent="0.3">
      <c r="A3356">
        <v>43532</v>
      </c>
      <c r="B3356">
        <v>179.51</v>
      </c>
      <c r="C3356">
        <v>104.86</v>
      </c>
      <c r="D3356">
        <v>264.19</v>
      </c>
      <c r="E3356">
        <v>53.53</v>
      </c>
      <c r="F3356">
        <v>22.01</v>
      </c>
      <c r="G3356">
        <v>38.65</v>
      </c>
      <c r="H3356">
        <v>37.659999999999997</v>
      </c>
      <c r="I3356">
        <v>37.74</v>
      </c>
      <c r="J3356">
        <v>38.200000000000003</v>
      </c>
      <c r="K3356">
        <v>178.84</v>
      </c>
      <c r="L3356">
        <v>52.48</v>
      </c>
      <c r="O3356" s="1">
        <v>43532</v>
      </c>
      <c r="P3356" s="4">
        <f t="shared" si="107"/>
        <v>79.603000000000009</v>
      </c>
      <c r="Q3356" s="4">
        <f t="shared" si="106"/>
        <v>179.51</v>
      </c>
      <c r="T3356" s="59"/>
      <c r="U3356" s="59"/>
    </row>
    <row r="3357" spans="1:21" x14ac:dyDescent="0.3">
      <c r="A3357">
        <v>43533</v>
      </c>
      <c r="B3357">
        <v>179.51</v>
      </c>
      <c r="C3357">
        <v>104.86</v>
      </c>
      <c r="D3357">
        <v>264.19</v>
      </c>
      <c r="E3357">
        <v>53.53</v>
      </c>
      <c r="F3357">
        <v>22.01</v>
      </c>
      <c r="G3357">
        <v>38.65</v>
      </c>
      <c r="H3357">
        <v>37.659999999999997</v>
      </c>
      <c r="I3357">
        <v>37.74</v>
      </c>
      <c r="J3357">
        <v>38.200000000000003</v>
      </c>
      <c r="K3357">
        <v>178.84</v>
      </c>
      <c r="L3357">
        <v>52.48</v>
      </c>
      <c r="O3357" s="1">
        <v>43533</v>
      </c>
      <c r="P3357" s="4">
        <f t="shared" si="107"/>
        <v>79.603000000000009</v>
      </c>
      <c r="Q3357" s="4">
        <f t="shared" si="106"/>
        <v>179.51</v>
      </c>
      <c r="T3357" s="59"/>
      <c r="U3357" s="59"/>
    </row>
    <row r="3358" spans="1:21" x14ac:dyDescent="0.3">
      <c r="A3358">
        <v>43534</v>
      </c>
      <c r="B3358">
        <v>179.51</v>
      </c>
      <c r="C3358">
        <v>104.86</v>
      </c>
      <c r="D3358">
        <v>264.19</v>
      </c>
      <c r="E3358">
        <v>53.53</v>
      </c>
      <c r="F3358">
        <v>22.01</v>
      </c>
      <c r="G3358">
        <v>38.65</v>
      </c>
      <c r="H3358">
        <v>37.659999999999997</v>
      </c>
      <c r="I3358">
        <v>37.74</v>
      </c>
      <c r="J3358">
        <v>38.200000000000003</v>
      </c>
      <c r="K3358">
        <v>178.84</v>
      </c>
      <c r="L3358">
        <v>52.48</v>
      </c>
      <c r="O3358" s="1">
        <v>43534</v>
      </c>
      <c r="P3358" s="4">
        <f t="shared" si="107"/>
        <v>79.603000000000009</v>
      </c>
      <c r="Q3358" s="4">
        <f t="shared" si="106"/>
        <v>179.51</v>
      </c>
      <c r="T3358" s="59"/>
      <c r="U3358" s="59"/>
    </row>
    <row r="3359" spans="1:21" x14ac:dyDescent="0.3">
      <c r="A3359">
        <v>43535</v>
      </c>
      <c r="B3359">
        <v>183.69</v>
      </c>
      <c r="C3359">
        <v>106.45</v>
      </c>
      <c r="D3359">
        <v>269.06</v>
      </c>
      <c r="E3359">
        <v>54.35</v>
      </c>
      <c r="F3359">
        <v>22.96</v>
      </c>
      <c r="G3359">
        <v>39.03</v>
      </c>
      <c r="H3359">
        <v>40.284999999999997</v>
      </c>
      <c r="I3359">
        <v>38.51</v>
      </c>
      <c r="J3359">
        <v>38.64</v>
      </c>
      <c r="K3359">
        <v>181.09</v>
      </c>
      <c r="L3359">
        <v>53.35</v>
      </c>
      <c r="O3359" s="1">
        <v>43535</v>
      </c>
      <c r="P3359" s="4">
        <f t="shared" si="107"/>
        <v>81.185937500000009</v>
      </c>
      <c r="Q3359" s="4">
        <f t="shared" si="106"/>
        <v>183.69</v>
      </c>
      <c r="T3359" s="59"/>
      <c r="U3359" s="59"/>
    </row>
    <row r="3360" spans="1:21" x14ac:dyDescent="0.3">
      <c r="A3360">
        <v>43536</v>
      </c>
      <c r="B3360">
        <v>184.38</v>
      </c>
      <c r="C3360">
        <v>106.52</v>
      </c>
      <c r="D3360">
        <v>269.63</v>
      </c>
      <c r="E3360">
        <v>54.84</v>
      </c>
      <c r="F3360">
        <v>23.49</v>
      </c>
      <c r="G3360">
        <v>39.25</v>
      </c>
      <c r="H3360">
        <v>40.630000000000003</v>
      </c>
      <c r="I3360">
        <v>38.71</v>
      </c>
      <c r="J3360">
        <v>38.9</v>
      </c>
      <c r="K3360">
        <v>182.51</v>
      </c>
      <c r="L3360">
        <v>53.57</v>
      </c>
      <c r="O3360" s="1">
        <v>43536</v>
      </c>
      <c r="P3360" s="4">
        <f t="shared" si="107"/>
        <v>81.567499999999981</v>
      </c>
      <c r="Q3360" s="4">
        <f t="shared" si="106"/>
        <v>184.38</v>
      </c>
      <c r="T3360" s="59"/>
      <c r="U3360" s="59"/>
    </row>
    <row r="3361" spans="1:21" x14ac:dyDescent="0.3">
      <c r="A3361">
        <v>43537</v>
      </c>
      <c r="B3361">
        <v>185.12</v>
      </c>
      <c r="C3361">
        <v>107.58</v>
      </c>
      <c r="D3361">
        <v>271.20999999999998</v>
      </c>
      <c r="E3361">
        <v>55.39</v>
      </c>
      <c r="F3361">
        <v>23.38</v>
      </c>
      <c r="G3361">
        <v>38.83</v>
      </c>
      <c r="H3361">
        <v>42.155000000000001</v>
      </c>
      <c r="I3361">
        <v>38.6</v>
      </c>
      <c r="J3361">
        <v>39.21</v>
      </c>
      <c r="K3361">
        <v>182.53</v>
      </c>
      <c r="L3361">
        <v>54.37</v>
      </c>
      <c r="O3361" s="1">
        <v>43537</v>
      </c>
      <c r="P3361" s="4">
        <f t="shared" si="107"/>
        <v>82.13243749999998</v>
      </c>
      <c r="Q3361" s="4">
        <f t="shared" si="106"/>
        <v>185.12</v>
      </c>
      <c r="T3361" s="59"/>
      <c r="U3361" s="59"/>
    </row>
    <row r="3362" spans="1:21" x14ac:dyDescent="0.3">
      <c r="A3362">
        <v>43538</v>
      </c>
      <c r="B3362">
        <v>184.11</v>
      </c>
      <c r="C3362">
        <v>107.1</v>
      </c>
      <c r="D3362">
        <v>268.2</v>
      </c>
      <c r="E3362">
        <v>55.4</v>
      </c>
      <c r="F3362">
        <v>22.82</v>
      </c>
      <c r="G3362">
        <v>38.409999999999997</v>
      </c>
      <c r="H3362">
        <v>41.39</v>
      </c>
      <c r="I3362">
        <v>38.93</v>
      </c>
      <c r="J3362">
        <v>38.82</v>
      </c>
      <c r="K3362">
        <v>183.29</v>
      </c>
      <c r="L3362">
        <v>53.44</v>
      </c>
      <c r="O3362" s="1">
        <v>43538</v>
      </c>
      <c r="P3362" s="4">
        <f t="shared" si="107"/>
        <v>81.495625000000018</v>
      </c>
      <c r="Q3362" s="4">
        <f t="shared" si="106"/>
        <v>184.11</v>
      </c>
      <c r="T3362" s="59"/>
      <c r="U3362" s="59"/>
    </row>
    <row r="3363" spans="1:21" x14ac:dyDescent="0.3">
      <c r="A3363">
        <v>43539</v>
      </c>
      <c r="B3363">
        <v>189.45</v>
      </c>
      <c r="C3363">
        <v>110.74</v>
      </c>
      <c r="D3363">
        <v>290.29000000000002</v>
      </c>
      <c r="E3363">
        <v>56.6</v>
      </c>
      <c r="F3363">
        <v>23.29</v>
      </c>
      <c r="G3363">
        <v>39.54</v>
      </c>
      <c r="H3363">
        <v>42.452500000000001</v>
      </c>
      <c r="I3363">
        <v>40.39</v>
      </c>
      <c r="J3363">
        <v>39.65</v>
      </c>
      <c r="K3363">
        <v>192.81</v>
      </c>
      <c r="L3363">
        <v>54.33</v>
      </c>
      <c r="O3363" s="1">
        <v>43539</v>
      </c>
      <c r="P3363" s="4">
        <f t="shared" si="107"/>
        <v>85.606656250000015</v>
      </c>
      <c r="Q3363" s="4">
        <f t="shared" si="106"/>
        <v>189.45</v>
      </c>
      <c r="T3363" s="59"/>
      <c r="U3363" s="59"/>
    </row>
    <row r="3364" spans="1:21" x14ac:dyDescent="0.3">
      <c r="A3364">
        <v>43540</v>
      </c>
      <c r="B3364">
        <v>189.45</v>
      </c>
      <c r="C3364">
        <v>110.74</v>
      </c>
      <c r="D3364">
        <v>290.29000000000002</v>
      </c>
      <c r="E3364">
        <v>56.6</v>
      </c>
      <c r="F3364">
        <v>23.29</v>
      </c>
      <c r="G3364">
        <v>39.54</v>
      </c>
      <c r="H3364">
        <v>42.452500000000001</v>
      </c>
      <c r="I3364">
        <v>40.39</v>
      </c>
      <c r="J3364">
        <v>39.65</v>
      </c>
      <c r="K3364">
        <v>192.81</v>
      </c>
      <c r="L3364">
        <v>54.33</v>
      </c>
      <c r="O3364" s="1">
        <v>43540</v>
      </c>
      <c r="P3364" s="4">
        <f t="shared" si="107"/>
        <v>85.606656250000015</v>
      </c>
      <c r="Q3364" s="4">
        <f t="shared" si="106"/>
        <v>189.45</v>
      </c>
      <c r="T3364" s="59"/>
      <c r="U3364" s="59"/>
    </row>
    <row r="3365" spans="1:21" x14ac:dyDescent="0.3">
      <c r="A3365">
        <v>43541</v>
      </c>
      <c r="B3365">
        <v>189.45</v>
      </c>
      <c r="C3365">
        <v>110.74</v>
      </c>
      <c r="D3365">
        <v>290.29000000000002</v>
      </c>
      <c r="E3365">
        <v>56.6</v>
      </c>
      <c r="F3365">
        <v>23.29</v>
      </c>
      <c r="G3365">
        <v>39.54</v>
      </c>
      <c r="H3365">
        <v>42.452500000000001</v>
      </c>
      <c r="I3365">
        <v>40.39</v>
      </c>
      <c r="J3365">
        <v>39.65</v>
      </c>
      <c r="K3365">
        <v>192.81</v>
      </c>
      <c r="L3365">
        <v>54.33</v>
      </c>
      <c r="O3365" s="1">
        <v>43541</v>
      </c>
      <c r="P3365" s="4">
        <f t="shared" si="107"/>
        <v>85.606656250000015</v>
      </c>
      <c r="Q3365" s="4">
        <f t="shared" si="106"/>
        <v>189.45</v>
      </c>
      <c r="T3365" s="59"/>
      <c r="U3365" s="59"/>
    </row>
    <row r="3366" spans="1:21" x14ac:dyDescent="0.3">
      <c r="A3366">
        <v>43542</v>
      </c>
      <c r="B3366">
        <v>189.16</v>
      </c>
      <c r="C3366">
        <v>109.81</v>
      </c>
      <c r="D3366">
        <v>293.83999999999997</v>
      </c>
      <c r="E3366">
        <v>56.83</v>
      </c>
      <c r="F3366">
        <v>23.25</v>
      </c>
      <c r="G3366">
        <v>39.61</v>
      </c>
      <c r="H3366">
        <v>42.237499999999997</v>
      </c>
      <c r="I3366">
        <v>40</v>
      </c>
      <c r="J3366">
        <v>39.85</v>
      </c>
      <c r="K3366">
        <v>190.64</v>
      </c>
      <c r="L3366">
        <v>54.1</v>
      </c>
      <c r="O3366" s="1">
        <v>43542</v>
      </c>
      <c r="P3366" s="4">
        <f t="shared" si="107"/>
        <v>85.738218750000001</v>
      </c>
      <c r="Q3366" s="4">
        <f t="shared" si="106"/>
        <v>189.16</v>
      </c>
      <c r="T3366" s="59"/>
      <c r="U3366" s="59"/>
    </row>
    <row r="3367" spans="1:21" x14ac:dyDescent="0.3">
      <c r="A3367">
        <v>43543</v>
      </c>
      <c r="B3367">
        <v>191.61</v>
      </c>
      <c r="C3367">
        <v>110.02</v>
      </c>
      <c r="D3367">
        <v>299.31</v>
      </c>
      <c r="E3367">
        <v>56.97</v>
      </c>
      <c r="F3367">
        <v>26</v>
      </c>
      <c r="G3367">
        <v>40.369999999999997</v>
      </c>
      <c r="H3367">
        <v>43.927500000000002</v>
      </c>
      <c r="I3367">
        <v>40.369999999999997</v>
      </c>
      <c r="J3367">
        <v>39.76</v>
      </c>
      <c r="K3367">
        <v>190.81</v>
      </c>
      <c r="L3367">
        <v>54.17</v>
      </c>
      <c r="O3367" s="1">
        <v>43543</v>
      </c>
      <c r="P3367" s="4">
        <f t="shared" si="107"/>
        <v>87.031468750000002</v>
      </c>
      <c r="Q3367" s="4">
        <f t="shared" si="106"/>
        <v>191.61</v>
      </c>
      <c r="T3367" s="59"/>
      <c r="U3367" s="59"/>
    </row>
    <row r="3368" spans="1:21" x14ac:dyDescent="0.3">
      <c r="A3368">
        <v>43544</v>
      </c>
      <c r="B3368">
        <v>189.3</v>
      </c>
      <c r="C3368">
        <v>109.63</v>
      </c>
      <c r="D3368">
        <v>291.02999999999997</v>
      </c>
      <c r="E3368">
        <v>57.16</v>
      </c>
      <c r="F3368">
        <v>25.7</v>
      </c>
      <c r="G3368">
        <v>40.130000000000003</v>
      </c>
      <c r="H3368">
        <v>43.6</v>
      </c>
      <c r="I3368">
        <v>39.57</v>
      </c>
      <c r="J3368">
        <v>39.85</v>
      </c>
      <c r="K3368">
        <v>191.14</v>
      </c>
      <c r="L3368">
        <v>53.82</v>
      </c>
      <c r="O3368" s="1">
        <v>43544</v>
      </c>
      <c r="P3368" s="4">
        <f t="shared" si="107"/>
        <v>85.871499999999997</v>
      </c>
      <c r="Q3368" s="4">
        <f t="shared" si="106"/>
        <v>189.3</v>
      </c>
      <c r="T3368" s="59"/>
      <c r="U3368" s="59"/>
    </row>
    <row r="3369" spans="1:21" x14ac:dyDescent="0.3">
      <c r="A3369">
        <v>43545</v>
      </c>
      <c r="B3369">
        <v>195.84</v>
      </c>
      <c r="C3369">
        <v>112.22</v>
      </c>
      <c r="D3369">
        <v>296.8</v>
      </c>
      <c r="E3369">
        <v>57.77</v>
      </c>
      <c r="F3369">
        <v>27.89</v>
      </c>
      <c r="G3369">
        <v>43.99</v>
      </c>
      <c r="H3369">
        <v>45.984999999999999</v>
      </c>
      <c r="I3369">
        <v>41.33</v>
      </c>
      <c r="J3369">
        <v>41.04</v>
      </c>
      <c r="K3369">
        <v>194.36</v>
      </c>
      <c r="L3369">
        <v>54.64</v>
      </c>
      <c r="O3369" s="1">
        <v>43545</v>
      </c>
      <c r="P3369" s="4">
        <f t="shared" si="107"/>
        <v>88.34031250000001</v>
      </c>
      <c r="Q3369" s="4">
        <f t="shared" si="106"/>
        <v>195.84</v>
      </c>
      <c r="T3369" s="59"/>
      <c r="U3369" s="59"/>
    </row>
    <row r="3370" spans="1:21" x14ac:dyDescent="0.3">
      <c r="A3370">
        <v>43546</v>
      </c>
      <c r="B3370">
        <v>190.32</v>
      </c>
      <c r="C3370">
        <v>109.68</v>
      </c>
      <c r="D3370">
        <v>292.64999999999998</v>
      </c>
      <c r="E3370">
        <v>56.82</v>
      </c>
      <c r="F3370">
        <v>26.37</v>
      </c>
      <c r="G3370">
        <v>41.62</v>
      </c>
      <c r="H3370">
        <v>44.375</v>
      </c>
      <c r="I3370">
        <v>39.86</v>
      </c>
      <c r="J3370">
        <v>40.43</v>
      </c>
      <c r="K3370">
        <v>187.75</v>
      </c>
      <c r="L3370">
        <v>53.26</v>
      </c>
      <c r="O3370" s="1">
        <v>43546</v>
      </c>
      <c r="P3370" s="4">
        <f t="shared" si="107"/>
        <v>86.180437499999996</v>
      </c>
      <c r="Q3370" s="4">
        <f t="shared" si="106"/>
        <v>190.32</v>
      </c>
      <c r="T3370" s="59"/>
      <c r="U3370" s="59"/>
    </row>
    <row r="3371" spans="1:21" x14ac:dyDescent="0.3">
      <c r="A3371">
        <v>43547</v>
      </c>
      <c r="B3371">
        <v>190.32</v>
      </c>
      <c r="C3371">
        <v>109.68</v>
      </c>
      <c r="D3371">
        <v>292.64999999999998</v>
      </c>
      <c r="E3371">
        <v>56.82</v>
      </c>
      <c r="F3371">
        <v>26.37</v>
      </c>
      <c r="G3371">
        <v>41.62</v>
      </c>
      <c r="H3371">
        <v>44.375</v>
      </c>
      <c r="I3371">
        <v>39.86</v>
      </c>
      <c r="J3371">
        <v>40.43</v>
      </c>
      <c r="K3371">
        <v>187.75</v>
      </c>
      <c r="L3371">
        <v>53.26</v>
      </c>
      <c r="O3371" s="1">
        <v>43547</v>
      </c>
      <c r="P3371" s="4">
        <f t="shared" si="107"/>
        <v>86.180437499999996</v>
      </c>
      <c r="Q3371" s="4">
        <f t="shared" si="106"/>
        <v>190.32</v>
      </c>
      <c r="T3371" s="59"/>
      <c r="U3371" s="59"/>
    </row>
    <row r="3372" spans="1:21" x14ac:dyDescent="0.3">
      <c r="A3372">
        <v>43548</v>
      </c>
      <c r="B3372">
        <v>190.32</v>
      </c>
      <c r="C3372">
        <v>109.68</v>
      </c>
      <c r="D3372">
        <v>292.64999999999998</v>
      </c>
      <c r="E3372">
        <v>56.82</v>
      </c>
      <c r="F3372">
        <v>26.37</v>
      </c>
      <c r="G3372">
        <v>41.62</v>
      </c>
      <c r="H3372">
        <v>44.375</v>
      </c>
      <c r="I3372">
        <v>39.86</v>
      </c>
      <c r="J3372">
        <v>40.43</v>
      </c>
      <c r="K3372">
        <v>187.75</v>
      </c>
      <c r="L3372">
        <v>53.26</v>
      </c>
      <c r="O3372" s="1">
        <v>43548</v>
      </c>
      <c r="P3372" s="4">
        <f t="shared" si="107"/>
        <v>86.180437499999996</v>
      </c>
      <c r="Q3372" s="4">
        <f t="shared" si="106"/>
        <v>190.32</v>
      </c>
      <c r="T3372" s="59"/>
      <c r="U3372" s="59"/>
    </row>
    <row r="3373" spans="1:21" x14ac:dyDescent="0.3">
      <c r="A3373">
        <v>43549</v>
      </c>
      <c r="B3373">
        <v>187.94</v>
      </c>
      <c r="C3373">
        <v>107.11</v>
      </c>
      <c r="D3373">
        <v>292.16000000000003</v>
      </c>
      <c r="E3373">
        <v>56.64</v>
      </c>
      <c r="F3373">
        <v>25.97</v>
      </c>
      <c r="G3373">
        <v>40.549999999999997</v>
      </c>
      <c r="H3373">
        <v>43.445</v>
      </c>
      <c r="I3373">
        <v>39.4</v>
      </c>
      <c r="J3373">
        <v>39.92</v>
      </c>
      <c r="K3373">
        <v>186.33</v>
      </c>
      <c r="L3373">
        <v>52.78</v>
      </c>
      <c r="O3373" s="1">
        <v>43549</v>
      </c>
      <c r="P3373" s="4">
        <f t="shared" si="107"/>
        <v>85.343687500000001</v>
      </c>
      <c r="Q3373" s="4">
        <f t="shared" ref="Q3373:Q3436" si="108">B3373</f>
        <v>187.94</v>
      </c>
      <c r="T3373" s="59"/>
      <c r="U3373" s="59"/>
    </row>
    <row r="3374" spans="1:21" x14ac:dyDescent="0.3">
      <c r="A3374">
        <v>43550</v>
      </c>
      <c r="B3374">
        <v>189.74</v>
      </c>
      <c r="C3374">
        <v>108.33</v>
      </c>
      <c r="D3374">
        <v>297.02999999999997</v>
      </c>
      <c r="E3374">
        <v>58</v>
      </c>
      <c r="F3374">
        <v>25.69</v>
      </c>
      <c r="G3374">
        <v>40.32</v>
      </c>
      <c r="H3374">
        <v>44.217500000000001</v>
      </c>
      <c r="I3374">
        <v>39.630000000000003</v>
      </c>
      <c r="J3374">
        <v>40.4</v>
      </c>
      <c r="K3374">
        <v>187.29</v>
      </c>
      <c r="L3374">
        <v>53.44</v>
      </c>
      <c r="O3374" s="1">
        <v>43550</v>
      </c>
      <c r="P3374" s="4">
        <f t="shared" si="107"/>
        <v>86.383468749999992</v>
      </c>
      <c r="Q3374" s="4">
        <f t="shared" si="108"/>
        <v>189.74</v>
      </c>
      <c r="T3374" s="59"/>
      <c r="U3374" s="59"/>
    </row>
    <row r="3375" spans="1:21" x14ac:dyDescent="0.3">
      <c r="A3375">
        <v>43551</v>
      </c>
      <c r="B3375">
        <v>187.08</v>
      </c>
      <c r="C3375">
        <v>105.97</v>
      </c>
      <c r="D3375">
        <v>295.97000000000003</v>
      </c>
      <c r="E3375">
        <v>56.91</v>
      </c>
      <c r="F3375">
        <v>24.89</v>
      </c>
      <c r="G3375">
        <v>39.229999999999997</v>
      </c>
      <c r="H3375">
        <v>44.125</v>
      </c>
      <c r="I3375">
        <v>38.93</v>
      </c>
      <c r="J3375">
        <v>40.200000000000003</v>
      </c>
      <c r="K3375">
        <v>184.06</v>
      </c>
      <c r="L3375">
        <v>53.16</v>
      </c>
      <c r="O3375" s="1">
        <v>43551</v>
      </c>
      <c r="P3375" s="4">
        <f t="shared" si="107"/>
        <v>85.371312500000016</v>
      </c>
      <c r="Q3375" s="4">
        <f t="shared" si="108"/>
        <v>187.08</v>
      </c>
      <c r="T3375" s="59"/>
      <c r="U3375" s="59"/>
    </row>
    <row r="3376" spans="1:21" x14ac:dyDescent="0.3">
      <c r="A3376">
        <v>43552</v>
      </c>
      <c r="B3376">
        <v>186.77</v>
      </c>
      <c r="C3376">
        <v>104.91</v>
      </c>
      <c r="D3376">
        <v>299.07</v>
      </c>
      <c r="E3376">
        <v>56.55</v>
      </c>
      <c r="F3376">
        <v>25.06</v>
      </c>
      <c r="G3376">
        <v>39.340000000000003</v>
      </c>
      <c r="H3376">
        <v>44.3125</v>
      </c>
      <c r="I3376">
        <v>38.51</v>
      </c>
      <c r="J3376">
        <v>40.340000000000003</v>
      </c>
      <c r="K3376">
        <v>184.2</v>
      </c>
      <c r="L3376">
        <v>53.11</v>
      </c>
      <c r="O3376" s="1">
        <v>43552</v>
      </c>
      <c r="P3376" s="4">
        <f t="shared" si="107"/>
        <v>85.574031249999976</v>
      </c>
      <c r="Q3376" s="4">
        <f t="shared" si="108"/>
        <v>186.77</v>
      </c>
      <c r="T3376" s="59"/>
      <c r="U3376" s="59"/>
    </row>
    <row r="3377" spans="1:21" x14ac:dyDescent="0.3">
      <c r="A3377">
        <v>43553</v>
      </c>
      <c r="B3377">
        <v>189.54</v>
      </c>
      <c r="C3377">
        <v>106.07</v>
      </c>
      <c r="D3377">
        <v>300.70999999999998</v>
      </c>
      <c r="E3377">
        <v>57.03</v>
      </c>
      <c r="F3377">
        <v>25.52</v>
      </c>
      <c r="G3377">
        <v>41.33</v>
      </c>
      <c r="H3377">
        <v>44.89</v>
      </c>
      <c r="I3377">
        <v>39.659999999999997</v>
      </c>
      <c r="J3377">
        <v>40.96</v>
      </c>
      <c r="K3377">
        <v>188.05</v>
      </c>
      <c r="L3377">
        <v>53.7</v>
      </c>
      <c r="O3377" s="1">
        <v>43553</v>
      </c>
      <c r="P3377" s="4">
        <f t="shared" si="107"/>
        <v>86.702875000000006</v>
      </c>
      <c r="Q3377" s="4">
        <f t="shared" si="108"/>
        <v>189.54</v>
      </c>
      <c r="T3377" s="59"/>
      <c r="U3377" s="59"/>
    </row>
    <row r="3378" spans="1:21" x14ac:dyDescent="0.3">
      <c r="A3378">
        <v>43554</v>
      </c>
      <c r="B3378">
        <v>189.54</v>
      </c>
      <c r="C3378">
        <v>106.07</v>
      </c>
      <c r="D3378">
        <v>300.70999999999998</v>
      </c>
      <c r="E3378">
        <v>57.03</v>
      </c>
      <c r="F3378">
        <v>25.52</v>
      </c>
      <c r="G3378">
        <v>41.33</v>
      </c>
      <c r="H3378">
        <v>44.89</v>
      </c>
      <c r="I3378">
        <v>39.659999999999997</v>
      </c>
      <c r="J3378">
        <v>40.96</v>
      </c>
      <c r="K3378">
        <v>188.05</v>
      </c>
      <c r="L3378">
        <v>53.7</v>
      </c>
      <c r="O3378" s="1">
        <v>43554</v>
      </c>
      <c r="P3378" s="4">
        <f t="shared" si="107"/>
        <v>86.702875000000006</v>
      </c>
      <c r="Q3378" s="4">
        <f t="shared" si="108"/>
        <v>189.54</v>
      </c>
      <c r="T3378" s="59"/>
      <c r="U3378" s="59"/>
    </row>
    <row r="3379" spans="1:21" x14ac:dyDescent="0.3">
      <c r="A3379">
        <v>43555</v>
      </c>
      <c r="B3379">
        <v>189.54</v>
      </c>
      <c r="C3379">
        <v>106.07</v>
      </c>
      <c r="D3379">
        <v>300.70999999999998</v>
      </c>
      <c r="E3379">
        <v>57.03</v>
      </c>
      <c r="F3379">
        <v>25.52</v>
      </c>
      <c r="G3379">
        <v>41.33</v>
      </c>
      <c r="H3379">
        <v>44.89</v>
      </c>
      <c r="I3379">
        <v>39.659999999999997</v>
      </c>
      <c r="J3379">
        <v>40.96</v>
      </c>
      <c r="K3379">
        <v>188.05</v>
      </c>
      <c r="L3379">
        <v>53.7</v>
      </c>
      <c r="O3379" s="1">
        <v>43555</v>
      </c>
      <c r="P3379" s="4">
        <f t="shared" si="107"/>
        <v>86.702875000000006</v>
      </c>
      <c r="Q3379" s="4">
        <f t="shared" si="108"/>
        <v>189.54</v>
      </c>
      <c r="T3379" s="59"/>
      <c r="U3379" s="59"/>
    </row>
    <row r="3380" spans="1:21" x14ac:dyDescent="0.3">
      <c r="A3380">
        <v>43556</v>
      </c>
      <c r="B3380">
        <v>194.27</v>
      </c>
      <c r="C3380">
        <v>108.64</v>
      </c>
      <c r="D3380">
        <v>305.79000000000002</v>
      </c>
      <c r="E3380">
        <v>57.81</v>
      </c>
      <c r="F3380">
        <v>26.36</v>
      </c>
      <c r="G3380">
        <v>42.25</v>
      </c>
      <c r="H3380">
        <v>45.57</v>
      </c>
      <c r="I3380">
        <v>41.13</v>
      </c>
      <c r="J3380">
        <v>41.37</v>
      </c>
      <c r="K3380">
        <v>192.48</v>
      </c>
      <c r="L3380">
        <v>54.51</v>
      </c>
      <c r="O3380" s="1">
        <v>43556</v>
      </c>
      <c r="P3380" s="4">
        <f t="shared" si="107"/>
        <v>88.424250000000001</v>
      </c>
      <c r="Q3380" s="4">
        <f t="shared" si="108"/>
        <v>194.27</v>
      </c>
      <c r="T3380" s="59"/>
      <c r="U3380" s="59"/>
    </row>
    <row r="3381" spans="1:21" x14ac:dyDescent="0.3">
      <c r="A3381">
        <v>43557</v>
      </c>
      <c r="B3381">
        <v>194.56</v>
      </c>
      <c r="C3381">
        <v>110.28</v>
      </c>
      <c r="D3381">
        <v>303.05</v>
      </c>
      <c r="E3381">
        <v>58.09</v>
      </c>
      <c r="F3381">
        <v>26.75</v>
      </c>
      <c r="G3381">
        <v>42.44</v>
      </c>
      <c r="H3381">
        <v>45.75</v>
      </c>
      <c r="I3381">
        <v>40.99</v>
      </c>
      <c r="J3381">
        <v>41.27</v>
      </c>
      <c r="K3381">
        <v>193.84</v>
      </c>
      <c r="L3381">
        <v>54.36</v>
      </c>
      <c r="O3381" s="1">
        <v>43557</v>
      </c>
      <c r="P3381" s="4">
        <f t="shared" si="107"/>
        <v>88.447874999999982</v>
      </c>
      <c r="Q3381" s="4">
        <f t="shared" si="108"/>
        <v>194.56</v>
      </c>
      <c r="T3381" s="59"/>
      <c r="U3381" s="59"/>
    </row>
    <row r="3382" spans="1:21" x14ac:dyDescent="0.3">
      <c r="A3382">
        <v>43558</v>
      </c>
      <c r="B3382">
        <v>198.86</v>
      </c>
      <c r="C3382">
        <v>112.75</v>
      </c>
      <c r="D3382">
        <v>304.2</v>
      </c>
      <c r="E3382">
        <v>57.68</v>
      </c>
      <c r="F3382">
        <v>29.02</v>
      </c>
      <c r="G3382">
        <v>43.9</v>
      </c>
      <c r="H3382">
        <v>47.155000000000001</v>
      </c>
      <c r="I3382">
        <v>42.43</v>
      </c>
      <c r="J3382">
        <v>41.79</v>
      </c>
      <c r="K3382">
        <v>197.74</v>
      </c>
      <c r="L3382">
        <v>55.48</v>
      </c>
      <c r="O3382" s="1">
        <v>43558</v>
      </c>
      <c r="P3382" s="4">
        <f t="shared" si="107"/>
        <v>89.895687499999994</v>
      </c>
      <c r="Q3382" s="4">
        <f t="shared" si="108"/>
        <v>198.86</v>
      </c>
      <c r="T3382" s="59"/>
      <c r="U3382" s="59"/>
    </row>
    <row r="3383" spans="1:21" x14ac:dyDescent="0.3">
      <c r="A3383">
        <v>43559</v>
      </c>
      <c r="B3383">
        <v>199.29</v>
      </c>
      <c r="C3383">
        <v>113.24</v>
      </c>
      <c r="D3383">
        <v>302</v>
      </c>
      <c r="E3383">
        <v>57.86</v>
      </c>
      <c r="F3383">
        <v>29.09</v>
      </c>
      <c r="G3383">
        <v>42.89</v>
      </c>
      <c r="H3383">
        <v>47.064999999999998</v>
      </c>
      <c r="I3383">
        <v>42.62</v>
      </c>
      <c r="J3383">
        <v>42.04</v>
      </c>
      <c r="K3383">
        <v>198.38</v>
      </c>
      <c r="L3383">
        <v>55.92</v>
      </c>
      <c r="O3383" s="1">
        <v>43559</v>
      </c>
      <c r="P3383" s="4">
        <f t="shared" si="107"/>
        <v>89.723062499999997</v>
      </c>
      <c r="Q3383" s="4">
        <f t="shared" si="108"/>
        <v>199.29</v>
      </c>
      <c r="T3383" s="59"/>
      <c r="U3383" s="59"/>
    </row>
    <row r="3384" spans="1:21" x14ac:dyDescent="0.3">
      <c r="A3384">
        <v>43560</v>
      </c>
      <c r="B3384">
        <v>200.73</v>
      </c>
      <c r="C3384">
        <v>113.63</v>
      </c>
      <c r="D3384">
        <v>304.27999999999997</v>
      </c>
      <c r="E3384">
        <v>57.99</v>
      </c>
      <c r="F3384">
        <v>28.98</v>
      </c>
      <c r="G3384">
        <v>43.32</v>
      </c>
      <c r="H3384">
        <v>47.737499999999997</v>
      </c>
      <c r="I3384">
        <v>43.04</v>
      </c>
      <c r="J3384">
        <v>42.23</v>
      </c>
      <c r="K3384">
        <v>201.39</v>
      </c>
      <c r="L3384">
        <v>55.6</v>
      </c>
      <c r="O3384" s="1">
        <v>43560</v>
      </c>
      <c r="P3384" s="4">
        <f t="shared" si="107"/>
        <v>90.320968749999992</v>
      </c>
      <c r="Q3384" s="4">
        <f t="shared" si="108"/>
        <v>200.73</v>
      </c>
      <c r="T3384" s="59"/>
      <c r="U3384" s="59"/>
    </row>
    <row r="3385" spans="1:21" x14ac:dyDescent="0.3">
      <c r="A3385">
        <v>43561</v>
      </c>
      <c r="B3385">
        <v>200.73</v>
      </c>
      <c r="C3385">
        <v>113.63</v>
      </c>
      <c r="D3385">
        <v>304.27999999999997</v>
      </c>
      <c r="E3385">
        <v>57.99</v>
      </c>
      <c r="F3385">
        <v>28.98</v>
      </c>
      <c r="G3385">
        <v>43.32</v>
      </c>
      <c r="H3385">
        <v>47.737499999999997</v>
      </c>
      <c r="I3385">
        <v>43.04</v>
      </c>
      <c r="J3385">
        <v>42.23</v>
      </c>
      <c r="K3385">
        <v>201.39</v>
      </c>
      <c r="L3385">
        <v>55.6</v>
      </c>
      <c r="O3385" s="1">
        <v>43561</v>
      </c>
      <c r="P3385" s="4">
        <f t="shared" si="107"/>
        <v>90.320968749999992</v>
      </c>
      <c r="Q3385" s="4">
        <f t="shared" si="108"/>
        <v>200.73</v>
      </c>
      <c r="T3385" s="59"/>
      <c r="U3385" s="59"/>
    </row>
    <row r="3386" spans="1:21" x14ac:dyDescent="0.3">
      <c r="A3386">
        <v>43562</v>
      </c>
      <c r="B3386">
        <v>200.73</v>
      </c>
      <c r="C3386">
        <v>113.63</v>
      </c>
      <c r="D3386">
        <v>304.27999999999997</v>
      </c>
      <c r="E3386">
        <v>57.99</v>
      </c>
      <c r="F3386">
        <v>28.98</v>
      </c>
      <c r="G3386">
        <v>43.32</v>
      </c>
      <c r="H3386">
        <v>47.737499999999997</v>
      </c>
      <c r="I3386">
        <v>43.04</v>
      </c>
      <c r="J3386">
        <v>42.23</v>
      </c>
      <c r="K3386">
        <v>201.39</v>
      </c>
      <c r="L3386">
        <v>55.6</v>
      </c>
      <c r="O3386" s="1">
        <v>43562</v>
      </c>
      <c r="P3386" s="4">
        <f t="shared" si="107"/>
        <v>90.320968749999992</v>
      </c>
      <c r="Q3386" s="4">
        <f t="shared" si="108"/>
        <v>200.73</v>
      </c>
      <c r="T3386" s="59"/>
      <c r="U3386" s="59"/>
    </row>
    <row r="3387" spans="1:21" x14ac:dyDescent="0.3">
      <c r="A3387">
        <v>43563</v>
      </c>
      <c r="B3387">
        <v>201.2</v>
      </c>
      <c r="C3387">
        <v>115.22</v>
      </c>
      <c r="D3387">
        <v>304.48</v>
      </c>
      <c r="E3387">
        <v>57.76</v>
      </c>
      <c r="F3387">
        <v>28.53</v>
      </c>
      <c r="G3387">
        <v>42.9</v>
      </c>
      <c r="H3387">
        <v>47.947499999999998</v>
      </c>
      <c r="I3387">
        <v>42.92</v>
      </c>
      <c r="J3387">
        <v>42.39</v>
      </c>
      <c r="K3387">
        <v>203.56</v>
      </c>
      <c r="L3387">
        <v>55.68</v>
      </c>
      <c r="O3387" s="1">
        <v>43563</v>
      </c>
      <c r="P3387" s="4">
        <f t="shared" si="107"/>
        <v>90.534218750000008</v>
      </c>
      <c r="Q3387" s="4">
        <f t="shared" si="108"/>
        <v>201.2</v>
      </c>
      <c r="T3387" s="59"/>
      <c r="U3387" s="59"/>
    </row>
    <row r="3388" spans="1:21" x14ac:dyDescent="0.3">
      <c r="A3388">
        <v>43564</v>
      </c>
      <c r="B3388">
        <v>199.11</v>
      </c>
      <c r="C3388">
        <v>113.94</v>
      </c>
      <c r="D3388">
        <v>303.45</v>
      </c>
      <c r="E3388">
        <v>57.44</v>
      </c>
      <c r="F3388">
        <v>27.24</v>
      </c>
      <c r="G3388">
        <v>41.72</v>
      </c>
      <c r="H3388">
        <v>47.314999999999998</v>
      </c>
      <c r="I3388">
        <v>42.01</v>
      </c>
      <c r="J3388">
        <v>42.21</v>
      </c>
      <c r="K3388">
        <v>201.57</v>
      </c>
      <c r="L3388">
        <v>55.32</v>
      </c>
      <c r="O3388" s="1">
        <v>43564</v>
      </c>
      <c r="P3388" s="4">
        <f t="shared" si="107"/>
        <v>89.637937500000007</v>
      </c>
      <c r="Q3388" s="4">
        <f t="shared" si="108"/>
        <v>199.11</v>
      </c>
      <c r="T3388" s="59"/>
      <c r="U3388" s="59"/>
    </row>
    <row r="3389" spans="1:21" x14ac:dyDescent="0.3">
      <c r="A3389">
        <v>43565</v>
      </c>
      <c r="B3389">
        <v>200.65</v>
      </c>
      <c r="C3389">
        <v>114.92</v>
      </c>
      <c r="D3389">
        <v>307.51</v>
      </c>
      <c r="E3389">
        <v>56.33</v>
      </c>
      <c r="F3389">
        <v>27.83</v>
      </c>
      <c r="G3389">
        <v>42.17</v>
      </c>
      <c r="H3389">
        <v>48.024999999999999</v>
      </c>
      <c r="I3389">
        <v>42.17</v>
      </c>
      <c r="J3389">
        <v>42.37</v>
      </c>
      <c r="K3389">
        <v>199.79</v>
      </c>
      <c r="L3389">
        <v>55.75</v>
      </c>
      <c r="O3389" s="1">
        <v>43565</v>
      </c>
      <c r="P3389" s="4">
        <f t="shared" si="107"/>
        <v>90.262312499999979</v>
      </c>
      <c r="Q3389" s="4">
        <f t="shared" si="108"/>
        <v>200.65</v>
      </c>
      <c r="T3389" s="59"/>
      <c r="U3389" s="59"/>
    </row>
    <row r="3390" spans="1:21" x14ac:dyDescent="0.3">
      <c r="A3390">
        <v>43566</v>
      </c>
      <c r="B3390">
        <v>200.48</v>
      </c>
      <c r="C3390">
        <v>114.88</v>
      </c>
      <c r="D3390">
        <v>309.41000000000003</v>
      </c>
      <c r="E3390">
        <v>55.9</v>
      </c>
      <c r="F3390">
        <v>27.79</v>
      </c>
      <c r="G3390">
        <v>42.28</v>
      </c>
      <c r="H3390">
        <v>47.884999999999998</v>
      </c>
      <c r="I3390">
        <v>42.47</v>
      </c>
      <c r="J3390">
        <v>42.1</v>
      </c>
      <c r="K3390">
        <v>197.91</v>
      </c>
      <c r="L3390">
        <v>55.8</v>
      </c>
      <c r="O3390" s="1">
        <v>43566</v>
      </c>
      <c r="P3390" s="4">
        <f t="shared" si="107"/>
        <v>90.347187500000018</v>
      </c>
      <c r="Q3390" s="4">
        <f t="shared" si="108"/>
        <v>200.48</v>
      </c>
      <c r="T3390" s="59"/>
      <c r="U3390" s="59"/>
    </row>
    <row r="3391" spans="1:21" x14ac:dyDescent="0.3">
      <c r="A3391">
        <v>43567</v>
      </c>
      <c r="B3391">
        <v>203.26</v>
      </c>
      <c r="C3391">
        <v>116.76</v>
      </c>
      <c r="D3391">
        <v>317.02999999999997</v>
      </c>
      <c r="E3391">
        <v>56.95</v>
      </c>
      <c r="F3391">
        <v>27.85</v>
      </c>
      <c r="G3391">
        <v>42.01</v>
      </c>
      <c r="H3391">
        <v>47.502499999999998</v>
      </c>
      <c r="I3391">
        <v>42.99</v>
      </c>
      <c r="J3391">
        <v>42.58</v>
      </c>
      <c r="K3391">
        <v>202.82</v>
      </c>
      <c r="L3391">
        <v>56.42</v>
      </c>
      <c r="O3391" s="1">
        <v>43567</v>
      </c>
      <c r="P3391" s="4">
        <f t="shared" si="107"/>
        <v>91.865156250000013</v>
      </c>
      <c r="Q3391" s="4">
        <f t="shared" si="108"/>
        <v>203.26</v>
      </c>
      <c r="T3391" s="59"/>
      <c r="U3391" s="59"/>
    </row>
    <row r="3392" spans="1:21" x14ac:dyDescent="0.3">
      <c r="A3392">
        <v>43568</v>
      </c>
      <c r="B3392">
        <v>203.26</v>
      </c>
      <c r="C3392">
        <v>116.76</v>
      </c>
      <c r="D3392">
        <v>317.02999999999997</v>
      </c>
      <c r="E3392">
        <v>56.95</v>
      </c>
      <c r="F3392">
        <v>27.85</v>
      </c>
      <c r="G3392">
        <v>42.01</v>
      </c>
      <c r="H3392">
        <v>47.502499999999998</v>
      </c>
      <c r="I3392">
        <v>42.99</v>
      </c>
      <c r="J3392">
        <v>42.58</v>
      </c>
      <c r="K3392">
        <v>202.82</v>
      </c>
      <c r="L3392">
        <v>56.42</v>
      </c>
      <c r="O3392" s="1">
        <v>43568</v>
      </c>
      <c r="P3392" s="4">
        <f t="shared" si="107"/>
        <v>91.865156250000013</v>
      </c>
      <c r="Q3392" s="4">
        <f t="shared" si="108"/>
        <v>203.26</v>
      </c>
      <c r="T3392" s="59"/>
      <c r="U3392" s="59"/>
    </row>
    <row r="3393" spans="1:21" x14ac:dyDescent="0.3">
      <c r="A3393">
        <v>43569</v>
      </c>
      <c r="B3393">
        <v>203.26</v>
      </c>
      <c r="C3393">
        <v>116.76</v>
      </c>
      <c r="D3393">
        <v>317.02999999999997</v>
      </c>
      <c r="E3393">
        <v>56.95</v>
      </c>
      <c r="F3393">
        <v>27.85</v>
      </c>
      <c r="G3393">
        <v>42.01</v>
      </c>
      <c r="H3393">
        <v>47.502499999999998</v>
      </c>
      <c r="I3393">
        <v>42.99</v>
      </c>
      <c r="J3393">
        <v>42.58</v>
      </c>
      <c r="K3393">
        <v>202.82</v>
      </c>
      <c r="L3393">
        <v>56.42</v>
      </c>
      <c r="O3393" s="1">
        <v>43569</v>
      </c>
      <c r="P3393" s="4">
        <f t="shared" si="107"/>
        <v>91.865156250000013</v>
      </c>
      <c r="Q3393" s="4">
        <f t="shared" si="108"/>
        <v>203.26</v>
      </c>
      <c r="T3393" s="59"/>
      <c r="U3393" s="59"/>
    </row>
    <row r="3394" spans="1:21" x14ac:dyDescent="0.3">
      <c r="A3394">
        <v>43570</v>
      </c>
      <c r="B3394">
        <v>201.75</v>
      </c>
      <c r="C3394">
        <v>115.09</v>
      </c>
      <c r="D3394">
        <v>316.39999999999998</v>
      </c>
      <c r="E3394">
        <v>57.18</v>
      </c>
      <c r="F3394">
        <v>27.33</v>
      </c>
      <c r="G3394">
        <v>41.82</v>
      </c>
      <c r="H3394">
        <v>46.174999999999997</v>
      </c>
      <c r="I3394">
        <v>42.71</v>
      </c>
      <c r="J3394">
        <v>42.61</v>
      </c>
      <c r="K3394">
        <v>199.84</v>
      </c>
      <c r="L3394">
        <v>56.28</v>
      </c>
      <c r="O3394" s="1">
        <v>43570</v>
      </c>
      <c r="P3394" s="4">
        <f t="shared" si="107"/>
        <v>91.208312499999991</v>
      </c>
      <c r="Q3394" s="4">
        <f t="shared" si="108"/>
        <v>201.75</v>
      </c>
      <c r="T3394" s="59"/>
      <c r="U3394" s="59"/>
    </row>
    <row r="3395" spans="1:21" x14ac:dyDescent="0.3">
      <c r="A3395">
        <v>43571</v>
      </c>
      <c r="B3395">
        <v>208.21</v>
      </c>
      <c r="C3395">
        <v>116.37</v>
      </c>
      <c r="D3395">
        <v>318.5</v>
      </c>
      <c r="E3395">
        <v>70.45</v>
      </c>
      <c r="F3395">
        <v>27.93</v>
      </c>
      <c r="G3395">
        <v>42.76</v>
      </c>
      <c r="H3395">
        <v>47.052500000000002</v>
      </c>
      <c r="I3395">
        <v>43.72</v>
      </c>
      <c r="J3395">
        <v>43.01</v>
      </c>
      <c r="K3395">
        <v>203.62</v>
      </c>
      <c r="L3395">
        <v>56.71</v>
      </c>
      <c r="O3395" s="1">
        <v>43571</v>
      </c>
      <c r="P3395" s="4">
        <f t="shared" si="107"/>
        <v>93.724406249999987</v>
      </c>
      <c r="Q3395" s="4">
        <f t="shared" si="108"/>
        <v>208.21</v>
      </c>
      <c r="T3395" s="59"/>
      <c r="U3395" s="59"/>
    </row>
    <row r="3396" spans="1:21" x14ac:dyDescent="0.3">
      <c r="A3396">
        <v>43572</v>
      </c>
      <c r="B3396">
        <v>211.66</v>
      </c>
      <c r="C3396">
        <v>115.6</v>
      </c>
      <c r="D3396">
        <v>320.52999999999997</v>
      </c>
      <c r="E3396">
        <v>79.08</v>
      </c>
      <c r="F3396">
        <v>27.49</v>
      </c>
      <c r="G3396">
        <v>43.15</v>
      </c>
      <c r="H3396">
        <v>46.822499999999998</v>
      </c>
      <c r="I3396">
        <v>43.89</v>
      </c>
      <c r="J3396">
        <v>44.39</v>
      </c>
      <c r="K3396">
        <v>203.36</v>
      </c>
      <c r="L3396">
        <v>58.56</v>
      </c>
      <c r="O3396" s="1">
        <v>43572</v>
      </c>
      <c r="P3396" s="4">
        <f t="shared" ref="P3396:P3459" si="109">SUMPRODUCT(C3396:L3396,$C$1:$L$1)</f>
        <v>95.088781249999997</v>
      </c>
      <c r="Q3396" s="4">
        <f t="shared" si="108"/>
        <v>211.66</v>
      </c>
      <c r="T3396" s="59"/>
      <c r="U3396" s="59"/>
    </row>
    <row r="3397" spans="1:21" x14ac:dyDescent="0.3">
      <c r="A3397">
        <v>43573</v>
      </c>
      <c r="B3397">
        <v>211.69</v>
      </c>
      <c r="C3397">
        <v>115.51</v>
      </c>
      <c r="D3397">
        <v>318.62</v>
      </c>
      <c r="E3397">
        <v>79.89</v>
      </c>
      <c r="F3397">
        <v>27.68</v>
      </c>
      <c r="G3397">
        <v>43.4</v>
      </c>
      <c r="H3397">
        <v>46.575000000000003</v>
      </c>
      <c r="I3397">
        <v>43.95</v>
      </c>
      <c r="J3397">
        <v>45.4</v>
      </c>
      <c r="K3397">
        <v>205.91</v>
      </c>
      <c r="L3397">
        <v>58.49</v>
      </c>
      <c r="O3397" s="1">
        <v>43573</v>
      </c>
      <c r="P3397" s="4">
        <f t="shared" si="109"/>
        <v>95.153437499999995</v>
      </c>
      <c r="Q3397" s="4">
        <f t="shared" si="108"/>
        <v>211.69</v>
      </c>
      <c r="T3397" s="59"/>
      <c r="U3397" s="59"/>
    </row>
    <row r="3398" spans="1:21" x14ac:dyDescent="0.3">
      <c r="A3398">
        <v>43574</v>
      </c>
      <c r="B3398">
        <v>211.69</v>
      </c>
      <c r="C3398">
        <v>115.51</v>
      </c>
      <c r="D3398">
        <v>318.62</v>
      </c>
      <c r="E3398">
        <v>79.89</v>
      </c>
      <c r="F3398">
        <v>27.68</v>
      </c>
      <c r="G3398">
        <v>43.4</v>
      </c>
      <c r="H3398">
        <v>46.575000000000003</v>
      </c>
      <c r="I3398">
        <v>43.95</v>
      </c>
      <c r="J3398">
        <v>45.4</v>
      </c>
      <c r="K3398">
        <v>205.91</v>
      </c>
      <c r="L3398">
        <v>58.49</v>
      </c>
      <c r="O3398" s="1">
        <v>43574</v>
      </c>
      <c r="P3398" s="4">
        <f t="shared" si="109"/>
        <v>95.153437499999995</v>
      </c>
      <c r="Q3398" s="4">
        <f t="shared" si="108"/>
        <v>211.69</v>
      </c>
      <c r="T3398" s="59"/>
      <c r="U3398" s="59"/>
    </row>
    <row r="3399" spans="1:21" x14ac:dyDescent="0.3">
      <c r="A3399">
        <v>43575</v>
      </c>
      <c r="B3399">
        <v>211.69</v>
      </c>
      <c r="C3399">
        <v>115.51</v>
      </c>
      <c r="D3399">
        <v>318.62</v>
      </c>
      <c r="E3399">
        <v>79.89</v>
      </c>
      <c r="F3399">
        <v>27.68</v>
      </c>
      <c r="G3399">
        <v>43.4</v>
      </c>
      <c r="H3399">
        <v>46.575000000000003</v>
      </c>
      <c r="I3399">
        <v>43.95</v>
      </c>
      <c r="J3399">
        <v>45.4</v>
      </c>
      <c r="K3399">
        <v>205.91</v>
      </c>
      <c r="L3399">
        <v>58.49</v>
      </c>
      <c r="O3399" s="1">
        <v>43575</v>
      </c>
      <c r="P3399" s="4">
        <f t="shared" si="109"/>
        <v>95.153437499999995</v>
      </c>
      <c r="Q3399" s="4">
        <f t="shared" si="108"/>
        <v>211.69</v>
      </c>
      <c r="T3399" s="59"/>
      <c r="U3399" s="59"/>
    </row>
    <row r="3400" spans="1:21" x14ac:dyDescent="0.3">
      <c r="A3400">
        <v>43576</v>
      </c>
      <c r="B3400">
        <v>211.69</v>
      </c>
      <c r="C3400">
        <v>115.51</v>
      </c>
      <c r="D3400">
        <v>318.62</v>
      </c>
      <c r="E3400">
        <v>79.89</v>
      </c>
      <c r="F3400">
        <v>27.68</v>
      </c>
      <c r="G3400">
        <v>43.4</v>
      </c>
      <c r="H3400">
        <v>46.575000000000003</v>
      </c>
      <c r="I3400">
        <v>43.95</v>
      </c>
      <c r="J3400">
        <v>45.4</v>
      </c>
      <c r="K3400">
        <v>205.91</v>
      </c>
      <c r="L3400">
        <v>58.49</v>
      </c>
      <c r="O3400" s="1">
        <v>43576</v>
      </c>
      <c r="P3400" s="4">
        <f t="shared" si="109"/>
        <v>95.153437499999995</v>
      </c>
      <c r="Q3400" s="4">
        <f t="shared" si="108"/>
        <v>211.69</v>
      </c>
      <c r="T3400" s="59"/>
      <c r="U3400" s="59"/>
    </row>
    <row r="3401" spans="1:21" x14ac:dyDescent="0.3">
      <c r="A3401">
        <v>43577</v>
      </c>
      <c r="B3401">
        <v>211.53</v>
      </c>
      <c r="C3401">
        <v>114.95</v>
      </c>
      <c r="D3401">
        <v>315</v>
      </c>
      <c r="E3401">
        <v>81.97</v>
      </c>
      <c r="F3401">
        <v>28.18</v>
      </c>
      <c r="G3401">
        <v>43.4</v>
      </c>
      <c r="H3401">
        <v>47.1175</v>
      </c>
      <c r="I3401">
        <v>43.79</v>
      </c>
      <c r="J3401">
        <v>45.15</v>
      </c>
      <c r="K3401">
        <v>205.51</v>
      </c>
      <c r="L3401">
        <v>58.82</v>
      </c>
      <c r="O3401" s="1">
        <v>43577</v>
      </c>
      <c r="P3401" s="4">
        <f t="shared" si="109"/>
        <v>95.021093749999991</v>
      </c>
      <c r="Q3401" s="4">
        <f t="shared" si="108"/>
        <v>211.53</v>
      </c>
      <c r="T3401" s="59"/>
      <c r="U3401" s="59"/>
    </row>
    <row r="3402" spans="1:21" x14ac:dyDescent="0.3">
      <c r="A3402">
        <v>43578</v>
      </c>
      <c r="B3402">
        <v>213.71</v>
      </c>
      <c r="C3402">
        <v>116.38</v>
      </c>
      <c r="D3402">
        <v>315.64</v>
      </c>
      <c r="E3402">
        <v>86.72</v>
      </c>
      <c r="F3402">
        <v>27.97</v>
      </c>
      <c r="G3402">
        <v>42.77</v>
      </c>
      <c r="H3402">
        <v>47.667499999999997</v>
      </c>
      <c r="I3402">
        <v>43.83</v>
      </c>
      <c r="J3402">
        <v>45.42</v>
      </c>
      <c r="K3402">
        <v>205.29</v>
      </c>
      <c r="L3402">
        <v>58.78</v>
      </c>
      <c r="O3402" s="1">
        <v>43578</v>
      </c>
      <c r="P3402" s="4">
        <f t="shared" si="109"/>
        <v>95.758218750000012</v>
      </c>
      <c r="Q3402" s="4">
        <f t="shared" si="108"/>
        <v>213.71</v>
      </c>
      <c r="T3402" s="59"/>
      <c r="U3402" s="59"/>
    </row>
    <row r="3403" spans="1:21" x14ac:dyDescent="0.3">
      <c r="A3403">
        <v>43579</v>
      </c>
      <c r="B3403">
        <v>215.69</v>
      </c>
      <c r="C3403">
        <v>118.43</v>
      </c>
      <c r="D3403">
        <v>314.33</v>
      </c>
      <c r="E3403">
        <v>86.83</v>
      </c>
      <c r="F3403">
        <v>28.46</v>
      </c>
      <c r="G3403">
        <v>43.03</v>
      </c>
      <c r="H3403">
        <v>47.792499999999997</v>
      </c>
      <c r="I3403">
        <v>44.46</v>
      </c>
      <c r="J3403">
        <v>45.41</v>
      </c>
      <c r="K3403">
        <v>205.41</v>
      </c>
      <c r="L3403">
        <v>58.72</v>
      </c>
      <c r="O3403" s="1">
        <v>43579</v>
      </c>
      <c r="P3403" s="4">
        <f t="shared" si="109"/>
        <v>96.021906249999986</v>
      </c>
      <c r="Q3403" s="4">
        <f t="shared" si="108"/>
        <v>215.69</v>
      </c>
      <c r="T3403" s="59"/>
      <c r="U3403" s="59"/>
    </row>
    <row r="3404" spans="1:21" x14ac:dyDescent="0.3">
      <c r="A3404">
        <v>43580</v>
      </c>
      <c r="B3404">
        <v>211.9</v>
      </c>
      <c r="C3404">
        <v>117.17</v>
      </c>
      <c r="D3404">
        <v>311.82</v>
      </c>
      <c r="E3404">
        <v>85.07</v>
      </c>
      <c r="F3404">
        <v>27.66</v>
      </c>
      <c r="G3404">
        <v>42.75</v>
      </c>
      <c r="H3404">
        <v>46.727499999999999</v>
      </c>
      <c r="I3404">
        <v>44.45</v>
      </c>
      <c r="J3404">
        <v>44.48</v>
      </c>
      <c r="K3404">
        <v>206.21</v>
      </c>
      <c r="L3404">
        <v>57.61</v>
      </c>
      <c r="O3404" s="1">
        <v>43580</v>
      </c>
      <c r="P3404" s="4">
        <f t="shared" si="109"/>
        <v>95.025968750000018</v>
      </c>
      <c r="Q3404" s="4">
        <f t="shared" si="108"/>
        <v>211.9</v>
      </c>
      <c r="T3404" s="59"/>
      <c r="U3404" s="59"/>
    </row>
    <row r="3405" spans="1:21" x14ac:dyDescent="0.3">
      <c r="A3405">
        <v>43581</v>
      </c>
      <c r="B3405">
        <v>210.15</v>
      </c>
      <c r="C3405">
        <v>117.21</v>
      </c>
      <c r="D3405">
        <v>310.41000000000003</v>
      </c>
      <c r="E3405">
        <v>86.64</v>
      </c>
      <c r="F3405">
        <v>27.88</v>
      </c>
      <c r="G3405">
        <v>42.1</v>
      </c>
      <c r="H3405">
        <v>44.522500000000001</v>
      </c>
      <c r="I3405">
        <v>44.66</v>
      </c>
      <c r="J3405">
        <v>43.94</v>
      </c>
      <c r="K3405">
        <v>207.2</v>
      </c>
      <c r="L3405">
        <v>52.43</v>
      </c>
      <c r="O3405" s="1">
        <v>43581</v>
      </c>
      <c r="P3405" s="4">
        <f t="shared" si="109"/>
        <v>94.215406250000001</v>
      </c>
      <c r="Q3405" s="4">
        <f t="shared" si="108"/>
        <v>210.15</v>
      </c>
      <c r="T3405" s="59"/>
      <c r="U3405" s="59"/>
    </row>
    <row r="3406" spans="1:21" x14ac:dyDescent="0.3">
      <c r="A3406">
        <v>43582</v>
      </c>
      <c r="B3406">
        <v>210.15</v>
      </c>
      <c r="C3406">
        <v>117.21</v>
      </c>
      <c r="D3406">
        <v>310.41000000000003</v>
      </c>
      <c r="E3406">
        <v>86.64</v>
      </c>
      <c r="F3406">
        <v>27.88</v>
      </c>
      <c r="G3406">
        <v>42.1</v>
      </c>
      <c r="H3406">
        <v>44.522500000000001</v>
      </c>
      <c r="I3406">
        <v>44.66</v>
      </c>
      <c r="J3406">
        <v>43.94</v>
      </c>
      <c r="K3406">
        <v>207.2</v>
      </c>
      <c r="L3406">
        <v>52.43</v>
      </c>
      <c r="O3406" s="1">
        <v>43582</v>
      </c>
      <c r="P3406" s="4">
        <f t="shared" si="109"/>
        <v>94.215406250000001</v>
      </c>
      <c r="Q3406" s="4">
        <f t="shared" si="108"/>
        <v>210.15</v>
      </c>
      <c r="T3406" s="59"/>
      <c r="U3406" s="59"/>
    </row>
    <row r="3407" spans="1:21" x14ac:dyDescent="0.3">
      <c r="A3407">
        <v>43583</v>
      </c>
      <c r="B3407">
        <v>210.15</v>
      </c>
      <c r="C3407">
        <v>117.21</v>
      </c>
      <c r="D3407">
        <v>310.41000000000003</v>
      </c>
      <c r="E3407">
        <v>86.64</v>
      </c>
      <c r="F3407">
        <v>27.88</v>
      </c>
      <c r="G3407">
        <v>42.1</v>
      </c>
      <c r="H3407">
        <v>44.522500000000001</v>
      </c>
      <c r="I3407">
        <v>44.66</v>
      </c>
      <c r="J3407">
        <v>43.94</v>
      </c>
      <c r="K3407">
        <v>207.2</v>
      </c>
      <c r="L3407">
        <v>52.43</v>
      </c>
      <c r="O3407" s="1">
        <v>43583</v>
      </c>
      <c r="P3407" s="4">
        <f t="shared" si="109"/>
        <v>94.215406250000001</v>
      </c>
      <c r="Q3407" s="4">
        <f t="shared" si="108"/>
        <v>210.15</v>
      </c>
      <c r="T3407" s="59"/>
      <c r="U3407" s="59"/>
    </row>
    <row r="3408" spans="1:21" x14ac:dyDescent="0.3">
      <c r="A3408">
        <v>43584</v>
      </c>
      <c r="B3408">
        <v>209.9</v>
      </c>
      <c r="C3408">
        <v>116.7</v>
      </c>
      <c r="D3408">
        <v>312.72000000000003</v>
      </c>
      <c r="E3408">
        <v>87.25</v>
      </c>
      <c r="F3408">
        <v>27.69</v>
      </c>
      <c r="G3408">
        <v>42.11</v>
      </c>
      <c r="H3408">
        <v>44.832500000000003</v>
      </c>
      <c r="I3408">
        <v>44.24</v>
      </c>
      <c r="J3408">
        <v>43.83</v>
      </c>
      <c r="K3408">
        <v>206.41</v>
      </c>
      <c r="L3408">
        <v>51.11</v>
      </c>
      <c r="O3408" s="1">
        <v>43584</v>
      </c>
      <c r="P3408" s="4">
        <f t="shared" si="109"/>
        <v>94.260406250000017</v>
      </c>
      <c r="Q3408" s="4">
        <f t="shared" si="108"/>
        <v>209.9</v>
      </c>
      <c r="T3408" s="59"/>
      <c r="U3408" s="59"/>
    </row>
    <row r="3409" spans="1:21" x14ac:dyDescent="0.3">
      <c r="A3409">
        <v>43585</v>
      </c>
      <c r="B3409">
        <v>211.56</v>
      </c>
      <c r="C3409">
        <v>117.83</v>
      </c>
      <c r="D3409">
        <v>318.39999999999998</v>
      </c>
      <c r="E3409">
        <v>86.13</v>
      </c>
      <c r="F3409">
        <v>27.63</v>
      </c>
      <c r="G3409">
        <v>42.06</v>
      </c>
      <c r="H3409">
        <v>45.25</v>
      </c>
      <c r="I3409">
        <v>44.07</v>
      </c>
      <c r="J3409">
        <v>43.82</v>
      </c>
      <c r="K3409">
        <v>208.82</v>
      </c>
      <c r="L3409">
        <v>51.04</v>
      </c>
      <c r="O3409" s="1">
        <v>43585</v>
      </c>
      <c r="P3409" s="4">
        <f t="shared" si="109"/>
        <v>95.028125000000017</v>
      </c>
      <c r="Q3409" s="4">
        <f t="shared" si="108"/>
        <v>211.56</v>
      </c>
      <c r="T3409" s="59"/>
      <c r="U3409" s="59"/>
    </row>
    <row r="3410" spans="1:21" x14ac:dyDescent="0.3">
      <c r="A3410">
        <v>43586</v>
      </c>
      <c r="B3410">
        <v>209.87</v>
      </c>
      <c r="C3410">
        <v>116.29</v>
      </c>
      <c r="D3410">
        <v>318.89999999999998</v>
      </c>
      <c r="E3410">
        <v>86.37</v>
      </c>
      <c r="F3410">
        <v>26.81</v>
      </c>
      <c r="G3410">
        <v>41.9</v>
      </c>
      <c r="H3410">
        <v>45.1175</v>
      </c>
      <c r="I3410">
        <v>43.38</v>
      </c>
      <c r="J3410">
        <v>43.82</v>
      </c>
      <c r="K3410">
        <v>206.39</v>
      </c>
      <c r="L3410">
        <v>50.76</v>
      </c>
      <c r="O3410" s="1">
        <v>43586</v>
      </c>
      <c r="P3410" s="4">
        <f t="shared" si="109"/>
        <v>94.582343750000021</v>
      </c>
      <c r="Q3410" s="4">
        <f t="shared" si="108"/>
        <v>209.87</v>
      </c>
      <c r="T3410" s="59"/>
      <c r="U3410" s="59"/>
    </row>
    <row r="3411" spans="1:21" x14ac:dyDescent="0.3">
      <c r="A3411">
        <v>43587</v>
      </c>
      <c r="B3411">
        <v>211.89</v>
      </c>
      <c r="C3411">
        <v>117.46</v>
      </c>
      <c r="D3411">
        <v>315.82</v>
      </c>
      <c r="E3411">
        <v>87.14</v>
      </c>
      <c r="F3411">
        <v>28.29</v>
      </c>
      <c r="G3411">
        <v>42.56</v>
      </c>
      <c r="H3411">
        <v>45.797499999999999</v>
      </c>
      <c r="I3411">
        <v>43.7</v>
      </c>
      <c r="J3411">
        <v>44.4</v>
      </c>
      <c r="K3411">
        <v>205.93</v>
      </c>
      <c r="L3411">
        <v>50.55</v>
      </c>
      <c r="O3411" s="1">
        <v>43587</v>
      </c>
      <c r="P3411" s="4">
        <f t="shared" si="109"/>
        <v>94.789718750000006</v>
      </c>
      <c r="Q3411" s="4">
        <f t="shared" si="108"/>
        <v>211.89</v>
      </c>
      <c r="T3411" s="59"/>
      <c r="U3411" s="59"/>
    </row>
    <row r="3412" spans="1:21" x14ac:dyDescent="0.3">
      <c r="A3412">
        <v>43588</v>
      </c>
      <c r="B3412">
        <v>213.55</v>
      </c>
      <c r="C3412">
        <v>117.47</v>
      </c>
      <c r="D3412">
        <v>315.70999999999998</v>
      </c>
      <c r="E3412">
        <v>89.29</v>
      </c>
      <c r="F3412">
        <v>28.22</v>
      </c>
      <c r="G3412">
        <v>43.33</v>
      </c>
      <c r="H3412">
        <v>45.752499999999998</v>
      </c>
      <c r="I3412">
        <v>43.96</v>
      </c>
      <c r="J3412">
        <v>44.71</v>
      </c>
      <c r="K3412">
        <v>208.68</v>
      </c>
      <c r="L3412">
        <v>51.75</v>
      </c>
      <c r="O3412" s="1">
        <v>43588</v>
      </c>
      <c r="P3412" s="4">
        <f t="shared" si="109"/>
        <v>95.411281250000002</v>
      </c>
      <c r="Q3412" s="4">
        <f t="shared" si="108"/>
        <v>213.55</v>
      </c>
      <c r="T3412" s="59"/>
      <c r="U3412" s="59"/>
    </row>
    <row r="3413" spans="1:21" x14ac:dyDescent="0.3">
      <c r="A3413">
        <v>43589</v>
      </c>
      <c r="B3413">
        <v>213.55</v>
      </c>
      <c r="C3413">
        <v>117.47</v>
      </c>
      <c r="D3413">
        <v>315.70999999999998</v>
      </c>
      <c r="E3413">
        <v>89.29</v>
      </c>
      <c r="F3413">
        <v>28.22</v>
      </c>
      <c r="G3413">
        <v>43.33</v>
      </c>
      <c r="H3413">
        <v>45.752499999999998</v>
      </c>
      <c r="I3413">
        <v>43.96</v>
      </c>
      <c r="J3413">
        <v>44.71</v>
      </c>
      <c r="K3413">
        <v>208.68</v>
      </c>
      <c r="L3413">
        <v>51.75</v>
      </c>
      <c r="O3413" s="1">
        <v>43589</v>
      </c>
      <c r="P3413" s="4">
        <f t="shared" si="109"/>
        <v>95.411281250000002</v>
      </c>
      <c r="Q3413" s="4">
        <f t="shared" si="108"/>
        <v>213.55</v>
      </c>
      <c r="T3413" s="59"/>
      <c r="U3413" s="59"/>
    </row>
    <row r="3414" spans="1:21" x14ac:dyDescent="0.3">
      <c r="A3414">
        <v>43590</v>
      </c>
      <c r="B3414">
        <v>213.55</v>
      </c>
      <c r="C3414">
        <v>117.47</v>
      </c>
      <c r="D3414">
        <v>315.70999999999998</v>
      </c>
      <c r="E3414">
        <v>89.29</v>
      </c>
      <c r="F3414">
        <v>28.22</v>
      </c>
      <c r="G3414">
        <v>43.33</v>
      </c>
      <c r="H3414">
        <v>45.752499999999998</v>
      </c>
      <c r="I3414">
        <v>43.96</v>
      </c>
      <c r="J3414">
        <v>44.71</v>
      </c>
      <c r="K3414">
        <v>208.68</v>
      </c>
      <c r="L3414">
        <v>51.75</v>
      </c>
      <c r="O3414" s="1">
        <v>43590</v>
      </c>
      <c r="P3414" s="4">
        <f t="shared" si="109"/>
        <v>95.411281250000002</v>
      </c>
      <c r="Q3414" s="4">
        <f t="shared" si="108"/>
        <v>213.55</v>
      </c>
      <c r="T3414" s="59"/>
      <c r="U3414" s="59"/>
    </row>
    <row r="3415" spans="1:21" x14ac:dyDescent="0.3">
      <c r="A3415">
        <v>43591</v>
      </c>
      <c r="B3415">
        <v>210.07</v>
      </c>
      <c r="C3415">
        <v>115.86</v>
      </c>
      <c r="D3415">
        <v>311.57</v>
      </c>
      <c r="E3415">
        <v>88.25</v>
      </c>
      <c r="F3415">
        <v>27.42</v>
      </c>
      <c r="G3415">
        <v>42.13</v>
      </c>
      <c r="H3415">
        <v>44.962499999999999</v>
      </c>
      <c r="I3415">
        <v>43.11</v>
      </c>
      <c r="J3415">
        <v>43.76</v>
      </c>
      <c r="K3415">
        <v>205.17</v>
      </c>
      <c r="L3415">
        <v>51.22</v>
      </c>
      <c r="O3415" s="1">
        <v>43591</v>
      </c>
      <c r="P3415" s="4">
        <f t="shared" si="109"/>
        <v>93.955281249999999</v>
      </c>
      <c r="Q3415" s="4">
        <f t="shared" si="108"/>
        <v>210.07</v>
      </c>
      <c r="T3415" s="59"/>
      <c r="U3415" s="59"/>
    </row>
    <row r="3416" spans="1:21" x14ac:dyDescent="0.3">
      <c r="A3416">
        <v>43592</v>
      </c>
      <c r="B3416">
        <v>204.9</v>
      </c>
      <c r="C3416">
        <v>113.93</v>
      </c>
      <c r="D3416">
        <v>307.29000000000002</v>
      </c>
      <c r="E3416">
        <v>85.2</v>
      </c>
      <c r="F3416">
        <v>26.66</v>
      </c>
      <c r="G3416">
        <v>40.26</v>
      </c>
      <c r="H3416">
        <v>43.277500000000003</v>
      </c>
      <c r="I3416">
        <v>42.05</v>
      </c>
      <c r="J3416">
        <v>43.76</v>
      </c>
      <c r="K3416">
        <v>200.69</v>
      </c>
      <c r="L3416">
        <v>50.48</v>
      </c>
      <c r="O3416" s="1">
        <v>43592</v>
      </c>
      <c r="P3416" s="4">
        <f t="shared" si="109"/>
        <v>92.001593750000012</v>
      </c>
      <c r="Q3416" s="4">
        <f t="shared" si="108"/>
        <v>204.9</v>
      </c>
      <c r="T3416" s="59"/>
      <c r="U3416" s="59"/>
    </row>
    <row r="3417" spans="1:21" x14ac:dyDescent="0.3">
      <c r="A3417">
        <v>43593</v>
      </c>
      <c r="B3417">
        <v>203.15</v>
      </c>
      <c r="C3417">
        <v>112.56</v>
      </c>
      <c r="D3417">
        <v>303.39</v>
      </c>
      <c r="E3417">
        <v>84.54</v>
      </c>
      <c r="F3417">
        <v>27.09</v>
      </c>
      <c r="G3417">
        <v>39.75</v>
      </c>
      <c r="H3417">
        <v>43.48</v>
      </c>
      <c r="I3417">
        <v>41.58</v>
      </c>
      <c r="J3417">
        <v>43.7</v>
      </c>
      <c r="K3417">
        <v>201.43</v>
      </c>
      <c r="L3417">
        <v>49.24</v>
      </c>
      <c r="O3417" s="1">
        <v>43593</v>
      </c>
      <c r="P3417" s="4">
        <f t="shared" si="109"/>
        <v>91.189875000000001</v>
      </c>
      <c r="Q3417" s="4">
        <f t="shared" si="108"/>
        <v>203.15</v>
      </c>
      <c r="T3417" s="59"/>
      <c r="U3417" s="59"/>
    </row>
    <row r="3418" spans="1:21" x14ac:dyDescent="0.3">
      <c r="A3418">
        <v>43594</v>
      </c>
      <c r="B3418">
        <v>200.91</v>
      </c>
      <c r="C3418">
        <v>112.15</v>
      </c>
      <c r="D3418">
        <v>304.06</v>
      </c>
      <c r="E3418">
        <v>83.78</v>
      </c>
      <c r="F3418">
        <v>27.21</v>
      </c>
      <c r="G3418">
        <v>39.270000000000003</v>
      </c>
      <c r="H3418">
        <v>42.547499999999999</v>
      </c>
      <c r="I3418">
        <v>40.94</v>
      </c>
      <c r="J3418">
        <v>43.25</v>
      </c>
      <c r="K3418">
        <v>198.99</v>
      </c>
      <c r="L3418">
        <v>46.62</v>
      </c>
      <c r="O3418" s="1">
        <v>43594</v>
      </c>
      <c r="P3418" s="4">
        <f t="shared" si="109"/>
        <v>90.476968749999983</v>
      </c>
      <c r="Q3418" s="4">
        <f t="shared" si="108"/>
        <v>200.91</v>
      </c>
      <c r="T3418" s="59"/>
      <c r="U3418" s="59"/>
    </row>
    <row r="3419" spans="1:21" x14ac:dyDescent="0.3">
      <c r="A3419">
        <v>43595</v>
      </c>
      <c r="B3419">
        <v>201.2</v>
      </c>
      <c r="C3419">
        <v>112.6</v>
      </c>
      <c r="D3419">
        <v>303.95999999999998</v>
      </c>
      <c r="E3419">
        <v>85.84</v>
      </c>
      <c r="F3419">
        <v>27.96</v>
      </c>
      <c r="G3419">
        <v>38.94</v>
      </c>
      <c r="H3419">
        <v>42.204999999999998</v>
      </c>
      <c r="I3419">
        <v>40.799999999999997</v>
      </c>
      <c r="J3419">
        <v>42.83</v>
      </c>
      <c r="K3419">
        <v>198.74</v>
      </c>
      <c r="L3419">
        <v>46.2</v>
      </c>
      <c r="O3419" s="1">
        <v>43595</v>
      </c>
      <c r="P3419" s="4">
        <f t="shared" si="109"/>
        <v>90.660312500000003</v>
      </c>
      <c r="Q3419" s="4">
        <f t="shared" si="108"/>
        <v>201.2</v>
      </c>
      <c r="T3419" s="59"/>
      <c r="U3419" s="59"/>
    </row>
    <row r="3420" spans="1:21" x14ac:dyDescent="0.3">
      <c r="A3420">
        <v>43596</v>
      </c>
      <c r="B3420">
        <v>201.2</v>
      </c>
      <c r="C3420">
        <v>112.6</v>
      </c>
      <c r="D3420">
        <v>303.95999999999998</v>
      </c>
      <c r="E3420">
        <v>85.84</v>
      </c>
      <c r="F3420">
        <v>27.96</v>
      </c>
      <c r="G3420">
        <v>38.94</v>
      </c>
      <c r="H3420">
        <v>42.204999999999998</v>
      </c>
      <c r="I3420">
        <v>40.799999999999997</v>
      </c>
      <c r="J3420">
        <v>42.83</v>
      </c>
      <c r="K3420">
        <v>198.74</v>
      </c>
      <c r="L3420">
        <v>46.2</v>
      </c>
      <c r="O3420" s="1">
        <v>43596</v>
      </c>
      <c r="P3420" s="4">
        <f t="shared" si="109"/>
        <v>90.660312500000003</v>
      </c>
      <c r="Q3420" s="4">
        <f t="shared" si="108"/>
        <v>201.2</v>
      </c>
      <c r="T3420" s="59"/>
      <c r="U3420" s="59"/>
    </row>
    <row r="3421" spans="1:21" x14ac:dyDescent="0.3">
      <c r="A3421">
        <v>43597</v>
      </c>
      <c r="B3421">
        <v>201.2</v>
      </c>
      <c r="C3421">
        <v>112.6</v>
      </c>
      <c r="D3421">
        <v>303.95999999999998</v>
      </c>
      <c r="E3421">
        <v>85.84</v>
      </c>
      <c r="F3421">
        <v>27.96</v>
      </c>
      <c r="G3421">
        <v>38.94</v>
      </c>
      <c r="H3421">
        <v>42.204999999999998</v>
      </c>
      <c r="I3421">
        <v>40.799999999999997</v>
      </c>
      <c r="J3421">
        <v>42.83</v>
      </c>
      <c r="K3421">
        <v>198.74</v>
      </c>
      <c r="L3421">
        <v>46.2</v>
      </c>
      <c r="O3421" s="1">
        <v>43597</v>
      </c>
      <c r="P3421" s="4">
        <f t="shared" si="109"/>
        <v>90.660312500000003</v>
      </c>
      <c r="Q3421" s="4">
        <f t="shared" si="108"/>
        <v>201.2</v>
      </c>
      <c r="T3421" s="59"/>
      <c r="U3421" s="59"/>
    </row>
    <row r="3422" spans="1:21" x14ac:dyDescent="0.3">
      <c r="A3422">
        <v>43598</v>
      </c>
      <c r="B3422">
        <v>191.79</v>
      </c>
      <c r="C3422">
        <v>107.11</v>
      </c>
      <c r="D3422">
        <v>293.38</v>
      </c>
      <c r="E3422">
        <v>83.89</v>
      </c>
      <c r="F3422">
        <v>26.24</v>
      </c>
      <c r="G3422">
        <v>37.380000000000003</v>
      </c>
      <c r="H3422">
        <v>39.612499999999997</v>
      </c>
      <c r="I3422">
        <v>39.090000000000003</v>
      </c>
      <c r="J3422">
        <v>40.99</v>
      </c>
      <c r="K3422">
        <v>190.44</v>
      </c>
      <c r="L3422">
        <v>44.76</v>
      </c>
      <c r="O3422" s="1">
        <v>43598</v>
      </c>
      <c r="P3422" s="4">
        <f t="shared" si="109"/>
        <v>87.111031249999996</v>
      </c>
      <c r="Q3422" s="4">
        <f t="shared" si="108"/>
        <v>191.79</v>
      </c>
      <c r="T3422" s="59"/>
      <c r="U3422" s="59"/>
    </row>
    <row r="3423" spans="1:21" x14ac:dyDescent="0.3">
      <c r="A3423">
        <v>43599</v>
      </c>
      <c r="B3423">
        <v>196.21</v>
      </c>
      <c r="C3423">
        <v>109.04</v>
      </c>
      <c r="D3423">
        <v>302</v>
      </c>
      <c r="E3423">
        <v>86.13</v>
      </c>
      <c r="F3423">
        <v>27.32</v>
      </c>
      <c r="G3423">
        <v>38.51</v>
      </c>
      <c r="H3423">
        <v>40.51</v>
      </c>
      <c r="I3423">
        <v>40.01</v>
      </c>
      <c r="J3423">
        <v>41.97</v>
      </c>
      <c r="K3423">
        <v>198.04</v>
      </c>
      <c r="L3423">
        <v>45.17</v>
      </c>
      <c r="O3423" s="1">
        <v>43599</v>
      </c>
      <c r="P3423" s="4">
        <f t="shared" si="109"/>
        <v>89.478125000000006</v>
      </c>
      <c r="Q3423" s="4">
        <f t="shared" si="108"/>
        <v>196.21</v>
      </c>
      <c r="T3423" s="59"/>
      <c r="U3423" s="59"/>
    </row>
    <row r="3424" spans="1:21" x14ac:dyDescent="0.3">
      <c r="A3424">
        <v>43600</v>
      </c>
      <c r="B3424">
        <v>197.72</v>
      </c>
      <c r="C3424">
        <v>110.29</v>
      </c>
      <c r="D3424">
        <v>304.37</v>
      </c>
      <c r="E3424">
        <v>86.26</v>
      </c>
      <c r="F3424">
        <v>27.58</v>
      </c>
      <c r="G3424">
        <v>38.409999999999997</v>
      </c>
      <c r="H3424">
        <v>39.895000000000003</v>
      </c>
      <c r="I3424">
        <v>41.5</v>
      </c>
      <c r="J3424">
        <v>41.97</v>
      </c>
      <c r="K3424">
        <v>200.63</v>
      </c>
      <c r="L3424">
        <v>45.62</v>
      </c>
      <c r="O3424" s="1">
        <v>43600</v>
      </c>
      <c r="P3424" s="4">
        <f t="shared" si="109"/>
        <v>90.196562499999999</v>
      </c>
      <c r="Q3424" s="4">
        <f t="shared" si="108"/>
        <v>197.72</v>
      </c>
      <c r="T3424" s="59"/>
      <c r="U3424" s="59"/>
    </row>
    <row r="3425" spans="1:21" x14ac:dyDescent="0.3">
      <c r="A3425">
        <v>43601</v>
      </c>
      <c r="B3425">
        <v>194.6</v>
      </c>
      <c r="C3425">
        <v>109.21</v>
      </c>
      <c r="D3425">
        <v>297.29000000000002</v>
      </c>
      <c r="E3425">
        <v>82.81</v>
      </c>
      <c r="F3425">
        <v>28.01</v>
      </c>
      <c r="G3425">
        <v>37.31</v>
      </c>
      <c r="H3425">
        <v>40.047499999999999</v>
      </c>
      <c r="I3425">
        <v>41.66</v>
      </c>
      <c r="J3425">
        <v>41.53</v>
      </c>
      <c r="K3425">
        <v>202.14</v>
      </c>
      <c r="L3425">
        <v>45.53</v>
      </c>
      <c r="O3425" s="1">
        <v>43601</v>
      </c>
      <c r="P3425" s="4">
        <f t="shared" si="109"/>
        <v>88.893593749999994</v>
      </c>
      <c r="Q3425" s="4">
        <f t="shared" si="108"/>
        <v>194.6</v>
      </c>
      <c r="T3425" s="59"/>
      <c r="U3425" s="59"/>
    </row>
    <row r="3426" spans="1:21" x14ac:dyDescent="0.3">
      <c r="A3426">
        <v>43602</v>
      </c>
      <c r="B3426">
        <v>190.81</v>
      </c>
      <c r="C3426">
        <v>106.79</v>
      </c>
      <c r="D3426">
        <v>289.89</v>
      </c>
      <c r="E3426">
        <v>81.5</v>
      </c>
      <c r="F3426">
        <v>27.5</v>
      </c>
      <c r="G3426">
        <v>36.06</v>
      </c>
      <c r="H3426">
        <v>39.1325</v>
      </c>
      <c r="I3426">
        <v>42.7</v>
      </c>
      <c r="J3426">
        <v>40.25</v>
      </c>
      <c r="K3426">
        <v>201.2</v>
      </c>
      <c r="L3426">
        <v>44.89</v>
      </c>
      <c r="O3426" s="1">
        <v>43602</v>
      </c>
      <c r="P3426" s="4">
        <f t="shared" si="109"/>
        <v>87.274531249999995</v>
      </c>
      <c r="Q3426" s="4">
        <f t="shared" si="108"/>
        <v>190.81</v>
      </c>
      <c r="T3426" s="59"/>
      <c r="U3426" s="59"/>
    </row>
    <row r="3427" spans="1:21" x14ac:dyDescent="0.3">
      <c r="A3427">
        <v>43603</v>
      </c>
      <c r="B3427">
        <v>190.81</v>
      </c>
      <c r="C3427">
        <v>106.79</v>
      </c>
      <c r="D3427">
        <v>289.89</v>
      </c>
      <c r="E3427">
        <v>81.5</v>
      </c>
      <c r="F3427">
        <v>27.5</v>
      </c>
      <c r="G3427">
        <v>36.06</v>
      </c>
      <c r="H3427">
        <v>39.1325</v>
      </c>
      <c r="I3427">
        <v>42.7</v>
      </c>
      <c r="J3427">
        <v>40.25</v>
      </c>
      <c r="K3427">
        <v>201.2</v>
      </c>
      <c r="L3427">
        <v>44.89</v>
      </c>
      <c r="O3427" s="1">
        <v>43603</v>
      </c>
      <c r="P3427" s="4">
        <f t="shared" si="109"/>
        <v>87.274531249999995</v>
      </c>
      <c r="Q3427" s="4">
        <f t="shared" si="108"/>
        <v>190.81</v>
      </c>
      <c r="T3427" s="59"/>
      <c r="U3427" s="59"/>
    </row>
    <row r="3428" spans="1:21" x14ac:dyDescent="0.3">
      <c r="A3428">
        <v>43604</v>
      </c>
      <c r="B3428">
        <v>190.81</v>
      </c>
      <c r="C3428">
        <v>106.79</v>
      </c>
      <c r="D3428">
        <v>289.89</v>
      </c>
      <c r="E3428">
        <v>81.5</v>
      </c>
      <c r="F3428">
        <v>27.5</v>
      </c>
      <c r="G3428">
        <v>36.06</v>
      </c>
      <c r="H3428">
        <v>39.1325</v>
      </c>
      <c r="I3428">
        <v>42.7</v>
      </c>
      <c r="J3428">
        <v>40.25</v>
      </c>
      <c r="K3428">
        <v>201.2</v>
      </c>
      <c r="L3428">
        <v>44.89</v>
      </c>
      <c r="O3428" s="1">
        <v>43604</v>
      </c>
      <c r="P3428" s="4">
        <f t="shared" si="109"/>
        <v>87.274531249999995</v>
      </c>
      <c r="Q3428" s="4">
        <f t="shared" si="108"/>
        <v>190.81</v>
      </c>
      <c r="T3428" s="59"/>
      <c r="U3428" s="59"/>
    </row>
    <row r="3429" spans="1:21" x14ac:dyDescent="0.3">
      <c r="A3429">
        <v>43605</v>
      </c>
      <c r="B3429">
        <v>183.2</v>
      </c>
      <c r="C3429">
        <v>104.73</v>
      </c>
      <c r="D3429">
        <v>272.58999999999997</v>
      </c>
      <c r="E3429">
        <v>76.62</v>
      </c>
      <c r="F3429">
        <v>26.68</v>
      </c>
      <c r="G3429">
        <v>34.619999999999997</v>
      </c>
      <c r="H3429">
        <v>37.9375</v>
      </c>
      <c r="I3429">
        <v>40.35</v>
      </c>
      <c r="J3429">
        <v>38.659999999999997</v>
      </c>
      <c r="K3429">
        <v>190.48</v>
      </c>
      <c r="L3429">
        <v>43.56</v>
      </c>
      <c r="O3429" s="1">
        <v>43605</v>
      </c>
      <c r="P3429" s="4">
        <f t="shared" si="109"/>
        <v>83.129343750000004</v>
      </c>
      <c r="Q3429" s="4">
        <f t="shared" si="108"/>
        <v>183.2</v>
      </c>
      <c r="T3429" s="59"/>
      <c r="U3429" s="59"/>
    </row>
    <row r="3430" spans="1:21" x14ac:dyDescent="0.3">
      <c r="A3430">
        <v>43606</v>
      </c>
      <c r="B3430">
        <v>186.95</v>
      </c>
      <c r="C3430">
        <v>107</v>
      </c>
      <c r="D3430">
        <v>275.33</v>
      </c>
      <c r="E3430">
        <v>77.75</v>
      </c>
      <c r="F3430">
        <v>27.35</v>
      </c>
      <c r="G3430">
        <v>35.64</v>
      </c>
      <c r="H3430">
        <v>38.765000000000001</v>
      </c>
      <c r="I3430">
        <v>41.27</v>
      </c>
      <c r="J3430">
        <v>39.299999999999997</v>
      </c>
      <c r="K3430">
        <v>193.75</v>
      </c>
      <c r="L3430">
        <v>44.46</v>
      </c>
      <c r="O3430" s="1">
        <v>43606</v>
      </c>
      <c r="P3430" s="4">
        <f t="shared" si="109"/>
        <v>84.503562500000015</v>
      </c>
      <c r="Q3430" s="4">
        <f t="shared" si="108"/>
        <v>186.95</v>
      </c>
      <c r="T3430" s="59"/>
      <c r="U3430" s="59"/>
    </row>
    <row r="3431" spans="1:21" x14ac:dyDescent="0.3">
      <c r="A3431">
        <v>43607</v>
      </c>
      <c r="B3431">
        <v>183</v>
      </c>
      <c r="C3431">
        <v>106.78</v>
      </c>
      <c r="D3431">
        <v>269.22000000000003</v>
      </c>
      <c r="E3431">
        <v>69.31</v>
      </c>
      <c r="F3431">
        <v>27.41</v>
      </c>
      <c r="G3431">
        <v>34.729999999999997</v>
      </c>
      <c r="H3431">
        <v>38.049999999999997</v>
      </c>
      <c r="I3431">
        <v>40.49</v>
      </c>
      <c r="J3431">
        <v>38.9</v>
      </c>
      <c r="K3431">
        <v>191.53</v>
      </c>
      <c r="L3431">
        <v>44</v>
      </c>
      <c r="O3431" s="1">
        <v>43607</v>
      </c>
      <c r="P3431" s="4">
        <f t="shared" si="109"/>
        <v>82.395375000000001</v>
      </c>
      <c r="Q3431" s="4">
        <f t="shared" si="108"/>
        <v>183</v>
      </c>
      <c r="T3431" s="59"/>
      <c r="U3431" s="59"/>
    </row>
    <row r="3432" spans="1:21" x14ac:dyDescent="0.3">
      <c r="A3432">
        <v>43608</v>
      </c>
      <c r="B3432">
        <v>180.15</v>
      </c>
      <c r="C3432">
        <v>105.83</v>
      </c>
      <c r="D3432">
        <v>260.08999999999997</v>
      </c>
      <c r="E3432">
        <v>68.254999999999995</v>
      </c>
      <c r="F3432">
        <v>26.36</v>
      </c>
      <c r="G3432">
        <v>33.82</v>
      </c>
      <c r="H3432">
        <v>36.83</v>
      </c>
      <c r="I3432">
        <v>39.94</v>
      </c>
      <c r="J3432">
        <v>38.07</v>
      </c>
      <c r="K3432">
        <v>190.62</v>
      </c>
      <c r="L3432">
        <v>44.53</v>
      </c>
      <c r="O3432" s="1">
        <v>43608</v>
      </c>
      <c r="P3432" s="4">
        <f t="shared" si="109"/>
        <v>80.695687499999991</v>
      </c>
      <c r="Q3432" s="4">
        <f t="shared" si="108"/>
        <v>180.15</v>
      </c>
      <c r="T3432" s="59"/>
      <c r="U3432" s="59"/>
    </row>
    <row r="3433" spans="1:21" x14ac:dyDescent="0.3">
      <c r="A3433">
        <v>43609</v>
      </c>
      <c r="B3433">
        <v>178.58</v>
      </c>
      <c r="C3433">
        <v>105.06</v>
      </c>
      <c r="D3433">
        <v>255.94</v>
      </c>
      <c r="E3433">
        <v>66.209999999999994</v>
      </c>
      <c r="F3433">
        <v>26.44</v>
      </c>
      <c r="G3433">
        <v>34</v>
      </c>
      <c r="H3433">
        <v>36.287500000000001</v>
      </c>
      <c r="I3433">
        <v>39.5</v>
      </c>
      <c r="J3433">
        <v>38.200000000000003</v>
      </c>
      <c r="K3433">
        <v>189.8</v>
      </c>
      <c r="L3433">
        <v>44.57</v>
      </c>
      <c r="O3433" s="1">
        <v>43609</v>
      </c>
      <c r="P3433" s="4">
        <f t="shared" si="109"/>
        <v>79.800843749999984</v>
      </c>
      <c r="Q3433" s="4">
        <f t="shared" si="108"/>
        <v>178.58</v>
      </c>
      <c r="T3433" s="59"/>
      <c r="U3433" s="59"/>
    </row>
    <row r="3434" spans="1:21" x14ac:dyDescent="0.3">
      <c r="A3434">
        <v>43610</v>
      </c>
      <c r="B3434">
        <v>178.58</v>
      </c>
      <c r="C3434">
        <v>105.06</v>
      </c>
      <c r="D3434">
        <v>255.94</v>
      </c>
      <c r="E3434">
        <v>66.209999999999994</v>
      </c>
      <c r="F3434">
        <v>26.44</v>
      </c>
      <c r="G3434">
        <v>34</v>
      </c>
      <c r="H3434">
        <v>36.287500000000001</v>
      </c>
      <c r="I3434">
        <v>39.5</v>
      </c>
      <c r="J3434">
        <v>38.200000000000003</v>
      </c>
      <c r="K3434">
        <v>189.8</v>
      </c>
      <c r="L3434">
        <v>44.57</v>
      </c>
      <c r="O3434" s="1">
        <v>43610</v>
      </c>
      <c r="P3434" s="4">
        <f t="shared" si="109"/>
        <v>79.800843749999984</v>
      </c>
      <c r="Q3434" s="4">
        <f t="shared" si="108"/>
        <v>178.58</v>
      </c>
      <c r="T3434" s="59"/>
      <c r="U3434" s="59"/>
    </row>
    <row r="3435" spans="1:21" x14ac:dyDescent="0.3">
      <c r="A3435">
        <v>43611</v>
      </c>
      <c r="B3435">
        <v>178.58</v>
      </c>
      <c r="C3435">
        <v>105.06</v>
      </c>
      <c r="D3435">
        <v>255.94</v>
      </c>
      <c r="E3435">
        <v>66.209999999999994</v>
      </c>
      <c r="F3435">
        <v>26.44</v>
      </c>
      <c r="G3435">
        <v>34</v>
      </c>
      <c r="H3435">
        <v>36.287500000000001</v>
      </c>
      <c r="I3435">
        <v>39.5</v>
      </c>
      <c r="J3435">
        <v>38.200000000000003</v>
      </c>
      <c r="K3435">
        <v>189.8</v>
      </c>
      <c r="L3435">
        <v>44.57</v>
      </c>
      <c r="O3435" s="1">
        <v>43611</v>
      </c>
      <c r="P3435" s="4">
        <f t="shared" si="109"/>
        <v>79.800843749999984</v>
      </c>
      <c r="Q3435" s="4">
        <f t="shared" si="108"/>
        <v>178.58</v>
      </c>
      <c r="T3435" s="59"/>
      <c r="U3435" s="59"/>
    </row>
    <row r="3436" spans="1:21" x14ac:dyDescent="0.3">
      <c r="A3436">
        <v>43612</v>
      </c>
      <c r="B3436">
        <v>178.58</v>
      </c>
      <c r="C3436">
        <v>105.06</v>
      </c>
      <c r="D3436">
        <v>255.94</v>
      </c>
      <c r="E3436">
        <v>66.209999999999994</v>
      </c>
      <c r="F3436">
        <v>26.44</v>
      </c>
      <c r="G3436">
        <v>34</v>
      </c>
      <c r="H3436">
        <v>36.287500000000001</v>
      </c>
      <c r="I3436">
        <v>39.5</v>
      </c>
      <c r="J3436">
        <v>38.200000000000003</v>
      </c>
      <c r="K3436">
        <v>189.8</v>
      </c>
      <c r="L3436">
        <v>44.57</v>
      </c>
      <c r="O3436" s="1">
        <v>43612</v>
      </c>
      <c r="P3436" s="4">
        <f t="shared" si="109"/>
        <v>79.800843749999984</v>
      </c>
      <c r="Q3436" s="4">
        <f t="shared" si="108"/>
        <v>178.58</v>
      </c>
      <c r="T3436" s="59"/>
      <c r="U3436" s="59"/>
    </row>
    <row r="3437" spans="1:21" x14ac:dyDescent="0.3">
      <c r="A3437">
        <v>43613</v>
      </c>
      <c r="B3437">
        <v>177.05</v>
      </c>
      <c r="C3437">
        <v>103.21</v>
      </c>
      <c r="D3437">
        <v>254.48</v>
      </c>
      <c r="E3437">
        <v>65.37</v>
      </c>
      <c r="F3437">
        <v>29.03</v>
      </c>
      <c r="G3437">
        <v>32.94</v>
      </c>
      <c r="H3437">
        <v>35.832500000000003</v>
      </c>
      <c r="I3437">
        <v>39.01</v>
      </c>
      <c r="J3437">
        <v>37.65</v>
      </c>
      <c r="K3437">
        <v>190.99</v>
      </c>
      <c r="L3437">
        <v>43.57</v>
      </c>
      <c r="O3437" s="1">
        <v>43613</v>
      </c>
      <c r="P3437" s="4">
        <f t="shared" si="109"/>
        <v>79.319281249999989</v>
      </c>
      <c r="Q3437" s="4">
        <f t="shared" ref="Q3437:Q3500" si="110">B3437</f>
        <v>177.05</v>
      </c>
      <c r="T3437" s="59"/>
      <c r="U3437" s="59"/>
    </row>
    <row r="3438" spans="1:21" x14ac:dyDescent="0.3">
      <c r="A3438">
        <v>43614</v>
      </c>
      <c r="B3438">
        <v>177.69</v>
      </c>
      <c r="C3438">
        <v>104.15</v>
      </c>
      <c r="D3438">
        <v>254.12</v>
      </c>
      <c r="E3438">
        <v>65.760000000000005</v>
      </c>
      <c r="F3438">
        <v>28.09</v>
      </c>
      <c r="G3438">
        <v>33.29</v>
      </c>
      <c r="H3438">
        <v>35.085000000000001</v>
      </c>
      <c r="I3438">
        <v>39.369999999999997</v>
      </c>
      <c r="J3438">
        <v>37.69</v>
      </c>
      <c r="K3438">
        <v>188.56</v>
      </c>
      <c r="L3438">
        <v>44.23</v>
      </c>
      <c r="O3438" s="1">
        <v>43614</v>
      </c>
      <c r="P3438" s="4">
        <f t="shared" si="109"/>
        <v>79.273187500000006</v>
      </c>
      <c r="Q3438" s="4">
        <f t="shared" si="110"/>
        <v>177.69</v>
      </c>
      <c r="T3438" s="59"/>
      <c r="U3438" s="59"/>
    </row>
    <row r="3439" spans="1:21" x14ac:dyDescent="0.3">
      <c r="A3439">
        <v>43615</v>
      </c>
      <c r="B3439">
        <v>179.19</v>
      </c>
      <c r="C3439">
        <v>105.44</v>
      </c>
      <c r="D3439">
        <v>256.62</v>
      </c>
      <c r="E3439">
        <v>66.59</v>
      </c>
      <c r="F3439">
        <v>28.03</v>
      </c>
      <c r="G3439">
        <v>33.32</v>
      </c>
      <c r="H3439">
        <v>34.777500000000003</v>
      </c>
      <c r="I3439">
        <v>39.75</v>
      </c>
      <c r="J3439">
        <v>38.04</v>
      </c>
      <c r="K3439">
        <v>189.89</v>
      </c>
      <c r="L3439">
        <v>44.73</v>
      </c>
      <c r="O3439" s="1">
        <v>43615</v>
      </c>
      <c r="P3439" s="4">
        <f t="shared" si="109"/>
        <v>79.937968749999982</v>
      </c>
      <c r="Q3439" s="4">
        <f t="shared" si="110"/>
        <v>179.19</v>
      </c>
      <c r="T3439" s="59"/>
      <c r="U3439" s="59"/>
    </row>
    <row r="3440" spans="1:21" x14ac:dyDescent="0.3">
      <c r="A3440">
        <v>43616</v>
      </c>
      <c r="B3440">
        <v>176.52</v>
      </c>
      <c r="C3440">
        <v>104.31</v>
      </c>
      <c r="D3440">
        <v>251.64</v>
      </c>
      <c r="E3440">
        <v>66.819999999999993</v>
      </c>
      <c r="F3440">
        <v>27.41</v>
      </c>
      <c r="G3440">
        <v>32.61</v>
      </c>
      <c r="H3440">
        <v>33.865000000000002</v>
      </c>
      <c r="I3440">
        <v>38.69</v>
      </c>
      <c r="J3440">
        <v>38.35</v>
      </c>
      <c r="K3440">
        <v>188.05</v>
      </c>
      <c r="L3440">
        <v>44.04</v>
      </c>
      <c r="O3440" s="1">
        <v>43616</v>
      </c>
      <c r="P3440" s="4">
        <f t="shared" si="109"/>
        <v>78.750812499999995</v>
      </c>
      <c r="Q3440" s="4">
        <f t="shared" si="110"/>
        <v>176.52</v>
      </c>
      <c r="T3440" s="59"/>
      <c r="U3440" s="59"/>
    </row>
    <row r="3441" spans="1:21" x14ac:dyDescent="0.3">
      <c r="A3441">
        <v>43617</v>
      </c>
      <c r="B3441">
        <v>176.52</v>
      </c>
      <c r="C3441">
        <v>104.31</v>
      </c>
      <c r="D3441">
        <v>251.64</v>
      </c>
      <c r="E3441">
        <v>66.819999999999993</v>
      </c>
      <c r="F3441">
        <v>27.41</v>
      </c>
      <c r="G3441">
        <v>32.61</v>
      </c>
      <c r="H3441">
        <v>33.865000000000002</v>
      </c>
      <c r="I3441">
        <v>38.69</v>
      </c>
      <c r="J3441">
        <v>38.35</v>
      </c>
      <c r="K3441">
        <v>188.05</v>
      </c>
      <c r="L3441">
        <v>44.04</v>
      </c>
      <c r="O3441" s="1">
        <v>43617</v>
      </c>
      <c r="P3441" s="4">
        <f t="shared" si="109"/>
        <v>78.750812499999995</v>
      </c>
      <c r="Q3441" s="4">
        <f t="shared" si="110"/>
        <v>176.52</v>
      </c>
      <c r="T3441" s="59"/>
      <c r="U3441" s="59"/>
    </row>
    <row r="3442" spans="1:21" x14ac:dyDescent="0.3">
      <c r="A3442">
        <v>43618</v>
      </c>
      <c r="B3442">
        <v>176.52</v>
      </c>
      <c r="C3442">
        <v>104.31</v>
      </c>
      <c r="D3442">
        <v>251.64</v>
      </c>
      <c r="E3442">
        <v>66.819999999999993</v>
      </c>
      <c r="F3442">
        <v>27.41</v>
      </c>
      <c r="G3442">
        <v>32.61</v>
      </c>
      <c r="H3442">
        <v>33.865000000000002</v>
      </c>
      <c r="I3442">
        <v>38.69</v>
      </c>
      <c r="J3442">
        <v>38.35</v>
      </c>
      <c r="K3442">
        <v>188.05</v>
      </c>
      <c r="L3442">
        <v>44.04</v>
      </c>
      <c r="O3442" s="1">
        <v>43618</v>
      </c>
      <c r="P3442" s="4">
        <f t="shared" si="109"/>
        <v>78.750812499999995</v>
      </c>
      <c r="Q3442" s="4">
        <f t="shared" si="110"/>
        <v>176.52</v>
      </c>
      <c r="T3442" s="59"/>
      <c r="U3442" s="59"/>
    </row>
    <row r="3443" spans="1:21" x14ac:dyDescent="0.3">
      <c r="A3443">
        <v>43619</v>
      </c>
      <c r="B3443">
        <v>176.94</v>
      </c>
      <c r="C3443">
        <v>105.17</v>
      </c>
      <c r="D3443">
        <v>253.18</v>
      </c>
      <c r="E3443">
        <v>66.66</v>
      </c>
      <c r="F3443">
        <v>27.58</v>
      </c>
      <c r="G3443">
        <v>32.69</v>
      </c>
      <c r="H3443">
        <v>33.445</v>
      </c>
      <c r="I3443">
        <v>38.78</v>
      </c>
      <c r="J3443">
        <v>38.82</v>
      </c>
      <c r="K3443">
        <v>186.98</v>
      </c>
      <c r="L3443">
        <v>43.46</v>
      </c>
      <c r="O3443" s="1">
        <v>43619</v>
      </c>
      <c r="P3443" s="4">
        <f t="shared" si="109"/>
        <v>78.898562500000011</v>
      </c>
      <c r="Q3443" s="4">
        <f t="shared" si="110"/>
        <v>176.94</v>
      </c>
      <c r="T3443" s="59"/>
      <c r="U3443" s="59"/>
    </row>
    <row r="3444" spans="1:21" x14ac:dyDescent="0.3">
      <c r="A3444">
        <v>43620</v>
      </c>
      <c r="B3444">
        <v>184.68</v>
      </c>
      <c r="C3444">
        <v>109.12</v>
      </c>
      <c r="D3444">
        <v>265.7</v>
      </c>
      <c r="E3444">
        <v>68.45</v>
      </c>
      <c r="F3444">
        <v>29.57</v>
      </c>
      <c r="G3444">
        <v>34.49</v>
      </c>
      <c r="H3444">
        <v>35.75</v>
      </c>
      <c r="I3444">
        <v>40.42</v>
      </c>
      <c r="J3444">
        <v>39.06</v>
      </c>
      <c r="K3444">
        <v>190.46</v>
      </c>
      <c r="L3444">
        <v>44.79</v>
      </c>
      <c r="O3444" s="1">
        <v>43620</v>
      </c>
      <c r="P3444" s="4">
        <f t="shared" si="109"/>
        <v>82.158625000000015</v>
      </c>
      <c r="Q3444" s="4">
        <f t="shared" si="110"/>
        <v>184.68</v>
      </c>
      <c r="T3444" s="59"/>
      <c r="U3444" s="59"/>
    </row>
    <row r="3445" spans="1:21" x14ac:dyDescent="0.3">
      <c r="A3445">
        <v>43621</v>
      </c>
      <c r="B3445">
        <v>183.35</v>
      </c>
      <c r="C3445">
        <v>109.48</v>
      </c>
      <c r="D3445">
        <v>265.72000000000003</v>
      </c>
      <c r="E3445">
        <v>67.02</v>
      </c>
      <c r="F3445">
        <v>29.5</v>
      </c>
      <c r="G3445">
        <v>33.340000000000003</v>
      </c>
      <c r="H3445">
        <v>35.32</v>
      </c>
      <c r="I3445">
        <v>40.590000000000003</v>
      </c>
      <c r="J3445">
        <v>38.229999999999997</v>
      </c>
      <c r="K3445">
        <v>189.4</v>
      </c>
      <c r="L3445">
        <v>44.55</v>
      </c>
      <c r="O3445" s="1">
        <v>43621</v>
      </c>
      <c r="P3445" s="4">
        <f t="shared" si="109"/>
        <v>81.752500000000012</v>
      </c>
      <c r="Q3445" s="4">
        <f t="shared" si="110"/>
        <v>183.35</v>
      </c>
      <c r="T3445" s="59"/>
      <c r="U3445" s="59"/>
    </row>
    <row r="3446" spans="1:21" x14ac:dyDescent="0.3">
      <c r="A3446">
        <v>43622</v>
      </c>
      <c r="B3446">
        <v>185.89</v>
      </c>
      <c r="C3446">
        <v>110.19</v>
      </c>
      <c r="D3446">
        <v>272.79000000000002</v>
      </c>
      <c r="E3446">
        <v>67.59</v>
      </c>
      <c r="F3446">
        <v>31.82</v>
      </c>
      <c r="G3446">
        <v>33.47</v>
      </c>
      <c r="H3446">
        <v>35.945</v>
      </c>
      <c r="I3446">
        <v>41.38</v>
      </c>
      <c r="J3446">
        <v>38.44</v>
      </c>
      <c r="K3446">
        <v>192.76</v>
      </c>
      <c r="L3446">
        <v>45.1</v>
      </c>
      <c r="O3446" s="1">
        <v>43622</v>
      </c>
      <c r="P3446" s="4">
        <f t="shared" si="109"/>
        <v>83.367062500000003</v>
      </c>
      <c r="Q3446" s="4">
        <f t="shared" si="110"/>
        <v>185.89</v>
      </c>
      <c r="T3446" s="59"/>
      <c r="U3446" s="59"/>
    </row>
    <row r="3447" spans="1:21" x14ac:dyDescent="0.3">
      <c r="A3447">
        <v>43623</v>
      </c>
      <c r="B3447">
        <v>187.99</v>
      </c>
      <c r="C3447">
        <v>111.17</v>
      </c>
      <c r="D3447">
        <v>274.87</v>
      </c>
      <c r="E3447">
        <v>68.69</v>
      </c>
      <c r="F3447">
        <v>32.409999999999997</v>
      </c>
      <c r="G3447">
        <v>33.99</v>
      </c>
      <c r="H3447">
        <v>36.375</v>
      </c>
      <c r="I3447">
        <v>41.51</v>
      </c>
      <c r="J3447">
        <v>38.82</v>
      </c>
      <c r="K3447">
        <v>196.62</v>
      </c>
      <c r="L3447">
        <v>46.03</v>
      </c>
      <c r="O3447" s="1">
        <v>43623</v>
      </c>
      <c r="P3447" s="4">
        <f t="shared" si="109"/>
        <v>84.339562500000014</v>
      </c>
      <c r="Q3447" s="4">
        <f t="shared" si="110"/>
        <v>187.99</v>
      </c>
      <c r="T3447" s="59"/>
      <c r="U3447" s="59"/>
    </row>
    <row r="3448" spans="1:21" x14ac:dyDescent="0.3">
      <c r="A3448">
        <v>43624</v>
      </c>
      <c r="B3448">
        <v>187.99</v>
      </c>
      <c r="C3448">
        <v>111.17</v>
      </c>
      <c r="D3448">
        <v>274.87</v>
      </c>
      <c r="E3448">
        <v>68.69</v>
      </c>
      <c r="F3448">
        <v>32.409999999999997</v>
      </c>
      <c r="G3448">
        <v>33.99</v>
      </c>
      <c r="H3448">
        <v>36.375</v>
      </c>
      <c r="I3448">
        <v>41.51</v>
      </c>
      <c r="J3448">
        <v>38.82</v>
      </c>
      <c r="K3448">
        <v>196.62</v>
      </c>
      <c r="L3448">
        <v>46.03</v>
      </c>
      <c r="O3448" s="1">
        <v>43624</v>
      </c>
      <c r="P3448" s="4">
        <f t="shared" si="109"/>
        <v>84.339562500000014</v>
      </c>
      <c r="Q3448" s="4">
        <f t="shared" si="110"/>
        <v>187.99</v>
      </c>
      <c r="T3448" s="59"/>
      <c r="U3448" s="59"/>
    </row>
    <row r="3449" spans="1:21" x14ac:dyDescent="0.3">
      <c r="A3449">
        <v>43625</v>
      </c>
      <c r="B3449">
        <v>187.99</v>
      </c>
      <c r="C3449">
        <v>111.17</v>
      </c>
      <c r="D3449">
        <v>274.87</v>
      </c>
      <c r="E3449">
        <v>68.69</v>
      </c>
      <c r="F3449">
        <v>32.409999999999997</v>
      </c>
      <c r="G3449">
        <v>33.99</v>
      </c>
      <c r="H3449">
        <v>36.375</v>
      </c>
      <c r="I3449">
        <v>41.51</v>
      </c>
      <c r="J3449">
        <v>38.82</v>
      </c>
      <c r="K3449">
        <v>196.62</v>
      </c>
      <c r="L3449">
        <v>46.03</v>
      </c>
      <c r="O3449" s="1">
        <v>43625</v>
      </c>
      <c r="P3449" s="4">
        <f t="shared" si="109"/>
        <v>84.339562500000014</v>
      </c>
      <c r="Q3449" s="4">
        <f t="shared" si="110"/>
        <v>187.99</v>
      </c>
      <c r="T3449" s="59"/>
      <c r="U3449" s="59"/>
    </row>
    <row r="3450" spans="1:21" x14ac:dyDescent="0.3">
      <c r="A3450">
        <v>43626</v>
      </c>
      <c r="B3450">
        <v>192.57</v>
      </c>
      <c r="C3450">
        <v>112.63</v>
      </c>
      <c r="D3450">
        <v>280.20999999999998</v>
      </c>
      <c r="E3450">
        <v>70.540000000000006</v>
      </c>
      <c r="F3450">
        <v>33.229999999999997</v>
      </c>
      <c r="G3450">
        <v>34.94</v>
      </c>
      <c r="H3450">
        <v>37.107500000000002</v>
      </c>
      <c r="I3450">
        <v>43.14</v>
      </c>
      <c r="J3450">
        <v>39.619999999999997</v>
      </c>
      <c r="K3450">
        <v>198.26</v>
      </c>
      <c r="L3450">
        <v>46.8</v>
      </c>
      <c r="O3450" s="1">
        <v>43626</v>
      </c>
      <c r="P3450" s="4">
        <f t="shared" si="109"/>
        <v>85.986218749999992</v>
      </c>
      <c r="Q3450" s="4">
        <f t="shared" si="110"/>
        <v>192.57</v>
      </c>
      <c r="T3450" s="59"/>
      <c r="U3450" s="59"/>
    </row>
    <row r="3451" spans="1:21" x14ac:dyDescent="0.3">
      <c r="A3451">
        <v>43627</v>
      </c>
      <c r="B3451">
        <v>193.34</v>
      </c>
      <c r="C3451">
        <v>112.93</v>
      </c>
      <c r="D3451">
        <v>283.48</v>
      </c>
      <c r="E3451">
        <v>71.239999999999995</v>
      </c>
      <c r="F3451">
        <v>32.409999999999997</v>
      </c>
      <c r="G3451">
        <v>34.840000000000003</v>
      </c>
      <c r="H3451">
        <v>37.6875</v>
      </c>
      <c r="I3451">
        <v>43.75</v>
      </c>
      <c r="J3451">
        <v>39.96</v>
      </c>
      <c r="K3451">
        <v>200.1</v>
      </c>
      <c r="L3451">
        <v>46.85</v>
      </c>
      <c r="O3451" s="1">
        <v>43627</v>
      </c>
      <c r="P3451" s="4">
        <f t="shared" si="109"/>
        <v>86.611593749999997</v>
      </c>
      <c r="Q3451" s="4">
        <f t="shared" si="110"/>
        <v>193.34</v>
      </c>
      <c r="T3451" s="59"/>
      <c r="U3451" s="59"/>
    </row>
    <row r="3452" spans="1:21" x14ac:dyDescent="0.3">
      <c r="A3452">
        <v>43628</v>
      </c>
      <c r="B3452">
        <v>188.85</v>
      </c>
      <c r="C3452">
        <v>110.34</v>
      </c>
      <c r="D3452">
        <v>279.73</v>
      </c>
      <c r="E3452">
        <v>69.59</v>
      </c>
      <c r="F3452">
        <v>32.18</v>
      </c>
      <c r="G3452">
        <v>32.96</v>
      </c>
      <c r="H3452">
        <v>36.549999999999997</v>
      </c>
      <c r="I3452">
        <v>41.5</v>
      </c>
      <c r="J3452">
        <v>39.46</v>
      </c>
      <c r="K3452">
        <v>196.82</v>
      </c>
      <c r="L3452">
        <v>46.32</v>
      </c>
      <c r="O3452" s="1">
        <v>43628</v>
      </c>
      <c r="P3452" s="4">
        <f t="shared" si="109"/>
        <v>84.845624999999998</v>
      </c>
      <c r="Q3452" s="4">
        <f t="shared" si="110"/>
        <v>188.85</v>
      </c>
      <c r="T3452" s="59"/>
      <c r="U3452" s="59"/>
    </row>
    <row r="3453" spans="1:21" x14ac:dyDescent="0.3">
      <c r="A3453">
        <v>43629</v>
      </c>
      <c r="B3453">
        <v>189.76</v>
      </c>
      <c r="C3453">
        <v>111.18</v>
      </c>
      <c r="D3453">
        <v>281.61</v>
      </c>
      <c r="E3453">
        <v>69.930000000000007</v>
      </c>
      <c r="F3453">
        <v>31.39</v>
      </c>
      <c r="G3453">
        <v>33.380000000000003</v>
      </c>
      <c r="H3453">
        <v>37.064999999999998</v>
      </c>
      <c r="I3453">
        <v>41.65</v>
      </c>
      <c r="J3453">
        <v>39.450000000000003</v>
      </c>
      <c r="K3453">
        <v>197.93</v>
      </c>
      <c r="L3453">
        <v>46.7</v>
      </c>
      <c r="O3453" s="1">
        <v>43629</v>
      </c>
      <c r="P3453" s="4">
        <f t="shared" si="109"/>
        <v>85.320812499999988</v>
      </c>
      <c r="Q3453" s="4">
        <f t="shared" si="110"/>
        <v>189.76</v>
      </c>
      <c r="T3453" s="59"/>
      <c r="U3453" s="59"/>
    </row>
    <row r="3454" spans="1:21" x14ac:dyDescent="0.3">
      <c r="A3454">
        <v>43630</v>
      </c>
      <c r="B3454">
        <v>184.98</v>
      </c>
      <c r="C3454">
        <v>107.31</v>
      </c>
      <c r="D3454">
        <v>265.93</v>
      </c>
      <c r="E3454">
        <v>68.72</v>
      </c>
      <c r="F3454">
        <v>30.36</v>
      </c>
      <c r="G3454">
        <v>32.659999999999997</v>
      </c>
      <c r="H3454">
        <v>36.159999999999997</v>
      </c>
      <c r="I3454">
        <v>41.23</v>
      </c>
      <c r="J3454">
        <v>37.840000000000003</v>
      </c>
      <c r="K3454">
        <v>192.02</v>
      </c>
      <c r="L3454">
        <v>46.19</v>
      </c>
      <c r="O3454" s="1">
        <v>43630</v>
      </c>
      <c r="P3454" s="4">
        <f t="shared" si="109"/>
        <v>82.206000000000003</v>
      </c>
      <c r="Q3454" s="4">
        <f t="shared" si="110"/>
        <v>184.98</v>
      </c>
      <c r="T3454" s="59"/>
      <c r="U3454" s="59"/>
    </row>
    <row r="3455" spans="1:21" x14ac:dyDescent="0.3">
      <c r="A3455">
        <v>43631</v>
      </c>
      <c r="B3455">
        <v>184.98</v>
      </c>
      <c r="C3455">
        <v>107.31</v>
      </c>
      <c r="D3455">
        <v>265.93</v>
      </c>
      <c r="E3455">
        <v>68.72</v>
      </c>
      <c r="F3455">
        <v>30.36</v>
      </c>
      <c r="G3455">
        <v>32.659999999999997</v>
      </c>
      <c r="H3455">
        <v>36.159999999999997</v>
      </c>
      <c r="I3455">
        <v>41.23</v>
      </c>
      <c r="J3455">
        <v>37.840000000000003</v>
      </c>
      <c r="K3455">
        <v>192.02</v>
      </c>
      <c r="L3455">
        <v>46.19</v>
      </c>
      <c r="O3455" s="1">
        <v>43631</v>
      </c>
      <c r="P3455" s="4">
        <f t="shared" si="109"/>
        <v>82.206000000000003</v>
      </c>
      <c r="Q3455" s="4">
        <f t="shared" si="110"/>
        <v>184.98</v>
      </c>
      <c r="T3455" s="59"/>
      <c r="U3455" s="59"/>
    </row>
    <row r="3456" spans="1:21" x14ac:dyDescent="0.3">
      <c r="A3456">
        <v>43632</v>
      </c>
      <c r="B3456">
        <v>184.98</v>
      </c>
      <c r="C3456">
        <v>107.31</v>
      </c>
      <c r="D3456">
        <v>265.93</v>
      </c>
      <c r="E3456">
        <v>68.72</v>
      </c>
      <c r="F3456">
        <v>30.36</v>
      </c>
      <c r="G3456">
        <v>32.659999999999997</v>
      </c>
      <c r="H3456">
        <v>36.159999999999997</v>
      </c>
      <c r="I3456">
        <v>41.23</v>
      </c>
      <c r="J3456">
        <v>37.840000000000003</v>
      </c>
      <c r="K3456">
        <v>192.02</v>
      </c>
      <c r="L3456">
        <v>46.19</v>
      </c>
      <c r="O3456" s="1">
        <v>43632</v>
      </c>
      <c r="P3456" s="4">
        <f t="shared" si="109"/>
        <v>82.206000000000003</v>
      </c>
      <c r="Q3456" s="4">
        <f t="shared" si="110"/>
        <v>184.98</v>
      </c>
      <c r="T3456" s="59"/>
      <c r="U3456" s="59"/>
    </row>
    <row r="3457" spans="1:21" x14ac:dyDescent="0.3">
      <c r="A3457">
        <v>43633</v>
      </c>
      <c r="B3457">
        <v>182.86</v>
      </c>
      <c r="C3457">
        <v>106.72</v>
      </c>
      <c r="D3457">
        <v>265.97000000000003</v>
      </c>
      <c r="E3457">
        <v>69.11</v>
      </c>
      <c r="F3457">
        <v>29.2</v>
      </c>
      <c r="G3457">
        <v>32.43</v>
      </c>
      <c r="H3457">
        <v>36.2575</v>
      </c>
      <c r="I3457">
        <v>40.5</v>
      </c>
      <c r="J3457">
        <v>37.659999999999997</v>
      </c>
      <c r="K3457">
        <v>189.64</v>
      </c>
      <c r="L3457">
        <v>46.13</v>
      </c>
      <c r="O3457" s="1">
        <v>43633</v>
      </c>
      <c r="P3457" s="4">
        <f t="shared" si="109"/>
        <v>81.825718750000021</v>
      </c>
      <c r="Q3457" s="4">
        <f t="shared" si="110"/>
        <v>182.86</v>
      </c>
      <c r="T3457" s="59"/>
      <c r="U3457" s="59"/>
    </row>
    <row r="3458" spans="1:21" x14ac:dyDescent="0.3">
      <c r="A3458">
        <v>43634</v>
      </c>
      <c r="B3458">
        <v>190.77</v>
      </c>
      <c r="C3458">
        <v>111.04</v>
      </c>
      <c r="D3458">
        <v>278.05</v>
      </c>
      <c r="E3458">
        <v>71.959999999999994</v>
      </c>
      <c r="F3458">
        <v>30.45</v>
      </c>
      <c r="G3458">
        <v>34.29</v>
      </c>
      <c r="H3458">
        <v>38.22</v>
      </c>
      <c r="I3458">
        <v>42.31</v>
      </c>
      <c r="J3458">
        <v>39.21</v>
      </c>
      <c r="K3458">
        <v>194.72</v>
      </c>
      <c r="L3458">
        <v>47.37</v>
      </c>
      <c r="O3458" s="1">
        <v>43634</v>
      </c>
      <c r="P3458" s="4">
        <f t="shared" si="109"/>
        <v>85.236625000000004</v>
      </c>
      <c r="Q3458" s="4">
        <f t="shared" si="110"/>
        <v>190.77</v>
      </c>
      <c r="T3458" s="59"/>
      <c r="U3458" s="59"/>
    </row>
    <row r="3459" spans="1:21" x14ac:dyDescent="0.3">
      <c r="A3459">
        <v>43635</v>
      </c>
      <c r="B3459">
        <v>191.15</v>
      </c>
      <c r="C3459">
        <v>111.3</v>
      </c>
      <c r="D3459">
        <v>277.49</v>
      </c>
      <c r="E3459">
        <v>71.8</v>
      </c>
      <c r="F3459">
        <v>30.5</v>
      </c>
      <c r="G3459">
        <v>33.94</v>
      </c>
      <c r="H3459">
        <v>38.28</v>
      </c>
      <c r="I3459">
        <v>42.53</v>
      </c>
      <c r="J3459">
        <v>39.4</v>
      </c>
      <c r="K3459">
        <v>196.82</v>
      </c>
      <c r="L3459">
        <v>47.07</v>
      </c>
      <c r="O3459" s="1">
        <v>43635</v>
      </c>
      <c r="P3459" s="4">
        <f t="shared" si="109"/>
        <v>85.263374999999996</v>
      </c>
      <c r="Q3459" s="4">
        <f t="shared" si="110"/>
        <v>191.15</v>
      </c>
      <c r="T3459" s="59"/>
      <c r="U3459" s="59"/>
    </row>
    <row r="3460" spans="1:21" x14ac:dyDescent="0.3">
      <c r="A3460">
        <v>43636</v>
      </c>
      <c r="B3460">
        <v>192.76</v>
      </c>
      <c r="C3460">
        <v>112.71</v>
      </c>
      <c r="D3460">
        <v>279.05</v>
      </c>
      <c r="E3460">
        <v>72.739999999999995</v>
      </c>
      <c r="F3460">
        <v>30.01</v>
      </c>
      <c r="G3460">
        <v>34.15</v>
      </c>
      <c r="H3460">
        <v>38.524999999999999</v>
      </c>
      <c r="I3460">
        <v>43.21</v>
      </c>
      <c r="J3460">
        <v>40.51</v>
      </c>
      <c r="K3460">
        <v>201.66</v>
      </c>
      <c r="L3460">
        <v>47.19</v>
      </c>
      <c r="O3460" s="1">
        <v>43636</v>
      </c>
      <c r="P3460" s="4">
        <f t="shared" ref="P3460:P3523" si="111">SUMPRODUCT(C3460:L3460,$C$1:$L$1)</f>
        <v>86.086812499999994</v>
      </c>
      <c r="Q3460" s="4">
        <f t="shared" si="110"/>
        <v>192.76</v>
      </c>
      <c r="T3460" s="59"/>
      <c r="U3460" s="59"/>
    </row>
    <row r="3461" spans="1:21" x14ac:dyDescent="0.3">
      <c r="A3461">
        <v>43637</v>
      </c>
      <c r="B3461">
        <v>191.66</v>
      </c>
      <c r="C3461">
        <v>112.32</v>
      </c>
      <c r="D3461">
        <v>273.99</v>
      </c>
      <c r="E3461">
        <v>72.72</v>
      </c>
      <c r="F3461">
        <v>29.1</v>
      </c>
      <c r="G3461">
        <v>33.25</v>
      </c>
      <c r="H3461">
        <v>37.94</v>
      </c>
      <c r="I3461">
        <v>42.96</v>
      </c>
      <c r="J3461">
        <v>40.520000000000003</v>
      </c>
      <c r="K3461">
        <v>202.27</v>
      </c>
      <c r="L3461">
        <v>47.46</v>
      </c>
      <c r="O3461" s="1">
        <v>43637</v>
      </c>
      <c r="P3461" s="4">
        <f t="shared" si="111"/>
        <v>85.235250000000008</v>
      </c>
      <c r="Q3461" s="4">
        <f t="shared" si="110"/>
        <v>191.66</v>
      </c>
      <c r="T3461" s="59"/>
      <c r="U3461" s="59"/>
    </row>
    <row r="3462" spans="1:21" x14ac:dyDescent="0.3">
      <c r="A3462">
        <v>43638</v>
      </c>
      <c r="B3462">
        <v>191.66</v>
      </c>
      <c r="C3462">
        <v>112.32</v>
      </c>
      <c r="D3462">
        <v>273.99</v>
      </c>
      <c r="E3462">
        <v>72.72</v>
      </c>
      <c r="F3462">
        <v>29.1</v>
      </c>
      <c r="G3462">
        <v>33.25</v>
      </c>
      <c r="H3462">
        <v>37.94</v>
      </c>
      <c r="I3462">
        <v>42.96</v>
      </c>
      <c r="J3462">
        <v>40.520000000000003</v>
      </c>
      <c r="K3462">
        <v>202.27</v>
      </c>
      <c r="L3462">
        <v>47.46</v>
      </c>
      <c r="O3462" s="1">
        <v>43638</v>
      </c>
      <c r="P3462" s="4">
        <f t="shared" si="111"/>
        <v>85.235250000000008</v>
      </c>
      <c r="Q3462" s="4">
        <f t="shared" si="110"/>
        <v>191.66</v>
      </c>
      <c r="T3462" s="59"/>
      <c r="U3462" s="59"/>
    </row>
    <row r="3463" spans="1:21" x14ac:dyDescent="0.3">
      <c r="A3463">
        <v>43639</v>
      </c>
      <c r="B3463">
        <v>191.66</v>
      </c>
      <c r="C3463">
        <v>112.32</v>
      </c>
      <c r="D3463">
        <v>273.99</v>
      </c>
      <c r="E3463">
        <v>72.72</v>
      </c>
      <c r="F3463">
        <v>29.1</v>
      </c>
      <c r="G3463">
        <v>33.25</v>
      </c>
      <c r="H3463">
        <v>37.94</v>
      </c>
      <c r="I3463">
        <v>42.96</v>
      </c>
      <c r="J3463">
        <v>40.520000000000003</v>
      </c>
      <c r="K3463">
        <v>202.27</v>
      </c>
      <c r="L3463">
        <v>47.46</v>
      </c>
      <c r="O3463" s="1">
        <v>43639</v>
      </c>
      <c r="P3463" s="4">
        <f t="shared" si="111"/>
        <v>85.235250000000008</v>
      </c>
      <c r="Q3463" s="4">
        <f t="shared" si="110"/>
        <v>191.66</v>
      </c>
      <c r="T3463" s="59"/>
      <c r="U3463" s="59"/>
    </row>
    <row r="3464" spans="1:21" x14ac:dyDescent="0.3">
      <c r="A3464">
        <v>43640</v>
      </c>
      <c r="B3464">
        <v>191.86</v>
      </c>
      <c r="C3464">
        <v>112.73</v>
      </c>
      <c r="D3464">
        <v>279.2</v>
      </c>
      <c r="E3464">
        <v>73.16</v>
      </c>
      <c r="F3464">
        <v>29.26</v>
      </c>
      <c r="G3464">
        <v>33.19</v>
      </c>
      <c r="H3464">
        <v>38.164999999999999</v>
      </c>
      <c r="I3464">
        <v>42.33</v>
      </c>
      <c r="J3464">
        <v>39.979999999999997</v>
      </c>
      <c r="K3464">
        <v>202.8</v>
      </c>
      <c r="L3464">
        <v>47.63</v>
      </c>
      <c r="O3464" s="1">
        <v>43640</v>
      </c>
      <c r="P3464" s="4">
        <f t="shared" si="111"/>
        <v>85.901312499999989</v>
      </c>
      <c r="Q3464" s="4">
        <f t="shared" si="110"/>
        <v>191.86</v>
      </c>
      <c r="T3464" s="59"/>
      <c r="U3464" s="59"/>
    </row>
    <row r="3465" spans="1:21" x14ac:dyDescent="0.3">
      <c r="A3465">
        <v>43641</v>
      </c>
      <c r="B3465">
        <v>189.21</v>
      </c>
      <c r="C3465">
        <v>111.48</v>
      </c>
      <c r="D3465">
        <v>276.51</v>
      </c>
      <c r="E3465">
        <v>72.55</v>
      </c>
      <c r="F3465">
        <v>28.86</v>
      </c>
      <c r="G3465">
        <v>32.68</v>
      </c>
      <c r="H3465">
        <v>37.869999999999997</v>
      </c>
      <c r="I3465">
        <v>41.98</v>
      </c>
      <c r="J3465">
        <v>38.92</v>
      </c>
      <c r="K3465">
        <v>199.04</v>
      </c>
      <c r="L3465">
        <v>46.85</v>
      </c>
      <c r="O3465" s="1">
        <v>43641</v>
      </c>
      <c r="P3465" s="4">
        <f t="shared" si="111"/>
        <v>84.885750000000002</v>
      </c>
      <c r="Q3465" s="4">
        <f t="shared" si="110"/>
        <v>189.21</v>
      </c>
      <c r="T3465" s="59"/>
      <c r="U3465" s="59"/>
    </row>
    <row r="3466" spans="1:21" x14ac:dyDescent="0.3">
      <c r="A3466">
        <v>43642</v>
      </c>
      <c r="B3466">
        <v>195.32</v>
      </c>
      <c r="C3466">
        <v>114.43</v>
      </c>
      <c r="D3466">
        <v>281.44</v>
      </c>
      <c r="E3466">
        <v>74.95</v>
      </c>
      <c r="F3466">
        <v>29.92</v>
      </c>
      <c r="G3466">
        <v>37.04</v>
      </c>
      <c r="H3466">
        <v>39.814999999999998</v>
      </c>
      <c r="I3466">
        <v>43.58</v>
      </c>
      <c r="J3466">
        <v>39.08</v>
      </c>
      <c r="K3466">
        <v>204.39</v>
      </c>
      <c r="L3466">
        <v>48.19</v>
      </c>
      <c r="O3466" s="1">
        <v>43642</v>
      </c>
      <c r="P3466" s="4">
        <f t="shared" si="111"/>
        <v>87.477062499999988</v>
      </c>
      <c r="Q3466" s="4">
        <f t="shared" si="110"/>
        <v>195.32</v>
      </c>
      <c r="T3466" s="59"/>
      <c r="U3466" s="59"/>
    </row>
    <row r="3467" spans="1:21" x14ac:dyDescent="0.3">
      <c r="A3467">
        <v>43643</v>
      </c>
      <c r="B3467">
        <v>198.16</v>
      </c>
      <c r="C3467">
        <v>115.86</v>
      </c>
      <c r="D3467">
        <v>285.70999999999998</v>
      </c>
      <c r="E3467">
        <v>75.430000000000007</v>
      </c>
      <c r="F3467">
        <v>30.74</v>
      </c>
      <c r="G3467">
        <v>38.07</v>
      </c>
      <c r="H3467">
        <v>40.807499999999997</v>
      </c>
      <c r="I3467">
        <v>44.69</v>
      </c>
      <c r="J3467">
        <v>39.590000000000003</v>
      </c>
      <c r="K3467">
        <v>204.99</v>
      </c>
      <c r="L3467">
        <v>47.46</v>
      </c>
      <c r="O3467" s="1">
        <v>43643</v>
      </c>
      <c r="P3467" s="4">
        <f t="shared" si="111"/>
        <v>88.590343749999988</v>
      </c>
      <c r="Q3467" s="4">
        <f t="shared" si="110"/>
        <v>198.16</v>
      </c>
      <c r="T3467" s="59"/>
      <c r="U3467" s="59"/>
    </row>
    <row r="3468" spans="1:21" x14ac:dyDescent="0.3">
      <c r="A3468">
        <v>43644</v>
      </c>
      <c r="B3468">
        <v>198.41</v>
      </c>
      <c r="C3468">
        <v>114.76</v>
      </c>
      <c r="D3468">
        <v>287.86</v>
      </c>
      <c r="E3468">
        <v>76.069999999999993</v>
      </c>
      <c r="F3468">
        <v>30.37</v>
      </c>
      <c r="G3468">
        <v>38.590000000000003</v>
      </c>
      <c r="H3468">
        <v>41.057499999999997</v>
      </c>
      <c r="I3468">
        <v>44.91</v>
      </c>
      <c r="J3468">
        <v>39.17</v>
      </c>
      <c r="K3468">
        <v>207.93</v>
      </c>
      <c r="L3468">
        <v>47.87</v>
      </c>
      <c r="O3468" s="1">
        <v>43644</v>
      </c>
      <c r="P3468" s="4">
        <f t="shared" si="111"/>
        <v>89.022343750000005</v>
      </c>
      <c r="Q3468" s="4">
        <f t="shared" si="110"/>
        <v>198.41</v>
      </c>
      <c r="T3468" s="59"/>
      <c r="U3468" s="59"/>
    </row>
    <row r="3469" spans="1:21" x14ac:dyDescent="0.3">
      <c r="A3469">
        <v>43645</v>
      </c>
      <c r="B3469">
        <v>198.41</v>
      </c>
      <c r="C3469">
        <v>114.76</v>
      </c>
      <c r="D3469">
        <v>287.86</v>
      </c>
      <c r="E3469">
        <v>76.069999999999993</v>
      </c>
      <c r="F3469">
        <v>30.37</v>
      </c>
      <c r="G3469">
        <v>38.590000000000003</v>
      </c>
      <c r="H3469">
        <v>41.057499999999997</v>
      </c>
      <c r="I3469">
        <v>44.91</v>
      </c>
      <c r="J3469">
        <v>39.17</v>
      </c>
      <c r="K3469">
        <v>207.93</v>
      </c>
      <c r="L3469">
        <v>47.87</v>
      </c>
      <c r="O3469" s="1">
        <v>43645</v>
      </c>
      <c r="P3469" s="4">
        <f t="shared" si="111"/>
        <v>89.022343750000005</v>
      </c>
      <c r="Q3469" s="4">
        <f t="shared" si="110"/>
        <v>198.41</v>
      </c>
      <c r="T3469" s="59"/>
      <c r="U3469" s="59"/>
    </row>
    <row r="3470" spans="1:21" x14ac:dyDescent="0.3">
      <c r="A3470">
        <v>43646</v>
      </c>
      <c r="B3470">
        <v>198.41</v>
      </c>
      <c r="C3470">
        <v>114.76</v>
      </c>
      <c r="D3470">
        <v>287.86</v>
      </c>
      <c r="E3470">
        <v>76.069999999999993</v>
      </c>
      <c r="F3470">
        <v>30.37</v>
      </c>
      <c r="G3470">
        <v>38.590000000000003</v>
      </c>
      <c r="H3470">
        <v>41.057499999999997</v>
      </c>
      <c r="I3470">
        <v>44.91</v>
      </c>
      <c r="J3470">
        <v>39.17</v>
      </c>
      <c r="K3470">
        <v>207.93</v>
      </c>
      <c r="L3470">
        <v>47.87</v>
      </c>
      <c r="O3470" s="1">
        <v>43646</v>
      </c>
      <c r="P3470" s="4">
        <f t="shared" si="111"/>
        <v>89.022343750000005</v>
      </c>
      <c r="Q3470" s="4">
        <f t="shared" si="110"/>
        <v>198.41</v>
      </c>
      <c r="T3470" s="59"/>
      <c r="U3470" s="59"/>
    </row>
    <row r="3471" spans="1:21" x14ac:dyDescent="0.3">
      <c r="A3471">
        <v>43647</v>
      </c>
      <c r="B3471">
        <v>203.41</v>
      </c>
      <c r="C3471">
        <v>117.19</v>
      </c>
      <c r="D3471">
        <v>300.35000000000002</v>
      </c>
      <c r="E3471">
        <v>77.52</v>
      </c>
      <c r="F3471">
        <v>31.2</v>
      </c>
      <c r="G3471">
        <v>40.11</v>
      </c>
      <c r="H3471">
        <v>41.542499999999997</v>
      </c>
      <c r="I3471">
        <v>45.68</v>
      </c>
      <c r="J3471">
        <v>41.38</v>
      </c>
      <c r="K3471">
        <v>214.97</v>
      </c>
      <c r="L3471">
        <v>48.05</v>
      </c>
      <c r="O3471" s="1">
        <v>43647</v>
      </c>
      <c r="P3471" s="4">
        <f t="shared" si="111"/>
        <v>91.752281249999996</v>
      </c>
      <c r="Q3471" s="4">
        <f t="shared" si="110"/>
        <v>203.41</v>
      </c>
      <c r="T3471" s="59"/>
      <c r="U3471" s="59"/>
    </row>
    <row r="3472" spans="1:21" x14ac:dyDescent="0.3">
      <c r="A3472">
        <v>43648</v>
      </c>
      <c r="B3472">
        <v>200.87</v>
      </c>
      <c r="C3472">
        <v>116.06</v>
      </c>
      <c r="D3472">
        <v>295.33</v>
      </c>
      <c r="E3472">
        <v>77.010000000000005</v>
      </c>
      <c r="F3472">
        <v>31.24</v>
      </c>
      <c r="G3472">
        <v>39.6</v>
      </c>
      <c r="H3472">
        <v>40.557499999999997</v>
      </c>
      <c r="I3472">
        <v>44.66</v>
      </c>
      <c r="J3472">
        <v>40.799999999999997</v>
      </c>
      <c r="K3472">
        <v>214.42</v>
      </c>
      <c r="L3472">
        <v>48.12</v>
      </c>
      <c r="O3472" s="1">
        <v>43648</v>
      </c>
      <c r="P3472" s="4">
        <f t="shared" si="111"/>
        <v>90.675968749999996</v>
      </c>
      <c r="Q3472" s="4">
        <f t="shared" si="110"/>
        <v>200.87</v>
      </c>
      <c r="T3472" s="59"/>
      <c r="U3472" s="59"/>
    </row>
    <row r="3473" spans="1:21" x14ac:dyDescent="0.3">
      <c r="A3473">
        <v>43649</v>
      </c>
      <c r="B3473">
        <v>199.95</v>
      </c>
      <c r="C3473">
        <v>115.94</v>
      </c>
      <c r="D3473">
        <v>284.89</v>
      </c>
      <c r="E3473">
        <v>76.63</v>
      </c>
      <c r="F3473">
        <v>31.19</v>
      </c>
      <c r="G3473">
        <v>39.590000000000003</v>
      </c>
      <c r="H3473">
        <v>40.6875</v>
      </c>
      <c r="I3473">
        <v>44.67</v>
      </c>
      <c r="J3473">
        <v>40.33</v>
      </c>
      <c r="K3473">
        <v>213.83</v>
      </c>
      <c r="L3473">
        <v>48.52</v>
      </c>
      <c r="O3473" s="1">
        <v>43649</v>
      </c>
      <c r="P3473" s="4">
        <f t="shared" si="111"/>
        <v>89.44621875</v>
      </c>
      <c r="Q3473" s="4">
        <f t="shared" si="110"/>
        <v>199.95</v>
      </c>
      <c r="T3473" s="59"/>
      <c r="U3473" s="59"/>
    </row>
    <row r="3474" spans="1:21" x14ac:dyDescent="0.3">
      <c r="A3474">
        <v>43650</v>
      </c>
      <c r="B3474">
        <v>199.95</v>
      </c>
      <c r="C3474">
        <v>115.94</v>
      </c>
      <c r="D3474">
        <v>284.89</v>
      </c>
      <c r="E3474">
        <v>76.63</v>
      </c>
      <c r="F3474">
        <v>31.19</v>
      </c>
      <c r="G3474">
        <v>39.590000000000003</v>
      </c>
      <c r="H3474">
        <v>40.6875</v>
      </c>
      <c r="I3474">
        <v>44.67</v>
      </c>
      <c r="J3474">
        <v>40.33</v>
      </c>
      <c r="K3474">
        <v>213.83</v>
      </c>
      <c r="L3474">
        <v>48.52</v>
      </c>
      <c r="O3474" s="1">
        <v>43650</v>
      </c>
      <c r="P3474" s="4">
        <f t="shared" si="111"/>
        <v>89.44621875</v>
      </c>
      <c r="Q3474" s="4">
        <f t="shared" si="110"/>
        <v>199.95</v>
      </c>
      <c r="T3474" s="59"/>
      <c r="U3474" s="59"/>
    </row>
    <row r="3475" spans="1:21" x14ac:dyDescent="0.3">
      <c r="A3475">
        <v>43651</v>
      </c>
      <c r="B3475">
        <v>198.81</v>
      </c>
      <c r="C3475">
        <v>115.75</v>
      </c>
      <c r="D3475">
        <v>282.66000000000003</v>
      </c>
      <c r="E3475">
        <v>76.66</v>
      </c>
      <c r="F3475">
        <v>31.5</v>
      </c>
      <c r="G3475">
        <v>39.42</v>
      </c>
      <c r="H3475">
        <v>40.057499999999997</v>
      </c>
      <c r="I3475">
        <v>43.98</v>
      </c>
      <c r="J3475">
        <v>39.93</v>
      </c>
      <c r="K3475">
        <v>209.75</v>
      </c>
      <c r="L3475">
        <v>48.08</v>
      </c>
      <c r="O3475" s="1">
        <v>43651</v>
      </c>
      <c r="P3475" s="4">
        <f t="shared" si="111"/>
        <v>88.771093750000006</v>
      </c>
      <c r="Q3475" s="4">
        <f t="shared" si="110"/>
        <v>198.81</v>
      </c>
      <c r="T3475" s="59"/>
      <c r="U3475" s="59"/>
    </row>
    <row r="3476" spans="1:21" x14ac:dyDescent="0.3">
      <c r="A3476">
        <v>43652</v>
      </c>
      <c r="B3476">
        <v>198.81</v>
      </c>
      <c r="C3476">
        <v>115.75</v>
      </c>
      <c r="D3476">
        <v>282.66000000000003</v>
      </c>
      <c r="E3476">
        <v>76.66</v>
      </c>
      <c r="F3476">
        <v>31.5</v>
      </c>
      <c r="G3476">
        <v>39.42</v>
      </c>
      <c r="H3476">
        <v>40.057499999999997</v>
      </c>
      <c r="I3476">
        <v>43.98</v>
      </c>
      <c r="J3476">
        <v>39.93</v>
      </c>
      <c r="K3476">
        <v>209.75</v>
      </c>
      <c r="L3476">
        <v>48.08</v>
      </c>
      <c r="O3476" s="1">
        <v>43652</v>
      </c>
      <c r="P3476" s="4">
        <f t="shared" si="111"/>
        <v>88.771093750000006</v>
      </c>
      <c r="Q3476" s="4">
        <f t="shared" si="110"/>
        <v>198.81</v>
      </c>
      <c r="T3476" s="59"/>
      <c r="U3476" s="59"/>
    </row>
    <row r="3477" spans="1:21" x14ac:dyDescent="0.3">
      <c r="A3477">
        <v>43653</v>
      </c>
      <c r="B3477">
        <v>198.81</v>
      </c>
      <c r="C3477">
        <v>115.75</v>
      </c>
      <c r="D3477">
        <v>282.66000000000003</v>
      </c>
      <c r="E3477">
        <v>76.66</v>
      </c>
      <c r="F3477">
        <v>31.5</v>
      </c>
      <c r="G3477">
        <v>39.42</v>
      </c>
      <c r="H3477">
        <v>40.057499999999997</v>
      </c>
      <c r="I3477">
        <v>43.98</v>
      </c>
      <c r="J3477">
        <v>39.93</v>
      </c>
      <c r="K3477">
        <v>209.75</v>
      </c>
      <c r="L3477">
        <v>48.08</v>
      </c>
      <c r="O3477" s="1">
        <v>43653</v>
      </c>
      <c r="P3477" s="4">
        <f t="shared" si="111"/>
        <v>88.771093750000006</v>
      </c>
      <c r="Q3477" s="4">
        <f t="shared" si="110"/>
        <v>198.81</v>
      </c>
      <c r="T3477" s="59"/>
      <c r="U3477" s="59"/>
    </row>
    <row r="3478" spans="1:21" x14ac:dyDescent="0.3">
      <c r="A3478">
        <v>43654</v>
      </c>
      <c r="B3478">
        <v>197.27</v>
      </c>
      <c r="C3478">
        <v>114.93</v>
      </c>
      <c r="D3478">
        <v>274.95999999999998</v>
      </c>
      <c r="E3478">
        <v>76.63</v>
      </c>
      <c r="F3478">
        <v>32.04</v>
      </c>
      <c r="G3478">
        <v>40.409999999999997</v>
      </c>
      <c r="H3478">
        <v>39.302500000000002</v>
      </c>
      <c r="I3478">
        <v>43.45</v>
      </c>
      <c r="J3478">
        <v>39.32</v>
      </c>
      <c r="K3478">
        <v>208.03</v>
      </c>
      <c r="L3478">
        <v>47.82</v>
      </c>
      <c r="O3478" s="1">
        <v>43654</v>
      </c>
      <c r="P3478" s="4">
        <f t="shared" si="111"/>
        <v>87.691031249999995</v>
      </c>
      <c r="Q3478" s="4">
        <f t="shared" si="110"/>
        <v>197.27</v>
      </c>
      <c r="T3478" s="59"/>
      <c r="U3478" s="59"/>
    </row>
    <row r="3479" spans="1:21" x14ac:dyDescent="0.3">
      <c r="A3479">
        <v>43655</v>
      </c>
      <c r="B3479">
        <v>198.5</v>
      </c>
      <c r="C3479">
        <v>115.78</v>
      </c>
      <c r="D3479">
        <v>275.52999999999997</v>
      </c>
      <c r="E3479">
        <v>76.55</v>
      </c>
      <c r="F3479">
        <v>33.15</v>
      </c>
      <c r="G3479">
        <v>41.35</v>
      </c>
      <c r="H3479">
        <v>39.327500000000001</v>
      </c>
      <c r="I3479">
        <v>43.97</v>
      </c>
      <c r="J3479">
        <v>39.67</v>
      </c>
      <c r="K3479">
        <v>206.61</v>
      </c>
      <c r="L3479">
        <v>47.75</v>
      </c>
      <c r="O3479" s="1">
        <v>43655</v>
      </c>
      <c r="P3479" s="4">
        <f t="shared" si="111"/>
        <v>88.072343750000002</v>
      </c>
      <c r="Q3479" s="4">
        <f t="shared" si="110"/>
        <v>198.5</v>
      </c>
      <c r="T3479" s="59"/>
      <c r="U3479" s="59"/>
    </row>
    <row r="3480" spans="1:21" x14ac:dyDescent="0.3">
      <c r="A3480">
        <v>43656</v>
      </c>
      <c r="B3480">
        <v>200.1</v>
      </c>
      <c r="C3480">
        <v>116.64</v>
      </c>
      <c r="D3480">
        <v>274.5</v>
      </c>
      <c r="E3480">
        <v>74.36</v>
      </c>
      <c r="F3480">
        <v>33.79</v>
      </c>
      <c r="G3480">
        <v>42.9</v>
      </c>
      <c r="H3480">
        <v>40.015000000000001</v>
      </c>
      <c r="I3480">
        <v>44.72</v>
      </c>
      <c r="J3480">
        <v>40.71</v>
      </c>
      <c r="K3480">
        <v>208.12</v>
      </c>
      <c r="L3480">
        <v>48.21</v>
      </c>
      <c r="O3480" s="1">
        <v>43656</v>
      </c>
      <c r="P3480" s="4">
        <f t="shared" si="111"/>
        <v>88.394187500000015</v>
      </c>
      <c r="Q3480" s="4">
        <f t="shared" si="110"/>
        <v>200.1</v>
      </c>
      <c r="T3480" s="59"/>
      <c r="U3480" s="59"/>
    </row>
    <row r="3481" spans="1:21" x14ac:dyDescent="0.3">
      <c r="A3481">
        <v>43657</v>
      </c>
      <c r="B3481">
        <v>200.66</v>
      </c>
      <c r="C3481">
        <v>116.72</v>
      </c>
      <c r="D3481">
        <v>276.06</v>
      </c>
      <c r="E3481">
        <v>73.709999999999994</v>
      </c>
      <c r="F3481">
        <v>33.06</v>
      </c>
      <c r="G3481">
        <v>43.48</v>
      </c>
      <c r="H3481">
        <v>41.57</v>
      </c>
      <c r="I3481">
        <v>45.28</v>
      </c>
      <c r="J3481">
        <v>40.9</v>
      </c>
      <c r="K3481">
        <v>208.74</v>
      </c>
      <c r="L3481">
        <v>48.6</v>
      </c>
      <c r="O3481" s="1">
        <v>43657</v>
      </c>
      <c r="P3481" s="4">
        <f t="shared" si="111"/>
        <v>88.810999999999993</v>
      </c>
      <c r="Q3481" s="4">
        <f t="shared" si="110"/>
        <v>200.66</v>
      </c>
      <c r="T3481" s="59"/>
      <c r="U3481" s="59"/>
    </row>
    <row r="3482" spans="1:21" x14ac:dyDescent="0.3">
      <c r="A3482">
        <v>43658</v>
      </c>
      <c r="B3482">
        <v>204.31</v>
      </c>
      <c r="C3482">
        <v>118.32</v>
      </c>
      <c r="D3482">
        <v>285.39</v>
      </c>
      <c r="E3482">
        <v>74.900000000000006</v>
      </c>
      <c r="F3482">
        <v>33.21</v>
      </c>
      <c r="G3482">
        <v>44.51</v>
      </c>
      <c r="H3482">
        <v>41.902500000000003</v>
      </c>
      <c r="I3482">
        <v>46.51</v>
      </c>
      <c r="J3482">
        <v>41.23</v>
      </c>
      <c r="K3482">
        <v>208.18</v>
      </c>
      <c r="L3482">
        <v>49.92</v>
      </c>
      <c r="O3482" s="1">
        <v>43658</v>
      </c>
      <c r="P3482" s="4">
        <f t="shared" si="111"/>
        <v>90.620031250000011</v>
      </c>
      <c r="Q3482" s="4">
        <f t="shared" si="110"/>
        <v>204.31</v>
      </c>
      <c r="T3482" s="59"/>
      <c r="U3482" s="59"/>
    </row>
    <row r="3483" spans="1:21" x14ac:dyDescent="0.3">
      <c r="A3483">
        <v>43659</v>
      </c>
      <c r="B3483">
        <v>204.31</v>
      </c>
      <c r="C3483">
        <v>118.32</v>
      </c>
      <c r="D3483">
        <v>285.39</v>
      </c>
      <c r="E3483">
        <v>74.900000000000006</v>
      </c>
      <c r="F3483">
        <v>33.21</v>
      </c>
      <c r="G3483">
        <v>44.51</v>
      </c>
      <c r="H3483">
        <v>41.902500000000003</v>
      </c>
      <c r="I3483">
        <v>46.51</v>
      </c>
      <c r="J3483">
        <v>41.23</v>
      </c>
      <c r="K3483">
        <v>208.18</v>
      </c>
      <c r="L3483">
        <v>49.92</v>
      </c>
      <c r="O3483" s="1">
        <v>43659</v>
      </c>
      <c r="P3483" s="4">
        <f t="shared" si="111"/>
        <v>90.620031250000011</v>
      </c>
      <c r="Q3483" s="4">
        <f t="shared" si="110"/>
        <v>204.31</v>
      </c>
      <c r="T3483" s="59"/>
      <c r="U3483" s="59"/>
    </row>
    <row r="3484" spans="1:21" x14ac:dyDescent="0.3">
      <c r="A3484">
        <v>43660</v>
      </c>
      <c r="B3484">
        <v>204.31</v>
      </c>
      <c r="C3484">
        <v>118.32</v>
      </c>
      <c r="D3484">
        <v>285.39</v>
      </c>
      <c r="E3484">
        <v>74.900000000000006</v>
      </c>
      <c r="F3484">
        <v>33.21</v>
      </c>
      <c r="G3484">
        <v>44.51</v>
      </c>
      <c r="H3484">
        <v>41.902500000000003</v>
      </c>
      <c r="I3484">
        <v>46.51</v>
      </c>
      <c r="J3484">
        <v>41.23</v>
      </c>
      <c r="K3484">
        <v>208.18</v>
      </c>
      <c r="L3484">
        <v>49.92</v>
      </c>
      <c r="O3484" s="1">
        <v>43660</v>
      </c>
      <c r="P3484" s="4">
        <f t="shared" si="111"/>
        <v>90.620031250000011</v>
      </c>
      <c r="Q3484" s="4">
        <f t="shared" si="110"/>
        <v>204.31</v>
      </c>
      <c r="T3484" s="59"/>
      <c r="U3484" s="59"/>
    </row>
    <row r="3485" spans="1:21" x14ac:dyDescent="0.3">
      <c r="A3485">
        <v>43661</v>
      </c>
      <c r="B3485">
        <v>206.1</v>
      </c>
      <c r="C3485">
        <v>119.84</v>
      </c>
      <c r="D3485">
        <v>288.33999999999997</v>
      </c>
      <c r="E3485">
        <v>75.430000000000007</v>
      </c>
      <c r="F3485">
        <v>34.39</v>
      </c>
      <c r="G3485">
        <v>44.4</v>
      </c>
      <c r="H3485">
        <v>41.817500000000003</v>
      </c>
      <c r="I3485">
        <v>46.28</v>
      </c>
      <c r="J3485">
        <v>41.82</v>
      </c>
      <c r="K3485">
        <v>206.76</v>
      </c>
      <c r="L3485">
        <v>50.12</v>
      </c>
      <c r="O3485" s="1">
        <v>43661</v>
      </c>
      <c r="P3485" s="4">
        <f t="shared" si="111"/>
        <v>91.248468750000001</v>
      </c>
      <c r="Q3485" s="4">
        <f t="shared" si="110"/>
        <v>206.1</v>
      </c>
      <c r="T3485" s="59"/>
      <c r="U3485" s="59"/>
    </row>
    <row r="3486" spans="1:21" x14ac:dyDescent="0.3">
      <c r="A3486">
        <v>43662</v>
      </c>
      <c r="B3486">
        <v>203.91</v>
      </c>
      <c r="C3486">
        <v>118.68</v>
      </c>
      <c r="D3486">
        <v>284.13</v>
      </c>
      <c r="E3486">
        <v>75.67</v>
      </c>
      <c r="F3486">
        <v>33.85</v>
      </c>
      <c r="G3486">
        <v>43.06</v>
      </c>
      <c r="H3486">
        <v>41.77</v>
      </c>
      <c r="I3486">
        <v>46.01</v>
      </c>
      <c r="J3486">
        <v>41.77</v>
      </c>
      <c r="K3486">
        <v>205</v>
      </c>
      <c r="L3486">
        <v>49.17</v>
      </c>
      <c r="O3486" s="1">
        <v>43662</v>
      </c>
      <c r="P3486" s="4">
        <f t="shared" si="111"/>
        <v>90.226749999999996</v>
      </c>
      <c r="Q3486" s="4">
        <f t="shared" si="110"/>
        <v>203.91</v>
      </c>
      <c r="T3486" s="59"/>
      <c r="U3486" s="59"/>
    </row>
    <row r="3487" spans="1:21" x14ac:dyDescent="0.3">
      <c r="A3487">
        <v>43663</v>
      </c>
      <c r="B3487">
        <v>204.52</v>
      </c>
      <c r="C3487">
        <v>117.18</v>
      </c>
      <c r="D3487">
        <v>285.08</v>
      </c>
      <c r="E3487">
        <v>75.760000000000005</v>
      </c>
      <c r="F3487">
        <v>33.6</v>
      </c>
      <c r="G3487">
        <v>43.37</v>
      </c>
      <c r="H3487">
        <v>42.427500000000002</v>
      </c>
      <c r="I3487">
        <v>46.22</v>
      </c>
      <c r="J3487">
        <v>41.63</v>
      </c>
      <c r="K3487">
        <v>217.67</v>
      </c>
      <c r="L3487">
        <v>49.39</v>
      </c>
      <c r="O3487" s="1">
        <v>43663</v>
      </c>
      <c r="P3487" s="4">
        <f t="shared" si="111"/>
        <v>90.93059375</v>
      </c>
      <c r="Q3487" s="4">
        <f t="shared" si="110"/>
        <v>204.52</v>
      </c>
      <c r="T3487" s="59"/>
      <c r="U3487" s="59"/>
    </row>
    <row r="3488" spans="1:21" x14ac:dyDescent="0.3">
      <c r="A3488">
        <v>43664</v>
      </c>
      <c r="B3488">
        <v>207.48</v>
      </c>
      <c r="C3488">
        <v>118.57</v>
      </c>
      <c r="D3488">
        <v>289.77999999999997</v>
      </c>
      <c r="E3488">
        <v>74.37</v>
      </c>
      <c r="F3488">
        <v>33</v>
      </c>
      <c r="G3488">
        <v>44.67</v>
      </c>
      <c r="H3488">
        <v>42.545000000000002</v>
      </c>
      <c r="I3488">
        <v>48.17</v>
      </c>
      <c r="J3488">
        <v>43.19</v>
      </c>
      <c r="K3488">
        <v>226.65</v>
      </c>
      <c r="L3488">
        <v>49.94</v>
      </c>
      <c r="O3488" s="1">
        <v>43664</v>
      </c>
      <c r="P3488" s="4">
        <f t="shared" si="111"/>
        <v>92.359562499999981</v>
      </c>
      <c r="Q3488" s="4">
        <f t="shared" si="110"/>
        <v>207.48</v>
      </c>
      <c r="T3488" s="59"/>
      <c r="U3488" s="59"/>
    </row>
    <row r="3489" spans="1:21" x14ac:dyDescent="0.3">
      <c r="A3489">
        <v>43665</v>
      </c>
      <c r="B3489">
        <v>207.24</v>
      </c>
      <c r="C3489">
        <v>117.26</v>
      </c>
      <c r="D3489">
        <v>290</v>
      </c>
      <c r="E3489">
        <v>75</v>
      </c>
      <c r="F3489">
        <v>32.51</v>
      </c>
      <c r="G3489">
        <v>45.52</v>
      </c>
      <c r="H3489">
        <v>42.11</v>
      </c>
      <c r="I3489">
        <v>47.81</v>
      </c>
      <c r="J3489">
        <v>43.83</v>
      </c>
      <c r="K3489">
        <v>223.62</v>
      </c>
      <c r="L3489">
        <v>50.27</v>
      </c>
      <c r="O3489" s="1">
        <v>43665</v>
      </c>
      <c r="P3489" s="4">
        <f t="shared" si="111"/>
        <v>92.176500000000019</v>
      </c>
      <c r="Q3489" s="4">
        <f t="shared" si="110"/>
        <v>207.24</v>
      </c>
      <c r="T3489" s="59"/>
      <c r="U3489" s="59"/>
    </row>
    <row r="3490" spans="1:21" x14ac:dyDescent="0.3">
      <c r="A3490">
        <v>43666</v>
      </c>
      <c r="B3490">
        <v>207.24</v>
      </c>
      <c r="C3490">
        <v>117.26</v>
      </c>
      <c r="D3490">
        <v>290</v>
      </c>
      <c r="E3490">
        <v>75</v>
      </c>
      <c r="F3490">
        <v>32.51</v>
      </c>
      <c r="G3490">
        <v>45.52</v>
      </c>
      <c r="H3490">
        <v>42.11</v>
      </c>
      <c r="I3490">
        <v>47.81</v>
      </c>
      <c r="J3490">
        <v>43.83</v>
      </c>
      <c r="K3490">
        <v>223.62</v>
      </c>
      <c r="L3490">
        <v>50.27</v>
      </c>
      <c r="O3490" s="1">
        <v>43666</v>
      </c>
      <c r="P3490" s="4">
        <f t="shared" si="111"/>
        <v>92.176500000000019</v>
      </c>
      <c r="Q3490" s="4">
        <f t="shared" si="110"/>
        <v>207.24</v>
      </c>
      <c r="T3490" s="59"/>
      <c r="U3490" s="59"/>
    </row>
    <row r="3491" spans="1:21" x14ac:dyDescent="0.3">
      <c r="A3491">
        <v>43667</v>
      </c>
      <c r="B3491">
        <v>207.24</v>
      </c>
      <c r="C3491">
        <v>117.26</v>
      </c>
      <c r="D3491">
        <v>290</v>
      </c>
      <c r="E3491">
        <v>75</v>
      </c>
      <c r="F3491">
        <v>32.51</v>
      </c>
      <c r="G3491">
        <v>45.52</v>
      </c>
      <c r="H3491">
        <v>42.11</v>
      </c>
      <c r="I3491">
        <v>47.81</v>
      </c>
      <c r="J3491">
        <v>43.83</v>
      </c>
      <c r="K3491">
        <v>223.62</v>
      </c>
      <c r="L3491">
        <v>50.27</v>
      </c>
      <c r="O3491" s="1">
        <v>43667</v>
      </c>
      <c r="P3491" s="4">
        <f t="shared" si="111"/>
        <v>92.176500000000019</v>
      </c>
      <c r="Q3491" s="4">
        <f t="shared" si="110"/>
        <v>207.24</v>
      </c>
      <c r="T3491" s="59"/>
      <c r="U3491" s="59"/>
    </row>
    <row r="3492" spans="1:21" x14ac:dyDescent="0.3">
      <c r="A3492">
        <v>43668</v>
      </c>
      <c r="B3492">
        <v>211.2</v>
      </c>
      <c r="C3492">
        <v>118.18</v>
      </c>
      <c r="D3492">
        <v>296.14999999999998</v>
      </c>
      <c r="E3492">
        <v>75.95</v>
      </c>
      <c r="F3492">
        <v>32.85</v>
      </c>
      <c r="G3492">
        <v>47.19</v>
      </c>
      <c r="H3492">
        <v>42.83</v>
      </c>
      <c r="I3492">
        <v>50.73</v>
      </c>
      <c r="J3492">
        <v>44.6</v>
      </c>
      <c r="K3492">
        <v>227.74</v>
      </c>
      <c r="L3492">
        <v>51.35</v>
      </c>
      <c r="O3492" s="1">
        <v>43668</v>
      </c>
      <c r="P3492" s="4">
        <f t="shared" si="111"/>
        <v>94.080375000000018</v>
      </c>
      <c r="Q3492" s="4">
        <f t="shared" si="110"/>
        <v>211.2</v>
      </c>
      <c r="T3492" s="59"/>
      <c r="U3492" s="59"/>
    </row>
    <row r="3493" spans="1:21" x14ac:dyDescent="0.3">
      <c r="A3493">
        <v>43669</v>
      </c>
      <c r="B3493">
        <v>213.91</v>
      </c>
      <c r="C3493">
        <v>120.07</v>
      </c>
      <c r="D3493">
        <v>300.77999999999997</v>
      </c>
      <c r="E3493">
        <v>74.12</v>
      </c>
      <c r="F3493">
        <v>33.49</v>
      </c>
      <c r="G3493">
        <v>46.95</v>
      </c>
      <c r="H3493">
        <v>43.914999999999999</v>
      </c>
      <c r="I3493">
        <v>51.03</v>
      </c>
      <c r="J3493">
        <v>44.42</v>
      </c>
      <c r="K3493">
        <v>230.21</v>
      </c>
      <c r="L3493">
        <v>51.75</v>
      </c>
      <c r="O3493" s="1">
        <v>43669</v>
      </c>
      <c r="P3493" s="4">
        <f t="shared" si="111"/>
        <v>94.968312500000025</v>
      </c>
      <c r="Q3493" s="4">
        <f t="shared" si="110"/>
        <v>213.91</v>
      </c>
      <c r="T3493" s="59"/>
      <c r="U3493" s="59"/>
    </row>
    <row r="3494" spans="1:21" x14ac:dyDescent="0.3">
      <c r="A3494">
        <v>43670</v>
      </c>
      <c r="B3494">
        <v>220.43</v>
      </c>
      <c r="C3494">
        <v>129</v>
      </c>
      <c r="D3494">
        <v>303.77</v>
      </c>
      <c r="E3494">
        <v>75.87</v>
      </c>
      <c r="F3494">
        <v>34.11</v>
      </c>
      <c r="G3494">
        <v>47.99</v>
      </c>
      <c r="H3494">
        <v>44.664999999999999</v>
      </c>
      <c r="I3494">
        <v>52.14</v>
      </c>
      <c r="J3494">
        <v>44.54</v>
      </c>
      <c r="K3494">
        <v>234.06</v>
      </c>
      <c r="L3494">
        <v>52.92</v>
      </c>
      <c r="O3494" s="1">
        <v>43670</v>
      </c>
      <c r="P3494" s="4">
        <f t="shared" si="111"/>
        <v>97.23231250000002</v>
      </c>
      <c r="Q3494" s="4">
        <f t="shared" si="110"/>
        <v>220.43</v>
      </c>
      <c r="T3494" s="59"/>
      <c r="U3494" s="59"/>
    </row>
    <row r="3495" spans="1:21" x14ac:dyDescent="0.3">
      <c r="A3495">
        <v>43671</v>
      </c>
      <c r="B3495">
        <v>216.73</v>
      </c>
      <c r="C3495">
        <v>127.35</v>
      </c>
      <c r="D3495">
        <v>300.39</v>
      </c>
      <c r="E3495">
        <v>75.349999999999994</v>
      </c>
      <c r="F3495">
        <v>33.67</v>
      </c>
      <c r="G3495">
        <v>47.77</v>
      </c>
      <c r="H3495">
        <v>43.344999999999999</v>
      </c>
      <c r="I3495">
        <v>50.82</v>
      </c>
      <c r="J3495">
        <v>43.62</v>
      </c>
      <c r="K3495">
        <v>230.05</v>
      </c>
      <c r="L3495">
        <v>52.16</v>
      </c>
      <c r="O3495" s="1">
        <v>43671</v>
      </c>
      <c r="P3495" s="4">
        <f t="shared" si="111"/>
        <v>95.90468749999998</v>
      </c>
      <c r="Q3495" s="4">
        <f t="shared" si="110"/>
        <v>216.73</v>
      </c>
      <c r="T3495" s="59"/>
      <c r="U3495" s="59"/>
    </row>
    <row r="3496" spans="1:21" x14ac:dyDescent="0.3">
      <c r="A3496">
        <v>43672</v>
      </c>
      <c r="B3496">
        <v>216.67</v>
      </c>
      <c r="C3496">
        <v>128.16</v>
      </c>
      <c r="D3496">
        <v>300.92</v>
      </c>
      <c r="E3496">
        <v>75.22</v>
      </c>
      <c r="F3496">
        <v>34.020000000000003</v>
      </c>
      <c r="G3496">
        <v>47.49</v>
      </c>
      <c r="H3496">
        <v>43.767499999999998</v>
      </c>
      <c r="I3496">
        <v>50.74</v>
      </c>
      <c r="J3496">
        <v>43.46</v>
      </c>
      <c r="K3496">
        <v>230.85</v>
      </c>
      <c r="L3496">
        <v>51.59</v>
      </c>
      <c r="O3496" s="1">
        <v>43672</v>
      </c>
      <c r="P3496" s="4">
        <f t="shared" si="111"/>
        <v>96.055093750000026</v>
      </c>
      <c r="Q3496" s="4">
        <f t="shared" si="110"/>
        <v>216.67</v>
      </c>
      <c r="T3496" s="59"/>
      <c r="U3496" s="59"/>
    </row>
    <row r="3497" spans="1:21" x14ac:dyDescent="0.3">
      <c r="A3497">
        <v>43673</v>
      </c>
      <c r="B3497">
        <v>216.67</v>
      </c>
      <c r="C3497">
        <v>128.16</v>
      </c>
      <c r="D3497">
        <v>300.92</v>
      </c>
      <c r="E3497">
        <v>75.22</v>
      </c>
      <c r="F3497">
        <v>34.020000000000003</v>
      </c>
      <c r="G3497">
        <v>47.49</v>
      </c>
      <c r="H3497">
        <v>43.767499999999998</v>
      </c>
      <c r="I3497">
        <v>50.74</v>
      </c>
      <c r="J3497">
        <v>43.46</v>
      </c>
      <c r="K3497">
        <v>230.85</v>
      </c>
      <c r="L3497">
        <v>51.59</v>
      </c>
      <c r="O3497" s="1">
        <v>43673</v>
      </c>
      <c r="P3497" s="4">
        <f t="shared" si="111"/>
        <v>96.055093750000026</v>
      </c>
      <c r="Q3497" s="4">
        <f t="shared" si="110"/>
        <v>216.67</v>
      </c>
      <c r="T3497" s="59"/>
      <c r="U3497" s="59"/>
    </row>
    <row r="3498" spans="1:21" x14ac:dyDescent="0.3">
      <c r="A3498">
        <v>43674</v>
      </c>
      <c r="B3498">
        <v>216.67</v>
      </c>
      <c r="C3498">
        <v>128.16</v>
      </c>
      <c r="D3498">
        <v>300.92</v>
      </c>
      <c r="E3498">
        <v>75.22</v>
      </c>
      <c r="F3498">
        <v>34.020000000000003</v>
      </c>
      <c r="G3498">
        <v>47.49</v>
      </c>
      <c r="H3498">
        <v>43.767499999999998</v>
      </c>
      <c r="I3498">
        <v>50.74</v>
      </c>
      <c r="J3498">
        <v>43.46</v>
      </c>
      <c r="K3498">
        <v>230.85</v>
      </c>
      <c r="L3498">
        <v>51.59</v>
      </c>
      <c r="O3498" s="1">
        <v>43674</v>
      </c>
      <c r="P3498" s="4">
        <f t="shared" si="111"/>
        <v>96.055093750000026</v>
      </c>
      <c r="Q3498" s="4">
        <f t="shared" si="110"/>
        <v>216.67</v>
      </c>
      <c r="T3498" s="59"/>
      <c r="U3498" s="59"/>
    </row>
    <row r="3499" spans="1:21" x14ac:dyDescent="0.3">
      <c r="A3499">
        <v>43675</v>
      </c>
      <c r="B3499">
        <v>217.26</v>
      </c>
      <c r="C3499">
        <v>129.97</v>
      </c>
      <c r="D3499">
        <v>301.74</v>
      </c>
      <c r="E3499">
        <v>74.97</v>
      </c>
      <c r="F3499">
        <v>33.479999999999997</v>
      </c>
      <c r="G3499">
        <v>46.82</v>
      </c>
      <c r="H3499">
        <v>43.704999999999998</v>
      </c>
      <c r="I3499">
        <v>50.67</v>
      </c>
      <c r="J3499">
        <v>43.94</v>
      </c>
      <c r="K3499">
        <v>230.97</v>
      </c>
      <c r="L3499">
        <v>52.51</v>
      </c>
      <c r="O3499" s="1">
        <v>43675</v>
      </c>
      <c r="P3499" s="4">
        <f t="shared" si="111"/>
        <v>96.305312500000014</v>
      </c>
      <c r="Q3499" s="4">
        <f t="shared" si="110"/>
        <v>217.26</v>
      </c>
      <c r="T3499" s="59"/>
      <c r="U3499" s="59"/>
    </row>
    <row r="3500" spans="1:21" x14ac:dyDescent="0.3">
      <c r="A3500">
        <v>43676</v>
      </c>
      <c r="B3500">
        <v>216.77</v>
      </c>
      <c r="C3500">
        <v>128.54</v>
      </c>
      <c r="D3500">
        <v>299.56</v>
      </c>
      <c r="E3500">
        <v>74.81</v>
      </c>
      <c r="F3500">
        <v>33.869999999999997</v>
      </c>
      <c r="G3500">
        <v>47.46</v>
      </c>
      <c r="H3500">
        <v>43.862499999999997</v>
      </c>
      <c r="I3500">
        <v>50.73</v>
      </c>
      <c r="J3500">
        <v>43.11</v>
      </c>
      <c r="K3500">
        <v>228.34</v>
      </c>
      <c r="L3500">
        <v>51.7</v>
      </c>
      <c r="O3500" s="1">
        <v>43676</v>
      </c>
      <c r="P3500" s="4">
        <f t="shared" si="111"/>
        <v>95.757406250000017</v>
      </c>
      <c r="Q3500" s="4">
        <f t="shared" si="110"/>
        <v>216.77</v>
      </c>
      <c r="T3500" s="59"/>
      <c r="U3500" s="59"/>
    </row>
    <row r="3501" spans="1:21" x14ac:dyDescent="0.3">
      <c r="A3501">
        <v>43677</v>
      </c>
      <c r="B3501">
        <v>209.58</v>
      </c>
      <c r="C3501">
        <v>125.01</v>
      </c>
      <c r="D3501">
        <v>289.99</v>
      </c>
      <c r="E3501">
        <v>73.16</v>
      </c>
      <c r="F3501">
        <v>30.45</v>
      </c>
      <c r="G3501">
        <v>44.89</v>
      </c>
      <c r="H3501">
        <v>42.18</v>
      </c>
      <c r="I3501">
        <v>49.37</v>
      </c>
      <c r="J3501">
        <v>42.63</v>
      </c>
      <c r="K3501">
        <v>222.81</v>
      </c>
      <c r="L3501">
        <v>50.55</v>
      </c>
      <c r="O3501" s="1">
        <v>43677</v>
      </c>
      <c r="P3501" s="4">
        <f t="shared" si="111"/>
        <v>92.652000000000015</v>
      </c>
      <c r="Q3501" s="4">
        <f t="shared" ref="Q3501:Q3564" si="112">B3501</f>
        <v>209.58</v>
      </c>
      <c r="T3501" s="59"/>
      <c r="U3501" s="59"/>
    </row>
    <row r="3502" spans="1:21" x14ac:dyDescent="0.3">
      <c r="A3502">
        <v>43678</v>
      </c>
      <c r="B3502">
        <v>205.44</v>
      </c>
      <c r="C3502">
        <v>123.45</v>
      </c>
      <c r="D3502">
        <v>285.33999999999997</v>
      </c>
      <c r="E3502">
        <v>71.2</v>
      </c>
      <c r="F3502">
        <v>29.86</v>
      </c>
      <c r="G3502">
        <v>43.6</v>
      </c>
      <c r="H3502">
        <v>41.23</v>
      </c>
      <c r="I3502">
        <v>48.47</v>
      </c>
      <c r="J3502">
        <v>41.87</v>
      </c>
      <c r="K3502">
        <v>221.44</v>
      </c>
      <c r="L3502">
        <v>49.5</v>
      </c>
      <c r="O3502" s="1">
        <v>43678</v>
      </c>
      <c r="P3502" s="4">
        <f t="shared" si="111"/>
        <v>91.088625000000008</v>
      </c>
      <c r="Q3502" s="4">
        <f t="shared" si="112"/>
        <v>205.44</v>
      </c>
      <c r="T3502" s="59"/>
      <c r="U3502" s="59"/>
    </row>
    <row r="3503" spans="1:21" x14ac:dyDescent="0.3">
      <c r="A3503">
        <v>43679</v>
      </c>
      <c r="B3503">
        <v>202.41</v>
      </c>
      <c r="C3503">
        <v>121.82</v>
      </c>
      <c r="D3503">
        <v>278.52999999999997</v>
      </c>
      <c r="E3503">
        <v>71.150000000000006</v>
      </c>
      <c r="F3503">
        <v>29.44</v>
      </c>
      <c r="G3503">
        <v>44.08</v>
      </c>
      <c r="H3503">
        <v>40.297499999999999</v>
      </c>
      <c r="I3503">
        <v>47.55</v>
      </c>
      <c r="J3503">
        <v>41.65</v>
      </c>
      <c r="K3503">
        <v>219.91</v>
      </c>
      <c r="L3503">
        <v>48.68</v>
      </c>
      <c r="O3503" s="1">
        <v>43679</v>
      </c>
      <c r="P3503" s="4">
        <f t="shared" si="111"/>
        <v>89.752093749999986</v>
      </c>
      <c r="Q3503" s="4">
        <f t="shared" si="112"/>
        <v>202.41</v>
      </c>
      <c r="T3503" s="59"/>
      <c r="U3503" s="59"/>
    </row>
    <row r="3504" spans="1:21" x14ac:dyDescent="0.3">
      <c r="A3504">
        <v>43680</v>
      </c>
      <c r="B3504">
        <v>202.41</v>
      </c>
      <c r="C3504">
        <v>121.82</v>
      </c>
      <c r="D3504">
        <v>278.52999999999997</v>
      </c>
      <c r="E3504">
        <v>71.150000000000006</v>
      </c>
      <c r="F3504">
        <v>29.44</v>
      </c>
      <c r="G3504">
        <v>44.08</v>
      </c>
      <c r="H3504">
        <v>40.297499999999999</v>
      </c>
      <c r="I3504">
        <v>47.55</v>
      </c>
      <c r="J3504">
        <v>41.65</v>
      </c>
      <c r="K3504">
        <v>219.91</v>
      </c>
      <c r="L3504">
        <v>48.68</v>
      </c>
      <c r="O3504" s="1">
        <v>43680</v>
      </c>
      <c r="P3504" s="4">
        <f t="shared" si="111"/>
        <v>89.752093749999986</v>
      </c>
      <c r="Q3504" s="4">
        <f t="shared" si="112"/>
        <v>202.41</v>
      </c>
      <c r="T3504" s="59"/>
      <c r="U3504" s="59"/>
    </row>
    <row r="3505" spans="1:21" x14ac:dyDescent="0.3">
      <c r="A3505">
        <v>43681</v>
      </c>
      <c r="B3505">
        <v>202.41</v>
      </c>
      <c r="C3505">
        <v>121.82</v>
      </c>
      <c r="D3505">
        <v>278.52999999999997</v>
      </c>
      <c r="E3505">
        <v>71.150000000000006</v>
      </c>
      <c r="F3505">
        <v>29.44</v>
      </c>
      <c r="G3505">
        <v>44.08</v>
      </c>
      <c r="H3505">
        <v>40.297499999999999</v>
      </c>
      <c r="I3505">
        <v>47.55</v>
      </c>
      <c r="J3505">
        <v>41.65</v>
      </c>
      <c r="K3505">
        <v>219.91</v>
      </c>
      <c r="L3505">
        <v>48.68</v>
      </c>
      <c r="O3505" s="1">
        <v>43681</v>
      </c>
      <c r="P3505" s="4">
        <f t="shared" si="111"/>
        <v>89.752093749999986</v>
      </c>
      <c r="Q3505" s="4">
        <f t="shared" si="112"/>
        <v>202.41</v>
      </c>
      <c r="T3505" s="59"/>
      <c r="U3505" s="59"/>
    </row>
    <row r="3506" spans="1:21" x14ac:dyDescent="0.3">
      <c r="A3506">
        <v>43682</v>
      </c>
      <c r="B3506">
        <v>193.67</v>
      </c>
      <c r="C3506">
        <v>116.93</v>
      </c>
      <c r="D3506">
        <v>267.66000000000003</v>
      </c>
      <c r="E3506">
        <v>68.8</v>
      </c>
      <c r="F3506">
        <v>27.99</v>
      </c>
      <c r="G3506">
        <v>41.94</v>
      </c>
      <c r="H3506">
        <v>37.697499999999998</v>
      </c>
      <c r="I3506">
        <v>45.46</v>
      </c>
      <c r="J3506">
        <v>39.869999999999997</v>
      </c>
      <c r="K3506">
        <v>212.13</v>
      </c>
      <c r="L3506">
        <v>46.97</v>
      </c>
      <c r="O3506" s="1">
        <v>43682</v>
      </c>
      <c r="P3506" s="4">
        <f t="shared" si="111"/>
        <v>86.112843749999996</v>
      </c>
      <c r="Q3506" s="4">
        <f t="shared" si="112"/>
        <v>193.67</v>
      </c>
      <c r="T3506" s="59"/>
      <c r="U3506" s="59"/>
    </row>
    <row r="3507" spans="1:21" x14ac:dyDescent="0.3">
      <c r="A3507">
        <v>43683</v>
      </c>
      <c r="B3507">
        <v>196.14</v>
      </c>
      <c r="C3507">
        <v>119</v>
      </c>
      <c r="D3507">
        <v>266.44</v>
      </c>
      <c r="E3507">
        <v>68.17</v>
      </c>
      <c r="F3507">
        <v>28.86</v>
      </c>
      <c r="G3507">
        <v>42.62</v>
      </c>
      <c r="H3507">
        <v>38.087499999999999</v>
      </c>
      <c r="I3507">
        <v>46.33</v>
      </c>
      <c r="J3507">
        <v>41.26</v>
      </c>
      <c r="K3507">
        <v>214.89</v>
      </c>
      <c r="L3507">
        <v>46.96</v>
      </c>
      <c r="O3507" s="1">
        <v>43683</v>
      </c>
      <c r="P3507" s="4">
        <f t="shared" si="111"/>
        <v>86.660093750000001</v>
      </c>
      <c r="Q3507" s="4">
        <f t="shared" si="112"/>
        <v>196.14</v>
      </c>
      <c r="T3507" s="59"/>
      <c r="U3507" s="59"/>
    </row>
    <row r="3508" spans="1:21" x14ac:dyDescent="0.3">
      <c r="A3508">
        <v>43684</v>
      </c>
      <c r="B3508">
        <v>197.38</v>
      </c>
      <c r="C3508">
        <v>120.72</v>
      </c>
      <c r="D3508">
        <v>270.05</v>
      </c>
      <c r="E3508">
        <v>69.400000000000006</v>
      </c>
      <c r="F3508">
        <v>29.19</v>
      </c>
      <c r="G3508">
        <v>41.75</v>
      </c>
      <c r="H3508">
        <v>38.472499999999997</v>
      </c>
      <c r="I3508">
        <v>46.68</v>
      </c>
      <c r="J3508">
        <v>41.26</v>
      </c>
      <c r="K3508">
        <v>215.7</v>
      </c>
      <c r="L3508">
        <v>46.73</v>
      </c>
      <c r="O3508" s="1">
        <v>43684</v>
      </c>
      <c r="P3508" s="4">
        <f t="shared" si="111"/>
        <v>87.434656250000003</v>
      </c>
      <c r="Q3508" s="4">
        <f t="shared" si="112"/>
        <v>197.38</v>
      </c>
      <c r="T3508" s="59"/>
      <c r="U3508" s="59"/>
    </row>
    <row r="3509" spans="1:21" x14ac:dyDescent="0.3">
      <c r="A3509">
        <v>43685</v>
      </c>
      <c r="B3509">
        <v>202.85</v>
      </c>
      <c r="C3509">
        <v>124.31</v>
      </c>
      <c r="D3509">
        <v>270.98</v>
      </c>
      <c r="E3509">
        <v>71.260000000000005</v>
      </c>
      <c r="F3509">
        <v>33.92</v>
      </c>
      <c r="G3509">
        <v>42.63</v>
      </c>
      <c r="H3509">
        <v>39.564999999999998</v>
      </c>
      <c r="I3509">
        <v>47.86</v>
      </c>
      <c r="J3509">
        <v>41.9</v>
      </c>
      <c r="K3509">
        <v>220.03</v>
      </c>
      <c r="L3509">
        <v>47.17</v>
      </c>
      <c r="O3509" s="1">
        <v>43685</v>
      </c>
      <c r="P3509" s="4">
        <f t="shared" si="111"/>
        <v>89.337187499999999</v>
      </c>
      <c r="Q3509" s="4">
        <f t="shared" si="112"/>
        <v>202.85</v>
      </c>
      <c r="T3509" s="59"/>
      <c r="U3509" s="59"/>
    </row>
    <row r="3510" spans="1:21" x14ac:dyDescent="0.3">
      <c r="A3510">
        <v>43686</v>
      </c>
      <c r="B3510">
        <v>199.31</v>
      </c>
      <c r="C3510">
        <v>120.61</v>
      </c>
      <c r="D3510">
        <v>275.73</v>
      </c>
      <c r="E3510">
        <v>71.5</v>
      </c>
      <c r="F3510">
        <v>34.19</v>
      </c>
      <c r="G3510">
        <v>41.52</v>
      </c>
      <c r="H3510">
        <v>38.545000000000002</v>
      </c>
      <c r="I3510">
        <v>47.15</v>
      </c>
      <c r="J3510">
        <v>41.41</v>
      </c>
      <c r="K3510">
        <v>215.99</v>
      </c>
      <c r="L3510">
        <v>45.98</v>
      </c>
      <c r="O3510" s="1">
        <v>43686</v>
      </c>
      <c r="P3510" s="4">
        <f t="shared" si="111"/>
        <v>88.832812500000003</v>
      </c>
      <c r="Q3510" s="4">
        <f t="shared" si="112"/>
        <v>199.31</v>
      </c>
      <c r="T3510" s="59"/>
      <c r="U3510" s="59"/>
    </row>
    <row r="3511" spans="1:21" x14ac:dyDescent="0.3">
      <c r="A3511">
        <v>43687</v>
      </c>
      <c r="B3511">
        <v>199.31</v>
      </c>
      <c r="C3511">
        <v>120.61</v>
      </c>
      <c r="D3511">
        <v>275.73</v>
      </c>
      <c r="E3511">
        <v>71.5</v>
      </c>
      <c r="F3511">
        <v>34.19</v>
      </c>
      <c r="G3511">
        <v>41.52</v>
      </c>
      <c r="H3511">
        <v>38.545000000000002</v>
      </c>
      <c r="I3511">
        <v>47.15</v>
      </c>
      <c r="J3511">
        <v>41.41</v>
      </c>
      <c r="K3511">
        <v>215.99</v>
      </c>
      <c r="L3511">
        <v>45.98</v>
      </c>
      <c r="O3511" s="1">
        <v>43687</v>
      </c>
      <c r="P3511" s="4">
        <f t="shared" si="111"/>
        <v>88.832812500000003</v>
      </c>
      <c r="Q3511" s="4">
        <f t="shared" si="112"/>
        <v>199.31</v>
      </c>
      <c r="T3511" s="59"/>
      <c r="U3511" s="59"/>
    </row>
    <row r="3512" spans="1:21" x14ac:dyDescent="0.3">
      <c r="A3512">
        <v>43688</v>
      </c>
      <c r="B3512">
        <v>199.31</v>
      </c>
      <c r="C3512">
        <v>120.61</v>
      </c>
      <c r="D3512">
        <v>275.73</v>
      </c>
      <c r="E3512">
        <v>71.5</v>
      </c>
      <c r="F3512">
        <v>34.19</v>
      </c>
      <c r="G3512">
        <v>41.52</v>
      </c>
      <c r="H3512">
        <v>38.545000000000002</v>
      </c>
      <c r="I3512">
        <v>47.15</v>
      </c>
      <c r="J3512">
        <v>41.41</v>
      </c>
      <c r="K3512">
        <v>215.99</v>
      </c>
      <c r="L3512">
        <v>45.98</v>
      </c>
      <c r="O3512" s="1">
        <v>43688</v>
      </c>
      <c r="P3512" s="4">
        <f t="shared" si="111"/>
        <v>88.832812500000003</v>
      </c>
      <c r="Q3512" s="4">
        <f t="shared" si="112"/>
        <v>199.31</v>
      </c>
      <c r="T3512" s="59"/>
      <c r="U3512" s="59"/>
    </row>
    <row r="3513" spans="1:21" x14ac:dyDescent="0.3">
      <c r="A3513">
        <v>43689</v>
      </c>
      <c r="B3513">
        <v>196.7</v>
      </c>
      <c r="C3513">
        <v>120.08</v>
      </c>
      <c r="D3513">
        <v>275.64</v>
      </c>
      <c r="E3513">
        <v>69.8</v>
      </c>
      <c r="F3513">
        <v>32.43</v>
      </c>
      <c r="G3513">
        <v>42.13</v>
      </c>
      <c r="H3513">
        <v>37.862499999999997</v>
      </c>
      <c r="I3513">
        <v>46.46</v>
      </c>
      <c r="J3513">
        <v>40.96</v>
      </c>
      <c r="K3513">
        <v>214.45</v>
      </c>
      <c r="L3513">
        <v>45.6</v>
      </c>
      <c r="O3513" s="1">
        <v>43689</v>
      </c>
      <c r="P3513" s="4">
        <f t="shared" si="111"/>
        <v>88.145781249999985</v>
      </c>
      <c r="Q3513" s="4">
        <f t="shared" si="112"/>
        <v>196.7</v>
      </c>
      <c r="T3513" s="59"/>
      <c r="U3513" s="59"/>
    </row>
    <row r="3514" spans="1:21" x14ac:dyDescent="0.3">
      <c r="A3514">
        <v>43690</v>
      </c>
      <c r="B3514">
        <v>202.51</v>
      </c>
      <c r="C3514">
        <v>123.34</v>
      </c>
      <c r="D3514">
        <v>283.7</v>
      </c>
      <c r="E3514">
        <v>72.180000000000007</v>
      </c>
      <c r="F3514">
        <v>32.11</v>
      </c>
      <c r="G3514">
        <v>44.17</v>
      </c>
      <c r="H3514">
        <v>39.012500000000003</v>
      </c>
      <c r="I3514">
        <v>48.06</v>
      </c>
      <c r="J3514">
        <v>41.84</v>
      </c>
      <c r="K3514">
        <v>219.2</v>
      </c>
      <c r="L3514">
        <v>46.84</v>
      </c>
      <c r="O3514" s="1">
        <v>43690</v>
      </c>
      <c r="P3514" s="4">
        <f t="shared" si="111"/>
        <v>90.610906249999999</v>
      </c>
      <c r="Q3514" s="4">
        <f t="shared" si="112"/>
        <v>202.51</v>
      </c>
      <c r="T3514" s="59"/>
      <c r="U3514" s="59"/>
    </row>
    <row r="3515" spans="1:21" x14ac:dyDescent="0.3">
      <c r="A3515">
        <v>43691</v>
      </c>
      <c r="B3515">
        <v>196.28</v>
      </c>
      <c r="C3515">
        <v>120.6</v>
      </c>
      <c r="D3515">
        <v>271.56</v>
      </c>
      <c r="E3515">
        <v>70.88</v>
      </c>
      <c r="F3515">
        <v>30.24</v>
      </c>
      <c r="G3515">
        <v>42.04</v>
      </c>
      <c r="H3515">
        <v>37.517499999999998</v>
      </c>
      <c r="I3515">
        <v>46.71</v>
      </c>
      <c r="J3515">
        <v>40.43</v>
      </c>
      <c r="K3515">
        <v>208.72</v>
      </c>
      <c r="L3515">
        <v>45.87</v>
      </c>
      <c r="O3515" s="1">
        <v>43691</v>
      </c>
      <c r="P3515" s="4">
        <f t="shared" si="111"/>
        <v>87.316968749999987</v>
      </c>
      <c r="Q3515" s="4">
        <f t="shared" si="112"/>
        <v>196.28</v>
      </c>
      <c r="T3515" s="59"/>
      <c r="U3515" s="59"/>
    </row>
    <row r="3516" spans="1:21" x14ac:dyDescent="0.3">
      <c r="A3516">
        <v>43692</v>
      </c>
      <c r="B3516">
        <v>195.92</v>
      </c>
      <c r="C3516">
        <v>119.85</v>
      </c>
      <c r="D3516">
        <v>268.64</v>
      </c>
      <c r="E3516">
        <v>71.16</v>
      </c>
      <c r="F3516">
        <v>29.67</v>
      </c>
      <c r="G3516">
        <v>42.24</v>
      </c>
      <c r="H3516">
        <v>37.192500000000003</v>
      </c>
      <c r="I3516">
        <v>47.16</v>
      </c>
      <c r="J3516">
        <v>40.86</v>
      </c>
      <c r="K3516">
        <v>209.86</v>
      </c>
      <c r="L3516">
        <v>45.7</v>
      </c>
      <c r="O3516" s="1">
        <v>43692</v>
      </c>
      <c r="P3516" s="4">
        <f t="shared" si="111"/>
        <v>86.967406249999996</v>
      </c>
      <c r="Q3516" s="4">
        <f t="shared" si="112"/>
        <v>195.92</v>
      </c>
      <c r="T3516" s="59"/>
      <c r="U3516" s="59"/>
    </row>
    <row r="3517" spans="1:21" x14ac:dyDescent="0.3">
      <c r="A3517">
        <v>43693</v>
      </c>
      <c r="B3517">
        <v>201.14</v>
      </c>
      <c r="C3517">
        <v>122.82</v>
      </c>
      <c r="D3517">
        <v>273.77999999999997</v>
      </c>
      <c r="E3517">
        <v>73.28</v>
      </c>
      <c r="F3517">
        <v>31.18</v>
      </c>
      <c r="G3517">
        <v>43.55</v>
      </c>
      <c r="H3517">
        <v>39.89</v>
      </c>
      <c r="I3517">
        <v>46.63</v>
      </c>
      <c r="J3517">
        <v>41.54</v>
      </c>
      <c r="K3517">
        <v>212.85</v>
      </c>
      <c r="L3517">
        <v>46.5</v>
      </c>
      <c r="O3517" s="1">
        <v>43693</v>
      </c>
      <c r="P3517" s="4">
        <f t="shared" si="111"/>
        <v>88.952874999999992</v>
      </c>
      <c r="Q3517" s="4">
        <f t="shared" si="112"/>
        <v>201.14</v>
      </c>
      <c r="T3517" s="59"/>
      <c r="U3517" s="59"/>
    </row>
    <row r="3518" spans="1:21" x14ac:dyDescent="0.3">
      <c r="A3518">
        <v>43694</v>
      </c>
      <c r="B3518">
        <v>201.14</v>
      </c>
      <c r="C3518">
        <v>122.82</v>
      </c>
      <c r="D3518">
        <v>273.77999999999997</v>
      </c>
      <c r="E3518">
        <v>73.28</v>
      </c>
      <c r="F3518">
        <v>31.18</v>
      </c>
      <c r="G3518">
        <v>43.55</v>
      </c>
      <c r="H3518">
        <v>39.89</v>
      </c>
      <c r="I3518">
        <v>46.63</v>
      </c>
      <c r="J3518">
        <v>41.54</v>
      </c>
      <c r="K3518">
        <v>212.85</v>
      </c>
      <c r="L3518">
        <v>46.5</v>
      </c>
      <c r="O3518" s="1">
        <v>43694</v>
      </c>
      <c r="P3518" s="4">
        <f t="shared" si="111"/>
        <v>88.952874999999992</v>
      </c>
      <c r="Q3518" s="4">
        <f t="shared" si="112"/>
        <v>201.14</v>
      </c>
      <c r="T3518" s="59"/>
      <c r="U3518" s="59"/>
    </row>
    <row r="3519" spans="1:21" x14ac:dyDescent="0.3">
      <c r="A3519">
        <v>43695</v>
      </c>
      <c r="B3519">
        <v>201.14</v>
      </c>
      <c r="C3519">
        <v>122.82</v>
      </c>
      <c r="D3519">
        <v>273.77999999999997</v>
      </c>
      <c r="E3519">
        <v>73.28</v>
      </c>
      <c r="F3519">
        <v>31.18</v>
      </c>
      <c r="G3519">
        <v>43.55</v>
      </c>
      <c r="H3519">
        <v>39.89</v>
      </c>
      <c r="I3519">
        <v>46.63</v>
      </c>
      <c r="J3519">
        <v>41.54</v>
      </c>
      <c r="K3519">
        <v>212.85</v>
      </c>
      <c r="L3519">
        <v>46.5</v>
      </c>
      <c r="O3519" s="1">
        <v>43695</v>
      </c>
      <c r="P3519" s="4">
        <f t="shared" si="111"/>
        <v>88.952874999999992</v>
      </c>
      <c r="Q3519" s="4">
        <f t="shared" si="112"/>
        <v>201.14</v>
      </c>
      <c r="T3519" s="59"/>
      <c r="U3519" s="59"/>
    </row>
    <row r="3520" spans="1:21" x14ac:dyDescent="0.3">
      <c r="A3520">
        <v>43696</v>
      </c>
      <c r="B3520">
        <v>204.84</v>
      </c>
      <c r="C3520">
        <v>124.6</v>
      </c>
      <c r="D3520">
        <v>278.77999999999997</v>
      </c>
      <c r="E3520">
        <v>74.87</v>
      </c>
      <c r="F3520">
        <v>31.48</v>
      </c>
      <c r="G3520">
        <v>45.01</v>
      </c>
      <c r="H3520">
        <v>42.695</v>
      </c>
      <c r="I3520">
        <v>47.1</v>
      </c>
      <c r="J3520">
        <v>41.78</v>
      </c>
      <c r="K3520">
        <v>215.69</v>
      </c>
      <c r="L3520">
        <v>47.23</v>
      </c>
      <c r="O3520" s="1">
        <v>43696</v>
      </c>
      <c r="P3520" s="4">
        <f t="shared" si="111"/>
        <v>90.697062499999973</v>
      </c>
      <c r="Q3520" s="4">
        <f t="shared" si="112"/>
        <v>204.84</v>
      </c>
      <c r="T3520" s="59"/>
      <c r="U3520" s="59"/>
    </row>
    <row r="3521" spans="1:21" x14ac:dyDescent="0.3">
      <c r="A3521">
        <v>43697</v>
      </c>
      <c r="B3521">
        <v>204.08</v>
      </c>
      <c r="C3521">
        <v>124.31</v>
      </c>
      <c r="D3521">
        <v>280.37</v>
      </c>
      <c r="E3521">
        <v>76.069999999999993</v>
      </c>
      <c r="F3521">
        <v>30.72</v>
      </c>
      <c r="G3521">
        <v>44.23</v>
      </c>
      <c r="H3521">
        <v>41.967500000000001</v>
      </c>
      <c r="I3521">
        <v>46.73</v>
      </c>
      <c r="J3521">
        <v>41.94</v>
      </c>
      <c r="K3521">
        <v>214.69</v>
      </c>
      <c r="L3521">
        <v>46.6</v>
      </c>
      <c r="O3521" s="1">
        <v>43697</v>
      </c>
      <c r="P3521" s="4">
        <f t="shared" si="111"/>
        <v>90.568718750000002</v>
      </c>
      <c r="Q3521" s="4">
        <f t="shared" si="112"/>
        <v>204.08</v>
      </c>
      <c r="T3521" s="59"/>
      <c r="U3521" s="59"/>
    </row>
    <row r="3522" spans="1:21" x14ac:dyDescent="0.3">
      <c r="A3522">
        <v>43698</v>
      </c>
      <c r="B3522">
        <v>205.75</v>
      </c>
      <c r="C3522">
        <v>126.04</v>
      </c>
      <c r="D3522">
        <v>287.5</v>
      </c>
      <c r="E3522">
        <v>76.7</v>
      </c>
      <c r="F3522">
        <v>31.7</v>
      </c>
      <c r="G3522">
        <v>44.17</v>
      </c>
      <c r="H3522">
        <v>42.807499999999997</v>
      </c>
      <c r="I3522">
        <v>46.83</v>
      </c>
      <c r="J3522">
        <v>42.58</v>
      </c>
      <c r="K3522">
        <v>217.03</v>
      </c>
      <c r="L3522">
        <v>47.15</v>
      </c>
      <c r="O3522" s="1">
        <v>43698</v>
      </c>
      <c r="P3522" s="4">
        <f t="shared" si="111"/>
        <v>92.056468750000022</v>
      </c>
      <c r="Q3522" s="4">
        <f t="shared" si="112"/>
        <v>205.75</v>
      </c>
      <c r="T3522" s="59"/>
      <c r="U3522" s="59"/>
    </row>
    <row r="3523" spans="1:21" x14ac:dyDescent="0.3">
      <c r="A3523">
        <v>43699</v>
      </c>
      <c r="B3523">
        <v>205.89</v>
      </c>
      <c r="C3523">
        <v>125.21</v>
      </c>
      <c r="D3523">
        <v>287.62</v>
      </c>
      <c r="E3523">
        <v>77.150000000000006</v>
      </c>
      <c r="F3523">
        <v>31.9</v>
      </c>
      <c r="G3523">
        <v>44.78</v>
      </c>
      <c r="H3523">
        <v>42.87</v>
      </c>
      <c r="I3523">
        <v>47.03</v>
      </c>
      <c r="J3523">
        <v>42.13</v>
      </c>
      <c r="K3523">
        <v>215.26</v>
      </c>
      <c r="L3523">
        <v>46.78</v>
      </c>
      <c r="O3523" s="1">
        <v>43699</v>
      </c>
      <c r="P3523" s="4">
        <f t="shared" si="111"/>
        <v>91.995249999999999</v>
      </c>
      <c r="Q3523" s="4">
        <f t="shared" si="112"/>
        <v>205.89</v>
      </c>
      <c r="T3523" s="59"/>
      <c r="U3523" s="59"/>
    </row>
    <row r="3524" spans="1:21" x14ac:dyDescent="0.3">
      <c r="A3524">
        <v>43700</v>
      </c>
      <c r="B3524">
        <v>196.81</v>
      </c>
      <c r="C3524">
        <v>120.29</v>
      </c>
      <c r="D3524">
        <v>272.13</v>
      </c>
      <c r="E3524">
        <v>73.52</v>
      </c>
      <c r="F3524">
        <v>29.54</v>
      </c>
      <c r="G3524">
        <v>42.96</v>
      </c>
      <c r="H3524">
        <v>40.61</v>
      </c>
      <c r="I3524">
        <v>45.12</v>
      </c>
      <c r="J3524">
        <v>40.950000000000003</v>
      </c>
      <c r="K3524">
        <v>210.5</v>
      </c>
      <c r="L3524">
        <v>44.96</v>
      </c>
      <c r="O3524" s="1">
        <v>43700</v>
      </c>
      <c r="P3524" s="4">
        <f t="shared" ref="P3524:P3587" si="113">SUMPRODUCT(C3524:L3524,$C$1:$L$1)</f>
        <v>87.849625000000003</v>
      </c>
      <c r="Q3524" s="4">
        <f t="shared" si="112"/>
        <v>196.81</v>
      </c>
      <c r="T3524" s="59"/>
      <c r="U3524" s="59"/>
    </row>
    <row r="3525" spans="1:21" x14ac:dyDescent="0.3">
      <c r="A3525">
        <v>43701</v>
      </c>
      <c r="B3525">
        <v>196.81</v>
      </c>
      <c r="C3525">
        <v>120.29</v>
      </c>
      <c r="D3525">
        <v>272.13</v>
      </c>
      <c r="E3525">
        <v>73.52</v>
      </c>
      <c r="F3525">
        <v>29.54</v>
      </c>
      <c r="G3525">
        <v>42.96</v>
      </c>
      <c r="H3525">
        <v>40.61</v>
      </c>
      <c r="I3525">
        <v>45.12</v>
      </c>
      <c r="J3525">
        <v>40.950000000000003</v>
      </c>
      <c r="K3525">
        <v>210.5</v>
      </c>
      <c r="L3525">
        <v>44.96</v>
      </c>
      <c r="O3525" s="1">
        <v>43701</v>
      </c>
      <c r="P3525" s="4">
        <f t="shared" si="113"/>
        <v>87.849625000000003</v>
      </c>
      <c r="Q3525" s="4">
        <f t="shared" si="112"/>
        <v>196.81</v>
      </c>
      <c r="T3525" s="59"/>
      <c r="U3525" s="59"/>
    </row>
    <row r="3526" spans="1:21" x14ac:dyDescent="0.3">
      <c r="A3526">
        <v>43702</v>
      </c>
      <c r="B3526">
        <v>196.81</v>
      </c>
      <c r="C3526">
        <v>120.29</v>
      </c>
      <c r="D3526">
        <v>272.13</v>
      </c>
      <c r="E3526">
        <v>73.52</v>
      </c>
      <c r="F3526">
        <v>29.54</v>
      </c>
      <c r="G3526">
        <v>42.96</v>
      </c>
      <c r="H3526">
        <v>40.61</v>
      </c>
      <c r="I3526">
        <v>45.12</v>
      </c>
      <c r="J3526">
        <v>40.950000000000003</v>
      </c>
      <c r="K3526">
        <v>210.5</v>
      </c>
      <c r="L3526">
        <v>44.96</v>
      </c>
      <c r="O3526" s="1">
        <v>43702</v>
      </c>
      <c r="P3526" s="4">
        <f t="shared" si="113"/>
        <v>87.849625000000003</v>
      </c>
      <c r="Q3526" s="4">
        <f t="shared" si="112"/>
        <v>196.81</v>
      </c>
      <c r="T3526" s="59"/>
      <c r="U3526" s="59"/>
    </row>
    <row r="3527" spans="1:21" x14ac:dyDescent="0.3">
      <c r="A3527">
        <v>43703</v>
      </c>
      <c r="B3527">
        <v>198.48</v>
      </c>
      <c r="C3527">
        <v>121.67</v>
      </c>
      <c r="D3527">
        <v>277.22000000000003</v>
      </c>
      <c r="E3527">
        <v>72.91</v>
      </c>
      <c r="F3527">
        <v>30.28</v>
      </c>
      <c r="G3527">
        <v>43.43</v>
      </c>
      <c r="H3527">
        <v>41.362499999999997</v>
      </c>
      <c r="I3527">
        <v>45.61</v>
      </c>
      <c r="J3527">
        <v>41.34</v>
      </c>
      <c r="K3527">
        <v>213.99</v>
      </c>
      <c r="L3527">
        <v>45.56</v>
      </c>
      <c r="O3527" s="1">
        <v>43703</v>
      </c>
      <c r="P3527" s="4">
        <f t="shared" si="113"/>
        <v>89.046281250000007</v>
      </c>
      <c r="Q3527" s="4">
        <f t="shared" si="112"/>
        <v>198.48</v>
      </c>
      <c r="T3527" s="59"/>
      <c r="U3527" s="59"/>
    </row>
    <row r="3528" spans="1:21" x14ac:dyDescent="0.3">
      <c r="A3528">
        <v>43704</v>
      </c>
      <c r="B3528">
        <v>197.74</v>
      </c>
      <c r="C3528">
        <v>122.18</v>
      </c>
      <c r="D3528">
        <v>275.57</v>
      </c>
      <c r="E3528">
        <v>73.97</v>
      </c>
      <c r="F3528">
        <v>30.2</v>
      </c>
      <c r="G3528">
        <v>42.44</v>
      </c>
      <c r="H3528">
        <v>40.450000000000003</v>
      </c>
      <c r="I3528">
        <v>45.51</v>
      </c>
      <c r="J3528">
        <v>41.35</v>
      </c>
      <c r="K3528">
        <v>214.07</v>
      </c>
      <c r="L3528">
        <v>45.79</v>
      </c>
      <c r="O3528" s="1">
        <v>43704</v>
      </c>
      <c r="P3528" s="4">
        <f t="shared" si="113"/>
        <v>88.83337499999999</v>
      </c>
      <c r="Q3528" s="4">
        <f t="shared" si="112"/>
        <v>197.74</v>
      </c>
      <c r="T3528" s="59"/>
      <c r="U3528" s="59"/>
    </row>
    <row r="3529" spans="1:21" x14ac:dyDescent="0.3">
      <c r="A3529">
        <v>43705</v>
      </c>
      <c r="B3529">
        <v>198.99</v>
      </c>
      <c r="C3529">
        <v>122.74</v>
      </c>
      <c r="D3529">
        <v>276.06</v>
      </c>
      <c r="E3529">
        <v>74.349999999999994</v>
      </c>
      <c r="F3529">
        <v>30.78</v>
      </c>
      <c r="G3529">
        <v>43.15</v>
      </c>
      <c r="H3529">
        <v>40.305</v>
      </c>
      <c r="I3529">
        <v>45.9</v>
      </c>
      <c r="J3529">
        <v>41.65</v>
      </c>
      <c r="K3529">
        <v>215.75</v>
      </c>
      <c r="L3529">
        <v>45.79</v>
      </c>
      <c r="O3529" s="1">
        <v>43705</v>
      </c>
      <c r="P3529" s="4">
        <f t="shared" si="113"/>
        <v>89.265937500000007</v>
      </c>
      <c r="Q3529" s="4">
        <f t="shared" si="112"/>
        <v>198.99</v>
      </c>
      <c r="T3529" s="59"/>
      <c r="U3529" s="59"/>
    </row>
    <row r="3530" spans="1:21" x14ac:dyDescent="0.3">
      <c r="A3530">
        <v>43706</v>
      </c>
      <c r="B3530">
        <v>203.77</v>
      </c>
      <c r="C3530">
        <v>123.57</v>
      </c>
      <c r="D3530">
        <v>283.37</v>
      </c>
      <c r="E3530">
        <v>76.45</v>
      </c>
      <c r="F3530">
        <v>31.45</v>
      </c>
      <c r="G3530">
        <v>44.67</v>
      </c>
      <c r="H3530">
        <v>41.75</v>
      </c>
      <c r="I3530">
        <v>47.31</v>
      </c>
      <c r="J3530">
        <v>42.28</v>
      </c>
      <c r="K3530">
        <v>219.74</v>
      </c>
      <c r="L3530">
        <v>46.87</v>
      </c>
      <c r="O3530" s="1">
        <v>43706</v>
      </c>
      <c r="P3530" s="4">
        <f t="shared" si="113"/>
        <v>91.337999999999994</v>
      </c>
      <c r="Q3530" s="4">
        <f t="shared" si="112"/>
        <v>203.77</v>
      </c>
      <c r="T3530" s="59"/>
      <c r="U3530" s="59"/>
    </row>
    <row r="3531" spans="1:21" x14ac:dyDescent="0.3">
      <c r="A3531">
        <v>43707</v>
      </c>
      <c r="B3531">
        <v>204.73</v>
      </c>
      <c r="C3531">
        <v>123.75</v>
      </c>
      <c r="D3531">
        <v>282.64</v>
      </c>
      <c r="E3531">
        <v>77.77</v>
      </c>
      <c r="F3531">
        <v>31.45</v>
      </c>
      <c r="G3531">
        <v>45.27</v>
      </c>
      <c r="H3531">
        <v>41.877499999999998</v>
      </c>
      <c r="I3531">
        <v>48.02</v>
      </c>
      <c r="J3531">
        <v>42.63</v>
      </c>
      <c r="K3531">
        <v>222.61</v>
      </c>
      <c r="L3531">
        <v>47.41</v>
      </c>
      <c r="O3531" s="1">
        <v>43707</v>
      </c>
      <c r="P3531" s="4">
        <f t="shared" si="113"/>
        <v>91.808093749999983</v>
      </c>
      <c r="Q3531" s="4">
        <f t="shared" si="112"/>
        <v>204.73</v>
      </c>
      <c r="T3531" s="59"/>
      <c r="U3531" s="59"/>
    </row>
    <row r="3532" spans="1:21" x14ac:dyDescent="0.3">
      <c r="A3532">
        <v>43708</v>
      </c>
      <c r="B3532">
        <v>204.73</v>
      </c>
      <c r="C3532">
        <v>123.75</v>
      </c>
      <c r="D3532">
        <v>282.64</v>
      </c>
      <c r="E3532">
        <v>77.77</v>
      </c>
      <c r="F3532">
        <v>31.45</v>
      </c>
      <c r="G3532">
        <v>45.27</v>
      </c>
      <c r="H3532">
        <v>41.877499999999998</v>
      </c>
      <c r="I3532">
        <v>48.02</v>
      </c>
      <c r="J3532">
        <v>42.63</v>
      </c>
      <c r="K3532">
        <v>222.61</v>
      </c>
      <c r="L3532">
        <v>47.41</v>
      </c>
      <c r="O3532" s="1">
        <v>43708</v>
      </c>
      <c r="P3532" s="4">
        <f t="shared" si="113"/>
        <v>91.808093749999983</v>
      </c>
      <c r="Q3532" s="4">
        <f t="shared" si="112"/>
        <v>204.73</v>
      </c>
      <c r="T3532" s="59"/>
      <c r="U3532" s="59"/>
    </row>
    <row r="3533" spans="1:21" x14ac:dyDescent="0.3">
      <c r="A3533">
        <v>43709</v>
      </c>
      <c r="B3533">
        <v>204.73</v>
      </c>
      <c r="C3533">
        <v>123.75</v>
      </c>
      <c r="D3533">
        <v>282.64</v>
      </c>
      <c r="E3533">
        <v>77.77</v>
      </c>
      <c r="F3533">
        <v>31.45</v>
      </c>
      <c r="G3533">
        <v>45.27</v>
      </c>
      <c r="H3533">
        <v>41.877499999999998</v>
      </c>
      <c r="I3533">
        <v>48.02</v>
      </c>
      <c r="J3533">
        <v>42.63</v>
      </c>
      <c r="K3533">
        <v>222.61</v>
      </c>
      <c r="L3533">
        <v>47.41</v>
      </c>
      <c r="O3533" s="1">
        <v>43709</v>
      </c>
      <c r="P3533" s="4">
        <f t="shared" si="113"/>
        <v>91.808093749999983</v>
      </c>
      <c r="Q3533" s="4">
        <f t="shared" si="112"/>
        <v>204.73</v>
      </c>
      <c r="T3533" s="59"/>
      <c r="U3533" s="59"/>
    </row>
    <row r="3534" spans="1:21" x14ac:dyDescent="0.3">
      <c r="A3534">
        <v>43710</v>
      </c>
      <c r="B3534">
        <v>204.73</v>
      </c>
      <c r="C3534">
        <v>123.75</v>
      </c>
      <c r="D3534">
        <v>282.64</v>
      </c>
      <c r="E3534">
        <v>77.77</v>
      </c>
      <c r="F3534">
        <v>31.45</v>
      </c>
      <c r="G3534">
        <v>45.27</v>
      </c>
      <c r="H3534">
        <v>41.877499999999998</v>
      </c>
      <c r="I3534">
        <v>48.02</v>
      </c>
      <c r="J3534">
        <v>42.63</v>
      </c>
      <c r="K3534">
        <v>222.61</v>
      </c>
      <c r="L3534">
        <v>47.41</v>
      </c>
      <c r="O3534" s="1">
        <v>43710</v>
      </c>
      <c r="P3534" s="4">
        <f t="shared" si="113"/>
        <v>91.808093749999983</v>
      </c>
      <c r="Q3534" s="4">
        <f t="shared" si="112"/>
        <v>204.73</v>
      </c>
      <c r="T3534" s="59"/>
      <c r="U3534" s="59"/>
    </row>
    <row r="3535" spans="1:21" x14ac:dyDescent="0.3">
      <c r="A3535">
        <v>43711</v>
      </c>
      <c r="B3535">
        <v>201.36</v>
      </c>
      <c r="C3535">
        <v>121.74</v>
      </c>
      <c r="D3535">
        <v>274.05</v>
      </c>
      <c r="E3535">
        <v>75.12</v>
      </c>
      <c r="F3535">
        <v>30.9</v>
      </c>
      <c r="G3535">
        <v>44.99</v>
      </c>
      <c r="H3535">
        <v>41.042499999999997</v>
      </c>
      <c r="I3535">
        <v>47.61</v>
      </c>
      <c r="J3535">
        <v>41.72</v>
      </c>
      <c r="K3535">
        <v>220.02</v>
      </c>
      <c r="L3535">
        <v>46.98</v>
      </c>
      <c r="O3535" s="1">
        <v>43711</v>
      </c>
      <c r="P3535" s="4">
        <f t="shared" si="113"/>
        <v>89.860656250000019</v>
      </c>
      <c r="Q3535" s="4">
        <f t="shared" si="112"/>
        <v>201.36</v>
      </c>
      <c r="T3535" s="59"/>
      <c r="U3535" s="59"/>
    </row>
    <row r="3536" spans="1:21" x14ac:dyDescent="0.3">
      <c r="A3536">
        <v>43712</v>
      </c>
      <c r="B3536">
        <v>206.77</v>
      </c>
      <c r="C3536">
        <v>124.59</v>
      </c>
      <c r="D3536">
        <v>283.02</v>
      </c>
      <c r="E3536">
        <v>77.09</v>
      </c>
      <c r="F3536">
        <v>30.95</v>
      </c>
      <c r="G3536">
        <v>46.81</v>
      </c>
      <c r="H3536">
        <v>42.19</v>
      </c>
      <c r="I3536">
        <v>49.51</v>
      </c>
      <c r="J3536">
        <v>43.15</v>
      </c>
      <c r="K3536">
        <v>227.27</v>
      </c>
      <c r="L3536">
        <v>48.92</v>
      </c>
      <c r="O3536" s="1">
        <v>43712</v>
      </c>
      <c r="P3536" s="4">
        <f t="shared" si="113"/>
        <v>92.617500000000007</v>
      </c>
      <c r="Q3536" s="4">
        <f t="shared" si="112"/>
        <v>206.77</v>
      </c>
      <c r="T3536" s="59"/>
      <c r="U3536" s="59"/>
    </row>
    <row r="3537" spans="1:21" x14ac:dyDescent="0.3">
      <c r="A3537">
        <v>43713</v>
      </c>
      <c r="B3537">
        <v>213.13</v>
      </c>
      <c r="C3537">
        <v>126.81</v>
      </c>
      <c r="D3537">
        <v>291.02</v>
      </c>
      <c r="E3537">
        <v>78.989999999999995</v>
      </c>
      <c r="F3537">
        <v>31.5</v>
      </c>
      <c r="G3537">
        <v>49.03</v>
      </c>
      <c r="H3537">
        <v>44.935000000000002</v>
      </c>
      <c r="I3537">
        <v>50.35</v>
      </c>
      <c r="J3537">
        <v>44.24</v>
      </c>
      <c r="K3537">
        <v>237.09</v>
      </c>
      <c r="L3537">
        <v>50.1</v>
      </c>
      <c r="O3537" s="1">
        <v>43713</v>
      </c>
      <c r="P3537" s="4">
        <f t="shared" si="113"/>
        <v>95.374187500000019</v>
      </c>
      <c r="Q3537" s="4">
        <f t="shared" si="112"/>
        <v>213.13</v>
      </c>
      <c r="T3537" s="59"/>
      <c r="U3537" s="59"/>
    </row>
    <row r="3538" spans="1:21" x14ac:dyDescent="0.3">
      <c r="A3538">
        <v>43714</v>
      </c>
      <c r="B3538">
        <v>213.7</v>
      </c>
      <c r="C3538">
        <v>127.09</v>
      </c>
      <c r="D3538">
        <v>291.91000000000003</v>
      </c>
      <c r="E3538">
        <v>78.84</v>
      </c>
      <c r="F3538">
        <v>30.56</v>
      </c>
      <c r="G3538">
        <v>48.97</v>
      </c>
      <c r="H3538">
        <v>44.662500000000001</v>
      </c>
      <c r="I3538">
        <v>50.1</v>
      </c>
      <c r="J3538">
        <v>43.71</v>
      </c>
      <c r="K3538">
        <v>238.56</v>
      </c>
      <c r="L3538">
        <v>50.92</v>
      </c>
      <c r="O3538" s="1">
        <v>43714</v>
      </c>
      <c r="P3538" s="4">
        <f t="shared" si="113"/>
        <v>95.456906250000003</v>
      </c>
      <c r="Q3538" s="4">
        <f t="shared" si="112"/>
        <v>213.7</v>
      </c>
      <c r="T3538" s="59"/>
      <c r="U3538" s="59"/>
    </row>
    <row r="3539" spans="1:21" x14ac:dyDescent="0.3">
      <c r="A3539">
        <v>43715</v>
      </c>
      <c r="B3539">
        <v>213.7</v>
      </c>
      <c r="C3539">
        <v>127.09</v>
      </c>
      <c r="D3539">
        <v>291.91000000000003</v>
      </c>
      <c r="E3539">
        <v>78.84</v>
      </c>
      <c r="F3539">
        <v>30.56</v>
      </c>
      <c r="G3539">
        <v>48.97</v>
      </c>
      <c r="H3539">
        <v>44.662500000000001</v>
      </c>
      <c r="I3539">
        <v>50.1</v>
      </c>
      <c r="J3539">
        <v>43.71</v>
      </c>
      <c r="K3539">
        <v>238.56</v>
      </c>
      <c r="L3539">
        <v>50.92</v>
      </c>
      <c r="O3539" s="1">
        <v>43715</v>
      </c>
      <c r="P3539" s="4">
        <f t="shared" si="113"/>
        <v>95.456906250000003</v>
      </c>
      <c r="Q3539" s="4">
        <f t="shared" si="112"/>
        <v>213.7</v>
      </c>
      <c r="T3539" s="59"/>
      <c r="U3539" s="59"/>
    </row>
    <row r="3540" spans="1:21" x14ac:dyDescent="0.3">
      <c r="A3540">
        <v>43716</v>
      </c>
      <c r="B3540">
        <v>213.7</v>
      </c>
      <c r="C3540">
        <v>127.09</v>
      </c>
      <c r="D3540">
        <v>291.91000000000003</v>
      </c>
      <c r="E3540">
        <v>78.84</v>
      </c>
      <c r="F3540">
        <v>30.56</v>
      </c>
      <c r="G3540">
        <v>48.97</v>
      </c>
      <c r="H3540">
        <v>44.662500000000001</v>
      </c>
      <c r="I3540">
        <v>50.1</v>
      </c>
      <c r="J3540">
        <v>43.71</v>
      </c>
      <c r="K3540">
        <v>238.56</v>
      </c>
      <c r="L3540">
        <v>50.92</v>
      </c>
      <c r="O3540" s="1">
        <v>43716</v>
      </c>
      <c r="P3540" s="4">
        <f t="shared" si="113"/>
        <v>95.456906250000003</v>
      </c>
      <c r="Q3540" s="4">
        <f t="shared" si="112"/>
        <v>213.7</v>
      </c>
      <c r="T3540" s="59"/>
      <c r="U3540" s="59"/>
    </row>
    <row r="3541" spans="1:21" x14ac:dyDescent="0.3">
      <c r="A3541">
        <v>43717</v>
      </c>
      <c r="B3541">
        <v>214.48</v>
      </c>
      <c r="C3541">
        <v>127.1</v>
      </c>
      <c r="D3541">
        <v>292.61</v>
      </c>
      <c r="E3541">
        <v>78.209999999999994</v>
      </c>
      <c r="F3541">
        <v>30.5</v>
      </c>
      <c r="G3541">
        <v>49.13</v>
      </c>
      <c r="H3541">
        <v>45.125</v>
      </c>
      <c r="I3541">
        <v>50.66</v>
      </c>
      <c r="J3541">
        <v>43.85</v>
      </c>
      <c r="K3541">
        <v>241.33</v>
      </c>
      <c r="L3541">
        <v>51.59</v>
      </c>
      <c r="O3541" s="1">
        <v>43717</v>
      </c>
      <c r="P3541" s="4">
        <f t="shared" si="113"/>
        <v>95.813062500000015</v>
      </c>
      <c r="Q3541" s="4">
        <f t="shared" si="112"/>
        <v>214.48</v>
      </c>
      <c r="T3541" s="59"/>
      <c r="U3541" s="59"/>
    </row>
    <row r="3542" spans="1:21" x14ac:dyDescent="0.3">
      <c r="A3542">
        <v>43718</v>
      </c>
      <c r="B3542">
        <v>215.44</v>
      </c>
      <c r="C3542">
        <v>127.04</v>
      </c>
      <c r="D3542">
        <v>294.44</v>
      </c>
      <c r="E3542">
        <v>78.709999999999994</v>
      </c>
      <c r="F3542">
        <v>30.23</v>
      </c>
      <c r="G3542">
        <v>49.39</v>
      </c>
      <c r="H3542">
        <v>45.795000000000002</v>
      </c>
      <c r="I3542">
        <v>50.19</v>
      </c>
      <c r="J3542">
        <v>44.1</v>
      </c>
      <c r="K3542">
        <v>241.67</v>
      </c>
      <c r="L3542">
        <v>51.82</v>
      </c>
      <c r="O3542" s="1">
        <v>43718</v>
      </c>
      <c r="P3542" s="4">
        <f t="shared" si="113"/>
        <v>96.145187500000006</v>
      </c>
      <c r="Q3542" s="4">
        <f t="shared" si="112"/>
        <v>215.44</v>
      </c>
      <c r="T3542" s="59"/>
      <c r="U3542" s="59"/>
    </row>
    <row r="3543" spans="1:21" x14ac:dyDescent="0.3">
      <c r="A3543">
        <v>43719</v>
      </c>
      <c r="B3543">
        <v>218.67</v>
      </c>
      <c r="C3543">
        <v>128.58000000000001</v>
      </c>
      <c r="D3543">
        <v>298.01</v>
      </c>
      <c r="E3543">
        <v>79.900000000000006</v>
      </c>
      <c r="F3543">
        <v>29.76</v>
      </c>
      <c r="G3543">
        <v>50.48</v>
      </c>
      <c r="H3543">
        <v>46.082500000000003</v>
      </c>
      <c r="I3543">
        <v>51.56</v>
      </c>
      <c r="J3543">
        <v>44.22</v>
      </c>
      <c r="K3543">
        <v>245.24</v>
      </c>
      <c r="L3543">
        <v>52.79</v>
      </c>
      <c r="O3543" s="1">
        <v>43719</v>
      </c>
      <c r="P3543" s="4">
        <f t="shared" si="113"/>
        <v>97.403781249999994</v>
      </c>
      <c r="Q3543" s="4">
        <f t="shared" si="112"/>
        <v>218.67</v>
      </c>
      <c r="T3543" s="59"/>
      <c r="U3543" s="59"/>
    </row>
    <row r="3544" spans="1:21" x14ac:dyDescent="0.3">
      <c r="A3544">
        <v>43720</v>
      </c>
      <c r="B3544">
        <v>219.16</v>
      </c>
      <c r="C3544">
        <v>130.22</v>
      </c>
      <c r="D3544">
        <v>300.58</v>
      </c>
      <c r="E3544">
        <v>79.08</v>
      </c>
      <c r="F3544">
        <v>30.21</v>
      </c>
      <c r="G3544">
        <v>50.44</v>
      </c>
      <c r="H3544">
        <v>46.067500000000003</v>
      </c>
      <c r="I3544">
        <v>51.25</v>
      </c>
      <c r="J3544">
        <v>44.07</v>
      </c>
      <c r="K3544">
        <v>246.83</v>
      </c>
      <c r="L3544">
        <v>53.01</v>
      </c>
      <c r="O3544" s="1">
        <v>43720</v>
      </c>
      <c r="P3544" s="4">
        <f t="shared" si="113"/>
        <v>97.891468750000001</v>
      </c>
      <c r="Q3544" s="4">
        <f t="shared" si="112"/>
        <v>219.16</v>
      </c>
      <c r="T3544" s="59"/>
      <c r="U3544" s="59"/>
    </row>
    <row r="3545" spans="1:21" x14ac:dyDescent="0.3">
      <c r="A3545">
        <v>43721</v>
      </c>
      <c r="B3545">
        <v>218.72</v>
      </c>
      <c r="C3545">
        <v>129.61000000000001</v>
      </c>
      <c r="D3545">
        <v>290.32</v>
      </c>
      <c r="E3545">
        <v>78.41</v>
      </c>
      <c r="F3545">
        <v>30.69</v>
      </c>
      <c r="G3545">
        <v>50.5</v>
      </c>
      <c r="H3545">
        <v>45.484999999999999</v>
      </c>
      <c r="I3545">
        <v>51.35</v>
      </c>
      <c r="J3545">
        <v>44.74</v>
      </c>
      <c r="K3545">
        <v>248.99</v>
      </c>
      <c r="L3545">
        <v>52.54</v>
      </c>
      <c r="O3545" s="1">
        <v>43721</v>
      </c>
      <c r="P3545" s="4">
        <f t="shared" si="113"/>
        <v>96.688312499999995</v>
      </c>
      <c r="Q3545" s="4">
        <f t="shared" si="112"/>
        <v>218.72</v>
      </c>
      <c r="T3545" s="59"/>
      <c r="U3545" s="59"/>
    </row>
    <row r="3546" spans="1:21" x14ac:dyDescent="0.3">
      <c r="A3546">
        <v>43722</v>
      </c>
      <c r="B3546">
        <v>218.72</v>
      </c>
      <c r="C3546">
        <v>129.61000000000001</v>
      </c>
      <c r="D3546">
        <v>290.32</v>
      </c>
      <c r="E3546">
        <v>78.41</v>
      </c>
      <c r="F3546">
        <v>30.69</v>
      </c>
      <c r="G3546">
        <v>50.5</v>
      </c>
      <c r="H3546">
        <v>45.484999999999999</v>
      </c>
      <c r="I3546">
        <v>51.35</v>
      </c>
      <c r="J3546">
        <v>44.74</v>
      </c>
      <c r="K3546">
        <v>248.99</v>
      </c>
      <c r="L3546">
        <v>52.54</v>
      </c>
      <c r="O3546" s="1">
        <v>43722</v>
      </c>
      <c r="P3546" s="4">
        <f t="shared" si="113"/>
        <v>96.688312499999995</v>
      </c>
      <c r="Q3546" s="4">
        <f t="shared" si="112"/>
        <v>218.72</v>
      </c>
      <c r="T3546" s="59"/>
      <c r="U3546" s="59"/>
    </row>
    <row r="3547" spans="1:21" x14ac:dyDescent="0.3">
      <c r="A3547">
        <v>43723</v>
      </c>
      <c r="B3547">
        <v>218.72</v>
      </c>
      <c r="C3547">
        <v>129.61000000000001</v>
      </c>
      <c r="D3547">
        <v>290.32</v>
      </c>
      <c r="E3547">
        <v>78.41</v>
      </c>
      <c r="F3547">
        <v>30.69</v>
      </c>
      <c r="G3547">
        <v>50.5</v>
      </c>
      <c r="H3547">
        <v>45.484999999999999</v>
      </c>
      <c r="I3547">
        <v>51.35</v>
      </c>
      <c r="J3547">
        <v>44.74</v>
      </c>
      <c r="K3547">
        <v>248.99</v>
      </c>
      <c r="L3547">
        <v>52.54</v>
      </c>
      <c r="O3547" s="1">
        <v>43723</v>
      </c>
      <c r="P3547" s="4">
        <f t="shared" si="113"/>
        <v>96.688312499999995</v>
      </c>
      <c r="Q3547" s="4">
        <f t="shared" si="112"/>
        <v>218.72</v>
      </c>
      <c r="T3547" s="59"/>
      <c r="U3547" s="59"/>
    </row>
    <row r="3548" spans="1:21" x14ac:dyDescent="0.3">
      <c r="A3548">
        <v>43724</v>
      </c>
      <c r="B3548">
        <v>217.31</v>
      </c>
      <c r="C3548">
        <v>128.36000000000001</v>
      </c>
      <c r="D3548">
        <v>288.66000000000003</v>
      </c>
      <c r="E3548">
        <v>78.040000000000006</v>
      </c>
      <c r="F3548">
        <v>30.83</v>
      </c>
      <c r="G3548">
        <v>50.15</v>
      </c>
      <c r="H3548">
        <v>45.052500000000002</v>
      </c>
      <c r="I3548">
        <v>50.92</v>
      </c>
      <c r="J3548">
        <v>44.6</v>
      </c>
      <c r="K3548">
        <v>246.21</v>
      </c>
      <c r="L3548">
        <v>52.2</v>
      </c>
      <c r="O3548" s="1">
        <v>43724</v>
      </c>
      <c r="P3548" s="4">
        <f t="shared" si="113"/>
        <v>96.014406250000008</v>
      </c>
      <c r="Q3548" s="4">
        <f t="shared" si="112"/>
        <v>217.31</v>
      </c>
      <c r="T3548" s="59"/>
      <c r="U3548" s="59"/>
    </row>
    <row r="3549" spans="1:21" x14ac:dyDescent="0.3">
      <c r="A3549">
        <v>43725</v>
      </c>
      <c r="B3549">
        <v>217.79</v>
      </c>
      <c r="C3549">
        <v>129.56</v>
      </c>
      <c r="D3549">
        <v>288.83</v>
      </c>
      <c r="E3549">
        <v>78.69</v>
      </c>
      <c r="F3549">
        <v>30.99</v>
      </c>
      <c r="G3549">
        <v>50.84</v>
      </c>
      <c r="H3549">
        <v>45.267499999999998</v>
      </c>
      <c r="I3549">
        <v>51.2</v>
      </c>
      <c r="J3549">
        <v>45.13</v>
      </c>
      <c r="K3549">
        <v>248.1</v>
      </c>
      <c r="L3549">
        <v>51.95</v>
      </c>
      <c r="O3549" s="1">
        <v>43725</v>
      </c>
      <c r="P3549" s="4">
        <f t="shared" si="113"/>
        <v>96.485843750000015</v>
      </c>
      <c r="Q3549" s="4">
        <f t="shared" si="112"/>
        <v>217.79</v>
      </c>
      <c r="T3549" s="59"/>
      <c r="U3549" s="59"/>
    </row>
    <row r="3550" spans="1:21" x14ac:dyDescent="0.3">
      <c r="A3550">
        <v>43726</v>
      </c>
      <c r="B3550">
        <v>218.19</v>
      </c>
      <c r="C3550">
        <v>129.31</v>
      </c>
      <c r="D3550">
        <v>287.74</v>
      </c>
      <c r="E3550">
        <v>78.900000000000006</v>
      </c>
      <c r="F3550">
        <v>30.42</v>
      </c>
      <c r="G3550">
        <v>50.48</v>
      </c>
      <c r="H3550">
        <v>44.994999999999997</v>
      </c>
      <c r="I3550">
        <v>52.09</v>
      </c>
      <c r="J3550">
        <v>45.04</v>
      </c>
      <c r="K3550">
        <v>249.79</v>
      </c>
      <c r="L3550">
        <v>51.74</v>
      </c>
      <c r="O3550" s="1">
        <v>43726</v>
      </c>
      <c r="P3550" s="4">
        <f t="shared" si="113"/>
        <v>96.379937499999983</v>
      </c>
      <c r="Q3550" s="4">
        <f t="shared" si="112"/>
        <v>218.19</v>
      </c>
      <c r="T3550" s="59"/>
      <c r="U3550" s="59"/>
    </row>
    <row r="3551" spans="1:21" x14ac:dyDescent="0.3">
      <c r="A3551">
        <v>43727</v>
      </c>
      <c r="B3551">
        <v>216.76</v>
      </c>
      <c r="C3551">
        <v>128.83000000000001</v>
      </c>
      <c r="D3551">
        <v>290.64</v>
      </c>
      <c r="E3551">
        <v>78.23</v>
      </c>
      <c r="F3551">
        <v>30.29</v>
      </c>
      <c r="G3551">
        <v>49.82</v>
      </c>
      <c r="H3551">
        <v>44.234999999999999</v>
      </c>
      <c r="I3551">
        <v>51.68</v>
      </c>
      <c r="J3551">
        <v>44.9</v>
      </c>
      <c r="K3551">
        <v>249.59</v>
      </c>
      <c r="L3551">
        <v>51.57</v>
      </c>
      <c r="O3551" s="1">
        <v>43727</v>
      </c>
      <c r="P3551" s="4">
        <f t="shared" si="113"/>
        <v>96.320187500000031</v>
      </c>
      <c r="Q3551" s="4">
        <f t="shared" si="112"/>
        <v>216.76</v>
      </c>
      <c r="T3551" s="59"/>
      <c r="U3551" s="59"/>
    </row>
    <row r="3552" spans="1:21" x14ac:dyDescent="0.3">
      <c r="A3552">
        <v>43728</v>
      </c>
      <c r="B3552">
        <v>212.77</v>
      </c>
      <c r="C3552">
        <v>126.67</v>
      </c>
      <c r="D3552">
        <v>284.26</v>
      </c>
      <c r="E3552">
        <v>76.44</v>
      </c>
      <c r="F3552">
        <v>30.05</v>
      </c>
      <c r="G3552">
        <v>49.16</v>
      </c>
      <c r="H3552">
        <v>43.172499999999999</v>
      </c>
      <c r="I3552">
        <v>50.96</v>
      </c>
      <c r="J3552">
        <v>43.87</v>
      </c>
      <c r="K3552">
        <v>245.79</v>
      </c>
      <c r="L3552">
        <v>50.72</v>
      </c>
      <c r="O3552" s="1">
        <v>43728</v>
      </c>
      <c r="P3552" s="4">
        <f t="shared" si="113"/>
        <v>94.519156250000009</v>
      </c>
      <c r="Q3552" s="4">
        <f t="shared" si="112"/>
        <v>212.77</v>
      </c>
      <c r="T3552" s="59"/>
      <c r="U3552" s="59"/>
    </row>
    <row r="3553" spans="1:21" x14ac:dyDescent="0.3">
      <c r="A3553">
        <v>43729</v>
      </c>
      <c r="B3553">
        <v>212.77</v>
      </c>
      <c r="C3553">
        <v>126.67</v>
      </c>
      <c r="D3553">
        <v>284.26</v>
      </c>
      <c r="E3553">
        <v>76.44</v>
      </c>
      <c r="F3553">
        <v>30.05</v>
      </c>
      <c r="G3553">
        <v>49.16</v>
      </c>
      <c r="H3553">
        <v>43.172499999999999</v>
      </c>
      <c r="I3553">
        <v>50.96</v>
      </c>
      <c r="J3553">
        <v>43.87</v>
      </c>
      <c r="K3553">
        <v>245.79</v>
      </c>
      <c r="L3553">
        <v>50.72</v>
      </c>
      <c r="O3553" s="1">
        <v>43729</v>
      </c>
      <c r="P3553" s="4">
        <f t="shared" si="113"/>
        <v>94.519156250000009</v>
      </c>
      <c r="Q3553" s="4">
        <f t="shared" si="112"/>
        <v>212.77</v>
      </c>
      <c r="T3553" s="59"/>
      <c r="U3553" s="59"/>
    </row>
    <row r="3554" spans="1:21" x14ac:dyDescent="0.3">
      <c r="A3554">
        <v>43730</v>
      </c>
      <c r="B3554">
        <v>212.77</v>
      </c>
      <c r="C3554">
        <v>126.67</v>
      </c>
      <c r="D3554">
        <v>284.26</v>
      </c>
      <c r="E3554">
        <v>76.44</v>
      </c>
      <c r="F3554">
        <v>30.05</v>
      </c>
      <c r="G3554">
        <v>49.16</v>
      </c>
      <c r="H3554">
        <v>43.172499999999999</v>
      </c>
      <c r="I3554">
        <v>50.96</v>
      </c>
      <c r="J3554">
        <v>43.87</v>
      </c>
      <c r="K3554">
        <v>245.79</v>
      </c>
      <c r="L3554">
        <v>50.72</v>
      </c>
      <c r="O3554" s="1">
        <v>43730</v>
      </c>
      <c r="P3554" s="4">
        <f t="shared" si="113"/>
        <v>94.519156250000009</v>
      </c>
      <c r="Q3554" s="4">
        <f t="shared" si="112"/>
        <v>212.77</v>
      </c>
      <c r="T3554" s="59"/>
      <c r="U3554" s="59"/>
    </row>
    <row r="3555" spans="1:21" x14ac:dyDescent="0.3">
      <c r="A3555">
        <v>43731</v>
      </c>
      <c r="B3555">
        <v>215.28</v>
      </c>
      <c r="C3555">
        <v>127.77</v>
      </c>
      <c r="D3555">
        <v>285.45999999999998</v>
      </c>
      <c r="E3555">
        <v>77.239999999999995</v>
      </c>
      <c r="F3555">
        <v>30.64</v>
      </c>
      <c r="G3555">
        <v>49.6</v>
      </c>
      <c r="H3555">
        <v>43.71</v>
      </c>
      <c r="I3555">
        <v>51.76</v>
      </c>
      <c r="J3555">
        <v>44.07</v>
      </c>
      <c r="K3555">
        <v>248.48</v>
      </c>
      <c r="L3555">
        <v>50.9</v>
      </c>
      <c r="O3555" s="1">
        <v>43731</v>
      </c>
      <c r="P3555" s="4">
        <f t="shared" si="113"/>
        <v>95.299000000000007</v>
      </c>
      <c r="Q3555" s="4">
        <f t="shared" si="112"/>
        <v>215.28</v>
      </c>
      <c r="T3555" s="59"/>
      <c r="U3555" s="59"/>
    </row>
    <row r="3556" spans="1:21" x14ac:dyDescent="0.3">
      <c r="A3556">
        <v>43732</v>
      </c>
      <c r="B3556">
        <v>210.78</v>
      </c>
      <c r="C3556">
        <v>125.81</v>
      </c>
      <c r="D3556">
        <v>282.31</v>
      </c>
      <c r="E3556">
        <v>75.23</v>
      </c>
      <c r="F3556">
        <v>29.52</v>
      </c>
      <c r="G3556">
        <v>48.51</v>
      </c>
      <c r="H3556">
        <v>43.1325</v>
      </c>
      <c r="I3556">
        <v>51.16</v>
      </c>
      <c r="J3556">
        <v>44.12</v>
      </c>
      <c r="K3556">
        <v>246.39</v>
      </c>
      <c r="L3556">
        <v>49.82</v>
      </c>
      <c r="O3556" s="1">
        <v>43732</v>
      </c>
      <c r="P3556" s="4">
        <f t="shared" si="113"/>
        <v>93.893406249999998</v>
      </c>
      <c r="Q3556" s="4">
        <f t="shared" si="112"/>
        <v>210.78</v>
      </c>
      <c r="T3556" s="59"/>
      <c r="U3556" s="59"/>
    </row>
    <row r="3557" spans="1:21" x14ac:dyDescent="0.3">
      <c r="A3557">
        <v>43733</v>
      </c>
      <c r="B3557">
        <v>214.31</v>
      </c>
      <c r="C3557">
        <v>127.74</v>
      </c>
      <c r="D3557">
        <v>275.77</v>
      </c>
      <c r="E3557">
        <v>77.260000000000005</v>
      </c>
      <c r="F3557">
        <v>29.54</v>
      </c>
      <c r="G3557">
        <v>49.47</v>
      </c>
      <c r="H3557">
        <v>44.557499999999997</v>
      </c>
      <c r="I3557">
        <v>51.93</v>
      </c>
      <c r="J3557">
        <v>45.01</v>
      </c>
      <c r="K3557">
        <v>247.53</v>
      </c>
      <c r="L3557">
        <v>51.02</v>
      </c>
      <c r="O3557" s="1">
        <v>43733</v>
      </c>
      <c r="P3557" s="4">
        <f t="shared" si="113"/>
        <v>94.196843750000014</v>
      </c>
      <c r="Q3557" s="4">
        <f t="shared" si="112"/>
        <v>214.31</v>
      </c>
      <c r="T3557" s="59"/>
      <c r="U3557" s="59"/>
    </row>
    <row r="3558" spans="1:21" x14ac:dyDescent="0.3">
      <c r="A3558">
        <v>43734</v>
      </c>
      <c r="B3558">
        <v>214.58</v>
      </c>
      <c r="C3558">
        <v>128.11000000000001</v>
      </c>
      <c r="D3558">
        <v>276.91000000000003</v>
      </c>
      <c r="E3558">
        <v>77.349999999999994</v>
      </c>
      <c r="F3558">
        <v>29.47</v>
      </c>
      <c r="G3558">
        <v>48.6</v>
      </c>
      <c r="H3558">
        <v>44.335000000000001</v>
      </c>
      <c r="I3558">
        <v>52.15</v>
      </c>
      <c r="J3558">
        <v>46.46</v>
      </c>
      <c r="K3558">
        <v>248.04</v>
      </c>
      <c r="L3558">
        <v>50.92</v>
      </c>
      <c r="O3558" s="1">
        <v>43734</v>
      </c>
      <c r="P3558" s="4">
        <f t="shared" si="113"/>
        <v>94.3575625</v>
      </c>
      <c r="Q3558" s="4">
        <f t="shared" si="112"/>
        <v>214.58</v>
      </c>
      <c r="T3558" s="59"/>
      <c r="U3558" s="59"/>
    </row>
    <row r="3559" spans="1:21" x14ac:dyDescent="0.3">
      <c r="A3559">
        <v>43735</v>
      </c>
      <c r="B3559">
        <v>209.56</v>
      </c>
      <c r="C3559">
        <v>127.14</v>
      </c>
      <c r="D3559">
        <v>274.14</v>
      </c>
      <c r="E3559">
        <v>76.63</v>
      </c>
      <c r="F3559">
        <v>28.72</v>
      </c>
      <c r="G3559">
        <v>43.21</v>
      </c>
      <c r="H3559">
        <v>42.94</v>
      </c>
      <c r="I3559">
        <v>49.43</v>
      </c>
      <c r="J3559">
        <v>45.51</v>
      </c>
      <c r="K3559">
        <v>243.71</v>
      </c>
      <c r="L3559">
        <v>50.78</v>
      </c>
      <c r="O3559" s="1">
        <v>43735</v>
      </c>
      <c r="P3559" s="4">
        <f t="shared" si="113"/>
        <v>92.422374999999988</v>
      </c>
      <c r="Q3559" s="4">
        <f t="shared" si="112"/>
        <v>209.56</v>
      </c>
      <c r="T3559" s="59"/>
      <c r="U3559" s="59"/>
    </row>
    <row r="3560" spans="1:21" x14ac:dyDescent="0.3">
      <c r="A3560">
        <v>43736</v>
      </c>
      <c r="B3560">
        <v>209.56</v>
      </c>
      <c r="C3560">
        <v>127.14</v>
      </c>
      <c r="D3560">
        <v>274.14</v>
      </c>
      <c r="E3560">
        <v>76.63</v>
      </c>
      <c r="F3560">
        <v>28.72</v>
      </c>
      <c r="G3560">
        <v>43.21</v>
      </c>
      <c r="H3560">
        <v>42.94</v>
      </c>
      <c r="I3560">
        <v>49.43</v>
      </c>
      <c r="J3560">
        <v>45.51</v>
      </c>
      <c r="K3560">
        <v>243.71</v>
      </c>
      <c r="L3560">
        <v>50.78</v>
      </c>
      <c r="O3560" s="1">
        <v>43736</v>
      </c>
      <c r="P3560" s="4">
        <f t="shared" si="113"/>
        <v>92.422374999999988</v>
      </c>
      <c r="Q3560" s="4">
        <f t="shared" si="112"/>
        <v>209.56</v>
      </c>
      <c r="T3560" s="59"/>
      <c r="U3560" s="59"/>
    </row>
    <row r="3561" spans="1:21" x14ac:dyDescent="0.3">
      <c r="A3561">
        <v>43737</v>
      </c>
      <c r="B3561">
        <v>209.56</v>
      </c>
      <c r="C3561">
        <v>127.14</v>
      </c>
      <c r="D3561">
        <v>274.14</v>
      </c>
      <c r="E3561">
        <v>76.63</v>
      </c>
      <c r="F3561">
        <v>28.72</v>
      </c>
      <c r="G3561">
        <v>43.21</v>
      </c>
      <c r="H3561">
        <v>42.94</v>
      </c>
      <c r="I3561">
        <v>49.43</v>
      </c>
      <c r="J3561">
        <v>45.51</v>
      </c>
      <c r="K3561">
        <v>243.71</v>
      </c>
      <c r="L3561">
        <v>50.78</v>
      </c>
      <c r="O3561" s="1">
        <v>43737</v>
      </c>
      <c r="P3561" s="4">
        <f t="shared" si="113"/>
        <v>92.422374999999988</v>
      </c>
      <c r="Q3561" s="4">
        <f t="shared" si="112"/>
        <v>209.56</v>
      </c>
      <c r="T3561" s="59"/>
      <c r="U3561" s="59"/>
    </row>
    <row r="3562" spans="1:21" x14ac:dyDescent="0.3">
      <c r="A3562">
        <v>43738</v>
      </c>
      <c r="B3562">
        <v>211.41</v>
      </c>
      <c r="C3562">
        <v>129.24</v>
      </c>
      <c r="D3562">
        <v>276.07</v>
      </c>
      <c r="E3562">
        <v>76.28</v>
      </c>
      <c r="F3562">
        <v>28.99</v>
      </c>
      <c r="G3562">
        <v>42.85</v>
      </c>
      <c r="H3562">
        <v>43.517499999999998</v>
      </c>
      <c r="I3562">
        <v>49.9</v>
      </c>
      <c r="J3562">
        <v>46.48</v>
      </c>
      <c r="K3562">
        <v>248.42</v>
      </c>
      <c r="L3562">
        <v>51.53</v>
      </c>
      <c r="O3562" s="1">
        <v>43738</v>
      </c>
      <c r="P3562" s="4">
        <f t="shared" si="113"/>
        <v>93.312468749999994</v>
      </c>
      <c r="Q3562" s="4">
        <f t="shared" si="112"/>
        <v>211.41</v>
      </c>
      <c r="T3562" s="59"/>
      <c r="U3562" s="59"/>
    </row>
    <row r="3563" spans="1:21" x14ac:dyDescent="0.3">
      <c r="A3563">
        <v>43739</v>
      </c>
      <c r="B3563">
        <v>209.43</v>
      </c>
      <c r="C3563">
        <v>128.59</v>
      </c>
      <c r="D3563">
        <v>274.85000000000002</v>
      </c>
      <c r="E3563">
        <v>75.47</v>
      </c>
      <c r="F3563">
        <v>28.76</v>
      </c>
      <c r="G3563">
        <v>42.3</v>
      </c>
      <c r="H3563">
        <v>43.5</v>
      </c>
      <c r="I3563">
        <v>50.02</v>
      </c>
      <c r="J3563">
        <v>47.19</v>
      </c>
      <c r="K3563">
        <v>245.39</v>
      </c>
      <c r="L3563">
        <v>50.76</v>
      </c>
      <c r="O3563" s="1">
        <v>43739</v>
      </c>
      <c r="P3563" s="4">
        <f t="shared" si="113"/>
        <v>92.732124999999996</v>
      </c>
      <c r="Q3563" s="4">
        <f t="shared" si="112"/>
        <v>209.43</v>
      </c>
      <c r="T3563" s="59"/>
      <c r="U3563" s="59"/>
    </row>
    <row r="3564" spans="1:21" x14ac:dyDescent="0.3">
      <c r="A3564">
        <v>43740</v>
      </c>
      <c r="B3564">
        <v>206.37</v>
      </c>
      <c r="C3564">
        <v>126.84</v>
      </c>
      <c r="D3564">
        <v>270.07</v>
      </c>
      <c r="E3564">
        <v>73.989999999999995</v>
      </c>
      <c r="F3564">
        <v>28.31</v>
      </c>
      <c r="G3564">
        <v>41.98</v>
      </c>
      <c r="H3564">
        <v>43.26</v>
      </c>
      <c r="I3564">
        <v>49.46</v>
      </c>
      <c r="J3564">
        <v>46.43</v>
      </c>
      <c r="K3564">
        <v>240.29</v>
      </c>
      <c r="L3564">
        <v>49.39</v>
      </c>
      <c r="O3564" s="1">
        <v>43740</v>
      </c>
      <c r="P3564" s="4">
        <f t="shared" si="113"/>
        <v>91.207250000000002</v>
      </c>
      <c r="Q3564" s="4">
        <f t="shared" si="112"/>
        <v>206.37</v>
      </c>
      <c r="T3564" s="59"/>
      <c r="U3564" s="59"/>
    </row>
    <row r="3565" spans="1:21" x14ac:dyDescent="0.3">
      <c r="A3565">
        <v>43741</v>
      </c>
      <c r="B3565">
        <v>210</v>
      </c>
      <c r="C3565">
        <v>128.69999999999999</v>
      </c>
      <c r="D3565">
        <v>274.43</v>
      </c>
      <c r="E3565">
        <v>75.73</v>
      </c>
      <c r="F3565">
        <v>28.68</v>
      </c>
      <c r="G3565">
        <v>43.46</v>
      </c>
      <c r="H3565">
        <v>45.327500000000001</v>
      </c>
      <c r="I3565">
        <v>49.64</v>
      </c>
      <c r="J3565">
        <v>47.13</v>
      </c>
      <c r="K3565">
        <v>244.35</v>
      </c>
      <c r="L3565">
        <v>50.03</v>
      </c>
      <c r="O3565" s="1">
        <v>43741</v>
      </c>
      <c r="P3565" s="4">
        <f t="shared" si="113"/>
        <v>92.873718750000023</v>
      </c>
      <c r="Q3565" s="4">
        <f t="shared" ref="Q3565:Q3628" si="114">B3565</f>
        <v>210</v>
      </c>
      <c r="T3565" s="59"/>
      <c r="U3565" s="59"/>
    </row>
    <row r="3566" spans="1:21" x14ac:dyDescent="0.3">
      <c r="A3566">
        <v>43742</v>
      </c>
      <c r="B3566">
        <v>213.49</v>
      </c>
      <c r="C3566">
        <v>130.13999999999999</v>
      </c>
      <c r="D3566">
        <v>281.43</v>
      </c>
      <c r="E3566">
        <v>77.489999999999995</v>
      </c>
      <c r="F3566">
        <v>29.01</v>
      </c>
      <c r="G3566">
        <v>44.55</v>
      </c>
      <c r="H3566">
        <v>45.4925</v>
      </c>
      <c r="I3566">
        <v>50.88</v>
      </c>
      <c r="J3566">
        <v>47.42</v>
      </c>
      <c r="K3566">
        <v>246.04</v>
      </c>
      <c r="L3566">
        <v>50.92</v>
      </c>
      <c r="O3566" s="1">
        <v>43742</v>
      </c>
      <c r="P3566" s="4">
        <f t="shared" si="113"/>
        <v>94.538156249999986</v>
      </c>
      <c r="Q3566" s="4">
        <f t="shared" si="114"/>
        <v>213.49</v>
      </c>
      <c r="T3566" s="59"/>
      <c r="U3566" s="59"/>
    </row>
    <row r="3567" spans="1:21" x14ac:dyDescent="0.3">
      <c r="A3567">
        <v>43743</v>
      </c>
      <c r="B3567">
        <v>213.49</v>
      </c>
      <c r="C3567">
        <v>130.13999999999999</v>
      </c>
      <c r="D3567">
        <v>281.43</v>
      </c>
      <c r="E3567">
        <v>77.489999999999995</v>
      </c>
      <c r="F3567">
        <v>29.01</v>
      </c>
      <c r="G3567">
        <v>44.55</v>
      </c>
      <c r="H3567">
        <v>45.4925</v>
      </c>
      <c r="I3567">
        <v>50.88</v>
      </c>
      <c r="J3567">
        <v>47.42</v>
      </c>
      <c r="K3567">
        <v>246.04</v>
      </c>
      <c r="L3567">
        <v>50.92</v>
      </c>
      <c r="O3567" s="1">
        <v>43743</v>
      </c>
      <c r="P3567" s="4">
        <f t="shared" si="113"/>
        <v>94.538156249999986</v>
      </c>
      <c r="Q3567" s="4">
        <f t="shared" si="114"/>
        <v>213.49</v>
      </c>
      <c r="T3567" s="59"/>
      <c r="U3567" s="59"/>
    </row>
    <row r="3568" spans="1:21" x14ac:dyDescent="0.3">
      <c r="A3568">
        <v>43744</v>
      </c>
      <c r="B3568">
        <v>213.49</v>
      </c>
      <c r="C3568">
        <v>130.13999999999999</v>
      </c>
      <c r="D3568">
        <v>281.43</v>
      </c>
      <c r="E3568">
        <v>77.489999999999995</v>
      </c>
      <c r="F3568">
        <v>29.01</v>
      </c>
      <c r="G3568">
        <v>44.55</v>
      </c>
      <c r="H3568">
        <v>45.4925</v>
      </c>
      <c r="I3568">
        <v>50.88</v>
      </c>
      <c r="J3568">
        <v>47.42</v>
      </c>
      <c r="K3568">
        <v>246.04</v>
      </c>
      <c r="L3568">
        <v>50.92</v>
      </c>
      <c r="O3568" s="1">
        <v>43744</v>
      </c>
      <c r="P3568" s="4">
        <f t="shared" si="113"/>
        <v>94.538156249999986</v>
      </c>
      <c r="Q3568" s="4">
        <f t="shared" si="114"/>
        <v>213.49</v>
      </c>
      <c r="T3568" s="59"/>
      <c r="U3568" s="59"/>
    </row>
    <row r="3569" spans="1:21" x14ac:dyDescent="0.3">
      <c r="A3569">
        <v>43745</v>
      </c>
      <c r="B3569">
        <v>212.24</v>
      </c>
      <c r="C3569">
        <v>128.85</v>
      </c>
      <c r="D3569">
        <v>276.08</v>
      </c>
      <c r="E3569">
        <v>76.34</v>
      </c>
      <c r="F3569">
        <v>28.93</v>
      </c>
      <c r="G3569">
        <v>44.16</v>
      </c>
      <c r="H3569">
        <v>46.082500000000003</v>
      </c>
      <c r="I3569">
        <v>50.65</v>
      </c>
      <c r="J3569">
        <v>47.95</v>
      </c>
      <c r="K3569">
        <v>247.42</v>
      </c>
      <c r="L3569">
        <v>50.62</v>
      </c>
      <c r="O3569" s="1">
        <v>43745</v>
      </c>
      <c r="P3569" s="4">
        <f t="shared" si="113"/>
        <v>93.711156249999988</v>
      </c>
      <c r="Q3569" s="4">
        <f t="shared" si="114"/>
        <v>212.24</v>
      </c>
      <c r="T3569" s="59"/>
      <c r="U3569" s="59"/>
    </row>
    <row r="3570" spans="1:21" x14ac:dyDescent="0.3">
      <c r="A3570">
        <v>43746</v>
      </c>
      <c r="B3570">
        <v>205.67</v>
      </c>
      <c r="C3570">
        <v>124.98</v>
      </c>
      <c r="D3570">
        <v>270.33</v>
      </c>
      <c r="E3570">
        <v>72.849999999999994</v>
      </c>
      <c r="F3570">
        <v>28.23</v>
      </c>
      <c r="G3570">
        <v>42.634999999999998</v>
      </c>
      <c r="H3570">
        <v>44.307499999999997</v>
      </c>
      <c r="I3570">
        <v>49.31</v>
      </c>
      <c r="J3570">
        <v>47.86</v>
      </c>
      <c r="K3570">
        <v>242.08</v>
      </c>
      <c r="L3570">
        <v>49.725000000000001</v>
      </c>
      <c r="O3570" s="1">
        <v>43746</v>
      </c>
      <c r="P3570" s="4">
        <f t="shared" si="113"/>
        <v>91.263343750000004</v>
      </c>
      <c r="Q3570" s="4">
        <f t="shared" si="114"/>
        <v>205.67</v>
      </c>
      <c r="T3570" s="59"/>
      <c r="U3570" s="59"/>
    </row>
    <row r="3571" spans="1:21" x14ac:dyDescent="0.3">
      <c r="A3571">
        <v>43747</v>
      </c>
      <c r="B3571">
        <v>209.03</v>
      </c>
      <c r="C3571">
        <v>127.44</v>
      </c>
      <c r="D3571">
        <v>273.14999999999998</v>
      </c>
      <c r="E3571">
        <v>74.349999999999994</v>
      </c>
      <c r="F3571">
        <v>28.46</v>
      </c>
      <c r="G3571">
        <v>42.875</v>
      </c>
      <c r="H3571">
        <v>45.177500000000002</v>
      </c>
      <c r="I3571">
        <v>50.84</v>
      </c>
      <c r="J3571">
        <v>48.68</v>
      </c>
      <c r="K3571">
        <v>246.27</v>
      </c>
      <c r="L3571">
        <v>50.48</v>
      </c>
      <c r="O3571" s="1">
        <v>43747</v>
      </c>
      <c r="P3571" s="4">
        <f t="shared" si="113"/>
        <v>92.684406249999981</v>
      </c>
      <c r="Q3571" s="4">
        <f t="shared" si="114"/>
        <v>209.03</v>
      </c>
      <c r="T3571" s="59"/>
      <c r="U3571" s="59"/>
    </row>
    <row r="3572" spans="1:21" x14ac:dyDescent="0.3">
      <c r="A3572">
        <v>43748</v>
      </c>
      <c r="B3572">
        <v>211.07</v>
      </c>
      <c r="C3572">
        <v>127.73</v>
      </c>
      <c r="D3572">
        <v>274.45</v>
      </c>
      <c r="E3572">
        <v>74.97</v>
      </c>
      <c r="F3572">
        <v>28.38</v>
      </c>
      <c r="G3572">
        <v>43.28</v>
      </c>
      <c r="H3572">
        <v>45.7575</v>
      </c>
      <c r="I3572">
        <v>51.01</v>
      </c>
      <c r="J3572">
        <v>48.93</v>
      </c>
      <c r="K3572">
        <v>251.49</v>
      </c>
      <c r="L3572">
        <v>51.11</v>
      </c>
      <c r="O3572" s="1">
        <v>43748</v>
      </c>
      <c r="P3572" s="4">
        <f t="shared" si="113"/>
        <v>93.398343749999995</v>
      </c>
      <c r="Q3572" s="4">
        <f t="shared" si="114"/>
        <v>211.07</v>
      </c>
      <c r="T3572" s="59"/>
      <c r="U3572" s="59"/>
    </row>
    <row r="3573" spans="1:21" x14ac:dyDescent="0.3">
      <c r="A3573">
        <v>43749</v>
      </c>
      <c r="B3573">
        <v>216.05</v>
      </c>
      <c r="C3573">
        <v>130.09</v>
      </c>
      <c r="D3573">
        <v>280.91000000000003</v>
      </c>
      <c r="E3573">
        <v>76.7</v>
      </c>
      <c r="F3573">
        <v>29.75</v>
      </c>
      <c r="G3573">
        <v>45.1</v>
      </c>
      <c r="H3573">
        <v>46.497500000000002</v>
      </c>
      <c r="I3573">
        <v>51.75</v>
      </c>
      <c r="J3573">
        <v>49.42</v>
      </c>
      <c r="K3573">
        <v>260</v>
      </c>
      <c r="L3573">
        <v>52.09</v>
      </c>
      <c r="O3573" s="1">
        <v>43749</v>
      </c>
      <c r="P3573" s="4">
        <f t="shared" si="113"/>
        <v>95.670843750000017</v>
      </c>
      <c r="Q3573" s="4">
        <f t="shared" si="114"/>
        <v>216.05</v>
      </c>
      <c r="T3573" s="59"/>
      <c r="U3573" s="59"/>
    </row>
    <row r="3574" spans="1:21" x14ac:dyDescent="0.3">
      <c r="A3574">
        <v>43750</v>
      </c>
      <c r="B3574">
        <v>216.05</v>
      </c>
      <c r="C3574">
        <v>130.09</v>
      </c>
      <c r="D3574">
        <v>280.91000000000003</v>
      </c>
      <c r="E3574">
        <v>76.7</v>
      </c>
      <c r="F3574">
        <v>29.75</v>
      </c>
      <c r="G3574">
        <v>45.1</v>
      </c>
      <c r="H3574">
        <v>46.497500000000002</v>
      </c>
      <c r="I3574">
        <v>51.75</v>
      </c>
      <c r="J3574">
        <v>49.42</v>
      </c>
      <c r="K3574">
        <v>260</v>
      </c>
      <c r="L3574">
        <v>52.09</v>
      </c>
      <c r="O3574" s="1">
        <v>43750</v>
      </c>
      <c r="P3574" s="4">
        <f t="shared" si="113"/>
        <v>95.670843750000017</v>
      </c>
      <c r="Q3574" s="4">
        <f t="shared" si="114"/>
        <v>216.05</v>
      </c>
      <c r="T3574" s="59"/>
      <c r="U3574" s="59"/>
    </row>
    <row r="3575" spans="1:21" x14ac:dyDescent="0.3">
      <c r="A3575">
        <v>43751</v>
      </c>
      <c r="B3575">
        <v>216.05</v>
      </c>
      <c r="C3575">
        <v>130.09</v>
      </c>
      <c r="D3575">
        <v>280.91000000000003</v>
      </c>
      <c r="E3575">
        <v>76.7</v>
      </c>
      <c r="F3575">
        <v>29.75</v>
      </c>
      <c r="G3575">
        <v>45.1</v>
      </c>
      <c r="H3575">
        <v>46.497500000000002</v>
      </c>
      <c r="I3575">
        <v>51.75</v>
      </c>
      <c r="J3575">
        <v>49.42</v>
      </c>
      <c r="K3575">
        <v>260</v>
      </c>
      <c r="L3575">
        <v>52.09</v>
      </c>
      <c r="O3575" s="1">
        <v>43751</v>
      </c>
      <c r="P3575" s="4">
        <f t="shared" si="113"/>
        <v>95.670843750000017</v>
      </c>
      <c r="Q3575" s="4">
        <f t="shared" si="114"/>
        <v>216.05</v>
      </c>
      <c r="T3575" s="59"/>
      <c r="U3575" s="59"/>
    </row>
    <row r="3576" spans="1:21" x14ac:dyDescent="0.3">
      <c r="A3576">
        <v>43752</v>
      </c>
      <c r="B3576">
        <v>216.02</v>
      </c>
      <c r="C3576">
        <v>129.75</v>
      </c>
      <c r="D3576">
        <v>281.66000000000003</v>
      </c>
      <c r="E3576">
        <v>76.3</v>
      </c>
      <c r="F3576">
        <v>30.53</v>
      </c>
      <c r="G3576">
        <v>44.86</v>
      </c>
      <c r="H3576">
        <v>46.6325</v>
      </c>
      <c r="I3576">
        <v>51.935000000000002</v>
      </c>
      <c r="J3576">
        <v>49.91</v>
      </c>
      <c r="K3576">
        <v>261.64</v>
      </c>
      <c r="L3576">
        <v>51.64</v>
      </c>
      <c r="O3576" s="1">
        <v>43752</v>
      </c>
      <c r="P3576" s="4">
        <f t="shared" si="113"/>
        <v>95.824593750000005</v>
      </c>
      <c r="Q3576" s="4">
        <f t="shared" si="114"/>
        <v>216.02</v>
      </c>
      <c r="T3576" s="59"/>
      <c r="U3576" s="59"/>
    </row>
    <row r="3577" spans="1:21" x14ac:dyDescent="0.3">
      <c r="A3577">
        <v>43753</v>
      </c>
      <c r="B3577">
        <v>220.77</v>
      </c>
      <c r="C3577">
        <v>131.69</v>
      </c>
      <c r="D3577">
        <v>290.32</v>
      </c>
      <c r="E3577">
        <v>77.819999999999993</v>
      </c>
      <c r="F3577">
        <v>30.72</v>
      </c>
      <c r="G3577">
        <v>46.454999999999998</v>
      </c>
      <c r="H3577">
        <v>49.092500000000001</v>
      </c>
      <c r="I3577">
        <v>52.91</v>
      </c>
      <c r="J3577">
        <v>50.39</v>
      </c>
      <c r="K3577">
        <v>267.54000000000002</v>
      </c>
      <c r="L3577">
        <v>52.65</v>
      </c>
      <c r="O3577" s="1">
        <v>43753</v>
      </c>
      <c r="P3577" s="4">
        <f t="shared" si="113"/>
        <v>98.20796875000002</v>
      </c>
      <c r="Q3577" s="4">
        <f t="shared" si="114"/>
        <v>220.77</v>
      </c>
      <c r="T3577" s="59"/>
      <c r="U3577" s="59"/>
    </row>
    <row r="3578" spans="1:21" x14ac:dyDescent="0.3">
      <c r="A3578">
        <v>43754</v>
      </c>
      <c r="B3578">
        <v>217.64</v>
      </c>
      <c r="C3578">
        <v>129.5</v>
      </c>
      <c r="D3578">
        <v>288.48</v>
      </c>
      <c r="E3578">
        <v>78.23</v>
      </c>
      <c r="F3578">
        <v>30.81</v>
      </c>
      <c r="G3578">
        <v>45.16</v>
      </c>
      <c r="H3578">
        <v>48.552500000000002</v>
      </c>
      <c r="I3578">
        <v>51.56</v>
      </c>
      <c r="J3578">
        <v>50.13</v>
      </c>
      <c r="K3578">
        <v>254.47</v>
      </c>
      <c r="L3578">
        <v>52.445</v>
      </c>
      <c r="O3578" s="1">
        <v>43754</v>
      </c>
      <c r="P3578" s="4">
        <f t="shared" si="113"/>
        <v>96.762968750000013</v>
      </c>
      <c r="Q3578" s="4">
        <f t="shared" si="114"/>
        <v>217.64</v>
      </c>
      <c r="T3578" s="59"/>
      <c r="U3578" s="59"/>
    </row>
    <row r="3579" spans="1:21" x14ac:dyDescent="0.3">
      <c r="A3579">
        <v>43755</v>
      </c>
      <c r="B3579">
        <v>218.01</v>
      </c>
      <c r="C3579">
        <v>130.13</v>
      </c>
      <c r="D3579">
        <v>289.43</v>
      </c>
      <c r="E3579">
        <v>78.97</v>
      </c>
      <c r="F3579">
        <v>31.14</v>
      </c>
      <c r="G3579">
        <v>45.5</v>
      </c>
      <c r="H3579">
        <v>48.572499999999998</v>
      </c>
      <c r="I3579">
        <v>52.14</v>
      </c>
      <c r="J3579">
        <v>49.75</v>
      </c>
      <c r="K3579">
        <v>253.76</v>
      </c>
      <c r="L3579">
        <v>51.86</v>
      </c>
      <c r="O3579" s="1">
        <v>43755</v>
      </c>
      <c r="P3579" s="4">
        <f t="shared" si="113"/>
        <v>97.046531250000001</v>
      </c>
      <c r="Q3579" s="4">
        <f t="shared" si="114"/>
        <v>218.01</v>
      </c>
      <c r="T3579" s="59"/>
      <c r="U3579" s="59"/>
    </row>
    <row r="3580" spans="1:21" x14ac:dyDescent="0.3">
      <c r="A3580">
        <v>43756</v>
      </c>
      <c r="B3580">
        <v>215.7</v>
      </c>
      <c r="C3580">
        <v>129.46</v>
      </c>
      <c r="D3580">
        <v>286.73</v>
      </c>
      <c r="E3580">
        <v>77.680000000000007</v>
      </c>
      <c r="F3580">
        <v>30.97</v>
      </c>
      <c r="G3580">
        <v>43.47</v>
      </c>
      <c r="H3580">
        <v>47.622500000000002</v>
      </c>
      <c r="I3580">
        <v>51.68</v>
      </c>
      <c r="J3580">
        <v>49.28</v>
      </c>
      <c r="K3580">
        <v>254.42</v>
      </c>
      <c r="L3580">
        <v>51.36</v>
      </c>
      <c r="O3580" s="1">
        <v>43756</v>
      </c>
      <c r="P3580" s="4">
        <f t="shared" si="113"/>
        <v>96.06940625</v>
      </c>
      <c r="Q3580" s="4">
        <f t="shared" si="114"/>
        <v>215.7</v>
      </c>
      <c r="T3580" s="59"/>
      <c r="U3580" s="59"/>
    </row>
    <row r="3581" spans="1:21" x14ac:dyDescent="0.3">
      <c r="A3581">
        <v>43757</v>
      </c>
      <c r="B3581">
        <v>215.7</v>
      </c>
      <c r="C3581">
        <v>129.46</v>
      </c>
      <c r="D3581">
        <v>286.73</v>
      </c>
      <c r="E3581">
        <v>77.680000000000007</v>
      </c>
      <c r="F3581">
        <v>30.97</v>
      </c>
      <c r="G3581">
        <v>43.47</v>
      </c>
      <c r="H3581">
        <v>47.622500000000002</v>
      </c>
      <c r="I3581">
        <v>51.68</v>
      </c>
      <c r="J3581">
        <v>49.28</v>
      </c>
      <c r="K3581">
        <v>254.42</v>
      </c>
      <c r="L3581">
        <v>51.36</v>
      </c>
      <c r="O3581" s="1">
        <v>43757</v>
      </c>
      <c r="P3581" s="4">
        <f t="shared" si="113"/>
        <v>96.06940625</v>
      </c>
      <c r="Q3581" s="4">
        <f t="shared" si="114"/>
        <v>215.7</v>
      </c>
      <c r="T3581" s="59"/>
      <c r="U3581" s="59"/>
    </row>
    <row r="3582" spans="1:21" x14ac:dyDescent="0.3">
      <c r="A3582">
        <v>43758</v>
      </c>
      <c r="B3582">
        <v>215.7</v>
      </c>
      <c r="C3582">
        <v>129.46</v>
      </c>
      <c r="D3582">
        <v>286.73</v>
      </c>
      <c r="E3582">
        <v>77.680000000000007</v>
      </c>
      <c r="F3582">
        <v>30.97</v>
      </c>
      <c r="G3582">
        <v>43.47</v>
      </c>
      <c r="H3582">
        <v>47.622500000000002</v>
      </c>
      <c r="I3582">
        <v>51.68</v>
      </c>
      <c r="J3582">
        <v>49.28</v>
      </c>
      <c r="K3582">
        <v>254.42</v>
      </c>
      <c r="L3582">
        <v>51.36</v>
      </c>
      <c r="O3582" s="1">
        <v>43758</v>
      </c>
      <c r="P3582" s="4">
        <f t="shared" si="113"/>
        <v>96.06940625</v>
      </c>
      <c r="Q3582" s="4">
        <f t="shared" si="114"/>
        <v>215.7</v>
      </c>
      <c r="T3582" s="59"/>
      <c r="U3582" s="59"/>
    </row>
    <row r="3583" spans="1:21" x14ac:dyDescent="0.3">
      <c r="A3583">
        <v>43759</v>
      </c>
      <c r="B3583">
        <v>219.95</v>
      </c>
      <c r="C3583">
        <v>130.93</v>
      </c>
      <c r="D3583">
        <v>289.57</v>
      </c>
      <c r="E3583">
        <v>78.98</v>
      </c>
      <c r="F3583">
        <v>32.03</v>
      </c>
      <c r="G3583">
        <v>45.22</v>
      </c>
      <c r="H3583">
        <v>49.002499999999998</v>
      </c>
      <c r="I3583">
        <v>52.64</v>
      </c>
      <c r="J3583">
        <v>50</v>
      </c>
      <c r="K3583">
        <v>260.43</v>
      </c>
      <c r="L3583">
        <v>52.13</v>
      </c>
      <c r="O3583" s="1">
        <v>43759</v>
      </c>
      <c r="P3583" s="4">
        <f t="shared" si="113"/>
        <v>97.703031250000009</v>
      </c>
      <c r="Q3583" s="4">
        <f t="shared" si="114"/>
        <v>219.95</v>
      </c>
      <c r="T3583" s="59"/>
      <c r="U3583" s="59"/>
    </row>
    <row r="3584" spans="1:21" x14ac:dyDescent="0.3">
      <c r="A3584">
        <v>43760</v>
      </c>
      <c r="B3584">
        <v>218.03</v>
      </c>
      <c r="C3584">
        <v>128.57</v>
      </c>
      <c r="D3584">
        <v>287.45999999999998</v>
      </c>
      <c r="E3584">
        <v>78.47</v>
      </c>
      <c r="F3584">
        <v>31.51</v>
      </c>
      <c r="G3584">
        <v>44.66</v>
      </c>
      <c r="H3584">
        <v>48.902500000000003</v>
      </c>
      <c r="I3584">
        <v>51.98</v>
      </c>
      <c r="J3584">
        <v>50.64</v>
      </c>
      <c r="K3584">
        <v>255.29</v>
      </c>
      <c r="L3584">
        <v>52.01</v>
      </c>
      <c r="O3584" s="1">
        <v>43760</v>
      </c>
      <c r="P3584" s="4">
        <f t="shared" si="113"/>
        <v>96.697281249999989</v>
      </c>
      <c r="Q3584" s="4">
        <f t="shared" si="114"/>
        <v>218.03</v>
      </c>
      <c r="T3584" s="59"/>
      <c r="U3584" s="59"/>
    </row>
    <row r="3585" spans="1:21" x14ac:dyDescent="0.3">
      <c r="A3585">
        <v>43761</v>
      </c>
      <c r="B3585">
        <v>213.83</v>
      </c>
      <c r="C3585">
        <v>118.95</v>
      </c>
      <c r="D3585">
        <v>280.32</v>
      </c>
      <c r="E3585">
        <v>77.239999999999995</v>
      </c>
      <c r="F3585">
        <v>31.36</v>
      </c>
      <c r="G3585">
        <v>44.66</v>
      </c>
      <c r="H3585">
        <v>48.772500000000001</v>
      </c>
      <c r="I3585">
        <v>50.53</v>
      </c>
      <c r="J3585">
        <v>50.17</v>
      </c>
      <c r="K3585">
        <v>257.66000000000003</v>
      </c>
      <c r="L3585">
        <v>51.72</v>
      </c>
      <c r="O3585" s="1">
        <v>43761</v>
      </c>
      <c r="P3585" s="4">
        <f t="shared" si="113"/>
        <v>94.54115625</v>
      </c>
      <c r="Q3585" s="4">
        <f t="shared" si="114"/>
        <v>213.83</v>
      </c>
      <c r="T3585" s="59"/>
      <c r="U3585" s="59"/>
    </row>
    <row r="3586" spans="1:21" x14ac:dyDescent="0.3">
      <c r="A3586">
        <v>43762</v>
      </c>
      <c r="B3586">
        <v>219.12</v>
      </c>
      <c r="C3586">
        <v>118.41</v>
      </c>
      <c r="D3586">
        <v>282.31</v>
      </c>
      <c r="E3586">
        <v>78.989999999999995</v>
      </c>
      <c r="F3586">
        <v>31.72</v>
      </c>
      <c r="G3586">
        <v>47.1</v>
      </c>
      <c r="H3586">
        <v>49.215000000000003</v>
      </c>
      <c r="I3586">
        <v>55.07</v>
      </c>
      <c r="J3586">
        <v>50.95</v>
      </c>
      <c r="K3586">
        <v>264.97000000000003</v>
      </c>
      <c r="L3586">
        <v>52.23</v>
      </c>
      <c r="O3586" s="1">
        <v>43762</v>
      </c>
      <c r="P3586" s="4">
        <f t="shared" si="113"/>
        <v>96.2385625</v>
      </c>
      <c r="Q3586" s="4">
        <f t="shared" si="114"/>
        <v>219.12</v>
      </c>
      <c r="T3586" s="59"/>
      <c r="U3586" s="59"/>
    </row>
    <row r="3587" spans="1:21" x14ac:dyDescent="0.3">
      <c r="A3587">
        <v>43763</v>
      </c>
      <c r="B3587">
        <v>223.7</v>
      </c>
      <c r="C3587">
        <v>120.51</v>
      </c>
      <c r="D3587">
        <v>289.82</v>
      </c>
      <c r="E3587">
        <v>80.17</v>
      </c>
      <c r="F3587">
        <v>32.71</v>
      </c>
      <c r="G3587">
        <v>48.03</v>
      </c>
      <c r="H3587">
        <v>51.134999999999998</v>
      </c>
      <c r="I3587">
        <v>55.72</v>
      </c>
      <c r="J3587">
        <v>51.13</v>
      </c>
      <c r="K3587">
        <v>263.99</v>
      </c>
      <c r="L3587">
        <v>56.46</v>
      </c>
      <c r="O3587" s="1">
        <v>43763</v>
      </c>
      <c r="P3587" s="4">
        <f t="shared" si="113"/>
        <v>98.393437500000005</v>
      </c>
      <c r="Q3587" s="4">
        <f t="shared" si="114"/>
        <v>223.7</v>
      </c>
      <c r="T3587" s="59"/>
      <c r="U3587" s="59"/>
    </row>
    <row r="3588" spans="1:21" x14ac:dyDescent="0.3">
      <c r="A3588">
        <v>43764</v>
      </c>
      <c r="B3588">
        <v>223.7</v>
      </c>
      <c r="C3588">
        <v>120.51</v>
      </c>
      <c r="D3588">
        <v>289.82</v>
      </c>
      <c r="E3588">
        <v>80.17</v>
      </c>
      <c r="F3588">
        <v>32.71</v>
      </c>
      <c r="G3588">
        <v>48.03</v>
      </c>
      <c r="H3588">
        <v>51.134999999999998</v>
      </c>
      <c r="I3588">
        <v>55.72</v>
      </c>
      <c r="J3588">
        <v>51.13</v>
      </c>
      <c r="K3588">
        <v>263.99</v>
      </c>
      <c r="L3588">
        <v>56.46</v>
      </c>
      <c r="O3588" s="1">
        <v>43764</v>
      </c>
      <c r="P3588" s="4">
        <f t="shared" ref="P3588:P3651" si="115">SUMPRODUCT(C3588:L3588,$C$1:$L$1)</f>
        <v>98.393437500000005</v>
      </c>
      <c r="Q3588" s="4">
        <f t="shared" si="114"/>
        <v>223.7</v>
      </c>
      <c r="T3588" s="59"/>
      <c r="U3588" s="59"/>
    </row>
    <row r="3589" spans="1:21" x14ac:dyDescent="0.3">
      <c r="A3589">
        <v>43765</v>
      </c>
      <c r="B3589">
        <v>223.7</v>
      </c>
      <c r="C3589">
        <v>120.51</v>
      </c>
      <c r="D3589">
        <v>289.82</v>
      </c>
      <c r="E3589">
        <v>80.17</v>
      </c>
      <c r="F3589">
        <v>32.71</v>
      </c>
      <c r="G3589">
        <v>48.03</v>
      </c>
      <c r="H3589">
        <v>51.134999999999998</v>
      </c>
      <c r="I3589">
        <v>55.72</v>
      </c>
      <c r="J3589">
        <v>51.13</v>
      </c>
      <c r="K3589">
        <v>263.99</v>
      </c>
      <c r="L3589">
        <v>56.46</v>
      </c>
      <c r="O3589" s="1">
        <v>43765</v>
      </c>
      <c r="P3589" s="4">
        <f t="shared" si="115"/>
        <v>98.393437500000005</v>
      </c>
      <c r="Q3589" s="4">
        <f t="shared" si="114"/>
        <v>223.7</v>
      </c>
      <c r="T3589" s="59"/>
      <c r="U3589" s="59"/>
    </row>
    <row r="3590" spans="1:21" x14ac:dyDescent="0.3">
      <c r="A3590">
        <v>43766</v>
      </c>
      <c r="B3590">
        <v>227.77</v>
      </c>
      <c r="C3590">
        <v>120</v>
      </c>
      <c r="D3590">
        <v>291.55</v>
      </c>
      <c r="E3590">
        <v>83.05</v>
      </c>
      <c r="F3590">
        <v>33.69</v>
      </c>
      <c r="G3590">
        <v>48.69</v>
      </c>
      <c r="H3590">
        <v>51.697499999999998</v>
      </c>
      <c r="I3590">
        <v>56.95</v>
      </c>
      <c r="J3590">
        <v>51.31</v>
      </c>
      <c r="K3590">
        <v>266.51</v>
      </c>
      <c r="L3590">
        <v>56.76</v>
      </c>
      <c r="O3590" s="1">
        <v>43766</v>
      </c>
      <c r="P3590" s="4">
        <f t="shared" si="115"/>
        <v>99.409593749999999</v>
      </c>
      <c r="Q3590" s="4">
        <f t="shared" si="114"/>
        <v>227.77</v>
      </c>
      <c r="T3590" s="59"/>
      <c r="U3590" s="59"/>
    </row>
    <row r="3591" spans="1:21" x14ac:dyDescent="0.3">
      <c r="A3591">
        <v>43767</v>
      </c>
      <c r="B3591">
        <v>225.41</v>
      </c>
      <c r="C3591">
        <v>120.29</v>
      </c>
      <c r="D3591">
        <v>288.16000000000003</v>
      </c>
      <c r="E3591">
        <v>81.66</v>
      </c>
      <c r="F3591">
        <v>33.03</v>
      </c>
      <c r="G3591">
        <v>48.11</v>
      </c>
      <c r="H3591">
        <v>50.73</v>
      </c>
      <c r="I3591">
        <v>55.52</v>
      </c>
      <c r="J3591">
        <v>51.47</v>
      </c>
      <c r="K3591">
        <v>264.60000000000002</v>
      </c>
      <c r="L3591">
        <v>56.34</v>
      </c>
      <c r="O3591" s="1">
        <v>43767</v>
      </c>
      <c r="P3591" s="4">
        <f t="shared" si="115"/>
        <v>98.360500000000002</v>
      </c>
      <c r="Q3591" s="4">
        <f t="shared" si="114"/>
        <v>225.41</v>
      </c>
      <c r="T3591" s="59"/>
      <c r="U3591" s="59"/>
    </row>
    <row r="3592" spans="1:21" x14ac:dyDescent="0.3">
      <c r="A3592">
        <v>43768</v>
      </c>
      <c r="B3592">
        <v>225.49</v>
      </c>
      <c r="C3592">
        <v>117.79</v>
      </c>
      <c r="D3592">
        <v>290.24</v>
      </c>
      <c r="E3592">
        <v>81.44</v>
      </c>
      <c r="F3592">
        <v>33.130000000000003</v>
      </c>
      <c r="G3592">
        <v>47.88</v>
      </c>
      <c r="H3592">
        <v>50.75</v>
      </c>
      <c r="I3592">
        <v>55.21</v>
      </c>
      <c r="J3592">
        <v>51.91</v>
      </c>
      <c r="K3592">
        <v>265.64999999999998</v>
      </c>
      <c r="L3592">
        <v>56.6</v>
      </c>
      <c r="O3592" s="1">
        <v>43768</v>
      </c>
      <c r="P3592" s="4">
        <f t="shared" si="115"/>
        <v>98.344999999999999</v>
      </c>
      <c r="Q3592" s="4">
        <f t="shared" si="114"/>
        <v>225.49</v>
      </c>
      <c r="T3592" s="59"/>
      <c r="U3592" s="59"/>
    </row>
    <row r="3593" spans="1:21" x14ac:dyDescent="0.3">
      <c r="A3593">
        <v>43769</v>
      </c>
      <c r="B3593">
        <v>224.35</v>
      </c>
      <c r="C3593">
        <v>117.99</v>
      </c>
      <c r="D3593">
        <v>292.85000000000002</v>
      </c>
      <c r="E3593">
        <v>80.44</v>
      </c>
      <c r="F3593">
        <v>33.93</v>
      </c>
      <c r="G3593">
        <v>47.55</v>
      </c>
      <c r="H3593">
        <v>50.255000000000003</v>
      </c>
      <c r="I3593">
        <v>54.26</v>
      </c>
      <c r="J3593">
        <v>51.63</v>
      </c>
      <c r="K3593">
        <v>261.97000000000003</v>
      </c>
      <c r="L3593">
        <v>56.53</v>
      </c>
      <c r="O3593" s="1">
        <v>43769</v>
      </c>
      <c r="P3593" s="4">
        <f t="shared" si="115"/>
        <v>98.233062500000003</v>
      </c>
      <c r="Q3593" s="4">
        <f t="shared" si="114"/>
        <v>224.35</v>
      </c>
      <c r="T3593" s="59"/>
      <c r="U3593" s="59"/>
    </row>
    <row r="3594" spans="1:21" x14ac:dyDescent="0.3">
      <c r="A3594">
        <v>43770</v>
      </c>
      <c r="B3594">
        <v>229.5</v>
      </c>
      <c r="C3594">
        <v>118.04</v>
      </c>
      <c r="D3594">
        <v>296.58999999999997</v>
      </c>
      <c r="E3594">
        <v>83.58</v>
      </c>
      <c r="F3594">
        <v>34.89</v>
      </c>
      <c r="G3594">
        <v>48.38</v>
      </c>
      <c r="H3594">
        <v>50.647500000000001</v>
      </c>
      <c r="I3594">
        <v>55.46</v>
      </c>
      <c r="J3594">
        <v>52.1</v>
      </c>
      <c r="K3594">
        <v>270.60000000000002</v>
      </c>
      <c r="L3594">
        <v>56.51</v>
      </c>
      <c r="O3594" s="1">
        <v>43770</v>
      </c>
      <c r="P3594" s="4">
        <f t="shared" si="115"/>
        <v>99.845968750000011</v>
      </c>
      <c r="Q3594" s="4">
        <f t="shared" si="114"/>
        <v>229.5</v>
      </c>
      <c r="T3594" s="59"/>
      <c r="U3594" s="59"/>
    </row>
    <row r="3595" spans="1:21" x14ac:dyDescent="0.3">
      <c r="A3595">
        <v>43771</v>
      </c>
      <c r="B3595">
        <v>229.5</v>
      </c>
      <c r="C3595">
        <v>118.04</v>
      </c>
      <c r="D3595">
        <v>296.58999999999997</v>
      </c>
      <c r="E3595">
        <v>83.58</v>
      </c>
      <c r="F3595">
        <v>34.89</v>
      </c>
      <c r="G3595">
        <v>48.38</v>
      </c>
      <c r="H3595">
        <v>50.647500000000001</v>
      </c>
      <c r="I3595">
        <v>55.46</v>
      </c>
      <c r="J3595">
        <v>52.1</v>
      </c>
      <c r="K3595">
        <v>270.60000000000002</v>
      </c>
      <c r="L3595">
        <v>56.51</v>
      </c>
      <c r="O3595" s="1">
        <v>43771</v>
      </c>
      <c r="P3595" s="4">
        <f t="shared" si="115"/>
        <v>99.845968750000011</v>
      </c>
      <c r="Q3595" s="4">
        <f t="shared" si="114"/>
        <v>229.5</v>
      </c>
      <c r="T3595" s="59"/>
      <c r="U3595" s="59"/>
    </row>
    <row r="3596" spans="1:21" x14ac:dyDescent="0.3">
      <c r="A3596">
        <v>43772</v>
      </c>
      <c r="B3596">
        <v>229.5</v>
      </c>
      <c r="C3596">
        <v>118.04</v>
      </c>
      <c r="D3596">
        <v>296.58999999999997</v>
      </c>
      <c r="E3596">
        <v>83.58</v>
      </c>
      <c r="F3596">
        <v>34.89</v>
      </c>
      <c r="G3596">
        <v>48.38</v>
      </c>
      <c r="H3596">
        <v>50.647500000000001</v>
      </c>
      <c r="I3596">
        <v>55.46</v>
      </c>
      <c r="J3596">
        <v>52.1</v>
      </c>
      <c r="K3596">
        <v>270.60000000000002</v>
      </c>
      <c r="L3596">
        <v>56.51</v>
      </c>
      <c r="O3596" s="1">
        <v>43772</v>
      </c>
      <c r="P3596" s="4">
        <f t="shared" si="115"/>
        <v>99.845968750000011</v>
      </c>
      <c r="Q3596" s="4">
        <f t="shared" si="114"/>
        <v>229.5</v>
      </c>
      <c r="T3596" s="59"/>
      <c r="U3596" s="59"/>
    </row>
    <row r="3597" spans="1:21" x14ac:dyDescent="0.3">
      <c r="A3597">
        <v>43773</v>
      </c>
      <c r="B3597">
        <v>234.61</v>
      </c>
      <c r="C3597">
        <v>120.97</v>
      </c>
      <c r="D3597">
        <v>305</v>
      </c>
      <c r="E3597">
        <v>85.09</v>
      </c>
      <c r="F3597">
        <v>36.29</v>
      </c>
      <c r="G3597">
        <v>49.59</v>
      </c>
      <c r="H3597">
        <v>52.625</v>
      </c>
      <c r="I3597">
        <v>55.74</v>
      </c>
      <c r="J3597">
        <v>53.49</v>
      </c>
      <c r="K3597">
        <v>273.18</v>
      </c>
      <c r="L3597">
        <v>57.61</v>
      </c>
      <c r="O3597" s="1">
        <v>43773</v>
      </c>
      <c r="P3597" s="4">
        <f t="shared" si="115"/>
        <v>102.16143750000001</v>
      </c>
      <c r="Q3597" s="4">
        <f t="shared" si="114"/>
        <v>234.61</v>
      </c>
      <c r="T3597" s="59"/>
      <c r="U3597" s="59"/>
    </row>
    <row r="3598" spans="1:21" x14ac:dyDescent="0.3">
      <c r="A3598">
        <v>43774</v>
      </c>
      <c r="B3598">
        <v>234.74</v>
      </c>
      <c r="C3598">
        <v>119.86</v>
      </c>
      <c r="D3598">
        <v>314.04000000000002</v>
      </c>
      <c r="E3598">
        <v>85.46</v>
      </c>
      <c r="F3598">
        <v>36.15</v>
      </c>
      <c r="G3598">
        <v>48.68</v>
      </c>
      <c r="H3598">
        <v>52.402500000000003</v>
      </c>
      <c r="I3598">
        <v>55.88</v>
      </c>
      <c r="J3598">
        <v>53.55</v>
      </c>
      <c r="K3598">
        <v>271.8</v>
      </c>
      <c r="L3598">
        <v>57.55</v>
      </c>
      <c r="O3598" s="1">
        <v>43774</v>
      </c>
      <c r="P3598" s="4">
        <f t="shared" si="115"/>
        <v>102.89503124999999</v>
      </c>
      <c r="Q3598" s="4">
        <f t="shared" si="114"/>
        <v>234.74</v>
      </c>
      <c r="T3598" s="59"/>
      <c r="U3598" s="59"/>
    </row>
    <row r="3599" spans="1:21" x14ac:dyDescent="0.3">
      <c r="A3599">
        <v>43775</v>
      </c>
      <c r="B3599">
        <v>233.17</v>
      </c>
      <c r="C3599">
        <v>120.36</v>
      </c>
      <c r="D3599">
        <v>313.16000000000003</v>
      </c>
      <c r="E3599">
        <v>84.63</v>
      </c>
      <c r="F3599">
        <v>35.93</v>
      </c>
      <c r="G3599">
        <v>47.68</v>
      </c>
      <c r="H3599">
        <v>51.907499999999999</v>
      </c>
      <c r="I3599">
        <v>55.82</v>
      </c>
      <c r="J3599">
        <v>53.64</v>
      </c>
      <c r="K3599">
        <v>268.74</v>
      </c>
      <c r="L3599">
        <v>57.6</v>
      </c>
      <c r="O3599" s="1">
        <v>43775</v>
      </c>
      <c r="P3599" s="4">
        <f t="shared" si="115"/>
        <v>102.41634375000002</v>
      </c>
      <c r="Q3599" s="4">
        <f t="shared" si="114"/>
        <v>233.17</v>
      </c>
      <c r="T3599" s="59"/>
      <c r="U3599" s="59"/>
    </row>
    <row r="3600" spans="1:21" x14ac:dyDescent="0.3">
      <c r="A3600">
        <v>43776</v>
      </c>
      <c r="B3600">
        <v>234.58</v>
      </c>
      <c r="C3600">
        <v>119.92</v>
      </c>
      <c r="D3600">
        <v>311.74</v>
      </c>
      <c r="E3600">
        <v>89.98</v>
      </c>
      <c r="F3600">
        <v>36.28</v>
      </c>
      <c r="G3600">
        <v>48.4</v>
      </c>
      <c r="H3600">
        <v>52.085000000000001</v>
      </c>
      <c r="I3600">
        <v>55.94</v>
      </c>
      <c r="J3600">
        <v>53.67</v>
      </c>
      <c r="K3600">
        <v>267.64999999999998</v>
      </c>
      <c r="L3600">
        <v>58.05</v>
      </c>
      <c r="O3600" s="1">
        <v>43776</v>
      </c>
      <c r="P3600" s="4">
        <f t="shared" si="115"/>
        <v>102.9604375</v>
      </c>
      <c r="Q3600" s="4">
        <f t="shared" si="114"/>
        <v>234.58</v>
      </c>
      <c r="T3600" s="59"/>
      <c r="U3600" s="59"/>
    </row>
    <row r="3601" spans="1:21" x14ac:dyDescent="0.3">
      <c r="A3601">
        <v>43777</v>
      </c>
      <c r="B3601">
        <v>235.76</v>
      </c>
      <c r="C3601">
        <v>120.11</v>
      </c>
      <c r="D3601">
        <v>313.41000000000003</v>
      </c>
      <c r="E3601">
        <v>94.03</v>
      </c>
      <c r="F3601">
        <v>36.29</v>
      </c>
      <c r="G3601">
        <v>47.19</v>
      </c>
      <c r="H3601">
        <v>51.945</v>
      </c>
      <c r="I3601">
        <v>56.03</v>
      </c>
      <c r="J3601">
        <v>52.83</v>
      </c>
      <c r="K3601">
        <v>267.29000000000002</v>
      </c>
      <c r="L3601">
        <v>58.27</v>
      </c>
      <c r="O3601" s="1">
        <v>43777</v>
      </c>
      <c r="P3601" s="4">
        <f t="shared" si="115"/>
        <v>103.4494375</v>
      </c>
      <c r="Q3601" s="4">
        <f t="shared" si="114"/>
        <v>235.76</v>
      </c>
      <c r="T3601" s="59"/>
      <c r="U3601" s="59"/>
    </row>
    <row r="3602" spans="1:21" x14ac:dyDescent="0.3">
      <c r="A3602">
        <v>43778</v>
      </c>
      <c r="B3602">
        <v>235.76</v>
      </c>
      <c r="C3602">
        <v>120.11</v>
      </c>
      <c r="D3602">
        <v>313.41000000000003</v>
      </c>
      <c r="E3602">
        <v>94.03</v>
      </c>
      <c r="F3602">
        <v>36.29</v>
      </c>
      <c r="G3602">
        <v>47.19</v>
      </c>
      <c r="H3602">
        <v>51.945</v>
      </c>
      <c r="I3602">
        <v>56.03</v>
      </c>
      <c r="J3602">
        <v>52.83</v>
      </c>
      <c r="K3602">
        <v>267.29000000000002</v>
      </c>
      <c r="L3602">
        <v>58.27</v>
      </c>
      <c r="O3602" s="1">
        <v>43778</v>
      </c>
      <c r="P3602" s="4">
        <f t="shared" si="115"/>
        <v>103.4494375</v>
      </c>
      <c r="Q3602" s="4">
        <f t="shared" si="114"/>
        <v>235.76</v>
      </c>
      <c r="T3602" s="59"/>
      <c r="U3602" s="59"/>
    </row>
    <row r="3603" spans="1:21" x14ac:dyDescent="0.3">
      <c r="A3603">
        <v>43779</v>
      </c>
      <c r="B3603">
        <v>235.76</v>
      </c>
      <c r="C3603">
        <v>120.11</v>
      </c>
      <c r="D3603">
        <v>313.41000000000003</v>
      </c>
      <c r="E3603">
        <v>94.03</v>
      </c>
      <c r="F3603">
        <v>36.29</v>
      </c>
      <c r="G3603">
        <v>47.19</v>
      </c>
      <c r="H3603">
        <v>51.945</v>
      </c>
      <c r="I3603">
        <v>56.03</v>
      </c>
      <c r="J3603">
        <v>52.83</v>
      </c>
      <c r="K3603">
        <v>267.29000000000002</v>
      </c>
      <c r="L3603">
        <v>58.27</v>
      </c>
      <c r="O3603" s="1">
        <v>43779</v>
      </c>
      <c r="P3603" s="4">
        <f t="shared" si="115"/>
        <v>103.4494375</v>
      </c>
      <c r="Q3603" s="4">
        <f t="shared" si="114"/>
        <v>235.76</v>
      </c>
      <c r="T3603" s="59"/>
      <c r="U3603" s="59"/>
    </row>
    <row r="3604" spans="1:21" x14ac:dyDescent="0.3">
      <c r="A3604">
        <v>43780</v>
      </c>
      <c r="B3604">
        <v>234.79</v>
      </c>
      <c r="C3604">
        <v>118.075</v>
      </c>
      <c r="D3604">
        <v>312.75</v>
      </c>
      <c r="E3604">
        <v>91.84</v>
      </c>
      <c r="F3604">
        <v>36.31</v>
      </c>
      <c r="G3604">
        <v>46.26</v>
      </c>
      <c r="H3604">
        <v>52.045000000000002</v>
      </c>
      <c r="I3604">
        <v>56.59</v>
      </c>
      <c r="J3604">
        <v>52.6</v>
      </c>
      <c r="K3604">
        <v>266.72000000000003</v>
      </c>
      <c r="L3604">
        <v>58.35</v>
      </c>
      <c r="O3604" s="1">
        <v>43780</v>
      </c>
      <c r="P3604" s="4">
        <f t="shared" si="115"/>
        <v>102.84075</v>
      </c>
      <c r="Q3604" s="4">
        <f t="shared" si="114"/>
        <v>234.79</v>
      </c>
      <c r="T3604" s="59"/>
      <c r="U3604" s="59"/>
    </row>
    <row r="3605" spans="1:21" x14ac:dyDescent="0.3">
      <c r="A3605">
        <v>43781</v>
      </c>
      <c r="B3605">
        <v>235.27</v>
      </c>
      <c r="C3605">
        <v>119.02</v>
      </c>
      <c r="D3605">
        <v>315.52999999999997</v>
      </c>
      <c r="E3605">
        <v>90.97</v>
      </c>
      <c r="F3605">
        <v>36.71</v>
      </c>
      <c r="G3605">
        <v>46.9</v>
      </c>
      <c r="H3605">
        <v>52.402500000000003</v>
      </c>
      <c r="I3605">
        <v>56.42</v>
      </c>
      <c r="J3605">
        <v>52.15</v>
      </c>
      <c r="K3605">
        <v>267.58999999999997</v>
      </c>
      <c r="L3605">
        <v>58.2</v>
      </c>
      <c r="O3605" s="1">
        <v>43781</v>
      </c>
      <c r="P3605" s="4">
        <f t="shared" si="115"/>
        <v>103.30415624999999</v>
      </c>
      <c r="Q3605" s="4">
        <f t="shared" si="114"/>
        <v>235.27</v>
      </c>
      <c r="T3605" s="59"/>
      <c r="U3605" s="59"/>
    </row>
    <row r="3606" spans="1:21" x14ac:dyDescent="0.3">
      <c r="A3606">
        <v>43782</v>
      </c>
      <c r="B3606">
        <v>235.52</v>
      </c>
      <c r="C3606">
        <v>118.42</v>
      </c>
      <c r="D3606">
        <v>313.67</v>
      </c>
      <c r="E3606">
        <v>90.47</v>
      </c>
      <c r="F3606">
        <v>37.520000000000003</v>
      </c>
      <c r="G3606">
        <v>46.3</v>
      </c>
      <c r="H3606">
        <v>52.142499999999998</v>
      </c>
      <c r="I3606">
        <v>57.12</v>
      </c>
      <c r="J3606">
        <v>52.88</v>
      </c>
      <c r="K3606">
        <v>269.92</v>
      </c>
      <c r="L3606">
        <v>57.89</v>
      </c>
      <c r="O3606" s="1">
        <v>43782</v>
      </c>
      <c r="P3606" s="4">
        <f t="shared" si="115"/>
        <v>103.16240625000002</v>
      </c>
      <c r="Q3606" s="4">
        <f t="shared" si="114"/>
        <v>235.52</v>
      </c>
      <c r="T3606" s="59"/>
      <c r="U3606" s="59"/>
    </row>
    <row r="3607" spans="1:21" x14ac:dyDescent="0.3">
      <c r="A3607">
        <v>43783</v>
      </c>
      <c r="B3607">
        <v>234.74</v>
      </c>
      <c r="C3607">
        <v>117.57</v>
      </c>
      <c r="D3607">
        <v>308.97000000000003</v>
      </c>
      <c r="E3607">
        <v>90.48</v>
      </c>
      <c r="F3607">
        <v>38.35</v>
      </c>
      <c r="G3607">
        <v>46.8</v>
      </c>
      <c r="H3607">
        <v>52.447499999999998</v>
      </c>
      <c r="I3607">
        <v>56.96</v>
      </c>
      <c r="J3607">
        <v>52.48</v>
      </c>
      <c r="K3607">
        <v>269.73</v>
      </c>
      <c r="L3607">
        <v>57.81</v>
      </c>
      <c r="O3607" s="1">
        <v>43783</v>
      </c>
      <c r="P3607" s="4">
        <f t="shared" si="115"/>
        <v>102.66659375</v>
      </c>
      <c r="Q3607" s="4">
        <f t="shared" si="114"/>
        <v>234.74</v>
      </c>
      <c r="T3607" s="59"/>
      <c r="U3607" s="59"/>
    </row>
    <row r="3608" spans="1:21" x14ac:dyDescent="0.3">
      <c r="A3608">
        <v>43784</v>
      </c>
      <c r="B3608">
        <v>236.89</v>
      </c>
      <c r="C3608">
        <v>118</v>
      </c>
      <c r="D3608">
        <v>312.91000000000003</v>
      </c>
      <c r="E3608">
        <v>90.81</v>
      </c>
      <c r="F3608">
        <v>38.56</v>
      </c>
      <c r="G3608">
        <v>47.71</v>
      </c>
      <c r="H3608">
        <v>51.047499999999999</v>
      </c>
      <c r="I3608">
        <v>62.06</v>
      </c>
      <c r="J3608">
        <v>53.29</v>
      </c>
      <c r="K3608">
        <v>274.97000000000003</v>
      </c>
      <c r="L3608">
        <v>57.96</v>
      </c>
      <c r="O3608" s="1">
        <v>43784</v>
      </c>
      <c r="P3608" s="4">
        <f t="shared" si="115"/>
        <v>104.05696875000002</v>
      </c>
      <c r="Q3608" s="4">
        <f t="shared" si="114"/>
        <v>236.89</v>
      </c>
      <c r="T3608" s="59"/>
      <c r="U3608" s="59"/>
    </row>
    <row r="3609" spans="1:21" x14ac:dyDescent="0.3">
      <c r="A3609">
        <v>43785</v>
      </c>
      <c r="B3609">
        <v>236.89</v>
      </c>
      <c r="C3609">
        <v>118</v>
      </c>
      <c r="D3609">
        <v>312.91000000000003</v>
      </c>
      <c r="E3609">
        <v>90.81</v>
      </c>
      <c r="F3609">
        <v>38.56</v>
      </c>
      <c r="G3609">
        <v>47.71</v>
      </c>
      <c r="H3609">
        <v>51.047499999999999</v>
      </c>
      <c r="I3609">
        <v>62.06</v>
      </c>
      <c r="J3609">
        <v>53.29</v>
      </c>
      <c r="K3609">
        <v>274.97000000000003</v>
      </c>
      <c r="L3609">
        <v>57.96</v>
      </c>
      <c r="O3609" s="1">
        <v>43785</v>
      </c>
      <c r="P3609" s="4">
        <f t="shared" si="115"/>
        <v>104.05696875000002</v>
      </c>
      <c r="Q3609" s="4">
        <f t="shared" si="114"/>
        <v>236.89</v>
      </c>
      <c r="T3609" s="59"/>
      <c r="U3609" s="59"/>
    </row>
    <row r="3610" spans="1:21" x14ac:dyDescent="0.3">
      <c r="A3610">
        <v>43786</v>
      </c>
      <c r="B3610">
        <v>236.89</v>
      </c>
      <c r="C3610">
        <v>118</v>
      </c>
      <c r="D3610">
        <v>312.91000000000003</v>
      </c>
      <c r="E3610">
        <v>90.81</v>
      </c>
      <c r="F3610">
        <v>38.56</v>
      </c>
      <c r="G3610">
        <v>47.71</v>
      </c>
      <c r="H3610">
        <v>51.047499999999999</v>
      </c>
      <c r="I3610">
        <v>62.06</v>
      </c>
      <c r="J3610">
        <v>53.29</v>
      </c>
      <c r="K3610">
        <v>274.97000000000003</v>
      </c>
      <c r="L3610">
        <v>57.96</v>
      </c>
      <c r="O3610" s="1">
        <v>43786</v>
      </c>
      <c r="P3610" s="4">
        <f t="shared" si="115"/>
        <v>104.05696875000002</v>
      </c>
      <c r="Q3610" s="4">
        <f t="shared" si="114"/>
        <v>236.89</v>
      </c>
      <c r="T3610" s="59"/>
      <c r="U3610" s="59"/>
    </row>
    <row r="3611" spans="1:21" x14ac:dyDescent="0.3">
      <c r="A3611">
        <v>43787</v>
      </c>
      <c r="B3611">
        <v>236.35</v>
      </c>
      <c r="C3611">
        <v>117.89</v>
      </c>
      <c r="D3611">
        <v>311.07</v>
      </c>
      <c r="E3611">
        <v>90.48</v>
      </c>
      <c r="F3611">
        <v>39.880000000000003</v>
      </c>
      <c r="G3611">
        <v>47.82</v>
      </c>
      <c r="H3611">
        <v>53.07</v>
      </c>
      <c r="I3611">
        <v>62.35</v>
      </c>
      <c r="J3611">
        <v>53.42</v>
      </c>
      <c r="K3611">
        <v>273.47000000000003</v>
      </c>
      <c r="L3611">
        <v>58.25</v>
      </c>
      <c r="O3611" s="1">
        <v>43787</v>
      </c>
      <c r="P3611" s="4">
        <f t="shared" si="115"/>
        <v>104.18562500000002</v>
      </c>
      <c r="Q3611" s="4">
        <f t="shared" si="114"/>
        <v>236.35</v>
      </c>
      <c r="T3611" s="59"/>
      <c r="U3611" s="59"/>
    </row>
    <row r="3612" spans="1:21" x14ac:dyDescent="0.3">
      <c r="A3612">
        <v>43788</v>
      </c>
      <c r="B3612">
        <v>235.17</v>
      </c>
      <c r="C3612">
        <v>117.84</v>
      </c>
      <c r="D3612">
        <v>317.7</v>
      </c>
      <c r="E3612">
        <v>87.96</v>
      </c>
      <c r="F3612">
        <v>41.29</v>
      </c>
      <c r="G3612">
        <v>46.58</v>
      </c>
      <c r="H3612">
        <v>51.997500000000002</v>
      </c>
      <c r="I3612">
        <v>60.94</v>
      </c>
      <c r="J3612">
        <v>53.76</v>
      </c>
      <c r="K3612">
        <v>271.55</v>
      </c>
      <c r="L3612">
        <v>58.35</v>
      </c>
      <c r="O3612" s="1">
        <v>43788</v>
      </c>
      <c r="P3612" s="4">
        <f t="shared" si="115"/>
        <v>104.31446874999999</v>
      </c>
      <c r="Q3612" s="4">
        <f t="shared" si="114"/>
        <v>235.17</v>
      </c>
      <c r="T3612" s="59"/>
      <c r="U3612" s="59"/>
    </row>
    <row r="3613" spans="1:21" x14ac:dyDescent="0.3">
      <c r="A3613">
        <v>43789</v>
      </c>
      <c r="B3613">
        <v>232.4</v>
      </c>
      <c r="C3613">
        <v>116.23</v>
      </c>
      <c r="D3613">
        <v>311.67</v>
      </c>
      <c r="E3613">
        <v>85.62</v>
      </c>
      <c r="F3613">
        <v>40.98</v>
      </c>
      <c r="G3613">
        <v>45.57</v>
      </c>
      <c r="H3613">
        <v>52.795000000000002</v>
      </c>
      <c r="I3613">
        <v>59.65</v>
      </c>
      <c r="J3613">
        <v>53.5</v>
      </c>
      <c r="K3613">
        <v>268.87</v>
      </c>
      <c r="L3613">
        <v>57.9</v>
      </c>
      <c r="O3613" s="1">
        <v>43789</v>
      </c>
      <c r="P3613" s="4">
        <f t="shared" si="115"/>
        <v>102.7901875</v>
      </c>
      <c r="Q3613" s="4">
        <f t="shared" si="114"/>
        <v>232.4</v>
      </c>
      <c r="T3613" s="59"/>
      <c r="U3613" s="59"/>
    </row>
    <row r="3614" spans="1:21" x14ac:dyDescent="0.3">
      <c r="A3614">
        <v>43790</v>
      </c>
      <c r="B3614">
        <v>229.92</v>
      </c>
      <c r="C3614">
        <v>116.1</v>
      </c>
      <c r="D3614">
        <v>315.25</v>
      </c>
      <c r="E3614">
        <v>85.11</v>
      </c>
      <c r="F3614">
        <v>39.520000000000003</v>
      </c>
      <c r="G3614">
        <v>45.55</v>
      </c>
      <c r="H3614">
        <v>52.545000000000002</v>
      </c>
      <c r="I3614">
        <v>56.44</v>
      </c>
      <c r="J3614">
        <v>52.98</v>
      </c>
      <c r="K3614">
        <v>267.02999999999997</v>
      </c>
      <c r="L3614">
        <v>58.22</v>
      </c>
      <c r="O3614" s="1">
        <v>43790</v>
      </c>
      <c r="P3614" s="4">
        <f t="shared" si="115"/>
        <v>102.4831875</v>
      </c>
      <c r="Q3614" s="4">
        <f t="shared" si="114"/>
        <v>229.92</v>
      </c>
      <c r="T3614" s="59"/>
      <c r="U3614" s="59"/>
    </row>
    <row r="3615" spans="1:21" x14ac:dyDescent="0.3">
      <c r="A3615">
        <v>43791</v>
      </c>
      <c r="B3615">
        <v>229.68</v>
      </c>
      <c r="C3615">
        <v>117.01</v>
      </c>
      <c r="D3615">
        <v>314.92</v>
      </c>
      <c r="E3615">
        <v>84.89</v>
      </c>
      <c r="F3615">
        <v>39.15</v>
      </c>
      <c r="G3615">
        <v>45.87</v>
      </c>
      <c r="H3615">
        <v>52.722499999999997</v>
      </c>
      <c r="I3615">
        <v>55.94</v>
      </c>
      <c r="J3615">
        <v>52.79</v>
      </c>
      <c r="K3615">
        <v>266.22000000000003</v>
      </c>
      <c r="L3615">
        <v>57.61</v>
      </c>
      <c r="O3615" s="1">
        <v>43791</v>
      </c>
      <c r="P3615" s="4">
        <f t="shared" si="115"/>
        <v>102.36315625000002</v>
      </c>
      <c r="Q3615" s="4">
        <f t="shared" si="114"/>
        <v>229.68</v>
      </c>
      <c r="T3615" s="59"/>
      <c r="U3615" s="59"/>
    </row>
    <row r="3616" spans="1:21" x14ac:dyDescent="0.3">
      <c r="A3616">
        <v>43792</v>
      </c>
      <c r="B3616">
        <v>229.68</v>
      </c>
      <c r="C3616">
        <v>117.01</v>
      </c>
      <c r="D3616">
        <v>314.92</v>
      </c>
      <c r="E3616">
        <v>84.89</v>
      </c>
      <c r="F3616">
        <v>39.15</v>
      </c>
      <c r="G3616">
        <v>45.87</v>
      </c>
      <c r="H3616">
        <v>52.722499999999997</v>
      </c>
      <c r="I3616">
        <v>55.94</v>
      </c>
      <c r="J3616">
        <v>52.79</v>
      </c>
      <c r="K3616">
        <v>266.22000000000003</v>
      </c>
      <c r="L3616">
        <v>57.61</v>
      </c>
      <c r="O3616" s="1">
        <v>43792</v>
      </c>
      <c r="P3616" s="4">
        <f t="shared" si="115"/>
        <v>102.36315625000002</v>
      </c>
      <c r="Q3616" s="4">
        <f t="shared" si="114"/>
        <v>229.68</v>
      </c>
      <c r="T3616" s="59"/>
      <c r="U3616" s="59"/>
    </row>
    <row r="3617" spans="1:21" x14ac:dyDescent="0.3">
      <c r="A3617">
        <v>43793</v>
      </c>
      <c r="B3617">
        <v>229.68</v>
      </c>
      <c r="C3617">
        <v>117.01</v>
      </c>
      <c r="D3617">
        <v>314.92</v>
      </c>
      <c r="E3617">
        <v>84.89</v>
      </c>
      <c r="F3617">
        <v>39.15</v>
      </c>
      <c r="G3617">
        <v>45.87</v>
      </c>
      <c r="H3617">
        <v>52.722499999999997</v>
      </c>
      <c r="I3617">
        <v>55.94</v>
      </c>
      <c r="J3617">
        <v>52.79</v>
      </c>
      <c r="K3617">
        <v>266.22000000000003</v>
      </c>
      <c r="L3617">
        <v>57.61</v>
      </c>
      <c r="O3617" s="1">
        <v>43793</v>
      </c>
      <c r="P3617" s="4">
        <f t="shared" si="115"/>
        <v>102.36315625000002</v>
      </c>
      <c r="Q3617" s="4">
        <f t="shared" si="114"/>
        <v>229.68</v>
      </c>
      <c r="T3617" s="59"/>
      <c r="U3617" s="59"/>
    </row>
    <row r="3618" spans="1:21" x14ac:dyDescent="0.3">
      <c r="A3618">
        <v>43794</v>
      </c>
      <c r="B3618">
        <v>235.19</v>
      </c>
      <c r="C3618">
        <v>119.01</v>
      </c>
      <c r="D3618">
        <v>319.62</v>
      </c>
      <c r="E3618">
        <v>85.29</v>
      </c>
      <c r="F3618">
        <v>39.79</v>
      </c>
      <c r="G3618">
        <v>47.52</v>
      </c>
      <c r="H3618">
        <v>55.302500000000002</v>
      </c>
      <c r="I3618">
        <v>58.28</v>
      </c>
      <c r="J3618">
        <v>53.76</v>
      </c>
      <c r="K3618">
        <v>271.14999999999998</v>
      </c>
      <c r="L3618">
        <v>58.81</v>
      </c>
      <c r="O3618" s="1">
        <v>43794</v>
      </c>
      <c r="P3618" s="4">
        <f t="shared" si="115"/>
        <v>104.40303125000001</v>
      </c>
      <c r="Q3618" s="4">
        <f t="shared" si="114"/>
        <v>235.19</v>
      </c>
      <c r="T3618" s="59"/>
      <c r="U3618" s="59"/>
    </row>
    <row r="3619" spans="1:21" x14ac:dyDescent="0.3">
      <c r="A3619">
        <v>43795</v>
      </c>
      <c r="B3619">
        <v>234.31</v>
      </c>
      <c r="C3619">
        <v>119.13</v>
      </c>
      <c r="D3619">
        <v>316.27</v>
      </c>
      <c r="E3619">
        <v>84.63</v>
      </c>
      <c r="F3619">
        <v>38.99</v>
      </c>
      <c r="G3619">
        <v>46.715000000000003</v>
      </c>
      <c r="H3619">
        <v>54.25</v>
      </c>
      <c r="I3619">
        <v>57.57</v>
      </c>
      <c r="J3619">
        <v>53.63</v>
      </c>
      <c r="K3619">
        <v>271.47000000000003</v>
      </c>
      <c r="L3619">
        <v>58.9</v>
      </c>
      <c r="O3619" s="1">
        <v>43795</v>
      </c>
      <c r="P3619" s="4">
        <f t="shared" si="115"/>
        <v>103.6061875</v>
      </c>
      <c r="Q3619" s="4">
        <f t="shared" si="114"/>
        <v>234.31</v>
      </c>
      <c r="T3619" s="59"/>
      <c r="U3619" s="59"/>
    </row>
    <row r="3620" spans="1:21" x14ac:dyDescent="0.3">
      <c r="A3620">
        <v>43796</v>
      </c>
      <c r="B3620">
        <v>236</v>
      </c>
      <c r="C3620">
        <v>121.73</v>
      </c>
      <c r="D3620">
        <v>318.44</v>
      </c>
      <c r="E3620">
        <v>84.8</v>
      </c>
      <c r="F3620">
        <v>39.409999999999997</v>
      </c>
      <c r="G3620">
        <v>48.16</v>
      </c>
      <c r="H3620">
        <v>54.56</v>
      </c>
      <c r="I3620">
        <v>58.29</v>
      </c>
      <c r="J3620">
        <v>53.89</v>
      </c>
      <c r="K3620">
        <v>271.48</v>
      </c>
      <c r="L3620">
        <v>58.51</v>
      </c>
      <c r="O3620" s="1">
        <v>43796</v>
      </c>
      <c r="P3620" s="4">
        <f t="shared" si="115"/>
        <v>104.45725000000002</v>
      </c>
      <c r="Q3620" s="4">
        <f t="shared" si="114"/>
        <v>236</v>
      </c>
      <c r="T3620" s="59"/>
      <c r="U3620" s="59"/>
    </row>
    <row r="3621" spans="1:21" x14ac:dyDescent="0.3">
      <c r="A3621">
        <v>43797</v>
      </c>
      <c r="B3621">
        <v>236</v>
      </c>
      <c r="C3621">
        <v>121.73</v>
      </c>
      <c r="D3621">
        <v>318.44</v>
      </c>
      <c r="E3621">
        <v>84.8</v>
      </c>
      <c r="F3621">
        <v>39.409999999999997</v>
      </c>
      <c r="G3621">
        <v>48.16</v>
      </c>
      <c r="H3621">
        <v>54.56</v>
      </c>
      <c r="I3621">
        <v>58.29</v>
      </c>
      <c r="J3621">
        <v>53.89</v>
      </c>
      <c r="K3621">
        <v>271.48</v>
      </c>
      <c r="L3621">
        <v>58.51</v>
      </c>
      <c r="O3621" s="1">
        <v>43797</v>
      </c>
      <c r="P3621" s="4">
        <f t="shared" si="115"/>
        <v>104.45725000000002</v>
      </c>
      <c r="Q3621" s="4">
        <f t="shared" si="114"/>
        <v>236</v>
      </c>
      <c r="T3621" s="59"/>
      <c r="U3621" s="59"/>
    </row>
    <row r="3622" spans="1:21" x14ac:dyDescent="0.3">
      <c r="A3622">
        <v>43798</v>
      </c>
      <c r="B3622">
        <v>233.47</v>
      </c>
      <c r="C3622">
        <v>120.21</v>
      </c>
      <c r="D3622">
        <v>316.20999999999998</v>
      </c>
      <c r="E3622">
        <v>83.55</v>
      </c>
      <c r="F3622">
        <v>39.15</v>
      </c>
      <c r="G3622">
        <v>47.51</v>
      </c>
      <c r="H3622">
        <v>54.185000000000002</v>
      </c>
      <c r="I3622">
        <v>57.9</v>
      </c>
      <c r="J3622">
        <v>53.09</v>
      </c>
      <c r="K3622">
        <v>270.62</v>
      </c>
      <c r="L3622">
        <v>58.05</v>
      </c>
      <c r="O3622" s="1">
        <v>43798</v>
      </c>
      <c r="P3622" s="4">
        <f t="shared" si="115"/>
        <v>103.5715625</v>
      </c>
      <c r="Q3622" s="4">
        <f t="shared" si="114"/>
        <v>233.47</v>
      </c>
      <c r="T3622" s="59"/>
      <c r="U3622" s="59"/>
    </row>
    <row r="3623" spans="1:21" x14ac:dyDescent="0.3">
      <c r="A3623">
        <v>43799</v>
      </c>
      <c r="B3623">
        <v>233.47</v>
      </c>
      <c r="C3623">
        <v>120.21</v>
      </c>
      <c r="D3623">
        <v>316.20999999999998</v>
      </c>
      <c r="E3623">
        <v>83.55</v>
      </c>
      <c r="F3623">
        <v>39.15</v>
      </c>
      <c r="G3623">
        <v>47.51</v>
      </c>
      <c r="H3623">
        <v>54.185000000000002</v>
      </c>
      <c r="I3623">
        <v>57.9</v>
      </c>
      <c r="J3623">
        <v>53.09</v>
      </c>
      <c r="K3623">
        <v>270.62</v>
      </c>
      <c r="L3623">
        <v>58.05</v>
      </c>
      <c r="O3623" s="1">
        <v>43799</v>
      </c>
      <c r="P3623" s="4">
        <f t="shared" si="115"/>
        <v>103.5715625</v>
      </c>
      <c r="Q3623" s="4">
        <f t="shared" si="114"/>
        <v>233.47</v>
      </c>
      <c r="T3623" s="59"/>
      <c r="U3623" s="59"/>
    </row>
    <row r="3624" spans="1:21" x14ac:dyDescent="0.3">
      <c r="A3624">
        <v>43800</v>
      </c>
      <c r="B3624">
        <v>233.47</v>
      </c>
      <c r="C3624">
        <v>120.21</v>
      </c>
      <c r="D3624">
        <v>316.20999999999998</v>
      </c>
      <c r="E3624">
        <v>83.55</v>
      </c>
      <c r="F3624">
        <v>39.15</v>
      </c>
      <c r="G3624">
        <v>47.51</v>
      </c>
      <c r="H3624">
        <v>54.185000000000002</v>
      </c>
      <c r="I3624">
        <v>57.9</v>
      </c>
      <c r="J3624">
        <v>53.09</v>
      </c>
      <c r="K3624">
        <v>270.62</v>
      </c>
      <c r="L3624">
        <v>58.05</v>
      </c>
      <c r="O3624" s="1">
        <v>43800</v>
      </c>
      <c r="P3624" s="4">
        <f t="shared" si="115"/>
        <v>103.5715625</v>
      </c>
      <c r="Q3624" s="4">
        <f t="shared" si="114"/>
        <v>233.47</v>
      </c>
      <c r="T3624" s="59"/>
      <c r="U3624" s="59"/>
    </row>
    <row r="3625" spans="1:21" x14ac:dyDescent="0.3">
      <c r="A3625">
        <v>43801</v>
      </c>
      <c r="B3625">
        <v>229.88</v>
      </c>
      <c r="C3625">
        <v>118.79</v>
      </c>
      <c r="D3625">
        <v>310.72000000000003</v>
      </c>
      <c r="E3625">
        <v>82.45</v>
      </c>
      <c r="F3625">
        <v>38.729999999999997</v>
      </c>
      <c r="G3625">
        <v>46.39</v>
      </c>
      <c r="H3625">
        <v>52.3125</v>
      </c>
      <c r="I3625">
        <v>56.7</v>
      </c>
      <c r="J3625">
        <v>52.98</v>
      </c>
      <c r="K3625">
        <v>265.58999999999997</v>
      </c>
      <c r="L3625">
        <v>57.66</v>
      </c>
      <c r="O3625" s="1">
        <v>43801</v>
      </c>
      <c r="P3625" s="4">
        <f t="shared" si="115"/>
        <v>101.85065624999999</v>
      </c>
      <c r="Q3625" s="4">
        <f t="shared" si="114"/>
        <v>229.88</v>
      </c>
      <c r="T3625" s="59"/>
      <c r="U3625" s="59"/>
    </row>
    <row r="3626" spans="1:21" x14ac:dyDescent="0.3">
      <c r="A3626">
        <v>43802</v>
      </c>
      <c r="B3626">
        <v>226.32</v>
      </c>
      <c r="C3626">
        <v>117.75</v>
      </c>
      <c r="D3626">
        <v>306.52</v>
      </c>
      <c r="E3626">
        <v>80.58</v>
      </c>
      <c r="F3626">
        <v>38.9</v>
      </c>
      <c r="G3626">
        <v>45.23</v>
      </c>
      <c r="H3626">
        <v>51.914999999999999</v>
      </c>
      <c r="I3626">
        <v>55.34</v>
      </c>
      <c r="J3626">
        <v>52.78</v>
      </c>
      <c r="K3626">
        <v>264.83999999999997</v>
      </c>
      <c r="L3626">
        <v>56.07</v>
      </c>
      <c r="O3626" s="1">
        <v>43802</v>
      </c>
      <c r="P3626" s="4">
        <f t="shared" si="115"/>
        <v>100.51531249999999</v>
      </c>
      <c r="Q3626" s="4">
        <f t="shared" si="114"/>
        <v>226.32</v>
      </c>
      <c r="T3626" s="59"/>
      <c r="U3626" s="59"/>
    </row>
    <row r="3627" spans="1:21" x14ac:dyDescent="0.3">
      <c r="A3627">
        <v>43803</v>
      </c>
      <c r="B3627">
        <v>229.9</v>
      </c>
      <c r="C3627">
        <v>120.28</v>
      </c>
      <c r="D3627">
        <v>309.72000000000003</v>
      </c>
      <c r="E3627">
        <v>82.08</v>
      </c>
      <c r="F3627">
        <v>39.69</v>
      </c>
      <c r="G3627">
        <v>46.3</v>
      </c>
      <c r="H3627">
        <v>52.354999999999997</v>
      </c>
      <c r="I3627">
        <v>56.09</v>
      </c>
      <c r="J3627">
        <v>53.18</v>
      </c>
      <c r="K3627">
        <v>269.76</v>
      </c>
      <c r="L3627">
        <v>56.02</v>
      </c>
      <c r="O3627" s="1">
        <v>43803</v>
      </c>
      <c r="P3627" s="4">
        <f t="shared" si="115"/>
        <v>101.93218750000001</v>
      </c>
      <c r="Q3627" s="4">
        <f t="shared" si="114"/>
        <v>229.9</v>
      </c>
      <c r="T3627" s="59"/>
      <c r="U3627" s="59"/>
    </row>
    <row r="3628" spans="1:21" x14ac:dyDescent="0.3">
      <c r="A3628">
        <v>43804</v>
      </c>
      <c r="B3628">
        <v>231.05</v>
      </c>
      <c r="C3628">
        <v>120.74</v>
      </c>
      <c r="D3628">
        <v>311.19</v>
      </c>
      <c r="E3628">
        <v>82.584999999999994</v>
      </c>
      <c r="F3628">
        <v>39.619999999999997</v>
      </c>
      <c r="G3628">
        <v>46.62</v>
      </c>
      <c r="H3628">
        <v>52.185000000000002</v>
      </c>
      <c r="I3628">
        <v>55.84</v>
      </c>
      <c r="J3628">
        <v>54.4</v>
      </c>
      <c r="K3628">
        <v>273.83999999999997</v>
      </c>
      <c r="L3628">
        <v>56.08</v>
      </c>
      <c r="O3628" s="1">
        <v>43804</v>
      </c>
      <c r="P3628" s="4">
        <f t="shared" si="115"/>
        <v>102.45875000000001</v>
      </c>
      <c r="Q3628" s="4">
        <f t="shared" si="114"/>
        <v>231.05</v>
      </c>
      <c r="T3628" s="59"/>
      <c r="U3628" s="59"/>
    </row>
    <row r="3629" spans="1:21" x14ac:dyDescent="0.3">
      <c r="A3629">
        <v>43805</v>
      </c>
      <c r="B3629">
        <v>234.39</v>
      </c>
      <c r="C3629">
        <v>122.37</v>
      </c>
      <c r="D3629">
        <v>316.05</v>
      </c>
      <c r="E3629">
        <v>83.82</v>
      </c>
      <c r="F3629">
        <v>39.630000000000003</v>
      </c>
      <c r="G3629">
        <v>47.93</v>
      </c>
      <c r="H3629">
        <v>53.042499999999997</v>
      </c>
      <c r="I3629">
        <v>56.6</v>
      </c>
      <c r="J3629">
        <v>54.94</v>
      </c>
      <c r="K3629">
        <v>280.08999999999997</v>
      </c>
      <c r="L3629">
        <v>56.81</v>
      </c>
      <c r="O3629" s="1">
        <v>43805</v>
      </c>
      <c r="P3629" s="4">
        <f t="shared" si="115"/>
        <v>104.07990625000001</v>
      </c>
      <c r="Q3629" s="4">
        <f t="shared" ref="Q3629:Q3692" si="116">B3629</f>
        <v>234.39</v>
      </c>
      <c r="T3629" s="59"/>
      <c r="U3629" s="59"/>
    </row>
    <row r="3630" spans="1:21" x14ac:dyDescent="0.3">
      <c r="A3630">
        <v>43806</v>
      </c>
      <c r="B3630">
        <v>234.39</v>
      </c>
      <c r="C3630">
        <v>122.37</v>
      </c>
      <c r="D3630">
        <v>316.05</v>
      </c>
      <c r="E3630">
        <v>83.82</v>
      </c>
      <c r="F3630">
        <v>39.630000000000003</v>
      </c>
      <c r="G3630">
        <v>47.93</v>
      </c>
      <c r="H3630">
        <v>53.042499999999997</v>
      </c>
      <c r="I3630">
        <v>56.6</v>
      </c>
      <c r="J3630">
        <v>54.94</v>
      </c>
      <c r="K3630">
        <v>280.08999999999997</v>
      </c>
      <c r="L3630">
        <v>56.81</v>
      </c>
      <c r="O3630" s="1">
        <v>43806</v>
      </c>
      <c r="P3630" s="4">
        <f t="shared" si="115"/>
        <v>104.07990625000001</v>
      </c>
      <c r="Q3630" s="4">
        <f t="shared" si="116"/>
        <v>234.39</v>
      </c>
      <c r="T3630" s="59"/>
      <c r="U3630" s="59"/>
    </row>
    <row r="3631" spans="1:21" x14ac:dyDescent="0.3">
      <c r="A3631">
        <v>43807</v>
      </c>
      <c r="B3631">
        <v>234.39</v>
      </c>
      <c r="C3631">
        <v>122.37</v>
      </c>
      <c r="D3631">
        <v>316.05</v>
      </c>
      <c r="E3631">
        <v>83.82</v>
      </c>
      <c r="F3631">
        <v>39.630000000000003</v>
      </c>
      <c r="G3631">
        <v>47.93</v>
      </c>
      <c r="H3631">
        <v>53.042499999999997</v>
      </c>
      <c r="I3631">
        <v>56.6</v>
      </c>
      <c r="J3631">
        <v>54.94</v>
      </c>
      <c r="K3631">
        <v>280.08999999999997</v>
      </c>
      <c r="L3631">
        <v>56.81</v>
      </c>
      <c r="O3631" s="1">
        <v>43807</v>
      </c>
      <c r="P3631" s="4">
        <f t="shared" si="115"/>
        <v>104.07990625000001</v>
      </c>
      <c r="Q3631" s="4">
        <f t="shared" si="116"/>
        <v>234.39</v>
      </c>
      <c r="T3631" s="59"/>
      <c r="U3631" s="59"/>
    </row>
    <row r="3632" spans="1:21" x14ac:dyDescent="0.3">
      <c r="A3632">
        <v>43808</v>
      </c>
      <c r="B3632">
        <v>233.32</v>
      </c>
      <c r="C3632">
        <v>122</v>
      </c>
      <c r="D3632">
        <v>314.38</v>
      </c>
      <c r="E3632">
        <v>84.92</v>
      </c>
      <c r="F3632">
        <v>38.93</v>
      </c>
      <c r="G3632">
        <v>46.45</v>
      </c>
      <c r="H3632">
        <v>53.042499999999997</v>
      </c>
      <c r="I3632">
        <v>56.6</v>
      </c>
      <c r="J3632">
        <v>54.46</v>
      </c>
      <c r="K3632">
        <v>277.52</v>
      </c>
      <c r="L3632">
        <v>56.53</v>
      </c>
      <c r="O3632" s="1">
        <v>43808</v>
      </c>
      <c r="P3632" s="4">
        <f t="shared" si="115"/>
        <v>103.54490625</v>
      </c>
      <c r="Q3632" s="4">
        <f t="shared" si="116"/>
        <v>233.32</v>
      </c>
      <c r="T3632" s="59"/>
      <c r="U3632" s="59"/>
    </row>
    <row r="3633" spans="1:21" x14ac:dyDescent="0.3">
      <c r="A3633">
        <v>43809</v>
      </c>
      <c r="B3633">
        <v>234.31</v>
      </c>
      <c r="C3633">
        <v>121.37</v>
      </c>
      <c r="D3633">
        <v>315.06</v>
      </c>
      <c r="E3633">
        <v>84.114999999999995</v>
      </c>
      <c r="F3633">
        <v>39.44</v>
      </c>
      <c r="G3633">
        <v>47.46</v>
      </c>
      <c r="H3633">
        <v>53.494999999999997</v>
      </c>
      <c r="I3633">
        <v>56.62</v>
      </c>
      <c r="J3633">
        <v>54.52</v>
      </c>
      <c r="K3633">
        <v>279.11</v>
      </c>
      <c r="L3633">
        <v>56.59</v>
      </c>
      <c r="O3633" s="1">
        <v>43809</v>
      </c>
      <c r="P3633" s="4">
        <f t="shared" si="115"/>
        <v>103.77337499999999</v>
      </c>
      <c r="Q3633" s="4">
        <f t="shared" si="116"/>
        <v>234.31</v>
      </c>
      <c r="T3633" s="59"/>
      <c r="U3633" s="59"/>
    </row>
    <row r="3634" spans="1:21" x14ac:dyDescent="0.3">
      <c r="A3634">
        <v>43810</v>
      </c>
      <c r="B3634">
        <v>239.11</v>
      </c>
      <c r="C3634">
        <v>123.72</v>
      </c>
      <c r="D3634">
        <v>319.72000000000003</v>
      </c>
      <c r="E3634">
        <v>86.99</v>
      </c>
      <c r="F3634">
        <v>39.47</v>
      </c>
      <c r="G3634">
        <v>49.26</v>
      </c>
      <c r="H3634">
        <v>54.335000000000001</v>
      </c>
      <c r="I3634">
        <v>59.04</v>
      </c>
      <c r="J3634">
        <v>55.9</v>
      </c>
      <c r="K3634">
        <v>284.04000000000002</v>
      </c>
      <c r="L3634">
        <v>57.07</v>
      </c>
      <c r="O3634" s="1">
        <v>43810</v>
      </c>
      <c r="P3634" s="4">
        <f t="shared" si="115"/>
        <v>105.8275625</v>
      </c>
      <c r="Q3634" s="4">
        <f t="shared" si="116"/>
        <v>239.11</v>
      </c>
      <c r="T3634" s="59"/>
      <c r="U3634" s="59"/>
    </row>
    <row r="3635" spans="1:21" x14ac:dyDescent="0.3">
      <c r="A3635">
        <v>43811</v>
      </c>
      <c r="B3635">
        <v>245.59</v>
      </c>
      <c r="C3635">
        <v>126.07</v>
      </c>
      <c r="D3635">
        <v>327.8</v>
      </c>
      <c r="E3635">
        <v>89.05</v>
      </c>
      <c r="F3635">
        <v>42.59</v>
      </c>
      <c r="G3635">
        <v>50.97</v>
      </c>
      <c r="H3635">
        <v>56.017499999999998</v>
      </c>
      <c r="I3635">
        <v>60.36</v>
      </c>
      <c r="J3635">
        <v>58.61</v>
      </c>
      <c r="K3635">
        <v>287.24</v>
      </c>
      <c r="L3635">
        <v>57.55</v>
      </c>
      <c r="O3635" s="1">
        <v>43811</v>
      </c>
      <c r="P3635" s="4">
        <f t="shared" si="115"/>
        <v>108.46334374999999</v>
      </c>
      <c r="Q3635" s="4">
        <f t="shared" si="116"/>
        <v>245.59</v>
      </c>
      <c r="T3635" s="59"/>
      <c r="U3635" s="59"/>
    </row>
    <row r="3636" spans="1:21" x14ac:dyDescent="0.3">
      <c r="A3636">
        <v>43812</v>
      </c>
      <c r="B3636">
        <v>244.51</v>
      </c>
      <c r="C3636">
        <v>126.64</v>
      </c>
      <c r="D3636">
        <v>315.42</v>
      </c>
      <c r="E3636">
        <v>87.83</v>
      </c>
      <c r="F3636">
        <v>41.15</v>
      </c>
      <c r="G3636">
        <v>51.2</v>
      </c>
      <c r="H3636">
        <v>55.997500000000002</v>
      </c>
      <c r="I3636">
        <v>59.87</v>
      </c>
      <c r="J3636">
        <v>58.25</v>
      </c>
      <c r="K3636">
        <v>289.89</v>
      </c>
      <c r="L3636">
        <v>57.79</v>
      </c>
      <c r="O3636" s="1">
        <v>43812</v>
      </c>
      <c r="P3636" s="4">
        <f t="shared" si="115"/>
        <v>106.94546875</v>
      </c>
      <c r="Q3636" s="4">
        <f t="shared" si="116"/>
        <v>244.51</v>
      </c>
      <c r="T3636" s="59"/>
      <c r="U3636" s="59"/>
    </row>
    <row r="3637" spans="1:21" x14ac:dyDescent="0.3">
      <c r="A3637">
        <v>43813</v>
      </c>
      <c r="B3637">
        <v>244.51</v>
      </c>
      <c r="C3637">
        <v>126.64</v>
      </c>
      <c r="D3637">
        <v>315.42</v>
      </c>
      <c r="E3637">
        <v>87.83</v>
      </c>
      <c r="F3637">
        <v>41.15</v>
      </c>
      <c r="G3637">
        <v>51.2</v>
      </c>
      <c r="H3637">
        <v>55.997500000000002</v>
      </c>
      <c r="I3637">
        <v>59.87</v>
      </c>
      <c r="J3637">
        <v>58.25</v>
      </c>
      <c r="K3637">
        <v>289.89</v>
      </c>
      <c r="L3637">
        <v>57.79</v>
      </c>
      <c r="O3637" s="1">
        <v>43813</v>
      </c>
      <c r="P3637" s="4">
        <f t="shared" si="115"/>
        <v>106.94546875</v>
      </c>
      <c r="Q3637" s="4">
        <f t="shared" si="116"/>
        <v>244.51</v>
      </c>
      <c r="T3637" s="59"/>
      <c r="U3637" s="59"/>
    </row>
    <row r="3638" spans="1:21" x14ac:dyDescent="0.3">
      <c r="A3638">
        <v>43814</v>
      </c>
      <c r="B3638">
        <v>244.51</v>
      </c>
      <c r="C3638">
        <v>126.64</v>
      </c>
      <c r="D3638">
        <v>315.42</v>
      </c>
      <c r="E3638">
        <v>87.83</v>
      </c>
      <c r="F3638">
        <v>41.15</v>
      </c>
      <c r="G3638">
        <v>51.2</v>
      </c>
      <c r="H3638">
        <v>55.997500000000002</v>
      </c>
      <c r="I3638">
        <v>59.87</v>
      </c>
      <c r="J3638">
        <v>58.25</v>
      </c>
      <c r="K3638">
        <v>289.89</v>
      </c>
      <c r="L3638">
        <v>57.79</v>
      </c>
      <c r="O3638" s="1">
        <v>43814</v>
      </c>
      <c r="P3638" s="4">
        <f t="shared" si="115"/>
        <v>106.94546875</v>
      </c>
      <c r="Q3638" s="4">
        <f t="shared" si="116"/>
        <v>244.51</v>
      </c>
      <c r="T3638" s="59"/>
      <c r="U3638" s="59"/>
    </row>
    <row r="3639" spans="1:21" x14ac:dyDescent="0.3">
      <c r="A3639">
        <v>43815</v>
      </c>
      <c r="B3639">
        <v>245.98</v>
      </c>
      <c r="C3639">
        <v>127.07</v>
      </c>
      <c r="D3639">
        <v>323.13</v>
      </c>
      <c r="E3639">
        <v>88.43</v>
      </c>
      <c r="F3639">
        <v>42.35</v>
      </c>
      <c r="G3639">
        <v>52.94</v>
      </c>
      <c r="H3639">
        <v>56.287500000000001</v>
      </c>
      <c r="I3639">
        <v>59.96</v>
      </c>
      <c r="J3639">
        <v>58.54</v>
      </c>
      <c r="K3639">
        <v>292.97000000000003</v>
      </c>
      <c r="L3639">
        <v>57.7</v>
      </c>
      <c r="O3639" s="1">
        <v>43815</v>
      </c>
      <c r="P3639" s="4">
        <f t="shared" si="115"/>
        <v>108.46059375000002</v>
      </c>
      <c r="Q3639" s="4">
        <f t="shared" si="116"/>
        <v>245.98</v>
      </c>
      <c r="T3639" s="59"/>
      <c r="U3639" s="59"/>
    </row>
    <row r="3640" spans="1:21" x14ac:dyDescent="0.3">
      <c r="A3640">
        <v>43816</v>
      </c>
      <c r="B3640">
        <v>247.09</v>
      </c>
      <c r="C3640">
        <v>127.09</v>
      </c>
      <c r="D3640">
        <v>323.8</v>
      </c>
      <c r="E3640">
        <v>88.32</v>
      </c>
      <c r="F3640">
        <v>42.77</v>
      </c>
      <c r="G3640">
        <v>53</v>
      </c>
      <c r="H3640">
        <v>57.072499999999998</v>
      </c>
      <c r="I3640">
        <v>60.79</v>
      </c>
      <c r="J3640">
        <v>59.23</v>
      </c>
      <c r="K3640">
        <v>294.83999999999997</v>
      </c>
      <c r="L3640">
        <v>57.3</v>
      </c>
      <c r="O3640" s="1">
        <v>43816</v>
      </c>
      <c r="P3640" s="4">
        <f t="shared" si="115"/>
        <v>108.84453125000002</v>
      </c>
      <c r="Q3640" s="4">
        <f t="shared" si="116"/>
        <v>247.09</v>
      </c>
      <c r="T3640" s="59"/>
      <c r="U3640" s="59"/>
    </row>
    <row r="3641" spans="1:21" x14ac:dyDescent="0.3">
      <c r="A3641">
        <v>43817</v>
      </c>
      <c r="B3641">
        <v>246.96</v>
      </c>
      <c r="C3641">
        <v>126.35</v>
      </c>
      <c r="D3641">
        <v>327.44</v>
      </c>
      <c r="E3641">
        <v>87.98</v>
      </c>
      <c r="F3641">
        <v>42.3</v>
      </c>
      <c r="G3641">
        <v>53.04</v>
      </c>
      <c r="H3641">
        <v>57.377499999999998</v>
      </c>
      <c r="I3641">
        <v>60.38</v>
      </c>
      <c r="J3641">
        <v>59.1</v>
      </c>
      <c r="K3641">
        <v>292.16000000000003</v>
      </c>
      <c r="L3641">
        <v>57.17</v>
      </c>
      <c r="O3641" s="1">
        <v>43817</v>
      </c>
      <c r="P3641" s="4">
        <f t="shared" si="115"/>
        <v>108.91721875000002</v>
      </c>
      <c r="Q3641" s="4">
        <f t="shared" si="116"/>
        <v>246.96</v>
      </c>
      <c r="T3641" s="59"/>
      <c r="U3641" s="59"/>
    </row>
    <row r="3642" spans="1:21" x14ac:dyDescent="0.3">
      <c r="A3642">
        <v>43818</v>
      </c>
      <c r="B3642">
        <v>248.95</v>
      </c>
      <c r="C3642">
        <v>126.4</v>
      </c>
      <c r="D3642">
        <v>324.10000000000002</v>
      </c>
      <c r="E3642">
        <v>88.49</v>
      </c>
      <c r="F3642">
        <v>42.83</v>
      </c>
      <c r="G3642">
        <v>54.53</v>
      </c>
      <c r="H3642">
        <v>58.865000000000002</v>
      </c>
      <c r="I3642">
        <v>60.67</v>
      </c>
      <c r="J3642">
        <v>57.96</v>
      </c>
      <c r="K3642">
        <v>291.82</v>
      </c>
      <c r="L3642">
        <v>57.96</v>
      </c>
      <c r="O3642" s="1">
        <v>43818</v>
      </c>
      <c r="P3642" s="4">
        <f t="shared" si="115"/>
        <v>109.04656249999999</v>
      </c>
      <c r="Q3642" s="4">
        <f t="shared" si="116"/>
        <v>248.95</v>
      </c>
      <c r="T3642" s="59"/>
      <c r="U3642" s="59"/>
    </row>
    <row r="3643" spans="1:21" x14ac:dyDescent="0.3">
      <c r="A3643">
        <v>43819</v>
      </c>
      <c r="B3643">
        <v>251.32</v>
      </c>
      <c r="C3643">
        <v>128.94999999999999</v>
      </c>
      <c r="D3643">
        <v>319</v>
      </c>
      <c r="E3643">
        <v>88.85</v>
      </c>
      <c r="F3643">
        <v>44.15</v>
      </c>
      <c r="G3643">
        <v>55.06</v>
      </c>
      <c r="H3643">
        <v>59.842500000000001</v>
      </c>
      <c r="I3643">
        <v>61.81</v>
      </c>
      <c r="J3643">
        <v>57.93</v>
      </c>
      <c r="K3643">
        <v>293.58999999999997</v>
      </c>
      <c r="L3643">
        <v>58.95</v>
      </c>
      <c r="O3643" s="1">
        <v>43819</v>
      </c>
      <c r="P3643" s="4">
        <f t="shared" si="115"/>
        <v>109.44490625</v>
      </c>
      <c r="Q3643" s="4">
        <f t="shared" si="116"/>
        <v>251.32</v>
      </c>
      <c r="T3643" s="59"/>
      <c r="U3643" s="59"/>
    </row>
    <row r="3644" spans="1:21" x14ac:dyDescent="0.3">
      <c r="A3644">
        <v>43820</v>
      </c>
      <c r="B3644">
        <v>251.32</v>
      </c>
      <c r="C3644">
        <v>128.94999999999999</v>
      </c>
      <c r="D3644">
        <v>319</v>
      </c>
      <c r="E3644">
        <v>88.85</v>
      </c>
      <c r="F3644">
        <v>44.15</v>
      </c>
      <c r="G3644">
        <v>55.06</v>
      </c>
      <c r="H3644">
        <v>59.842500000000001</v>
      </c>
      <c r="I3644">
        <v>61.81</v>
      </c>
      <c r="J3644">
        <v>57.93</v>
      </c>
      <c r="K3644">
        <v>293.58999999999997</v>
      </c>
      <c r="L3644">
        <v>58.95</v>
      </c>
      <c r="O3644" s="1">
        <v>43820</v>
      </c>
      <c r="P3644" s="4">
        <f t="shared" si="115"/>
        <v>109.44490625</v>
      </c>
      <c r="Q3644" s="4">
        <f t="shared" si="116"/>
        <v>251.32</v>
      </c>
      <c r="T3644" s="59"/>
      <c r="U3644" s="59"/>
    </row>
    <row r="3645" spans="1:21" x14ac:dyDescent="0.3">
      <c r="A3645">
        <v>43821</v>
      </c>
      <c r="B3645">
        <v>251.32</v>
      </c>
      <c r="C3645">
        <v>128.94999999999999</v>
      </c>
      <c r="D3645">
        <v>319</v>
      </c>
      <c r="E3645">
        <v>88.85</v>
      </c>
      <c r="F3645">
        <v>44.15</v>
      </c>
      <c r="G3645">
        <v>55.06</v>
      </c>
      <c r="H3645">
        <v>59.842500000000001</v>
      </c>
      <c r="I3645">
        <v>61.81</v>
      </c>
      <c r="J3645">
        <v>57.93</v>
      </c>
      <c r="K3645">
        <v>293.58999999999997</v>
      </c>
      <c r="L3645">
        <v>58.95</v>
      </c>
      <c r="O3645" s="1">
        <v>43821</v>
      </c>
      <c r="P3645" s="4">
        <f t="shared" si="115"/>
        <v>109.44490625</v>
      </c>
      <c r="Q3645" s="4">
        <f t="shared" si="116"/>
        <v>251.32</v>
      </c>
      <c r="T3645" s="59"/>
      <c r="U3645" s="59"/>
    </row>
    <row r="3646" spans="1:21" x14ac:dyDescent="0.3">
      <c r="A3646">
        <v>43822</v>
      </c>
      <c r="B3646">
        <v>252.12</v>
      </c>
      <c r="C3646">
        <v>128.55000000000001</v>
      </c>
      <c r="D3646">
        <v>319.52999999999997</v>
      </c>
      <c r="E3646">
        <v>88.45</v>
      </c>
      <c r="F3646">
        <v>45.46</v>
      </c>
      <c r="G3646">
        <v>55.4</v>
      </c>
      <c r="H3646">
        <v>59.704999999999998</v>
      </c>
      <c r="I3646">
        <v>61.08</v>
      </c>
      <c r="J3646">
        <v>58.22</v>
      </c>
      <c r="K3646">
        <v>296.14</v>
      </c>
      <c r="L3646">
        <v>59.23</v>
      </c>
      <c r="O3646" s="1">
        <v>43822</v>
      </c>
      <c r="P3646" s="4">
        <f t="shared" si="115"/>
        <v>109.67606250000001</v>
      </c>
      <c r="Q3646" s="4">
        <f t="shared" si="116"/>
        <v>252.12</v>
      </c>
      <c r="T3646" s="59"/>
      <c r="U3646" s="59"/>
    </row>
    <row r="3647" spans="1:21" x14ac:dyDescent="0.3">
      <c r="A3647">
        <v>43823</v>
      </c>
      <c r="B3647">
        <v>252.53</v>
      </c>
      <c r="C3647">
        <v>128.53</v>
      </c>
      <c r="D3647">
        <v>320.5</v>
      </c>
      <c r="E3647">
        <v>88.77</v>
      </c>
      <c r="F3647">
        <v>46.54</v>
      </c>
      <c r="G3647">
        <v>55.42</v>
      </c>
      <c r="H3647">
        <v>59.655000000000001</v>
      </c>
      <c r="I3647">
        <v>61.5</v>
      </c>
      <c r="J3647">
        <v>57.76</v>
      </c>
      <c r="K3647">
        <v>294.93</v>
      </c>
      <c r="L3647">
        <v>59.41</v>
      </c>
      <c r="O3647" s="1">
        <v>43823</v>
      </c>
      <c r="P3647" s="4">
        <f t="shared" si="115"/>
        <v>109.92106250000001</v>
      </c>
      <c r="Q3647" s="4">
        <f t="shared" si="116"/>
        <v>252.53</v>
      </c>
      <c r="T3647" s="59"/>
      <c r="U3647" s="59"/>
    </row>
    <row r="3648" spans="1:21" x14ac:dyDescent="0.3">
      <c r="A3648">
        <v>43824</v>
      </c>
      <c r="B3648">
        <v>252.53</v>
      </c>
      <c r="C3648">
        <v>128.53</v>
      </c>
      <c r="D3648">
        <v>320.5</v>
      </c>
      <c r="E3648">
        <v>88.77</v>
      </c>
      <c r="F3648">
        <v>46.54</v>
      </c>
      <c r="G3648">
        <v>55.42</v>
      </c>
      <c r="H3648">
        <v>59.655000000000001</v>
      </c>
      <c r="I3648">
        <v>61.5</v>
      </c>
      <c r="J3648">
        <v>57.76</v>
      </c>
      <c r="K3648">
        <v>294.93</v>
      </c>
      <c r="L3648">
        <v>59.41</v>
      </c>
      <c r="O3648" s="1">
        <v>43824</v>
      </c>
      <c r="P3648" s="4">
        <f t="shared" si="115"/>
        <v>109.92106250000001</v>
      </c>
      <c r="Q3648" s="4">
        <f t="shared" si="116"/>
        <v>252.53</v>
      </c>
      <c r="T3648" s="59"/>
      <c r="U3648" s="59"/>
    </row>
    <row r="3649" spans="1:21" x14ac:dyDescent="0.3">
      <c r="A3649">
        <v>43825</v>
      </c>
      <c r="B3649">
        <v>252.82</v>
      </c>
      <c r="C3649">
        <v>128.47999999999999</v>
      </c>
      <c r="D3649">
        <v>317.98</v>
      </c>
      <c r="E3649">
        <v>88.4</v>
      </c>
      <c r="F3649">
        <v>46.63</v>
      </c>
      <c r="G3649">
        <v>55.104999999999997</v>
      </c>
      <c r="H3649">
        <v>59.797499999999999</v>
      </c>
      <c r="I3649">
        <v>61.31</v>
      </c>
      <c r="J3649">
        <v>58.25</v>
      </c>
      <c r="K3649">
        <v>296.33999999999997</v>
      </c>
      <c r="L3649">
        <v>59.82</v>
      </c>
      <c r="O3649" s="1">
        <v>43825</v>
      </c>
      <c r="P3649" s="4">
        <f t="shared" si="115"/>
        <v>109.70078125000001</v>
      </c>
      <c r="Q3649" s="4">
        <f t="shared" si="116"/>
        <v>252.82</v>
      </c>
      <c r="T3649" s="59"/>
      <c r="U3649" s="59"/>
    </row>
    <row r="3650" spans="1:21" x14ac:dyDescent="0.3">
      <c r="A3650">
        <v>43826</v>
      </c>
      <c r="B3650">
        <v>252.32</v>
      </c>
      <c r="C3650">
        <v>128.57</v>
      </c>
      <c r="D3650">
        <v>316.52999999999997</v>
      </c>
      <c r="E3650">
        <v>88.8</v>
      </c>
      <c r="F3650">
        <v>46.18</v>
      </c>
      <c r="G3650">
        <v>54.03</v>
      </c>
      <c r="H3650">
        <v>59.217500000000001</v>
      </c>
      <c r="I3650">
        <v>61.17</v>
      </c>
      <c r="J3650">
        <v>58.46</v>
      </c>
      <c r="K3650">
        <v>296.67</v>
      </c>
      <c r="L3650">
        <v>60.08</v>
      </c>
      <c r="O3650" s="1">
        <v>43826</v>
      </c>
      <c r="P3650" s="4">
        <f t="shared" si="115"/>
        <v>109.39646875</v>
      </c>
      <c r="Q3650" s="4">
        <f t="shared" si="116"/>
        <v>252.32</v>
      </c>
      <c r="T3650" s="59"/>
      <c r="U3650" s="59"/>
    </row>
    <row r="3651" spans="1:21" x14ac:dyDescent="0.3">
      <c r="A3651">
        <v>43827</v>
      </c>
      <c r="B3651">
        <v>252.32</v>
      </c>
      <c r="C3651">
        <v>128.57</v>
      </c>
      <c r="D3651">
        <v>316.52999999999997</v>
      </c>
      <c r="E3651">
        <v>88.8</v>
      </c>
      <c r="F3651">
        <v>46.18</v>
      </c>
      <c r="G3651">
        <v>54.03</v>
      </c>
      <c r="H3651">
        <v>59.217500000000001</v>
      </c>
      <c r="I3651">
        <v>61.17</v>
      </c>
      <c r="J3651">
        <v>58.46</v>
      </c>
      <c r="K3651">
        <v>296.67</v>
      </c>
      <c r="L3651">
        <v>60.08</v>
      </c>
      <c r="O3651" s="1">
        <v>43827</v>
      </c>
      <c r="P3651" s="4">
        <f t="shared" si="115"/>
        <v>109.39646875</v>
      </c>
      <c r="Q3651" s="4">
        <f t="shared" si="116"/>
        <v>252.32</v>
      </c>
      <c r="T3651" s="59"/>
      <c r="U3651" s="59"/>
    </row>
    <row r="3652" spans="1:21" x14ac:dyDescent="0.3">
      <c r="A3652">
        <v>43828</v>
      </c>
      <c r="B3652">
        <v>252.32</v>
      </c>
      <c r="C3652">
        <v>128.57</v>
      </c>
      <c r="D3652">
        <v>316.52999999999997</v>
      </c>
      <c r="E3652">
        <v>88.8</v>
      </c>
      <c r="F3652">
        <v>46.18</v>
      </c>
      <c r="G3652">
        <v>54.03</v>
      </c>
      <c r="H3652">
        <v>59.217500000000001</v>
      </c>
      <c r="I3652">
        <v>61.17</v>
      </c>
      <c r="J3652">
        <v>58.46</v>
      </c>
      <c r="K3652">
        <v>296.67</v>
      </c>
      <c r="L3652">
        <v>60.08</v>
      </c>
      <c r="O3652" s="1">
        <v>43828</v>
      </c>
      <c r="P3652" s="4">
        <f t="shared" ref="P3652:P3715" si="117">SUMPRODUCT(C3652:L3652,$C$1:$L$1)</f>
        <v>109.39646875</v>
      </c>
      <c r="Q3652" s="4">
        <f t="shared" si="116"/>
        <v>252.32</v>
      </c>
      <c r="T3652" s="59"/>
      <c r="U3652" s="59"/>
    </row>
    <row r="3653" spans="1:21" x14ac:dyDescent="0.3">
      <c r="A3653">
        <v>43829</v>
      </c>
      <c r="B3653">
        <v>250.42</v>
      </c>
      <c r="C3653">
        <v>127.66</v>
      </c>
      <c r="D3653">
        <v>313.45999999999998</v>
      </c>
      <c r="E3653">
        <v>88.43</v>
      </c>
      <c r="F3653">
        <v>45.52</v>
      </c>
      <c r="G3653">
        <v>53.21</v>
      </c>
      <c r="H3653">
        <v>58.08</v>
      </c>
      <c r="I3653">
        <v>60.93</v>
      </c>
      <c r="J3653">
        <v>57.85</v>
      </c>
      <c r="K3653">
        <v>294.89</v>
      </c>
      <c r="L3653">
        <v>59.62</v>
      </c>
      <c r="O3653" s="1">
        <v>43829</v>
      </c>
      <c r="P3653" s="4">
        <f t="shared" si="117"/>
        <v>108.41437500000001</v>
      </c>
      <c r="Q3653" s="4">
        <f t="shared" si="116"/>
        <v>250.42</v>
      </c>
      <c r="T3653" s="59"/>
      <c r="U3653" s="59"/>
    </row>
    <row r="3654" spans="1:21" x14ac:dyDescent="0.3">
      <c r="A3654">
        <v>43830</v>
      </c>
      <c r="B3654">
        <v>251.1</v>
      </c>
      <c r="C3654">
        <v>128.29</v>
      </c>
      <c r="D3654">
        <v>316.02</v>
      </c>
      <c r="E3654">
        <v>88.23</v>
      </c>
      <c r="F3654">
        <v>45.86</v>
      </c>
      <c r="G3654">
        <v>53.78</v>
      </c>
      <c r="H3654">
        <v>58.825000000000003</v>
      </c>
      <c r="I3654">
        <v>61.04</v>
      </c>
      <c r="J3654">
        <v>58.1</v>
      </c>
      <c r="K3654">
        <v>295.94</v>
      </c>
      <c r="L3654">
        <v>59.85</v>
      </c>
      <c r="O3654" s="1">
        <v>43830</v>
      </c>
      <c r="P3654" s="4">
        <f t="shared" si="117"/>
        <v>109.04018750000002</v>
      </c>
      <c r="Q3654" s="4">
        <f t="shared" si="116"/>
        <v>251.1</v>
      </c>
      <c r="T3654" s="59"/>
      <c r="U3654" s="59"/>
    </row>
    <row r="3655" spans="1:21" x14ac:dyDescent="0.3">
      <c r="A3655">
        <v>43831</v>
      </c>
      <c r="B3655">
        <v>251.1</v>
      </c>
      <c r="C3655">
        <v>128.29</v>
      </c>
      <c r="D3655">
        <v>316.02</v>
      </c>
      <c r="E3655">
        <v>88.23</v>
      </c>
      <c r="F3655">
        <v>45.86</v>
      </c>
      <c r="G3655">
        <v>53.78</v>
      </c>
      <c r="H3655">
        <v>58.825000000000003</v>
      </c>
      <c r="I3655">
        <v>61.04</v>
      </c>
      <c r="J3655">
        <v>58.1</v>
      </c>
      <c r="K3655">
        <v>295.94</v>
      </c>
      <c r="L3655">
        <v>59.85</v>
      </c>
      <c r="O3655" s="1">
        <v>43831</v>
      </c>
      <c r="P3655" s="4">
        <f t="shared" si="117"/>
        <v>109.04018750000002</v>
      </c>
      <c r="Q3655" s="4">
        <f t="shared" si="116"/>
        <v>251.1</v>
      </c>
      <c r="T3655" s="59"/>
      <c r="U3655" s="59"/>
    </row>
    <row r="3656" spans="1:21" x14ac:dyDescent="0.3">
      <c r="A3656">
        <v>43832</v>
      </c>
      <c r="B3656">
        <v>256.29000000000002</v>
      </c>
      <c r="C3656">
        <v>129.57</v>
      </c>
      <c r="D3656">
        <v>322.39</v>
      </c>
      <c r="E3656">
        <v>88.69</v>
      </c>
      <c r="F3656">
        <v>49.1</v>
      </c>
      <c r="G3656">
        <v>55.39</v>
      </c>
      <c r="H3656">
        <v>59.977499999999999</v>
      </c>
      <c r="I3656">
        <v>62.2</v>
      </c>
      <c r="J3656">
        <v>60.04</v>
      </c>
      <c r="K3656">
        <v>302.83</v>
      </c>
      <c r="L3656">
        <v>60.84</v>
      </c>
      <c r="O3656" s="1">
        <v>43832</v>
      </c>
      <c r="P3656" s="4">
        <f t="shared" si="117"/>
        <v>111.31121875000001</v>
      </c>
      <c r="Q3656" s="4">
        <f t="shared" si="116"/>
        <v>256.29000000000002</v>
      </c>
      <c r="T3656" s="59"/>
      <c r="U3656" s="59"/>
    </row>
    <row r="3657" spans="1:21" x14ac:dyDescent="0.3">
      <c r="A3657">
        <v>43833</v>
      </c>
      <c r="B3657">
        <v>251.51</v>
      </c>
      <c r="C3657">
        <v>127.85</v>
      </c>
      <c r="D3657">
        <v>314.19</v>
      </c>
      <c r="E3657">
        <v>87.02</v>
      </c>
      <c r="F3657">
        <v>48.6</v>
      </c>
      <c r="G3657">
        <v>54.53</v>
      </c>
      <c r="H3657">
        <v>59.017499999999998</v>
      </c>
      <c r="I3657">
        <v>61.21</v>
      </c>
      <c r="J3657">
        <v>58.06</v>
      </c>
      <c r="K3657">
        <v>297.95</v>
      </c>
      <c r="L3657">
        <v>60.1</v>
      </c>
      <c r="O3657" s="1">
        <v>43833</v>
      </c>
      <c r="P3657" s="4">
        <f t="shared" si="117"/>
        <v>109.20871875000002</v>
      </c>
      <c r="Q3657" s="4">
        <f t="shared" si="116"/>
        <v>251.51</v>
      </c>
      <c r="T3657" s="59"/>
      <c r="U3657" s="59"/>
    </row>
    <row r="3658" spans="1:21" x14ac:dyDescent="0.3">
      <c r="A3658">
        <v>43834</v>
      </c>
      <c r="B3658">
        <v>251.51</v>
      </c>
      <c r="C3658">
        <v>127.85</v>
      </c>
      <c r="D3658">
        <v>314.19</v>
      </c>
      <c r="E3658">
        <v>87.02</v>
      </c>
      <c r="F3658">
        <v>48.6</v>
      </c>
      <c r="G3658">
        <v>54.53</v>
      </c>
      <c r="H3658">
        <v>59.017499999999998</v>
      </c>
      <c r="I3658">
        <v>61.21</v>
      </c>
      <c r="J3658">
        <v>58.06</v>
      </c>
      <c r="K3658">
        <v>297.95</v>
      </c>
      <c r="L3658">
        <v>60.1</v>
      </c>
      <c r="O3658" s="1">
        <v>43834</v>
      </c>
      <c r="P3658" s="4">
        <f t="shared" si="117"/>
        <v>109.20871875000002</v>
      </c>
      <c r="Q3658" s="4">
        <f t="shared" si="116"/>
        <v>251.51</v>
      </c>
      <c r="T3658" s="59"/>
      <c r="U3658" s="59"/>
    </row>
    <row r="3659" spans="1:21" x14ac:dyDescent="0.3">
      <c r="A3659">
        <v>43835</v>
      </c>
      <c r="B3659">
        <v>251.51</v>
      </c>
      <c r="C3659">
        <v>127.85</v>
      </c>
      <c r="D3659">
        <v>314.19</v>
      </c>
      <c r="E3659">
        <v>87.02</v>
      </c>
      <c r="F3659">
        <v>48.6</v>
      </c>
      <c r="G3659">
        <v>54.53</v>
      </c>
      <c r="H3659">
        <v>59.017499999999998</v>
      </c>
      <c r="I3659">
        <v>61.21</v>
      </c>
      <c r="J3659">
        <v>58.06</v>
      </c>
      <c r="K3659">
        <v>297.95</v>
      </c>
      <c r="L3659">
        <v>60.1</v>
      </c>
      <c r="O3659" s="1">
        <v>43835</v>
      </c>
      <c r="P3659" s="4">
        <f t="shared" si="117"/>
        <v>109.20871875000002</v>
      </c>
      <c r="Q3659" s="4">
        <f t="shared" si="116"/>
        <v>251.51</v>
      </c>
      <c r="T3659" s="59"/>
      <c r="U3659" s="59"/>
    </row>
    <row r="3660" spans="1:21" x14ac:dyDescent="0.3">
      <c r="A3660">
        <v>43836</v>
      </c>
      <c r="B3660">
        <v>248.89</v>
      </c>
      <c r="C3660">
        <v>126.96</v>
      </c>
      <c r="D3660">
        <v>313.72000000000003</v>
      </c>
      <c r="E3660">
        <v>86.51</v>
      </c>
      <c r="F3660">
        <v>48.39</v>
      </c>
      <c r="G3660">
        <v>53.564999999999998</v>
      </c>
      <c r="H3660">
        <v>59.265000000000001</v>
      </c>
      <c r="I3660">
        <v>59.89</v>
      </c>
      <c r="J3660">
        <v>57.39</v>
      </c>
      <c r="K3660">
        <v>295.58</v>
      </c>
      <c r="L3660">
        <v>59.93</v>
      </c>
      <c r="O3660" s="1">
        <v>43836</v>
      </c>
      <c r="P3660" s="4">
        <f t="shared" si="117"/>
        <v>108.57437499999999</v>
      </c>
      <c r="Q3660" s="4">
        <f t="shared" si="116"/>
        <v>248.89</v>
      </c>
      <c r="T3660" s="59"/>
      <c r="U3660" s="59"/>
    </row>
    <row r="3661" spans="1:21" x14ac:dyDescent="0.3">
      <c r="A3661">
        <v>43837</v>
      </c>
      <c r="B3661">
        <v>253.47</v>
      </c>
      <c r="C3661">
        <v>129.41</v>
      </c>
      <c r="D3661">
        <v>312.64</v>
      </c>
      <c r="E3661">
        <v>88.97</v>
      </c>
      <c r="F3661">
        <v>48.25</v>
      </c>
      <c r="G3661">
        <v>58.27</v>
      </c>
      <c r="H3661">
        <v>59.982500000000002</v>
      </c>
      <c r="I3661">
        <v>61.62</v>
      </c>
      <c r="J3661">
        <v>58.32</v>
      </c>
      <c r="K3661">
        <v>298.79000000000002</v>
      </c>
      <c r="L3661">
        <v>58.93</v>
      </c>
      <c r="O3661" s="1">
        <v>43837</v>
      </c>
      <c r="P3661" s="4">
        <f t="shared" si="117"/>
        <v>109.88865625</v>
      </c>
      <c r="Q3661" s="4">
        <f t="shared" si="116"/>
        <v>253.47</v>
      </c>
      <c r="T3661" s="59"/>
      <c r="U3661" s="59"/>
    </row>
    <row r="3662" spans="1:21" x14ac:dyDescent="0.3">
      <c r="A3662">
        <v>43838</v>
      </c>
      <c r="B3662">
        <v>253.24</v>
      </c>
      <c r="C3662">
        <v>129.76</v>
      </c>
      <c r="D3662">
        <v>308.74</v>
      </c>
      <c r="E3662">
        <v>88.71</v>
      </c>
      <c r="F3662">
        <v>47.83</v>
      </c>
      <c r="G3662">
        <v>57.52</v>
      </c>
      <c r="H3662">
        <v>60.094999999999999</v>
      </c>
      <c r="I3662">
        <v>61.58</v>
      </c>
      <c r="J3662">
        <v>58.75</v>
      </c>
      <c r="K3662">
        <v>301.89</v>
      </c>
      <c r="L3662">
        <v>58.97</v>
      </c>
      <c r="O3662" s="1">
        <v>43838</v>
      </c>
      <c r="P3662" s="4">
        <f t="shared" si="117"/>
        <v>109.51756250000001</v>
      </c>
      <c r="Q3662" s="4">
        <f t="shared" si="116"/>
        <v>253.24</v>
      </c>
      <c r="T3662" s="59"/>
      <c r="U3662" s="59"/>
    </row>
    <row r="3663" spans="1:21" x14ac:dyDescent="0.3">
      <c r="A3663">
        <v>43839</v>
      </c>
      <c r="B3663">
        <v>254.84</v>
      </c>
      <c r="C3663">
        <v>131.33000000000001</v>
      </c>
      <c r="D3663">
        <v>306.26</v>
      </c>
      <c r="E3663">
        <v>89.91</v>
      </c>
      <c r="F3663">
        <v>48.97</v>
      </c>
      <c r="G3663">
        <v>57.31</v>
      </c>
      <c r="H3663">
        <v>60.755000000000003</v>
      </c>
      <c r="I3663">
        <v>61.97</v>
      </c>
      <c r="J3663">
        <v>59.23</v>
      </c>
      <c r="K3663">
        <v>301.38</v>
      </c>
      <c r="L3663">
        <v>59.3</v>
      </c>
      <c r="O3663" s="1">
        <v>43839</v>
      </c>
      <c r="P3663" s="4">
        <f t="shared" si="117"/>
        <v>109.80856249999999</v>
      </c>
      <c r="Q3663" s="4">
        <f t="shared" si="116"/>
        <v>254.84</v>
      </c>
      <c r="T3663" s="59"/>
      <c r="U3663" s="59"/>
    </row>
    <row r="3664" spans="1:21" x14ac:dyDescent="0.3">
      <c r="A3664">
        <v>43840</v>
      </c>
      <c r="B3664">
        <v>253.36</v>
      </c>
      <c r="C3664">
        <v>130</v>
      </c>
      <c r="D3664">
        <v>299.22000000000003</v>
      </c>
      <c r="E3664">
        <v>90.26</v>
      </c>
      <c r="F3664">
        <v>48.164999999999999</v>
      </c>
      <c r="G3664">
        <v>56.67</v>
      </c>
      <c r="H3664">
        <v>61.08</v>
      </c>
      <c r="I3664">
        <v>61.47</v>
      </c>
      <c r="J3664">
        <v>58.86</v>
      </c>
      <c r="K3664">
        <v>296.18</v>
      </c>
      <c r="L3664">
        <v>58.94</v>
      </c>
      <c r="O3664" s="1">
        <v>43840</v>
      </c>
      <c r="P3664" s="4">
        <f t="shared" si="117"/>
        <v>108.4050625</v>
      </c>
      <c r="Q3664" s="4">
        <f t="shared" si="116"/>
        <v>253.36</v>
      </c>
      <c r="T3664" s="59"/>
      <c r="U3664" s="59"/>
    </row>
    <row r="3665" spans="1:21" x14ac:dyDescent="0.3">
      <c r="A3665">
        <v>43841</v>
      </c>
      <c r="B3665">
        <v>253.36</v>
      </c>
      <c r="C3665">
        <v>130</v>
      </c>
      <c r="D3665">
        <v>299.22000000000003</v>
      </c>
      <c r="E3665">
        <v>90.26</v>
      </c>
      <c r="F3665">
        <v>48.164999999999999</v>
      </c>
      <c r="G3665">
        <v>56.67</v>
      </c>
      <c r="H3665">
        <v>61.08</v>
      </c>
      <c r="I3665">
        <v>61.47</v>
      </c>
      <c r="J3665">
        <v>58.86</v>
      </c>
      <c r="K3665">
        <v>296.18</v>
      </c>
      <c r="L3665">
        <v>58.94</v>
      </c>
      <c r="O3665" s="1">
        <v>43841</v>
      </c>
      <c r="P3665" s="4">
        <f t="shared" si="117"/>
        <v>108.4050625</v>
      </c>
      <c r="Q3665" s="4">
        <f t="shared" si="116"/>
        <v>253.36</v>
      </c>
      <c r="T3665" s="59"/>
      <c r="U3665" s="59"/>
    </row>
    <row r="3666" spans="1:21" x14ac:dyDescent="0.3">
      <c r="A3666">
        <v>43842</v>
      </c>
      <c r="B3666">
        <v>253.36</v>
      </c>
      <c r="C3666">
        <v>130</v>
      </c>
      <c r="D3666">
        <v>299.22000000000003</v>
      </c>
      <c r="E3666">
        <v>90.26</v>
      </c>
      <c r="F3666">
        <v>48.164999999999999</v>
      </c>
      <c r="G3666">
        <v>56.67</v>
      </c>
      <c r="H3666">
        <v>61.08</v>
      </c>
      <c r="I3666">
        <v>61.47</v>
      </c>
      <c r="J3666">
        <v>58.86</v>
      </c>
      <c r="K3666">
        <v>296.18</v>
      </c>
      <c r="L3666">
        <v>58.94</v>
      </c>
      <c r="O3666" s="1">
        <v>43842</v>
      </c>
      <c r="P3666" s="4">
        <f t="shared" si="117"/>
        <v>108.4050625</v>
      </c>
      <c r="Q3666" s="4">
        <f t="shared" si="116"/>
        <v>253.36</v>
      </c>
      <c r="T3666" s="59"/>
      <c r="U3666" s="59"/>
    </row>
    <row r="3667" spans="1:21" x14ac:dyDescent="0.3">
      <c r="A3667">
        <v>43843</v>
      </c>
      <c r="B3667">
        <v>256.32</v>
      </c>
      <c r="C3667">
        <v>129.94999999999999</v>
      </c>
      <c r="D3667">
        <v>301.18</v>
      </c>
      <c r="E3667">
        <v>90.97</v>
      </c>
      <c r="F3667">
        <v>48.744999999999997</v>
      </c>
      <c r="G3667">
        <v>57.45</v>
      </c>
      <c r="H3667">
        <v>62.994999999999997</v>
      </c>
      <c r="I3667">
        <v>61.81</v>
      </c>
      <c r="J3667">
        <v>60.06</v>
      </c>
      <c r="K3667">
        <v>301.45</v>
      </c>
      <c r="L3667">
        <v>59.59</v>
      </c>
      <c r="O3667" s="1">
        <v>43843</v>
      </c>
      <c r="P3667" s="4">
        <f t="shared" si="117"/>
        <v>109.50312500000001</v>
      </c>
      <c r="Q3667" s="4">
        <f t="shared" si="116"/>
        <v>256.32</v>
      </c>
      <c r="T3667" s="59"/>
      <c r="U3667" s="59"/>
    </row>
    <row r="3668" spans="1:21" x14ac:dyDescent="0.3">
      <c r="A3668">
        <v>43844</v>
      </c>
      <c r="B3668">
        <v>256.88</v>
      </c>
      <c r="C3668">
        <v>130.66999999999999</v>
      </c>
      <c r="D3668">
        <v>308.18</v>
      </c>
      <c r="E3668">
        <v>90.56</v>
      </c>
      <c r="F3668">
        <v>48.21</v>
      </c>
      <c r="G3668">
        <v>57.52</v>
      </c>
      <c r="H3668">
        <v>61.82</v>
      </c>
      <c r="I3668">
        <v>62.35</v>
      </c>
      <c r="J3668">
        <v>60.32</v>
      </c>
      <c r="K3668">
        <v>302.55</v>
      </c>
      <c r="L3668">
        <v>59.43</v>
      </c>
      <c r="O3668" s="1">
        <v>43844</v>
      </c>
      <c r="P3668" s="4">
        <f t="shared" si="117"/>
        <v>110.25175000000002</v>
      </c>
      <c r="Q3668" s="4">
        <f t="shared" si="116"/>
        <v>256.88</v>
      </c>
      <c r="T3668" s="59"/>
      <c r="U3668" s="59"/>
    </row>
    <row r="3669" spans="1:21" x14ac:dyDescent="0.3">
      <c r="A3669">
        <v>43845</v>
      </c>
      <c r="B3669">
        <v>254.16</v>
      </c>
      <c r="C3669">
        <v>129.16999999999999</v>
      </c>
      <c r="D3669">
        <v>303.14</v>
      </c>
      <c r="E3669">
        <v>89.67</v>
      </c>
      <c r="F3669">
        <v>48.545000000000002</v>
      </c>
      <c r="G3669">
        <v>56.17</v>
      </c>
      <c r="H3669">
        <v>61.392499999999998</v>
      </c>
      <c r="I3669">
        <v>61.93</v>
      </c>
      <c r="J3669">
        <v>58.39</v>
      </c>
      <c r="K3669">
        <v>300.08</v>
      </c>
      <c r="L3669">
        <v>58.94</v>
      </c>
      <c r="O3669" s="1">
        <v>43845</v>
      </c>
      <c r="P3669" s="4">
        <f t="shared" si="117"/>
        <v>108.93121875000001</v>
      </c>
      <c r="Q3669" s="4">
        <f t="shared" si="116"/>
        <v>254.16</v>
      </c>
      <c r="T3669" s="59"/>
      <c r="U3669" s="59"/>
    </row>
    <row r="3670" spans="1:21" x14ac:dyDescent="0.3">
      <c r="A3670">
        <v>43846</v>
      </c>
      <c r="B3670">
        <v>258.18</v>
      </c>
      <c r="C3670">
        <v>130.16</v>
      </c>
      <c r="D3670">
        <v>307.05</v>
      </c>
      <c r="E3670">
        <v>91.79</v>
      </c>
      <c r="F3670">
        <v>49.77</v>
      </c>
      <c r="G3670">
        <v>57.68</v>
      </c>
      <c r="H3670">
        <v>62.232500000000002</v>
      </c>
      <c r="I3670">
        <v>63.21</v>
      </c>
      <c r="J3670">
        <v>58.75</v>
      </c>
      <c r="K3670">
        <v>301.08</v>
      </c>
      <c r="L3670">
        <v>59.66</v>
      </c>
      <c r="O3670" s="1">
        <v>43846</v>
      </c>
      <c r="P3670" s="4">
        <f t="shared" si="117"/>
        <v>110.41615625</v>
      </c>
      <c r="Q3670" s="4">
        <f t="shared" si="116"/>
        <v>258.18</v>
      </c>
      <c r="T3670" s="59"/>
      <c r="U3670" s="59"/>
    </row>
    <row r="3671" spans="1:21" x14ac:dyDescent="0.3">
      <c r="A3671">
        <v>43847</v>
      </c>
      <c r="B3671">
        <v>260.12</v>
      </c>
      <c r="C3671">
        <v>131.69999999999999</v>
      </c>
      <c r="D3671">
        <v>308.79000000000002</v>
      </c>
      <c r="E3671">
        <v>95.91</v>
      </c>
      <c r="F3671">
        <v>50.93</v>
      </c>
      <c r="G3671">
        <v>57.66</v>
      </c>
      <c r="H3671">
        <v>62.32</v>
      </c>
      <c r="I3671">
        <v>62.85</v>
      </c>
      <c r="J3671">
        <v>58.58</v>
      </c>
      <c r="K3671">
        <v>300.04000000000002</v>
      </c>
      <c r="L3671">
        <v>59.6</v>
      </c>
      <c r="O3671" s="1">
        <v>43847</v>
      </c>
      <c r="P3671" s="4">
        <f t="shared" si="117"/>
        <v>111.27900000000001</v>
      </c>
      <c r="Q3671" s="4">
        <f t="shared" si="116"/>
        <v>260.12</v>
      </c>
      <c r="T3671" s="59"/>
      <c r="U3671" s="59"/>
    </row>
    <row r="3672" spans="1:21" x14ac:dyDescent="0.3">
      <c r="A3672">
        <v>43848</v>
      </c>
      <c r="B3672">
        <v>260.12</v>
      </c>
      <c r="C3672">
        <v>131.69999999999999</v>
      </c>
      <c r="D3672">
        <v>308.79000000000002</v>
      </c>
      <c r="E3672">
        <v>95.91</v>
      </c>
      <c r="F3672">
        <v>50.93</v>
      </c>
      <c r="G3672">
        <v>57.66</v>
      </c>
      <c r="H3672">
        <v>62.32</v>
      </c>
      <c r="I3672">
        <v>62.85</v>
      </c>
      <c r="J3672">
        <v>58.58</v>
      </c>
      <c r="K3672">
        <v>300.04000000000002</v>
      </c>
      <c r="L3672">
        <v>59.6</v>
      </c>
      <c r="O3672" s="1">
        <v>43848</v>
      </c>
      <c r="P3672" s="4">
        <f t="shared" si="117"/>
        <v>111.27900000000001</v>
      </c>
      <c r="Q3672" s="4">
        <f t="shared" si="116"/>
        <v>260.12</v>
      </c>
      <c r="T3672" s="59"/>
      <c r="U3672" s="59"/>
    </row>
    <row r="3673" spans="1:21" x14ac:dyDescent="0.3">
      <c r="A3673">
        <v>43849</v>
      </c>
      <c r="B3673">
        <v>260.12</v>
      </c>
      <c r="C3673">
        <v>131.69999999999999</v>
      </c>
      <c r="D3673">
        <v>308.79000000000002</v>
      </c>
      <c r="E3673">
        <v>95.91</v>
      </c>
      <c r="F3673">
        <v>50.93</v>
      </c>
      <c r="G3673">
        <v>57.66</v>
      </c>
      <c r="H3673">
        <v>62.32</v>
      </c>
      <c r="I3673">
        <v>62.85</v>
      </c>
      <c r="J3673">
        <v>58.58</v>
      </c>
      <c r="K3673">
        <v>300.04000000000002</v>
      </c>
      <c r="L3673">
        <v>59.6</v>
      </c>
      <c r="O3673" s="1">
        <v>43849</v>
      </c>
      <c r="P3673" s="4">
        <f t="shared" si="117"/>
        <v>111.27900000000001</v>
      </c>
      <c r="Q3673" s="4">
        <f t="shared" si="116"/>
        <v>260.12</v>
      </c>
      <c r="T3673" s="59"/>
      <c r="U3673" s="59"/>
    </row>
    <row r="3674" spans="1:21" x14ac:dyDescent="0.3">
      <c r="A3674">
        <v>43850</v>
      </c>
      <c r="B3674">
        <v>260.12</v>
      </c>
      <c r="C3674">
        <v>131.69999999999999</v>
      </c>
      <c r="D3674">
        <v>308.79000000000002</v>
      </c>
      <c r="E3674">
        <v>95.91</v>
      </c>
      <c r="F3674">
        <v>50.93</v>
      </c>
      <c r="G3674">
        <v>57.66</v>
      </c>
      <c r="H3674">
        <v>62.32</v>
      </c>
      <c r="I3674">
        <v>62.85</v>
      </c>
      <c r="J3674">
        <v>58.58</v>
      </c>
      <c r="K3674">
        <v>300.04000000000002</v>
      </c>
      <c r="L3674">
        <v>59.6</v>
      </c>
      <c r="O3674" s="1">
        <v>43850</v>
      </c>
      <c r="P3674" s="4">
        <f t="shared" si="117"/>
        <v>111.27900000000001</v>
      </c>
      <c r="Q3674" s="4">
        <f t="shared" si="116"/>
        <v>260.12</v>
      </c>
      <c r="T3674" s="59"/>
      <c r="U3674" s="59"/>
    </row>
    <row r="3675" spans="1:21" x14ac:dyDescent="0.3">
      <c r="A3675">
        <v>43851</v>
      </c>
      <c r="B3675">
        <v>259.97000000000003</v>
      </c>
      <c r="C3675">
        <v>130.86000000000001</v>
      </c>
      <c r="D3675">
        <v>308.07</v>
      </c>
      <c r="E3675">
        <v>94.54</v>
      </c>
      <c r="F3675">
        <v>51.05</v>
      </c>
      <c r="G3675">
        <v>58.97</v>
      </c>
      <c r="H3675">
        <v>61.984999999999999</v>
      </c>
      <c r="I3675">
        <v>63.2</v>
      </c>
      <c r="J3675">
        <v>58.24</v>
      </c>
      <c r="K3675">
        <v>298.39999999999998</v>
      </c>
      <c r="L3675">
        <v>60.55</v>
      </c>
      <c r="O3675" s="1">
        <v>43851</v>
      </c>
      <c r="P3675" s="4">
        <f t="shared" si="117"/>
        <v>111.11981250000001</v>
      </c>
      <c r="Q3675" s="4">
        <f t="shared" si="116"/>
        <v>259.97000000000003</v>
      </c>
      <c r="T3675" s="59"/>
      <c r="U3675" s="59"/>
    </row>
    <row r="3676" spans="1:21" x14ac:dyDescent="0.3">
      <c r="A3676">
        <v>43852</v>
      </c>
      <c r="B3676">
        <v>261.72000000000003</v>
      </c>
      <c r="C3676">
        <v>133.34</v>
      </c>
      <c r="D3676">
        <v>312.88</v>
      </c>
      <c r="E3676">
        <v>92.97</v>
      </c>
      <c r="F3676">
        <v>51.43</v>
      </c>
      <c r="G3676">
        <v>59.17</v>
      </c>
      <c r="H3676">
        <v>62.512500000000003</v>
      </c>
      <c r="I3676">
        <v>63.89</v>
      </c>
      <c r="J3676">
        <v>58.35</v>
      </c>
      <c r="K3676">
        <v>296.25</v>
      </c>
      <c r="L3676">
        <v>62.73</v>
      </c>
      <c r="O3676" s="1">
        <v>43852</v>
      </c>
      <c r="P3676" s="4">
        <f t="shared" si="117"/>
        <v>112.10878125000001</v>
      </c>
      <c r="Q3676" s="4">
        <f t="shared" si="116"/>
        <v>261.72000000000003</v>
      </c>
      <c r="T3676" s="59"/>
      <c r="U3676" s="59"/>
    </row>
    <row r="3677" spans="1:21" x14ac:dyDescent="0.3">
      <c r="A3677">
        <v>43853</v>
      </c>
      <c r="B3677">
        <v>263.7</v>
      </c>
      <c r="C3677">
        <v>134.25</v>
      </c>
      <c r="D3677">
        <v>319.64999999999998</v>
      </c>
      <c r="E3677">
        <v>92</v>
      </c>
      <c r="F3677">
        <v>51.71</v>
      </c>
      <c r="G3677">
        <v>59.2</v>
      </c>
      <c r="H3677">
        <v>63.215000000000003</v>
      </c>
      <c r="I3677">
        <v>63.89</v>
      </c>
      <c r="J3677">
        <v>57.48</v>
      </c>
      <c r="K3677">
        <v>294.32</v>
      </c>
      <c r="L3677">
        <v>63.32</v>
      </c>
      <c r="O3677" s="1">
        <v>43853</v>
      </c>
      <c r="P3677" s="4">
        <f t="shared" si="117"/>
        <v>112.90393750000001</v>
      </c>
      <c r="Q3677" s="4">
        <f t="shared" si="116"/>
        <v>263.7</v>
      </c>
      <c r="T3677" s="59"/>
      <c r="U3677" s="59"/>
    </row>
    <row r="3678" spans="1:21" x14ac:dyDescent="0.3">
      <c r="A3678">
        <v>43854</v>
      </c>
      <c r="B3678">
        <v>260.89999999999998</v>
      </c>
      <c r="C3678">
        <v>130.52000000000001</v>
      </c>
      <c r="D3678">
        <v>324</v>
      </c>
      <c r="E3678">
        <v>89.65</v>
      </c>
      <c r="F3678">
        <v>50.35</v>
      </c>
      <c r="G3678">
        <v>57.76</v>
      </c>
      <c r="H3678">
        <v>62.62</v>
      </c>
      <c r="I3678">
        <v>62</v>
      </c>
      <c r="J3678">
        <v>57.73</v>
      </c>
      <c r="K3678">
        <v>295.83</v>
      </c>
      <c r="L3678">
        <v>68.47</v>
      </c>
      <c r="O3678" s="1">
        <v>43854</v>
      </c>
      <c r="P3678" s="4">
        <f t="shared" si="117"/>
        <v>112.78212500000001</v>
      </c>
      <c r="Q3678" s="4">
        <f t="shared" si="116"/>
        <v>260.89999999999998</v>
      </c>
      <c r="T3678" s="59"/>
      <c r="U3678" s="59"/>
    </row>
    <row r="3679" spans="1:21" x14ac:dyDescent="0.3">
      <c r="A3679">
        <v>43855</v>
      </c>
      <c r="B3679">
        <v>260.89999999999998</v>
      </c>
      <c r="C3679">
        <v>130.52000000000001</v>
      </c>
      <c r="D3679">
        <v>324</v>
      </c>
      <c r="E3679">
        <v>89.65</v>
      </c>
      <c r="F3679">
        <v>50.35</v>
      </c>
      <c r="G3679">
        <v>57.76</v>
      </c>
      <c r="H3679">
        <v>62.62</v>
      </c>
      <c r="I3679">
        <v>62</v>
      </c>
      <c r="J3679">
        <v>57.73</v>
      </c>
      <c r="K3679">
        <v>295.83</v>
      </c>
      <c r="L3679">
        <v>68.47</v>
      </c>
      <c r="O3679" s="1">
        <v>43855</v>
      </c>
      <c r="P3679" s="4">
        <f t="shared" si="117"/>
        <v>112.78212500000001</v>
      </c>
      <c r="Q3679" s="4">
        <f t="shared" si="116"/>
        <v>260.89999999999998</v>
      </c>
      <c r="T3679" s="59"/>
      <c r="U3679" s="59"/>
    </row>
    <row r="3680" spans="1:21" x14ac:dyDescent="0.3">
      <c r="A3680">
        <v>43856</v>
      </c>
      <c r="B3680">
        <v>260.89999999999998</v>
      </c>
      <c r="C3680">
        <v>130.52000000000001</v>
      </c>
      <c r="D3680">
        <v>324</v>
      </c>
      <c r="E3680">
        <v>89.65</v>
      </c>
      <c r="F3680">
        <v>50.35</v>
      </c>
      <c r="G3680">
        <v>57.76</v>
      </c>
      <c r="H3680">
        <v>62.62</v>
      </c>
      <c r="I3680">
        <v>62</v>
      </c>
      <c r="J3680">
        <v>57.73</v>
      </c>
      <c r="K3680">
        <v>295.83</v>
      </c>
      <c r="L3680">
        <v>68.47</v>
      </c>
      <c r="O3680" s="1">
        <v>43856</v>
      </c>
      <c r="P3680" s="4">
        <f t="shared" si="117"/>
        <v>112.78212500000001</v>
      </c>
      <c r="Q3680" s="4">
        <f t="shared" si="116"/>
        <v>260.89999999999998</v>
      </c>
      <c r="T3680" s="59"/>
      <c r="U3680" s="59"/>
    </row>
    <row r="3681" spans="1:21" x14ac:dyDescent="0.3">
      <c r="A3681">
        <v>43857</v>
      </c>
      <c r="B3681">
        <v>250.94</v>
      </c>
      <c r="C3681">
        <v>126.31</v>
      </c>
      <c r="D3681">
        <v>309.02999999999997</v>
      </c>
      <c r="E3681">
        <v>87.05</v>
      </c>
      <c r="F3681">
        <v>49.26</v>
      </c>
      <c r="G3681">
        <v>55.41</v>
      </c>
      <c r="H3681">
        <v>60.05</v>
      </c>
      <c r="I3681">
        <v>59.05</v>
      </c>
      <c r="J3681">
        <v>55.26</v>
      </c>
      <c r="K3681">
        <v>284.27999999999997</v>
      </c>
      <c r="L3681">
        <v>65.69</v>
      </c>
      <c r="O3681" s="1">
        <v>43857</v>
      </c>
      <c r="P3681" s="4">
        <f t="shared" si="117"/>
        <v>108.310125</v>
      </c>
      <c r="Q3681" s="4">
        <f t="shared" si="116"/>
        <v>250.94</v>
      </c>
      <c r="T3681" s="59"/>
      <c r="U3681" s="59"/>
    </row>
    <row r="3682" spans="1:21" x14ac:dyDescent="0.3">
      <c r="A3682">
        <v>43858</v>
      </c>
      <c r="B3682">
        <v>256.76</v>
      </c>
      <c r="C3682">
        <v>128.04</v>
      </c>
      <c r="D3682">
        <v>318.31</v>
      </c>
      <c r="E3682">
        <v>89.15</v>
      </c>
      <c r="F3682">
        <v>50.53</v>
      </c>
      <c r="G3682">
        <v>56.47</v>
      </c>
      <c r="H3682">
        <v>61.9925</v>
      </c>
      <c r="I3682">
        <v>60.19</v>
      </c>
      <c r="J3682">
        <v>57.09</v>
      </c>
      <c r="K3682">
        <v>290.18</v>
      </c>
      <c r="L3682">
        <v>67.31</v>
      </c>
      <c r="O3682" s="1">
        <v>43858</v>
      </c>
      <c r="P3682" s="4">
        <f t="shared" si="117"/>
        <v>110.96265624999999</v>
      </c>
      <c r="Q3682" s="4">
        <f t="shared" si="116"/>
        <v>256.76</v>
      </c>
      <c r="T3682" s="59"/>
      <c r="U3682" s="59"/>
    </row>
    <row r="3683" spans="1:21" x14ac:dyDescent="0.3">
      <c r="A3683">
        <v>43859</v>
      </c>
      <c r="B3683">
        <v>252.04</v>
      </c>
      <c r="C3683">
        <v>125.49</v>
      </c>
      <c r="D3683">
        <v>317.51</v>
      </c>
      <c r="E3683">
        <v>88.23</v>
      </c>
      <c r="F3683">
        <v>47.51</v>
      </c>
      <c r="G3683">
        <v>55.3</v>
      </c>
      <c r="H3683">
        <v>61.384999999999998</v>
      </c>
      <c r="I3683">
        <v>59.82</v>
      </c>
      <c r="J3683">
        <v>57.19</v>
      </c>
      <c r="K3683">
        <v>296.14</v>
      </c>
      <c r="L3683">
        <v>66.33</v>
      </c>
      <c r="O3683" s="1">
        <v>43859</v>
      </c>
      <c r="P3683" s="4">
        <f t="shared" si="117"/>
        <v>110.0936875</v>
      </c>
      <c r="Q3683" s="4">
        <f t="shared" si="116"/>
        <v>252.04</v>
      </c>
      <c r="T3683" s="59"/>
      <c r="U3683" s="59"/>
    </row>
    <row r="3684" spans="1:21" x14ac:dyDescent="0.3">
      <c r="A3684">
        <v>43860</v>
      </c>
      <c r="B3684">
        <v>252.05</v>
      </c>
      <c r="C3684">
        <v>124.42</v>
      </c>
      <c r="D3684">
        <v>315.2</v>
      </c>
      <c r="E3684">
        <v>87.78</v>
      </c>
      <c r="F3684">
        <v>48.78</v>
      </c>
      <c r="G3684">
        <v>55.03</v>
      </c>
      <c r="H3684">
        <v>61.452500000000001</v>
      </c>
      <c r="I3684">
        <v>60.25</v>
      </c>
      <c r="J3684">
        <v>55.8</v>
      </c>
      <c r="K3684">
        <v>294.38</v>
      </c>
      <c r="L3684">
        <v>66.47</v>
      </c>
      <c r="O3684" s="1">
        <v>43860</v>
      </c>
      <c r="P3684" s="4">
        <f t="shared" si="117"/>
        <v>109.68953125</v>
      </c>
      <c r="Q3684" s="4">
        <f t="shared" si="116"/>
        <v>252.05</v>
      </c>
      <c r="T3684" s="59"/>
      <c r="U3684" s="59"/>
    </row>
    <row r="3685" spans="1:21" x14ac:dyDescent="0.3">
      <c r="A3685">
        <v>43861</v>
      </c>
      <c r="B3685">
        <v>243.06</v>
      </c>
      <c r="C3685">
        <v>120.65</v>
      </c>
      <c r="D3685">
        <v>305.16000000000003</v>
      </c>
      <c r="E3685">
        <v>85.31</v>
      </c>
      <c r="F3685">
        <v>47</v>
      </c>
      <c r="G3685">
        <v>53.09</v>
      </c>
      <c r="H3685">
        <v>59.107500000000002</v>
      </c>
      <c r="I3685">
        <v>57.99</v>
      </c>
      <c r="J3685">
        <v>53.94</v>
      </c>
      <c r="K3685">
        <v>280.66000000000003</v>
      </c>
      <c r="L3685">
        <v>63.93</v>
      </c>
      <c r="O3685" s="1">
        <v>43861</v>
      </c>
      <c r="P3685" s="4">
        <f t="shared" si="117"/>
        <v>105.85671875000001</v>
      </c>
      <c r="Q3685" s="4">
        <f t="shared" si="116"/>
        <v>243.06</v>
      </c>
      <c r="T3685" s="59"/>
      <c r="U3685" s="59"/>
    </row>
    <row r="3686" spans="1:21" x14ac:dyDescent="0.3">
      <c r="A3686">
        <v>43862</v>
      </c>
      <c r="B3686">
        <v>243.06</v>
      </c>
      <c r="C3686">
        <v>120.65</v>
      </c>
      <c r="D3686">
        <v>305.16000000000003</v>
      </c>
      <c r="E3686">
        <v>85.31</v>
      </c>
      <c r="F3686">
        <v>47</v>
      </c>
      <c r="G3686">
        <v>53.09</v>
      </c>
      <c r="H3686">
        <v>59.107500000000002</v>
      </c>
      <c r="I3686">
        <v>57.99</v>
      </c>
      <c r="J3686">
        <v>53.94</v>
      </c>
      <c r="K3686">
        <v>280.66000000000003</v>
      </c>
      <c r="L3686">
        <v>63.93</v>
      </c>
      <c r="O3686" s="1">
        <v>43862</v>
      </c>
      <c r="P3686" s="4">
        <f t="shared" si="117"/>
        <v>105.85671875000001</v>
      </c>
      <c r="Q3686" s="4">
        <f t="shared" si="116"/>
        <v>243.06</v>
      </c>
      <c r="T3686" s="59"/>
      <c r="U3686" s="59"/>
    </row>
    <row r="3687" spans="1:21" x14ac:dyDescent="0.3">
      <c r="A3687">
        <v>43863</v>
      </c>
      <c r="B3687">
        <v>243.06</v>
      </c>
      <c r="C3687">
        <v>120.65</v>
      </c>
      <c r="D3687">
        <v>305.16000000000003</v>
      </c>
      <c r="E3687">
        <v>85.31</v>
      </c>
      <c r="F3687">
        <v>47</v>
      </c>
      <c r="G3687">
        <v>53.09</v>
      </c>
      <c r="H3687">
        <v>59.107500000000002</v>
      </c>
      <c r="I3687">
        <v>57.99</v>
      </c>
      <c r="J3687">
        <v>53.94</v>
      </c>
      <c r="K3687">
        <v>280.66000000000003</v>
      </c>
      <c r="L3687">
        <v>63.93</v>
      </c>
      <c r="O3687" s="1">
        <v>43863</v>
      </c>
      <c r="P3687" s="4">
        <f t="shared" si="117"/>
        <v>105.85671875000001</v>
      </c>
      <c r="Q3687" s="4">
        <f t="shared" si="116"/>
        <v>243.06</v>
      </c>
      <c r="T3687" s="59"/>
      <c r="U3687" s="59"/>
    </row>
    <row r="3688" spans="1:21" x14ac:dyDescent="0.3">
      <c r="A3688">
        <v>43864</v>
      </c>
      <c r="B3688">
        <v>245.78</v>
      </c>
      <c r="C3688">
        <v>123.4</v>
      </c>
      <c r="D3688">
        <v>305.23</v>
      </c>
      <c r="E3688">
        <v>86.48</v>
      </c>
      <c r="F3688">
        <v>48.02</v>
      </c>
      <c r="G3688">
        <v>53.78</v>
      </c>
      <c r="H3688">
        <v>60.082500000000003</v>
      </c>
      <c r="I3688">
        <v>59.72</v>
      </c>
      <c r="J3688">
        <v>54.77</v>
      </c>
      <c r="K3688">
        <v>288.16000000000003</v>
      </c>
      <c r="L3688">
        <v>64.42</v>
      </c>
      <c r="O3688" s="1">
        <v>43864</v>
      </c>
      <c r="P3688" s="4">
        <f t="shared" si="117"/>
        <v>107.27390625000001</v>
      </c>
      <c r="Q3688" s="4">
        <f t="shared" si="116"/>
        <v>245.78</v>
      </c>
      <c r="T3688" s="59"/>
      <c r="U3688" s="59"/>
    </row>
    <row r="3689" spans="1:21" x14ac:dyDescent="0.3">
      <c r="A3689">
        <v>43865</v>
      </c>
      <c r="B3689">
        <v>253.46</v>
      </c>
      <c r="C3689">
        <v>126.47</v>
      </c>
      <c r="D3689">
        <v>311.60000000000002</v>
      </c>
      <c r="E3689">
        <v>88.93</v>
      </c>
      <c r="F3689">
        <v>49.45</v>
      </c>
      <c r="G3689">
        <v>55.5</v>
      </c>
      <c r="H3689">
        <v>61.782499999999999</v>
      </c>
      <c r="I3689">
        <v>63.01</v>
      </c>
      <c r="J3689">
        <v>57.52</v>
      </c>
      <c r="K3689">
        <v>299.23</v>
      </c>
      <c r="L3689">
        <v>65.459999999999994</v>
      </c>
      <c r="O3689" s="1">
        <v>43865</v>
      </c>
      <c r="P3689" s="4">
        <f t="shared" si="117"/>
        <v>110.33528125000001</v>
      </c>
      <c r="Q3689" s="4">
        <f t="shared" si="116"/>
        <v>253.46</v>
      </c>
      <c r="T3689" s="59"/>
      <c r="U3689" s="59"/>
    </row>
    <row r="3690" spans="1:21" x14ac:dyDescent="0.3">
      <c r="A3690">
        <v>43866</v>
      </c>
      <c r="B3690">
        <v>259.3</v>
      </c>
      <c r="C3690">
        <v>132.44</v>
      </c>
      <c r="D3690">
        <v>317.38</v>
      </c>
      <c r="E3690">
        <v>90.91</v>
      </c>
      <c r="F3690">
        <v>49.84</v>
      </c>
      <c r="G3690">
        <v>56.77</v>
      </c>
      <c r="H3690">
        <v>62.69</v>
      </c>
      <c r="I3690">
        <v>63.8</v>
      </c>
      <c r="J3690">
        <v>57.92</v>
      </c>
      <c r="K3690">
        <v>306.32</v>
      </c>
      <c r="L3690">
        <v>67.34</v>
      </c>
      <c r="O3690" s="1">
        <v>43866</v>
      </c>
      <c r="P3690" s="4">
        <f t="shared" si="117"/>
        <v>112.843625</v>
      </c>
      <c r="Q3690" s="4">
        <f t="shared" si="116"/>
        <v>259.3</v>
      </c>
      <c r="T3690" s="59"/>
      <c r="U3690" s="59"/>
    </row>
    <row r="3691" spans="1:21" x14ac:dyDescent="0.3">
      <c r="A3691">
        <v>43867</v>
      </c>
      <c r="B3691">
        <v>259.45</v>
      </c>
      <c r="C3691">
        <v>132.52000000000001</v>
      </c>
      <c r="D3691">
        <v>319.69</v>
      </c>
      <c r="E3691">
        <v>90.61</v>
      </c>
      <c r="F3691">
        <v>49.32</v>
      </c>
      <c r="G3691">
        <v>58.68</v>
      </c>
      <c r="H3691">
        <v>63.561300000000003</v>
      </c>
      <c r="I3691">
        <v>63.19</v>
      </c>
      <c r="J3691">
        <v>58.02</v>
      </c>
      <c r="K3691">
        <v>309.55</v>
      </c>
      <c r="L3691">
        <v>67.09</v>
      </c>
      <c r="O3691" s="1">
        <v>43867</v>
      </c>
      <c r="P3691" s="4">
        <f t="shared" si="117"/>
        <v>113.40289625</v>
      </c>
      <c r="Q3691" s="4">
        <f t="shared" si="116"/>
        <v>259.45</v>
      </c>
      <c r="T3691" s="59"/>
      <c r="U3691" s="59"/>
    </row>
    <row r="3692" spans="1:21" x14ac:dyDescent="0.3">
      <c r="A3692">
        <v>43868</v>
      </c>
      <c r="B3692">
        <v>253.33</v>
      </c>
      <c r="C3692">
        <v>128.69999999999999</v>
      </c>
      <c r="D3692">
        <v>315.23</v>
      </c>
      <c r="E3692">
        <v>87.42</v>
      </c>
      <c r="F3692">
        <v>49.73</v>
      </c>
      <c r="G3692">
        <v>56.88</v>
      </c>
      <c r="H3692">
        <v>62.897500000000001</v>
      </c>
      <c r="I3692">
        <v>61.71</v>
      </c>
      <c r="J3692">
        <v>56.2</v>
      </c>
      <c r="K3692">
        <v>304.97000000000003</v>
      </c>
      <c r="L3692">
        <v>66.02</v>
      </c>
      <c r="O3692" s="1">
        <v>43868</v>
      </c>
      <c r="P3692" s="4">
        <f t="shared" si="117"/>
        <v>111.27459375000001</v>
      </c>
      <c r="Q3692" s="4">
        <f t="shared" si="116"/>
        <v>253.33</v>
      </c>
      <c r="T3692" s="59"/>
      <c r="U3692" s="59"/>
    </row>
    <row r="3693" spans="1:21" x14ac:dyDescent="0.3">
      <c r="A3693">
        <v>43869</v>
      </c>
      <c r="B3693">
        <v>253.33</v>
      </c>
      <c r="C3693">
        <v>128.69999999999999</v>
      </c>
      <c r="D3693">
        <v>315.23</v>
      </c>
      <c r="E3693">
        <v>87.42</v>
      </c>
      <c r="F3693">
        <v>49.73</v>
      </c>
      <c r="G3693">
        <v>56.88</v>
      </c>
      <c r="H3693">
        <v>62.897500000000001</v>
      </c>
      <c r="I3693">
        <v>61.71</v>
      </c>
      <c r="J3693">
        <v>56.2</v>
      </c>
      <c r="K3693">
        <v>304.97000000000003</v>
      </c>
      <c r="L3693">
        <v>66.02</v>
      </c>
      <c r="O3693" s="1">
        <v>43869</v>
      </c>
      <c r="P3693" s="4">
        <f t="shared" si="117"/>
        <v>111.27459375000001</v>
      </c>
      <c r="Q3693" s="4">
        <f t="shared" ref="Q3693:Q3756" si="118">B3693</f>
        <v>253.33</v>
      </c>
      <c r="T3693" s="59"/>
      <c r="U3693" s="59"/>
    </row>
    <row r="3694" spans="1:21" x14ac:dyDescent="0.3">
      <c r="A3694">
        <v>43870</v>
      </c>
      <c r="B3694">
        <v>253.33</v>
      </c>
      <c r="C3694">
        <v>128.69999999999999</v>
      </c>
      <c r="D3694">
        <v>315.23</v>
      </c>
      <c r="E3694">
        <v>87.42</v>
      </c>
      <c r="F3694">
        <v>49.73</v>
      </c>
      <c r="G3694">
        <v>56.88</v>
      </c>
      <c r="H3694">
        <v>62.897500000000001</v>
      </c>
      <c r="I3694">
        <v>61.71</v>
      </c>
      <c r="J3694">
        <v>56.2</v>
      </c>
      <c r="K3694">
        <v>304.97000000000003</v>
      </c>
      <c r="L3694">
        <v>66.02</v>
      </c>
      <c r="O3694" s="1">
        <v>43870</v>
      </c>
      <c r="P3694" s="4">
        <f t="shared" si="117"/>
        <v>111.27459375000001</v>
      </c>
      <c r="Q3694" s="4">
        <f t="shared" si="118"/>
        <v>253.33</v>
      </c>
      <c r="T3694" s="59"/>
      <c r="U3694" s="59"/>
    </row>
    <row r="3695" spans="1:21" x14ac:dyDescent="0.3">
      <c r="A3695">
        <v>43871</v>
      </c>
      <c r="B3695">
        <v>256.88</v>
      </c>
      <c r="C3695">
        <v>129.65</v>
      </c>
      <c r="D3695">
        <v>314.2</v>
      </c>
      <c r="E3695">
        <v>88.6</v>
      </c>
      <c r="F3695">
        <v>52.26</v>
      </c>
      <c r="G3695">
        <v>57.33</v>
      </c>
      <c r="H3695">
        <v>65.742500000000007</v>
      </c>
      <c r="I3695">
        <v>62.92</v>
      </c>
      <c r="J3695">
        <v>57.02</v>
      </c>
      <c r="K3695">
        <v>309.68</v>
      </c>
      <c r="L3695">
        <v>66.39</v>
      </c>
      <c r="O3695" s="1">
        <v>43871</v>
      </c>
      <c r="P3695" s="4">
        <f t="shared" si="117"/>
        <v>112.50790625000002</v>
      </c>
      <c r="Q3695" s="4">
        <f t="shared" si="118"/>
        <v>256.88</v>
      </c>
      <c r="T3695" s="59"/>
      <c r="U3695" s="59"/>
    </row>
    <row r="3696" spans="1:21" x14ac:dyDescent="0.3">
      <c r="A3696">
        <v>43872</v>
      </c>
      <c r="B3696">
        <v>262.07</v>
      </c>
      <c r="C3696">
        <v>130.69999999999999</v>
      </c>
      <c r="D3696">
        <v>320.16000000000003</v>
      </c>
      <c r="E3696">
        <v>90</v>
      </c>
      <c r="F3696">
        <v>53.8</v>
      </c>
      <c r="G3696">
        <v>57.25</v>
      </c>
      <c r="H3696">
        <v>66.972499999999997</v>
      </c>
      <c r="I3696">
        <v>64.45</v>
      </c>
      <c r="J3696">
        <v>58.66</v>
      </c>
      <c r="K3696">
        <v>316.01</v>
      </c>
      <c r="L3696">
        <v>67.41</v>
      </c>
      <c r="O3696" s="1">
        <v>43872</v>
      </c>
      <c r="P3696" s="4">
        <f t="shared" si="117"/>
        <v>114.44203125</v>
      </c>
      <c r="Q3696" s="4">
        <f t="shared" si="118"/>
        <v>262.07</v>
      </c>
      <c r="T3696" s="59"/>
      <c r="U3696" s="59"/>
    </row>
    <row r="3697" spans="1:21" x14ac:dyDescent="0.3">
      <c r="A3697">
        <v>43873</v>
      </c>
      <c r="B3697">
        <v>266.11</v>
      </c>
      <c r="C3697">
        <v>132.41999999999999</v>
      </c>
      <c r="D3697">
        <v>324.7</v>
      </c>
      <c r="E3697">
        <v>91.72</v>
      </c>
      <c r="F3697">
        <v>53.89</v>
      </c>
      <c r="G3697">
        <v>59.27</v>
      </c>
      <c r="H3697">
        <v>68.135000000000005</v>
      </c>
      <c r="I3697">
        <v>65.37</v>
      </c>
      <c r="J3697">
        <v>59.63</v>
      </c>
      <c r="K3697">
        <v>317.44</v>
      </c>
      <c r="L3697">
        <v>67.459999999999994</v>
      </c>
      <c r="O3697" s="1">
        <v>43873</v>
      </c>
      <c r="P3697" s="4">
        <f t="shared" si="117"/>
        <v>115.9370625</v>
      </c>
      <c r="Q3697" s="4">
        <f t="shared" si="118"/>
        <v>266.11</v>
      </c>
      <c r="T3697" s="59"/>
      <c r="U3697" s="59"/>
    </row>
    <row r="3698" spans="1:21" x14ac:dyDescent="0.3">
      <c r="A3698">
        <v>43874</v>
      </c>
      <c r="B3698">
        <v>266.39</v>
      </c>
      <c r="C3698">
        <v>132.81</v>
      </c>
      <c r="D3698">
        <v>323.97000000000003</v>
      </c>
      <c r="E3698">
        <v>90.03</v>
      </c>
      <c r="F3698">
        <v>54.53</v>
      </c>
      <c r="G3698">
        <v>59.33</v>
      </c>
      <c r="H3698">
        <v>67.694999999999993</v>
      </c>
      <c r="I3698">
        <v>67.37</v>
      </c>
      <c r="J3698">
        <v>59.33</v>
      </c>
      <c r="K3698">
        <v>317.25</v>
      </c>
      <c r="L3698">
        <v>67.44</v>
      </c>
      <c r="O3698" s="1">
        <v>43874</v>
      </c>
      <c r="P3698" s="4">
        <f t="shared" si="117"/>
        <v>115.9361875</v>
      </c>
      <c r="Q3698" s="4">
        <f t="shared" si="118"/>
        <v>266.39</v>
      </c>
      <c r="T3698" s="59"/>
      <c r="U3698" s="59"/>
    </row>
    <row r="3699" spans="1:21" x14ac:dyDescent="0.3">
      <c r="A3699">
        <v>43875</v>
      </c>
      <c r="B3699">
        <v>265.5</v>
      </c>
      <c r="C3699">
        <v>132.21</v>
      </c>
      <c r="D3699">
        <v>317.77</v>
      </c>
      <c r="E3699">
        <v>89.6</v>
      </c>
      <c r="F3699">
        <v>55.31</v>
      </c>
      <c r="G3699">
        <v>58.5</v>
      </c>
      <c r="H3699">
        <v>72.447500000000005</v>
      </c>
      <c r="I3699">
        <v>66.849999999999994</v>
      </c>
      <c r="J3699">
        <v>58.19</v>
      </c>
      <c r="K3699">
        <v>316.3</v>
      </c>
      <c r="L3699">
        <v>67.27</v>
      </c>
      <c r="O3699" s="1">
        <v>43875</v>
      </c>
      <c r="P3699" s="4">
        <f t="shared" si="117"/>
        <v>115.46971874999998</v>
      </c>
      <c r="Q3699" s="4">
        <f t="shared" si="118"/>
        <v>265.5</v>
      </c>
      <c r="T3699" s="59"/>
      <c r="U3699" s="59"/>
    </row>
    <row r="3700" spans="1:21" x14ac:dyDescent="0.3">
      <c r="A3700">
        <v>43876</v>
      </c>
      <c r="B3700">
        <v>265.5</v>
      </c>
      <c r="C3700">
        <v>132.21</v>
      </c>
      <c r="D3700">
        <v>317.77</v>
      </c>
      <c r="E3700">
        <v>89.6</v>
      </c>
      <c r="F3700">
        <v>55.31</v>
      </c>
      <c r="G3700">
        <v>58.5</v>
      </c>
      <c r="H3700">
        <v>72.447500000000005</v>
      </c>
      <c r="I3700">
        <v>66.849999999999994</v>
      </c>
      <c r="J3700">
        <v>58.19</v>
      </c>
      <c r="K3700">
        <v>316.3</v>
      </c>
      <c r="L3700">
        <v>67.27</v>
      </c>
      <c r="O3700" s="1">
        <v>43876</v>
      </c>
      <c r="P3700" s="4">
        <f t="shared" si="117"/>
        <v>115.46971874999998</v>
      </c>
      <c r="Q3700" s="4">
        <f t="shared" si="118"/>
        <v>265.5</v>
      </c>
      <c r="T3700" s="59"/>
      <c r="U3700" s="59"/>
    </row>
    <row r="3701" spans="1:21" x14ac:dyDescent="0.3">
      <c r="A3701">
        <v>43877</v>
      </c>
      <c r="B3701">
        <v>265.5</v>
      </c>
      <c r="C3701">
        <v>132.21</v>
      </c>
      <c r="D3701">
        <v>317.77</v>
      </c>
      <c r="E3701">
        <v>89.6</v>
      </c>
      <c r="F3701">
        <v>55.31</v>
      </c>
      <c r="G3701">
        <v>58.5</v>
      </c>
      <c r="H3701">
        <v>72.447500000000005</v>
      </c>
      <c r="I3701">
        <v>66.849999999999994</v>
      </c>
      <c r="J3701">
        <v>58.19</v>
      </c>
      <c r="K3701">
        <v>316.3</v>
      </c>
      <c r="L3701">
        <v>67.27</v>
      </c>
      <c r="O3701" s="1">
        <v>43877</v>
      </c>
      <c r="P3701" s="4">
        <f t="shared" si="117"/>
        <v>115.46971874999998</v>
      </c>
      <c r="Q3701" s="4">
        <f t="shared" si="118"/>
        <v>265.5</v>
      </c>
      <c r="T3701" s="59"/>
      <c r="U3701" s="59"/>
    </row>
    <row r="3702" spans="1:21" x14ac:dyDescent="0.3">
      <c r="A3702">
        <v>43878</v>
      </c>
      <c r="B3702">
        <v>265.5</v>
      </c>
      <c r="C3702">
        <v>132.21</v>
      </c>
      <c r="D3702">
        <v>317.77</v>
      </c>
      <c r="E3702">
        <v>89.6</v>
      </c>
      <c r="F3702">
        <v>55.31</v>
      </c>
      <c r="G3702">
        <v>58.5</v>
      </c>
      <c r="H3702">
        <v>72.447500000000005</v>
      </c>
      <c r="I3702">
        <v>66.849999999999994</v>
      </c>
      <c r="J3702">
        <v>58.19</v>
      </c>
      <c r="K3702">
        <v>316.3</v>
      </c>
      <c r="L3702">
        <v>67.27</v>
      </c>
      <c r="O3702" s="1">
        <v>43878</v>
      </c>
      <c r="P3702" s="4">
        <f t="shared" si="117"/>
        <v>115.46971874999998</v>
      </c>
      <c r="Q3702" s="4">
        <f t="shared" si="118"/>
        <v>265.5</v>
      </c>
      <c r="T3702" s="59"/>
      <c r="U3702" s="59"/>
    </row>
    <row r="3703" spans="1:21" x14ac:dyDescent="0.3">
      <c r="A3703">
        <v>43879</v>
      </c>
      <c r="B3703">
        <v>262.08999999999997</v>
      </c>
      <c r="C3703">
        <v>131.24</v>
      </c>
      <c r="D3703">
        <v>310.75</v>
      </c>
      <c r="E3703">
        <v>88.03</v>
      </c>
      <c r="F3703">
        <v>56.89</v>
      </c>
      <c r="G3703">
        <v>57.75</v>
      </c>
      <c r="H3703">
        <v>74.142499999999998</v>
      </c>
      <c r="I3703">
        <v>65.16</v>
      </c>
      <c r="J3703">
        <v>56.18</v>
      </c>
      <c r="K3703">
        <v>309.18</v>
      </c>
      <c r="L3703">
        <v>66.14</v>
      </c>
      <c r="O3703" s="1">
        <v>43879</v>
      </c>
      <c r="P3703" s="4">
        <f t="shared" si="117"/>
        <v>113.90453125000001</v>
      </c>
      <c r="Q3703" s="4">
        <f t="shared" si="118"/>
        <v>262.08999999999997</v>
      </c>
      <c r="T3703" s="59"/>
      <c r="U3703" s="59"/>
    </row>
    <row r="3704" spans="1:21" x14ac:dyDescent="0.3">
      <c r="A3704">
        <v>43880</v>
      </c>
      <c r="B3704">
        <v>268.7</v>
      </c>
      <c r="C3704">
        <v>133.13</v>
      </c>
      <c r="D3704">
        <v>315.69</v>
      </c>
      <c r="E3704">
        <v>90.56</v>
      </c>
      <c r="F3704">
        <v>58.9</v>
      </c>
      <c r="G3704">
        <v>59.99</v>
      </c>
      <c r="H3704">
        <v>78.674999999999997</v>
      </c>
      <c r="I3704">
        <v>67.41</v>
      </c>
      <c r="J3704">
        <v>57.64</v>
      </c>
      <c r="K3704">
        <v>317.39</v>
      </c>
      <c r="L3704">
        <v>67.11</v>
      </c>
      <c r="O3704" s="1">
        <v>43880</v>
      </c>
      <c r="P3704" s="4">
        <f t="shared" si="117"/>
        <v>116.7913125</v>
      </c>
      <c r="Q3704" s="4">
        <f t="shared" si="118"/>
        <v>268.7</v>
      </c>
      <c r="T3704" s="59"/>
      <c r="U3704" s="59"/>
    </row>
    <row r="3705" spans="1:21" x14ac:dyDescent="0.3">
      <c r="A3705">
        <v>43881</v>
      </c>
      <c r="B3705">
        <v>264.8</v>
      </c>
      <c r="C3705">
        <v>131.47</v>
      </c>
      <c r="D3705">
        <v>309.24</v>
      </c>
      <c r="E3705">
        <v>89.47</v>
      </c>
      <c r="F3705">
        <v>57.27</v>
      </c>
      <c r="G3705">
        <v>59</v>
      </c>
      <c r="H3705">
        <v>77.174999999999997</v>
      </c>
      <c r="I3705">
        <v>66.400000000000006</v>
      </c>
      <c r="J3705">
        <v>56.48</v>
      </c>
      <c r="K3705">
        <v>313.47000000000003</v>
      </c>
      <c r="L3705">
        <v>65.45</v>
      </c>
      <c r="O3705" s="1">
        <v>43881</v>
      </c>
      <c r="P3705" s="4">
        <f t="shared" si="117"/>
        <v>114.7384375</v>
      </c>
      <c r="Q3705" s="4">
        <f t="shared" si="118"/>
        <v>264.8</v>
      </c>
      <c r="T3705" s="59"/>
      <c r="U3705" s="59"/>
    </row>
    <row r="3706" spans="1:21" x14ac:dyDescent="0.3">
      <c r="A3706">
        <v>43882</v>
      </c>
      <c r="B3706">
        <v>256.93</v>
      </c>
      <c r="C3706">
        <v>128.52000000000001</v>
      </c>
      <c r="D3706">
        <v>304.5</v>
      </c>
      <c r="E3706">
        <v>87.03</v>
      </c>
      <c r="F3706">
        <v>53.28</v>
      </c>
      <c r="G3706">
        <v>56.99</v>
      </c>
      <c r="H3706">
        <v>73.517499999999998</v>
      </c>
      <c r="I3706">
        <v>64.27</v>
      </c>
      <c r="J3706">
        <v>55.59</v>
      </c>
      <c r="K3706">
        <v>306</v>
      </c>
      <c r="L3706">
        <v>64.34</v>
      </c>
      <c r="O3706" s="1">
        <v>43882</v>
      </c>
      <c r="P3706" s="4">
        <f t="shared" si="117"/>
        <v>111.72984375000001</v>
      </c>
      <c r="Q3706" s="4">
        <f t="shared" si="118"/>
        <v>256.93</v>
      </c>
      <c r="T3706" s="59"/>
      <c r="U3706" s="59"/>
    </row>
    <row r="3707" spans="1:21" x14ac:dyDescent="0.3">
      <c r="A3707">
        <v>43883</v>
      </c>
      <c r="B3707">
        <v>256.93</v>
      </c>
      <c r="C3707">
        <v>128.52000000000001</v>
      </c>
      <c r="D3707">
        <v>304.5</v>
      </c>
      <c r="E3707">
        <v>87.03</v>
      </c>
      <c r="F3707">
        <v>53.28</v>
      </c>
      <c r="G3707">
        <v>56.99</v>
      </c>
      <c r="H3707">
        <v>73.517499999999998</v>
      </c>
      <c r="I3707">
        <v>64.27</v>
      </c>
      <c r="J3707">
        <v>55.59</v>
      </c>
      <c r="K3707">
        <v>306</v>
      </c>
      <c r="L3707">
        <v>64.34</v>
      </c>
      <c r="O3707" s="1">
        <v>43883</v>
      </c>
      <c r="P3707" s="4">
        <f t="shared" si="117"/>
        <v>111.72984375000001</v>
      </c>
      <c r="Q3707" s="4">
        <f t="shared" si="118"/>
        <v>256.93</v>
      </c>
      <c r="T3707" s="59"/>
      <c r="U3707" s="59"/>
    </row>
    <row r="3708" spans="1:21" x14ac:dyDescent="0.3">
      <c r="A3708">
        <v>43884</v>
      </c>
      <c r="B3708">
        <v>256.93</v>
      </c>
      <c r="C3708">
        <v>128.52000000000001</v>
      </c>
      <c r="D3708">
        <v>304.5</v>
      </c>
      <c r="E3708">
        <v>87.03</v>
      </c>
      <c r="F3708">
        <v>53.28</v>
      </c>
      <c r="G3708">
        <v>56.99</v>
      </c>
      <c r="H3708">
        <v>73.517499999999998</v>
      </c>
      <c r="I3708">
        <v>64.27</v>
      </c>
      <c r="J3708">
        <v>55.59</v>
      </c>
      <c r="K3708">
        <v>306</v>
      </c>
      <c r="L3708">
        <v>64.34</v>
      </c>
      <c r="O3708" s="1">
        <v>43884</v>
      </c>
      <c r="P3708" s="4">
        <f t="shared" si="117"/>
        <v>111.72984375000001</v>
      </c>
      <c r="Q3708" s="4">
        <f t="shared" si="118"/>
        <v>256.93</v>
      </c>
      <c r="T3708" s="59"/>
      <c r="U3708" s="59"/>
    </row>
    <row r="3709" spans="1:21" x14ac:dyDescent="0.3">
      <c r="A3709">
        <v>43885</v>
      </c>
      <c r="B3709">
        <v>244.62</v>
      </c>
      <c r="C3709">
        <v>121.44</v>
      </c>
      <c r="D3709">
        <v>291.60000000000002</v>
      </c>
      <c r="E3709">
        <v>83.32</v>
      </c>
      <c r="F3709">
        <v>49.12</v>
      </c>
      <c r="G3709">
        <v>55.01</v>
      </c>
      <c r="H3709">
        <v>68.319999999999993</v>
      </c>
      <c r="I3709">
        <v>61.08</v>
      </c>
      <c r="J3709">
        <v>54.12</v>
      </c>
      <c r="K3709">
        <v>290.39999999999998</v>
      </c>
      <c r="L3709">
        <v>61.76</v>
      </c>
      <c r="O3709" s="1">
        <v>43885</v>
      </c>
      <c r="P3709" s="4">
        <f t="shared" si="117"/>
        <v>106.28662499999999</v>
      </c>
      <c r="Q3709" s="4">
        <f t="shared" si="118"/>
        <v>244.62</v>
      </c>
      <c r="T3709" s="59"/>
      <c r="U3709" s="59"/>
    </row>
    <row r="3710" spans="1:21" x14ac:dyDescent="0.3">
      <c r="A3710">
        <v>43886</v>
      </c>
      <c r="B3710">
        <v>237.33</v>
      </c>
      <c r="C3710">
        <v>118.38</v>
      </c>
      <c r="D3710">
        <v>282.68</v>
      </c>
      <c r="E3710">
        <v>80.22</v>
      </c>
      <c r="F3710">
        <v>47.57</v>
      </c>
      <c r="G3710">
        <v>52.1</v>
      </c>
      <c r="H3710">
        <v>65.512500000000003</v>
      </c>
      <c r="I3710">
        <v>58.86</v>
      </c>
      <c r="J3710">
        <v>53.86</v>
      </c>
      <c r="K3710">
        <v>284.58999999999997</v>
      </c>
      <c r="L3710">
        <v>59.73</v>
      </c>
      <c r="O3710" s="1">
        <v>43886</v>
      </c>
      <c r="P3710" s="4">
        <f t="shared" si="117"/>
        <v>102.99090625000001</v>
      </c>
      <c r="Q3710" s="4">
        <f t="shared" si="118"/>
        <v>237.33</v>
      </c>
      <c r="T3710" s="59"/>
      <c r="U3710" s="59"/>
    </row>
    <row r="3711" spans="1:21" x14ac:dyDescent="0.3">
      <c r="A3711">
        <v>43887</v>
      </c>
      <c r="B3711">
        <v>237.65</v>
      </c>
      <c r="C3711">
        <v>118.79</v>
      </c>
      <c r="D3711">
        <v>285.88</v>
      </c>
      <c r="E3711">
        <v>79.66</v>
      </c>
      <c r="F3711">
        <v>47.49</v>
      </c>
      <c r="G3711">
        <v>52.37</v>
      </c>
      <c r="H3711">
        <v>66.912499999999994</v>
      </c>
      <c r="I3711">
        <v>59.81</v>
      </c>
      <c r="J3711">
        <v>55.03</v>
      </c>
      <c r="K3711">
        <v>286.32</v>
      </c>
      <c r="L3711">
        <v>59.65</v>
      </c>
      <c r="O3711" s="1">
        <v>43887</v>
      </c>
      <c r="P3711" s="4">
        <f t="shared" si="117"/>
        <v>103.75578124999998</v>
      </c>
      <c r="Q3711" s="4">
        <f t="shared" si="118"/>
        <v>237.65</v>
      </c>
      <c r="T3711" s="59"/>
      <c r="U3711" s="59"/>
    </row>
    <row r="3712" spans="1:21" x14ac:dyDescent="0.3">
      <c r="A3712">
        <v>43888</v>
      </c>
      <c r="B3712">
        <v>226.68</v>
      </c>
      <c r="C3712">
        <v>113.13</v>
      </c>
      <c r="D3712">
        <v>273.95</v>
      </c>
      <c r="E3712">
        <v>75.94</v>
      </c>
      <c r="F3712">
        <v>44.01</v>
      </c>
      <c r="G3712">
        <v>50.58</v>
      </c>
      <c r="H3712">
        <v>63.15</v>
      </c>
      <c r="I3712">
        <v>57</v>
      </c>
      <c r="J3712">
        <v>53.29</v>
      </c>
      <c r="K3712">
        <v>277.23</v>
      </c>
      <c r="L3712">
        <v>55.83</v>
      </c>
      <c r="O3712" s="1">
        <v>43888</v>
      </c>
      <c r="P3712" s="4">
        <f t="shared" si="117"/>
        <v>99.054874999999996</v>
      </c>
      <c r="Q3712" s="4">
        <f t="shared" si="118"/>
        <v>226.68</v>
      </c>
      <c r="T3712" s="59"/>
      <c r="U3712" s="59"/>
    </row>
    <row r="3713" spans="1:21" x14ac:dyDescent="0.3">
      <c r="A3713">
        <v>43889</v>
      </c>
      <c r="B3713">
        <v>231.79</v>
      </c>
      <c r="C3713">
        <v>114.14</v>
      </c>
      <c r="D3713">
        <v>272.62</v>
      </c>
      <c r="E3713">
        <v>78.3</v>
      </c>
      <c r="F3713">
        <v>45.48</v>
      </c>
      <c r="G3713">
        <v>52.56</v>
      </c>
      <c r="H3713">
        <v>67.517499999999998</v>
      </c>
      <c r="I3713">
        <v>58.12</v>
      </c>
      <c r="J3713">
        <v>53.84</v>
      </c>
      <c r="K3713">
        <v>276.70999999999998</v>
      </c>
      <c r="L3713">
        <v>55.52</v>
      </c>
      <c r="O3713" s="1">
        <v>43889</v>
      </c>
      <c r="P3713" s="4">
        <f t="shared" si="117"/>
        <v>100.25646875</v>
      </c>
      <c r="Q3713" s="4">
        <f t="shared" si="118"/>
        <v>231.79</v>
      </c>
      <c r="T3713" s="59"/>
      <c r="U3713" s="59"/>
    </row>
    <row r="3714" spans="1:21" x14ac:dyDescent="0.3">
      <c r="A3714">
        <v>43890</v>
      </c>
      <c r="B3714">
        <v>231.79</v>
      </c>
      <c r="C3714">
        <v>114.14</v>
      </c>
      <c r="D3714">
        <v>272.62</v>
      </c>
      <c r="E3714">
        <v>78.3</v>
      </c>
      <c r="F3714">
        <v>45.48</v>
      </c>
      <c r="G3714">
        <v>52.56</v>
      </c>
      <c r="H3714">
        <v>67.517499999999998</v>
      </c>
      <c r="I3714">
        <v>58.12</v>
      </c>
      <c r="J3714">
        <v>53.84</v>
      </c>
      <c r="K3714">
        <v>276.70999999999998</v>
      </c>
      <c r="L3714">
        <v>55.52</v>
      </c>
      <c r="O3714" s="1">
        <v>43890</v>
      </c>
      <c r="P3714" s="4">
        <f t="shared" si="117"/>
        <v>100.25646875</v>
      </c>
      <c r="Q3714" s="4">
        <f t="shared" si="118"/>
        <v>231.79</v>
      </c>
      <c r="T3714" s="59"/>
      <c r="U3714" s="59"/>
    </row>
    <row r="3715" spans="1:21" x14ac:dyDescent="0.3">
      <c r="A3715">
        <v>43891</v>
      </c>
      <c r="B3715">
        <v>231.79</v>
      </c>
      <c r="C3715">
        <v>114.14</v>
      </c>
      <c r="D3715">
        <v>272.62</v>
      </c>
      <c r="E3715">
        <v>78.3</v>
      </c>
      <c r="F3715">
        <v>45.48</v>
      </c>
      <c r="G3715">
        <v>52.56</v>
      </c>
      <c r="H3715">
        <v>67.517499999999998</v>
      </c>
      <c r="I3715">
        <v>58.12</v>
      </c>
      <c r="J3715">
        <v>53.84</v>
      </c>
      <c r="K3715">
        <v>276.70999999999998</v>
      </c>
      <c r="L3715">
        <v>55.52</v>
      </c>
      <c r="O3715" s="1">
        <v>43891</v>
      </c>
      <c r="P3715" s="4">
        <f t="shared" si="117"/>
        <v>100.25646875</v>
      </c>
      <c r="Q3715" s="4">
        <f t="shared" si="118"/>
        <v>231.79</v>
      </c>
      <c r="T3715" s="59"/>
      <c r="U3715" s="59"/>
    </row>
    <row r="3716" spans="1:21" x14ac:dyDescent="0.3">
      <c r="A3716">
        <v>43892</v>
      </c>
      <c r="B3716">
        <v>240</v>
      </c>
      <c r="C3716">
        <v>118.97</v>
      </c>
      <c r="D3716">
        <v>284.97000000000003</v>
      </c>
      <c r="E3716">
        <v>80.56</v>
      </c>
      <c r="F3716">
        <v>47.46</v>
      </c>
      <c r="G3716">
        <v>54.59</v>
      </c>
      <c r="H3716">
        <v>69.107500000000002</v>
      </c>
      <c r="I3716">
        <v>60.16</v>
      </c>
      <c r="J3716">
        <v>55.98</v>
      </c>
      <c r="K3716">
        <v>287.49</v>
      </c>
      <c r="L3716">
        <v>58.18</v>
      </c>
      <c r="O3716" s="1">
        <v>43892</v>
      </c>
      <c r="P3716" s="4">
        <f t="shared" ref="P3716:P3779" si="119">SUMPRODUCT(C3716:L3716,$C$1:$L$1)</f>
        <v>104.24821875000001</v>
      </c>
      <c r="Q3716" s="4">
        <f t="shared" si="118"/>
        <v>240</v>
      </c>
      <c r="T3716" s="59"/>
      <c r="U3716" s="59"/>
    </row>
    <row r="3717" spans="1:21" x14ac:dyDescent="0.3">
      <c r="A3717">
        <v>43893</v>
      </c>
      <c r="B3717">
        <v>231.55</v>
      </c>
      <c r="C3717">
        <v>113.81</v>
      </c>
      <c r="D3717">
        <v>274.25</v>
      </c>
      <c r="E3717">
        <v>78.56</v>
      </c>
      <c r="F3717">
        <v>46.75</v>
      </c>
      <c r="G3717">
        <v>51.8</v>
      </c>
      <c r="H3717">
        <v>66.472499999999997</v>
      </c>
      <c r="I3717">
        <v>58.04</v>
      </c>
      <c r="J3717">
        <v>54.88</v>
      </c>
      <c r="K3717">
        <v>284.3</v>
      </c>
      <c r="L3717">
        <v>55.97</v>
      </c>
      <c r="O3717" s="1">
        <v>43893</v>
      </c>
      <c r="P3717" s="4">
        <f t="shared" si="119"/>
        <v>100.84490625000001</v>
      </c>
      <c r="Q3717" s="4">
        <f t="shared" si="118"/>
        <v>231.55</v>
      </c>
      <c r="T3717" s="59"/>
      <c r="U3717" s="59"/>
    </row>
    <row r="3718" spans="1:21" x14ac:dyDescent="0.3">
      <c r="A3718">
        <v>43894</v>
      </c>
      <c r="B3718">
        <v>243.38</v>
      </c>
      <c r="C3718">
        <v>119.05</v>
      </c>
      <c r="D3718">
        <v>285.45</v>
      </c>
      <c r="E3718">
        <v>81.8</v>
      </c>
      <c r="F3718">
        <v>50.11</v>
      </c>
      <c r="G3718">
        <v>55.29</v>
      </c>
      <c r="H3718">
        <v>71.127499999999998</v>
      </c>
      <c r="I3718">
        <v>60.52</v>
      </c>
      <c r="J3718">
        <v>57.08</v>
      </c>
      <c r="K3718">
        <v>301.61</v>
      </c>
      <c r="L3718">
        <v>58.68</v>
      </c>
      <c r="O3718" s="1">
        <v>43894</v>
      </c>
      <c r="P3718" s="4">
        <f t="shared" si="119"/>
        <v>105.91259375</v>
      </c>
      <c r="Q3718" s="4">
        <f t="shared" si="118"/>
        <v>243.38</v>
      </c>
      <c r="T3718" s="59"/>
      <c r="U3718" s="59"/>
    </row>
    <row r="3719" spans="1:21" x14ac:dyDescent="0.3">
      <c r="A3719">
        <v>43895</v>
      </c>
      <c r="B3719">
        <v>236.05</v>
      </c>
      <c r="C3719">
        <v>114.72</v>
      </c>
      <c r="D3719">
        <v>274.04000000000002</v>
      </c>
      <c r="E3719">
        <v>79.17</v>
      </c>
      <c r="F3719">
        <v>48.11</v>
      </c>
      <c r="G3719">
        <v>53.72</v>
      </c>
      <c r="H3719">
        <v>68.322500000000005</v>
      </c>
      <c r="I3719">
        <v>59.13</v>
      </c>
      <c r="J3719">
        <v>55.73</v>
      </c>
      <c r="K3719">
        <v>288.25</v>
      </c>
      <c r="L3719">
        <v>56.96</v>
      </c>
      <c r="O3719" s="1">
        <v>43895</v>
      </c>
      <c r="P3719" s="4">
        <f t="shared" si="119"/>
        <v>102.04340624999999</v>
      </c>
      <c r="Q3719" s="4">
        <f t="shared" si="118"/>
        <v>236.05</v>
      </c>
      <c r="T3719" s="59"/>
      <c r="U3719" s="59"/>
    </row>
    <row r="3720" spans="1:21" x14ac:dyDescent="0.3">
      <c r="A3720">
        <v>43896</v>
      </c>
      <c r="B3720">
        <v>230.89</v>
      </c>
      <c r="C3720">
        <v>113.16</v>
      </c>
      <c r="D3720">
        <v>269.45</v>
      </c>
      <c r="E3720">
        <v>77.47</v>
      </c>
      <c r="F3720">
        <v>48.59</v>
      </c>
      <c r="G3720">
        <v>51.47</v>
      </c>
      <c r="H3720">
        <v>66.510000000000005</v>
      </c>
      <c r="I3720">
        <v>57.79</v>
      </c>
      <c r="J3720">
        <v>55.07</v>
      </c>
      <c r="K3720">
        <v>288.11</v>
      </c>
      <c r="L3720">
        <v>55.77</v>
      </c>
      <c r="O3720" s="1">
        <v>43896</v>
      </c>
      <c r="P3720" s="4">
        <f t="shared" si="119"/>
        <v>100.432625</v>
      </c>
      <c r="Q3720" s="4">
        <f t="shared" si="118"/>
        <v>230.89</v>
      </c>
      <c r="T3720" s="59"/>
      <c r="U3720" s="59"/>
    </row>
    <row r="3721" spans="1:21" x14ac:dyDescent="0.3">
      <c r="A3721">
        <v>43897</v>
      </c>
      <c r="B3721">
        <v>230.89</v>
      </c>
      <c r="C3721">
        <v>113.16</v>
      </c>
      <c r="D3721">
        <v>269.45</v>
      </c>
      <c r="E3721">
        <v>77.47</v>
      </c>
      <c r="F3721">
        <v>48.59</v>
      </c>
      <c r="G3721">
        <v>51.47</v>
      </c>
      <c r="H3721">
        <v>66.510000000000005</v>
      </c>
      <c r="I3721">
        <v>57.79</v>
      </c>
      <c r="J3721">
        <v>55.07</v>
      </c>
      <c r="K3721">
        <v>288.11</v>
      </c>
      <c r="L3721">
        <v>55.77</v>
      </c>
      <c r="O3721" s="1">
        <v>43897</v>
      </c>
      <c r="P3721" s="4">
        <f t="shared" si="119"/>
        <v>100.432625</v>
      </c>
      <c r="Q3721" s="4">
        <f t="shared" si="118"/>
        <v>230.89</v>
      </c>
      <c r="T3721" s="59"/>
      <c r="U3721" s="59"/>
    </row>
    <row r="3722" spans="1:21" x14ac:dyDescent="0.3">
      <c r="A3722">
        <v>43898</v>
      </c>
      <c r="B3722">
        <v>230.89</v>
      </c>
      <c r="C3722">
        <v>113.16</v>
      </c>
      <c r="D3722">
        <v>269.45</v>
      </c>
      <c r="E3722">
        <v>77.47</v>
      </c>
      <c r="F3722">
        <v>48.59</v>
      </c>
      <c r="G3722">
        <v>51.47</v>
      </c>
      <c r="H3722">
        <v>66.510000000000005</v>
      </c>
      <c r="I3722">
        <v>57.79</v>
      </c>
      <c r="J3722">
        <v>55.07</v>
      </c>
      <c r="K3722">
        <v>288.11</v>
      </c>
      <c r="L3722">
        <v>55.77</v>
      </c>
      <c r="O3722" s="1">
        <v>43898</v>
      </c>
      <c r="P3722" s="4">
        <f t="shared" si="119"/>
        <v>100.432625</v>
      </c>
      <c r="Q3722" s="4">
        <f t="shared" si="118"/>
        <v>230.89</v>
      </c>
      <c r="T3722" s="59"/>
      <c r="U3722" s="59"/>
    </row>
    <row r="3723" spans="1:21" x14ac:dyDescent="0.3">
      <c r="A3723">
        <v>43899</v>
      </c>
      <c r="B3723">
        <v>211.17</v>
      </c>
      <c r="C3723">
        <v>105.04</v>
      </c>
      <c r="D3723">
        <v>247.72</v>
      </c>
      <c r="E3723">
        <v>72.64</v>
      </c>
      <c r="F3723">
        <v>43.27</v>
      </c>
      <c r="G3723">
        <v>45.97</v>
      </c>
      <c r="H3723">
        <v>61.36</v>
      </c>
      <c r="I3723">
        <v>52.07</v>
      </c>
      <c r="J3723">
        <v>51.83</v>
      </c>
      <c r="K3723">
        <v>263.91000000000003</v>
      </c>
      <c r="L3723">
        <v>50.85</v>
      </c>
      <c r="O3723" s="1">
        <v>43899</v>
      </c>
      <c r="P3723" s="4">
        <f t="shared" si="119"/>
        <v>92.165499999999994</v>
      </c>
      <c r="Q3723" s="4">
        <f t="shared" si="118"/>
        <v>211.17</v>
      </c>
      <c r="T3723" s="59"/>
      <c r="U3723" s="59"/>
    </row>
    <row r="3724" spans="1:21" x14ac:dyDescent="0.3">
      <c r="A3724">
        <v>43900</v>
      </c>
      <c r="B3724">
        <v>225.03</v>
      </c>
      <c r="C3724">
        <v>112.12</v>
      </c>
      <c r="D3724">
        <v>262.89999999999998</v>
      </c>
      <c r="E3724">
        <v>78.89</v>
      </c>
      <c r="F3724">
        <v>45.38</v>
      </c>
      <c r="G3724">
        <v>47.86</v>
      </c>
      <c r="H3724">
        <v>65.27</v>
      </c>
      <c r="I3724">
        <v>56.17</v>
      </c>
      <c r="J3724">
        <v>54.51</v>
      </c>
      <c r="K3724">
        <v>279.76</v>
      </c>
      <c r="L3724">
        <v>53.98</v>
      </c>
      <c r="O3724" s="1">
        <v>43900</v>
      </c>
      <c r="P3724" s="4">
        <f t="shared" si="119"/>
        <v>98.002624999999995</v>
      </c>
      <c r="Q3724" s="4">
        <f t="shared" si="118"/>
        <v>225.03</v>
      </c>
      <c r="T3724" s="59"/>
      <c r="U3724" s="59"/>
    </row>
    <row r="3725" spans="1:21" x14ac:dyDescent="0.3">
      <c r="A3725">
        <v>43901</v>
      </c>
      <c r="B3725">
        <v>212.42</v>
      </c>
      <c r="C3725">
        <v>106.5</v>
      </c>
      <c r="D3725">
        <v>245.97</v>
      </c>
      <c r="E3725">
        <v>74.62</v>
      </c>
      <c r="F3725">
        <v>45.7</v>
      </c>
      <c r="G3725">
        <v>43.72</v>
      </c>
      <c r="H3725">
        <v>61.6175</v>
      </c>
      <c r="I3725">
        <v>52.49</v>
      </c>
      <c r="J3725">
        <v>52.24</v>
      </c>
      <c r="K3725">
        <v>264.14</v>
      </c>
      <c r="L3725">
        <v>51.66</v>
      </c>
      <c r="O3725" s="1">
        <v>43901</v>
      </c>
      <c r="P3725" s="4">
        <f t="shared" si="119"/>
        <v>92.575218749999991</v>
      </c>
      <c r="Q3725" s="4">
        <f t="shared" si="118"/>
        <v>212.42</v>
      </c>
      <c r="T3725" s="59"/>
      <c r="U3725" s="59"/>
    </row>
    <row r="3726" spans="1:21" x14ac:dyDescent="0.3">
      <c r="A3726">
        <v>43902</v>
      </c>
      <c r="B3726">
        <v>189.13</v>
      </c>
      <c r="C3726">
        <v>97.53</v>
      </c>
      <c r="D3726">
        <v>218.78</v>
      </c>
      <c r="E3726">
        <v>67.02</v>
      </c>
      <c r="F3726">
        <v>39.01</v>
      </c>
      <c r="G3726">
        <v>38.81</v>
      </c>
      <c r="H3726">
        <v>54.077500000000001</v>
      </c>
      <c r="I3726">
        <v>45.11</v>
      </c>
      <c r="J3726">
        <v>48.69</v>
      </c>
      <c r="K3726">
        <v>240.75</v>
      </c>
      <c r="L3726">
        <v>45.54</v>
      </c>
      <c r="O3726" s="1">
        <v>43902</v>
      </c>
      <c r="P3726" s="4">
        <f t="shared" si="119"/>
        <v>82.633218749999983</v>
      </c>
      <c r="Q3726" s="4">
        <f t="shared" si="118"/>
        <v>189.13</v>
      </c>
      <c r="T3726" s="59"/>
      <c r="U3726" s="59"/>
    </row>
    <row r="3727" spans="1:21" x14ac:dyDescent="0.3">
      <c r="A3727">
        <v>43903</v>
      </c>
      <c r="B3727">
        <v>209.42</v>
      </c>
      <c r="C3727">
        <v>106.04</v>
      </c>
      <c r="D3727">
        <v>234.22</v>
      </c>
      <c r="E3727">
        <v>75.81</v>
      </c>
      <c r="F3727">
        <v>43.9</v>
      </c>
      <c r="G3727">
        <v>42.99</v>
      </c>
      <c r="H3727">
        <v>60.21</v>
      </c>
      <c r="I3727">
        <v>50.89</v>
      </c>
      <c r="J3727">
        <v>52.23</v>
      </c>
      <c r="K3727">
        <v>256.95</v>
      </c>
      <c r="L3727">
        <v>54.43</v>
      </c>
      <c r="O3727" s="1">
        <v>43903</v>
      </c>
      <c r="P3727" s="4">
        <f t="shared" si="119"/>
        <v>90.664124999999999</v>
      </c>
      <c r="Q3727" s="4">
        <f t="shared" si="118"/>
        <v>209.42</v>
      </c>
      <c r="T3727" s="59"/>
      <c r="U3727" s="59"/>
    </row>
    <row r="3728" spans="1:21" x14ac:dyDescent="0.3">
      <c r="A3728">
        <v>43904</v>
      </c>
      <c r="B3728">
        <v>209.42</v>
      </c>
      <c r="C3728">
        <v>106.04</v>
      </c>
      <c r="D3728">
        <v>234.22</v>
      </c>
      <c r="E3728">
        <v>75.81</v>
      </c>
      <c r="F3728">
        <v>43.9</v>
      </c>
      <c r="G3728">
        <v>42.99</v>
      </c>
      <c r="H3728">
        <v>60.21</v>
      </c>
      <c r="I3728">
        <v>50.89</v>
      </c>
      <c r="J3728">
        <v>52.23</v>
      </c>
      <c r="K3728">
        <v>256.95</v>
      </c>
      <c r="L3728">
        <v>54.43</v>
      </c>
      <c r="O3728" s="1">
        <v>43904</v>
      </c>
      <c r="P3728" s="4">
        <f t="shared" si="119"/>
        <v>90.664124999999999</v>
      </c>
      <c r="Q3728" s="4">
        <f t="shared" si="118"/>
        <v>209.42</v>
      </c>
      <c r="T3728" s="59"/>
      <c r="U3728" s="59"/>
    </row>
    <row r="3729" spans="1:21" x14ac:dyDescent="0.3">
      <c r="A3729">
        <v>43905</v>
      </c>
      <c r="B3729">
        <v>209.42</v>
      </c>
      <c r="C3729">
        <v>106.04</v>
      </c>
      <c r="D3729">
        <v>234.22</v>
      </c>
      <c r="E3729">
        <v>75.81</v>
      </c>
      <c r="F3729">
        <v>43.9</v>
      </c>
      <c r="G3729">
        <v>42.99</v>
      </c>
      <c r="H3729">
        <v>60.21</v>
      </c>
      <c r="I3729">
        <v>50.89</v>
      </c>
      <c r="J3729">
        <v>52.23</v>
      </c>
      <c r="K3729">
        <v>256.95</v>
      </c>
      <c r="L3729">
        <v>54.43</v>
      </c>
      <c r="O3729" s="1">
        <v>43905</v>
      </c>
      <c r="P3729" s="4">
        <f t="shared" si="119"/>
        <v>90.664124999999999</v>
      </c>
      <c r="Q3729" s="4">
        <f t="shared" si="118"/>
        <v>209.42</v>
      </c>
      <c r="T3729" s="59"/>
      <c r="U3729" s="59"/>
    </row>
    <row r="3730" spans="1:21" x14ac:dyDescent="0.3">
      <c r="A3730">
        <v>43906</v>
      </c>
      <c r="B3730">
        <v>177.53</v>
      </c>
      <c r="C3730">
        <v>93.5</v>
      </c>
      <c r="D3730">
        <v>187.58</v>
      </c>
      <c r="E3730">
        <v>64.48</v>
      </c>
      <c r="F3730">
        <v>38.71</v>
      </c>
      <c r="G3730">
        <v>34.47</v>
      </c>
      <c r="H3730">
        <v>49.1</v>
      </c>
      <c r="I3730">
        <v>40.53</v>
      </c>
      <c r="J3730">
        <v>44.9</v>
      </c>
      <c r="K3730">
        <v>229.36</v>
      </c>
      <c r="L3730">
        <v>44.61</v>
      </c>
      <c r="O3730" s="1">
        <v>43906</v>
      </c>
      <c r="P3730" s="4">
        <f t="shared" si="119"/>
        <v>75.923249999999996</v>
      </c>
      <c r="Q3730" s="4">
        <f t="shared" si="118"/>
        <v>177.53</v>
      </c>
      <c r="T3730" s="59"/>
      <c r="U3730" s="59"/>
    </row>
    <row r="3731" spans="1:21" x14ac:dyDescent="0.3">
      <c r="A3731">
        <v>43907</v>
      </c>
      <c r="B3731">
        <v>193.15</v>
      </c>
      <c r="C3731">
        <v>106.15</v>
      </c>
      <c r="D3731">
        <v>199.51</v>
      </c>
      <c r="E3731">
        <v>68.86</v>
      </c>
      <c r="F3731">
        <v>41.88</v>
      </c>
      <c r="G3731">
        <v>37.380000000000003</v>
      </c>
      <c r="H3731">
        <v>54.317500000000003</v>
      </c>
      <c r="I3731">
        <v>44.86</v>
      </c>
      <c r="J3731">
        <v>48.54</v>
      </c>
      <c r="K3731">
        <v>238.34</v>
      </c>
      <c r="L3731">
        <v>50.08</v>
      </c>
      <c r="O3731" s="1">
        <v>43907</v>
      </c>
      <c r="P3731" s="4">
        <f t="shared" si="119"/>
        <v>82.185718750000007</v>
      </c>
      <c r="Q3731" s="4">
        <f t="shared" si="118"/>
        <v>193.15</v>
      </c>
      <c r="T3731" s="59"/>
      <c r="U3731" s="59"/>
    </row>
    <row r="3732" spans="1:21" x14ac:dyDescent="0.3">
      <c r="A3732">
        <v>43908</v>
      </c>
      <c r="B3732">
        <v>177.28</v>
      </c>
      <c r="C3732">
        <v>100</v>
      </c>
      <c r="D3732">
        <v>167.87</v>
      </c>
      <c r="E3732">
        <v>61.19</v>
      </c>
      <c r="F3732">
        <v>39.119999999999997</v>
      </c>
      <c r="G3732">
        <v>34.69</v>
      </c>
      <c r="H3732">
        <v>50.704999999999998</v>
      </c>
      <c r="I3732">
        <v>39.18</v>
      </c>
      <c r="J3732">
        <v>44.37</v>
      </c>
      <c r="K3732">
        <v>196.99</v>
      </c>
      <c r="L3732">
        <v>47.61</v>
      </c>
      <c r="O3732" s="1">
        <v>43908</v>
      </c>
      <c r="P3732" s="4">
        <f t="shared" si="119"/>
        <v>72.859062500000007</v>
      </c>
      <c r="Q3732" s="4">
        <f t="shared" si="118"/>
        <v>177.28</v>
      </c>
      <c r="T3732" s="59"/>
      <c r="U3732" s="59"/>
    </row>
    <row r="3733" spans="1:21" x14ac:dyDescent="0.3">
      <c r="A3733">
        <v>43909</v>
      </c>
      <c r="B3733">
        <v>181.84</v>
      </c>
      <c r="C3733">
        <v>101.57</v>
      </c>
      <c r="D3733">
        <v>194.45</v>
      </c>
      <c r="E3733">
        <v>65</v>
      </c>
      <c r="F3733">
        <v>39.82</v>
      </c>
      <c r="G3733">
        <v>36.29</v>
      </c>
      <c r="H3733">
        <v>53.2425</v>
      </c>
      <c r="I3733">
        <v>40.19</v>
      </c>
      <c r="J3733">
        <v>43.89</v>
      </c>
      <c r="K3733">
        <v>214.03</v>
      </c>
      <c r="L3733">
        <v>45.94</v>
      </c>
      <c r="O3733" s="1">
        <v>43909</v>
      </c>
      <c r="P3733" s="4">
        <f t="shared" si="119"/>
        <v>77.752531250000004</v>
      </c>
      <c r="Q3733" s="4">
        <f t="shared" si="118"/>
        <v>181.84</v>
      </c>
      <c r="T3733" s="59"/>
      <c r="U3733" s="59"/>
    </row>
    <row r="3734" spans="1:21" x14ac:dyDescent="0.3">
      <c r="A3734">
        <v>43910</v>
      </c>
      <c r="B3734">
        <v>176.66</v>
      </c>
      <c r="C3734">
        <v>97.6</v>
      </c>
      <c r="D3734">
        <v>192.22</v>
      </c>
      <c r="E3734">
        <v>60.91</v>
      </c>
      <c r="F3734">
        <v>39.61</v>
      </c>
      <c r="G3734">
        <v>36.11</v>
      </c>
      <c r="H3734">
        <v>51.4375</v>
      </c>
      <c r="I3734">
        <v>37.99</v>
      </c>
      <c r="J3734">
        <v>44.53</v>
      </c>
      <c r="K3734">
        <v>216.1</v>
      </c>
      <c r="L3734">
        <v>45.83</v>
      </c>
      <c r="O3734" s="1">
        <v>43910</v>
      </c>
      <c r="P3734" s="4">
        <f t="shared" si="119"/>
        <v>76.223593750000006</v>
      </c>
      <c r="Q3734" s="4">
        <f t="shared" si="118"/>
        <v>176.66</v>
      </c>
      <c r="T3734" s="59"/>
      <c r="U3734" s="59"/>
    </row>
    <row r="3735" spans="1:21" x14ac:dyDescent="0.3">
      <c r="A3735">
        <v>43911</v>
      </c>
      <c r="B3735">
        <v>176.66</v>
      </c>
      <c r="C3735">
        <v>97.6</v>
      </c>
      <c r="D3735">
        <v>192.22</v>
      </c>
      <c r="E3735">
        <v>60.91</v>
      </c>
      <c r="F3735">
        <v>39.61</v>
      </c>
      <c r="G3735">
        <v>36.11</v>
      </c>
      <c r="H3735">
        <v>51.4375</v>
      </c>
      <c r="I3735">
        <v>37.99</v>
      </c>
      <c r="J3735">
        <v>44.53</v>
      </c>
      <c r="K3735">
        <v>216.1</v>
      </c>
      <c r="L3735">
        <v>45.83</v>
      </c>
      <c r="O3735" s="1">
        <v>43911</v>
      </c>
      <c r="P3735" s="4">
        <f t="shared" si="119"/>
        <v>76.223593750000006</v>
      </c>
      <c r="Q3735" s="4">
        <f t="shared" si="118"/>
        <v>176.66</v>
      </c>
      <c r="T3735" s="59"/>
      <c r="U3735" s="59"/>
    </row>
    <row r="3736" spans="1:21" x14ac:dyDescent="0.3">
      <c r="A3736">
        <v>43912</v>
      </c>
      <c r="B3736">
        <v>176.66</v>
      </c>
      <c r="C3736">
        <v>97.6</v>
      </c>
      <c r="D3736">
        <v>192.22</v>
      </c>
      <c r="E3736">
        <v>60.91</v>
      </c>
      <c r="F3736">
        <v>39.61</v>
      </c>
      <c r="G3736">
        <v>36.11</v>
      </c>
      <c r="H3736">
        <v>51.4375</v>
      </c>
      <c r="I3736">
        <v>37.99</v>
      </c>
      <c r="J3736">
        <v>44.53</v>
      </c>
      <c r="K3736">
        <v>216.1</v>
      </c>
      <c r="L3736">
        <v>45.83</v>
      </c>
      <c r="O3736" s="1">
        <v>43912</v>
      </c>
      <c r="P3736" s="4">
        <f t="shared" si="119"/>
        <v>76.223593750000006</v>
      </c>
      <c r="Q3736" s="4">
        <f t="shared" si="118"/>
        <v>176.66</v>
      </c>
      <c r="T3736" s="59"/>
      <c r="U3736" s="59"/>
    </row>
    <row r="3737" spans="1:21" x14ac:dyDescent="0.3">
      <c r="A3737">
        <v>43913</v>
      </c>
      <c r="B3737">
        <v>182.97</v>
      </c>
      <c r="C3737">
        <v>98.44</v>
      </c>
      <c r="D3737">
        <v>193.47</v>
      </c>
      <c r="E3737">
        <v>62.53</v>
      </c>
      <c r="F3737">
        <v>41.64</v>
      </c>
      <c r="G3737">
        <v>38.25</v>
      </c>
      <c r="H3737">
        <v>53.172499999999999</v>
      </c>
      <c r="I3737">
        <v>40.17</v>
      </c>
      <c r="J3737">
        <v>45.26</v>
      </c>
      <c r="K3737">
        <v>233.15</v>
      </c>
      <c r="L3737">
        <v>49.58</v>
      </c>
      <c r="O3737" s="1">
        <v>43913</v>
      </c>
      <c r="P3737" s="4">
        <f t="shared" si="119"/>
        <v>78.861406250000002</v>
      </c>
      <c r="Q3737" s="4">
        <f t="shared" si="118"/>
        <v>182.97</v>
      </c>
      <c r="T3737" s="59"/>
      <c r="U3737" s="59"/>
    </row>
    <row r="3738" spans="1:21" x14ac:dyDescent="0.3">
      <c r="A3738">
        <v>43914</v>
      </c>
      <c r="B3738">
        <v>202.76</v>
      </c>
      <c r="C3738">
        <v>105.36</v>
      </c>
      <c r="D3738">
        <v>212.76</v>
      </c>
      <c r="E3738">
        <v>65.459999999999994</v>
      </c>
      <c r="F3738">
        <v>46.22</v>
      </c>
      <c r="G3738">
        <v>43.27</v>
      </c>
      <c r="H3738">
        <v>62.295000000000002</v>
      </c>
      <c r="I3738">
        <v>45.14</v>
      </c>
      <c r="J3738">
        <v>48.87</v>
      </c>
      <c r="K3738">
        <v>260.20999999999998</v>
      </c>
      <c r="L3738">
        <v>52.4</v>
      </c>
      <c r="O3738" s="1">
        <v>43914</v>
      </c>
      <c r="P3738" s="4">
        <f t="shared" si="119"/>
        <v>86.655812499999982</v>
      </c>
      <c r="Q3738" s="4">
        <f t="shared" si="118"/>
        <v>202.76</v>
      </c>
      <c r="T3738" s="59"/>
      <c r="U3738" s="59"/>
    </row>
    <row r="3739" spans="1:21" x14ac:dyDescent="0.3">
      <c r="A3739">
        <v>43915</v>
      </c>
      <c r="B3739">
        <v>199.43</v>
      </c>
      <c r="C3739">
        <v>99.16</v>
      </c>
      <c r="D3739">
        <v>217.55</v>
      </c>
      <c r="E3739">
        <v>63.08</v>
      </c>
      <c r="F3739">
        <v>44.63</v>
      </c>
      <c r="G3739">
        <v>42.5</v>
      </c>
      <c r="H3739">
        <v>61.405000000000001</v>
      </c>
      <c r="I3739">
        <v>44.73</v>
      </c>
      <c r="J3739">
        <v>49</v>
      </c>
      <c r="K3739">
        <v>262.07</v>
      </c>
      <c r="L3739">
        <v>51.26</v>
      </c>
      <c r="O3739" s="1">
        <v>43915</v>
      </c>
      <c r="P3739" s="4">
        <f t="shared" si="119"/>
        <v>85.788937499999989</v>
      </c>
      <c r="Q3739" s="4">
        <f t="shared" si="118"/>
        <v>199.43</v>
      </c>
      <c r="T3739" s="59"/>
      <c r="U3739" s="59"/>
    </row>
    <row r="3740" spans="1:21" x14ac:dyDescent="0.3">
      <c r="A3740">
        <v>43916</v>
      </c>
      <c r="B3740">
        <v>212.84</v>
      </c>
      <c r="C3740">
        <v>107.76</v>
      </c>
      <c r="D3740">
        <v>243.17</v>
      </c>
      <c r="E3740">
        <v>68.98</v>
      </c>
      <c r="F3740">
        <v>47.5</v>
      </c>
      <c r="G3740">
        <v>44.79</v>
      </c>
      <c r="H3740">
        <v>64.31</v>
      </c>
      <c r="I3740">
        <v>49.2</v>
      </c>
      <c r="J3740">
        <v>49.87</v>
      </c>
      <c r="K3740">
        <v>275.89999999999998</v>
      </c>
      <c r="L3740">
        <v>55.54</v>
      </c>
      <c r="O3740" s="1">
        <v>43916</v>
      </c>
      <c r="P3740" s="4">
        <f t="shared" si="119"/>
        <v>92.929124999999985</v>
      </c>
      <c r="Q3740" s="4">
        <f t="shared" si="118"/>
        <v>212.84</v>
      </c>
      <c r="T3740" s="59"/>
      <c r="U3740" s="59"/>
    </row>
    <row r="3741" spans="1:21" x14ac:dyDescent="0.3">
      <c r="A3741">
        <v>43917</v>
      </c>
      <c r="B3741">
        <v>202.28</v>
      </c>
      <c r="C3741">
        <v>100.5</v>
      </c>
      <c r="D3741">
        <v>230.69</v>
      </c>
      <c r="E3741">
        <v>66.59</v>
      </c>
      <c r="F3741">
        <v>46.58</v>
      </c>
      <c r="G3741">
        <v>43.48</v>
      </c>
      <c r="H3741">
        <v>63.182499999999997</v>
      </c>
      <c r="I3741">
        <v>45.05</v>
      </c>
      <c r="J3741">
        <v>46.91</v>
      </c>
      <c r="K3741">
        <v>252.62</v>
      </c>
      <c r="L3741">
        <v>52.37</v>
      </c>
      <c r="O3741" s="1">
        <v>43917</v>
      </c>
      <c r="P3741" s="4">
        <f t="shared" si="119"/>
        <v>87.926281250000002</v>
      </c>
      <c r="Q3741" s="4">
        <f t="shared" si="118"/>
        <v>202.28</v>
      </c>
      <c r="T3741" s="59"/>
      <c r="U3741" s="59"/>
    </row>
    <row r="3742" spans="1:21" x14ac:dyDescent="0.3">
      <c r="A3742">
        <v>43918</v>
      </c>
      <c r="B3742">
        <v>202.28</v>
      </c>
      <c r="C3742">
        <v>100.5</v>
      </c>
      <c r="D3742">
        <v>230.69</v>
      </c>
      <c r="E3742">
        <v>66.59</v>
      </c>
      <c r="F3742">
        <v>46.58</v>
      </c>
      <c r="G3742">
        <v>43.48</v>
      </c>
      <c r="H3742">
        <v>63.182499999999997</v>
      </c>
      <c r="I3742">
        <v>45.05</v>
      </c>
      <c r="J3742">
        <v>46.91</v>
      </c>
      <c r="K3742">
        <v>252.62</v>
      </c>
      <c r="L3742">
        <v>52.37</v>
      </c>
      <c r="O3742" s="1">
        <v>43918</v>
      </c>
      <c r="P3742" s="4">
        <f t="shared" si="119"/>
        <v>87.926281250000002</v>
      </c>
      <c r="Q3742" s="4">
        <f t="shared" si="118"/>
        <v>202.28</v>
      </c>
      <c r="T3742" s="59"/>
      <c r="U3742" s="59"/>
    </row>
    <row r="3743" spans="1:21" x14ac:dyDescent="0.3">
      <c r="A3743">
        <v>43919</v>
      </c>
      <c r="B3743">
        <v>202.28</v>
      </c>
      <c r="C3743">
        <v>100.5</v>
      </c>
      <c r="D3743">
        <v>230.69</v>
      </c>
      <c r="E3743">
        <v>66.59</v>
      </c>
      <c r="F3743">
        <v>46.58</v>
      </c>
      <c r="G3743">
        <v>43.48</v>
      </c>
      <c r="H3743">
        <v>63.182499999999997</v>
      </c>
      <c r="I3743">
        <v>45.05</v>
      </c>
      <c r="J3743">
        <v>46.91</v>
      </c>
      <c r="K3743">
        <v>252.62</v>
      </c>
      <c r="L3743">
        <v>52.37</v>
      </c>
      <c r="O3743" s="1">
        <v>43919</v>
      </c>
      <c r="P3743" s="4">
        <f t="shared" si="119"/>
        <v>87.926281250000002</v>
      </c>
      <c r="Q3743" s="4">
        <f t="shared" si="118"/>
        <v>202.28</v>
      </c>
      <c r="T3743" s="59"/>
      <c r="U3743" s="59"/>
    </row>
    <row r="3744" spans="1:21" x14ac:dyDescent="0.3">
      <c r="A3744">
        <v>43920</v>
      </c>
      <c r="B3744">
        <v>209.32</v>
      </c>
      <c r="C3744">
        <v>102.02</v>
      </c>
      <c r="D3744">
        <v>240.11</v>
      </c>
      <c r="E3744">
        <v>69.03</v>
      </c>
      <c r="F3744">
        <v>47.86</v>
      </c>
      <c r="G3744">
        <v>44.52</v>
      </c>
      <c r="H3744">
        <v>66.397499999999994</v>
      </c>
      <c r="I3744">
        <v>47.3</v>
      </c>
      <c r="J3744">
        <v>47.82</v>
      </c>
      <c r="K3744">
        <v>268.02999999999997</v>
      </c>
      <c r="L3744">
        <v>55.49</v>
      </c>
      <c r="O3744" s="1">
        <v>43920</v>
      </c>
      <c r="P3744" s="4">
        <f t="shared" si="119"/>
        <v>91.474343750000017</v>
      </c>
      <c r="Q3744" s="4">
        <f t="shared" si="118"/>
        <v>209.32</v>
      </c>
      <c r="T3744" s="59"/>
      <c r="U3744" s="59"/>
    </row>
    <row r="3745" spans="1:21" x14ac:dyDescent="0.3">
      <c r="A3745">
        <v>43921</v>
      </c>
      <c r="B3745">
        <v>205.21</v>
      </c>
      <c r="C3745">
        <v>99.93</v>
      </c>
      <c r="D3745">
        <v>237.1</v>
      </c>
      <c r="E3745">
        <v>67.650000000000006</v>
      </c>
      <c r="F3745">
        <v>45.48</v>
      </c>
      <c r="G3745">
        <v>42.06</v>
      </c>
      <c r="H3745">
        <v>65.900000000000006</v>
      </c>
      <c r="I3745">
        <v>45.82</v>
      </c>
      <c r="J3745">
        <v>47.79</v>
      </c>
      <c r="K3745">
        <v>261.64</v>
      </c>
      <c r="L3745">
        <v>54.12</v>
      </c>
      <c r="O3745" s="1">
        <v>43921</v>
      </c>
      <c r="P3745" s="4">
        <f t="shared" si="119"/>
        <v>89.503249999999994</v>
      </c>
      <c r="Q3745" s="4">
        <f t="shared" si="118"/>
        <v>205.21</v>
      </c>
      <c r="T3745" s="59"/>
      <c r="U3745" s="59"/>
    </row>
    <row r="3746" spans="1:21" x14ac:dyDescent="0.3">
      <c r="A3746">
        <v>43922</v>
      </c>
      <c r="B3746">
        <v>193.98</v>
      </c>
      <c r="C3746">
        <v>96.89</v>
      </c>
      <c r="D3746">
        <v>223.63</v>
      </c>
      <c r="E3746">
        <v>65.900000000000006</v>
      </c>
      <c r="F3746">
        <v>43.66</v>
      </c>
      <c r="G3746">
        <v>39.89</v>
      </c>
      <c r="H3746">
        <v>60.767499999999998</v>
      </c>
      <c r="I3746">
        <v>43.3</v>
      </c>
      <c r="J3746">
        <v>46.51</v>
      </c>
      <c r="K3746">
        <v>249.01</v>
      </c>
      <c r="L3746">
        <v>51.88</v>
      </c>
      <c r="O3746" s="1">
        <v>43922</v>
      </c>
      <c r="P3746" s="4">
        <f t="shared" si="119"/>
        <v>85.191718750000007</v>
      </c>
      <c r="Q3746" s="4">
        <f t="shared" si="118"/>
        <v>193.98</v>
      </c>
      <c r="T3746" s="59"/>
      <c r="U3746" s="59"/>
    </row>
    <row r="3747" spans="1:21" x14ac:dyDescent="0.3">
      <c r="A3747">
        <v>43923</v>
      </c>
      <c r="B3747">
        <v>199.76</v>
      </c>
      <c r="C3747">
        <v>102.02</v>
      </c>
      <c r="D3747">
        <v>237.06</v>
      </c>
      <c r="E3747">
        <v>68.02</v>
      </c>
      <c r="F3747">
        <v>44.49</v>
      </c>
      <c r="G3747">
        <v>41.09</v>
      </c>
      <c r="H3747">
        <v>63.8675</v>
      </c>
      <c r="I3747">
        <v>43.24</v>
      </c>
      <c r="J3747">
        <v>48.13</v>
      </c>
      <c r="K3747">
        <v>247.28</v>
      </c>
      <c r="L3747">
        <v>54.35</v>
      </c>
      <c r="O3747" s="1">
        <v>43923</v>
      </c>
      <c r="P3747" s="4">
        <f t="shared" si="119"/>
        <v>88.360968749999998</v>
      </c>
      <c r="Q3747" s="4">
        <f t="shared" si="118"/>
        <v>199.76</v>
      </c>
      <c r="T3747" s="59"/>
      <c r="U3747" s="59"/>
    </row>
    <row r="3748" spans="1:21" x14ac:dyDescent="0.3">
      <c r="A3748">
        <v>43924</v>
      </c>
      <c r="B3748">
        <v>195.98</v>
      </c>
      <c r="C3748">
        <v>99.98</v>
      </c>
      <c r="D3748">
        <v>234.26</v>
      </c>
      <c r="E3748">
        <v>65.23</v>
      </c>
      <c r="F3748">
        <v>42.59</v>
      </c>
      <c r="G3748">
        <v>41.22</v>
      </c>
      <c r="H3748">
        <v>60.977499999999999</v>
      </c>
      <c r="I3748">
        <v>42.28</v>
      </c>
      <c r="J3748">
        <v>47.06</v>
      </c>
      <c r="K3748">
        <v>244.61</v>
      </c>
      <c r="L3748">
        <v>54.13</v>
      </c>
      <c r="O3748" s="1">
        <v>43924</v>
      </c>
      <c r="P3748" s="4">
        <f t="shared" si="119"/>
        <v>86.658593750000009</v>
      </c>
      <c r="Q3748" s="4">
        <f t="shared" si="118"/>
        <v>195.98</v>
      </c>
      <c r="T3748" s="59"/>
      <c r="U3748" s="59"/>
    </row>
    <row r="3749" spans="1:21" x14ac:dyDescent="0.3">
      <c r="A3749">
        <v>43925</v>
      </c>
      <c r="B3749">
        <v>195.98</v>
      </c>
      <c r="C3749">
        <v>99.98</v>
      </c>
      <c r="D3749">
        <v>234.26</v>
      </c>
      <c r="E3749">
        <v>65.23</v>
      </c>
      <c r="F3749">
        <v>42.59</v>
      </c>
      <c r="G3749">
        <v>41.22</v>
      </c>
      <c r="H3749">
        <v>60.977499999999999</v>
      </c>
      <c r="I3749">
        <v>42.28</v>
      </c>
      <c r="J3749">
        <v>47.06</v>
      </c>
      <c r="K3749">
        <v>244.61</v>
      </c>
      <c r="L3749">
        <v>54.13</v>
      </c>
      <c r="O3749" s="1">
        <v>43925</v>
      </c>
      <c r="P3749" s="4">
        <f t="shared" si="119"/>
        <v>86.658593750000009</v>
      </c>
      <c r="Q3749" s="4">
        <f t="shared" si="118"/>
        <v>195.98</v>
      </c>
      <c r="T3749" s="59"/>
      <c r="U3749" s="59"/>
    </row>
    <row r="3750" spans="1:21" x14ac:dyDescent="0.3">
      <c r="A3750">
        <v>43926</v>
      </c>
      <c r="B3750">
        <v>195.98</v>
      </c>
      <c r="C3750">
        <v>99.98</v>
      </c>
      <c r="D3750">
        <v>234.26</v>
      </c>
      <c r="E3750">
        <v>65.23</v>
      </c>
      <c r="F3750">
        <v>42.59</v>
      </c>
      <c r="G3750">
        <v>41.22</v>
      </c>
      <c r="H3750">
        <v>60.977499999999999</v>
      </c>
      <c r="I3750">
        <v>42.28</v>
      </c>
      <c r="J3750">
        <v>47.06</v>
      </c>
      <c r="K3750">
        <v>244.61</v>
      </c>
      <c r="L3750">
        <v>54.13</v>
      </c>
      <c r="O3750" s="1">
        <v>43926</v>
      </c>
      <c r="P3750" s="4">
        <f t="shared" si="119"/>
        <v>86.658593750000009</v>
      </c>
      <c r="Q3750" s="4">
        <f t="shared" si="118"/>
        <v>195.98</v>
      </c>
      <c r="T3750" s="59"/>
      <c r="U3750" s="59"/>
    </row>
    <row r="3751" spans="1:21" x14ac:dyDescent="0.3">
      <c r="A3751">
        <v>43927</v>
      </c>
      <c r="B3751">
        <v>215.97</v>
      </c>
      <c r="C3751">
        <v>108.96</v>
      </c>
      <c r="D3751">
        <v>252.44</v>
      </c>
      <c r="E3751">
        <v>70.95</v>
      </c>
      <c r="F3751">
        <v>47.52</v>
      </c>
      <c r="G3751">
        <v>46.37</v>
      </c>
      <c r="H3751">
        <v>67.099999999999994</v>
      </c>
      <c r="I3751">
        <v>46.15</v>
      </c>
      <c r="J3751">
        <v>49.97</v>
      </c>
      <c r="K3751">
        <v>271.13</v>
      </c>
      <c r="L3751">
        <v>58.43</v>
      </c>
      <c r="O3751" s="1">
        <v>43927</v>
      </c>
      <c r="P3751" s="4">
        <f t="shared" si="119"/>
        <v>94.570999999999998</v>
      </c>
      <c r="Q3751" s="4">
        <f t="shared" si="118"/>
        <v>215.97</v>
      </c>
      <c r="T3751" s="59"/>
      <c r="U3751" s="59"/>
    </row>
    <row r="3752" spans="1:21" x14ac:dyDescent="0.3">
      <c r="A3752">
        <v>43928</v>
      </c>
      <c r="B3752">
        <v>215.2</v>
      </c>
      <c r="C3752">
        <v>106.26</v>
      </c>
      <c r="D3752">
        <v>253.27</v>
      </c>
      <c r="E3752">
        <v>72.73</v>
      </c>
      <c r="F3752">
        <v>47.56</v>
      </c>
      <c r="G3752">
        <v>46.54</v>
      </c>
      <c r="H3752">
        <v>64.757499999999993</v>
      </c>
      <c r="I3752">
        <v>47.56</v>
      </c>
      <c r="J3752">
        <v>49.72</v>
      </c>
      <c r="K3752">
        <v>272.58999999999997</v>
      </c>
      <c r="L3752">
        <v>58.4</v>
      </c>
      <c r="O3752" s="1">
        <v>43928</v>
      </c>
      <c r="P3752" s="4">
        <f t="shared" si="119"/>
        <v>94.536718750000006</v>
      </c>
      <c r="Q3752" s="4">
        <f t="shared" si="118"/>
        <v>215.2</v>
      </c>
      <c r="T3752" s="59"/>
      <c r="U3752" s="59"/>
    </row>
    <row r="3753" spans="1:21" x14ac:dyDescent="0.3">
      <c r="A3753">
        <v>43929</v>
      </c>
      <c r="B3753">
        <v>222.4</v>
      </c>
      <c r="C3753">
        <v>110.17</v>
      </c>
      <c r="D3753">
        <v>261.10000000000002</v>
      </c>
      <c r="E3753">
        <v>73.33</v>
      </c>
      <c r="F3753">
        <v>48.79</v>
      </c>
      <c r="G3753">
        <v>48.29</v>
      </c>
      <c r="H3753">
        <v>66.737499999999997</v>
      </c>
      <c r="I3753">
        <v>51.46</v>
      </c>
      <c r="J3753">
        <v>50.27</v>
      </c>
      <c r="K3753">
        <v>278.58</v>
      </c>
      <c r="L3753">
        <v>58.98</v>
      </c>
      <c r="O3753" s="1">
        <v>43929</v>
      </c>
      <c r="P3753" s="4">
        <f t="shared" si="119"/>
        <v>97.313968750000001</v>
      </c>
      <c r="Q3753" s="4">
        <f t="shared" si="118"/>
        <v>222.4</v>
      </c>
      <c r="T3753" s="59"/>
      <c r="U3753" s="59"/>
    </row>
    <row r="3754" spans="1:21" x14ac:dyDescent="0.3">
      <c r="A3754">
        <v>43930</v>
      </c>
      <c r="B3754">
        <v>217.59</v>
      </c>
      <c r="C3754">
        <v>107.69</v>
      </c>
      <c r="D3754">
        <v>254.3</v>
      </c>
      <c r="E3754">
        <v>71.58</v>
      </c>
      <c r="F3754">
        <v>48.38</v>
      </c>
      <c r="G3754">
        <v>46.13</v>
      </c>
      <c r="H3754">
        <v>65.737499999999997</v>
      </c>
      <c r="I3754">
        <v>49.59</v>
      </c>
      <c r="J3754">
        <v>48.33</v>
      </c>
      <c r="K3754">
        <v>276.81</v>
      </c>
      <c r="L3754">
        <v>57.14</v>
      </c>
      <c r="O3754" s="1">
        <v>43930</v>
      </c>
      <c r="P3754" s="4">
        <f t="shared" si="119"/>
        <v>95.068593750000005</v>
      </c>
      <c r="Q3754" s="4">
        <f t="shared" si="118"/>
        <v>217.59</v>
      </c>
      <c r="T3754" s="59"/>
      <c r="U3754" s="59"/>
    </row>
    <row r="3755" spans="1:21" x14ac:dyDescent="0.3">
      <c r="A3755">
        <v>43931</v>
      </c>
      <c r="B3755">
        <v>217.59</v>
      </c>
      <c r="C3755">
        <v>107.69</v>
      </c>
      <c r="D3755">
        <v>254.3</v>
      </c>
      <c r="E3755">
        <v>71.58</v>
      </c>
      <c r="F3755">
        <v>48.38</v>
      </c>
      <c r="G3755">
        <v>46.13</v>
      </c>
      <c r="H3755">
        <v>65.737499999999997</v>
      </c>
      <c r="I3755">
        <v>49.59</v>
      </c>
      <c r="J3755">
        <v>48.33</v>
      </c>
      <c r="K3755">
        <v>276.81</v>
      </c>
      <c r="L3755">
        <v>57.14</v>
      </c>
      <c r="O3755" s="1">
        <v>43931</v>
      </c>
      <c r="P3755" s="4">
        <f t="shared" si="119"/>
        <v>95.068593750000005</v>
      </c>
      <c r="Q3755" s="4">
        <f t="shared" si="118"/>
        <v>217.59</v>
      </c>
      <c r="T3755" s="59"/>
      <c r="U3755" s="59"/>
    </row>
    <row r="3756" spans="1:21" x14ac:dyDescent="0.3">
      <c r="A3756">
        <v>43932</v>
      </c>
      <c r="B3756">
        <v>217.59</v>
      </c>
      <c r="C3756">
        <v>107.69</v>
      </c>
      <c r="D3756">
        <v>254.3</v>
      </c>
      <c r="E3756">
        <v>71.58</v>
      </c>
      <c r="F3756">
        <v>48.38</v>
      </c>
      <c r="G3756">
        <v>46.13</v>
      </c>
      <c r="H3756">
        <v>65.737499999999997</v>
      </c>
      <c r="I3756">
        <v>49.59</v>
      </c>
      <c r="J3756">
        <v>48.33</v>
      </c>
      <c r="K3756">
        <v>276.81</v>
      </c>
      <c r="L3756">
        <v>57.14</v>
      </c>
      <c r="O3756" s="1">
        <v>43932</v>
      </c>
      <c r="P3756" s="4">
        <f t="shared" si="119"/>
        <v>95.068593750000005</v>
      </c>
      <c r="Q3756" s="4">
        <f t="shared" si="118"/>
        <v>217.59</v>
      </c>
      <c r="T3756" s="59"/>
      <c r="U3756" s="59"/>
    </row>
    <row r="3757" spans="1:21" x14ac:dyDescent="0.3">
      <c r="A3757">
        <v>43933</v>
      </c>
      <c r="B3757">
        <v>217.59</v>
      </c>
      <c r="C3757">
        <v>107.69</v>
      </c>
      <c r="D3757">
        <v>254.3</v>
      </c>
      <c r="E3757">
        <v>71.58</v>
      </c>
      <c r="F3757">
        <v>48.38</v>
      </c>
      <c r="G3757">
        <v>46.13</v>
      </c>
      <c r="H3757">
        <v>65.737499999999997</v>
      </c>
      <c r="I3757">
        <v>49.59</v>
      </c>
      <c r="J3757">
        <v>48.33</v>
      </c>
      <c r="K3757">
        <v>276.81</v>
      </c>
      <c r="L3757">
        <v>57.14</v>
      </c>
      <c r="O3757" s="1">
        <v>43933</v>
      </c>
      <c r="P3757" s="4">
        <f t="shared" si="119"/>
        <v>95.068593750000005</v>
      </c>
      <c r="Q3757" s="4">
        <f t="shared" ref="Q3757:Q3820" si="120">B3757</f>
        <v>217.59</v>
      </c>
      <c r="T3757" s="59"/>
      <c r="U3757" s="59"/>
    </row>
    <row r="3758" spans="1:21" x14ac:dyDescent="0.3">
      <c r="A3758">
        <v>43934</v>
      </c>
      <c r="B3758">
        <v>220.05</v>
      </c>
      <c r="C3758">
        <v>107.67</v>
      </c>
      <c r="D3758">
        <v>259.92</v>
      </c>
      <c r="E3758">
        <v>73.3</v>
      </c>
      <c r="F3758">
        <v>50.94</v>
      </c>
      <c r="G3758">
        <v>46.17</v>
      </c>
      <c r="H3758">
        <v>67.462500000000006</v>
      </c>
      <c r="I3758">
        <v>49.88</v>
      </c>
      <c r="J3758">
        <v>48.75</v>
      </c>
      <c r="K3758">
        <v>274.10000000000002</v>
      </c>
      <c r="L3758">
        <v>58.7</v>
      </c>
      <c r="O3758" s="1">
        <v>43934</v>
      </c>
      <c r="P3758" s="4">
        <f t="shared" si="119"/>
        <v>96.472281250000023</v>
      </c>
      <c r="Q3758" s="4">
        <f t="shared" si="120"/>
        <v>220.05</v>
      </c>
      <c r="T3758" s="59"/>
      <c r="U3758" s="59"/>
    </row>
    <row r="3759" spans="1:21" x14ac:dyDescent="0.3">
      <c r="A3759">
        <v>43935</v>
      </c>
      <c r="B3759">
        <v>230.2</v>
      </c>
      <c r="C3759">
        <v>110.95</v>
      </c>
      <c r="D3759">
        <v>267.63</v>
      </c>
      <c r="E3759">
        <v>77.55</v>
      </c>
      <c r="F3759">
        <v>54.93</v>
      </c>
      <c r="G3759">
        <v>47.62</v>
      </c>
      <c r="H3759">
        <v>70.987499999999997</v>
      </c>
      <c r="I3759">
        <v>52.47</v>
      </c>
      <c r="J3759">
        <v>50.63</v>
      </c>
      <c r="K3759">
        <v>288.93</v>
      </c>
      <c r="L3759">
        <v>60.66</v>
      </c>
      <c r="O3759" s="1">
        <v>43935</v>
      </c>
      <c r="P3759" s="4">
        <f t="shared" si="119"/>
        <v>100.54271874999999</v>
      </c>
      <c r="Q3759" s="4">
        <f t="shared" si="120"/>
        <v>230.2</v>
      </c>
      <c r="T3759" s="59"/>
      <c r="U3759" s="59"/>
    </row>
    <row r="3760" spans="1:21" x14ac:dyDescent="0.3">
      <c r="A3760">
        <v>43936</v>
      </c>
      <c r="B3760">
        <v>223.35</v>
      </c>
      <c r="C3760">
        <v>107.98</v>
      </c>
      <c r="D3760">
        <v>257.44</v>
      </c>
      <c r="E3760">
        <v>75.989999999999995</v>
      </c>
      <c r="F3760">
        <v>54.99</v>
      </c>
      <c r="G3760">
        <v>46.43</v>
      </c>
      <c r="H3760">
        <v>70.209999999999994</v>
      </c>
      <c r="I3760">
        <v>50.37</v>
      </c>
      <c r="J3760">
        <v>49.66</v>
      </c>
      <c r="K3760">
        <v>282.49</v>
      </c>
      <c r="L3760">
        <v>58.87</v>
      </c>
      <c r="O3760" s="1">
        <v>43936</v>
      </c>
      <c r="P3760" s="4">
        <f t="shared" si="119"/>
        <v>97.86399999999999</v>
      </c>
      <c r="Q3760" s="4">
        <f t="shared" si="120"/>
        <v>223.35</v>
      </c>
      <c r="T3760" s="59"/>
      <c r="U3760" s="59"/>
    </row>
    <row r="3761" spans="1:21" x14ac:dyDescent="0.3">
      <c r="A3761">
        <v>43937</v>
      </c>
      <c r="B3761">
        <v>229.62</v>
      </c>
      <c r="C3761">
        <v>111.39</v>
      </c>
      <c r="D3761">
        <v>258.29000000000002</v>
      </c>
      <c r="E3761">
        <v>76.849999999999994</v>
      </c>
      <c r="F3761">
        <v>56.95</v>
      </c>
      <c r="G3761">
        <v>45.53</v>
      </c>
      <c r="H3761">
        <v>73.674999999999997</v>
      </c>
      <c r="I3761">
        <v>52.23</v>
      </c>
      <c r="J3761">
        <v>52.4</v>
      </c>
      <c r="K3761">
        <v>292.39999999999998</v>
      </c>
      <c r="L3761">
        <v>60.79</v>
      </c>
      <c r="O3761" s="1">
        <v>43937</v>
      </c>
      <c r="P3761" s="4">
        <f t="shared" si="119"/>
        <v>100.0068125</v>
      </c>
      <c r="Q3761" s="4">
        <f t="shared" si="120"/>
        <v>229.62</v>
      </c>
      <c r="T3761" s="59"/>
      <c r="U3761" s="59"/>
    </row>
    <row r="3762" spans="1:21" x14ac:dyDescent="0.3">
      <c r="A3762">
        <v>43938</v>
      </c>
      <c r="B3762">
        <v>231.4</v>
      </c>
      <c r="C3762">
        <v>113.55</v>
      </c>
      <c r="D3762">
        <v>265.88</v>
      </c>
      <c r="E3762">
        <v>76.17</v>
      </c>
      <c r="F3762">
        <v>56.6</v>
      </c>
      <c r="G3762">
        <v>45.7</v>
      </c>
      <c r="H3762">
        <v>73.08</v>
      </c>
      <c r="I3762">
        <v>53.2</v>
      </c>
      <c r="J3762">
        <v>53.69</v>
      </c>
      <c r="K3762">
        <v>295.64999999999998</v>
      </c>
      <c r="L3762">
        <v>60.36</v>
      </c>
      <c r="O3762" s="1">
        <v>43938</v>
      </c>
      <c r="P3762" s="4">
        <f t="shared" si="119"/>
        <v>101.22774999999999</v>
      </c>
      <c r="Q3762" s="4">
        <f t="shared" si="120"/>
        <v>231.4</v>
      </c>
      <c r="T3762" s="59"/>
      <c r="U3762" s="59"/>
    </row>
    <row r="3763" spans="1:21" x14ac:dyDescent="0.3">
      <c r="A3763">
        <v>43939</v>
      </c>
      <c r="B3763">
        <v>231.4</v>
      </c>
      <c r="C3763">
        <v>113.55</v>
      </c>
      <c r="D3763">
        <v>265.88</v>
      </c>
      <c r="E3763">
        <v>76.17</v>
      </c>
      <c r="F3763">
        <v>56.6</v>
      </c>
      <c r="G3763">
        <v>45.7</v>
      </c>
      <c r="H3763">
        <v>73.08</v>
      </c>
      <c r="I3763">
        <v>53.2</v>
      </c>
      <c r="J3763">
        <v>53.69</v>
      </c>
      <c r="K3763">
        <v>295.64999999999998</v>
      </c>
      <c r="L3763">
        <v>60.36</v>
      </c>
      <c r="O3763" s="1">
        <v>43939</v>
      </c>
      <c r="P3763" s="4">
        <f t="shared" si="119"/>
        <v>101.22774999999999</v>
      </c>
      <c r="Q3763" s="4">
        <f t="shared" si="120"/>
        <v>231.4</v>
      </c>
      <c r="T3763" s="59"/>
      <c r="U3763" s="59"/>
    </row>
    <row r="3764" spans="1:21" x14ac:dyDescent="0.3">
      <c r="A3764">
        <v>43940</v>
      </c>
      <c r="B3764">
        <v>231.4</v>
      </c>
      <c r="C3764">
        <v>113.55</v>
      </c>
      <c r="D3764">
        <v>265.88</v>
      </c>
      <c r="E3764">
        <v>76.17</v>
      </c>
      <c r="F3764">
        <v>56.6</v>
      </c>
      <c r="G3764">
        <v>45.7</v>
      </c>
      <c r="H3764">
        <v>73.08</v>
      </c>
      <c r="I3764">
        <v>53.2</v>
      </c>
      <c r="J3764">
        <v>53.69</v>
      </c>
      <c r="K3764">
        <v>295.64999999999998</v>
      </c>
      <c r="L3764">
        <v>60.36</v>
      </c>
      <c r="O3764" s="1">
        <v>43940</v>
      </c>
      <c r="P3764" s="4">
        <f t="shared" si="119"/>
        <v>101.22774999999999</v>
      </c>
      <c r="Q3764" s="4">
        <f t="shared" si="120"/>
        <v>231.4</v>
      </c>
      <c r="T3764" s="59"/>
      <c r="U3764" s="59"/>
    </row>
    <row r="3765" spans="1:21" x14ac:dyDescent="0.3">
      <c r="A3765">
        <v>43941</v>
      </c>
      <c r="B3765">
        <v>226.37</v>
      </c>
      <c r="C3765">
        <v>111.53</v>
      </c>
      <c r="D3765">
        <v>258.27999999999997</v>
      </c>
      <c r="E3765">
        <v>74.31</v>
      </c>
      <c r="F3765">
        <v>56.97</v>
      </c>
      <c r="G3765">
        <v>43.4</v>
      </c>
      <c r="H3765">
        <v>71.762500000000003</v>
      </c>
      <c r="I3765">
        <v>50.63</v>
      </c>
      <c r="J3765">
        <v>52.59</v>
      </c>
      <c r="K3765">
        <v>291.58</v>
      </c>
      <c r="L3765">
        <v>59.18</v>
      </c>
      <c r="O3765" s="1">
        <v>43941</v>
      </c>
      <c r="P3765" s="4">
        <f t="shared" si="119"/>
        <v>98.890531250000009</v>
      </c>
      <c r="Q3765" s="4">
        <f t="shared" si="120"/>
        <v>226.37</v>
      </c>
      <c r="T3765" s="59"/>
      <c r="U3765" s="59"/>
    </row>
    <row r="3766" spans="1:21" x14ac:dyDescent="0.3">
      <c r="A3766">
        <v>43942</v>
      </c>
      <c r="B3766">
        <v>215.28</v>
      </c>
      <c r="C3766">
        <v>106.84</v>
      </c>
      <c r="D3766">
        <v>247.65</v>
      </c>
      <c r="E3766">
        <v>71.84</v>
      </c>
      <c r="F3766">
        <v>52.92</v>
      </c>
      <c r="G3766">
        <v>41.41</v>
      </c>
      <c r="H3766">
        <v>67.377499999999998</v>
      </c>
      <c r="I3766">
        <v>48.33</v>
      </c>
      <c r="J3766">
        <v>51.37</v>
      </c>
      <c r="K3766">
        <v>281.08999999999997</v>
      </c>
      <c r="L3766">
        <v>56.36</v>
      </c>
      <c r="O3766" s="1">
        <v>43942</v>
      </c>
      <c r="P3766" s="4">
        <f t="shared" si="119"/>
        <v>94.554843750000018</v>
      </c>
      <c r="Q3766" s="4">
        <f t="shared" si="120"/>
        <v>215.28</v>
      </c>
      <c r="T3766" s="59"/>
      <c r="U3766" s="59"/>
    </row>
    <row r="3767" spans="1:21" x14ac:dyDescent="0.3">
      <c r="A3767">
        <v>43943</v>
      </c>
      <c r="B3767">
        <v>228.31</v>
      </c>
      <c r="C3767">
        <v>111.98</v>
      </c>
      <c r="D3767">
        <v>259.97000000000003</v>
      </c>
      <c r="E3767">
        <v>74.680000000000007</v>
      </c>
      <c r="F3767">
        <v>55.92</v>
      </c>
      <c r="G3767">
        <v>43.91</v>
      </c>
      <c r="H3767">
        <v>71.537499999999994</v>
      </c>
      <c r="I3767">
        <v>52.11</v>
      </c>
      <c r="J3767">
        <v>52.95</v>
      </c>
      <c r="K3767">
        <v>294.97000000000003</v>
      </c>
      <c r="L3767">
        <v>60.1</v>
      </c>
      <c r="O3767" s="1">
        <v>43943</v>
      </c>
      <c r="P3767" s="4">
        <f t="shared" si="119"/>
        <v>99.54434375000001</v>
      </c>
      <c r="Q3767" s="4">
        <f t="shared" si="120"/>
        <v>228.31</v>
      </c>
      <c r="T3767" s="59"/>
      <c r="U3767" s="59"/>
    </row>
    <row r="3768" spans="1:21" x14ac:dyDescent="0.3">
      <c r="A3768">
        <v>43944</v>
      </c>
      <c r="B3768">
        <v>226.03</v>
      </c>
      <c r="C3768">
        <v>110.46</v>
      </c>
      <c r="D3768">
        <v>258.93</v>
      </c>
      <c r="E3768">
        <v>73.81</v>
      </c>
      <c r="F3768">
        <v>55.9</v>
      </c>
      <c r="G3768">
        <v>43.77</v>
      </c>
      <c r="H3768">
        <v>71.002499999999998</v>
      </c>
      <c r="I3768">
        <v>50.9</v>
      </c>
      <c r="J3768">
        <v>52.64</v>
      </c>
      <c r="K3768">
        <v>289.39999999999998</v>
      </c>
      <c r="L3768">
        <v>59.04</v>
      </c>
      <c r="O3768" s="1">
        <v>43944</v>
      </c>
      <c r="P3768" s="4">
        <f t="shared" si="119"/>
        <v>98.530906249999987</v>
      </c>
      <c r="Q3768" s="4">
        <f t="shared" si="120"/>
        <v>226.03</v>
      </c>
      <c r="T3768" s="59"/>
      <c r="U3768" s="59"/>
    </row>
    <row r="3769" spans="1:21" x14ac:dyDescent="0.3">
      <c r="A3769">
        <v>43945</v>
      </c>
      <c r="B3769">
        <v>230.73</v>
      </c>
      <c r="C3769">
        <v>113.93</v>
      </c>
      <c r="D3769">
        <v>264.81</v>
      </c>
      <c r="E3769">
        <v>76.040000000000006</v>
      </c>
      <c r="F3769">
        <v>56.18</v>
      </c>
      <c r="G3769">
        <v>44.16</v>
      </c>
      <c r="H3769">
        <v>72.397499999999994</v>
      </c>
      <c r="I3769">
        <v>51.74</v>
      </c>
      <c r="J3769">
        <v>52.73</v>
      </c>
      <c r="K3769">
        <v>291.83999999999997</v>
      </c>
      <c r="L3769">
        <v>59.26</v>
      </c>
      <c r="O3769" s="1">
        <v>43945</v>
      </c>
      <c r="P3769" s="4">
        <f t="shared" si="119"/>
        <v>100.31171875</v>
      </c>
      <c r="Q3769" s="4">
        <f t="shared" si="120"/>
        <v>230.73</v>
      </c>
      <c r="T3769" s="59"/>
      <c r="U3769" s="59"/>
    </row>
    <row r="3770" spans="1:21" x14ac:dyDescent="0.3">
      <c r="A3770">
        <v>43946</v>
      </c>
      <c r="B3770">
        <v>230.73</v>
      </c>
      <c r="C3770">
        <v>113.93</v>
      </c>
      <c r="D3770">
        <v>264.81</v>
      </c>
      <c r="E3770">
        <v>76.040000000000006</v>
      </c>
      <c r="F3770">
        <v>56.18</v>
      </c>
      <c r="G3770">
        <v>44.16</v>
      </c>
      <c r="H3770">
        <v>72.397499999999994</v>
      </c>
      <c r="I3770">
        <v>51.74</v>
      </c>
      <c r="J3770">
        <v>52.73</v>
      </c>
      <c r="K3770">
        <v>291.83999999999997</v>
      </c>
      <c r="L3770">
        <v>59.26</v>
      </c>
      <c r="O3770" s="1">
        <v>43946</v>
      </c>
      <c r="P3770" s="4">
        <f t="shared" si="119"/>
        <v>100.31171875</v>
      </c>
      <c r="Q3770" s="4">
        <f t="shared" si="120"/>
        <v>230.73</v>
      </c>
      <c r="T3770" s="59"/>
      <c r="U3770" s="59"/>
    </row>
    <row r="3771" spans="1:21" x14ac:dyDescent="0.3">
      <c r="A3771">
        <v>43947</v>
      </c>
      <c r="B3771">
        <v>230.73</v>
      </c>
      <c r="C3771">
        <v>113.93</v>
      </c>
      <c r="D3771">
        <v>264.81</v>
      </c>
      <c r="E3771">
        <v>76.040000000000006</v>
      </c>
      <c r="F3771">
        <v>56.18</v>
      </c>
      <c r="G3771">
        <v>44.16</v>
      </c>
      <c r="H3771">
        <v>72.397499999999994</v>
      </c>
      <c r="I3771">
        <v>51.74</v>
      </c>
      <c r="J3771">
        <v>52.73</v>
      </c>
      <c r="K3771">
        <v>291.83999999999997</v>
      </c>
      <c r="L3771">
        <v>59.26</v>
      </c>
      <c r="O3771" s="1">
        <v>43947</v>
      </c>
      <c r="P3771" s="4">
        <f t="shared" si="119"/>
        <v>100.31171875</v>
      </c>
      <c r="Q3771" s="4">
        <f t="shared" si="120"/>
        <v>230.73</v>
      </c>
      <c r="T3771" s="59"/>
      <c r="U3771" s="59"/>
    </row>
    <row r="3772" spans="1:21" x14ac:dyDescent="0.3">
      <c r="A3772">
        <v>43948</v>
      </c>
      <c r="B3772">
        <v>233.81</v>
      </c>
      <c r="C3772">
        <v>115.78</v>
      </c>
      <c r="D3772">
        <v>268.45</v>
      </c>
      <c r="E3772">
        <v>75.98</v>
      </c>
      <c r="F3772">
        <v>56.49</v>
      </c>
      <c r="G3772">
        <v>45.28</v>
      </c>
      <c r="H3772">
        <v>74.27</v>
      </c>
      <c r="I3772">
        <v>51.03</v>
      </c>
      <c r="J3772">
        <v>53.51</v>
      </c>
      <c r="K3772">
        <v>290.89999999999998</v>
      </c>
      <c r="L3772">
        <v>59.47</v>
      </c>
      <c r="O3772" s="1">
        <v>43948</v>
      </c>
      <c r="P3772" s="4">
        <f t="shared" si="119"/>
        <v>101.22987500000001</v>
      </c>
      <c r="Q3772" s="4">
        <f t="shared" si="120"/>
        <v>233.81</v>
      </c>
      <c r="T3772" s="59"/>
      <c r="U3772" s="59"/>
    </row>
    <row r="3773" spans="1:21" x14ac:dyDescent="0.3">
      <c r="A3773">
        <v>43949</v>
      </c>
      <c r="B3773">
        <v>232.6</v>
      </c>
      <c r="C3773">
        <v>114.24</v>
      </c>
      <c r="D3773">
        <v>264.73</v>
      </c>
      <c r="E3773">
        <v>75.290000000000006</v>
      </c>
      <c r="F3773">
        <v>55.51</v>
      </c>
      <c r="G3773">
        <v>45.31</v>
      </c>
      <c r="H3773">
        <v>72.84</v>
      </c>
      <c r="I3773">
        <v>50.42</v>
      </c>
      <c r="J3773">
        <v>52.76</v>
      </c>
      <c r="K3773">
        <v>291.42</v>
      </c>
      <c r="L3773">
        <v>58.75</v>
      </c>
      <c r="O3773" s="1">
        <v>43949</v>
      </c>
      <c r="P3773" s="4">
        <f t="shared" si="119"/>
        <v>100.13162500000001</v>
      </c>
      <c r="Q3773" s="4">
        <f t="shared" si="120"/>
        <v>232.6</v>
      </c>
      <c r="T3773" s="59"/>
      <c r="U3773" s="59"/>
    </row>
    <row r="3774" spans="1:21" x14ac:dyDescent="0.3">
      <c r="A3774">
        <v>43950</v>
      </c>
      <c r="B3774">
        <v>243.64</v>
      </c>
      <c r="C3774">
        <v>119.4</v>
      </c>
      <c r="D3774">
        <v>276.02</v>
      </c>
      <c r="E3774">
        <v>78.97</v>
      </c>
      <c r="F3774">
        <v>53.66</v>
      </c>
      <c r="G3774">
        <v>49.83</v>
      </c>
      <c r="H3774">
        <v>74.614999999999995</v>
      </c>
      <c r="I3774">
        <v>54.34</v>
      </c>
      <c r="J3774">
        <v>54.48</v>
      </c>
      <c r="K3774">
        <v>303.70999999999998</v>
      </c>
      <c r="L3774">
        <v>61.8</v>
      </c>
      <c r="O3774" s="1">
        <v>43950</v>
      </c>
      <c r="P3774" s="4">
        <f t="shared" si="119"/>
        <v>104.3809375</v>
      </c>
      <c r="Q3774" s="4">
        <f t="shared" si="120"/>
        <v>243.64</v>
      </c>
      <c r="T3774" s="59"/>
      <c r="U3774" s="59"/>
    </row>
    <row r="3775" spans="1:21" x14ac:dyDescent="0.3">
      <c r="A3775">
        <v>43951</v>
      </c>
      <c r="B3775">
        <v>235.04</v>
      </c>
      <c r="C3775">
        <v>116.07</v>
      </c>
      <c r="D3775">
        <v>271.62</v>
      </c>
      <c r="E3775">
        <v>78.67</v>
      </c>
      <c r="F3775">
        <v>52.39</v>
      </c>
      <c r="G3775">
        <v>47.89</v>
      </c>
      <c r="H3775">
        <v>73.069999999999993</v>
      </c>
      <c r="I3775">
        <v>49.68</v>
      </c>
      <c r="J3775">
        <v>53.13</v>
      </c>
      <c r="K3775">
        <v>288.43</v>
      </c>
      <c r="L3775">
        <v>59.98</v>
      </c>
      <c r="O3775" s="1">
        <v>43951</v>
      </c>
      <c r="P3775" s="4">
        <f t="shared" si="119"/>
        <v>101.382125</v>
      </c>
      <c r="Q3775" s="4">
        <f t="shared" si="120"/>
        <v>235.04</v>
      </c>
      <c r="T3775" s="59"/>
      <c r="U3775" s="59"/>
    </row>
    <row r="3776" spans="1:21" x14ac:dyDescent="0.3">
      <c r="A3776">
        <v>43952</v>
      </c>
      <c r="B3776">
        <v>223.58</v>
      </c>
      <c r="C3776">
        <v>109.71</v>
      </c>
      <c r="D3776">
        <v>259.7</v>
      </c>
      <c r="E3776">
        <v>75.64</v>
      </c>
      <c r="F3776">
        <v>49.88</v>
      </c>
      <c r="G3776">
        <v>45.06</v>
      </c>
      <c r="H3776">
        <v>70.694999999999993</v>
      </c>
      <c r="I3776">
        <v>46.89</v>
      </c>
      <c r="J3776">
        <v>51.1</v>
      </c>
      <c r="K3776">
        <v>279.06</v>
      </c>
      <c r="L3776">
        <v>57.47</v>
      </c>
      <c r="O3776" s="1">
        <v>43952</v>
      </c>
      <c r="P3776" s="4">
        <f t="shared" si="119"/>
        <v>96.950562500000004</v>
      </c>
      <c r="Q3776" s="4">
        <f t="shared" si="120"/>
        <v>223.58</v>
      </c>
      <c r="T3776" s="59"/>
      <c r="U3776" s="59"/>
    </row>
    <row r="3777" spans="1:21" x14ac:dyDescent="0.3">
      <c r="A3777">
        <v>43953</v>
      </c>
      <c r="B3777">
        <v>223.58</v>
      </c>
      <c r="C3777">
        <v>109.71</v>
      </c>
      <c r="D3777">
        <v>259.7</v>
      </c>
      <c r="E3777">
        <v>75.64</v>
      </c>
      <c r="F3777">
        <v>49.88</v>
      </c>
      <c r="G3777">
        <v>45.06</v>
      </c>
      <c r="H3777">
        <v>70.694999999999993</v>
      </c>
      <c r="I3777">
        <v>46.89</v>
      </c>
      <c r="J3777">
        <v>51.1</v>
      </c>
      <c r="K3777">
        <v>279.06</v>
      </c>
      <c r="L3777">
        <v>57.47</v>
      </c>
      <c r="O3777" s="1">
        <v>43953</v>
      </c>
      <c r="P3777" s="4">
        <f t="shared" si="119"/>
        <v>96.950562500000004</v>
      </c>
      <c r="Q3777" s="4">
        <f t="shared" si="120"/>
        <v>223.58</v>
      </c>
      <c r="T3777" s="59"/>
      <c r="U3777" s="59"/>
    </row>
    <row r="3778" spans="1:21" x14ac:dyDescent="0.3">
      <c r="A3778">
        <v>43954</v>
      </c>
      <c r="B3778">
        <v>223.58</v>
      </c>
      <c r="C3778">
        <v>109.71</v>
      </c>
      <c r="D3778">
        <v>259.7</v>
      </c>
      <c r="E3778">
        <v>75.64</v>
      </c>
      <c r="F3778">
        <v>49.88</v>
      </c>
      <c r="G3778">
        <v>45.06</v>
      </c>
      <c r="H3778">
        <v>70.694999999999993</v>
      </c>
      <c r="I3778">
        <v>46.89</v>
      </c>
      <c r="J3778">
        <v>51.1</v>
      </c>
      <c r="K3778">
        <v>279.06</v>
      </c>
      <c r="L3778">
        <v>57.47</v>
      </c>
      <c r="O3778" s="1">
        <v>43954</v>
      </c>
      <c r="P3778" s="4">
        <f t="shared" si="119"/>
        <v>96.950562500000004</v>
      </c>
      <c r="Q3778" s="4">
        <f t="shared" si="120"/>
        <v>223.58</v>
      </c>
      <c r="T3778" s="59"/>
      <c r="U3778" s="59"/>
    </row>
    <row r="3779" spans="1:21" x14ac:dyDescent="0.3">
      <c r="A3779">
        <v>43955</v>
      </c>
      <c r="B3779">
        <v>225.44</v>
      </c>
      <c r="C3779">
        <v>110.5</v>
      </c>
      <c r="D3779">
        <v>262.26</v>
      </c>
      <c r="E3779">
        <v>75.680000000000007</v>
      </c>
      <c r="F3779">
        <v>52.56</v>
      </c>
      <c r="G3779">
        <v>44.46</v>
      </c>
      <c r="H3779">
        <v>72.821299999999994</v>
      </c>
      <c r="I3779">
        <v>47.58</v>
      </c>
      <c r="J3779">
        <v>52.15</v>
      </c>
      <c r="K3779">
        <v>283.18</v>
      </c>
      <c r="L3779">
        <v>57.99</v>
      </c>
      <c r="O3779" s="1">
        <v>43955</v>
      </c>
      <c r="P3779" s="4">
        <f t="shared" si="119"/>
        <v>98.199771250000012</v>
      </c>
      <c r="Q3779" s="4">
        <f t="shared" si="120"/>
        <v>225.44</v>
      </c>
      <c r="T3779" s="59"/>
      <c r="U3779" s="59"/>
    </row>
    <row r="3780" spans="1:21" x14ac:dyDescent="0.3">
      <c r="A3780">
        <v>43956</v>
      </c>
      <c r="B3780">
        <v>229.23</v>
      </c>
      <c r="C3780">
        <v>111.54</v>
      </c>
      <c r="D3780">
        <v>264.87</v>
      </c>
      <c r="E3780">
        <v>77.63</v>
      </c>
      <c r="F3780">
        <v>52.19</v>
      </c>
      <c r="G3780">
        <v>45.41</v>
      </c>
      <c r="H3780">
        <v>73.435000000000002</v>
      </c>
      <c r="I3780">
        <v>48.85</v>
      </c>
      <c r="J3780">
        <v>51.71</v>
      </c>
      <c r="K3780">
        <v>288.35000000000002</v>
      </c>
      <c r="L3780">
        <v>58.75</v>
      </c>
      <c r="O3780" s="1">
        <v>43956</v>
      </c>
      <c r="P3780" s="4">
        <f t="shared" ref="P3780:P3843" si="121">SUMPRODUCT(C3780:L3780,$C$1:$L$1)</f>
        <v>99.428937500000004</v>
      </c>
      <c r="Q3780" s="4">
        <f t="shared" si="120"/>
        <v>229.23</v>
      </c>
      <c r="T3780" s="59"/>
      <c r="U3780" s="59"/>
    </row>
    <row r="3781" spans="1:21" x14ac:dyDescent="0.3">
      <c r="A3781">
        <v>43957</v>
      </c>
      <c r="B3781">
        <v>232.04</v>
      </c>
      <c r="C3781">
        <v>112.42</v>
      </c>
      <c r="D3781">
        <v>264.18</v>
      </c>
      <c r="E3781">
        <v>78.87</v>
      </c>
      <c r="F3781">
        <v>52.16</v>
      </c>
      <c r="G3781">
        <v>46.08</v>
      </c>
      <c r="H3781">
        <v>74.447500000000005</v>
      </c>
      <c r="I3781">
        <v>50.5</v>
      </c>
      <c r="J3781">
        <v>52.13</v>
      </c>
      <c r="K3781">
        <v>291.89999999999998</v>
      </c>
      <c r="L3781">
        <v>59.18</v>
      </c>
      <c r="O3781" s="1">
        <v>43957</v>
      </c>
      <c r="P3781" s="4">
        <f t="shared" si="121"/>
        <v>100.20821875000001</v>
      </c>
      <c r="Q3781" s="4">
        <f t="shared" si="120"/>
        <v>232.04</v>
      </c>
      <c r="T3781" s="59"/>
      <c r="U3781" s="59"/>
    </row>
    <row r="3782" spans="1:21" x14ac:dyDescent="0.3">
      <c r="A3782">
        <v>43958</v>
      </c>
      <c r="B3782">
        <v>234.13</v>
      </c>
      <c r="C3782">
        <v>113.65</v>
      </c>
      <c r="D3782">
        <v>267.75</v>
      </c>
      <c r="E3782">
        <v>78.83</v>
      </c>
      <c r="F3782">
        <v>51.95</v>
      </c>
      <c r="G3782">
        <v>46.59</v>
      </c>
      <c r="H3782">
        <v>76.217500000000001</v>
      </c>
      <c r="I3782">
        <v>51.25</v>
      </c>
      <c r="J3782">
        <v>52.33</v>
      </c>
      <c r="K3782">
        <v>299.58999999999997</v>
      </c>
      <c r="L3782">
        <v>59.17</v>
      </c>
      <c r="O3782" s="1">
        <v>43958</v>
      </c>
      <c r="P3782" s="4">
        <f t="shared" si="121"/>
        <v>101.45434375000001</v>
      </c>
      <c r="Q3782" s="4">
        <f t="shared" si="120"/>
        <v>234.13</v>
      </c>
      <c r="T3782" s="59"/>
      <c r="U3782" s="59"/>
    </row>
    <row r="3783" spans="1:21" x14ac:dyDescent="0.3">
      <c r="A3783">
        <v>43959</v>
      </c>
      <c r="B3783">
        <v>241.04</v>
      </c>
      <c r="C3783">
        <v>115</v>
      </c>
      <c r="D3783">
        <v>275.02999999999997</v>
      </c>
      <c r="E3783">
        <v>80.56</v>
      </c>
      <c r="F3783">
        <v>53.19</v>
      </c>
      <c r="G3783">
        <v>48.25</v>
      </c>
      <c r="H3783">
        <v>78.125</v>
      </c>
      <c r="I3783">
        <v>53.81</v>
      </c>
      <c r="J3783">
        <v>52.91</v>
      </c>
      <c r="K3783">
        <v>304.39999999999998</v>
      </c>
      <c r="L3783">
        <v>59.67</v>
      </c>
      <c r="O3783" s="1">
        <v>43959</v>
      </c>
      <c r="P3783" s="4">
        <f t="shared" si="121"/>
        <v>103.77443749999999</v>
      </c>
      <c r="Q3783" s="4">
        <f t="shared" si="120"/>
        <v>241.04</v>
      </c>
      <c r="T3783" s="59"/>
      <c r="U3783" s="59"/>
    </row>
    <row r="3784" spans="1:21" x14ac:dyDescent="0.3">
      <c r="A3784">
        <v>43960</v>
      </c>
      <c r="B3784">
        <v>241.04</v>
      </c>
      <c r="C3784">
        <v>115</v>
      </c>
      <c r="D3784">
        <v>275.02999999999997</v>
      </c>
      <c r="E3784">
        <v>80.56</v>
      </c>
      <c r="F3784">
        <v>53.19</v>
      </c>
      <c r="G3784">
        <v>48.25</v>
      </c>
      <c r="H3784">
        <v>78.125</v>
      </c>
      <c r="I3784">
        <v>53.81</v>
      </c>
      <c r="J3784">
        <v>52.91</v>
      </c>
      <c r="K3784">
        <v>304.39999999999998</v>
      </c>
      <c r="L3784">
        <v>59.67</v>
      </c>
      <c r="O3784" s="1">
        <v>43960</v>
      </c>
      <c r="P3784" s="4">
        <f t="shared" si="121"/>
        <v>103.77443749999999</v>
      </c>
      <c r="Q3784" s="4">
        <f t="shared" si="120"/>
        <v>241.04</v>
      </c>
      <c r="T3784" s="59"/>
      <c r="U3784" s="59"/>
    </row>
    <row r="3785" spans="1:21" x14ac:dyDescent="0.3">
      <c r="A3785">
        <v>43961</v>
      </c>
      <c r="B3785">
        <v>241.04</v>
      </c>
      <c r="C3785">
        <v>115</v>
      </c>
      <c r="D3785">
        <v>275.02999999999997</v>
      </c>
      <c r="E3785">
        <v>80.56</v>
      </c>
      <c r="F3785">
        <v>53.19</v>
      </c>
      <c r="G3785">
        <v>48.25</v>
      </c>
      <c r="H3785">
        <v>78.125</v>
      </c>
      <c r="I3785">
        <v>53.81</v>
      </c>
      <c r="J3785">
        <v>52.91</v>
      </c>
      <c r="K3785">
        <v>304.39999999999998</v>
      </c>
      <c r="L3785">
        <v>59.67</v>
      </c>
      <c r="O3785" s="1">
        <v>43961</v>
      </c>
      <c r="P3785" s="4">
        <f t="shared" si="121"/>
        <v>103.77443749999999</v>
      </c>
      <c r="Q3785" s="4">
        <f t="shared" si="120"/>
        <v>241.04</v>
      </c>
      <c r="T3785" s="59"/>
      <c r="U3785" s="59"/>
    </row>
    <row r="3786" spans="1:21" x14ac:dyDescent="0.3">
      <c r="A3786">
        <v>43962</v>
      </c>
      <c r="B3786">
        <v>240.81</v>
      </c>
      <c r="C3786">
        <v>114.88</v>
      </c>
      <c r="D3786">
        <v>275.39999999999998</v>
      </c>
      <c r="E3786">
        <v>80.48</v>
      </c>
      <c r="F3786">
        <v>55.74</v>
      </c>
      <c r="G3786">
        <v>48.2</v>
      </c>
      <c r="H3786">
        <v>80.655000000000001</v>
      </c>
      <c r="I3786">
        <v>54.01</v>
      </c>
      <c r="J3786">
        <v>52.4</v>
      </c>
      <c r="K3786">
        <v>304.39</v>
      </c>
      <c r="L3786">
        <v>60.13</v>
      </c>
      <c r="O3786" s="1">
        <v>43962</v>
      </c>
      <c r="P3786" s="4">
        <f t="shared" si="121"/>
        <v>104.40768750000001</v>
      </c>
      <c r="Q3786" s="4">
        <f t="shared" si="120"/>
        <v>240.81</v>
      </c>
      <c r="T3786" s="59"/>
      <c r="U3786" s="59"/>
    </row>
    <row r="3787" spans="1:21" x14ac:dyDescent="0.3">
      <c r="A3787">
        <v>43963</v>
      </c>
      <c r="B3787">
        <v>234.42</v>
      </c>
      <c r="C3787">
        <v>111.69</v>
      </c>
      <c r="D3787">
        <v>268.45</v>
      </c>
      <c r="E3787">
        <v>78.42</v>
      </c>
      <c r="F3787">
        <v>53.76</v>
      </c>
      <c r="G3787">
        <v>45.69</v>
      </c>
      <c r="H3787">
        <v>78.025000000000006</v>
      </c>
      <c r="I3787">
        <v>52.33</v>
      </c>
      <c r="J3787">
        <v>51.1</v>
      </c>
      <c r="K3787">
        <v>296.63</v>
      </c>
      <c r="L3787">
        <v>58.39</v>
      </c>
      <c r="O3787" s="1">
        <v>43963</v>
      </c>
      <c r="P3787" s="4">
        <f t="shared" si="121"/>
        <v>101.3964375</v>
      </c>
      <c r="Q3787" s="4">
        <f t="shared" si="120"/>
        <v>234.42</v>
      </c>
      <c r="T3787" s="59"/>
      <c r="U3787" s="59"/>
    </row>
    <row r="3788" spans="1:21" x14ac:dyDescent="0.3">
      <c r="A3788">
        <v>43964</v>
      </c>
      <c r="B3788">
        <v>229.9</v>
      </c>
      <c r="C3788">
        <v>109.07</v>
      </c>
      <c r="D3788">
        <v>263.14999999999998</v>
      </c>
      <c r="E3788">
        <v>78</v>
      </c>
      <c r="F3788">
        <v>52.18</v>
      </c>
      <c r="G3788">
        <v>43.53</v>
      </c>
      <c r="H3788">
        <v>77.8</v>
      </c>
      <c r="I3788">
        <v>51.49</v>
      </c>
      <c r="J3788">
        <v>50.92</v>
      </c>
      <c r="K3788">
        <v>294.23</v>
      </c>
      <c r="L3788">
        <v>57.74</v>
      </c>
      <c r="O3788" s="1">
        <v>43964</v>
      </c>
      <c r="P3788" s="4">
        <f t="shared" si="121"/>
        <v>99.715500000000006</v>
      </c>
      <c r="Q3788" s="4">
        <f t="shared" si="120"/>
        <v>229.9</v>
      </c>
      <c r="T3788" s="59"/>
      <c r="U3788" s="59"/>
    </row>
    <row r="3789" spans="1:21" x14ac:dyDescent="0.3">
      <c r="A3789">
        <v>43965</v>
      </c>
      <c r="B3789">
        <v>236.05</v>
      </c>
      <c r="C3789">
        <v>110.35</v>
      </c>
      <c r="D3789">
        <v>266.60000000000002</v>
      </c>
      <c r="E3789">
        <v>79.87</v>
      </c>
      <c r="F3789">
        <v>54.51</v>
      </c>
      <c r="G3789">
        <v>45.73</v>
      </c>
      <c r="H3789">
        <v>80.305000000000007</v>
      </c>
      <c r="I3789">
        <v>54.43</v>
      </c>
      <c r="J3789">
        <v>52.1</v>
      </c>
      <c r="K3789">
        <v>302.55</v>
      </c>
      <c r="L3789">
        <v>59.08</v>
      </c>
      <c r="O3789" s="1">
        <v>43965</v>
      </c>
      <c r="P3789" s="4">
        <f t="shared" si="121"/>
        <v>102.2059375</v>
      </c>
      <c r="Q3789" s="4">
        <f t="shared" si="120"/>
        <v>236.05</v>
      </c>
      <c r="T3789" s="59"/>
      <c r="U3789" s="59"/>
    </row>
    <row r="3790" spans="1:21" x14ac:dyDescent="0.3">
      <c r="A3790">
        <v>43966</v>
      </c>
      <c r="B3790">
        <v>231.17</v>
      </c>
      <c r="C3790">
        <v>108.24</v>
      </c>
      <c r="D3790">
        <v>260.41000000000003</v>
      </c>
      <c r="E3790">
        <v>75.77</v>
      </c>
      <c r="F3790">
        <v>54.2</v>
      </c>
      <c r="G3790">
        <v>44.41</v>
      </c>
      <c r="H3790">
        <v>84.907499999999999</v>
      </c>
      <c r="I3790">
        <v>52.04</v>
      </c>
      <c r="J3790">
        <v>49.8</v>
      </c>
      <c r="K3790">
        <v>292.54000000000002</v>
      </c>
      <c r="L3790">
        <v>58.28</v>
      </c>
      <c r="O3790" s="1">
        <v>43966</v>
      </c>
      <c r="P3790" s="4">
        <f t="shared" si="121"/>
        <v>100.17096875000001</v>
      </c>
      <c r="Q3790" s="4">
        <f t="shared" si="120"/>
        <v>231.17</v>
      </c>
      <c r="T3790" s="59"/>
      <c r="U3790" s="59"/>
    </row>
    <row r="3791" spans="1:21" x14ac:dyDescent="0.3">
      <c r="A3791">
        <v>43967</v>
      </c>
      <c r="B3791">
        <v>231.17</v>
      </c>
      <c r="C3791">
        <v>108.24</v>
      </c>
      <c r="D3791">
        <v>260.41000000000003</v>
      </c>
      <c r="E3791">
        <v>75.77</v>
      </c>
      <c r="F3791">
        <v>54.2</v>
      </c>
      <c r="G3791">
        <v>44.41</v>
      </c>
      <c r="H3791">
        <v>84.907499999999999</v>
      </c>
      <c r="I3791">
        <v>52.04</v>
      </c>
      <c r="J3791">
        <v>49.8</v>
      </c>
      <c r="K3791">
        <v>292.54000000000002</v>
      </c>
      <c r="L3791">
        <v>58.28</v>
      </c>
      <c r="O3791" s="1">
        <v>43967</v>
      </c>
      <c r="P3791" s="4">
        <f t="shared" si="121"/>
        <v>100.17096875000001</v>
      </c>
      <c r="Q3791" s="4">
        <f t="shared" si="120"/>
        <v>231.17</v>
      </c>
      <c r="T3791" s="59"/>
      <c r="U3791" s="59"/>
    </row>
    <row r="3792" spans="1:21" x14ac:dyDescent="0.3">
      <c r="A3792">
        <v>43968</v>
      </c>
      <c r="B3792">
        <v>231.17</v>
      </c>
      <c r="C3792">
        <v>108.24</v>
      </c>
      <c r="D3792">
        <v>260.41000000000003</v>
      </c>
      <c r="E3792">
        <v>75.77</v>
      </c>
      <c r="F3792">
        <v>54.2</v>
      </c>
      <c r="G3792">
        <v>44.41</v>
      </c>
      <c r="H3792">
        <v>84.907499999999999</v>
      </c>
      <c r="I3792">
        <v>52.04</v>
      </c>
      <c r="J3792">
        <v>49.8</v>
      </c>
      <c r="K3792">
        <v>292.54000000000002</v>
      </c>
      <c r="L3792">
        <v>58.28</v>
      </c>
      <c r="O3792" s="1">
        <v>43968</v>
      </c>
      <c r="P3792" s="4">
        <f t="shared" si="121"/>
        <v>100.17096875000001</v>
      </c>
      <c r="Q3792" s="4">
        <f t="shared" si="120"/>
        <v>231.17</v>
      </c>
      <c r="T3792" s="59"/>
      <c r="U3792" s="59"/>
    </row>
    <row r="3793" spans="1:21" x14ac:dyDescent="0.3">
      <c r="A3793">
        <v>43969</v>
      </c>
      <c r="B3793">
        <v>241.79</v>
      </c>
      <c r="C3793">
        <v>114.42</v>
      </c>
      <c r="D3793">
        <v>273.52999999999997</v>
      </c>
      <c r="E3793">
        <v>79.94</v>
      </c>
      <c r="F3793">
        <v>54.59</v>
      </c>
      <c r="G3793">
        <v>45.92</v>
      </c>
      <c r="H3793">
        <v>87.502499999999998</v>
      </c>
      <c r="I3793">
        <v>54.36</v>
      </c>
      <c r="J3793">
        <v>51.87</v>
      </c>
      <c r="K3793">
        <v>304.89</v>
      </c>
      <c r="L3793">
        <v>59.92</v>
      </c>
      <c r="O3793" s="1">
        <v>43969</v>
      </c>
      <c r="P3793" s="4">
        <f t="shared" si="121"/>
        <v>104.48353125000001</v>
      </c>
      <c r="Q3793" s="4">
        <f t="shared" si="120"/>
        <v>241.79</v>
      </c>
      <c r="T3793" s="59"/>
      <c r="U3793" s="59"/>
    </row>
    <row r="3794" spans="1:21" x14ac:dyDescent="0.3">
      <c r="A3794">
        <v>43970</v>
      </c>
      <c r="B3794">
        <v>241</v>
      </c>
      <c r="C3794">
        <v>112.68</v>
      </c>
      <c r="D3794">
        <v>271.95</v>
      </c>
      <c r="E3794">
        <v>78.09</v>
      </c>
      <c r="F3794">
        <v>55.47</v>
      </c>
      <c r="G3794">
        <v>45.12</v>
      </c>
      <c r="H3794">
        <v>88.055000000000007</v>
      </c>
      <c r="I3794">
        <v>55.47</v>
      </c>
      <c r="J3794">
        <v>50.81</v>
      </c>
      <c r="K3794">
        <v>306.25</v>
      </c>
      <c r="L3794">
        <v>60.29</v>
      </c>
      <c r="O3794" s="1">
        <v>43970</v>
      </c>
      <c r="P3794" s="4">
        <f t="shared" si="121"/>
        <v>104.1545625</v>
      </c>
      <c r="Q3794" s="4">
        <f t="shared" si="120"/>
        <v>241</v>
      </c>
      <c r="T3794" s="59"/>
      <c r="U3794" s="59"/>
    </row>
    <row r="3795" spans="1:21" x14ac:dyDescent="0.3">
      <c r="A3795">
        <v>43971</v>
      </c>
      <c r="B3795">
        <v>249.88</v>
      </c>
      <c r="C3795">
        <v>117.48</v>
      </c>
      <c r="D3795">
        <v>278.68</v>
      </c>
      <c r="E3795">
        <v>80.63</v>
      </c>
      <c r="F3795">
        <v>56.39</v>
      </c>
      <c r="G3795">
        <v>46.64</v>
      </c>
      <c r="H3795">
        <v>89.7</v>
      </c>
      <c r="I3795">
        <v>56.88</v>
      </c>
      <c r="J3795">
        <v>51.84</v>
      </c>
      <c r="K3795">
        <v>325.64</v>
      </c>
      <c r="L3795">
        <v>63.1</v>
      </c>
      <c r="O3795" s="1">
        <v>43971</v>
      </c>
      <c r="P3795" s="4">
        <f t="shared" si="121"/>
        <v>107.69274999999999</v>
      </c>
      <c r="Q3795" s="4">
        <f t="shared" si="120"/>
        <v>249.88</v>
      </c>
      <c r="T3795" s="59"/>
      <c r="U3795" s="59"/>
    </row>
    <row r="3796" spans="1:21" x14ac:dyDescent="0.3">
      <c r="A3796">
        <v>43972</v>
      </c>
      <c r="B3796">
        <v>243.59</v>
      </c>
      <c r="C3796">
        <v>113.46</v>
      </c>
      <c r="D3796">
        <v>274.8</v>
      </c>
      <c r="E3796">
        <v>78</v>
      </c>
      <c r="F3796">
        <v>54.65</v>
      </c>
      <c r="G3796">
        <v>45.22</v>
      </c>
      <c r="H3796">
        <v>87.752499999999998</v>
      </c>
      <c r="I3796">
        <v>55.02</v>
      </c>
      <c r="J3796">
        <v>50.75</v>
      </c>
      <c r="K3796">
        <v>318.99</v>
      </c>
      <c r="L3796">
        <v>61.98</v>
      </c>
      <c r="O3796" s="1">
        <v>43972</v>
      </c>
      <c r="P3796" s="4">
        <f t="shared" si="121"/>
        <v>105.21128125</v>
      </c>
      <c r="Q3796" s="4">
        <f t="shared" si="120"/>
        <v>243.59</v>
      </c>
      <c r="T3796" s="59"/>
      <c r="U3796" s="59"/>
    </row>
    <row r="3797" spans="1:21" x14ac:dyDescent="0.3">
      <c r="A3797">
        <v>43973</v>
      </c>
      <c r="B3797">
        <v>244.67</v>
      </c>
      <c r="C3797">
        <v>113.43</v>
      </c>
      <c r="D3797">
        <v>276.64999999999998</v>
      </c>
      <c r="E3797">
        <v>78.7</v>
      </c>
      <c r="F3797">
        <v>55.17</v>
      </c>
      <c r="G3797">
        <v>44.94</v>
      </c>
      <c r="H3797">
        <v>90.262500000000003</v>
      </c>
      <c r="I3797">
        <v>54.39</v>
      </c>
      <c r="J3797">
        <v>49.8</v>
      </c>
      <c r="K3797">
        <v>319.36</v>
      </c>
      <c r="L3797">
        <v>62.255000000000003</v>
      </c>
      <c r="O3797" s="1">
        <v>43973</v>
      </c>
      <c r="P3797" s="4">
        <f t="shared" si="121"/>
        <v>105.73521875</v>
      </c>
      <c r="Q3797" s="4">
        <f t="shared" si="120"/>
        <v>244.67</v>
      </c>
      <c r="T3797" s="59"/>
      <c r="U3797" s="59"/>
    </row>
    <row r="3798" spans="1:21" x14ac:dyDescent="0.3">
      <c r="A3798">
        <v>43974</v>
      </c>
      <c r="B3798">
        <v>244.67</v>
      </c>
      <c r="C3798">
        <v>113.43</v>
      </c>
      <c r="D3798">
        <v>276.64999999999998</v>
      </c>
      <c r="E3798">
        <v>78.7</v>
      </c>
      <c r="F3798">
        <v>55.17</v>
      </c>
      <c r="G3798">
        <v>44.94</v>
      </c>
      <c r="H3798">
        <v>90.262500000000003</v>
      </c>
      <c r="I3798">
        <v>54.39</v>
      </c>
      <c r="J3798">
        <v>49.8</v>
      </c>
      <c r="K3798">
        <v>319.36</v>
      </c>
      <c r="L3798">
        <v>62.255000000000003</v>
      </c>
      <c r="O3798" s="1">
        <v>43974</v>
      </c>
      <c r="P3798" s="4">
        <f t="shared" si="121"/>
        <v>105.73521875</v>
      </c>
      <c r="Q3798" s="4">
        <f t="shared" si="120"/>
        <v>244.67</v>
      </c>
      <c r="T3798" s="59"/>
      <c r="U3798" s="59"/>
    </row>
    <row r="3799" spans="1:21" x14ac:dyDescent="0.3">
      <c r="A3799">
        <v>43975</v>
      </c>
      <c r="B3799">
        <v>244.67</v>
      </c>
      <c r="C3799">
        <v>113.43</v>
      </c>
      <c r="D3799">
        <v>276.64999999999998</v>
      </c>
      <c r="E3799">
        <v>78.7</v>
      </c>
      <c r="F3799">
        <v>55.17</v>
      </c>
      <c r="G3799">
        <v>44.94</v>
      </c>
      <c r="H3799">
        <v>90.262500000000003</v>
      </c>
      <c r="I3799">
        <v>54.39</v>
      </c>
      <c r="J3799">
        <v>49.8</v>
      </c>
      <c r="K3799">
        <v>319.36</v>
      </c>
      <c r="L3799">
        <v>62.255000000000003</v>
      </c>
      <c r="O3799" s="1">
        <v>43975</v>
      </c>
      <c r="P3799" s="4">
        <f t="shared" si="121"/>
        <v>105.73521875</v>
      </c>
      <c r="Q3799" s="4">
        <f t="shared" si="120"/>
        <v>244.67</v>
      </c>
      <c r="T3799" s="59"/>
      <c r="U3799" s="59"/>
    </row>
    <row r="3800" spans="1:21" x14ac:dyDescent="0.3">
      <c r="A3800">
        <v>43976</v>
      </c>
      <c r="B3800">
        <v>244.67</v>
      </c>
      <c r="C3800">
        <v>113.43</v>
      </c>
      <c r="D3800">
        <v>276.64999999999998</v>
      </c>
      <c r="E3800">
        <v>78.7</v>
      </c>
      <c r="F3800">
        <v>55.17</v>
      </c>
      <c r="G3800">
        <v>44.94</v>
      </c>
      <c r="H3800">
        <v>90.262500000000003</v>
      </c>
      <c r="I3800">
        <v>54.39</v>
      </c>
      <c r="J3800">
        <v>49.8</v>
      </c>
      <c r="K3800">
        <v>319.36</v>
      </c>
      <c r="L3800">
        <v>62.255000000000003</v>
      </c>
      <c r="O3800" s="1">
        <v>43976</v>
      </c>
      <c r="P3800" s="4">
        <f t="shared" si="121"/>
        <v>105.73521875</v>
      </c>
      <c r="Q3800" s="4">
        <f t="shared" si="120"/>
        <v>244.67</v>
      </c>
      <c r="T3800" s="59"/>
      <c r="U3800" s="59"/>
    </row>
    <row r="3801" spans="1:21" x14ac:dyDescent="0.3">
      <c r="A3801">
        <v>43977</v>
      </c>
      <c r="B3801">
        <v>247.24</v>
      </c>
      <c r="C3801">
        <v>115.73</v>
      </c>
      <c r="D3801">
        <v>282.02</v>
      </c>
      <c r="E3801">
        <v>78.02</v>
      </c>
      <c r="F3801">
        <v>53.19</v>
      </c>
      <c r="G3801">
        <v>45.8</v>
      </c>
      <c r="H3801">
        <v>87.177499999999995</v>
      </c>
      <c r="I3801">
        <v>55.14</v>
      </c>
      <c r="J3801">
        <v>50.82</v>
      </c>
      <c r="K3801">
        <v>319.86</v>
      </c>
      <c r="L3801">
        <v>62.34</v>
      </c>
      <c r="O3801" s="1">
        <v>43977</v>
      </c>
      <c r="P3801" s="4">
        <f t="shared" si="121"/>
        <v>106.21846875</v>
      </c>
      <c r="Q3801" s="4">
        <f t="shared" si="120"/>
        <v>247.24</v>
      </c>
      <c r="T3801" s="59"/>
      <c r="U3801" s="59"/>
    </row>
    <row r="3802" spans="1:21" x14ac:dyDescent="0.3">
      <c r="A3802">
        <v>43978</v>
      </c>
      <c r="B3802">
        <v>251.05</v>
      </c>
      <c r="C3802">
        <v>117.82</v>
      </c>
      <c r="D3802">
        <v>287.58999999999997</v>
      </c>
      <c r="E3802">
        <v>79.290000000000006</v>
      </c>
      <c r="F3802">
        <v>52.74</v>
      </c>
      <c r="G3802">
        <v>49.45</v>
      </c>
      <c r="H3802">
        <v>85.252499999999998</v>
      </c>
      <c r="I3802">
        <v>56.4</v>
      </c>
      <c r="J3802">
        <v>51.74</v>
      </c>
      <c r="K3802">
        <v>318.52999999999997</v>
      </c>
      <c r="L3802">
        <v>63.56</v>
      </c>
      <c r="O3802" s="1">
        <v>43978</v>
      </c>
      <c r="P3802" s="4">
        <f t="shared" si="121"/>
        <v>107.62503125000001</v>
      </c>
      <c r="Q3802" s="4">
        <f t="shared" si="120"/>
        <v>251.05</v>
      </c>
      <c r="T3802" s="59"/>
      <c r="U3802" s="59"/>
    </row>
    <row r="3803" spans="1:21" x14ac:dyDescent="0.3">
      <c r="A3803">
        <v>43979</v>
      </c>
      <c r="B3803">
        <v>245.57</v>
      </c>
      <c r="C3803">
        <v>115.87</v>
      </c>
      <c r="D3803">
        <v>283.14</v>
      </c>
      <c r="E3803">
        <v>78.11</v>
      </c>
      <c r="F3803">
        <v>51.74</v>
      </c>
      <c r="G3803">
        <v>46.47</v>
      </c>
      <c r="H3803">
        <v>84.87</v>
      </c>
      <c r="I3803">
        <v>54.67</v>
      </c>
      <c r="J3803">
        <v>50.28</v>
      </c>
      <c r="K3803">
        <v>319.97000000000003</v>
      </c>
      <c r="L3803">
        <v>61.7</v>
      </c>
      <c r="O3803" s="1">
        <v>43979</v>
      </c>
      <c r="P3803" s="4">
        <f t="shared" si="121"/>
        <v>105.876625</v>
      </c>
      <c r="Q3803" s="4">
        <f t="shared" si="120"/>
        <v>245.57</v>
      </c>
      <c r="T3803" s="59"/>
      <c r="U3803" s="59"/>
    </row>
    <row r="3804" spans="1:21" x14ac:dyDescent="0.3">
      <c r="A3804">
        <v>43980</v>
      </c>
      <c r="B3804">
        <v>251.86</v>
      </c>
      <c r="C3804">
        <v>118.74</v>
      </c>
      <c r="D3804">
        <v>291.27</v>
      </c>
      <c r="E3804">
        <v>80.88</v>
      </c>
      <c r="F3804">
        <v>53.8</v>
      </c>
      <c r="G3804">
        <v>47.91</v>
      </c>
      <c r="H3804">
        <v>88.754999999999995</v>
      </c>
      <c r="I3804">
        <v>56.18</v>
      </c>
      <c r="J3804">
        <v>50.33</v>
      </c>
      <c r="K3804">
        <v>329.51</v>
      </c>
      <c r="L3804">
        <v>62.93</v>
      </c>
      <c r="O3804" s="1">
        <v>43980</v>
      </c>
      <c r="P3804" s="4">
        <f t="shared" si="121"/>
        <v>109.04431249999999</v>
      </c>
      <c r="Q3804" s="4">
        <f t="shared" si="120"/>
        <v>251.86</v>
      </c>
      <c r="T3804" s="59"/>
      <c r="U3804" s="59"/>
    </row>
    <row r="3805" spans="1:21" x14ac:dyDescent="0.3">
      <c r="A3805">
        <v>43981</v>
      </c>
      <c r="B3805">
        <v>251.86</v>
      </c>
      <c r="C3805">
        <v>118.74</v>
      </c>
      <c r="D3805">
        <v>291.27</v>
      </c>
      <c r="E3805">
        <v>80.88</v>
      </c>
      <c r="F3805">
        <v>53.8</v>
      </c>
      <c r="G3805">
        <v>47.91</v>
      </c>
      <c r="H3805">
        <v>88.754999999999995</v>
      </c>
      <c r="I3805">
        <v>56.18</v>
      </c>
      <c r="J3805">
        <v>50.33</v>
      </c>
      <c r="K3805">
        <v>329.51</v>
      </c>
      <c r="L3805">
        <v>62.93</v>
      </c>
      <c r="O3805" s="1">
        <v>43981</v>
      </c>
      <c r="P3805" s="4">
        <f t="shared" si="121"/>
        <v>109.04431249999999</v>
      </c>
      <c r="Q3805" s="4">
        <f t="shared" si="120"/>
        <v>251.86</v>
      </c>
      <c r="T3805" s="59"/>
      <c r="U3805" s="59"/>
    </row>
    <row r="3806" spans="1:21" x14ac:dyDescent="0.3">
      <c r="A3806">
        <v>43982</v>
      </c>
      <c r="B3806">
        <v>251.86</v>
      </c>
      <c r="C3806">
        <v>118.74</v>
      </c>
      <c r="D3806">
        <v>291.27</v>
      </c>
      <c r="E3806">
        <v>80.88</v>
      </c>
      <c r="F3806">
        <v>53.8</v>
      </c>
      <c r="G3806">
        <v>47.91</v>
      </c>
      <c r="H3806">
        <v>88.754999999999995</v>
      </c>
      <c r="I3806">
        <v>56.18</v>
      </c>
      <c r="J3806">
        <v>50.33</v>
      </c>
      <c r="K3806">
        <v>329.51</v>
      </c>
      <c r="L3806">
        <v>62.93</v>
      </c>
      <c r="O3806" s="1">
        <v>43982</v>
      </c>
      <c r="P3806" s="4">
        <f t="shared" si="121"/>
        <v>109.04431249999999</v>
      </c>
      <c r="Q3806" s="4">
        <f t="shared" si="120"/>
        <v>251.86</v>
      </c>
      <c r="T3806" s="59"/>
      <c r="U3806" s="59"/>
    </row>
    <row r="3807" spans="1:21" x14ac:dyDescent="0.3">
      <c r="A3807">
        <v>43983</v>
      </c>
      <c r="B3807">
        <v>250.5</v>
      </c>
      <c r="C3807">
        <v>117.86</v>
      </c>
      <c r="D3807">
        <v>289.99</v>
      </c>
      <c r="E3807">
        <v>79.73</v>
      </c>
      <c r="F3807">
        <v>53.63</v>
      </c>
      <c r="G3807">
        <v>46.34</v>
      </c>
      <c r="H3807">
        <v>88.0625</v>
      </c>
      <c r="I3807">
        <v>55.685000000000002</v>
      </c>
      <c r="J3807">
        <v>51.03</v>
      </c>
      <c r="K3807">
        <v>326.73</v>
      </c>
      <c r="L3807">
        <v>61.86</v>
      </c>
      <c r="O3807" s="1">
        <v>43983</v>
      </c>
      <c r="P3807" s="4">
        <f t="shared" si="121"/>
        <v>108.11821875000001</v>
      </c>
      <c r="Q3807" s="4">
        <f t="shared" si="120"/>
        <v>250.5</v>
      </c>
      <c r="T3807" s="59"/>
      <c r="U3807" s="59"/>
    </row>
    <row r="3808" spans="1:21" x14ac:dyDescent="0.3">
      <c r="A3808">
        <v>43984</v>
      </c>
      <c r="B3808">
        <v>255.91</v>
      </c>
      <c r="C3808">
        <v>122.67</v>
      </c>
      <c r="D3808">
        <v>298.06</v>
      </c>
      <c r="E3808">
        <v>84.63</v>
      </c>
      <c r="F3808">
        <v>53.54</v>
      </c>
      <c r="G3808">
        <v>46.82</v>
      </c>
      <c r="H3808">
        <v>88.252499999999998</v>
      </c>
      <c r="I3808">
        <v>55.79</v>
      </c>
      <c r="J3808">
        <v>52.01</v>
      </c>
      <c r="K3808">
        <v>334.73</v>
      </c>
      <c r="L3808">
        <v>62.12</v>
      </c>
      <c r="O3808" s="1">
        <v>43984</v>
      </c>
      <c r="P3808" s="4">
        <f t="shared" si="121"/>
        <v>110.67378125</v>
      </c>
      <c r="Q3808" s="4">
        <f t="shared" si="120"/>
        <v>255.91</v>
      </c>
      <c r="T3808" s="59"/>
      <c r="U3808" s="59"/>
    </row>
    <row r="3809" spans="1:21" x14ac:dyDescent="0.3">
      <c r="A3809">
        <v>43985</v>
      </c>
      <c r="B3809">
        <v>263.3</v>
      </c>
      <c r="C3809">
        <v>127.21</v>
      </c>
      <c r="D3809">
        <v>309.52999999999997</v>
      </c>
      <c r="E3809">
        <v>84.11</v>
      </c>
      <c r="F3809">
        <v>52.73</v>
      </c>
      <c r="G3809">
        <v>48.92</v>
      </c>
      <c r="H3809">
        <v>87.694999999999993</v>
      </c>
      <c r="I3809">
        <v>57.81</v>
      </c>
      <c r="J3809">
        <v>53.06</v>
      </c>
      <c r="K3809">
        <v>346.3</v>
      </c>
      <c r="L3809">
        <v>61.93</v>
      </c>
      <c r="O3809" s="1">
        <v>43985</v>
      </c>
      <c r="P3809" s="4">
        <f t="shared" si="121"/>
        <v>113.33568750000001</v>
      </c>
      <c r="Q3809" s="4">
        <f t="shared" si="120"/>
        <v>263.3</v>
      </c>
      <c r="T3809" s="59"/>
      <c r="U3809" s="59"/>
    </row>
    <row r="3810" spans="1:21" x14ac:dyDescent="0.3">
      <c r="A3810">
        <v>43986</v>
      </c>
      <c r="B3810">
        <v>265.7</v>
      </c>
      <c r="C3810">
        <v>128.58000000000001</v>
      </c>
      <c r="D3810">
        <v>308.89</v>
      </c>
      <c r="E3810">
        <v>86.04</v>
      </c>
      <c r="F3810">
        <v>52.63</v>
      </c>
      <c r="G3810">
        <v>51.22</v>
      </c>
      <c r="H3810">
        <v>87.665000000000006</v>
      </c>
      <c r="I3810">
        <v>58.13</v>
      </c>
      <c r="J3810">
        <v>54.28</v>
      </c>
      <c r="K3810">
        <v>353.11</v>
      </c>
      <c r="L3810">
        <v>62.97</v>
      </c>
      <c r="O3810" s="1">
        <v>43986</v>
      </c>
      <c r="P3810" s="4">
        <f t="shared" si="121"/>
        <v>114.43356249999999</v>
      </c>
      <c r="Q3810" s="4">
        <f t="shared" si="120"/>
        <v>265.7</v>
      </c>
      <c r="T3810" s="59"/>
      <c r="U3810" s="59"/>
    </row>
    <row r="3811" spans="1:21" x14ac:dyDescent="0.3">
      <c r="A3811">
        <v>43987</v>
      </c>
      <c r="B3811">
        <v>272.20999999999998</v>
      </c>
      <c r="C3811">
        <v>131.44</v>
      </c>
      <c r="D3811">
        <v>317.08</v>
      </c>
      <c r="E3811">
        <v>88.55</v>
      </c>
      <c r="F3811">
        <v>53.1</v>
      </c>
      <c r="G3811">
        <v>53.72</v>
      </c>
      <c r="H3811">
        <v>89.2</v>
      </c>
      <c r="I3811">
        <v>60.19</v>
      </c>
      <c r="J3811">
        <v>55.2</v>
      </c>
      <c r="K3811">
        <v>357.22</v>
      </c>
      <c r="L3811">
        <v>64.34</v>
      </c>
      <c r="O3811" s="1">
        <v>43987</v>
      </c>
      <c r="P3811" s="4">
        <f t="shared" si="121"/>
        <v>117.10325</v>
      </c>
      <c r="Q3811" s="4">
        <f t="shared" si="120"/>
        <v>272.20999999999998</v>
      </c>
      <c r="T3811" s="59"/>
      <c r="U3811" s="59"/>
    </row>
    <row r="3812" spans="1:21" x14ac:dyDescent="0.3">
      <c r="A3812">
        <v>43988</v>
      </c>
      <c r="B3812">
        <v>272.20999999999998</v>
      </c>
      <c r="C3812">
        <v>131.44</v>
      </c>
      <c r="D3812">
        <v>317.08</v>
      </c>
      <c r="E3812">
        <v>88.55</v>
      </c>
      <c r="F3812">
        <v>53.1</v>
      </c>
      <c r="G3812">
        <v>53.72</v>
      </c>
      <c r="H3812">
        <v>89.2</v>
      </c>
      <c r="I3812">
        <v>60.19</v>
      </c>
      <c r="J3812">
        <v>55.2</v>
      </c>
      <c r="K3812">
        <v>357.22</v>
      </c>
      <c r="L3812">
        <v>64.34</v>
      </c>
      <c r="O3812" s="1">
        <v>43988</v>
      </c>
      <c r="P3812" s="4">
        <f t="shared" si="121"/>
        <v>117.10325</v>
      </c>
      <c r="Q3812" s="4">
        <f t="shared" si="120"/>
        <v>272.20999999999998</v>
      </c>
      <c r="T3812" s="59"/>
      <c r="U3812" s="59"/>
    </row>
    <row r="3813" spans="1:21" x14ac:dyDescent="0.3">
      <c r="A3813">
        <v>43989</v>
      </c>
      <c r="B3813">
        <v>272.20999999999998</v>
      </c>
      <c r="C3813">
        <v>131.44</v>
      </c>
      <c r="D3813">
        <v>317.08</v>
      </c>
      <c r="E3813">
        <v>88.55</v>
      </c>
      <c r="F3813">
        <v>53.1</v>
      </c>
      <c r="G3813">
        <v>53.72</v>
      </c>
      <c r="H3813">
        <v>89.2</v>
      </c>
      <c r="I3813">
        <v>60.19</v>
      </c>
      <c r="J3813">
        <v>55.2</v>
      </c>
      <c r="K3813">
        <v>357.22</v>
      </c>
      <c r="L3813">
        <v>64.34</v>
      </c>
      <c r="O3813" s="1">
        <v>43989</v>
      </c>
      <c r="P3813" s="4">
        <f t="shared" si="121"/>
        <v>117.10325</v>
      </c>
      <c r="Q3813" s="4">
        <f t="shared" si="120"/>
        <v>272.20999999999998</v>
      </c>
      <c r="T3813" s="59"/>
      <c r="U3813" s="59"/>
    </row>
    <row r="3814" spans="1:21" x14ac:dyDescent="0.3">
      <c r="A3814">
        <v>43990</v>
      </c>
      <c r="B3814">
        <v>271.64999999999998</v>
      </c>
      <c r="C3814">
        <v>132.86000000000001</v>
      </c>
      <c r="D3814">
        <v>317.52</v>
      </c>
      <c r="E3814">
        <v>91.37</v>
      </c>
      <c r="F3814">
        <v>52.97</v>
      </c>
      <c r="G3814">
        <v>53.7</v>
      </c>
      <c r="H3814">
        <v>88.05</v>
      </c>
      <c r="I3814">
        <v>59.9</v>
      </c>
      <c r="J3814">
        <v>55.57</v>
      </c>
      <c r="K3814">
        <v>349.25</v>
      </c>
      <c r="L3814">
        <v>63.67</v>
      </c>
      <c r="O3814" s="1">
        <v>43990</v>
      </c>
      <c r="P3814" s="4">
        <f t="shared" si="121"/>
        <v>116.99550000000001</v>
      </c>
      <c r="Q3814" s="4">
        <f t="shared" si="120"/>
        <v>271.64999999999998</v>
      </c>
      <c r="T3814" s="59"/>
      <c r="U3814" s="59"/>
    </row>
    <row r="3815" spans="1:21" x14ac:dyDescent="0.3">
      <c r="A3815">
        <v>43991</v>
      </c>
      <c r="B3815">
        <v>271.86</v>
      </c>
      <c r="C3815">
        <v>132.12</v>
      </c>
      <c r="D3815">
        <v>315.32</v>
      </c>
      <c r="E3815">
        <v>89.75</v>
      </c>
      <c r="F3815">
        <v>56.39</v>
      </c>
      <c r="G3815">
        <v>53.15</v>
      </c>
      <c r="H3815">
        <v>90.46</v>
      </c>
      <c r="I3815">
        <v>59.79</v>
      </c>
      <c r="J3815">
        <v>56.61</v>
      </c>
      <c r="K3815">
        <v>349.33</v>
      </c>
      <c r="L3815">
        <v>63.04</v>
      </c>
      <c r="O3815" s="1">
        <v>43991</v>
      </c>
      <c r="P3815" s="4">
        <f t="shared" si="121"/>
        <v>117.04925</v>
      </c>
      <c r="Q3815" s="4">
        <f t="shared" si="120"/>
        <v>271.86</v>
      </c>
      <c r="T3815" s="59"/>
      <c r="U3815" s="59"/>
    </row>
    <row r="3816" spans="1:21" x14ac:dyDescent="0.3">
      <c r="A3816">
        <v>43992</v>
      </c>
      <c r="B3816">
        <v>272.82</v>
      </c>
      <c r="C3816">
        <v>131.4</v>
      </c>
      <c r="D3816">
        <v>315.04000000000002</v>
      </c>
      <c r="E3816">
        <v>91.01</v>
      </c>
      <c r="F3816">
        <v>57.44</v>
      </c>
      <c r="G3816">
        <v>52.47</v>
      </c>
      <c r="H3816">
        <v>93.667500000000004</v>
      </c>
      <c r="I3816">
        <v>59.86</v>
      </c>
      <c r="J3816">
        <v>57.55</v>
      </c>
      <c r="K3816">
        <v>347.92</v>
      </c>
      <c r="L3816">
        <v>63.87</v>
      </c>
      <c r="O3816" s="1">
        <v>43992</v>
      </c>
      <c r="P3816" s="4">
        <f t="shared" si="121"/>
        <v>117.55871874999998</v>
      </c>
      <c r="Q3816" s="4">
        <f t="shared" si="120"/>
        <v>272.82</v>
      </c>
      <c r="T3816" s="59"/>
      <c r="U3816" s="59"/>
    </row>
    <row r="3817" spans="1:21" x14ac:dyDescent="0.3">
      <c r="A3817">
        <v>43993</v>
      </c>
      <c r="B3817">
        <v>255.49</v>
      </c>
      <c r="C3817">
        <v>124.61</v>
      </c>
      <c r="D3817">
        <v>293.75</v>
      </c>
      <c r="E3817">
        <v>84.02</v>
      </c>
      <c r="F3817">
        <v>52.83</v>
      </c>
      <c r="G3817">
        <v>48.52</v>
      </c>
      <c r="H3817">
        <v>87.962500000000006</v>
      </c>
      <c r="I3817">
        <v>55.41</v>
      </c>
      <c r="J3817">
        <v>55.04</v>
      </c>
      <c r="K3817">
        <v>332.89</v>
      </c>
      <c r="L3817">
        <v>59.7</v>
      </c>
      <c r="O3817" s="1">
        <v>43993</v>
      </c>
      <c r="P3817" s="4">
        <f t="shared" si="121"/>
        <v>110.16178124999999</v>
      </c>
      <c r="Q3817" s="4">
        <f t="shared" si="120"/>
        <v>255.49</v>
      </c>
      <c r="T3817" s="59"/>
      <c r="U3817" s="59"/>
    </row>
    <row r="3818" spans="1:21" x14ac:dyDescent="0.3">
      <c r="A3818">
        <v>43994</v>
      </c>
      <c r="B3818">
        <v>258.97000000000003</v>
      </c>
      <c r="C3818">
        <v>123.97</v>
      </c>
      <c r="D3818">
        <v>300.25</v>
      </c>
      <c r="E3818">
        <v>85.24</v>
      </c>
      <c r="F3818">
        <v>53.5</v>
      </c>
      <c r="G3818">
        <v>48.69</v>
      </c>
      <c r="H3818">
        <v>89.325000000000003</v>
      </c>
      <c r="I3818">
        <v>56.55</v>
      </c>
      <c r="J3818">
        <v>56</v>
      </c>
      <c r="K3818">
        <v>343.07</v>
      </c>
      <c r="L3818">
        <v>59.33</v>
      </c>
      <c r="O3818" s="1">
        <v>43994</v>
      </c>
      <c r="P3818" s="4">
        <f t="shared" si="121"/>
        <v>111.8496875</v>
      </c>
      <c r="Q3818" s="4">
        <f t="shared" si="120"/>
        <v>258.97000000000003</v>
      </c>
      <c r="T3818" s="59"/>
      <c r="U3818" s="59"/>
    </row>
    <row r="3819" spans="1:21" x14ac:dyDescent="0.3">
      <c r="A3819">
        <v>43995</v>
      </c>
      <c r="B3819">
        <v>258.97000000000003</v>
      </c>
      <c r="C3819">
        <v>123.97</v>
      </c>
      <c r="D3819">
        <v>300.25</v>
      </c>
      <c r="E3819">
        <v>85.24</v>
      </c>
      <c r="F3819">
        <v>53.5</v>
      </c>
      <c r="G3819">
        <v>48.69</v>
      </c>
      <c r="H3819">
        <v>89.325000000000003</v>
      </c>
      <c r="I3819">
        <v>56.55</v>
      </c>
      <c r="J3819">
        <v>56</v>
      </c>
      <c r="K3819">
        <v>343.07</v>
      </c>
      <c r="L3819">
        <v>59.33</v>
      </c>
      <c r="O3819" s="1">
        <v>43995</v>
      </c>
      <c r="P3819" s="4">
        <f t="shared" si="121"/>
        <v>111.8496875</v>
      </c>
      <c r="Q3819" s="4">
        <f t="shared" si="120"/>
        <v>258.97000000000003</v>
      </c>
      <c r="T3819" s="59"/>
      <c r="U3819" s="59"/>
    </row>
    <row r="3820" spans="1:21" x14ac:dyDescent="0.3">
      <c r="A3820">
        <v>43996</v>
      </c>
      <c r="B3820">
        <v>258.97000000000003</v>
      </c>
      <c r="C3820">
        <v>123.97</v>
      </c>
      <c r="D3820">
        <v>300.25</v>
      </c>
      <c r="E3820">
        <v>85.24</v>
      </c>
      <c r="F3820">
        <v>53.5</v>
      </c>
      <c r="G3820">
        <v>48.69</v>
      </c>
      <c r="H3820">
        <v>89.325000000000003</v>
      </c>
      <c r="I3820">
        <v>56.55</v>
      </c>
      <c r="J3820">
        <v>56</v>
      </c>
      <c r="K3820">
        <v>343.07</v>
      </c>
      <c r="L3820">
        <v>59.33</v>
      </c>
      <c r="O3820" s="1">
        <v>43996</v>
      </c>
      <c r="P3820" s="4">
        <f t="shared" si="121"/>
        <v>111.8496875</v>
      </c>
      <c r="Q3820" s="4">
        <f t="shared" si="120"/>
        <v>258.97000000000003</v>
      </c>
      <c r="T3820" s="59"/>
      <c r="U3820" s="59"/>
    </row>
    <row r="3821" spans="1:21" x14ac:dyDescent="0.3">
      <c r="A3821">
        <v>43997</v>
      </c>
      <c r="B3821">
        <v>261.89</v>
      </c>
      <c r="C3821">
        <v>124.23</v>
      </c>
      <c r="D3821">
        <v>304.08999999999997</v>
      </c>
      <c r="E3821">
        <v>86.39</v>
      </c>
      <c r="F3821">
        <v>54.68</v>
      </c>
      <c r="G3821">
        <v>49.24</v>
      </c>
      <c r="H3821">
        <v>91.737499999999997</v>
      </c>
      <c r="I3821">
        <v>57.05</v>
      </c>
      <c r="J3821">
        <v>56.02</v>
      </c>
      <c r="K3821">
        <v>350.01</v>
      </c>
      <c r="L3821">
        <v>60.1</v>
      </c>
      <c r="O3821" s="1">
        <v>43997</v>
      </c>
      <c r="P3821" s="4">
        <f t="shared" si="121"/>
        <v>113.39721875000002</v>
      </c>
      <c r="Q3821" s="4">
        <f t="shared" ref="Q3821:Q3884" si="122">B3821</f>
        <v>261.89</v>
      </c>
      <c r="T3821" s="59"/>
      <c r="U3821" s="59"/>
    </row>
    <row r="3822" spans="1:21" x14ac:dyDescent="0.3">
      <c r="A3822">
        <v>43998</v>
      </c>
      <c r="B3822">
        <v>267</v>
      </c>
      <c r="C3822">
        <v>126.11</v>
      </c>
      <c r="D3822">
        <v>310.72000000000003</v>
      </c>
      <c r="E3822">
        <v>89.52</v>
      </c>
      <c r="F3822">
        <v>54.46</v>
      </c>
      <c r="G3822">
        <v>51.02</v>
      </c>
      <c r="H3822">
        <v>90.685000000000002</v>
      </c>
      <c r="I3822">
        <v>58.54</v>
      </c>
      <c r="J3822">
        <v>55.8</v>
      </c>
      <c r="K3822">
        <v>352.05</v>
      </c>
      <c r="L3822">
        <v>60.4</v>
      </c>
      <c r="O3822" s="1">
        <v>43998</v>
      </c>
      <c r="P3822" s="4">
        <f t="shared" si="121"/>
        <v>115.05618750000002</v>
      </c>
      <c r="Q3822" s="4">
        <f t="shared" si="122"/>
        <v>267</v>
      </c>
      <c r="T3822" s="59"/>
      <c r="U3822" s="59"/>
    </row>
    <row r="3823" spans="1:21" x14ac:dyDescent="0.3">
      <c r="A3823">
        <v>43999</v>
      </c>
      <c r="B3823">
        <v>269.08</v>
      </c>
      <c r="C3823">
        <v>126.22</v>
      </c>
      <c r="D3823">
        <v>313.44</v>
      </c>
      <c r="E3823">
        <v>89.94</v>
      </c>
      <c r="F3823">
        <v>54.55</v>
      </c>
      <c r="G3823">
        <v>50.96</v>
      </c>
      <c r="H3823">
        <v>92.36</v>
      </c>
      <c r="I3823">
        <v>60</v>
      </c>
      <c r="J3823">
        <v>56.6</v>
      </c>
      <c r="K3823">
        <v>362.41</v>
      </c>
      <c r="L3823">
        <v>60.49</v>
      </c>
      <c r="O3823" s="1">
        <v>43999</v>
      </c>
      <c r="P3823" s="4">
        <f t="shared" si="121"/>
        <v>116.34600000000002</v>
      </c>
      <c r="Q3823" s="4">
        <f t="shared" si="122"/>
        <v>269.08</v>
      </c>
      <c r="T3823" s="59"/>
      <c r="U3823" s="59"/>
    </row>
    <row r="3824" spans="1:21" x14ac:dyDescent="0.3">
      <c r="A3824">
        <v>44000</v>
      </c>
      <c r="B3824">
        <v>268.58</v>
      </c>
      <c r="C3824">
        <v>125.98</v>
      </c>
      <c r="D3824">
        <v>318.70999999999998</v>
      </c>
      <c r="E3824">
        <v>89.92</v>
      </c>
      <c r="F3824">
        <v>54.04</v>
      </c>
      <c r="G3824">
        <v>50.48</v>
      </c>
      <c r="H3824">
        <v>92.18</v>
      </c>
      <c r="I3824">
        <v>60.38</v>
      </c>
      <c r="J3824">
        <v>56.15</v>
      </c>
      <c r="K3824">
        <v>358.88</v>
      </c>
      <c r="L3824">
        <v>60.08</v>
      </c>
      <c r="O3824" s="1">
        <v>44000</v>
      </c>
      <c r="P3824" s="4">
        <f t="shared" si="121"/>
        <v>116.575625</v>
      </c>
      <c r="Q3824" s="4">
        <f t="shared" si="122"/>
        <v>268.58</v>
      </c>
      <c r="T3824" s="59"/>
      <c r="U3824" s="59"/>
    </row>
    <row r="3825" spans="1:21" x14ac:dyDescent="0.3">
      <c r="A3825">
        <v>44001</v>
      </c>
      <c r="B3825">
        <v>267.27999999999997</v>
      </c>
      <c r="C3825">
        <v>124.88500000000001</v>
      </c>
      <c r="D3825">
        <v>302.77</v>
      </c>
      <c r="E3825">
        <v>88.81</v>
      </c>
      <c r="F3825">
        <v>54.23</v>
      </c>
      <c r="G3825">
        <v>50.83</v>
      </c>
      <c r="H3825">
        <v>92.612499999999997</v>
      </c>
      <c r="I3825">
        <v>60.95</v>
      </c>
      <c r="J3825">
        <v>55.31</v>
      </c>
      <c r="K3825">
        <v>360.67</v>
      </c>
      <c r="L3825">
        <v>59.62</v>
      </c>
      <c r="O3825" s="1">
        <v>44001</v>
      </c>
      <c r="P3825" s="4">
        <f t="shared" si="121"/>
        <v>114.70359375</v>
      </c>
      <c r="Q3825" s="4">
        <f t="shared" si="122"/>
        <v>267.27999999999997</v>
      </c>
      <c r="T3825" s="59"/>
      <c r="U3825" s="59"/>
    </row>
    <row r="3826" spans="1:21" x14ac:dyDescent="0.3">
      <c r="A3826">
        <v>44002</v>
      </c>
      <c r="B3826">
        <v>267.27999999999997</v>
      </c>
      <c r="C3826">
        <v>124.88500000000001</v>
      </c>
      <c r="D3826">
        <v>302.77</v>
      </c>
      <c r="E3826">
        <v>88.81</v>
      </c>
      <c r="F3826">
        <v>54.23</v>
      </c>
      <c r="G3826">
        <v>50.83</v>
      </c>
      <c r="H3826">
        <v>92.612499999999997</v>
      </c>
      <c r="I3826">
        <v>60.95</v>
      </c>
      <c r="J3826">
        <v>55.31</v>
      </c>
      <c r="K3826">
        <v>360.67</v>
      </c>
      <c r="L3826">
        <v>59.62</v>
      </c>
      <c r="O3826" s="1">
        <v>44002</v>
      </c>
      <c r="P3826" s="4">
        <f t="shared" si="121"/>
        <v>114.70359375</v>
      </c>
      <c r="Q3826" s="4">
        <f t="shared" si="122"/>
        <v>267.27999999999997</v>
      </c>
      <c r="T3826" s="59"/>
      <c r="U3826" s="59"/>
    </row>
    <row r="3827" spans="1:21" x14ac:dyDescent="0.3">
      <c r="A3827">
        <v>44003</v>
      </c>
      <c r="B3827">
        <v>267.27999999999997</v>
      </c>
      <c r="C3827">
        <v>124.88500000000001</v>
      </c>
      <c r="D3827">
        <v>302.77</v>
      </c>
      <c r="E3827">
        <v>88.81</v>
      </c>
      <c r="F3827">
        <v>54.23</v>
      </c>
      <c r="G3827">
        <v>50.83</v>
      </c>
      <c r="H3827">
        <v>92.612499999999997</v>
      </c>
      <c r="I3827">
        <v>60.95</v>
      </c>
      <c r="J3827">
        <v>55.31</v>
      </c>
      <c r="K3827">
        <v>360.67</v>
      </c>
      <c r="L3827">
        <v>59.62</v>
      </c>
      <c r="O3827" s="1">
        <v>44003</v>
      </c>
      <c r="P3827" s="4">
        <f t="shared" si="121"/>
        <v>114.70359375</v>
      </c>
      <c r="Q3827" s="4">
        <f t="shared" si="122"/>
        <v>267.27999999999997</v>
      </c>
      <c r="T3827" s="59"/>
      <c r="U3827" s="59"/>
    </row>
    <row r="3828" spans="1:21" x14ac:dyDescent="0.3">
      <c r="A3828">
        <v>44004</v>
      </c>
      <c r="B3828">
        <v>269.25</v>
      </c>
      <c r="C3828">
        <v>125.23</v>
      </c>
      <c r="D3828">
        <v>313.54000000000002</v>
      </c>
      <c r="E3828">
        <v>89.13</v>
      </c>
      <c r="F3828">
        <v>54.76</v>
      </c>
      <c r="G3828">
        <v>51.15</v>
      </c>
      <c r="H3828">
        <v>95.267499999999998</v>
      </c>
      <c r="I3828">
        <v>61.27</v>
      </c>
      <c r="J3828">
        <v>56</v>
      </c>
      <c r="K3828">
        <v>364.29</v>
      </c>
      <c r="L3828">
        <v>60.09</v>
      </c>
      <c r="O3828" s="1">
        <v>44004</v>
      </c>
      <c r="P3828" s="4">
        <f t="shared" si="121"/>
        <v>116.68871875000001</v>
      </c>
      <c r="Q3828" s="4">
        <f t="shared" si="122"/>
        <v>269.25</v>
      </c>
      <c r="T3828" s="59"/>
      <c r="U3828" s="59"/>
    </row>
    <row r="3829" spans="1:21" x14ac:dyDescent="0.3">
      <c r="A3829">
        <v>44005</v>
      </c>
      <c r="B3829">
        <v>270.20999999999998</v>
      </c>
      <c r="C3829">
        <v>126.62</v>
      </c>
      <c r="D3829">
        <v>311.3</v>
      </c>
      <c r="E3829">
        <v>89.35</v>
      </c>
      <c r="F3829">
        <v>53.99</v>
      </c>
      <c r="G3829">
        <v>49.84</v>
      </c>
      <c r="H3829">
        <v>94.5</v>
      </c>
      <c r="I3829">
        <v>60.84</v>
      </c>
      <c r="J3829">
        <v>56.76</v>
      </c>
      <c r="K3829">
        <v>366.64</v>
      </c>
      <c r="L3829">
        <v>59.92</v>
      </c>
      <c r="O3829" s="1">
        <v>44005</v>
      </c>
      <c r="P3829" s="4">
        <f t="shared" si="121"/>
        <v>116.38549999999999</v>
      </c>
      <c r="Q3829" s="4">
        <f t="shared" si="122"/>
        <v>270.20999999999998</v>
      </c>
      <c r="T3829" s="59"/>
      <c r="U3829" s="59"/>
    </row>
    <row r="3830" spans="1:21" x14ac:dyDescent="0.3">
      <c r="A3830">
        <v>44006</v>
      </c>
      <c r="B3830">
        <v>264.27999999999997</v>
      </c>
      <c r="C3830">
        <v>123.99</v>
      </c>
      <c r="D3830">
        <v>306.97000000000003</v>
      </c>
      <c r="E3830">
        <v>89.14</v>
      </c>
      <c r="F3830">
        <v>52.39</v>
      </c>
      <c r="G3830">
        <v>48.29</v>
      </c>
      <c r="H3830">
        <v>92.355000000000004</v>
      </c>
      <c r="I3830">
        <v>59.97</v>
      </c>
      <c r="J3830">
        <v>56.58</v>
      </c>
      <c r="K3830">
        <v>361.58</v>
      </c>
      <c r="L3830">
        <v>59.09</v>
      </c>
      <c r="O3830" s="1">
        <v>44006</v>
      </c>
      <c r="P3830" s="4">
        <f t="shared" si="121"/>
        <v>114.52993749999999</v>
      </c>
      <c r="Q3830" s="4">
        <f t="shared" si="122"/>
        <v>264.27999999999997</v>
      </c>
      <c r="T3830" s="59"/>
      <c r="U3830" s="59"/>
    </row>
    <row r="3831" spans="1:21" x14ac:dyDescent="0.3">
      <c r="A3831">
        <v>44007</v>
      </c>
      <c r="B3831">
        <v>266.17</v>
      </c>
      <c r="C3831">
        <v>125.06</v>
      </c>
      <c r="D3831">
        <v>308.85000000000002</v>
      </c>
      <c r="E3831">
        <v>88.96</v>
      </c>
      <c r="F3831">
        <v>51.93</v>
      </c>
      <c r="G3831">
        <v>49.19</v>
      </c>
      <c r="H3831">
        <v>94.9</v>
      </c>
      <c r="I3831">
        <v>59.98</v>
      </c>
      <c r="J3831">
        <v>57.04</v>
      </c>
      <c r="K3831">
        <v>366.55</v>
      </c>
      <c r="L3831">
        <v>58.51</v>
      </c>
      <c r="O3831" s="1">
        <v>44007</v>
      </c>
      <c r="P3831" s="4">
        <f t="shared" si="121"/>
        <v>115.38474999999998</v>
      </c>
      <c r="Q3831" s="4">
        <f t="shared" si="122"/>
        <v>266.17</v>
      </c>
      <c r="T3831" s="59"/>
      <c r="U3831" s="59"/>
    </row>
    <row r="3832" spans="1:21" x14ac:dyDescent="0.3">
      <c r="A3832">
        <v>44008</v>
      </c>
      <c r="B3832">
        <v>261.18</v>
      </c>
      <c r="C3832">
        <v>123.37</v>
      </c>
      <c r="D3832">
        <v>307.41000000000003</v>
      </c>
      <c r="E3832">
        <v>88.02</v>
      </c>
      <c r="F3832">
        <v>50.1</v>
      </c>
      <c r="G3832">
        <v>48.49</v>
      </c>
      <c r="H3832">
        <v>91.55</v>
      </c>
      <c r="I3832">
        <v>58.38</v>
      </c>
      <c r="J3832">
        <v>56.33</v>
      </c>
      <c r="K3832">
        <v>361.76</v>
      </c>
      <c r="L3832">
        <v>57.5</v>
      </c>
      <c r="O3832" s="1">
        <v>44008</v>
      </c>
      <c r="P3832" s="4">
        <f t="shared" si="121"/>
        <v>113.69675000000001</v>
      </c>
      <c r="Q3832" s="4">
        <f t="shared" si="122"/>
        <v>261.18</v>
      </c>
      <c r="T3832" s="59"/>
      <c r="U3832" s="59"/>
    </row>
    <row r="3833" spans="1:21" x14ac:dyDescent="0.3">
      <c r="A3833">
        <v>44009</v>
      </c>
      <c r="B3833">
        <v>261.18</v>
      </c>
      <c r="C3833">
        <v>123.37</v>
      </c>
      <c r="D3833">
        <v>307.41000000000003</v>
      </c>
      <c r="E3833">
        <v>88.02</v>
      </c>
      <c r="F3833">
        <v>50.1</v>
      </c>
      <c r="G3833">
        <v>48.49</v>
      </c>
      <c r="H3833">
        <v>91.55</v>
      </c>
      <c r="I3833">
        <v>58.38</v>
      </c>
      <c r="J3833">
        <v>56.33</v>
      </c>
      <c r="K3833">
        <v>361.76</v>
      </c>
      <c r="L3833">
        <v>57.5</v>
      </c>
      <c r="O3833" s="1">
        <v>44009</v>
      </c>
      <c r="P3833" s="4">
        <f t="shared" si="121"/>
        <v>113.69675000000001</v>
      </c>
      <c r="Q3833" s="4">
        <f t="shared" si="122"/>
        <v>261.18</v>
      </c>
      <c r="T3833" s="59"/>
      <c r="U3833" s="59"/>
    </row>
    <row r="3834" spans="1:21" x14ac:dyDescent="0.3">
      <c r="A3834">
        <v>44010</v>
      </c>
      <c r="B3834">
        <v>261.18</v>
      </c>
      <c r="C3834">
        <v>123.37</v>
      </c>
      <c r="D3834">
        <v>307.41000000000003</v>
      </c>
      <c r="E3834">
        <v>88.02</v>
      </c>
      <c r="F3834">
        <v>50.1</v>
      </c>
      <c r="G3834">
        <v>48.49</v>
      </c>
      <c r="H3834">
        <v>91.55</v>
      </c>
      <c r="I3834">
        <v>58.38</v>
      </c>
      <c r="J3834">
        <v>56.33</v>
      </c>
      <c r="K3834">
        <v>361.76</v>
      </c>
      <c r="L3834">
        <v>57.5</v>
      </c>
      <c r="O3834" s="1">
        <v>44010</v>
      </c>
      <c r="P3834" s="4">
        <f t="shared" si="121"/>
        <v>113.69675000000001</v>
      </c>
      <c r="Q3834" s="4">
        <f t="shared" si="122"/>
        <v>261.18</v>
      </c>
      <c r="T3834" s="59"/>
      <c r="U3834" s="59"/>
    </row>
    <row r="3835" spans="1:21" x14ac:dyDescent="0.3">
      <c r="A3835">
        <v>44011</v>
      </c>
      <c r="B3835">
        <v>264.02999999999997</v>
      </c>
      <c r="C3835">
        <v>124.77</v>
      </c>
      <c r="D3835">
        <v>309.77999999999997</v>
      </c>
      <c r="E3835">
        <v>89.01</v>
      </c>
      <c r="F3835">
        <v>50.28</v>
      </c>
      <c r="G3835">
        <v>49.145000000000003</v>
      </c>
      <c r="H3835">
        <v>92</v>
      </c>
      <c r="I3835">
        <v>59.06</v>
      </c>
      <c r="J3835">
        <v>56.39</v>
      </c>
      <c r="K3835">
        <v>364.81</v>
      </c>
      <c r="L3835">
        <v>58.27</v>
      </c>
      <c r="O3835" s="1">
        <v>44011</v>
      </c>
      <c r="P3835" s="4">
        <f t="shared" si="121"/>
        <v>114.69543749999998</v>
      </c>
      <c r="Q3835" s="4">
        <f t="shared" si="122"/>
        <v>264.02999999999997</v>
      </c>
      <c r="T3835" s="59"/>
      <c r="U3835" s="59"/>
    </row>
    <row r="3836" spans="1:21" x14ac:dyDescent="0.3">
      <c r="A3836">
        <v>44012</v>
      </c>
      <c r="B3836">
        <v>270.87</v>
      </c>
      <c r="C3836">
        <v>126.97</v>
      </c>
      <c r="D3836">
        <v>315.61</v>
      </c>
      <c r="E3836">
        <v>91.21</v>
      </c>
      <c r="F3836">
        <v>52.61</v>
      </c>
      <c r="G3836">
        <v>51.52</v>
      </c>
      <c r="H3836">
        <v>94.977500000000006</v>
      </c>
      <c r="I3836">
        <v>60.45</v>
      </c>
      <c r="J3836">
        <v>56.77</v>
      </c>
      <c r="K3836">
        <v>368.03</v>
      </c>
      <c r="L3836">
        <v>59.83</v>
      </c>
      <c r="O3836" s="1">
        <v>44012</v>
      </c>
      <c r="P3836" s="4">
        <f t="shared" si="121"/>
        <v>117.22246874999999</v>
      </c>
      <c r="Q3836" s="4">
        <f t="shared" si="122"/>
        <v>270.87</v>
      </c>
      <c r="T3836" s="59"/>
      <c r="U3836" s="59"/>
    </row>
    <row r="3837" spans="1:21" x14ac:dyDescent="0.3">
      <c r="A3837">
        <v>44013</v>
      </c>
      <c r="B3837">
        <v>267.39999999999998</v>
      </c>
      <c r="C3837">
        <v>124.8</v>
      </c>
      <c r="D3837">
        <v>312.73</v>
      </c>
      <c r="E3837">
        <v>89.78</v>
      </c>
      <c r="F3837">
        <v>52.58</v>
      </c>
      <c r="G3837">
        <v>49.7</v>
      </c>
      <c r="H3837">
        <v>95.3</v>
      </c>
      <c r="I3837">
        <v>59.68</v>
      </c>
      <c r="J3837">
        <v>56.82</v>
      </c>
      <c r="K3837">
        <v>367.59</v>
      </c>
      <c r="L3837">
        <v>58.81</v>
      </c>
      <c r="O3837" s="1">
        <v>44013</v>
      </c>
      <c r="P3837" s="4">
        <f t="shared" si="121"/>
        <v>116.10074999999999</v>
      </c>
      <c r="Q3837" s="4">
        <f t="shared" si="122"/>
        <v>267.39999999999998</v>
      </c>
      <c r="T3837" s="59"/>
      <c r="U3837" s="59"/>
    </row>
    <row r="3838" spans="1:21" x14ac:dyDescent="0.3">
      <c r="A3838">
        <v>44014</v>
      </c>
      <c r="B3838">
        <v>270.67</v>
      </c>
      <c r="C3838">
        <v>125.81</v>
      </c>
      <c r="D3838">
        <v>315.47000000000003</v>
      </c>
      <c r="E3838">
        <v>91.87</v>
      </c>
      <c r="F3838">
        <v>52.34</v>
      </c>
      <c r="G3838">
        <v>49.83</v>
      </c>
      <c r="H3838">
        <v>96.122500000000002</v>
      </c>
      <c r="I3838">
        <v>61</v>
      </c>
      <c r="J3838">
        <v>58.62</v>
      </c>
      <c r="K3838">
        <v>373.22</v>
      </c>
      <c r="L3838">
        <v>59.13</v>
      </c>
      <c r="O3838" s="1">
        <v>44014</v>
      </c>
      <c r="P3838" s="4">
        <f t="shared" si="121"/>
        <v>117.39390625</v>
      </c>
      <c r="Q3838" s="4">
        <f t="shared" si="122"/>
        <v>270.67</v>
      </c>
      <c r="T3838" s="59"/>
      <c r="U3838" s="59"/>
    </row>
    <row r="3839" spans="1:21" x14ac:dyDescent="0.3">
      <c r="A3839">
        <v>44015</v>
      </c>
      <c r="B3839">
        <v>270.67</v>
      </c>
      <c r="C3839">
        <v>125.81</v>
      </c>
      <c r="D3839">
        <v>315.47000000000003</v>
      </c>
      <c r="E3839">
        <v>91.87</v>
      </c>
      <c r="F3839">
        <v>52.34</v>
      </c>
      <c r="G3839">
        <v>49.83</v>
      </c>
      <c r="H3839">
        <v>96.122500000000002</v>
      </c>
      <c r="I3839">
        <v>61</v>
      </c>
      <c r="J3839">
        <v>58.62</v>
      </c>
      <c r="K3839">
        <v>373.22</v>
      </c>
      <c r="L3839">
        <v>59.13</v>
      </c>
      <c r="O3839" s="1">
        <v>44015</v>
      </c>
      <c r="P3839" s="4">
        <f t="shared" si="121"/>
        <v>117.39390625</v>
      </c>
      <c r="Q3839" s="4">
        <f t="shared" si="122"/>
        <v>270.67</v>
      </c>
      <c r="T3839" s="59"/>
      <c r="U3839" s="59"/>
    </row>
    <row r="3840" spans="1:21" x14ac:dyDescent="0.3">
      <c r="A3840">
        <v>44016</v>
      </c>
      <c r="B3840">
        <v>270.67</v>
      </c>
      <c r="C3840">
        <v>125.81</v>
      </c>
      <c r="D3840">
        <v>315.47000000000003</v>
      </c>
      <c r="E3840">
        <v>91.87</v>
      </c>
      <c r="F3840">
        <v>52.34</v>
      </c>
      <c r="G3840">
        <v>49.83</v>
      </c>
      <c r="H3840">
        <v>96.122500000000002</v>
      </c>
      <c r="I3840">
        <v>61</v>
      </c>
      <c r="J3840">
        <v>58.62</v>
      </c>
      <c r="K3840">
        <v>373.22</v>
      </c>
      <c r="L3840">
        <v>59.13</v>
      </c>
      <c r="O3840" s="1">
        <v>44016</v>
      </c>
      <c r="P3840" s="4">
        <f t="shared" si="121"/>
        <v>117.39390625</v>
      </c>
      <c r="Q3840" s="4">
        <f t="shared" si="122"/>
        <v>270.67</v>
      </c>
      <c r="T3840" s="59"/>
      <c r="U3840" s="59"/>
    </row>
    <row r="3841" spans="1:21" x14ac:dyDescent="0.3">
      <c r="A3841">
        <v>44017</v>
      </c>
      <c r="B3841">
        <v>270.67</v>
      </c>
      <c r="C3841">
        <v>125.81</v>
      </c>
      <c r="D3841">
        <v>315.47000000000003</v>
      </c>
      <c r="E3841">
        <v>91.87</v>
      </c>
      <c r="F3841">
        <v>52.34</v>
      </c>
      <c r="G3841">
        <v>49.83</v>
      </c>
      <c r="H3841">
        <v>96.122500000000002</v>
      </c>
      <c r="I3841">
        <v>61</v>
      </c>
      <c r="J3841">
        <v>58.62</v>
      </c>
      <c r="K3841">
        <v>373.22</v>
      </c>
      <c r="L3841">
        <v>59.13</v>
      </c>
      <c r="O3841" s="1">
        <v>44017</v>
      </c>
      <c r="P3841" s="4">
        <f t="shared" si="121"/>
        <v>117.39390625</v>
      </c>
      <c r="Q3841" s="4">
        <f t="shared" si="122"/>
        <v>270.67</v>
      </c>
      <c r="T3841" s="59"/>
      <c r="U3841" s="59"/>
    </row>
    <row r="3842" spans="1:21" x14ac:dyDescent="0.3">
      <c r="A3842">
        <v>44018</v>
      </c>
      <c r="B3842">
        <v>277.82</v>
      </c>
      <c r="C3842">
        <v>129.53</v>
      </c>
      <c r="D3842">
        <v>318.79000000000002</v>
      </c>
      <c r="E3842">
        <v>92.92</v>
      </c>
      <c r="F3842">
        <v>53.4</v>
      </c>
      <c r="G3842">
        <v>50.92</v>
      </c>
      <c r="H3842">
        <v>98.392499999999998</v>
      </c>
      <c r="I3842">
        <v>63.46</v>
      </c>
      <c r="J3842">
        <v>61.88</v>
      </c>
      <c r="K3842">
        <v>385.46</v>
      </c>
      <c r="L3842">
        <v>59.54</v>
      </c>
      <c r="O3842" s="1">
        <v>44018</v>
      </c>
      <c r="P3842" s="4">
        <f t="shared" si="121"/>
        <v>119.89915624999999</v>
      </c>
      <c r="Q3842" s="4">
        <f t="shared" si="122"/>
        <v>277.82</v>
      </c>
      <c r="T3842" s="59"/>
      <c r="U3842" s="59"/>
    </row>
    <row r="3843" spans="1:21" x14ac:dyDescent="0.3">
      <c r="A3843">
        <v>44019</v>
      </c>
      <c r="B3843">
        <v>274.54000000000002</v>
      </c>
      <c r="C3843">
        <v>128.6</v>
      </c>
      <c r="D3843">
        <v>313.12</v>
      </c>
      <c r="E3843">
        <v>92.14</v>
      </c>
      <c r="F3843">
        <v>52.93</v>
      </c>
      <c r="G3843">
        <v>49.09</v>
      </c>
      <c r="H3843">
        <v>98.717500000000001</v>
      </c>
      <c r="I3843">
        <v>62.18</v>
      </c>
      <c r="J3843">
        <v>60.71</v>
      </c>
      <c r="K3843">
        <v>382.02</v>
      </c>
      <c r="L3843">
        <v>58.31</v>
      </c>
      <c r="O3843" s="1">
        <v>44019</v>
      </c>
      <c r="P3843" s="4">
        <f t="shared" si="121"/>
        <v>118.33384375000001</v>
      </c>
      <c r="Q3843" s="4">
        <f t="shared" si="122"/>
        <v>274.54000000000002</v>
      </c>
      <c r="T3843" s="59"/>
      <c r="U3843" s="59"/>
    </row>
    <row r="3844" spans="1:21" x14ac:dyDescent="0.3">
      <c r="A3844">
        <v>44020</v>
      </c>
      <c r="B3844">
        <v>278.26</v>
      </c>
      <c r="C3844">
        <v>129.26</v>
      </c>
      <c r="D3844">
        <v>319.57</v>
      </c>
      <c r="E3844">
        <v>93.53</v>
      </c>
      <c r="F3844">
        <v>53.43</v>
      </c>
      <c r="G3844">
        <v>49.71</v>
      </c>
      <c r="H3844">
        <v>102.16</v>
      </c>
      <c r="I3844">
        <v>62.77</v>
      </c>
      <c r="J3844">
        <v>62.59</v>
      </c>
      <c r="K3844">
        <v>391.93</v>
      </c>
      <c r="L3844">
        <v>58.61</v>
      </c>
      <c r="O3844" s="1">
        <v>44020</v>
      </c>
      <c r="P3844" s="4">
        <f t="shared" ref="P3844:P3907" si="123">SUMPRODUCT(C3844:L3844,$C$1:$L$1)</f>
        <v>120.49300000000001</v>
      </c>
      <c r="Q3844" s="4">
        <f t="shared" si="122"/>
        <v>278.26</v>
      </c>
      <c r="T3844" s="59"/>
      <c r="U3844" s="59"/>
    </row>
    <row r="3845" spans="1:21" x14ac:dyDescent="0.3">
      <c r="A3845">
        <v>44021</v>
      </c>
      <c r="B3845">
        <v>281.95</v>
      </c>
      <c r="C3845">
        <v>130.43</v>
      </c>
      <c r="D3845">
        <v>321.5</v>
      </c>
      <c r="E3845">
        <v>93.25</v>
      </c>
      <c r="F3845">
        <v>57.255000000000003</v>
      </c>
      <c r="G3845">
        <v>49.98</v>
      </c>
      <c r="H3845">
        <v>105.09</v>
      </c>
      <c r="I3845">
        <v>63.49</v>
      </c>
      <c r="J3845">
        <v>64.78</v>
      </c>
      <c r="K3845">
        <v>394.53</v>
      </c>
      <c r="L3845">
        <v>58.42</v>
      </c>
      <c r="O3845" s="1">
        <v>44021</v>
      </c>
      <c r="P3845" s="4">
        <f t="shared" si="123"/>
        <v>121.8996875</v>
      </c>
      <c r="Q3845" s="4">
        <f t="shared" si="122"/>
        <v>281.95</v>
      </c>
      <c r="T3845" s="59"/>
      <c r="U3845" s="59"/>
    </row>
    <row r="3846" spans="1:21" x14ac:dyDescent="0.3">
      <c r="A3846">
        <v>44022</v>
      </c>
      <c r="B3846">
        <v>281</v>
      </c>
      <c r="C3846">
        <v>130.53</v>
      </c>
      <c r="D3846">
        <v>319.44</v>
      </c>
      <c r="E3846">
        <v>92.51</v>
      </c>
      <c r="F3846">
        <v>55.88</v>
      </c>
      <c r="G3846">
        <v>50.7</v>
      </c>
      <c r="H3846">
        <v>104.7925</v>
      </c>
      <c r="I3846">
        <v>62.59</v>
      </c>
      <c r="J3846">
        <v>63.85</v>
      </c>
      <c r="K3846">
        <v>395.85</v>
      </c>
      <c r="L3846">
        <v>59.53</v>
      </c>
      <c r="O3846" s="1">
        <v>44022</v>
      </c>
      <c r="P3846" s="4">
        <f t="shared" si="123"/>
        <v>121.53190625000001</v>
      </c>
      <c r="Q3846" s="4">
        <f t="shared" si="122"/>
        <v>281</v>
      </c>
      <c r="T3846" s="59"/>
      <c r="U3846" s="59"/>
    </row>
    <row r="3847" spans="1:21" x14ac:dyDescent="0.3">
      <c r="A3847">
        <v>44023</v>
      </c>
      <c r="B3847">
        <v>281</v>
      </c>
      <c r="C3847">
        <v>130.53</v>
      </c>
      <c r="D3847">
        <v>319.44</v>
      </c>
      <c r="E3847">
        <v>92.51</v>
      </c>
      <c r="F3847">
        <v>55.88</v>
      </c>
      <c r="G3847">
        <v>50.7</v>
      </c>
      <c r="H3847">
        <v>104.7925</v>
      </c>
      <c r="I3847">
        <v>62.59</v>
      </c>
      <c r="J3847">
        <v>63.85</v>
      </c>
      <c r="K3847">
        <v>395.85</v>
      </c>
      <c r="L3847">
        <v>59.53</v>
      </c>
      <c r="O3847" s="1">
        <v>44023</v>
      </c>
      <c r="P3847" s="4">
        <f t="shared" si="123"/>
        <v>121.53190625000001</v>
      </c>
      <c r="Q3847" s="4">
        <f t="shared" si="122"/>
        <v>281</v>
      </c>
      <c r="T3847" s="59"/>
      <c r="U3847" s="59"/>
    </row>
    <row r="3848" spans="1:21" x14ac:dyDescent="0.3">
      <c r="A3848">
        <v>44024</v>
      </c>
      <c r="B3848">
        <v>281</v>
      </c>
      <c r="C3848">
        <v>130.53</v>
      </c>
      <c r="D3848">
        <v>319.44</v>
      </c>
      <c r="E3848">
        <v>92.51</v>
      </c>
      <c r="F3848">
        <v>55.88</v>
      </c>
      <c r="G3848">
        <v>50.7</v>
      </c>
      <c r="H3848">
        <v>104.7925</v>
      </c>
      <c r="I3848">
        <v>62.59</v>
      </c>
      <c r="J3848">
        <v>63.85</v>
      </c>
      <c r="K3848">
        <v>395.85</v>
      </c>
      <c r="L3848">
        <v>59.53</v>
      </c>
      <c r="O3848" s="1">
        <v>44024</v>
      </c>
      <c r="P3848" s="4">
        <f t="shared" si="123"/>
        <v>121.53190625000001</v>
      </c>
      <c r="Q3848" s="4">
        <f t="shared" si="122"/>
        <v>281</v>
      </c>
      <c r="T3848" s="59"/>
      <c r="U3848" s="59"/>
    </row>
    <row r="3849" spans="1:21" x14ac:dyDescent="0.3">
      <c r="A3849">
        <v>44025</v>
      </c>
      <c r="B3849">
        <v>276.38</v>
      </c>
      <c r="C3849">
        <v>128.82</v>
      </c>
      <c r="D3849">
        <v>311.31</v>
      </c>
      <c r="E3849">
        <v>91.33</v>
      </c>
      <c r="F3849">
        <v>53.59</v>
      </c>
      <c r="G3849">
        <v>49.46</v>
      </c>
      <c r="H3849">
        <v>100.52249999999999</v>
      </c>
      <c r="I3849">
        <v>61.51</v>
      </c>
      <c r="J3849">
        <v>65.069999999999993</v>
      </c>
      <c r="K3849">
        <v>388.62</v>
      </c>
      <c r="L3849">
        <v>58.58</v>
      </c>
      <c r="O3849" s="1">
        <v>44025</v>
      </c>
      <c r="P3849" s="4">
        <f t="shared" si="123"/>
        <v>118.88578125000001</v>
      </c>
      <c r="Q3849" s="4">
        <f t="shared" si="122"/>
        <v>276.38</v>
      </c>
      <c r="T3849" s="59"/>
      <c r="U3849" s="59"/>
    </row>
    <row r="3850" spans="1:21" x14ac:dyDescent="0.3">
      <c r="A3850">
        <v>44026</v>
      </c>
      <c r="B3850">
        <v>280.95</v>
      </c>
      <c r="C3850">
        <v>131.88999999999999</v>
      </c>
      <c r="D3850">
        <v>315.08</v>
      </c>
      <c r="E3850">
        <v>92.38</v>
      </c>
      <c r="F3850">
        <v>54.72</v>
      </c>
      <c r="G3850">
        <v>49.71</v>
      </c>
      <c r="H3850">
        <v>103.77</v>
      </c>
      <c r="I3850">
        <v>62.54</v>
      </c>
      <c r="J3850">
        <v>66.959999999999994</v>
      </c>
      <c r="K3850">
        <v>396.83</v>
      </c>
      <c r="L3850">
        <v>58.98</v>
      </c>
      <c r="O3850" s="1">
        <v>44026</v>
      </c>
      <c r="P3850" s="4">
        <f t="shared" si="123"/>
        <v>120.95987500000001</v>
      </c>
      <c r="Q3850" s="4">
        <f t="shared" si="122"/>
        <v>280.95</v>
      </c>
      <c r="T3850" s="59"/>
      <c r="U3850" s="59"/>
    </row>
    <row r="3851" spans="1:21" x14ac:dyDescent="0.3">
      <c r="A3851">
        <v>44027</v>
      </c>
      <c r="B3851">
        <v>280.45999999999998</v>
      </c>
      <c r="C3851">
        <v>132.15</v>
      </c>
      <c r="D3851">
        <v>313.77999999999997</v>
      </c>
      <c r="E3851">
        <v>92.55</v>
      </c>
      <c r="F3851">
        <v>55.34</v>
      </c>
      <c r="G3851">
        <v>50.51</v>
      </c>
      <c r="H3851">
        <v>102.27249999999999</v>
      </c>
      <c r="I3851">
        <v>62.1</v>
      </c>
      <c r="J3851">
        <v>66.06</v>
      </c>
      <c r="K3851">
        <v>375.43</v>
      </c>
      <c r="L3851">
        <v>59.03</v>
      </c>
      <c r="O3851" s="1">
        <v>44027</v>
      </c>
      <c r="P3851" s="4">
        <f t="shared" si="123"/>
        <v>119.69440624999999</v>
      </c>
      <c r="Q3851" s="4">
        <f t="shared" si="122"/>
        <v>280.45999999999998</v>
      </c>
      <c r="T3851" s="59"/>
      <c r="U3851" s="59"/>
    </row>
    <row r="3852" spans="1:21" x14ac:dyDescent="0.3">
      <c r="A3852">
        <v>44028</v>
      </c>
      <c r="B3852">
        <v>279.41000000000003</v>
      </c>
      <c r="C3852">
        <v>132.18</v>
      </c>
      <c r="D3852">
        <v>311.33999999999997</v>
      </c>
      <c r="E3852">
        <v>91.2</v>
      </c>
      <c r="F3852">
        <v>54.92</v>
      </c>
      <c r="G3852">
        <v>50.1</v>
      </c>
      <c r="H3852">
        <v>101.3475</v>
      </c>
      <c r="I3852">
        <v>62.34</v>
      </c>
      <c r="J3852">
        <v>66.59</v>
      </c>
      <c r="K3852">
        <v>385.22</v>
      </c>
      <c r="L3852">
        <v>59.14</v>
      </c>
      <c r="O3852" s="1">
        <v>44028</v>
      </c>
      <c r="P3852" s="4">
        <f t="shared" si="123"/>
        <v>119.62934374999999</v>
      </c>
      <c r="Q3852" s="4">
        <f t="shared" si="122"/>
        <v>279.41000000000003</v>
      </c>
      <c r="T3852" s="59"/>
      <c r="U3852" s="59"/>
    </row>
    <row r="3853" spans="1:21" x14ac:dyDescent="0.3">
      <c r="A3853">
        <v>44029</v>
      </c>
      <c r="B3853">
        <v>280.82</v>
      </c>
      <c r="C3853">
        <v>133.88999999999999</v>
      </c>
      <c r="D3853">
        <v>312.70999999999998</v>
      </c>
      <c r="E3853">
        <v>92.23</v>
      </c>
      <c r="F3853">
        <v>55.04</v>
      </c>
      <c r="G3853">
        <v>49.47</v>
      </c>
      <c r="H3853">
        <v>102.015</v>
      </c>
      <c r="I3853">
        <v>62.3</v>
      </c>
      <c r="J3853">
        <v>66.400000000000006</v>
      </c>
      <c r="K3853">
        <v>383.59</v>
      </c>
      <c r="L3853">
        <v>60</v>
      </c>
      <c r="O3853" s="1">
        <v>44029</v>
      </c>
      <c r="P3853" s="4">
        <f t="shared" si="123"/>
        <v>120.1106875</v>
      </c>
      <c r="Q3853" s="4">
        <f t="shared" si="122"/>
        <v>280.82</v>
      </c>
      <c r="T3853" s="59"/>
      <c r="U3853" s="59"/>
    </row>
    <row r="3854" spans="1:21" x14ac:dyDescent="0.3">
      <c r="A3854">
        <v>44030</v>
      </c>
      <c r="B3854">
        <v>280.82</v>
      </c>
      <c r="C3854">
        <v>133.88999999999999</v>
      </c>
      <c r="D3854">
        <v>312.70999999999998</v>
      </c>
      <c r="E3854">
        <v>92.23</v>
      </c>
      <c r="F3854">
        <v>55.04</v>
      </c>
      <c r="G3854">
        <v>49.47</v>
      </c>
      <c r="H3854">
        <v>102.015</v>
      </c>
      <c r="I3854">
        <v>62.3</v>
      </c>
      <c r="J3854">
        <v>66.400000000000006</v>
      </c>
      <c r="K3854">
        <v>383.59</v>
      </c>
      <c r="L3854">
        <v>60</v>
      </c>
      <c r="O3854" s="1">
        <v>44030</v>
      </c>
      <c r="P3854" s="4">
        <f t="shared" si="123"/>
        <v>120.1106875</v>
      </c>
      <c r="Q3854" s="4">
        <f t="shared" si="122"/>
        <v>280.82</v>
      </c>
      <c r="T3854" s="59"/>
      <c r="U3854" s="59"/>
    </row>
    <row r="3855" spans="1:21" x14ac:dyDescent="0.3">
      <c r="A3855">
        <v>44031</v>
      </c>
      <c r="B3855">
        <v>280.82</v>
      </c>
      <c r="C3855">
        <v>133.88999999999999</v>
      </c>
      <c r="D3855">
        <v>312.70999999999998</v>
      </c>
      <c r="E3855">
        <v>92.23</v>
      </c>
      <c r="F3855">
        <v>55.04</v>
      </c>
      <c r="G3855">
        <v>49.47</v>
      </c>
      <c r="H3855">
        <v>102.015</v>
      </c>
      <c r="I3855">
        <v>62.3</v>
      </c>
      <c r="J3855">
        <v>66.400000000000006</v>
      </c>
      <c r="K3855">
        <v>383.59</v>
      </c>
      <c r="L3855">
        <v>60</v>
      </c>
      <c r="O3855" s="1">
        <v>44031</v>
      </c>
      <c r="P3855" s="4">
        <f t="shared" si="123"/>
        <v>120.1106875</v>
      </c>
      <c r="Q3855" s="4">
        <f t="shared" si="122"/>
        <v>280.82</v>
      </c>
      <c r="T3855" s="59"/>
      <c r="U3855" s="59"/>
    </row>
    <row r="3856" spans="1:21" x14ac:dyDescent="0.3">
      <c r="A3856">
        <v>44032</v>
      </c>
      <c r="B3856">
        <v>286.37</v>
      </c>
      <c r="C3856">
        <v>136.58000000000001</v>
      </c>
      <c r="D3856">
        <v>317.13</v>
      </c>
      <c r="E3856">
        <v>93.17</v>
      </c>
      <c r="F3856">
        <v>57.46</v>
      </c>
      <c r="G3856">
        <v>51.21</v>
      </c>
      <c r="H3856">
        <v>105.1075</v>
      </c>
      <c r="I3856">
        <v>63.73</v>
      </c>
      <c r="J3856">
        <v>66.89</v>
      </c>
      <c r="K3856">
        <v>391.48</v>
      </c>
      <c r="L3856">
        <v>61.15</v>
      </c>
      <c r="O3856" s="1">
        <v>44032</v>
      </c>
      <c r="P3856" s="4">
        <f t="shared" si="123"/>
        <v>122.54146875000001</v>
      </c>
      <c r="Q3856" s="4">
        <f t="shared" si="122"/>
        <v>286.37</v>
      </c>
      <c r="T3856" s="59"/>
      <c r="U3856" s="59"/>
    </row>
    <row r="3857" spans="1:21" x14ac:dyDescent="0.3">
      <c r="A3857">
        <v>44033</v>
      </c>
      <c r="B3857">
        <v>284.91000000000003</v>
      </c>
      <c r="C3857">
        <v>135.47999999999999</v>
      </c>
      <c r="D3857">
        <v>314.33999999999997</v>
      </c>
      <c r="E3857">
        <v>92.31</v>
      </c>
      <c r="F3857">
        <v>57</v>
      </c>
      <c r="G3857">
        <v>51.52</v>
      </c>
      <c r="H3857">
        <v>103.285</v>
      </c>
      <c r="I3857">
        <v>63.81</v>
      </c>
      <c r="J3857">
        <v>67.81</v>
      </c>
      <c r="K3857">
        <v>383.82</v>
      </c>
      <c r="L3857">
        <v>60.7</v>
      </c>
      <c r="O3857" s="1">
        <v>44033</v>
      </c>
      <c r="P3857" s="4">
        <f t="shared" si="123"/>
        <v>121.40656250000001</v>
      </c>
      <c r="Q3857" s="4">
        <f t="shared" si="122"/>
        <v>284.91000000000003</v>
      </c>
      <c r="T3857" s="59"/>
      <c r="U3857" s="59"/>
    </row>
    <row r="3858" spans="1:21" x14ac:dyDescent="0.3">
      <c r="A3858">
        <v>44034</v>
      </c>
      <c r="B3858">
        <v>285.85000000000002</v>
      </c>
      <c r="C3858">
        <v>132.53</v>
      </c>
      <c r="D3858">
        <v>313.8</v>
      </c>
      <c r="E3858">
        <v>92.6</v>
      </c>
      <c r="F3858">
        <v>61.79</v>
      </c>
      <c r="G3858">
        <v>51.65</v>
      </c>
      <c r="H3858">
        <v>104.3875</v>
      </c>
      <c r="I3858">
        <v>64.22</v>
      </c>
      <c r="J3858">
        <v>68.53</v>
      </c>
      <c r="K3858">
        <v>392.6</v>
      </c>
      <c r="L3858">
        <v>61.05</v>
      </c>
      <c r="O3858" s="1">
        <v>44034</v>
      </c>
      <c r="P3858" s="4">
        <f t="shared" si="123"/>
        <v>122.28459375000001</v>
      </c>
      <c r="Q3858" s="4">
        <f t="shared" si="122"/>
        <v>285.85000000000002</v>
      </c>
      <c r="T3858" s="59"/>
      <c r="U3858" s="59"/>
    </row>
    <row r="3859" spans="1:21" x14ac:dyDescent="0.3">
      <c r="A3859">
        <v>44035</v>
      </c>
      <c r="B3859">
        <v>281.48</v>
      </c>
      <c r="C3859">
        <v>129.04</v>
      </c>
      <c r="D3859">
        <v>309.67</v>
      </c>
      <c r="E3859">
        <v>89.67</v>
      </c>
      <c r="F3859">
        <v>59.57</v>
      </c>
      <c r="G3859">
        <v>52.64</v>
      </c>
      <c r="H3859">
        <v>101.2975</v>
      </c>
      <c r="I3859">
        <v>63.63</v>
      </c>
      <c r="J3859">
        <v>67.37</v>
      </c>
      <c r="K3859">
        <v>384.23</v>
      </c>
      <c r="L3859">
        <v>60.4</v>
      </c>
      <c r="O3859" s="1">
        <v>44035</v>
      </c>
      <c r="P3859" s="4">
        <f t="shared" si="123"/>
        <v>119.99571874999999</v>
      </c>
      <c r="Q3859" s="4">
        <f t="shared" si="122"/>
        <v>281.48</v>
      </c>
      <c r="T3859" s="59"/>
      <c r="U3859" s="59"/>
    </row>
    <row r="3860" spans="1:21" x14ac:dyDescent="0.3">
      <c r="A3860">
        <v>44036</v>
      </c>
      <c r="B3860">
        <v>277.06</v>
      </c>
      <c r="C3860">
        <v>129.63</v>
      </c>
      <c r="D3860">
        <v>305.79000000000002</v>
      </c>
      <c r="E3860">
        <v>88.89</v>
      </c>
      <c r="F3860">
        <v>69.400000000000006</v>
      </c>
      <c r="G3860">
        <v>50.02</v>
      </c>
      <c r="H3860">
        <v>101.94499999999999</v>
      </c>
      <c r="I3860">
        <v>60.62</v>
      </c>
      <c r="J3860">
        <v>73.900000000000006</v>
      </c>
      <c r="K3860">
        <v>367.68</v>
      </c>
      <c r="L3860">
        <v>50.59</v>
      </c>
      <c r="O3860" s="1">
        <v>44036</v>
      </c>
      <c r="P3860" s="4">
        <f t="shared" si="123"/>
        <v>118.47856250000001</v>
      </c>
      <c r="Q3860" s="4">
        <f t="shared" si="122"/>
        <v>277.06</v>
      </c>
      <c r="T3860" s="59"/>
      <c r="U3860" s="59"/>
    </row>
    <row r="3861" spans="1:21" x14ac:dyDescent="0.3">
      <c r="A3861">
        <v>44037</v>
      </c>
      <c r="B3861">
        <v>277.06</v>
      </c>
      <c r="C3861">
        <v>129.63</v>
      </c>
      <c r="D3861">
        <v>305.79000000000002</v>
      </c>
      <c r="E3861">
        <v>88.89</v>
      </c>
      <c r="F3861">
        <v>69.400000000000006</v>
      </c>
      <c r="G3861">
        <v>50.02</v>
      </c>
      <c r="H3861">
        <v>101.94499999999999</v>
      </c>
      <c r="I3861">
        <v>60.62</v>
      </c>
      <c r="J3861">
        <v>73.900000000000006</v>
      </c>
      <c r="K3861">
        <v>367.68</v>
      </c>
      <c r="L3861">
        <v>50.59</v>
      </c>
      <c r="O3861" s="1">
        <v>44037</v>
      </c>
      <c r="P3861" s="4">
        <f t="shared" si="123"/>
        <v>118.47856250000001</v>
      </c>
      <c r="Q3861" s="4">
        <f t="shared" si="122"/>
        <v>277.06</v>
      </c>
      <c r="T3861" s="59"/>
      <c r="U3861" s="59"/>
    </row>
    <row r="3862" spans="1:21" x14ac:dyDescent="0.3">
      <c r="A3862">
        <v>44038</v>
      </c>
      <c r="B3862">
        <v>277.06</v>
      </c>
      <c r="C3862">
        <v>129.63</v>
      </c>
      <c r="D3862">
        <v>305.79000000000002</v>
      </c>
      <c r="E3862">
        <v>88.89</v>
      </c>
      <c r="F3862">
        <v>69.400000000000006</v>
      </c>
      <c r="G3862">
        <v>50.02</v>
      </c>
      <c r="H3862">
        <v>101.94499999999999</v>
      </c>
      <c r="I3862">
        <v>60.62</v>
      </c>
      <c r="J3862">
        <v>73.900000000000006</v>
      </c>
      <c r="K3862">
        <v>367.68</v>
      </c>
      <c r="L3862">
        <v>50.59</v>
      </c>
      <c r="O3862" s="1">
        <v>44038</v>
      </c>
      <c r="P3862" s="4">
        <f t="shared" si="123"/>
        <v>118.47856250000001</v>
      </c>
      <c r="Q3862" s="4">
        <f t="shared" si="122"/>
        <v>277.06</v>
      </c>
      <c r="T3862" s="59"/>
      <c r="U3862" s="59"/>
    </row>
    <row r="3863" spans="1:21" x14ac:dyDescent="0.3">
      <c r="A3863">
        <v>44039</v>
      </c>
      <c r="B3863">
        <v>285.69</v>
      </c>
      <c r="C3863">
        <v>132.12</v>
      </c>
      <c r="D3863">
        <v>312.68</v>
      </c>
      <c r="E3863">
        <v>92.7</v>
      </c>
      <c r="F3863">
        <v>68.97</v>
      </c>
      <c r="G3863">
        <v>51.59</v>
      </c>
      <c r="H3863">
        <v>104.215</v>
      </c>
      <c r="I3863">
        <v>63.01</v>
      </c>
      <c r="J3863">
        <v>83.25</v>
      </c>
      <c r="K3863">
        <v>381.78</v>
      </c>
      <c r="L3863">
        <v>49.57</v>
      </c>
      <c r="O3863" s="1">
        <v>44039</v>
      </c>
      <c r="P3863" s="4">
        <f t="shared" si="123"/>
        <v>121.67268749999999</v>
      </c>
      <c r="Q3863" s="4">
        <f t="shared" si="122"/>
        <v>285.69</v>
      </c>
      <c r="T3863" s="59"/>
      <c r="U3863" s="59"/>
    </row>
    <row r="3864" spans="1:21" x14ac:dyDescent="0.3">
      <c r="A3864">
        <v>44040</v>
      </c>
      <c r="B3864">
        <v>280.17</v>
      </c>
      <c r="C3864">
        <v>130.13</v>
      </c>
      <c r="D3864">
        <v>307.35000000000002</v>
      </c>
      <c r="E3864">
        <v>91.45</v>
      </c>
      <c r="F3864">
        <v>67.61</v>
      </c>
      <c r="G3864">
        <v>50.09</v>
      </c>
      <c r="H3864">
        <v>102.155</v>
      </c>
      <c r="I3864">
        <v>62.3</v>
      </c>
      <c r="J3864">
        <v>76.92</v>
      </c>
      <c r="K3864">
        <v>376.36</v>
      </c>
      <c r="L3864">
        <v>49.24</v>
      </c>
      <c r="O3864" s="1">
        <v>44040</v>
      </c>
      <c r="P3864" s="4">
        <f t="shared" si="123"/>
        <v>119.45056250000002</v>
      </c>
      <c r="Q3864" s="4">
        <f t="shared" si="122"/>
        <v>280.17</v>
      </c>
      <c r="T3864" s="59"/>
      <c r="U3864" s="59"/>
    </row>
    <row r="3865" spans="1:21" x14ac:dyDescent="0.3">
      <c r="A3865">
        <v>44041</v>
      </c>
      <c r="B3865">
        <v>285.94</v>
      </c>
      <c r="C3865">
        <v>131.63999999999999</v>
      </c>
      <c r="D3865">
        <v>308.85000000000002</v>
      </c>
      <c r="E3865">
        <v>93.03</v>
      </c>
      <c r="F3865">
        <v>76.09</v>
      </c>
      <c r="G3865">
        <v>50.39</v>
      </c>
      <c r="H3865">
        <v>104.655</v>
      </c>
      <c r="I3865">
        <v>63.25</v>
      </c>
      <c r="J3865">
        <v>82.67</v>
      </c>
      <c r="K3865">
        <v>364.62</v>
      </c>
      <c r="L3865">
        <v>48.07</v>
      </c>
      <c r="O3865" s="1">
        <v>44041</v>
      </c>
      <c r="P3865" s="4">
        <f t="shared" si="123"/>
        <v>120.91168749999999</v>
      </c>
      <c r="Q3865" s="4">
        <f t="shared" si="122"/>
        <v>285.94</v>
      </c>
      <c r="T3865" s="59"/>
      <c r="U3865" s="59"/>
    </row>
    <row r="3866" spans="1:21" x14ac:dyDescent="0.3">
      <c r="A3866">
        <v>44042</v>
      </c>
      <c r="B3866">
        <v>291.57</v>
      </c>
      <c r="C3866">
        <v>128.88999999999999</v>
      </c>
      <c r="D3866">
        <v>312.10000000000002</v>
      </c>
      <c r="E3866">
        <v>107.19</v>
      </c>
      <c r="F3866">
        <v>78.2</v>
      </c>
      <c r="G3866">
        <v>50.74</v>
      </c>
      <c r="H3866">
        <v>106.14</v>
      </c>
      <c r="I3866">
        <v>64.42</v>
      </c>
      <c r="J3866">
        <v>79.930000000000007</v>
      </c>
      <c r="K3866">
        <v>362.73</v>
      </c>
      <c r="L3866">
        <v>47.99</v>
      </c>
      <c r="O3866" s="1">
        <v>44042</v>
      </c>
      <c r="P3866" s="4">
        <f t="shared" si="123"/>
        <v>122.895875</v>
      </c>
      <c r="Q3866" s="4">
        <f t="shared" si="122"/>
        <v>291.57</v>
      </c>
      <c r="T3866" s="59"/>
      <c r="U3866" s="59"/>
    </row>
    <row r="3867" spans="1:21" x14ac:dyDescent="0.3">
      <c r="A3867">
        <v>44043</v>
      </c>
      <c r="B3867">
        <v>290.39</v>
      </c>
      <c r="C3867">
        <v>127.55</v>
      </c>
      <c r="D3867">
        <v>316.75</v>
      </c>
      <c r="E3867">
        <v>105.61</v>
      </c>
      <c r="F3867">
        <v>77.430000000000007</v>
      </c>
      <c r="G3867">
        <v>50.055</v>
      </c>
      <c r="H3867">
        <v>106.14749999999999</v>
      </c>
      <c r="I3867">
        <v>64.33</v>
      </c>
      <c r="J3867">
        <v>78.89</v>
      </c>
      <c r="K3867">
        <v>353.72</v>
      </c>
      <c r="L3867">
        <v>47.73</v>
      </c>
      <c r="O3867" s="1">
        <v>44043</v>
      </c>
      <c r="P3867" s="4">
        <f t="shared" si="123"/>
        <v>122.38578125000001</v>
      </c>
      <c r="Q3867" s="4">
        <f t="shared" si="122"/>
        <v>290.39</v>
      </c>
      <c r="T3867" s="59"/>
      <c r="U3867" s="59"/>
    </row>
    <row r="3868" spans="1:21" x14ac:dyDescent="0.3">
      <c r="A3868">
        <v>44044</v>
      </c>
      <c r="B3868">
        <v>290.39</v>
      </c>
      <c r="C3868">
        <v>127.55</v>
      </c>
      <c r="D3868">
        <v>316.75</v>
      </c>
      <c r="E3868">
        <v>105.61</v>
      </c>
      <c r="F3868">
        <v>77.430000000000007</v>
      </c>
      <c r="G3868">
        <v>50.055</v>
      </c>
      <c r="H3868">
        <v>106.14749999999999</v>
      </c>
      <c r="I3868">
        <v>64.33</v>
      </c>
      <c r="J3868">
        <v>78.89</v>
      </c>
      <c r="K3868">
        <v>353.72</v>
      </c>
      <c r="L3868">
        <v>47.73</v>
      </c>
      <c r="O3868" s="1">
        <v>44044</v>
      </c>
      <c r="P3868" s="4">
        <f t="shared" si="123"/>
        <v>122.38578125000001</v>
      </c>
      <c r="Q3868" s="4">
        <f t="shared" si="122"/>
        <v>290.39</v>
      </c>
      <c r="T3868" s="59"/>
      <c r="U3868" s="59"/>
    </row>
    <row r="3869" spans="1:21" x14ac:dyDescent="0.3">
      <c r="A3869">
        <v>44045</v>
      </c>
      <c r="B3869">
        <v>290.39</v>
      </c>
      <c r="C3869">
        <v>127.55</v>
      </c>
      <c r="D3869">
        <v>316.75</v>
      </c>
      <c r="E3869">
        <v>105.61</v>
      </c>
      <c r="F3869">
        <v>77.430000000000007</v>
      </c>
      <c r="G3869">
        <v>50.055</v>
      </c>
      <c r="H3869">
        <v>106.14749999999999</v>
      </c>
      <c r="I3869">
        <v>64.33</v>
      </c>
      <c r="J3869">
        <v>78.89</v>
      </c>
      <c r="K3869">
        <v>353.72</v>
      </c>
      <c r="L3869">
        <v>47.73</v>
      </c>
      <c r="O3869" s="1">
        <v>44045</v>
      </c>
      <c r="P3869" s="4">
        <f t="shared" si="123"/>
        <v>122.38578125000001</v>
      </c>
      <c r="Q3869" s="4">
        <f t="shared" si="122"/>
        <v>290.39</v>
      </c>
      <c r="T3869" s="59"/>
      <c r="U3869" s="59"/>
    </row>
    <row r="3870" spans="1:21" x14ac:dyDescent="0.3">
      <c r="A3870">
        <v>44046</v>
      </c>
      <c r="B3870">
        <v>295.66000000000003</v>
      </c>
      <c r="C3870">
        <v>129.32</v>
      </c>
      <c r="D3870">
        <v>321.23</v>
      </c>
      <c r="E3870">
        <v>109.59</v>
      </c>
      <c r="F3870">
        <v>77.67</v>
      </c>
      <c r="G3870">
        <v>50.39</v>
      </c>
      <c r="H3870">
        <v>110.10250000000001</v>
      </c>
      <c r="I3870">
        <v>65.010000000000005</v>
      </c>
      <c r="J3870">
        <v>78.95</v>
      </c>
      <c r="K3870">
        <v>366.61</v>
      </c>
      <c r="L3870">
        <v>48.3</v>
      </c>
      <c r="O3870" s="1">
        <v>44046</v>
      </c>
      <c r="P3870" s="4">
        <f t="shared" si="123"/>
        <v>124.83440625000001</v>
      </c>
      <c r="Q3870" s="4">
        <f t="shared" si="122"/>
        <v>295.66000000000003</v>
      </c>
      <c r="T3870" s="59"/>
      <c r="U3870" s="59"/>
    </row>
    <row r="3871" spans="1:21" x14ac:dyDescent="0.3">
      <c r="A3871">
        <v>44047</v>
      </c>
      <c r="B3871">
        <v>300</v>
      </c>
      <c r="C3871">
        <v>132.22999999999999</v>
      </c>
      <c r="D3871">
        <v>328.39</v>
      </c>
      <c r="E3871">
        <v>110.95</v>
      </c>
      <c r="F3871">
        <v>85.04</v>
      </c>
      <c r="G3871">
        <v>51.3</v>
      </c>
      <c r="H3871">
        <v>112.2775</v>
      </c>
      <c r="I3871">
        <v>64.849999999999994</v>
      </c>
      <c r="J3871">
        <v>80.19</v>
      </c>
      <c r="K3871">
        <v>370.33</v>
      </c>
      <c r="L3871">
        <v>49.13</v>
      </c>
      <c r="O3871" s="1">
        <v>44047</v>
      </c>
      <c r="P3871" s="4">
        <f t="shared" si="123"/>
        <v>127.61984375000002</v>
      </c>
      <c r="Q3871" s="4">
        <f t="shared" si="122"/>
        <v>300</v>
      </c>
      <c r="T3871" s="59"/>
      <c r="U3871" s="59"/>
    </row>
    <row r="3872" spans="1:21" x14ac:dyDescent="0.3">
      <c r="A3872">
        <v>44048</v>
      </c>
      <c r="B3872">
        <v>299.69</v>
      </c>
      <c r="C3872">
        <v>132.69999999999999</v>
      </c>
      <c r="D3872">
        <v>329.54</v>
      </c>
      <c r="E3872">
        <v>111.39</v>
      </c>
      <c r="F3872">
        <v>85.31</v>
      </c>
      <c r="G3872">
        <v>51.05</v>
      </c>
      <c r="H3872">
        <v>112.86750000000001</v>
      </c>
      <c r="I3872">
        <v>64.87</v>
      </c>
      <c r="J3872">
        <v>81.63</v>
      </c>
      <c r="K3872">
        <v>368.51</v>
      </c>
      <c r="L3872">
        <v>48.92</v>
      </c>
      <c r="O3872" s="1">
        <v>44048</v>
      </c>
      <c r="P3872" s="4">
        <f t="shared" si="123"/>
        <v>127.87984375000002</v>
      </c>
      <c r="Q3872" s="4">
        <f t="shared" si="122"/>
        <v>299.69</v>
      </c>
      <c r="T3872" s="59"/>
      <c r="U3872" s="59"/>
    </row>
    <row r="3873" spans="1:21" x14ac:dyDescent="0.3">
      <c r="A3873">
        <v>44049</v>
      </c>
      <c r="B3873">
        <v>299.52999999999997</v>
      </c>
      <c r="C3873">
        <v>133.74</v>
      </c>
      <c r="D3873">
        <v>329.16</v>
      </c>
      <c r="E3873">
        <v>111.06</v>
      </c>
      <c r="F3873">
        <v>86.71</v>
      </c>
      <c r="G3873">
        <v>48.7</v>
      </c>
      <c r="H3873">
        <v>113.355</v>
      </c>
      <c r="I3873">
        <v>63.61</v>
      </c>
      <c r="J3873">
        <v>80.52</v>
      </c>
      <c r="K3873">
        <v>369.23</v>
      </c>
      <c r="L3873">
        <v>48.57</v>
      </c>
      <c r="O3873" s="1">
        <v>44049</v>
      </c>
      <c r="P3873" s="4">
        <f t="shared" si="123"/>
        <v>127.66431250000001</v>
      </c>
      <c r="Q3873" s="4">
        <f t="shared" si="122"/>
        <v>299.52999999999997</v>
      </c>
      <c r="T3873" s="59"/>
      <c r="U3873" s="59"/>
    </row>
    <row r="3874" spans="1:21" x14ac:dyDescent="0.3">
      <c r="A3874">
        <v>44050</v>
      </c>
      <c r="B3874">
        <v>296.2</v>
      </c>
      <c r="C3874">
        <v>133.56</v>
      </c>
      <c r="D3874">
        <v>325.93</v>
      </c>
      <c r="E3874">
        <v>108.25</v>
      </c>
      <c r="F3874">
        <v>84.85</v>
      </c>
      <c r="G3874">
        <v>48.75</v>
      </c>
      <c r="H3874">
        <v>111.995</v>
      </c>
      <c r="I3874">
        <v>63.57</v>
      </c>
      <c r="J3874">
        <v>80.03</v>
      </c>
      <c r="K3874">
        <v>366.07</v>
      </c>
      <c r="L3874">
        <v>48.03</v>
      </c>
      <c r="O3874" s="1">
        <v>44050</v>
      </c>
      <c r="P3874" s="4">
        <f t="shared" si="123"/>
        <v>126.36018749999999</v>
      </c>
      <c r="Q3874" s="4">
        <f t="shared" si="122"/>
        <v>296.2</v>
      </c>
      <c r="T3874" s="59"/>
      <c r="U3874" s="59"/>
    </row>
    <row r="3875" spans="1:21" x14ac:dyDescent="0.3">
      <c r="A3875">
        <v>44051</v>
      </c>
      <c r="B3875">
        <v>296.2</v>
      </c>
      <c r="C3875">
        <v>133.56</v>
      </c>
      <c r="D3875">
        <v>325.93</v>
      </c>
      <c r="E3875">
        <v>108.25</v>
      </c>
      <c r="F3875">
        <v>84.85</v>
      </c>
      <c r="G3875">
        <v>48.75</v>
      </c>
      <c r="H3875">
        <v>111.995</v>
      </c>
      <c r="I3875">
        <v>63.57</v>
      </c>
      <c r="J3875">
        <v>80.03</v>
      </c>
      <c r="K3875">
        <v>366.07</v>
      </c>
      <c r="L3875">
        <v>48.03</v>
      </c>
      <c r="O3875" s="1">
        <v>44051</v>
      </c>
      <c r="P3875" s="4">
        <f t="shared" si="123"/>
        <v>126.36018749999999</v>
      </c>
      <c r="Q3875" s="4">
        <f t="shared" si="122"/>
        <v>296.2</v>
      </c>
      <c r="T3875" s="59"/>
      <c r="U3875" s="59"/>
    </row>
    <row r="3876" spans="1:21" x14ac:dyDescent="0.3">
      <c r="A3876">
        <v>44052</v>
      </c>
      <c r="B3876">
        <v>296.2</v>
      </c>
      <c r="C3876">
        <v>133.56</v>
      </c>
      <c r="D3876">
        <v>325.93</v>
      </c>
      <c r="E3876">
        <v>108.25</v>
      </c>
      <c r="F3876">
        <v>84.85</v>
      </c>
      <c r="G3876">
        <v>48.75</v>
      </c>
      <c r="H3876">
        <v>111.995</v>
      </c>
      <c r="I3876">
        <v>63.57</v>
      </c>
      <c r="J3876">
        <v>80.03</v>
      </c>
      <c r="K3876">
        <v>366.07</v>
      </c>
      <c r="L3876">
        <v>48.03</v>
      </c>
      <c r="O3876" s="1">
        <v>44052</v>
      </c>
      <c r="P3876" s="4">
        <f t="shared" si="123"/>
        <v>126.36018749999999</v>
      </c>
      <c r="Q3876" s="4">
        <f t="shared" si="122"/>
        <v>296.2</v>
      </c>
      <c r="T3876" s="59"/>
      <c r="U3876" s="59"/>
    </row>
    <row r="3877" spans="1:21" x14ac:dyDescent="0.3">
      <c r="A3877">
        <v>44053</v>
      </c>
      <c r="B3877">
        <v>296.19</v>
      </c>
      <c r="C3877">
        <v>135.41</v>
      </c>
      <c r="D3877">
        <v>327.36</v>
      </c>
      <c r="E3877">
        <v>106.36</v>
      </c>
      <c r="F3877">
        <v>82.24</v>
      </c>
      <c r="G3877">
        <v>49.15</v>
      </c>
      <c r="H3877">
        <v>111.65</v>
      </c>
      <c r="I3877">
        <v>65.239999999999995</v>
      </c>
      <c r="J3877">
        <v>79.87</v>
      </c>
      <c r="K3877">
        <v>365.41</v>
      </c>
      <c r="L3877">
        <v>49.22</v>
      </c>
      <c r="O3877" s="1">
        <v>44053</v>
      </c>
      <c r="P3877" s="4">
        <f t="shared" si="123"/>
        <v>126.50987500000001</v>
      </c>
      <c r="Q3877" s="4">
        <f t="shared" si="122"/>
        <v>296.19</v>
      </c>
      <c r="T3877" s="59"/>
      <c r="U3877" s="59"/>
    </row>
    <row r="3878" spans="1:21" x14ac:dyDescent="0.3">
      <c r="A3878">
        <v>44054</v>
      </c>
      <c r="B3878">
        <v>293.10000000000002</v>
      </c>
      <c r="C3878">
        <v>136.04</v>
      </c>
      <c r="D3878">
        <v>324.02999999999997</v>
      </c>
      <c r="E3878">
        <v>108.83</v>
      </c>
      <c r="F3878">
        <v>76.88</v>
      </c>
      <c r="G3878">
        <v>47.76</v>
      </c>
      <c r="H3878">
        <v>108.5</v>
      </c>
      <c r="I3878">
        <v>64.459999999999994</v>
      </c>
      <c r="J3878">
        <v>77.94</v>
      </c>
      <c r="K3878">
        <v>361.31</v>
      </c>
      <c r="L3878">
        <v>48.19</v>
      </c>
      <c r="O3878" s="1">
        <v>44054</v>
      </c>
      <c r="P3878" s="4">
        <f t="shared" si="123"/>
        <v>124.86512500000001</v>
      </c>
      <c r="Q3878" s="4">
        <f t="shared" si="122"/>
        <v>293.10000000000002</v>
      </c>
      <c r="T3878" s="59"/>
      <c r="U3878" s="59"/>
    </row>
    <row r="3879" spans="1:21" x14ac:dyDescent="0.3">
      <c r="A3879">
        <v>44055</v>
      </c>
      <c r="B3879">
        <v>302.57</v>
      </c>
      <c r="C3879">
        <v>138.63999999999999</v>
      </c>
      <c r="D3879">
        <v>333.64</v>
      </c>
      <c r="E3879">
        <v>115.79</v>
      </c>
      <c r="F3879">
        <v>82.61</v>
      </c>
      <c r="G3879">
        <v>48.48</v>
      </c>
      <c r="H3879">
        <v>114.4025</v>
      </c>
      <c r="I3879">
        <v>66.5</v>
      </c>
      <c r="J3879">
        <v>79.39</v>
      </c>
      <c r="K3879">
        <v>374.81</v>
      </c>
      <c r="L3879">
        <v>49.19</v>
      </c>
      <c r="O3879" s="1">
        <v>44055</v>
      </c>
      <c r="P3879" s="4">
        <f t="shared" si="123"/>
        <v>129.50090625000001</v>
      </c>
      <c r="Q3879" s="4">
        <f t="shared" si="122"/>
        <v>302.57</v>
      </c>
      <c r="T3879" s="59"/>
      <c r="U3879" s="59"/>
    </row>
    <row r="3880" spans="1:21" x14ac:dyDescent="0.3">
      <c r="A3880">
        <v>44056</v>
      </c>
      <c r="B3880">
        <v>299.56</v>
      </c>
      <c r="C3880">
        <v>137.15</v>
      </c>
      <c r="D3880">
        <v>329.42</v>
      </c>
      <c r="E3880">
        <v>113.41</v>
      </c>
      <c r="F3880">
        <v>81.84</v>
      </c>
      <c r="G3880">
        <v>46.14</v>
      </c>
      <c r="H3880">
        <v>114.43</v>
      </c>
      <c r="I3880">
        <v>65.069999999999993</v>
      </c>
      <c r="J3880">
        <v>78.3</v>
      </c>
      <c r="K3880">
        <v>374.76</v>
      </c>
      <c r="L3880">
        <v>48.56</v>
      </c>
      <c r="O3880" s="1">
        <v>44056</v>
      </c>
      <c r="P3880" s="4">
        <f t="shared" si="123"/>
        <v>127.95524999999998</v>
      </c>
      <c r="Q3880" s="4">
        <f t="shared" si="122"/>
        <v>299.56</v>
      </c>
      <c r="T3880" s="59"/>
      <c r="U3880" s="59"/>
    </row>
    <row r="3881" spans="1:21" x14ac:dyDescent="0.3">
      <c r="A3881">
        <v>44057</v>
      </c>
      <c r="B3881">
        <v>299.38</v>
      </c>
      <c r="C3881">
        <v>137.35</v>
      </c>
      <c r="D3881">
        <v>327.82</v>
      </c>
      <c r="E3881">
        <v>113.74</v>
      </c>
      <c r="F3881">
        <v>81.3</v>
      </c>
      <c r="G3881">
        <v>45.6</v>
      </c>
      <c r="H3881">
        <v>115.64</v>
      </c>
      <c r="I3881">
        <v>67.62</v>
      </c>
      <c r="J3881">
        <v>78.41</v>
      </c>
      <c r="K3881">
        <v>371.1</v>
      </c>
      <c r="L3881">
        <v>48.89</v>
      </c>
      <c r="O3881" s="1">
        <v>44057</v>
      </c>
      <c r="P3881" s="4">
        <f t="shared" si="123"/>
        <v>127.99600000000001</v>
      </c>
      <c r="Q3881" s="4">
        <f t="shared" si="122"/>
        <v>299.38</v>
      </c>
      <c r="T3881" s="59"/>
      <c r="U3881" s="59"/>
    </row>
    <row r="3882" spans="1:21" x14ac:dyDescent="0.3">
      <c r="A3882">
        <v>44058</v>
      </c>
      <c r="B3882">
        <v>299.38</v>
      </c>
      <c r="C3882">
        <v>137.35</v>
      </c>
      <c r="D3882">
        <v>327.82</v>
      </c>
      <c r="E3882">
        <v>113.74</v>
      </c>
      <c r="F3882">
        <v>81.3</v>
      </c>
      <c r="G3882">
        <v>45.6</v>
      </c>
      <c r="H3882">
        <v>115.64</v>
      </c>
      <c r="I3882">
        <v>67.62</v>
      </c>
      <c r="J3882">
        <v>78.41</v>
      </c>
      <c r="K3882">
        <v>371.1</v>
      </c>
      <c r="L3882">
        <v>48.89</v>
      </c>
      <c r="O3882" s="1">
        <v>44058</v>
      </c>
      <c r="P3882" s="4">
        <f t="shared" si="123"/>
        <v>127.99600000000001</v>
      </c>
      <c r="Q3882" s="4">
        <f t="shared" si="122"/>
        <v>299.38</v>
      </c>
      <c r="T3882" s="59"/>
      <c r="U3882" s="59"/>
    </row>
    <row r="3883" spans="1:21" x14ac:dyDescent="0.3">
      <c r="A3883">
        <v>44059</v>
      </c>
      <c r="B3883">
        <v>299.38</v>
      </c>
      <c r="C3883">
        <v>137.35</v>
      </c>
      <c r="D3883">
        <v>327.82</v>
      </c>
      <c r="E3883">
        <v>113.74</v>
      </c>
      <c r="F3883">
        <v>81.3</v>
      </c>
      <c r="G3883">
        <v>45.6</v>
      </c>
      <c r="H3883">
        <v>115.64</v>
      </c>
      <c r="I3883">
        <v>67.62</v>
      </c>
      <c r="J3883">
        <v>78.41</v>
      </c>
      <c r="K3883">
        <v>371.1</v>
      </c>
      <c r="L3883">
        <v>48.89</v>
      </c>
      <c r="O3883" s="1">
        <v>44059</v>
      </c>
      <c r="P3883" s="4">
        <f t="shared" si="123"/>
        <v>127.99600000000001</v>
      </c>
      <c r="Q3883" s="4">
        <f t="shared" si="122"/>
        <v>299.38</v>
      </c>
      <c r="T3883" s="59"/>
      <c r="U3883" s="59"/>
    </row>
    <row r="3884" spans="1:21" x14ac:dyDescent="0.3">
      <c r="A3884">
        <v>44060</v>
      </c>
      <c r="B3884">
        <v>302.75</v>
      </c>
      <c r="C3884">
        <v>138.28</v>
      </c>
      <c r="D3884">
        <v>330.32</v>
      </c>
      <c r="E3884">
        <v>112.18</v>
      </c>
      <c r="F3884">
        <v>82.42</v>
      </c>
      <c r="G3884">
        <v>45.22</v>
      </c>
      <c r="H3884">
        <v>123.37</v>
      </c>
      <c r="I3884">
        <v>66.94</v>
      </c>
      <c r="J3884">
        <v>80.19</v>
      </c>
      <c r="K3884">
        <v>378.51</v>
      </c>
      <c r="L3884">
        <v>48.93</v>
      </c>
      <c r="O3884" s="1">
        <v>44060</v>
      </c>
      <c r="P3884" s="4">
        <f t="shared" si="123"/>
        <v>129.54675</v>
      </c>
      <c r="Q3884" s="4">
        <f t="shared" si="122"/>
        <v>302.75</v>
      </c>
      <c r="T3884" s="59"/>
      <c r="U3884" s="59"/>
    </row>
    <row r="3885" spans="1:21" x14ac:dyDescent="0.3">
      <c r="A3885">
        <v>44061</v>
      </c>
      <c r="B3885">
        <v>301.14999999999998</v>
      </c>
      <c r="C3885">
        <v>139.31</v>
      </c>
      <c r="D3885">
        <v>328.64</v>
      </c>
      <c r="E3885">
        <v>112.03</v>
      </c>
      <c r="F3885">
        <v>81.66</v>
      </c>
      <c r="G3885">
        <v>44.4</v>
      </c>
      <c r="H3885">
        <v>122.6075</v>
      </c>
      <c r="I3885">
        <v>66.430000000000007</v>
      </c>
      <c r="J3885">
        <v>79.41</v>
      </c>
      <c r="K3885">
        <v>377.22</v>
      </c>
      <c r="L3885">
        <v>48.65</v>
      </c>
      <c r="O3885" s="1">
        <v>44061</v>
      </c>
      <c r="P3885" s="4">
        <f t="shared" si="123"/>
        <v>129.00084375000003</v>
      </c>
      <c r="Q3885" s="4">
        <f t="shared" ref="Q3885:Q3948" si="124">B3885</f>
        <v>301.14999999999998</v>
      </c>
      <c r="T3885" s="59"/>
      <c r="U3885" s="59"/>
    </row>
    <row r="3886" spans="1:21" x14ac:dyDescent="0.3">
      <c r="A3886">
        <v>44062</v>
      </c>
      <c r="B3886">
        <v>299.44</v>
      </c>
      <c r="C3886">
        <v>138.47999999999999</v>
      </c>
      <c r="D3886">
        <v>329.21</v>
      </c>
      <c r="E3886">
        <v>111.04</v>
      </c>
      <c r="F3886">
        <v>81.09</v>
      </c>
      <c r="G3886">
        <v>44.05</v>
      </c>
      <c r="H3886">
        <v>121.38500000000001</v>
      </c>
      <c r="I3886">
        <v>65.87</v>
      </c>
      <c r="J3886">
        <v>78.540000000000006</v>
      </c>
      <c r="K3886">
        <v>374.94</v>
      </c>
      <c r="L3886">
        <v>48.33</v>
      </c>
      <c r="O3886" s="1">
        <v>44062</v>
      </c>
      <c r="P3886" s="4">
        <f t="shared" si="123"/>
        <v>128.36268749999999</v>
      </c>
      <c r="Q3886" s="4">
        <f t="shared" si="124"/>
        <v>299.44</v>
      </c>
      <c r="T3886" s="59"/>
      <c r="U3886" s="59"/>
    </row>
    <row r="3887" spans="1:21" x14ac:dyDescent="0.3">
      <c r="A3887">
        <v>44063</v>
      </c>
      <c r="B3887">
        <v>296.77999999999997</v>
      </c>
      <c r="C3887">
        <v>138.57</v>
      </c>
      <c r="D3887">
        <v>328.83</v>
      </c>
      <c r="E3887">
        <v>110.66</v>
      </c>
      <c r="F3887">
        <v>82.77</v>
      </c>
      <c r="G3887">
        <v>42.984999999999999</v>
      </c>
      <c r="H3887">
        <v>121.41</v>
      </c>
      <c r="I3887">
        <v>63.79</v>
      </c>
      <c r="J3887">
        <v>76.81</v>
      </c>
      <c r="K3887">
        <v>372.17</v>
      </c>
      <c r="L3887">
        <v>49.17</v>
      </c>
      <c r="O3887" s="1">
        <v>44063</v>
      </c>
      <c r="P3887" s="4">
        <f t="shared" si="123"/>
        <v>127.99481250000001</v>
      </c>
      <c r="Q3887" s="4">
        <f t="shared" si="124"/>
        <v>296.77999999999997</v>
      </c>
      <c r="T3887" s="59"/>
      <c r="U3887" s="59"/>
    </row>
    <row r="3888" spans="1:21" x14ac:dyDescent="0.3">
      <c r="A3888">
        <v>44064</v>
      </c>
      <c r="B3888">
        <v>298.79000000000002</v>
      </c>
      <c r="C3888">
        <v>140.33000000000001</v>
      </c>
      <c r="D3888">
        <v>330.02</v>
      </c>
      <c r="E3888">
        <v>113</v>
      </c>
      <c r="F3888">
        <v>83.81</v>
      </c>
      <c r="G3888">
        <v>42.66</v>
      </c>
      <c r="H3888">
        <v>126.83499999999999</v>
      </c>
      <c r="I3888">
        <v>62.27</v>
      </c>
      <c r="J3888">
        <v>78.34</v>
      </c>
      <c r="K3888">
        <v>372.12</v>
      </c>
      <c r="L3888">
        <v>49.28</v>
      </c>
      <c r="O3888" s="1">
        <v>44064</v>
      </c>
      <c r="P3888" s="4">
        <f t="shared" si="123"/>
        <v>129.19606250000001</v>
      </c>
      <c r="Q3888" s="4">
        <f t="shared" si="124"/>
        <v>298.79000000000002</v>
      </c>
      <c r="T3888" s="59"/>
      <c r="U3888" s="59"/>
    </row>
    <row r="3889" spans="1:21" x14ac:dyDescent="0.3">
      <c r="A3889">
        <v>44065</v>
      </c>
      <c r="B3889">
        <v>298.79000000000002</v>
      </c>
      <c r="C3889">
        <v>140.33000000000001</v>
      </c>
      <c r="D3889">
        <v>330.02</v>
      </c>
      <c r="E3889">
        <v>113</v>
      </c>
      <c r="F3889">
        <v>83.81</v>
      </c>
      <c r="G3889">
        <v>42.66</v>
      </c>
      <c r="H3889">
        <v>126.83499999999999</v>
      </c>
      <c r="I3889">
        <v>62.27</v>
      </c>
      <c r="J3889">
        <v>78.34</v>
      </c>
      <c r="K3889">
        <v>372.12</v>
      </c>
      <c r="L3889">
        <v>49.28</v>
      </c>
      <c r="O3889" s="1">
        <v>44065</v>
      </c>
      <c r="P3889" s="4">
        <f t="shared" si="123"/>
        <v>129.19606250000001</v>
      </c>
      <c r="Q3889" s="4">
        <f t="shared" si="124"/>
        <v>298.79000000000002</v>
      </c>
      <c r="T3889" s="59"/>
      <c r="U3889" s="59"/>
    </row>
    <row r="3890" spans="1:21" x14ac:dyDescent="0.3">
      <c r="A3890">
        <v>44066</v>
      </c>
      <c r="B3890">
        <v>298.79000000000002</v>
      </c>
      <c r="C3890">
        <v>140.33000000000001</v>
      </c>
      <c r="D3890">
        <v>330.02</v>
      </c>
      <c r="E3890">
        <v>113</v>
      </c>
      <c r="F3890">
        <v>83.81</v>
      </c>
      <c r="G3890">
        <v>42.66</v>
      </c>
      <c r="H3890">
        <v>126.83499999999999</v>
      </c>
      <c r="I3890">
        <v>62.27</v>
      </c>
      <c r="J3890">
        <v>78.34</v>
      </c>
      <c r="K3890">
        <v>372.12</v>
      </c>
      <c r="L3890">
        <v>49.28</v>
      </c>
      <c r="O3890" s="1">
        <v>44066</v>
      </c>
      <c r="P3890" s="4">
        <f t="shared" si="123"/>
        <v>129.19606250000001</v>
      </c>
      <c r="Q3890" s="4">
        <f t="shared" si="124"/>
        <v>298.79000000000002</v>
      </c>
      <c r="T3890" s="59"/>
      <c r="U3890" s="59"/>
    </row>
    <row r="3891" spans="1:21" x14ac:dyDescent="0.3">
      <c r="A3891">
        <v>44067</v>
      </c>
      <c r="B3891">
        <v>301.89999999999998</v>
      </c>
      <c r="C3891">
        <v>141.02000000000001</v>
      </c>
      <c r="D3891">
        <v>334</v>
      </c>
      <c r="E3891">
        <v>115.91</v>
      </c>
      <c r="F3891">
        <v>83.08</v>
      </c>
      <c r="G3891">
        <v>43.76</v>
      </c>
      <c r="H3891">
        <v>127.2025</v>
      </c>
      <c r="I3891">
        <v>63.74</v>
      </c>
      <c r="J3891">
        <v>78.900000000000006</v>
      </c>
      <c r="K3891">
        <v>377.99</v>
      </c>
      <c r="L3891">
        <v>49.14</v>
      </c>
      <c r="O3891" s="1">
        <v>44067</v>
      </c>
      <c r="P3891" s="4">
        <f t="shared" si="123"/>
        <v>130.60290625000002</v>
      </c>
      <c r="Q3891" s="4">
        <f t="shared" si="124"/>
        <v>301.89999999999998</v>
      </c>
      <c r="T3891" s="59"/>
      <c r="U3891" s="59"/>
    </row>
    <row r="3892" spans="1:21" x14ac:dyDescent="0.3">
      <c r="A3892">
        <v>44068</v>
      </c>
      <c r="B3892">
        <v>304.83</v>
      </c>
      <c r="C3892">
        <v>141.66</v>
      </c>
      <c r="D3892">
        <v>336.14</v>
      </c>
      <c r="E3892">
        <v>115.95</v>
      </c>
      <c r="F3892">
        <v>86.35</v>
      </c>
      <c r="G3892">
        <v>45.1</v>
      </c>
      <c r="H3892">
        <v>127.5</v>
      </c>
      <c r="I3892">
        <v>64.05</v>
      </c>
      <c r="J3892">
        <v>80.040000000000006</v>
      </c>
      <c r="K3892">
        <v>380.83</v>
      </c>
      <c r="L3892">
        <v>49.43</v>
      </c>
      <c r="O3892" s="1">
        <v>44068</v>
      </c>
      <c r="P3892" s="4">
        <f t="shared" si="123"/>
        <v>131.73875000000001</v>
      </c>
      <c r="Q3892" s="4">
        <f t="shared" si="124"/>
        <v>304.83</v>
      </c>
      <c r="T3892" s="59"/>
      <c r="U3892" s="59"/>
    </row>
    <row r="3893" spans="1:21" x14ac:dyDescent="0.3">
      <c r="A3893">
        <v>44069</v>
      </c>
      <c r="B3893">
        <v>305.81</v>
      </c>
      <c r="C3893">
        <v>142.44999999999999</v>
      </c>
      <c r="D3893">
        <v>339.67</v>
      </c>
      <c r="E3893">
        <v>116.04</v>
      </c>
      <c r="F3893">
        <v>86.02</v>
      </c>
      <c r="G3893">
        <v>44.96</v>
      </c>
      <c r="H3893">
        <v>127.73</v>
      </c>
      <c r="I3893">
        <v>63.76</v>
      </c>
      <c r="J3893">
        <v>81.75</v>
      </c>
      <c r="K3893">
        <v>385.92</v>
      </c>
      <c r="L3893">
        <v>49.55</v>
      </c>
      <c r="O3893" s="1">
        <v>44069</v>
      </c>
      <c r="P3893" s="4">
        <f t="shared" si="123"/>
        <v>132.52875000000003</v>
      </c>
      <c r="Q3893" s="4">
        <f t="shared" si="124"/>
        <v>305.81</v>
      </c>
      <c r="T3893" s="59"/>
      <c r="U3893" s="59"/>
    </row>
    <row r="3894" spans="1:21" x14ac:dyDescent="0.3">
      <c r="A3894">
        <v>44070</v>
      </c>
      <c r="B3894">
        <v>302.33</v>
      </c>
      <c r="C3894">
        <v>141.49</v>
      </c>
      <c r="D3894">
        <v>339.14</v>
      </c>
      <c r="E3894">
        <v>116.02</v>
      </c>
      <c r="F3894">
        <v>83.8</v>
      </c>
      <c r="G3894">
        <v>44.62</v>
      </c>
      <c r="H3894">
        <v>126.2825</v>
      </c>
      <c r="I3894">
        <v>62.03</v>
      </c>
      <c r="J3894">
        <v>80.599999999999994</v>
      </c>
      <c r="K3894">
        <v>376.22</v>
      </c>
      <c r="L3894">
        <v>49.4</v>
      </c>
      <c r="O3894" s="1">
        <v>44070</v>
      </c>
      <c r="P3894" s="4">
        <f t="shared" si="123"/>
        <v>131.15403125</v>
      </c>
      <c r="Q3894" s="4">
        <f t="shared" si="124"/>
        <v>302.33</v>
      </c>
      <c r="T3894" s="59"/>
      <c r="U3894" s="59"/>
    </row>
    <row r="3895" spans="1:21" x14ac:dyDescent="0.3">
      <c r="A3895">
        <v>44071</v>
      </c>
      <c r="B3895">
        <v>307.91000000000003</v>
      </c>
      <c r="C3895">
        <v>143.49</v>
      </c>
      <c r="D3895">
        <v>344.82</v>
      </c>
      <c r="E3895">
        <v>118.2</v>
      </c>
      <c r="F3895">
        <v>85.55</v>
      </c>
      <c r="G3895">
        <v>45.69</v>
      </c>
      <c r="H3895">
        <v>131.47749999999999</v>
      </c>
      <c r="I3895">
        <v>63.07</v>
      </c>
      <c r="J3895">
        <v>80.44</v>
      </c>
      <c r="K3895">
        <v>379.47</v>
      </c>
      <c r="L3895">
        <v>50.43</v>
      </c>
      <c r="O3895" s="1">
        <v>44071</v>
      </c>
      <c r="P3895" s="4">
        <f t="shared" si="123"/>
        <v>133.55234375000001</v>
      </c>
      <c r="Q3895" s="4">
        <f t="shared" si="124"/>
        <v>307.91000000000003</v>
      </c>
      <c r="T3895" s="59"/>
      <c r="U3895" s="59"/>
    </row>
    <row r="3896" spans="1:21" x14ac:dyDescent="0.3">
      <c r="A3896">
        <v>44072</v>
      </c>
      <c r="B3896">
        <v>307.91000000000003</v>
      </c>
      <c r="C3896">
        <v>143.49</v>
      </c>
      <c r="D3896">
        <v>344.82</v>
      </c>
      <c r="E3896">
        <v>118.2</v>
      </c>
      <c r="F3896">
        <v>85.55</v>
      </c>
      <c r="G3896">
        <v>45.69</v>
      </c>
      <c r="H3896">
        <v>131.47749999999999</v>
      </c>
      <c r="I3896">
        <v>63.07</v>
      </c>
      <c r="J3896">
        <v>80.44</v>
      </c>
      <c r="K3896">
        <v>379.47</v>
      </c>
      <c r="L3896">
        <v>50.43</v>
      </c>
      <c r="O3896" s="1">
        <v>44072</v>
      </c>
      <c r="P3896" s="4">
        <f t="shared" si="123"/>
        <v>133.55234375000001</v>
      </c>
      <c r="Q3896" s="4">
        <f t="shared" si="124"/>
        <v>307.91000000000003</v>
      </c>
      <c r="T3896" s="59"/>
      <c r="U3896" s="59"/>
    </row>
    <row r="3897" spans="1:21" x14ac:dyDescent="0.3">
      <c r="A3897">
        <v>44073</v>
      </c>
      <c r="B3897">
        <v>307.91000000000003</v>
      </c>
      <c r="C3897">
        <v>143.49</v>
      </c>
      <c r="D3897">
        <v>344.82</v>
      </c>
      <c r="E3897">
        <v>118.2</v>
      </c>
      <c r="F3897">
        <v>85.55</v>
      </c>
      <c r="G3897">
        <v>45.69</v>
      </c>
      <c r="H3897">
        <v>131.47749999999999</v>
      </c>
      <c r="I3897">
        <v>63.07</v>
      </c>
      <c r="J3897">
        <v>80.44</v>
      </c>
      <c r="K3897">
        <v>379.47</v>
      </c>
      <c r="L3897">
        <v>50.43</v>
      </c>
      <c r="O3897" s="1">
        <v>44073</v>
      </c>
      <c r="P3897" s="4">
        <f t="shared" si="123"/>
        <v>133.55234375000001</v>
      </c>
      <c r="Q3897" s="4">
        <f t="shared" si="124"/>
        <v>307.91000000000003</v>
      </c>
      <c r="T3897" s="59"/>
      <c r="U3897" s="59"/>
    </row>
    <row r="3898" spans="1:21" x14ac:dyDescent="0.3">
      <c r="A3898">
        <v>44074</v>
      </c>
      <c r="B3898">
        <v>307.22000000000003</v>
      </c>
      <c r="C3898">
        <v>142.15</v>
      </c>
      <c r="D3898">
        <v>347.15</v>
      </c>
      <c r="E3898">
        <v>119.1</v>
      </c>
      <c r="F3898">
        <v>90.82</v>
      </c>
      <c r="G3898">
        <v>45.51</v>
      </c>
      <c r="H3898">
        <v>133.745</v>
      </c>
      <c r="I3898">
        <v>61.6</v>
      </c>
      <c r="J3898">
        <v>79.25</v>
      </c>
      <c r="K3898">
        <v>374.18</v>
      </c>
      <c r="L3898">
        <v>50.95</v>
      </c>
      <c r="O3898" s="1">
        <v>44074</v>
      </c>
      <c r="P3898" s="4">
        <f t="shared" si="123"/>
        <v>134.1618125</v>
      </c>
      <c r="Q3898" s="4">
        <f t="shared" si="124"/>
        <v>307.22000000000003</v>
      </c>
      <c r="T3898" s="59"/>
      <c r="U3898" s="59"/>
    </row>
    <row r="3899" spans="1:21" x14ac:dyDescent="0.3">
      <c r="A3899">
        <v>44075</v>
      </c>
      <c r="B3899">
        <v>313.32</v>
      </c>
      <c r="C3899">
        <v>144.96</v>
      </c>
      <c r="D3899">
        <v>359.54</v>
      </c>
      <c r="E3899">
        <v>122.01</v>
      </c>
      <c r="F3899">
        <v>92.18</v>
      </c>
      <c r="G3899">
        <v>45.76</v>
      </c>
      <c r="H3899">
        <v>138.21</v>
      </c>
      <c r="I3899">
        <v>61.89</v>
      </c>
      <c r="J3899">
        <v>81.55</v>
      </c>
      <c r="K3899">
        <v>386.9</v>
      </c>
      <c r="L3899">
        <v>50.79</v>
      </c>
      <c r="O3899" s="1">
        <v>44075</v>
      </c>
      <c r="P3899" s="4">
        <f t="shared" si="123"/>
        <v>137.64824999999999</v>
      </c>
      <c r="Q3899" s="4">
        <f t="shared" si="124"/>
        <v>313.32</v>
      </c>
      <c r="T3899" s="59"/>
      <c r="U3899" s="59"/>
    </row>
    <row r="3900" spans="1:21" x14ac:dyDescent="0.3">
      <c r="A3900">
        <v>44076</v>
      </c>
      <c r="B3900">
        <v>322.39999999999998</v>
      </c>
      <c r="C3900">
        <v>147.63999999999999</v>
      </c>
      <c r="D3900">
        <v>375.01</v>
      </c>
      <c r="E3900">
        <v>123.18</v>
      </c>
      <c r="F3900">
        <v>90.22</v>
      </c>
      <c r="G3900">
        <v>47.83</v>
      </c>
      <c r="H3900">
        <v>143.465</v>
      </c>
      <c r="I3900">
        <v>65.08</v>
      </c>
      <c r="J3900">
        <v>82.17</v>
      </c>
      <c r="K3900">
        <v>398.49</v>
      </c>
      <c r="L3900">
        <v>52.25</v>
      </c>
      <c r="O3900" s="1">
        <v>44076</v>
      </c>
      <c r="P3900" s="4">
        <f t="shared" si="123"/>
        <v>141.55893750000001</v>
      </c>
      <c r="Q3900" s="4">
        <f t="shared" si="124"/>
        <v>322.39999999999998</v>
      </c>
      <c r="T3900" s="59"/>
      <c r="U3900" s="59"/>
    </row>
    <row r="3901" spans="1:21" x14ac:dyDescent="0.3">
      <c r="A3901">
        <v>44077</v>
      </c>
      <c r="B3901">
        <v>304.42</v>
      </c>
      <c r="C3901">
        <v>141.66999999999999</v>
      </c>
      <c r="D3901">
        <v>352.09</v>
      </c>
      <c r="E3901">
        <v>116.43</v>
      </c>
      <c r="F3901">
        <v>82.54</v>
      </c>
      <c r="G3901">
        <v>46.33</v>
      </c>
      <c r="H3901">
        <v>130.155</v>
      </c>
      <c r="I3901">
        <v>61.46</v>
      </c>
      <c r="J3901">
        <v>81.180000000000007</v>
      </c>
      <c r="K3901">
        <v>376.16</v>
      </c>
      <c r="L3901">
        <v>50.39</v>
      </c>
      <c r="O3901" s="1">
        <v>44077</v>
      </c>
      <c r="P3901" s="4">
        <f t="shared" si="123"/>
        <v>133.23681249999998</v>
      </c>
      <c r="Q3901" s="4">
        <f t="shared" si="124"/>
        <v>304.42</v>
      </c>
      <c r="T3901" s="59"/>
      <c r="U3901" s="59"/>
    </row>
    <row r="3902" spans="1:21" x14ac:dyDescent="0.3">
      <c r="A3902">
        <v>44078</v>
      </c>
      <c r="B3902">
        <v>301.26</v>
      </c>
      <c r="C3902">
        <v>140.47</v>
      </c>
      <c r="D3902">
        <v>362.95</v>
      </c>
      <c r="E3902">
        <v>115.97</v>
      </c>
      <c r="F3902">
        <v>82.01</v>
      </c>
      <c r="G3902">
        <v>46.48</v>
      </c>
      <c r="H3902">
        <v>126.22499999999999</v>
      </c>
      <c r="I3902">
        <v>60.96</v>
      </c>
      <c r="J3902">
        <v>78.91</v>
      </c>
      <c r="K3902">
        <v>367.42</v>
      </c>
      <c r="L3902">
        <v>50.08</v>
      </c>
      <c r="O3902" s="1">
        <v>44078</v>
      </c>
      <c r="P3902" s="4">
        <f t="shared" si="123"/>
        <v>133.14531249999999</v>
      </c>
      <c r="Q3902" s="4">
        <f t="shared" si="124"/>
        <v>301.26</v>
      </c>
      <c r="T3902" s="59"/>
      <c r="U3902" s="59"/>
    </row>
    <row r="3903" spans="1:21" x14ac:dyDescent="0.3">
      <c r="A3903">
        <v>44079</v>
      </c>
      <c r="B3903">
        <v>301.26</v>
      </c>
      <c r="C3903">
        <v>140.47</v>
      </c>
      <c r="D3903">
        <v>362.95</v>
      </c>
      <c r="E3903">
        <v>115.97</v>
      </c>
      <c r="F3903">
        <v>82.01</v>
      </c>
      <c r="G3903">
        <v>46.48</v>
      </c>
      <c r="H3903">
        <v>126.22499999999999</v>
      </c>
      <c r="I3903">
        <v>60.96</v>
      </c>
      <c r="J3903">
        <v>78.91</v>
      </c>
      <c r="K3903">
        <v>367.42</v>
      </c>
      <c r="L3903">
        <v>50.08</v>
      </c>
      <c r="O3903" s="1">
        <v>44079</v>
      </c>
      <c r="P3903" s="4">
        <f t="shared" si="123"/>
        <v>133.14531249999999</v>
      </c>
      <c r="Q3903" s="4">
        <f t="shared" si="124"/>
        <v>301.26</v>
      </c>
      <c r="T3903" s="59"/>
      <c r="U3903" s="59"/>
    </row>
    <row r="3904" spans="1:21" x14ac:dyDescent="0.3">
      <c r="A3904">
        <v>44080</v>
      </c>
      <c r="B3904">
        <v>301.26</v>
      </c>
      <c r="C3904">
        <v>140.47</v>
      </c>
      <c r="D3904">
        <v>362.95</v>
      </c>
      <c r="E3904">
        <v>115.97</v>
      </c>
      <c r="F3904">
        <v>82.01</v>
      </c>
      <c r="G3904">
        <v>46.48</v>
      </c>
      <c r="H3904">
        <v>126.22499999999999</v>
      </c>
      <c r="I3904">
        <v>60.96</v>
      </c>
      <c r="J3904">
        <v>78.91</v>
      </c>
      <c r="K3904">
        <v>367.42</v>
      </c>
      <c r="L3904">
        <v>50.08</v>
      </c>
      <c r="O3904" s="1">
        <v>44080</v>
      </c>
      <c r="P3904" s="4">
        <f t="shared" si="123"/>
        <v>133.14531249999999</v>
      </c>
      <c r="Q3904" s="4">
        <f t="shared" si="124"/>
        <v>301.26</v>
      </c>
      <c r="T3904" s="59"/>
      <c r="U3904" s="59"/>
    </row>
    <row r="3905" spans="1:21" x14ac:dyDescent="0.3">
      <c r="A3905">
        <v>44081</v>
      </c>
      <c r="B3905">
        <v>301.26</v>
      </c>
      <c r="C3905">
        <v>140.47</v>
      </c>
      <c r="D3905">
        <v>362.95</v>
      </c>
      <c r="E3905">
        <v>115.97</v>
      </c>
      <c r="F3905">
        <v>82.01</v>
      </c>
      <c r="G3905">
        <v>46.48</v>
      </c>
      <c r="H3905">
        <v>126.22499999999999</v>
      </c>
      <c r="I3905">
        <v>60.96</v>
      </c>
      <c r="J3905">
        <v>78.91</v>
      </c>
      <c r="K3905">
        <v>367.42</v>
      </c>
      <c r="L3905">
        <v>50.08</v>
      </c>
      <c r="O3905" s="1">
        <v>44081</v>
      </c>
      <c r="P3905" s="4">
        <f t="shared" si="123"/>
        <v>133.14531249999999</v>
      </c>
      <c r="Q3905" s="4">
        <f t="shared" si="124"/>
        <v>301.26</v>
      </c>
      <c r="T3905" s="59"/>
      <c r="U3905" s="59"/>
    </row>
    <row r="3906" spans="1:21" x14ac:dyDescent="0.3">
      <c r="A3906">
        <v>44082</v>
      </c>
      <c r="B3906">
        <v>287.18</v>
      </c>
      <c r="C3906">
        <v>136.04</v>
      </c>
      <c r="D3906">
        <v>350.54</v>
      </c>
      <c r="E3906">
        <v>109.77</v>
      </c>
      <c r="F3906">
        <v>78.69</v>
      </c>
      <c r="G3906">
        <v>45.03</v>
      </c>
      <c r="H3906">
        <v>119.13</v>
      </c>
      <c r="I3906">
        <v>55.63</v>
      </c>
      <c r="J3906">
        <v>77.319999999999993</v>
      </c>
      <c r="K3906">
        <v>347.35</v>
      </c>
      <c r="L3906">
        <v>48.91</v>
      </c>
      <c r="O3906" s="1">
        <v>44082</v>
      </c>
      <c r="P3906" s="4">
        <f t="shared" si="123"/>
        <v>127.40425000000002</v>
      </c>
      <c r="Q3906" s="4">
        <f t="shared" si="124"/>
        <v>287.18</v>
      </c>
      <c r="T3906" s="59"/>
      <c r="U3906" s="59"/>
    </row>
    <row r="3907" spans="1:21" x14ac:dyDescent="0.3">
      <c r="A3907">
        <v>44083</v>
      </c>
      <c r="B3907">
        <v>295</v>
      </c>
      <c r="C3907">
        <v>139.68</v>
      </c>
      <c r="D3907">
        <v>360.03</v>
      </c>
      <c r="E3907">
        <v>114.02</v>
      </c>
      <c r="F3907">
        <v>81.91</v>
      </c>
      <c r="G3907">
        <v>45.15</v>
      </c>
      <c r="H3907">
        <v>127.15</v>
      </c>
      <c r="I3907">
        <v>55.2</v>
      </c>
      <c r="J3907">
        <v>79.400000000000006</v>
      </c>
      <c r="K3907">
        <v>359.37</v>
      </c>
      <c r="L3907">
        <v>49.62</v>
      </c>
      <c r="O3907" s="1">
        <v>44083</v>
      </c>
      <c r="P3907" s="4">
        <f t="shared" si="123"/>
        <v>131.374</v>
      </c>
      <c r="Q3907" s="4">
        <f t="shared" si="124"/>
        <v>295</v>
      </c>
      <c r="T3907" s="59"/>
      <c r="U3907" s="59"/>
    </row>
    <row r="3908" spans="1:21" x14ac:dyDescent="0.3">
      <c r="A3908">
        <v>44084</v>
      </c>
      <c r="B3908">
        <v>291</v>
      </c>
      <c r="C3908">
        <v>137.19</v>
      </c>
      <c r="D3908">
        <v>357.08</v>
      </c>
      <c r="E3908">
        <v>112.44</v>
      </c>
      <c r="F3908">
        <v>78.98</v>
      </c>
      <c r="G3908">
        <v>44.87</v>
      </c>
      <c r="H3908">
        <v>123.11750000000001</v>
      </c>
      <c r="I3908">
        <v>55.12</v>
      </c>
      <c r="J3908">
        <v>78.900000000000006</v>
      </c>
      <c r="K3908">
        <v>357</v>
      </c>
      <c r="L3908">
        <v>48.96</v>
      </c>
      <c r="O3908" s="1">
        <v>44084</v>
      </c>
      <c r="P3908" s="4">
        <f t="shared" ref="P3908:P3971" si="125">SUMPRODUCT(C3908:L3908,$C$1:$L$1)</f>
        <v>129.54271875000001</v>
      </c>
      <c r="Q3908" s="4">
        <f t="shared" si="124"/>
        <v>291</v>
      </c>
      <c r="T3908" s="59"/>
      <c r="U3908" s="59"/>
    </row>
    <row r="3909" spans="1:21" x14ac:dyDescent="0.3">
      <c r="A3909">
        <v>44085</v>
      </c>
      <c r="B3909">
        <v>290.92</v>
      </c>
      <c r="C3909">
        <v>136.37</v>
      </c>
      <c r="D3909">
        <v>359.7</v>
      </c>
      <c r="E3909">
        <v>113.42</v>
      </c>
      <c r="F3909">
        <v>76.34</v>
      </c>
      <c r="G3909">
        <v>46.09</v>
      </c>
      <c r="H3909">
        <v>121.645</v>
      </c>
      <c r="I3909">
        <v>55</v>
      </c>
      <c r="J3909">
        <v>78.819999999999993</v>
      </c>
      <c r="K3909">
        <v>359.23</v>
      </c>
      <c r="L3909">
        <v>49.28</v>
      </c>
      <c r="O3909" s="1">
        <v>44085</v>
      </c>
      <c r="P3909" s="4">
        <f t="shared" si="125"/>
        <v>129.66006250000001</v>
      </c>
      <c r="Q3909" s="4">
        <f t="shared" si="124"/>
        <v>290.92</v>
      </c>
      <c r="T3909" s="59"/>
      <c r="U3909" s="59"/>
    </row>
    <row r="3910" spans="1:21" x14ac:dyDescent="0.3">
      <c r="A3910">
        <v>44086</v>
      </c>
      <c r="B3910">
        <v>290.92</v>
      </c>
      <c r="C3910">
        <v>136.37</v>
      </c>
      <c r="D3910">
        <v>359.7</v>
      </c>
      <c r="E3910">
        <v>113.42</v>
      </c>
      <c r="F3910">
        <v>76.34</v>
      </c>
      <c r="G3910">
        <v>46.09</v>
      </c>
      <c r="H3910">
        <v>121.645</v>
      </c>
      <c r="I3910">
        <v>55</v>
      </c>
      <c r="J3910">
        <v>78.819999999999993</v>
      </c>
      <c r="K3910">
        <v>359.23</v>
      </c>
      <c r="L3910">
        <v>49.28</v>
      </c>
      <c r="O3910" s="1">
        <v>44086</v>
      </c>
      <c r="P3910" s="4">
        <f t="shared" si="125"/>
        <v>129.66006250000001</v>
      </c>
      <c r="Q3910" s="4">
        <f t="shared" si="124"/>
        <v>290.92</v>
      </c>
      <c r="T3910" s="59"/>
      <c r="U3910" s="59"/>
    </row>
    <row r="3911" spans="1:21" x14ac:dyDescent="0.3">
      <c r="A3911">
        <v>44087</v>
      </c>
      <c r="B3911">
        <v>290.92</v>
      </c>
      <c r="C3911">
        <v>136.37</v>
      </c>
      <c r="D3911">
        <v>359.7</v>
      </c>
      <c r="E3911">
        <v>113.42</v>
      </c>
      <c r="F3911">
        <v>76.34</v>
      </c>
      <c r="G3911">
        <v>46.09</v>
      </c>
      <c r="H3911">
        <v>121.645</v>
      </c>
      <c r="I3911">
        <v>55</v>
      </c>
      <c r="J3911">
        <v>78.819999999999993</v>
      </c>
      <c r="K3911">
        <v>359.23</v>
      </c>
      <c r="L3911">
        <v>49.28</v>
      </c>
      <c r="O3911" s="1">
        <v>44087</v>
      </c>
      <c r="P3911" s="4">
        <f t="shared" si="125"/>
        <v>129.66006250000001</v>
      </c>
      <c r="Q3911" s="4">
        <f t="shared" si="124"/>
        <v>290.92</v>
      </c>
      <c r="T3911" s="59"/>
      <c r="U3911" s="59"/>
    </row>
    <row r="3912" spans="1:21" x14ac:dyDescent="0.3">
      <c r="A3912">
        <v>44088</v>
      </c>
      <c r="B3912">
        <v>296.74</v>
      </c>
      <c r="C3912">
        <v>138.53</v>
      </c>
      <c r="D3912">
        <v>362.2</v>
      </c>
      <c r="E3912">
        <v>113.46</v>
      </c>
      <c r="F3912">
        <v>77.900000000000006</v>
      </c>
      <c r="G3912">
        <v>49.03</v>
      </c>
      <c r="H3912">
        <v>128.7225</v>
      </c>
      <c r="I3912">
        <v>56.46</v>
      </c>
      <c r="J3912">
        <v>80.5</v>
      </c>
      <c r="K3912">
        <v>367.94</v>
      </c>
      <c r="L3912">
        <v>49.41</v>
      </c>
      <c r="O3912" s="1">
        <v>44088</v>
      </c>
      <c r="P3912" s="4">
        <f t="shared" si="125"/>
        <v>132.18965625000001</v>
      </c>
      <c r="Q3912" s="4">
        <f t="shared" si="124"/>
        <v>296.74</v>
      </c>
      <c r="T3912" s="59"/>
      <c r="U3912" s="59"/>
    </row>
    <row r="3913" spans="1:21" x14ac:dyDescent="0.3">
      <c r="A3913">
        <v>44089</v>
      </c>
      <c r="B3913">
        <v>301.86</v>
      </c>
      <c r="C3913">
        <v>140.63999999999999</v>
      </c>
      <c r="D3913">
        <v>366.91</v>
      </c>
      <c r="E3913">
        <v>116.58</v>
      </c>
      <c r="F3913">
        <v>78.930000000000007</v>
      </c>
      <c r="G3913">
        <v>49.05</v>
      </c>
      <c r="H3913">
        <v>129.91</v>
      </c>
      <c r="I3913">
        <v>57.2</v>
      </c>
      <c r="J3913">
        <v>85.85</v>
      </c>
      <c r="K3913">
        <v>370.25</v>
      </c>
      <c r="L3913">
        <v>50</v>
      </c>
      <c r="O3913" s="1">
        <v>44089</v>
      </c>
      <c r="P3913" s="4">
        <f t="shared" si="125"/>
        <v>134.09225000000001</v>
      </c>
      <c r="Q3913" s="4">
        <f t="shared" si="124"/>
        <v>301.86</v>
      </c>
      <c r="T3913" s="59"/>
      <c r="U3913" s="59"/>
    </row>
    <row r="3914" spans="1:21" x14ac:dyDescent="0.3">
      <c r="A3914">
        <v>44090</v>
      </c>
      <c r="B3914">
        <v>299.02999999999997</v>
      </c>
      <c r="C3914">
        <v>139.68</v>
      </c>
      <c r="D3914">
        <v>367.04</v>
      </c>
      <c r="E3914">
        <v>114.56</v>
      </c>
      <c r="F3914">
        <v>76.66</v>
      </c>
      <c r="G3914">
        <v>50.21</v>
      </c>
      <c r="H3914">
        <v>125.145</v>
      </c>
      <c r="I3914">
        <v>56.47</v>
      </c>
      <c r="J3914">
        <v>83.13</v>
      </c>
      <c r="K3914">
        <v>362.38</v>
      </c>
      <c r="L3914">
        <v>50.37</v>
      </c>
      <c r="O3914" s="1">
        <v>44090</v>
      </c>
      <c r="P3914" s="4">
        <f t="shared" si="125"/>
        <v>132.54068749999999</v>
      </c>
      <c r="Q3914" s="4">
        <f t="shared" si="124"/>
        <v>299.02999999999997</v>
      </c>
      <c r="T3914" s="59"/>
      <c r="U3914" s="59"/>
    </row>
    <row r="3915" spans="1:21" x14ac:dyDescent="0.3">
      <c r="A3915">
        <v>44091</v>
      </c>
      <c r="B3915">
        <v>298.88</v>
      </c>
      <c r="C3915">
        <v>140.4</v>
      </c>
      <c r="D3915">
        <v>365.92</v>
      </c>
      <c r="E3915">
        <v>114.88</v>
      </c>
      <c r="F3915">
        <v>76.55</v>
      </c>
      <c r="G3915">
        <v>50.98</v>
      </c>
      <c r="H3915">
        <v>124.63500000000001</v>
      </c>
      <c r="I3915">
        <v>56.34</v>
      </c>
      <c r="J3915">
        <v>81.91</v>
      </c>
      <c r="K3915">
        <v>366.74</v>
      </c>
      <c r="L3915">
        <v>50.32</v>
      </c>
      <c r="O3915" s="1">
        <v>44091</v>
      </c>
      <c r="P3915" s="4">
        <f t="shared" si="125"/>
        <v>132.68531250000001</v>
      </c>
      <c r="Q3915" s="4">
        <f t="shared" si="124"/>
        <v>298.88</v>
      </c>
      <c r="T3915" s="59"/>
      <c r="U3915" s="59"/>
    </row>
    <row r="3916" spans="1:21" x14ac:dyDescent="0.3">
      <c r="A3916">
        <v>44092</v>
      </c>
      <c r="B3916">
        <v>294.2</v>
      </c>
      <c r="C3916">
        <v>138.66</v>
      </c>
      <c r="D3916">
        <v>359.73</v>
      </c>
      <c r="E3916">
        <v>110.69</v>
      </c>
      <c r="F3916">
        <v>74.930000000000007</v>
      </c>
      <c r="G3916">
        <v>50.74</v>
      </c>
      <c r="H3916">
        <v>121.8925</v>
      </c>
      <c r="I3916">
        <v>56.15</v>
      </c>
      <c r="J3916">
        <v>80.23</v>
      </c>
      <c r="K3916">
        <v>366.34</v>
      </c>
      <c r="L3916">
        <v>49.89</v>
      </c>
      <c r="O3916" s="1">
        <v>44092</v>
      </c>
      <c r="P3916" s="4">
        <f t="shared" si="125"/>
        <v>130.63028125000002</v>
      </c>
      <c r="Q3916" s="4">
        <f t="shared" si="124"/>
        <v>294.2</v>
      </c>
      <c r="T3916" s="59"/>
      <c r="U3916" s="59"/>
    </row>
    <row r="3917" spans="1:21" x14ac:dyDescent="0.3">
      <c r="A3917">
        <v>44093</v>
      </c>
      <c r="B3917">
        <v>294.2</v>
      </c>
      <c r="C3917">
        <v>138.66</v>
      </c>
      <c r="D3917">
        <v>359.73</v>
      </c>
      <c r="E3917">
        <v>110.69</v>
      </c>
      <c r="F3917">
        <v>74.930000000000007</v>
      </c>
      <c r="G3917">
        <v>50.74</v>
      </c>
      <c r="H3917">
        <v>121.8925</v>
      </c>
      <c r="I3917">
        <v>56.15</v>
      </c>
      <c r="J3917">
        <v>80.23</v>
      </c>
      <c r="K3917">
        <v>366.34</v>
      </c>
      <c r="L3917">
        <v>49.89</v>
      </c>
      <c r="O3917" s="1">
        <v>44093</v>
      </c>
      <c r="P3917" s="4">
        <f t="shared" si="125"/>
        <v>130.63028125000002</v>
      </c>
      <c r="Q3917" s="4">
        <f t="shared" si="124"/>
        <v>294.2</v>
      </c>
      <c r="T3917" s="59"/>
      <c r="U3917" s="59"/>
    </row>
    <row r="3918" spans="1:21" x14ac:dyDescent="0.3">
      <c r="A3918">
        <v>44094</v>
      </c>
      <c r="B3918">
        <v>294.2</v>
      </c>
      <c r="C3918">
        <v>138.66</v>
      </c>
      <c r="D3918">
        <v>359.73</v>
      </c>
      <c r="E3918">
        <v>110.69</v>
      </c>
      <c r="F3918">
        <v>74.930000000000007</v>
      </c>
      <c r="G3918">
        <v>50.74</v>
      </c>
      <c r="H3918">
        <v>121.8925</v>
      </c>
      <c r="I3918">
        <v>56.15</v>
      </c>
      <c r="J3918">
        <v>80.23</v>
      </c>
      <c r="K3918">
        <v>366.34</v>
      </c>
      <c r="L3918">
        <v>49.89</v>
      </c>
      <c r="O3918" s="1">
        <v>44094</v>
      </c>
      <c r="P3918" s="4">
        <f t="shared" si="125"/>
        <v>130.63028125000002</v>
      </c>
      <c r="Q3918" s="4">
        <f t="shared" si="124"/>
        <v>294.2</v>
      </c>
      <c r="T3918" s="59"/>
      <c r="U3918" s="59"/>
    </row>
    <row r="3919" spans="1:21" x14ac:dyDescent="0.3">
      <c r="A3919">
        <v>44095</v>
      </c>
      <c r="B3919">
        <v>293.67</v>
      </c>
      <c r="C3919">
        <v>136.97999999999999</v>
      </c>
      <c r="D3919">
        <v>351.79</v>
      </c>
      <c r="E3919">
        <v>111.92</v>
      </c>
      <c r="F3919">
        <v>77.94</v>
      </c>
      <c r="G3919">
        <v>49.15</v>
      </c>
      <c r="H3919">
        <v>125.1725</v>
      </c>
      <c r="I3919">
        <v>57.32</v>
      </c>
      <c r="J3919">
        <v>80.59</v>
      </c>
      <c r="K3919">
        <v>362.62</v>
      </c>
      <c r="L3919">
        <v>49.72</v>
      </c>
      <c r="O3919" s="1">
        <v>44095</v>
      </c>
      <c r="P3919" s="4">
        <f t="shared" si="125"/>
        <v>130.15965625000001</v>
      </c>
      <c r="Q3919" s="4">
        <f t="shared" si="124"/>
        <v>293.67</v>
      </c>
      <c r="T3919" s="59"/>
      <c r="U3919" s="59"/>
    </row>
    <row r="3920" spans="1:21" x14ac:dyDescent="0.3">
      <c r="A3920">
        <v>44096</v>
      </c>
      <c r="B3920">
        <v>296.7</v>
      </c>
      <c r="C3920">
        <v>138.65</v>
      </c>
      <c r="D3920">
        <v>361.59</v>
      </c>
      <c r="E3920">
        <v>113.82</v>
      </c>
      <c r="F3920">
        <v>77.7</v>
      </c>
      <c r="G3920">
        <v>49.7</v>
      </c>
      <c r="H3920">
        <v>126.3775</v>
      </c>
      <c r="I3920">
        <v>57.89</v>
      </c>
      <c r="J3920">
        <v>80.48</v>
      </c>
      <c r="K3920">
        <v>364.64</v>
      </c>
      <c r="L3920">
        <v>49.95</v>
      </c>
      <c r="O3920" s="1">
        <v>44096</v>
      </c>
      <c r="P3920" s="4">
        <f t="shared" si="125"/>
        <v>132.01971875000001</v>
      </c>
      <c r="Q3920" s="4">
        <f t="shared" si="124"/>
        <v>296.7</v>
      </c>
      <c r="T3920" s="59"/>
      <c r="U3920" s="59"/>
    </row>
    <row r="3921" spans="1:21" x14ac:dyDescent="0.3">
      <c r="A3921">
        <v>44097</v>
      </c>
      <c r="B3921">
        <v>288.81</v>
      </c>
      <c r="C3921">
        <v>135.16</v>
      </c>
      <c r="D3921">
        <v>351.59</v>
      </c>
      <c r="E3921">
        <v>110.57</v>
      </c>
      <c r="F3921">
        <v>74.73</v>
      </c>
      <c r="G3921">
        <v>49.85</v>
      </c>
      <c r="H3921">
        <v>121.2375</v>
      </c>
      <c r="I3921">
        <v>57.25</v>
      </c>
      <c r="J3921">
        <v>77.92</v>
      </c>
      <c r="K3921">
        <v>357.56</v>
      </c>
      <c r="L3921">
        <v>48.82</v>
      </c>
      <c r="O3921" s="1">
        <v>44097</v>
      </c>
      <c r="P3921" s="4">
        <f t="shared" si="125"/>
        <v>128.55984375</v>
      </c>
      <c r="Q3921" s="4">
        <f t="shared" si="124"/>
        <v>288.81</v>
      </c>
      <c r="T3921" s="59"/>
      <c r="U3921" s="59"/>
    </row>
    <row r="3922" spans="1:21" x14ac:dyDescent="0.3">
      <c r="A3922">
        <v>44098</v>
      </c>
      <c r="B3922">
        <v>291.25</v>
      </c>
      <c r="C3922">
        <v>136.69</v>
      </c>
      <c r="D3922">
        <v>352.52</v>
      </c>
      <c r="E3922">
        <v>112.19</v>
      </c>
      <c r="F3922">
        <v>75.819999999999993</v>
      </c>
      <c r="G3922">
        <v>49.47</v>
      </c>
      <c r="H3922">
        <v>123.48</v>
      </c>
      <c r="I3922">
        <v>57.79</v>
      </c>
      <c r="J3922">
        <v>78.38</v>
      </c>
      <c r="K3922">
        <v>360.16</v>
      </c>
      <c r="L3922">
        <v>49.16</v>
      </c>
      <c r="O3922" s="1">
        <v>44098</v>
      </c>
      <c r="P3922" s="4">
        <f t="shared" si="125"/>
        <v>129.60299999999998</v>
      </c>
      <c r="Q3922" s="4">
        <f t="shared" si="124"/>
        <v>291.25</v>
      </c>
      <c r="T3922" s="59"/>
      <c r="U3922" s="59"/>
    </row>
    <row r="3923" spans="1:21" x14ac:dyDescent="0.3">
      <c r="A3923">
        <v>44099</v>
      </c>
      <c r="B3923">
        <v>295.25</v>
      </c>
      <c r="C3923">
        <v>138.32</v>
      </c>
      <c r="D3923">
        <v>356.8</v>
      </c>
      <c r="E3923">
        <v>114.5</v>
      </c>
      <c r="F3923">
        <v>78.055000000000007</v>
      </c>
      <c r="G3923">
        <v>49.14</v>
      </c>
      <c r="H3923">
        <v>128.73750000000001</v>
      </c>
      <c r="I3923">
        <v>58.23</v>
      </c>
      <c r="J3923">
        <v>78.88</v>
      </c>
      <c r="K3923">
        <v>360.48</v>
      </c>
      <c r="L3923">
        <v>49.94</v>
      </c>
      <c r="O3923" s="1">
        <v>44099</v>
      </c>
      <c r="P3923" s="4">
        <f t="shared" si="125"/>
        <v>131.51178125000001</v>
      </c>
      <c r="Q3923" s="4">
        <f t="shared" si="124"/>
        <v>295.25</v>
      </c>
      <c r="T3923" s="59"/>
      <c r="U3923" s="59"/>
    </row>
    <row r="3924" spans="1:21" x14ac:dyDescent="0.3">
      <c r="A3924">
        <v>44100</v>
      </c>
      <c r="B3924">
        <v>295.25</v>
      </c>
      <c r="C3924">
        <v>138.32</v>
      </c>
      <c r="D3924">
        <v>356.8</v>
      </c>
      <c r="E3924">
        <v>114.5</v>
      </c>
      <c r="F3924">
        <v>78.055000000000007</v>
      </c>
      <c r="G3924">
        <v>49.14</v>
      </c>
      <c r="H3924">
        <v>128.73750000000001</v>
      </c>
      <c r="I3924">
        <v>58.23</v>
      </c>
      <c r="J3924">
        <v>78.88</v>
      </c>
      <c r="K3924">
        <v>360.48</v>
      </c>
      <c r="L3924">
        <v>49.94</v>
      </c>
      <c r="O3924" s="1">
        <v>44100</v>
      </c>
      <c r="P3924" s="4">
        <f t="shared" si="125"/>
        <v>131.51178125000001</v>
      </c>
      <c r="Q3924" s="4">
        <f t="shared" si="124"/>
        <v>295.25</v>
      </c>
      <c r="T3924" s="59"/>
      <c r="U3924" s="59"/>
    </row>
    <row r="3925" spans="1:21" x14ac:dyDescent="0.3">
      <c r="A3925">
        <v>44101</v>
      </c>
      <c r="B3925">
        <v>295.25</v>
      </c>
      <c r="C3925">
        <v>138.32</v>
      </c>
      <c r="D3925">
        <v>356.8</v>
      </c>
      <c r="E3925">
        <v>114.5</v>
      </c>
      <c r="F3925">
        <v>78.055000000000007</v>
      </c>
      <c r="G3925">
        <v>49.14</v>
      </c>
      <c r="H3925">
        <v>128.73750000000001</v>
      </c>
      <c r="I3925">
        <v>58.23</v>
      </c>
      <c r="J3925">
        <v>78.88</v>
      </c>
      <c r="K3925">
        <v>360.48</v>
      </c>
      <c r="L3925">
        <v>49.94</v>
      </c>
      <c r="O3925" s="1">
        <v>44101</v>
      </c>
      <c r="P3925" s="4">
        <f t="shared" si="125"/>
        <v>131.51178125000001</v>
      </c>
      <c r="Q3925" s="4">
        <f t="shared" si="124"/>
        <v>295.25</v>
      </c>
      <c r="T3925" s="59"/>
      <c r="U3925" s="59"/>
    </row>
    <row r="3926" spans="1:21" x14ac:dyDescent="0.3">
      <c r="A3926">
        <v>44102</v>
      </c>
      <c r="B3926">
        <v>303.38</v>
      </c>
      <c r="C3926">
        <v>141.94</v>
      </c>
      <c r="D3926">
        <v>367.3</v>
      </c>
      <c r="E3926">
        <v>118.47</v>
      </c>
      <c r="F3926">
        <v>79.48</v>
      </c>
      <c r="G3926">
        <v>49.72</v>
      </c>
      <c r="H3926">
        <v>130.35</v>
      </c>
      <c r="I3926">
        <v>59.36</v>
      </c>
      <c r="J3926">
        <v>79.77</v>
      </c>
      <c r="K3926">
        <v>371.06</v>
      </c>
      <c r="L3926">
        <v>51.43</v>
      </c>
      <c r="O3926" s="1">
        <v>44102</v>
      </c>
      <c r="P3926" s="4">
        <f t="shared" si="125"/>
        <v>134.82212500000003</v>
      </c>
      <c r="Q3926" s="4">
        <f t="shared" si="124"/>
        <v>303.38</v>
      </c>
      <c r="T3926" s="59"/>
      <c r="U3926" s="59"/>
    </row>
    <row r="3927" spans="1:21" x14ac:dyDescent="0.3">
      <c r="A3927">
        <v>44103</v>
      </c>
      <c r="B3927">
        <v>304.08999999999997</v>
      </c>
      <c r="C3927">
        <v>141.5</v>
      </c>
      <c r="D3927">
        <v>364.26</v>
      </c>
      <c r="E3927">
        <v>117.38</v>
      </c>
      <c r="F3927">
        <v>81.77</v>
      </c>
      <c r="G3927">
        <v>50.71</v>
      </c>
      <c r="H3927">
        <v>132.25749999999999</v>
      </c>
      <c r="I3927">
        <v>59.65</v>
      </c>
      <c r="J3927">
        <v>80.510000000000005</v>
      </c>
      <c r="K3927">
        <v>374</v>
      </c>
      <c r="L3927">
        <v>51.19</v>
      </c>
      <c r="O3927" s="1">
        <v>44103</v>
      </c>
      <c r="P3927" s="4">
        <f t="shared" si="125"/>
        <v>135.08121874999998</v>
      </c>
      <c r="Q3927" s="4">
        <f t="shared" si="124"/>
        <v>304.08999999999997</v>
      </c>
      <c r="T3927" s="59"/>
      <c r="U3927" s="59"/>
    </row>
    <row r="3928" spans="1:21" x14ac:dyDescent="0.3">
      <c r="A3928">
        <v>44104</v>
      </c>
      <c r="B3928">
        <v>304.61</v>
      </c>
      <c r="C3928">
        <v>142.79</v>
      </c>
      <c r="D3928">
        <v>364.32</v>
      </c>
      <c r="E3928">
        <v>117.68</v>
      </c>
      <c r="F3928">
        <v>81.99</v>
      </c>
      <c r="G3928">
        <v>46.96</v>
      </c>
      <c r="H3928">
        <v>135.30500000000001</v>
      </c>
      <c r="I3928">
        <v>59.45</v>
      </c>
      <c r="J3928">
        <v>81.069999999999993</v>
      </c>
      <c r="K3928">
        <v>369.27</v>
      </c>
      <c r="L3928">
        <v>51.78</v>
      </c>
      <c r="O3928" s="1">
        <v>44104</v>
      </c>
      <c r="P3928" s="4">
        <f t="shared" si="125"/>
        <v>135.04793750000002</v>
      </c>
      <c r="Q3928" s="4">
        <f t="shared" si="124"/>
        <v>304.61</v>
      </c>
      <c r="T3928" s="59"/>
      <c r="U3928" s="59"/>
    </row>
    <row r="3929" spans="1:21" x14ac:dyDescent="0.3">
      <c r="A3929">
        <v>44105</v>
      </c>
      <c r="B3929">
        <v>311.13</v>
      </c>
      <c r="C3929">
        <v>144.91</v>
      </c>
      <c r="D3929">
        <v>368.6</v>
      </c>
      <c r="E3929">
        <v>119.52</v>
      </c>
      <c r="F3929">
        <v>84.86</v>
      </c>
      <c r="G3929">
        <v>47.92</v>
      </c>
      <c r="H3929">
        <v>136.14500000000001</v>
      </c>
      <c r="I3929">
        <v>60.65</v>
      </c>
      <c r="J3929">
        <v>82.62</v>
      </c>
      <c r="K3929">
        <v>382.01</v>
      </c>
      <c r="L3929">
        <v>52.24</v>
      </c>
      <c r="O3929" s="1">
        <v>44105</v>
      </c>
      <c r="P3929" s="4">
        <f t="shared" si="125"/>
        <v>137.40156250000004</v>
      </c>
      <c r="Q3929" s="4">
        <f t="shared" si="124"/>
        <v>311.13</v>
      </c>
      <c r="T3929" s="59"/>
      <c r="U3929" s="59"/>
    </row>
    <row r="3930" spans="1:21" x14ac:dyDescent="0.3">
      <c r="A3930">
        <v>44106</v>
      </c>
      <c r="B3930">
        <v>301.8</v>
      </c>
      <c r="C3930">
        <v>141.09</v>
      </c>
      <c r="D3930">
        <v>356.83</v>
      </c>
      <c r="E3930">
        <v>115.47</v>
      </c>
      <c r="F3930">
        <v>81.8</v>
      </c>
      <c r="G3930">
        <v>46.55</v>
      </c>
      <c r="H3930">
        <v>130.6225</v>
      </c>
      <c r="I3930">
        <v>58.21</v>
      </c>
      <c r="J3930">
        <v>80.8</v>
      </c>
      <c r="K3930">
        <v>370</v>
      </c>
      <c r="L3930">
        <v>51.01</v>
      </c>
      <c r="O3930" s="1">
        <v>44106</v>
      </c>
      <c r="P3930" s="4">
        <f t="shared" si="125"/>
        <v>132.96803125</v>
      </c>
      <c r="Q3930" s="4">
        <f t="shared" si="124"/>
        <v>301.8</v>
      </c>
      <c r="T3930" s="59"/>
      <c r="U3930" s="59"/>
    </row>
    <row r="3931" spans="1:21" x14ac:dyDescent="0.3">
      <c r="A3931">
        <v>44107</v>
      </c>
      <c r="B3931">
        <v>301.8</v>
      </c>
      <c r="C3931">
        <v>141.09</v>
      </c>
      <c r="D3931">
        <v>356.83</v>
      </c>
      <c r="E3931">
        <v>115.47</v>
      </c>
      <c r="F3931">
        <v>81.8</v>
      </c>
      <c r="G3931">
        <v>46.55</v>
      </c>
      <c r="H3931">
        <v>130.6225</v>
      </c>
      <c r="I3931">
        <v>58.21</v>
      </c>
      <c r="J3931">
        <v>80.8</v>
      </c>
      <c r="K3931">
        <v>370</v>
      </c>
      <c r="L3931">
        <v>51.01</v>
      </c>
      <c r="O3931" s="1">
        <v>44107</v>
      </c>
      <c r="P3931" s="4">
        <f t="shared" si="125"/>
        <v>132.96803125</v>
      </c>
      <c r="Q3931" s="4">
        <f t="shared" si="124"/>
        <v>301.8</v>
      </c>
      <c r="T3931" s="59"/>
      <c r="U3931" s="59"/>
    </row>
    <row r="3932" spans="1:21" x14ac:dyDescent="0.3">
      <c r="A3932">
        <v>44108</v>
      </c>
      <c r="B3932">
        <v>301.8</v>
      </c>
      <c r="C3932">
        <v>141.09</v>
      </c>
      <c r="D3932">
        <v>356.83</v>
      </c>
      <c r="E3932">
        <v>115.47</v>
      </c>
      <c r="F3932">
        <v>81.8</v>
      </c>
      <c r="G3932">
        <v>46.55</v>
      </c>
      <c r="H3932">
        <v>130.6225</v>
      </c>
      <c r="I3932">
        <v>58.21</v>
      </c>
      <c r="J3932">
        <v>80.8</v>
      </c>
      <c r="K3932">
        <v>370</v>
      </c>
      <c r="L3932">
        <v>51.01</v>
      </c>
      <c r="O3932" s="1">
        <v>44108</v>
      </c>
      <c r="P3932" s="4">
        <f t="shared" si="125"/>
        <v>132.96803125</v>
      </c>
      <c r="Q3932" s="4">
        <f t="shared" si="124"/>
        <v>301.8</v>
      </c>
      <c r="T3932" s="59"/>
      <c r="U3932" s="59"/>
    </row>
    <row r="3933" spans="1:21" x14ac:dyDescent="0.3">
      <c r="A3933">
        <v>44109</v>
      </c>
      <c r="B3933">
        <v>311.23</v>
      </c>
      <c r="C3933">
        <v>144.08000000000001</v>
      </c>
      <c r="D3933">
        <v>366.1</v>
      </c>
      <c r="E3933">
        <v>120.52</v>
      </c>
      <c r="F3933">
        <v>86.15</v>
      </c>
      <c r="G3933">
        <v>47.6</v>
      </c>
      <c r="H3933">
        <v>136.42500000000001</v>
      </c>
      <c r="I3933">
        <v>60.6</v>
      </c>
      <c r="J3933">
        <v>84.54</v>
      </c>
      <c r="K3933">
        <v>382.11</v>
      </c>
      <c r="L3933">
        <v>51.69</v>
      </c>
      <c r="O3933" s="1">
        <v>44109</v>
      </c>
      <c r="P3933" s="4">
        <f t="shared" si="125"/>
        <v>137.31356249999999</v>
      </c>
      <c r="Q3933" s="4">
        <f t="shared" si="124"/>
        <v>311.23</v>
      </c>
      <c r="T3933" s="59"/>
      <c r="U3933" s="59"/>
    </row>
    <row r="3934" spans="1:21" x14ac:dyDescent="0.3">
      <c r="A3934">
        <v>44110</v>
      </c>
      <c r="B3934">
        <v>309.75</v>
      </c>
      <c r="C3934">
        <v>143.85</v>
      </c>
      <c r="D3934">
        <v>363.98</v>
      </c>
      <c r="E3934">
        <v>119.54</v>
      </c>
      <c r="F3934">
        <v>84.48</v>
      </c>
      <c r="G3934">
        <v>47.32</v>
      </c>
      <c r="H3934">
        <v>137.36500000000001</v>
      </c>
      <c r="I3934">
        <v>60.4</v>
      </c>
      <c r="J3934">
        <v>83.12</v>
      </c>
      <c r="K3934">
        <v>370.11</v>
      </c>
      <c r="L3934">
        <v>51.37</v>
      </c>
      <c r="O3934" s="1">
        <v>44110</v>
      </c>
      <c r="P3934" s="4">
        <f t="shared" si="125"/>
        <v>136.09581250000002</v>
      </c>
      <c r="Q3934" s="4">
        <f t="shared" si="124"/>
        <v>309.75</v>
      </c>
      <c r="T3934" s="59"/>
      <c r="U3934" s="59"/>
    </row>
    <row r="3935" spans="1:21" x14ac:dyDescent="0.3">
      <c r="A3935">
        <v>44111</v>
      </c>
      <c r="B3935">
        <v>315.68</v>
      </c>
      <c r="C3935">
        <v>146.75</v>
      </c>
      <c r="D3935">
        <v>366.74</v>
      </c>
      <c r="E3935">
        <v>123.03</v>
      </c>
      <c r="F3935">
        <v>86.69</v>
      </c>
      <c r="G3935">
        <v>48.41</v>
      </c>
      <c r="H3935">
        <v>139.63999999999999</v>
      </c>
      <c r="I3935">
        <v>61.12</v>
      </c>
      <c r="J3935">
        <v>86.92</v>
      </c>
      <c r="K3935">
        <v>375.8</v>
      </c>
      <c r="L3935">
        <v>52.67</v>
      </c>
      <c r="O3935" s="1">
        <v>44111</v>
      </c>
      <c r="P3935" s="4">
        <f t="shared" si="125"/>
        <v>138.454125</v>
      </c>
      <c r="Q3935" s="4">
        <f t="shared" si="124"/>
        <v>315.68</v>
      </c>
      <c r="T3935" s="59"/>
      <c r="U3935" s="59"/>
    </row>
    <row r="3936" spans="1:21" x14ac:dyDescent="0.3">
      <c r="A3936">
        <v>44112</v>
      </c>
      <c r="B3936">
        <v>319.58999999999997</v>
      </c>
      <c r="C3936">
        <v>148.06</v>
      </c>
      <c r="D3936">
        <v>373.33</v>
      </c>
      <c r="E3936">
        <v>122.34</v>
      </c>
      <c r="F3936">
        <v>86.51</v>
      </c>
      <c r="G3936">
        <v>49.9</v>
      </c>
      <c r="H3936">
        <v>138.38749999999999</v>
      </c>
      <c r="I3936">
        <v>62.6</v>
      </c>
      <c r="J3936">
        <v>87.8</v>
      </c>
      <c r="K3936">
        <v>380.89</v>
      </c>
      <c r="L3936">
        <v>53.37</v>
      </c>
      <c r="O3936" s="1">
        <v>44112</v>
      </c>
      <c r="P3936" s="4">
        <f t="shared" si="125"/>
        <v>139.81546875000001</v>
      </c>
      <c r="Q3936" s="4">
        <f t="shared" si="124"/>
        <v>319.58999999999997</v>
      </c>
      <c r="T3936" s="59"/>
      <c r="U3936" s="59"/>
    </row>
    <row r="3937" spans="1:21" x14ac:dyDescent="0.3">
      <c r="A3937">
        <v>44113</v>
      </c>
      <c r="B3937">
        <v>325.20999999999998</v>
      </c>
      <c r="C3937">
        <v>150.91</v>
      </c>
      <c r="D3937">
        <v>376.7</v>
      </c>
      <c r="E3937">
        <v>124.87</v>
      </c>
      <c r="F3937">
        <v>83.1</v>
      </c>
      <c r="G3937">
        <v>49.89</v>
      </c>
      <c r="H3937">
        <v>137.6275</v>
      </c>
      <c r="I3937">
        <v>63.29</v>
      </c>
      <c r="J3937">
        <v>88.78</v>
      </c>
      <c r="K3937">
        <v>388.99</v>
      </c>
      <c r="L3937">
        <v>52.82</v>
      </c>
      <c r="O3937" s="1">
        <v>44113</v>
      </c>
      <c r="P3937" s="4">
        <f t="shared" si="125"/>
        <v>140.79934374999999</v>
      </c>
      <c r="Q3937" s="4">
        <f t="shared" si="124"/>
        <v>325.20999999999998</v>
      </c>
      <c r="T3937" s="59"/>
      <c r="U3937" s="59"/>
    </row>
    <row r="3938" spans="1:21" x14ac:dyDescent="0.3">
      <c r="A3938">
        <v>44114</v>
      </c>
      <c r="B3938">
        <v>325.20999999999998</v>
      </c>
      <c r="C3938">
        <v>150.91</v>
      </c>
      <c r="D3938">
        <v>376.7</v>
      </c>
      <c r="E3938">
        <v>124.87</v>
      </c>
      <c r="F3938">
        <v>83.1</v>
      </c>
      <c r="G3938">
        <v>49.89</v>
      </c>
      <c r="H3938">
        <v>137.6275</v>
      </c>
      <c r="I3938">
        <v>63.29</v>
      </c>
      <c r="J3938">
        <v>88.78</v>
      </c>
      <c r="K3938">
        <v>388.99</v>
      </c>
      <c r="L3938">
        <v>52.82</v>
      </c>
      <c r="O3938" s="1">
        <v>44114</v>
      </c>
      <c r="P3938" s="4">
        <f t="shared" si="125"/>
        <v>140.79934374999999</v>
      </c>
      <c r="Q3938" s="4">
        <f t="shared" si="124"/>
        <v>325.20999999999998</v>
      </c>
      <c r="T3938" s="59"/>
      <c r="U3938" s="59"/>
    </row>
    <row r="3939" spans="1:21" x14ac:dyDescent="0.3">
      <c r="A3939">
        <v>44115</v>
      </c>
      <c r="B3939">
        <v>325.20999999999998</v>
      </c>
      <c r="C3939">
        <v>150.91</v>
      </c>
      <c r="D3939">
        <v>376.7</v>
      </c>
      <c r="E3939">
        <v>124.87</v>
      </c>
      <c r="F3939">
        <v>83.1</v>
      </c>
      <c r="G3939">
        <v>49.89</v>
      </c>
      <c r="H3939">
        <v>137.6275</v>
      </c>
      <c r="I3939">
        <v>63.29</v>
      </c>
      <c r="J3939">
        <v>88.78</v>
      </c>
      <c r="K3939">
        <v>388.99</v>
      </c>
      <c r="L3939">
        <v>52.82</v>
      </c>
      <c r="O3939" s="1">
        <v>44115</v>
      </c>
      <c r="P3939" s="4">
        <f t="shared" si="125"/>
        <v>140.79934374999999</v>
      </c>
      <c r="Q3939" s="4">
        <f t="shared" si="124"/>
        <v>325.20999999999998</v>
      </c>
      <c r="T3939" s="59"/>
      <c r="U3939" s="59"/>
    </row>
    <row r="3940" spans="1:21" x14ac:dyDescent="0.3">
      <c r="A3940">
        <v>44116</v>
      </c>
      <c r="B3940">
        <v>330.04</v>
      </c>
      <c r="C3940">
        <v>154.9</v>
      </c>
      <c r="D3940">
        <v>382.43</v>
      </c>
      <c r="E3940">
        <v>126.69</v>
      </c>
      <c r="F3940">
        <v>84.29</v>
      </c>
      <c r="G3940">
        <v>50.68</v>
      </c>
      <c r="H3940">
        <v>142.26</v>
      </c>
      <c r="I3940">
        <v>64.680000000000007</v>
      </c>
      <c r="J3940">
        <v>90.91</v>
      </c>
      <c r="K3940">
        <v>399.04</v>
      </c>
      <c r="L3940">
        <v>53.88</v>
      </c>
      <c r="O3940" s="1">
        <v>44116</v>
      </c>
      <c r="P3940" s="4">
        <f t="shared" si="125"/>
        <v>143.726125</v>
      </c>
      <c r="Q3940" s="4">
        <f t="shared" si="124"/>
        <v>330.04</v>
      </c>
      <c r="T3940" s="59"/>
      <c r="U3940" s="59"/>
    </row>
    <row r="3941" spans="1:21" x14ac:dyDescent="0.3">
      <c r="A3941">
        <v>44117</v>
      </c>
      <c r="B3941">
        <v>329.45</v>
      </c>
      <c r="C3941">
        <v>154.49</v>
      </c>
      <c r="D3941">
        <v>381.49</v>
      </c>
      <c r="E3941">
        <v>127.46</v>
      </c>
      <c r="F3941">
        <v>85.28</v>
      </c>
      <c r="G3941">
        <v>51.85</v>
      </c>
      <c r="H3941">
        <v>142.48249999999999</v>
      </c>
      <c r="I3941">
        <v>64.69</v>
      </c>
      <c r="J3941">
        <v>89.64</v>
      </c>
      <c r="K3941">
        <v>405.15</v>
      </c>
      <c r="L3941">
        <v>53.83</v>
      </c>
      <c r="O3941" s="1">
        <v>44117</v>
      </c>
      <c r="P3941" s="4">
        <f t="shared" si="125"/>
        <v>144.16640624999997</v>
      </c>
      <c r="Q3941" s="4">
        <f t="shared" si="124"/>
        <v>329.45</v>
      </c>
      <c r="T3941" s="59"/>
      <c r="U3941" s="59"/>
    </row>
    <row r="3942" spans="1:21" x14ac:dyDescent="0.3">
      <c r="A3942">
        <v>44118</v>
      </c>
      <c r="B3942">
        <v>328.12</v>
      </c>
      <c r="C3942">
        <v>152.77000000000001</v>
      </c>
      <c r="D3942">
        <v>380.3</v>
      </c>
      <c r="E3942">
        <v>129.88</v>
      </c>
      <c r="F3942">
        <v>84.21</v>
      </c>
      <c r="G3942">
        <v>51.63</v>
      </c>
      <c r="H3942">
        <v>140.95249999999999</v>
      </c>
      <c r="I3942">
        <v>63.98</v>
      </c>
      <c r="J3942">
        <v>88.6</v>
      </c>
      <c r="K3942">
        <v>398.03</v>
      </c>
      <c r="L3942">
        <v>53.55</v>
      </c>
      <c r="O3942" s="1">
        <v>44118</v>
      </c>
      <c r="P3942" s="4">
        <f t="shared" si="125"/>
        <v>143.27465624999999</v>
      </c>
      <c r="Q3942" s="4">
        <f t="shared" si="124"/>
        <v>328.12</v>
      </c>
      <c r="T3942" s="59"/>
      <c r="U3942" s="59"/>
    </row>
    <row r="3943" spans="1:21" x14ac:dyDescent="0.3">
      <c r="A3943">
        <v>44119</v>
      </c>
      <c r="B3943">
        <v>327.24</v>
      </c>
      <c r="C3943">
        <v>152.55000000000001</v>
      </c>
      <c r="D3943">
        <v>379.93</v>
      </c>
      <c r="E3943">
        <v>128.58000000000001</v>
      </c>
      <c r="F3943">
        <v>83.13</v>
      </c>
      <c r="G3943">
        <v>51.94</v>
      </c>
      <c r="H3943">
        <v>139.69999999999999</v>
      </c>
      <c r="I3943">
        <v>63.51</v>
      </c>
      <c r="J3943">
        <v>88.15</v>
      </c>
      <c r="K3943">
        <v>386.57</v>
      </c>
      <c r="L3943">
        <v>53.85</v>
      </c>
      <c r="O3943" s="1">
        <v>44119</v>
      </c>
      <c r="P3943" s="4">
        <f t="shared" si="125"/>
        <v>142.219875</v>
      </c>
      <c r="Q3943" s="4">
        <f t="shared" si="124"/>
        <v>327.24</v>
      </c>
      <c r="T3943" s="59"/>
      <c r="U3943" s="59"/>
    </row>
    <row r="3944" spans="1:21" x14ac:dyDescent="0.3">
      <c r="A3944">
        <v>44120</v>
      </c>
      <c r="B3944">
        <v>325.68</v>
      </c>
      <c r="C3944">
        <v>153.12</v>
      </c>
      <c r="D3944">
        <v>378.65</v>
      </c>
      <c r="E3944">
        <v>129.03</v>
      </c>
      <c r="F3944">
        <v>83.17</v>
      </c>
      <c r="G3944">
        <v>51.61</v>
      </c>
      <c r="H3944">
        <v>138.11500000000001</v>
      </c>
      <c r="I3944">
        <v>63</v>
      </c>
      <c r="J3944">
        <v>86.7</v>
      </c>
      <c r="K3944">
        <v>386.9</v>
      </c>
      <c r="L3944">
        <v>54.16</v>
      </c>
      <c r="O3944" s="1">
        <v>44120</v>
      </c>
      <c r="P3944" s="4">
        <f t="shared" si="125"/>
        <v>141.90118749999999</v>
      </c>
      <c r="Q3944" s="4">
        <f t="shared" si="124"/>
        <v>325.68</v>
      </c>
      <c r="T3944" s="59"/>
      <c r="U3944" s="59"/>
    </row>
    <row r="3945" spans="1:21" x14ac:dyDescent="0.3">
      <c r="A3945">
        <v>44121</v>
      </c>
      <c r="B3945">
        <v>325.68</v>
      </c>
      <c r="C3945">
        <v>153.12</v>
      </c>
      <c r="D3945">
        <v>378.65</v>
      </c>
      <c r="E3945">
        <v>129.03</v>
      </c>
      <c r="F3945">
        <v>83.17</v>
      </c>
      <c r="G3945">
        <v>51.61</v>
      </c>
      <c r="H3945">
        <v>138.11500000000001</v>
      </c>
      <c r="I3945">
        <v>63</v>
      </c>
      <c r="J3945">
        <v>86.7</v>
      </c>
      <c r="K3945">
        <v>386.9</v>
      </c>
      <c r="L3945">
        <v>54.16</v>
      </c>
      <c r="O3945" s="1">
        <v>44121</v>
      </c>
      <c r="P3945" s="4">
        <f t="shared" si="125"/>
        <v>141.90118749999999</v>
      </c>
      <c r="Q3945" s="4">
        <f t="shared" si="124"/>
        <v>325.68</v>
      </c>
      <c r="T3945" s="59"/>
      <c r="U3945" s="59"/>
    </row>
    <row r="3946" spans="1:21" x14ac:dyDescent="0.3">
      <c r="A3946">
        <v>44122</v>
      </c>
      <c r="B3946">
        <v>325.68</v>
      </c>
      <c r="C3946">
        <v>153.12</v>
      </c>
      <c r="D3946">
        <v>378.65</v>
      </c>
      <c r="E3946">
        <v>129.03</v>
      </c>
      <c r="F3946">
        <v>83.17</v>
      </c>
      <c r="G3946">
        <v>51.61</v>
      </c>
      <c r="H3946">
        <v>138.11500000000001</v>
      </c>
      <c r="I3946">
        <v>63</v>
      </c>
      <c r="J3946">
        <v>86.7</v>
      </c>
      <c r="K3946">
        <v>386.9</v>
      </c>
      <c r="L3946">
        <v>54.16</v>
      </c>
      <c r="O3946" s="1">
        <v>44122</v>
      </c>
      <c r="P3946" s="4">
        <f t="shared" si="125"/>
        <v>141.90118749999999</v>
      </c>
      <c r="Q3946" s="4">
        <f t="shared" si="124"/>
        <v>325.68</v>
      </c>
      <c r="T3946" s="59"/>
      <c r="U3946" s="59"/>
    </row>
    <row r="3947" spans="1:21" x14ac:dyDescent="0.3">
      <c r="A3947">
        <v>44123</v>
      </c>
      <c r="B3947">
        <v>324.04000000000002</v>
      </c>
      <c r="C3947">
        <v>150.76</v>
      </c>
      <c r="D3947">
        <v>375.77</v>
      </c>
      <c r="E3947">
        <v>128.41999999999999</v>
      </c>
      <c r="F3947">
        <v>82</v>
      </c>
      <c r="G3947">
        <v>52.63</v>
      </c>
      <c r="H3947">
        <v>134.97749999999999</v>
      </c>
      <c r="I3947">
        <v>62.05</v>
      </c>
      <c r="J3947">
        <v>87.56</v>
      </c>
      <c r="K3947">
        <v>385.31</v>
      </c>
      <c r="L3947">
        <v>54.58</v>
      </c>
      <c r="O3947" s="1">
        <v>44123</v>
      </c>
      <c r="P3947" s="4">
        <f t="shared" si="125"/>
        <v>140.77709374999998</v>
      </c>
      <c r="Q3947" s="4">
        <f t="shared" si="124"/>
        <v>324.04000000000002</v>
      </c>
      <c r="T3947" s="59"/>
      <c r="U3947" s="59"/>
    </row>
    <row r="3948" spans="1:21" x14ac:dyDescent="0.3">
      <c r="A3948">
        <v>44124</v>
      </c>
      <c r="B3948">
        <v>323.51</v>
      </c>
      <c r="C3948">
        <v>150.83000000000001</v>
      </c>
      <c r="D3948">
        <v>376.99</v>
      </c>
      <c r="E3948">
        <v>128.30000000000001</v>
      </c>
      <c r="F3948">
        <v>81.56</v>
      </c>
      <c r="G3948">
        <v>53.53</v>
      </c>
      <c r="H3948">
        <v>136.45500000000001</v>
      </c>
      <c r="I3948">
        <v>62.26</v>
      </c>
      <c r="J3948">
        <v>88.26</v>
      </c>
      <c r="K3948">
        <v>384.96</v>
      </c>
      <c r="L3948">
        <v>53.43</v>
      </c>
      <c r="O3948" s="1">
        <v>44124</v>
      </c>
      <c r="P3948" s="4">
        <f t="shared" si="125"/>
        <v>141.03843749999999</v>
      </c>
      <c r="Q3948" s="4">
        <f t="shared" si="124"/>
        <v>323.51</v>
      </c>
      <c r="T3948" s="59"/>
      <c r="U3948" s="59"/>
    </row>
    <row r="3949" spans="1:21" x14ac:dyDescent="0.3">
      <c r="A3949">
        <v>44125</v>
      </c>
      <c r="B3949">
        <v>321.33999999999997</v>
      </c>
      <c r="C3949">
        <v>146.13</v>
      </c>
      <c r="D3949">
        <v>372.05</v>
      </c>
      <c r="E3949">
        <v>128.55000000000001</v>
      </c>
      <c r="F3949">
        <v>79.2</v>
      </c>
      <c r="G3949">
        <v>53.31</v>
      </c>
      <c r="H3949">
        <v>135.2475</v>
      </c>
      <c r="I3949">
        <v>62.11</v>
      </c>
      <c r="J3949">
        <v>87.64</v>
      </c>
      <c r="K3949">
        <v>383</v>
      </c>
      <c r="L3949">
        <v>53.5</v>
      </c>
      <c r="O3949" s="1">
        <v>44125</v>
      </c>
      <c r="P3949" s="4">
        <f t="shared" si="125"/>
        <v>139.41796875000003</v>
      </c>
      <c r="Q3949" s="4">
        <f t="shared" ref="Q3949:Q4012" si="126">B3949</f>
        <v>321.33999999999997</v>
      </c>
      <c r="T3949" s="59"/>
      <c r="U3949" s="59"/>
    </row>
    <row r="3950" spans="1:21" x14ac:dyDescent="0.3">
      <c r="A3950">
        <v>44126</v>
      </c>
      <c r="B3950">
        <v>321.47000000000003</v>
      </c>
      <c r="C3950">
        <v>148.22</v>
      </c>
      <c r="D3950">
        <v>373.37</v>
      </c>
      <c r="E3950">
        <v>128.38</v>
      </c>
      <c r="F3950">
        <v>79.42</v>
      </c>
      <c r="G3950">
        <v>54.38</v>
      </c>
      <c r="H3950">
        <v>133.61000000000001</v>
      </c>
      <c r="I3950">
        <v>61.7</v>
      </c>
      <c r="J3950">
        <v>88.21</v>
      </c>
      <c r="K3950">
        <v>375.5</v>
      </c>
      <c r="L3950">
        <v>53.9</v>
      </c>
      <c r="O3950" s="1">
        <v>44126</v>
      </c>
      <c r="P3950" s="4">
        <f t="shared" si="125"/>
        <v>139.39574999999999</v>
      </c>
      <c r="Q3950" s="4">
        <f t="shared" si="126"/>
        <v>321.47000000000003</v>
      </c>
      <c r="T3950" s="59"/>
      <c r="U3950" s="59"/>
    </row>
    <row r="3951" spans="1:21" x14ac:dyDescent="0.3">
      <c r="A3951">
        <v>44127</v>
      </c>
      <c r="B3951">
        <v>320.33999999999997</v>
      </c>
      <c r="C3951">
        <v>149.96</v>
      </c>
      <c r="D3951">
        <v>372.72</v>
      </c>
      <c r="E3951">
        <v>128.88</v>
      </c>
      <c r="F3951">
        <v>81.96</v>
      </c>
      <c r="G3951">
        <v>52.85</v>
      </c>
      <c r="H3951">
        <v>135.9025</v>
      </c>
      <c r="I3951">
        <v>60.95</v>
      </c>
      <c r="J3951">
        <v>88.31</v>
      </c>
      <c r="K3951">
        <v>378.56</v>
      </c>
      <c r="L3951">
        <v>48.2</v>
      </c>
      <c r="O3951" s="1">
        <v>44127</v>
      </c>
      <c r="P3951" s="4">
        <f t="shared" si="125"/>
        <v>139.37853125000004</v>
      </c>
      <c r="Q3951" s="4">
        <f t="shared" si="126"/>
        <v>320.33999999999997</v>
      </c>
      <c r="T3951" s="59"/>
      <c r="U3951" s="59"/>
    </row>
    <row r="3952" spans="1:21" x14ac:dyDescent="0.3">
      <c r="A3952">
        <v>44128</v>
      </c>
      <c r="B3952">
        <v>320.33999999999997</v>
      </c>
      <c r="C3952">
        <v>149.96</v>
      </c>
      <c r="D3952">
        <v>372.72</v>
      </c>
      <c r="E3952">
        <v>128.88</v>
      </c>
      <c r="F3952">
        <v>81.96</v>
      </c>
      <c r="G3952">
        <v>52.85</v>
      </c>
      <c r="H3952">
        <v>135.9025</v>
      </c>
      <c r="I3952">
        <v>60.95</v>
      </c>
      <c r="J3952">
        <v>88.31</v>
      </c>
      <c r="K3952">
        <v>378.56</v>
      </c>
      <c r="L3952">
        <v>48.2</v>
      </c>
      <c r="O3952" s="1">
        <v>44128</v>
      </c>
      <c r="P3952" s="4">
        <f t="shared" si="125"/>
        <v>139.37853125000004</v>
      </c>
      <c r="Q3952" s="4">
        <f t="shared" si="126"/>
        <v>320.33999999999997</v>
      </c>
      <c r="T3952" s="59"/>
      <c r="U3952" s="59"/>
    </row>
    <row r="3953" spans="1:21" x14ac:dyDescent="0.3">
      <c r="A3953">
        <v>44129</v>
      </c>
      <c r="B3953">
        <v>320.33999999999997</v>
      </c>
      <c r="C3953">
        <v>149.96</v>
      </c>
      <c r="D3953">
        <v>372.72</v>
      </c>
      <c r="E3953">
        <v>128.88</v>
      </c>
      <c r="F3953">
        <v>81.96</v>
      </c>
      <c r="G3953">
        <v>52.85</v>
      </c>
      <c r="H3953">
        <v>135.9025</v>
      </c>
      <c r="I3953">
        <v>60.95</v>
      </c>
      <c r="J3953">
        <v>88.31</v>
      </c>
      <c r="K3953">
        <v>378.56</v>
      </c>
      <c r="L3953">
        <v>48.2</v>
      </c>
      <c r="O3953" s="1">
        <v>44129</v>
      </c>
      <c r="P3953" s="4">
        <f t="shared" si="125"/>
        <v>139.37853125000004</v>
      </c>
      <c r="Q3953" s="4">
        <f t="shared" si="126"/>
        <v>320.33999999999997</v>
      </c>
      <c r="T3953" s="59"/>
      <c r="U3953" s="59"/>
    </row>
    <row r="3954" spans="1:21" x14ac:dyDescent="0.3">
      <c r="A3954">
        <v>44130</v>
      </c>
      <c r="B3954">
        <v>313.39999999999998</v>
      </c>
      <c r="C3954">
        <v>145.94999999999999</v>
      </c>
      <c r="D3954">
        <v>363.04</v>
      </c>
      <c r="E3954">
        <v>126.2</v>
      </c>
      <c r="F3954">
        <v>82.23</v>
      </c>
      <c r="G3954">
        <v>52.14</v>
      </c>
      <c r="H3954">
        <v>131.41249999999999</v>
      </c>
      <c r="I3954">
        <v>59.51</v>
      </c>
      <c r="J3954">
        <v>86.73</v>
      </c>
      <c r="K3954">
        <v>367.49</v>
      </c>
      <c r="L3954">
        <v>46.72</v>
      </c>
      <c r="O3954" s="1">
        <v>44130</v>
      </c>
      <c r="P3954" s="4">
        <f t="shared" si="125"/>
        <v>136.02128125000002</v>
      </c>
      <c r="Q3954" s="4">
        <f t="shared" si="126"/>
        <v>313.39999999999998</v>
      </c>
      <c r="T3954" s="59"/>
      <c r="U3954" s="59"/>
    </row>
    <row r="3955" spans="1:21" x14ac:dyDescent="0.3">
      <c r="A3955">
        <v>44131</v>
      </c>
      <c r="B3955">
        <v>312.17</v>
      </c>
      <c r="C3955">
        <v>147.12</v>
      </c>
      <c r="D3955">
        <v>359.6</v>
      </c>
      <c r="E3955">
        <v>125.91</v>
      </c>
      <c r="F3955">
        <v>78.88</v>
      </c>
      <c r="G3955">
        <v>51.96</v>
      </c>
      <c r="H3955">
        <v>133.9675</v>
      </c>
      <c r="I3955">
        <v>58.83</v>
      </c>
      <c r="J3955">
        <v>86.71</v>
      </c>
      <c r="K3955">
        <v>366.37</v>
      </c>
      <c r="L3955">
        <v>45.64</v>
      </c>
      <c r="O3955" s="1">
        <v>44131</v>
      </c>
      <c r="P3955" s="4">
        <f t="shared" si="125"/>
        <v>135.36859375</v>
      </c>
      <c r="Q3955" s="4">
        <f t="shared" si="126"/>
        <v>312.17</v>
      </c>
      <c r="T3955" s="59"/>
      <c r="U3955" s="59"/>
    </row>
    <row r="3956" spans="1:21" x14ac:dyDescent="0.3">
      <c r="A3956">
        <v>44132</v>
      </c>
      <c r="B3956">
        <v>301.95</v>
      </c>
      <c r="C3956">
        <v>143</v>
      </c>
      <c r="D3956">
        <v>347.21</v>
      </c>
      <c r="E3956">
        <v>121.58</v>
      </c>
      <c r="F3956">
        <v>76.400000000000006</v>
      </c>
      <c r="G3956">
        <v>50</v>
      </c>
      <c r="H3956">
        <v>126.27</v>
      </c>
      <c r="I3956">
        <v>57.32</v>
      </c>
      <c r="J3956">
        <v>83.85</v>
      </c>
      <c r="K3956">
        <v>362.86</v>
      </c>
      <c r="L3956">
        <v>44.25</v>
      </c>
      <c r="O3956" s="1">
        <v>44132</v>
      </c>
      <c r="P3956" s="4">
        <f t="shared" si="125"/>
        <v>131.01387499999998</v>
      </c>
      <c r="Q3956" s="4">
        <f t="shared" si="126"/>
        <v>301.95</v>
      </c>
      <c r="T3956" s="59"/>
      <c r="U3956" s="59"/>
    </row>
    <row r="3957" spans="1:21" x14ac:dyDescent="0.3">
      <c r="A3957">
        <v>44133</v>
      </c>
      <c r="B3957">
        <v>309.61</v>
      </c>
      <c r="C3957">
        <v>146.19</v>
      </c>
      <c r="D3957">
        <v>355.01</v>
      </c>
      <c r="E3957">
        <v>126.44</v>
      </c>
      <c r="F3957">
        <v>78.02</v>
      </c>
      <c r="G3957">
        <v>50.48</v>
      </c>
      <c r="H3957">
        <v>130.24</v>
      </c>
      <c r="I3957">
        <v>59.5</v>
      </c>
      <c r="J3957">
        <v>84.89</v>
      </c>
      <c r="K3957">
        <v>370.86</v>
      </c>
      <c r="L3957">
        <v>44.11</v>
      </c>
      <c r="O3957" s="1">
        <v>44133</v>
      </c>
      <c r="P3957" s="4">
        <f t="shared" si="125"/>
        <v>134.16137500000002</v>
      </c>
      <c r="Q3957" s="4">
        <f t="shared" si="126"/>
        <v>309.61</v>
      </c>
      <c r="T3957" s="59"/>
      <c r="U3957" s="59"/>
    </row>
    <row r="3958" spans="1:21" x14ac:dyDescent="0.3">
      <c r="A3958">
        <v>44134</v>
      </c>
      <c r="B3958">
        <v>305.48</v>
      </c>
      <c r="C3958">
        <v>144.59</v>
      </c>
      <c r="D3958">
        <v>349.63</v>
      </c>
      <c r="E3958">
        <v>123.36</v>
      </c>
      <c r="F3958">
        <v>75.290000000000006</v>
      </c>
      <c r="G3958">
        <v>50.34</v>
      </c>
      <c r="H3958">
        <v>125.34</v>
      </c>
      <c r="I3958">
        <v>59.23</v>
      </c>
      <c r="J3958">
        <v>83.87</v>
      </c>
      <c r="K3958">
        <v>361.21</v>
      </c>
      <c r="L3958">
        <v>44.28</v>
      </c>
      <c r="O3958" s="1">
        <v>44134</v>
      </c>
      <c r="P3958" s="4">
        <f t="shared" si="125"/>
        <v>131.61075000000002</v>
      </c>
      <c r="Q3958" s="4">
        <f t="shared" si="126"/>
        <v>305.48</v>
      </c>
      <c r="T3958" s="59"/>
      <c r="U3958" s="59"/>
    </row>
    <row r="3959" spans="1:21" x14ac:dyDescent="0.3">
      <c r="A3959">
        <v>44135</v>
      </c>
      <c r="B3959">
        <v>305.48</v>
      </c>
      <c r="C3959">
        <v>144.59</v>
      </c>
      <c r="D3959">
        <v>349.63</v>
      </c>
      <c r="E3959">
        <v>123.36</v>
      </c>
      <c r="F3959">
        <v>75.290000000000006</v>
      </c>
      <c r="G3959">
        <v>50.34</v>
      </c>
      <c r="H3959">
        <v>125.34</v>
      </c>
      <c r="I3959">
        <v>59.23</v>
      </c>
      <c r="J3959">
        <v>83.87</v>
      </c>
      <c r="K3959">
        <v>361.21</v>
      </c>
      <c r="L3959">
        <v>44.28</v>
      </c>
      <c r="O3959" s="1">
        <v>44135</v>
      </c>
      <c r="P3959" s="4">
        <f t="shared" si="125"/>
        <v>131.61075000000002</v>
      </c>
      <c r="Q3959" s="4">
        <f t="shared" si="126"/>
        <v>305.48</v>
      </c>
      <c r="T3959" s="59"/>
      <c r="U3959" s="59"/>
    </row>
    <row r="3960" spans="1:21" x14ac:dyDescent="0.3">
      <c r="A3960">
        <v>44136</v>
      </c>
      <c r="B3960">
        <v>305.48</v>
      </c>
      <c r="C3960">
        <v>144.59</v>
      </c>
      <c r="D3960">
        <v>349.63</v>
      </c>
      <c r="E3960">
        <v>123.36</v>
      </c>
      <c r="F3960">
        <v>75.290000000000006</v>
      </c>
      <c r="G3960">
        <v>50.34</v>
      </c>
      <c r="H3960">
        <v>125.34</v>
      </c>
      <c r="I3960">
        <v>59.23</v>
      </c>
      <c r="J3960">
        <v>83.87</v>
      </c>
      <c r="K3960">
        <v>361.21</v>
      </c>
      <c r="L3960">
        <v>44.28</v>
      </c>
      <c r="O3960" s="1">
        <v>44136</v>
      </c>
      <c r="P3960" s="4">
        <f t="shared" si="125"/>
        <v>131.61075000000002</v>
      </c>
      <c r="Q3960" s="4">
        <f t="shared" si="126"/>
        <v>305.48</v>
      </c>
      <c r="T3960" s="59"/>
      <c r="U3960" s="59"/>
    </row>
    <row r="3961" spans="1:21" x14ac:dyDescent="0.3">
      <c r="A3961">
        <v>44137</v>
      </c>
      <c r="B3961">
        <v>306.57</v>
      </c>
      <c r="C3961">
        <v>145.6</v>
      </c>
      <c r="D3961">
        <v>351.25</v>
      </c>
      <c r="E3961">
        <v>123.97</v>
      </c>
      <c r="F3961">
        <v>74.7</v>
      </c>
      <c r="G3961">
        <v>49.71</v>
      </c>
      <c r="H3961">
        <v>125.8075</v>
      </c>
      <c r="I3961">
        <v>60.33</v>
      </c>
      <c r="J3961">
        <v>85.71</v>
      </c>
      <c r="K3961">
        <v>365.21</v>
      </c>
      <c r="L3961">
        <v>44.46</v>
      </c>
      <c r="O3961" s="1">
        <v>44137</v>
      </c>
      <c r="P3961" s="4">
        <f t="shared" si="125"/>
        <v>132.32659375</v>
      </c>
      <c r="Q3961" s="4">
        <f t="shared" si="126"/>
        <v>306.57</v>
      </c>
      <c r="T3961" s="59"/>
      <c r="U3961" s="59"/>
    </row>
    <row r="3962" spans="1:21" x14ac:dyDescent="0.3">
      <c r="A3962">
        <v>44138</v>
      </c>
      <c r="B3962">
        <v>312.35000000000002</v>
      </c>
      <c r="C3962">
        <v>147.30000000000001</v>
      </c>
      <c r="D3962">
        <v>353.76</v>
      </c>
      <c r="E3962">
        <v>125.45</v>
      </c>
      <c r="F3962">
        <v>76.58</v>
      </c>
      <c r="G3962">
        <v>51.08</v>
      </c>
      <c r="H3962">
        <v>130.19499999999999</v>
      </c>
      <c r="I3962">
        <v>61.83</v>
      </c>
      <c r="J3962">
        <v>87.69</v>
      </c>
      <c r="K3962">
        <v>372.06</v>
      </c>
      <c r="L3962">
        <v>44.85</v>
      </c>
      <c r="O3962" s="1">
        <v>44138</v>
      </c>
      <c r="P3962" s="4">
        <f t="shared" si="125"/>
        <v>134.4800625</v>
      </c>
      <c r="Q3962" s="4">
        <f t="shared" si="126"/>
        <v>312.35000000000002</v>
      </c>
      <c r="T3962" s="59"/>
      <c r="U3962" s="59"/>
    </row>
    <row r="3963" spans="1:21" x14ac:dyDescent="0.3">
      <c r="A3963">
        <v>44139</v>
      </c>
      <c r="B3963">
        <v>323.27</v>
      </c>
      <c r="C3963">
        <v>152.03</v>
      </c>
      <c r="D3963">
        <v>364.63</v>
      </c>
      <c r="E3963">
        <v>128.97</v>
      </c>
      <c r="F3963">
        <v>81.349999999999994</v>
      </c>
      <c r="G3963">
        <v>51.96</v>
      </c>
      <c r="H3963">
        <v>137.9425</v>
      </c>
      <c r="I3963">
        <v>64.86</v>
      </c>
      <c r="J3963">
        <v>89.45</v>
      </c>
      <c r="K3963">
        <v>383</v>
      </c>
      <c r="L3963">
        <v>45.7</v>
      </c>
      <c r="O3963" s="1">
        <v>44139</v>
      </c>
      <c r="P3963" s="4">
        <f t="shared" si="125"/>
        <v>139.20978125000002</v>
      </c>
      <c r="Q3963" s="4">
        <f t="shared" si="126"/>
        <v>323.27</v>
      </c>
      <c r="T3963" s="59"/>
      <c r="U3963" s="59"/>
    </row>
    <row r="3964" spans="1:21" x14ac:dyDescent="0.3">
      <c r="A3964">
        <v>44140</v>
      </c>
      <c r="B3964">
        <v>337.79</v>
      </c>
      <c r="C3964">
        <v>155.56</v>
      </c>
      <c r="D3964">
        <v>380.87</v>
      </c>
      <c r="E3964">
        <v>145.41</v>
      </c>
      <c r="F3964">
        <v>83</v>
      </c>
      <c r="G3964">
        <v>54.58</v>
      </c>
      <c r="H3964">
        <v>141.6</v>
      </c>
      <c r="I3964">
        <v>69.95</v>
      </c>
      <c r="J3964">
        <v>90.43</v>
      </c>
      <c r="K3964">
        <v>398.19</v>
      </c>
      <c r="L3964">
        <v>45.68</v>
      </c>
      <c r="O3964" s="1">
        <v>44140</v>
      </c>
      <c r="P3964" s="4">
        <f t="shared" si="125"/>
        <v>145.55412500000003</v>
      </c>
      <c r="Q3964" s="4">
        <f t="shared" si="126"/>
        <v>337.79</v>
      </c>
      <c r="T3964" s="59"/>
      <c r="U3964" s="59"/>
    </row>
    <row r="3965" spans="1:21" x14ac:dyDescent="0.3">
      <c r="A3965">
        <v>44141</v>
      </c>
      <c r="B3965">
        <v>343.3</v>
      </c>
      <c r="C3965">
        <v>157.74</v>
      </c>
      <c r="D3965">
        <v>380.62</v>
      </c>
      <c r="E3965">
        <v>145.01</v>
      </c>
      <c r="F3965">
        <v>85.88</v>
      </c>
      <c r="G3965">
        <v>55.16</v>
      </c>
      <c r="H3965">
        <v>145.62</v>
      </c>
      <c r="I3965">
        <v>70.53</v>
      </c>
      <c r="J3965">
        <v>91.41</v>
      </c>
      <c r="K3965">
        <v>406.24</v>
      </c>
      <c r="L3965">
        <v>45.39</v>
      </c>
      <c r="O3965" s="1">
        <v>44141</v>
      </c>
      <c r="P3965" s="4">
        <f t="shared" si="125"/>
        <v>147.051875</v>
      </c>
      <c r="Q3965" s="4">
        <f t="shared" si="126"/>
        <v>343.3</v>
      </c>
      <c r="T3965" s="59"/>
      <c r="U3965" s="59"/>
    </row>
    <row r="3966" spans="1:21" x14ac:dyDescent="0.3">
      <c r="A3966">
        <v>44142</v>
      </c>
      <c r="B3966">
        <v>343.3</v>
      </c>
      <c r="C3966">
        <v>157.74</v>
      </c>
      <c r="D3966">
        <v>380.62</v>
      </c>
      <c r="E3966">
        <v>145.01</v>
      </c>
      <c r="F3966">
        <v>85.88</v>
      </c>
      <c r="G3966">
        <v>55.16</v>
      </c>
      <c r="H3966">
        <v>145.62</v>
      </c>
      <c r="I3966">
        <v>70.53</v>
      </c>
      <c r="J3966">
        <v>91.41</v>
      </c>
      <c r="K3966">
        <v>406.24</v>
      </c>
      <c r="L3966">
        <v>45.39</v>
      </c>
      <c r="O3966" s="1">
        <v>44142</v>
      </c>
      <c r="P3966" s="4">
        <f t="shared" si="125"/>
        <v>147.051875</v>
      </c>
      <c r="Q3966" s="4">
        <f t="shared" si="126"/>
        <v>343.3</v>
      </c>
      <c r="T3966" s="59"/>
      <c r="U3966" s="59"/>
    </row>
    <row r="3967" spans="1:21" x14ac:dyDescent="0.3">
      <c r="A3967">
        <v>44143</v>
      </c>
      <c r="B3967">
        <v>343.3</v>
      </c>
      <c r="C3967">
        <v>157.74</v>
      </c>
      <c r="D3967">
        <v>380.62</v>
      </c>
      <c r="E3967">
        <v>145.01</v>
      </c>
      <c r="F3967">
        <v>85.88</v>
      </c>
      <c r="G3967">
        <v>55.16</v>
      </c>
      <c r="H3967">
        <v>145.62</v>
      </c>
      <c r="I3967">
        <v>70.53</v>
      </c>
      <c r="J3967">
        <v>91.41</v>
      </c>
      <c r="K3967">
        <v>406.24</v>
      </c>
      <c r="L3967">
        <v>45.39</v>
      </c>
      <c r="O3967" s="1">
        <v>44143</v>
      </c>
      <c r="P3967" s="4">
        <f t="shared" si="125"/>
        <v>147.051875</v>
      </c>
      <c r="Q3967" s="4">
        <f t="shared" si="126"/>
        <v>343.3</v>
      </c>
      <c r="T3967" s="59"/>
      <c r="U3967" s="59"/>
    </row>
    <row r="3968" spans="1:21" x14ac:dyDescent="0.3">
      <c r="A3968">
        <v>44144</v>
      </c>
      <c r="B3968">
        <v>339.3</v>
      </c>
      <c r="C3968">
        <v>156.22</v>
      </c>
      <c r="D3968">
        <v>375.54</v>
      </c>
      <c r="E3968">
        <v>142.61000000000001</v>
      </c>
      <c r="F3968">
        <v>83.12</v>
      </c>
      <c r="G3968">
        <v>55.96</v>
      </c>
      <c r="H3968">
        <v>136.3075</v>
      </c>
      <c r="I3968">
        <v>71.3</v>
      </c>
      <c r="J3968">
        <v>89.03</v>
      </c>
      <c r="K3968">
        <v>406.33</v>
      </c>
      <c r="L3968">
        <v>45.6</v>
      </c>
      <c r="O3968" s="1">
        <v>44144</v>
      </c>
      <c r="P3968" s="4">
        <f t="shared" si="125"/>
        <v>144.76696874999999</v>
      </c>
      <c r="Q3968" s="4">
        <f t="shared" si="126"/>
        <v>339.3</v>
      </c>
      <c r="T3968" s="59"/>
      <c r="U3968" s="59"/>
    </row>
    <row r="3969" spans="1:21" x14ac:dyDescent="0.3">
      <c r="A3969">
        <v>44145</v>
      </c>
      <c r="B3969">
        <v>329.12</v>
      </c>
      <c r="C3969">
        <v>151.49</v>
      </c>
      <c r="D3969">
        <v>363.13</v>
      </c>
      <c r="E3969">
        <v>140.11000000000001</v>
      </c>
      <c r="F3969">
        <v>77.989999999999995</v>
      </c>
      <c r="G3969">
        <v>55.41</v>
      </c>
      <c r="H3969">
        <v>127.7</v>
      </c>
      <c r="I3969">
        <v>69.39</v>
      </c>
      <c r="J3969">
        <v>87.66</v>
      </c>
      <c r="K3969">
        <v>399.3</v>
      </c>
      <c r="L3969">
        <v>45.44</v>
      </c>
      <c r="O3969" s="1">
        <v>44145</v>
      </c>
      <c r="P3969" s="4">
        <f t="shared" si="125"/>
        <v>140.29724999999999</v>
      </c>
      <c r="Q3969" s="4">
        <f t="shared" si="126"/>
        <v>329.12</v>
      </c>
      <c r="T3969" s="59"/>
      <c r="U3969" s="59"/>
    </row>
    <row r="3970" spans="1:21" x14ac:dyDescent="0.3">
      <c r="A3970">
        <v>44146</v>
      </c>
      <c r="B3970">
        <v>340.98</v>
      </c>
      <c r="C3970">
        <v>155.69999999999999</v>
      </c>
      <c r="D3970">
        <v>375.92</v>
      </c>
      <c r="E3970">
        <v>147.69</v>
      </c>
      <c r="F3970">
        <v>81.28</v>
      </c>
      <c r="G3970">
        <v>56.36</v>
      </c>
      <c r="H3970">
        <v>134.18</v>
      </c>
      <c r="I3970">
        <v>71.16</v>
      </c>
      <c r="J3970">
        <v>90.88</v>
      </c>
      <c r="K3970">
        <v>418.05</v>
      </c>
      <c r="L3970">
        <v>46.35</v>
      </c>
      <c r="O3970" s="1">
        <v>44146</v>
      </c>
      <c r="P3970" s="4">
        <f t="shared" si="125"/>
        <v>145.66850000000002</v>
      </c>
      <c r="Q3970" s="4">
        <f t="shared" si="126"/>
        <v>340.98</v>
      </c>
      <c r="T3970" s="59"/>
      <c r="U3970" s="59"/>
    </row>
    <row r="3971" spans="1:21" x14ac:dyDescent="0.3">
      <c r="A3971">
        <v>44147</v>
      </c>
      <c r="B3971">
        <v>336.77</v>
      </c>
      <c r="C3971">
        <v>154.5</v>
      </c>
      <c r="D3971">
        <v>370.2</v>
      </c>
      <c r="E3971">
        <v>143.91</v>
      </c>
      <c r="F3971">
        <v>81.84</v>
      </c>
      <c r="G3971">
        <v>56.25</v>
      </c>
      <c r="H3971">
        <v>134.5675</v>
      </c>
      <c r="I3971">
        <v>69.8</v>
      </c>
      <c r="J3971">
        <v>89.82</v>
      </c>
      <c r="K3971">
        <v>412.72</v>
      </c>
      <c r="L3971">
        <v>44.95</v>
      </c>
      <c r="O3971" s="1">
        <v>44147</v>
      </c>
      <c r="P3971" s="4">
        <f t="shared" si="125"/>
        <v>143.92896875</v>
      </c>
      <c r="Q3971" s="4">
        <f t="shared" si="126"/>
        <v>336.77</v>
      </c>
      <c r="T3971" s="59"/>
      <c r="U3971" s="59"/>
    </row>
    <row r="3972" spans="1:21" x14ac:dyDescent="0.3">
      <c r="A3972">
        <v>44148</v>
      </c>
      <c r="B3972">
        <v>340.9</v>
      </c>
      <c r="C3972">
        <v>156.65</v>
      </c>
      <c r="D3972">
        <v>373.5</v>
      </c>
      <c r="E3972">
        <v>144.26</v>
      </c>
      <c r="F3972">
        <v>81.430000000000007</v>
      </c>
      <c r="G3972">
        <v>57.93</v>
      </c>
      <c r="H3972">
        <v>132.97</v>
      </c>
      <c r="I3972">
        <v>72.81</v>
      </c>
      <c r="J3972">
        <v>93.22</v>
      </c>
      <c r="K3972">
        <v>419.59</v>
      </c>
      <c r="L3972">
        <v>45.46</v>
      </c>
      <c r="O3972" s="1">
        <v>44148</v>
      </c>
      <c r="P3972" s="4">
        <f t="shared" ref="P3972:P4035" si="127">SUMPRODUCT(C3972:L3972,$C$1:$L$1)</f>
        <v>145.454125</v>
      </c>
      <c r="Q3972" s="4">
        <f t="shared" si="126"/>
        <v>340.9</v>
      </c>
      <c r="T3972" s="59"/>
      <c r="U3972" s="59"/>
    </row>
    <row r="3973" spans="1:21" x14ac:dyDescent="0.3">
      <c r="A3973">
        <v>44149</v>
      </c>
      <c r="B3973">
        <v>340.9</v>
      </c>
      <c r="C3973">
        <v>156.65</v>
      </c>
      <c r="D3973">
        <v>373.5</v>
      </c>
      <c r="E3973">
        <v>144.26</v>
      </c>
      <c r="F3973">
        <v>81.430000000000007</v>
      </c>
      <c r="G3973">
        <v>57.93</v>
      </c>
      <c r="H3973">
        <v>132.97</v>
      </c>
      <c r="I3973">
        <v>72.81</v>
      </c>
      <c r="J3973">
        <v>93.22</v>
      </c>
      <c r="K3973">
        <v>419.59</v>
      </c>
      <c r="L3973">
        <v>45.46</v>
      </c>
      <c r="O3973" s="1">
        <v>44149</v>
      </c>
      <c r="P3973" s="4">
        <f t="shared" si="127"/>
        <v>145.454125</v>
      </c>
      <c r="Q3973" s="4">
        <f t="shared" si="126"/>
        <v>340.9</v>
      </c>
      <c r="T3973" s="59"/>
      <c r="U3973" s="59"/>
    </row>
    <row r="3974" spans="1:21" x14ac:dyDescent="0.3">
      <c r="A3974">
        <v>44150</v>
      </c>
      <c r="B3974">
        <v>340.9</v>
      </c>
      <c r="C3974">
        <v>156.65</v>
      </c>
      <c r="D3974">
        <v>373.5</v>
      </c>
      <c r="E3974">
        <v>144.26</v>
      </c>
      <c r="F3974">
        <v>81.430000000000007</v>
      </c>
      <c r="G3974">
        <v>57.93</v>
      </c>
      <c r="H3974">
        <v>132.97</v>
      </c>
      <c r="I3974">
        <v>72.81</v>
      </c>
      <c r="J3974">
        <v>93.22</v>
      </c>
      <c r="K3974">
        <v>419.59</v>
      </c>
      <c r="L3974">
        <v>45.46</v>
      </c>
      <c r="O3974" s="1">
        <v>44150</v>
      </c>
      <c r="P3974" s="4">
        <f t="shared" si="127"/>
        <v>145.454125</v>
      </c>
      <c r="Q3974" s="4">
        <f t="shared" si="126"/>
        <v>340.9</v>
      </c>
      <c r="T3974" s="59"/>
      <c r="U3974" s="59"/>
    </row>
    <row r="3975" spans="1:21" x14ac:dyDescent="0.3">
      <c r="A3975">
        <v>44151</v>
      </c>
      <c r="B3975">
        <v>349.38</v>
      </c>
      <c r="C3975">
        <v>158.31</v>
      </c>
      <c r="D3975">
        <v>380.81</v>
      </c>
      <c r="E3975">
        <v>149.07</v>
      </c>
      <c r="F3975">
        <v>83.73</v>
      </c>
      <c r="G3975">
        <v>61.86</v>
      </c>
      <c r="H3975">
        <v>135.1525</v>
      </c>
      <c r="I3975">
        <v>74.48</v>
      </c>
      <c r="J3975">
        <v>99.27</v>
      </c>
      <c r="K3975">
        <v>426.51</v>
      </c>
      <c r="L3975">
        <v>46.19</v>
      </c>
      <c r="O3975" s="1">
        <v>44151</v>
      </c>
      <c r="P3975" s="4">
        <f t="shared" si="127"/>
        <v>148.86928124999997</v>
      </c>
      <c r="Q3975" s="4">
        <f t="shared" si="126"/>
        <v>349.38</v>
      </c>
      <c r="T3975" s="59"/>
      <c r="U3975" s="59"/>
    </row>
    <row r="3976" spans="1:21" x14ac:dyDescent="0.3">
      <c r="A3976">
        <v>44152</v>
      </c>
      <c r="B3976">
        <v>346.5</v>
      </c>
      <c r="C3976">
        <v>155.5</v>
      </c>
      <c r="D3976">
        <v>380.6</v>
      </c>
      <c r="E3976">
        <v>148.74</v>
      </c>
      <c r="F3976">
        <v>83.36</v>
      </c>
      <c r="G3976">
        <v>61.99</v>
      </c>
      <c r="H3976">
        <v>134.2225</v>
      </c>
      <c r="I3976">
        <v>74.37</v>
      </c>
      <c r="J3976">
        <v>95.71</v>
      </c>
      <c r="K3976">
        <v>426.48</v>
      </c>
      <c r="L3976">
        <v>45.53</v>
      </c>
      <c r="O3976" s="1">
        <v>44152</v>
      </c>
      <c r="P3976" s="4">
        <f t="shared" si="127"/>
        <v>148.09465625000001</v>
      </c>
      <c r="Q3976" s="4">
        <f t="shared" si="126"/>
        <v>346.5</v>
      </c>
      <c r="T3976" s="59"/>
      <c r="U3976" s="59"/>
    </row>
    <row r="3977" spans="1:21" x14ac:dyDescent="0.3">
      <c r="A3977">
        <v>44153</v>
      </c>
      <c r="B3977">
        <v>343.92</v>
      </c>
      <c r="C3977">
        <v>153.55000000000001</v>
      </c>
      <c r="D3977">
        <v>380.62</v>
      </c>
      <c r="E3977">
        <v>147.05000000000001</v>
      </c>
      <c r="F3977">
        <v>82.54</v>
      </c>
      <c r="G3977">
        <v>60.74</v>
      </c>
      <c r="H3977">
        <v>134.28749999999999</v>
      </c>
      <c r="I3977">
        <v>75.709999999999994</v>
      </c>
      <c r="J3977">
        <v>96.93</v>
      </c>
      <c r="K3977">
        <v>423.81</v>
      </c>
      <c r="L3977">
        <v>45.06</v>
      </c>
      <c r="O3977" s="1">
        <v>44153</v>
      </c>
      <c r="P3977" s="4">
        <f t="shared" si="127"/>
        <v>147.48721875000001</v>
      </c>
      <c r="Q3977" s="4">
        <f t="shared" si="126"/>
        <v>343.92</v>
      </c>
      <c r="T3977" s="59"/>
      <c r="U3977" s="59"/>
    </row>
    <row r="3978" spans="1:21" x14ac:dyDescent="0.3">
      <c r="A3978">
        <v>44154</v>
      </c>
      <c r="B3978">
        <v>349</v>
      </c>
      <c r="C3978">
        <v>157.27000000000001</v>
      </c>
      <c r="D3978">
        <v>384.33</v>
      </c>
      <c r="E3978">
        <v>147.53</v>
      </c>
      <c r="F3978">
        <v>85.54</v>
      </c>
      <c r="G3978">
        <v>61.83</v>
      </c>
      <c r="H3978">
        <v>134.4025</v>
      </c>
      <c r="I3978">
        <v>77.25</v>
      </c>
      <c r="J3978">
        <v>96.61</v>
      </c>
      <c r="K3978">
        <v>423.36</v>
      </c>
      <c r="L3978">
        <v>45.62</v>
      </c>
      <c r="O3978" s="1">
        <v>44154</v>
      </c>
      <c r="P3978" s="4">
        <f t="shared" si="127"/>
        <v>149.04790625000001</v>
      </c>
      <c r="Q3978" s="4">
        <f t="shared" si="126"/>
        <v>349</v>
      </c>
      <c r="T3978" s="59"/>
      <c r="U3978" s="59"/>
    </row>
    <row r="3979" spans="1:21" x14ac:dyDescent="0.3">
      <c r="A3979">
        <v>44155</v>
      </c>
      <c r="B3979">
        <v>347.37</v>
      </c>
      <c r="C3979">
        <v>156.82</v>
      </c>
      <c r="D3979">
        <v>383.33</v>
      </c>
      <c r="E3979">
        <v>146.03</v>
      </c>
      <c r="F3979">
        <v>84.64</v>
      </c>
      <c r="G3979">
        <v>61.4</v>
      </c>
      <c r="H3979">
        <v>130.8775</v>
      </c>
      <c r="I3979">
        <v>76.724999999999994</v>
      </c>
      <c r="J3979">
        <v>95.33</v>
      </c>
      <c r="K3979">
        <v>423.59</v>
      </c>
      <c r="L3979">
        <v>45.39</v>
      </c>
      <c r="O3979" s="1">
        <v>44155</v>
      </c>
      <c r="P3979" s="4">
        <f t="shared" si="127"/>
        <v>148.03240625000001</v>
      </c>
      <c r="Q3979" s="4">
        <f t="shared" si="126"/>
        <v>347.37</v>
      </c>
      <c r="T3979" s="59"/>
      <c r="U3979" s="59"/>
    </row>
    <row r="3980" spans="1:21" x14ac:dyDescent="0.3">
      <c r="A3980">
        <v>44156</v>
      </c>
      <c r="B3980">
        <v>347.37</v>
      </c>
      <c r="C3980">
        <v>156.82</v>
      </c>
      <c r="D3980">
        <v>383.33</v>
      </c>
      <c r="E3980">
        <v>146.03</v>
      </c>
      <c r="F3980">
        <v>84.64</v>
      </c>
      <c r="G3980">
        <v>61.4</v>
      </c>
      <c r="H3980">
        <v>130.8775</v>
      </c>
      <c r="I3980">
        <v>76.724999999999994</v>
      </c>
      <c r="J3980">
        <v>95.33</v>
      </c>
      <c r="K3980">
        <v>423.59</v>
      </c>
      <c r="L3980">
        <v>45.39</v>
      </c>
      <c r="O3980" s="1">
        <v>44156</v>
      </c>
      <c r="P3980" s="4">
        <f t="shared" si="127"/>
        <v>148.03240625000001</v>
      </c>
      <c r="Q3980" s="4">
        <f t="shared" si="126"/>
        <v>347.37</v>
      </c>
      <c r="T3980" s="59"/>
      <c r="U3980" s="59"/>
    </row>
    <row r="3981" spans="1:21" x14ac:dyDescent="0.3">
      <c r="A3981">
        <v>44157</v>
      </c>
      <c r="B3981">
        <v>347.37</v>
      </c>
      <c r="C3981">
        <v>156.82</v>
      </c>
      <c r="D3981">
        <v>383.33</v>
      </c>
      <c r="E3981">
        <v>146.03</v>
      </c>
      <c r="F3981">
        <v>84.64</v>
      </c>
      <c r="G3981">
        <v>61.4</v>
      </c>
      <c r="H3981">
        <v>130.8775</v>
      </c>
      <c r="I3981">
        <v>76.724999999999994</v>
      </c>
      <c r="J3981">
        <v>95.33</v>
      </c>
      <c r="K3981">
        <v>423.59</v>
      </c>
      <c r="L3981">
        <v>45.39</v>
      </c>
      <c r="O3981" s="1">
        <v>44157</v>
      </c>
      <c r="P3981" s="4">
        <f t="shared" si="127"/>
        <v>148.03240625000001</v>
      </c>
      <c r="Q3981" s="4">
        <f t="shared" si="126"/>
        <v>347.37</v>
      </c>
      <c r="T3981" s="59"/>
      <c r="U3981" s="59"/>
    </row>
    <row r="3982" spans="1:21" x14ac:dyDescent="0.3">
      <c r="A3982">
        <v>44158</v>
      </c>
      <c r="B3982">
        <v>352.32</v>
      </c>
      <c r="C3982">
        <v>157.41999999999999</v>
      </c>
      <c r="D3982">
        <v>387</v>
      </c>
      <c r="E3982">
        <v>143.82</v>
      </c>
      <c r="F3982">
        <v>85.31</v>
      </c>
      <c r="G3982">
        <v>64.180000000000007</v>
      </c>
      <c r="H3982">
        <v>131.4</v>
      </c>
      <c r="I3982">
        <v>80.5</v>
      </c>
      <c r="J3982">
        <v>98.13</v>
      </c>
      <c r="K3982">
        <v>427.15</v>
      </c>
      <c r="L3982">
        <v>46.06</v>
      </c>
      <c r="O3982" s="1">
        <v>44158</v>
      </c>
      <c r="P3982" s="4">
        <f t="shared" si="127"/>
        <v>149.52912499999999</v>
      </c>
      <c r="Q3982" s="4">
        <f t="shared" si="126"/>
        <v>352.32</v>
      </c>
      <c r="T3982" s="59"/>
      <c r="U3982" s="59"/>
    </row>
    <row r="3983" spans="1:21" x14ac:dyDescent="0.3">
      <c r="A3983">
        <v>44159</v>
      </c>
      <c r="B3983">
        <v>354.24</v>
      </c>
      <c r="C3983">
        <v>159.35</v>
      </c>
      <c r="D3983">
        <v>392.23</v>
      </c>
      <c r="E3983">
        <v>145.93</v>
      </c>
      <c r="F3983">
        <v>85.07</v>
      </c>
      <c r="G3983">
        <v>63.95</v>
      </c>
      <c r="H3983">
        <v>129.57749999999999</v>
      </c>
      <c r="I3983">
        <v>82.95</v>
      </c>
      <c r="J3983">
        <v>96.64</v>
      </c>
      <c r="K3983">
        <v>424.27</v>
      </c>
      <c r="L3983">
        <v>47.01</v>
      </c>
      <c r="O3983" s="1">
        <v>44159</v>
      </c>
      <c r="P3983" s="4">
        <f t="shared" si="127"/>
        <v>150.47809375</v>
      </c>
      <c r="Q3983" s="4">
        <f t="shared" si="126"/>
        <v>354.24</v>
      </c>
      <c r="T3983" s="59"/>
      <c r="U3983" s="59"/>
    </row>
    <row r="3984" spans="1:21" x14ac:dyDescent="0.3">
      <c r="A3984">
        <v>44160</v>
      </c>
      <c r="B3984">
        <v>353.46</v>
      </c>
      <c r="C3984">
        <v>157.6</v>
      </c>
      <c r="D3984">
        <v>390.83</v>
      </c>
      <c r="E3984">
        <v>144.08000000000001</v>
      </c>
      <c r="F3984">
        <v>86.71</v>
      </c>
      <c r="G3984">
        <v>63.43</v>
      </c>
      <c r="H3984">
        <v>132.3475</v>
      </c>
      <c r="I3984">
        <v>81.14</v>
      </c>
      <c r="J3984">
        <v>97.49</v>
      </c>
      <c r="K3984">
        <v>423.48</v>
      </c>
      <c r="L3984">
        <v>47.05</v>
      </c>
      <c r="O3984" s="1">
        <v>44160</v>
      </c>
      <c r="P3984" s="4">
        <f t="shared" si="127"/>
        <v>150.15709375</v>
      </c>
      <c r="Q3984" s="4">
        <f t="shared" si="126"/>
        <v>353.46</v>
      </c>
      <c r="T3984" s="59"/>
      <c r="U3984" s="59"/>
    </row>
    <row r="3985" spans="1:21" x14ac:dyDescent="0.3">
      <c r="A3985">
        <v>44161</v>
      </c>
      <c r="B3985">
        <v>353.46</v>
      </c>
      <c r="C3985">
        <v>157.6</v>
      </c>
      <c r="D3985">
        <v>390.83</v>
      </c>
      <c r="E3985">
        <v>144.08000000000001</v>
      </c>
      <c r="F3985">
        <v>86.71</v>
      </c>
      <c r="G3985">
        <v>63.43</v>
      </c>
      <c r="H3985">
        <v>132.3475</v>
      </c>
      <c r="I3985">
        <v>81.14</v>
      </c>
      <c r="J3985">
        <v>97.49</v>
      </c>
      <c r="K3985">
        <v>423.48</v>
      </c>
      <c r="L3985">
        <v>47.05</v>
      </c>
      <c r="O3985" s="1">
        <v>44161</v>
      </c>
      <c r="P3985" s="4">
        <f t="shared" si="127"/>
        <v>150.15709375</v>
      </c>
      <c r="Q3985" s="4">
        <f t="shared" si="126"/>
        <v>353.46</v>
      </c>
      <c r="T3985" s="59"/>
      <c r="U3985" s="59"/>
    </row>
    <row r="3986" spans="1:21" x14ac:dyDescent="0.3">
      <c r="A3986">
        <v>44162</v>
      </c>
      <c r="B3986">
        <v>357.67</v>
      </c>
      <c r="C3986">
        <v>158.99</v>
      </c>
      <c r="D3986">
        <v>394.95</v>
      </c>
      <c r="E3986">
        <v>143.83000000000001</v>
      </c>
      <c r="F3986">
        <v>87.19</v>
      </c>
      <c r="G3986">
        <v>64.23</v>
      </c>
      <c r="H3986">
        <v>132.61250000000001</v>
      </c>
      <c r="I3986">
        <v>82.66</v>
      </c>
      <c r="J3986">
        <v>98.74</v>
      </c>
      <c r="K3986">
        <v>437.77</v>
      </c>
      <c r="L3986">
        <v>47.45</v>
      </c>
      <c r="O3986" s="1">
        <v>44162</v>
      </c>
      <c r="P3986" s="4">
        <f t="shared" si="127"/>
        <v>151.91565624999998</v>
      </c>
      <c r="Q3986" s="4">
        <f t="shared" si="126"/>
        <v>357.67</v>
      </c>
      <c r="T3986" s="59"/>
      <c r="U3986" s="59"/>
    </row>
    <row r="3987" spans="1:21" x14ac:dyDescent="0.3">
      <c r="A3987">
        <v>44163</v>
      </c>
      <c r="B3987">
        <v>357.67</v>
      </c>
      <c r="C3987">
        <v>158.99</v>
      </c>
      <c r="D3987">
        <v>394.95</v>
      </c>
      <c r="E3987">
        <v>143.83000000000001</v>
      </c>
      <c r="F3987">
        <v>87.19</v>
      </c>
      <c r="G3987">
        <v>64.23</v>
      </c>
      <c r="H3987">
        <v>132.61250000000001</v>
      </c>
      <c r="I3987">
        <v>82.66</v>
      </c>
      <c r="J3987">
        <v>98.74</v>
      </c>
      <c r="K3987">
        <v>437.77</v>
      </c>
      <c r="L3987">
        <v>47.45</v>
      </c>
      <c r="O3987" s="1">
        <v>44163</v>
      </c>
      <c r="P3987" s="4">
        <f t="shared" si="127"/>
        <v>151.91565624999998</v>
      </c>
      <c r="Q3987" s="4">
        <f t="shared" si="126"/>
        <v>357.67</v>
      </c>
      <c r="T3987" s="59"/>
      <c r="U3987" s="59"/>
    </row>
    <row r="3988" spans="1:21" x14ac:dyDescent="0.3">
      <c r="A3988">
        <v>44164</v>
      </c>
      <c r="B3988">
        <v>357.67</v>
      </c>
      <c r="C3988">
        <v>158.99</v>
      </c>
      <c r="D3988">
        <v>394.95</v>
      </c>
      <c r="E3988">
        <v>143.83000000000001</v>
      </c>
      <c r="F3988">
        <v>87.19</v>
      </c>
      <c r="G3988">
        <v>64.23</v>
      </c>
      <c r="H3988">
        <v>132.61250000000001</v>
      </c>
      <c r="I3988">
        <v>82.66</v>
      </c>
      <c r="J3988">
        <v>98.74</v>
      </c>
      <c r="K3988">
        <v>437.77</v>
      </c>
      <c r="L3988">
        <v>47.45</v>
      </c>
      <c r="O3988" s="1">
        <v>44164</v>
      </c>
      <c r="P3988" s="4">
        <f t="shared" si="127"/>
        <v>151.91565624999998</v>
      </c>
      <c r="Q3988" s="4">
        <f t="shared" si="126"/>
        <v>357.67</v>
      </c>
      <c r="T3988" s="59"/>
      <c r="U3988" s="59"/>
    </row>
    <row r="3989" spans="1:21" x14ac:dyDescent="0.3">
      <c r="A3989">
        <v>44165</v>
      </c>
      <c r="B3989">
        <v>361.81</v>
      </c>
      <c r="C3989">
        <v>161.25</v>
      </c>
      <c r="D3989">
        <v>401.58</v>
      </c>
      <c r="E3989">
        <v>147.16999999999999</v>
      </c>
      <c r="F3989">
        <v>92.66</v>
      </c>
      <c r="G3989">
        <v>64.09</v>
      </c>
      <c r="H3989">
        <v>134.01499999999999</v>
      </c>
      <c r="I3989">
        <v>82.48</v>
      </c>
      <c r="J3989">
        <v>97.02</v>
      </c>
      <c r="K3989">
        <v>437.73</v>
      </c>
      <c r="L3989">
        <v>48.35</v>
      </c>
      <c r="O3989" s="1">
        <v>44165</v>
      </c>
      <c r="P3989" s="4">
        <f t="shared" si="127"/>
        <v>154.04193750000002</v>
      </c>
      <c r="Q3989" s="4">
        <f t="shared" si="126"/>
        <v>361.81</v>
      </c>
      <c r="T3989" s="59"/>
      <c r="U3989" s="59"/>
    </row>
    <row r="3990" spans="1:21" x14ac:dyDescent="0.3">
      <c r="A3990">
        <v>44166</v>
      </c>
      <c r="B3990">
        <v>367.78</v>
      </c>
      <c r="C3990">
        <v>163.49</v>
      </c>
      <c r="D3990">
        <v>404.57</v>
      </c>
      <c r="E3990">
        <v>151.26</v>
      </c>
      <c r="F3990">
        <v>92.63</v>
      </c>
      <c r="G3990">
        <v>67.08</v>
      </c>
      <c r="H3990">
        <v>133.9</v>
      </c>
      <c r="I3990">
        <v>84.27</v>
      </c>
      <c r="J3990">
        <v>100.86</v>
      </c>
      <c r="K3990">
        <v>449.24</v>
      </c>
      <c r="L3990">
        <v>49.56</v>
      </c>
      <c r="O3990" s="1">
        <v>44166</v>
      </c>
      <c r="P3990" s="4">
        <f t="shared" si="127"/>
        <v>156.5155</v>
      </c>
      <c r="Q3990" s="4">
        <f t="shared" si="126"/>
        <v>367.78</v>
      </c>
      <c r="T3990" s="59"/>
      <c r="U3990" s="59"/>
    </row>
    <row r="3991" spans="1:21" x14ac:dyDescent="0.3">
      <c r="A3991">
        <v>44167</v>
      </c>
      <c r="B3991">
        <v>368.86</v>
      </c>
      <c r="C3991">
        <v>162.72</v>
      </c>
      <c r="D3991">
        <v>403.73</v>
      </c>
      <c r="E3991">
        <v>149.97999999999999</v>
      </c>
      <c r="F3991">
        <v>93.74</v>
      </c>
      <c r="G3991">
        <v>69.11</v>
      </c>
      <c r="H3991">
        <v>135.44499999999999</v>
      </c>
      <c r="I3991">
        <v>85.29</v>
      </c>
      <c r="J3991">
        <v>99.54</v>
      </c>
      <c r="K3991">
        <v>451</v>
      </c>
      <c r="L3991">
        <v>49.9</v>
      </c>
      <c r="O3991" s="1">
        <v>44167</v>
      </c>
      <c r="P3991" s="4">
        <f t="shared" si="127"/>
        <v>156.8924375</v>
      </c>
      <c r="Q3991" s="4">
        <f t="shared" si="126"/>
        <v>368.86</v>
      </c>
      <c r="T3991" s="59"/>
      <c r="U3991" s="59"/>
    </row>
    <row r="3992" spans="1:21" x14ac:dyDescent="0.3">
      <c r="A3992">
        <v>44168</v>
      </c>
      <c r="B3992">
        <v>369.34</v>
      </c>
      <c r="C3992">
        <v>161.97999999999999</v>
      </c>
      <c r="D3992">
        <v>399.8</v>
      </c>
      <c r="E3992">
        <v>149.91</v>
      </c>
      <c r="F3992">
        <v>92.31</v>
      </c>
      <c r="G3992">
        <v>69.900000000000006</v>
      </c>
      <c r="H3992">
        <v>133.96</v>
      </c>
      <c r="I3992">
        <v>86.1</v>
      </c>
      <c r="J3992">
        <v>99.5</v>
      </c>
      <c r="K3992">
        <v>452.9</v>
      </c>
      <c r="L3992">
        <v>50.99</v>
      </c>
      <c r="O3992" s="1">
        <v>44168</v>
      </c>
      <c r="P3992" s="4">
        <f t="shared" si="127"/>
        <v>156.426875</v>
      </c>
      <c r="Q3992" s="4">
        <f t="shared" si="126"/>
        <v>369.34</v>
      </c>
      <c r="T3992" s="59"/>
      <c r="U3992" s="59"/>
    </row>
    <row r="3993" spans="1:21" x14ac:dyDescent="0.3">
      <c r="A3993">
        <v>44169</v>
      </c>
      <c r="B3993">
        <v>379.41</v>
      </c>
      <c r="C3993">
        <v>166.52</v>
      </c>
      <c r="D3993">
        <v>411.68</v>
      </c>
      <c r="E3993">
        <v>157.62</v>
      </c>
      <c r="F3993">
        <v>94.04</v>
      </c>
      <c r="G3993">
        <v>73.34</v>
      </c>
      <c r="H3993">
        <v>135.58250000000001</v>
      </c>
      <c r="I3993">
        <v>88.84</v>
      </c>
      <c r="J3993">
        <v>103.73</v>
      </c>
      <c r="K3993">
        <v>464.39</v>
      </c>
      <c r="L3993">
        <v>51.984999999999999</v>
      </c>
      <c r="O3993" s="1">
        <v>44169</v>
      </c>
      <c r="P3993" s="4">
        <f t="shared" si="127"/>
        <v>161.11184375000002</v>
      </c>
      <c r="Q3993" s="4">
        <f t="shared" si="126"/>
        <v>379.41</v>
      </c>
      <c r="T3993" s="59"/>
      <c r="U3993" s="59"/>
    </row>
    <row r="3994" spans="1:21" x14ac:dyDescent="0.3">
      <c r="A3994">
        <v>44170</v>
      </c>
      <c r="B3994">
        <v>379.41</v>
      </c>
      <c r="C3994">
        <v>166.52</v>
      </c>
      <c r="D3994">
        <v>411.68</v>
      </c>
      <c r="E3994">
        <v>157.62</v>
      </c>
      <c r="F3994">
        <v>94.04</v>
      </c>
      <c r="G3994">
        <v>73.34</v>
      </c>
      <c r="H3994">
        <v>135.58250000000001</v>
      </c>
      <c r="I3994">
        <v>88.84</v>
      </c>
      <c r="J3994">
        <v>103.73</v>
      </c>
      <c r="K3994">
        <v>464.39</v>
      </c>
      <c r="L3994">
        <v>51.984999999999999</v>
      </c>
      <c r="O3994" s="1">
        <v>44170</v>
      </c>
      <c r="P3994" s="4">
        <f t="shared" si="127"/>
        <v>161.11184375000002</v>
      </c>
      <c r="Q3994" s="4">
        <f t="shared" si="126"/>
        <v>379.41</v>
      </c>
      <c r="T3994" s="59"/>
      <c r="U3994" s="59"/>
    </row>
    <row r="3995" spans="1:21" x14ac:dyDescent="0.3">
      <c r="A3995">
        <v>44171</v>
      </c>
      <c r="B3995">
        <v>379.41</v>
      </c>
      <c r="C3995">
        <v>166.52</v>
      </c>
      <c r="D3995">
        <v>411.68</v>
      </c>
      <c r="E3995">
        <v>157.62</v>
      </c>
      <c r="F3995">
        <v>94.04</v>
      </c>
      <c r="G3995">
        <v>73.34</v>
      </c>
      <c r="H3995">
        <v>135.58250000000001</v>
      </c>
      <c r="I3995">
        <v>88.84</v>
      </c>
      <c r="J3995">
        <v>103.73</v>
      </c>
      <c r="K3995">
        <v>464.39</v>
      </c>
      <c r="L3995">
        <v>51.984999999999999</v>
      </c>
      <c r="O3995" s="1">
        <v>44171</v>
      </c>
      <c r="P3995" s="4">
        <f t="shared" si="127"/>
        <v>161.11184375000002</v>
      </c>
      <c r="Q3995" s="4">
        <f t="shared" si="126"/>
        <v>379.41</v>
      </c>
      <c r="T3995" s="59"/>
      <c r="U3995" s="59"/>
    </row>
    <row r="3996" spans="1:21" x14ac:dyDescent="0.3">
      <c r="A3996">
        <v>44172</v>
      </c>
      <c r="B3996">
        <v>381.33</v>
      </c>
      <c r="C3996">
        <v>166.29</v>
      </c>
      <c r="D3996">
        <v>420.89</v>
      </c>
      <c r="E3996">
        <v>158.02000000000001</v>
      </c>
      <c r="F3996">
        <v>94.07</v>
      </c>
      <c r="G3996">
        <v>72.61</v>
      </c>
      <c r="H3996">
        <v>136.0675</v>
      </c>
      <c r="I3996">
        <v>89.14</v>
      </c>
      <c r="J3996">
        <v>106.39</v>
      </c>
      <c r="K3996">
        <v>469.73</v>
      </c>
      <c r="L3996">
        <v>50.2</v>
      </c>
      <c r="O3996" s="1">
        <v>44172</v>
      </c>
      <c r="P3996" s="4">
        <f t="shared" si="127"/>
        <v>162.37584375000003</v>
      </c>
      <c r="Q3996" s="4">
        <f t="shared" si="126"/>
        <v>381.33</v>
      </c>
      <c r="T3996" s="59"/>
      <c r="U3996" s="59"/>
    </row>
    <row r="3997" spans="1:21" x14ac:dyDescent="0.3">
      <c r="A3997">
        <v>44173</v>
      </c>
      <c r="B3997">
        <v>382.56</v>
      </c>
      <c r="C3997">
        <v>166.68</v>
      </c>
      <c r="D3997">
        <v>423.41</v>
      </c>
      <c r="E3997">
        <v>158.80000000000001</v>
      </c>
      <c r="F3997">
        <v>92.92</v>
      </c>
      <c r="G3997">
        <v>73.19</v>
      </c>
      <c r="H3997">
        <v>133.5</v>
      </c>
      <c r="I3997">
        <v>89.75</v>
      </c>
      <c r="J3997">
        <v>105.64</v>
      </c>
      <c r="K3997">
        <v>468.57</v>
      </c>
      <c r="L3997">
        <v>50.69</v>
      </c>
      <c r="O3997" s="1">
        <v>44173</v>
      </c>
      <c r="P3997" s="4">
        <f t="shared" si="127"/>
        <v>162.46625</v>
      </c>
      <c r="Q3997" s="4">
        <f t="shared" si="126"/>
        <v>382.56</v>
      </c>
      <c r="T3997" s="59"/>
      <c r="U3997" s="59"/>
    </row>
    <row r="3998" spans="1:21" x14ac:dyDescent="0.3">
      <c r="A3998">
        <v>44174</v>
      </c>
      <c r="B3998">
        <v>371.78</v>
      </c>
      <c r="C3998">
        <v>162.76</v>
      </c>
      <c r="D3998">
        <v>416.22</v>
      </c>
      <c r="E3998">
        <v>156.02000000000001</v>
      </c>
      <c r="F3998">
        <v>89.83</v>
      </c>
      <c r="G3998">
        <v>71.41</v>
      </c>
      <c r="H3998">
        <v>129.3075</v>
      </c>
      <c r="I3998">
        <v>87.82</v>
      </c>
      <c r="J3998">
        <v>104.42</v>
      </c>
      <c r="K3998">
        <v>452.89</v>
      </c>
      <c r="L3998">
        <v>50.07</v>
      </c>
      <c r="O3998" s="1">
        <v>44174</v>
      </c>
      <c r="P3998" s="4">
        <f t="shared" si="127"/>
        <v>158.75221875</v>
      </c>
      <c r="Q3998" s="4">
        <f t="shared" si="126"/>
        <v>371.78</v>
      </c>
      <c r="T3998" s="59"/>
      <c r="U3998" s="59"/>
    </row>
    <row r="3999" spans="1:21" x14ac:dyDescent="0.3">
      <c r="A3999">
        <v>44175</v>
      </c>
      <c r="B3999">
        <v>371.26</v>
      </c>
      <c r="C3999">
        <v>162</v>
      </c>
      <c r="D3999">
        <v>410.04</v>
      </c>
      <c r="E3999">
        <v>155.75</v>
      </c>
      <c r="F3999">
        <v>91.66</v>
      </c>
      <c r="G3999">
        <v>71.28</v>
      </c>
      <c r="H3999">
        <v>129.7225</v>
      </c>
      <c r="I3999">
        <v>87.89</v>
      </c>
      <c r="J3999">
        <v>104.23</v>
      </c>
      <c r="K3999">
        <v>457.8</v>
      </c>
      <c r="L3999">
        <v>50.26</v>
      </c>
      <c r="O3999" s="1">
        <v>44175</v>
      </c>
      <c r="P3999" s="4">
        <f t="shared" si="127"/>
        <v>158.44428124999996</v>
      </c>
      <c r="Q3999" s="4">
        <f t="shared" si="126"/>
        <v>371.26</v>
      </c>
      <c r="T3999" s="59"/>
      <c r="U3999" s="59"/>
    </row>
    <row r="4000" spans="1:21" x14ac:dyDescent="0.3">
      <c r="A4000">
        <v>44176</v>
      </c>
      <c r="B4000">
        <v>367.65</v>
      </c>
      <c r="C4000">
        <v>160.61000000000001</v>
      </c>
      <c r="D4000">
        <v>405.82</v>
      </c>
      <c r="E4000">
        <v>144.28</v>
      </c>
      <c r="F4000">
        <v>91.65</v>
      </c>
      <c r="G4000">
        <v>70.53</v>
      </c>
      <c r="H4000">
        <v>130.13249999999999</v>
      </c>
      <c r="I4000">
        <v>88.3</v>
      </c>
      <c r="J4000">
        <v>104.03</v>
      </c>
      <c r="K4000">
        <v>452.63</v>
      </c>
      <c r="L4000">
        <v>49.73</v>
      </c>
      <c r="O4000" s="1">
        <v>44176</v>
      </c>
      <c r="P4000" s="4">
        <f t="shared" si="127"/>
        <v>156.20140624999999</v>
      </c>
      <c r="Q4000" s="4">
        <f t="shared" si="126"/>
        <v>367.65</v>
      </c>
      <c r="T4000" s="59"/>
      <c r="U4000" s="59"/>
    </row>
    <row r="4001" spans="1:21" x14ac:dyDescent="0.3">
      <c r="A4001">
        <v>44177</v>
      </c>
      <c r="B4001">
        <v>367.65</v>
      </c>
      <c r="C4001">
        <v>160.61000000000001</v>
      </c>
      <c r="D4001">
        <v>405.82</v>
      </c>
      <c r="E4001">
        <v>144.28</v>
      </c>
      <c r="F4001">
        <v>91.65</v>
      </c>
      <c r="G4001">
        <v>70.53</v>
      </c>
      <c r="H4001">
        <v>130.13249999999999</v>
      </c>
      <c r="I4001">
        <v>88.3</v>
      </c>
      <c r="J4001">
        <v>104.03</v>
      </c>
      <c r="K4001">
        <v>452.63</v>
      </c>
      <c r="L4001">
        <v>49.73</v>
      </c>
      <c r="O4001" s="1">
        <v>44177</v>
      </c>
      <c r="P4001" s="4">
        <f t="shared" si="127"/>
        <v>156.20140624999999</v>
      </c>
      <c r="Q4001" s="4">
        <f t="shared" si="126"/>
        <v>367.65</v>
      </c>
      <c r="T4001" s="59"/>
      <c r="U4001" s="59"/>
    </row>
    <row r="4002" spans="1:21" x14ac:dyDescent="0.3">
      <c r="A4002">
        <v>44178</v>
      </c>
      <c r="B4002">
        <v>367.65</v>
      </c>
      <c r="C4002">
        <v>160.61000000000001</v>
      </c>
      <c r="D4002">
        <v>405.82</v>
      </c>
      <c r="E4002">
        <v>144.28</v>
      </c>
      <c r="F4002">
        <v>91.65</v>
      </c>
      <c r="G4002">
        <v>70.53</v>
      </c>
      <c r="H4002">
        <v>130.13249999999999</v>
      </c>
      <c r="I4002">
        <v>88.3</v>
      </c>
      <c r="J4002">
        <v>104.03</v>
      </c>
      <c r="K4002">
        <v>452.63</v>
      </c>
      <c r="L4002">
        <v>49.73</v>
      </c>
      <c r="O4002" s="1">
        <v>44178</v>
      </c>
      <c r="P4002" s="4">
        <f t="shared" si="127"/>
        <v>156.20140624999999</v>
      </c>
      <c r="Q4002" s="4">
        <f t="shared" si="126"/>
        <v>367.65</v>
      </c>
      <c r="T4002" s="59"/>
      <c r="U4002" s="59"/>
    </row>
    <row r="4003" spans="1:21" x14ac:dyDescent="0.3">
      <c r="A4003">
        <v>44179</v>
      </c>
      <c r="B4003">
        <v>371</v>
      </c>
      <c r="C4003">
        <v>160.12</v>
      </c>
      <c r="D4003">
        <v>411.8</v>
      </c>
      <c r="E4003">
        <v>146.29</v>
      </c>
      <c r="F4003">
        <v>94.78</v>
      </c>
      <c r="G4003">
        <v>71.540000000000006</v>
      </c>
      <c r="H4003">
        <v>133.08750000000001</v>
      </c>
      <c r="I4003">
        <v>88.5</v>
      </c>
      <c r="J4003">
        <v>103.56</v>
      </c>
      <c r="K4003">
        <v>452.99</v>
      </c>
      <c r="L4003">
        <v>50.47</v>
      </c>
      <c r="O4003" s="1">
        <v>44179</v>
      </c>
      <c r="P4003" s="4">
        <f t="shared" si="127"/>
        <v>157.94359375000002</v>
      </c>
      <c r="Q4003" s="4">
        <f t="shared" si="126"/>
        <v>371</v>
      </c>
      <c r="T4003" s="59"/>
      <c r="U4003" s="59"/>
    </row>
    <row r="4004" spans="1:21" x14ac:dyDescent="0.3">
      <c r="A4004">
        <v>44180</v>
      </c>
      <c r="B4004">
        <v>376.17</v>
      </c>
      <c r="C4004">
        <v>162.38</v>
      </c>
      <c r="D4004">
        <v>418.06</v>
      </c>
      <c r="E4004">
        <v>148.36000000000001</v>
      </c>
      <c r="F4004">
        <v>97.12</v>
      </c>
      <c r="G4004">
        <v>73.150000000000006</v>
      </c>
      <c r="H4004">
        <v>133.60499999999999</v>
      </c>
      <c r="I4004">
        <v>88.47</v>
      </c>
      <c r="J4004">
        <v>105.09</v>
      </c>
      <c r="K4004">
        <v>469.3</v>
      </c>
      <c r="L4004">
        <v>50.664999999999999</v>
      </c>
      <c r="O4004" s="1">
        <v>44180</v>
      </c>
      <c r="P4004" s="4">
        <f t="shared" si="127"/>
        <v>160.54812500000003</v>
      </c>
      <c r="Q4004" s="4">
        <f t="shared" si="126"/>
        <v>376.17</v>
      </c>
      <c r="T4004" s="59"/>
      <c r="U4004" s="59"/>
    </row>
    <row r="4005" spans="1:21" x14ac:dyDescent="0.3">
      <c r="A4005">
        <v>44181</v>
      </c>
      <c r="B4005">
        <v>376.39</v>
      </c>
      <c r="C4005">
        <v>162.12</v>
      </c>
      <c r="D4005">
        <v>424.9</v>
      </c>
      <c r="E4005">
        <v>149.74</v>
      </c>
      <c r="F4005">
        <v>96.85</v>
      </c>
      <c r="G4005">
        <v>72.989999999999995</v>
      </c>
      <c r="H4005">
        <v>132.42500000000001</v>
      </c>
      <c r="I4005">
        <v>88.55</v>
      </c>
      <c r="J4005">
        <v>105.2</v>
      </c>
      <c r="K4005">
        <v>471.53</v>
      </c>
      <c r="L4005">
        <v>51.12</v>
      </c>
      <c r="O4005" s="1">
        <v>44181</v>
      </c>
      <c r="P4005" s="4">
        <f t="shared" si="127"/>
        <v>161.43968750000002</v>
      </c>
      <c r="Q4005" s="4">
        <f t="shared" si="126"/>
        <v>376.39</v>
      </c>
      <c r="T4005" s="59"/>
      <c r="U4005" s="59"/>
    </row>
    <row r="4006" spans="1:21" x14ac:dyDescent="0.3">
      <c r="A4006">
        <v>44182</v>
      </c>
      <c r="B4006">
        <v>377.08</v>
      </c>
      <c r="C4006">
        <v>162.69</v>
      </c>
      <c r="D4006">
        <v>426.1</v>
      </c>
      <c r="E4006">
        <v>149.53</v>
      </c>
      <c r="F4006">
        <v>96.84</v>
      </c>
      <c r="G4006">
        <v>72.260000000000005</v>
      </c>
      <c r="H4006">
        <v>133.41249999999999</v>
      </c>
      <c r="I4006">
        <v>87.5</v>
      </c>
      <c r="J4006">
        <v>103.9</v>
      </c>
      <c r="K4006">
        <v>477.3</v>
      </c>
      <c r="L4006">
        <v>50.65</v>
      </c>
      <c r="O4006" s="1">
        <v>44182</v>
      </c>
      <c r="P4006" s="4">
        <f t="shared" si="127"/>
        <v>161.69553125000002</v>
      </c>
      <c r="Q4006" s="4">
        <f t="shared" si="126"/>
        <v>377.08</v>
      </c>
      <c r="T4006" s="59"/>
      <c r="U4006" s="59"/>
    </row>
    <row r="4007" spans="1:21" x14ac:dyDescent="0.3">
      <c r="A4007">
        <v>44183</v>
      </c>
      <c r="B4007">
        <v>374.84</v>
      </c>
      <c r="C4007">
        <v>164.07</v>
      </c>
      <c r="D4007">
        <v>434.56</v>
      </c>
      <c r="E4007">
        <v>147.41999999999999</v>
      </c>
      <c r="F4007">
        <v>95.92</v>
      </c>
      <c r="G4007">
        <v>71.459999999999994</v>
      </c>
      <c r="H4007">
        <v>132.72</v>
      </c>
      <c r="I4007">
        <v>86.09</v>
      </c>
      <c r="J4007">
        <v>104.28</v>
      </c>
      <c r="K4007">
        <v>477.24</v>
      </c>
      <c r="L4007">
        <v>47.46</v>
      </c>
      <c r="O4007" s="1">
        <v>44183</v>
      </c>
      <c r="P4007" s="4">
        <f t="shared" si="127"/>
        <v>161.79225</v>
      </c>
      <c r="Q4007" s="4">
        <f t="shared" si="126"/>
        <v>374.84</v>
      </c>
      <c r="T4007" s="59"/>
      <c r="U4007" s="59"/>
    </row>
    <row r="4008" spans="1:21" x14ac:dyDescent="0.3">
      <c r="A4008">
        <v>44184</v>
      </c>
      <c r="B4008">
        <v>374.84</v>
      </c>
      <c r="C4008">
        <v>164.07</v>
      </c>
      <c r="D4008">
        <v>434.56</v>
      </c>
      <c r="E4008">
        <v>147.41999999999999</v>
      </c>
      <c r="F4008">
        <v>95.92</v>
      </c>
      <c r="G4008">
        <v>71.459999999999994</v>
      </c>
      <c r="H4008">
        <v>132.72</v>
      </c>
      <c r="I4008">
        <v>86.09</v>
      </c>
      <c r="J4008">
        <v>104.28</v>
      </c>
      <c r="K4008">
        <v>477.24</v>
      </c>
      <c r="L4008">
        <v>47.46</v>
      </c>
      <c r="O4008" s="1">
        <v>44184</v>
      </c>
      <c r="P4008" s="4">
        <f t="shared" si="127"/>
        <v>161.79225</v>
      </c>
      <c r="Q4008" s="4">
        <f t="shared" si="126"/>
        <v>374.84</v>
      </c>
      <c r="T4008" s="59"/>
      <c r="U4008" s="59"/>
    </row>
    <row r="4009" spans="1:21" x14ac:dyDescent="0.3">
      <c r="A4009">
        <v>44185</v>
      </c>
      <c r="B4009">
        <v>374.84</v>
      </c>
      <c r="C4009">
        <v>164.07</v>
      </c>
      <c r="D4009">
        <v>434.56</v>
      </c>
      <c r="E4009">
        <v>147.41999999999999</v>
      </c>
      <c r="F4009">
        <v>95.92</v>
      </c>
      <c r="G4009">
        <v>71.459999999999994</v>
      </c>
      <c r="H4009">
        <v>132.72</v>
      </c>
      <c r="I4009">
        <v>86.09</v>
      </c>
      <c r="J4009">
        <v>104.28</v>
      </c>
      <c r="K4009">
        <v>477.24</v>
      </c>
      <c r="L4009">
        <v>47.46</v>
      </c>
      <c r="O4009" s="1">
        <v>44185</v>
      </c>
      <c r="P4009" s="4">
        <f t="shared" si="127"/>
        <v>161.79225</v>
      </c>
      <c r="Q4009" s="4">
        <f t="shared" si="126"/>
        <v>374.84</v>
      </c>
      <c r="T4009" s="59"/>
      <c r="U4009" s="59"/>
    </row>
    <row r="4010" spans="1:21" x14ac:dyDescent="0.3">
      <c r="A4010">
        <v>44186</v>
      </c>
      <c r="B4010">
        <v>373.17</v>
      </c>
      <c r="C4010">
        <v>162.43</v>
      </c>
      <c r="D4010">
        <v>428.88</v>
      </c>
      <c r="E4010">
        <v>146.80000000000001</v>
      </c>
      <c r="F4010">
        <v>93.23</v>
      </c>
      <c r="G4010">
        <v>71.47</v>
      </c>
      <c r="H4010">
        <v>133.32249999999999</v>
      </c>
      <c r="I4010">
        <v>86.41</v>
      </c>
      <c r="J4010">
        <v>104.83</v>
      </c>
      <c r="K4010">
        <v>472.26</v>
      </c>
      <c r="L4010">
        <v>46.36</v>
      </c>
      <c r="O4010" s="1">
        <v>44186</v>
      </c>
      <c r="P4010" s="4">
        <f t="shared" si="127"/>
        <v>160.35603125</v>
      </c>
      <c r="Q4010" s="4">
        <f t="shared" si="126"/>
        <v>373.17</v>
      </c>
      <c r="T4010" s="59"/>
      <c r="U4010" s="59"/>
    </row>
    <row r="4011" spans="1:21" x14ac:dyDescent="0.3">
      <c r="A4011">
        <v>44187</v>
      </c>
      <c r="B4011">
        <v>372.62</v>
      </c>
      <c r="C4011">
        <v>162.52000000000001</v>
      </c>
      <c r="D4011">
        <v>433.1</v>
      </c>
      <c r="E4011">
        <v>146.34</v>
      </c>
      <c r="F4011">
        <v>93.16</v>
      </c>
      <c r="G4011">
        <v>70.44</v>
      </c>
      <c r="H4011">
        <v>132.7825</v>
      </c>
      <c r="I4011">
        <v>85.64</v>
      </c>
      <c r="J4011">
        <v>103.94</v>
      </c>
      <c r="K4011">
        <v>476.18</v>
      </c>
      <c r="L4011">
        <v>46.17</v>
      </c>
      <c r="O4011" s="1">
        <v>44187</v>
      </c>
      <c r="P4011" s="4">
        <f t="shared" si="127"/>
        <v>160.64815625</v>
      </c>
      <c r="Q4011" s="4">
        <f t="shared" si="126"/>
        <v>372.62</v>
      </c>
      <c r="T4011" s="59"/>
      <c r="U4011" s="59"/>
    </row>
    <row r="4012" spans="1:21" x14ac:dyDescent="0.3">
      <c r="A4012">
        <v>44188</v>
      </c>
      <c r="B4012">
        <v>369.82</v>
      </c>
      <c r="C4012">
        <v>160.97999999999999</v>
      </c>
      <c r="D4012">
        <v>425.46</v>
      </c>
      <c r="E4012">
        <v>146.96</v>
      </c>
      <c r="F4012">
        <v>91.55</v>
      </c>
      <c r="G4012">
        <v>69.95</v>
      </c>
      <c r="H4012">
        <v>130.0925</v>
      </c>
      <c r="I4012">
        <v>84.03</v>
      </c>
      <c r="J4012">
        <v>103.76</v>
      </c>
      <c r="K4012">
        <v>474.62</v>
      </c>
      <c r="L4012">
        <v>46.57</v>
      </c>
      <c r="O4012" s="1">
        <v>44188</v>
      </c>
      <c r="P4012" s="4">
        <f t="shared" si="127"/>
        <v>158.92315625000001</v>
      </c>
      <c r="Q4012" s="4">
        <f t="shared" si="126"/>
        <v>369.82</v>
      </c>
      <c r="T4012" s="59"/>
      <c r="U4012" s="59"/>
    </row>
    <row r="4013" spans="1:21" x14ac:dyDescent="0.3">
      <c r="A4013">
        <v>44189</v>
      </c>
      <c r="B4013">
        <v>373.12</v>
      </c>
      <c r="C4013">
        <v>161.63999999999999</v>
      </c>
      <c r="D4013">
        <v>431.46</v>
      </c>
      <c r="E4013">
        <v>148.79</v>
      </c>
      <c r="F4013">
        <v>91.81</v>
      </c>
      <c r="G4013">
        <v>70.58</v>
      </c>
      <c r="H4013">
        <v>129.9375</v>
      </c>
      <c r="I4013">
        <v>85.33</v>
      </c>
      <c r="J4013">
        <v>105.97</v>
      </c>
      <c r="K4013">
        <v>483.09</v>
      </c>
      <c r="L4013">
        <v>47.07</v>
      </c>
      <c r="O4013" s="1">
        <v>44189</v>
      </c>
      <c r="P4013" s="4">
        <f t="shared" si="127"/>
        <v>160.69746875000001</v>
      </c>
      <c r="Q4013" s="4">
        <f t="shared" ref="Q4013:Q4076" si="128">B4013</f>
        <v>373.12</v>
      </c>
      <c r="T4013" s="59"/>
      <c r="U4013" s="59"/>
    </row>
    <row r="4014" spans="1:21" x14ac:dyDescent="0.3">
      <c r="A4014">
        <v>44190</v>
      </c>
      <c r="B4014">
        <v>373.12</v>
      </c>
      <c r="C4014">
        <v>161.63999999999999</v>
      </c>
      <c r="D4014">
        <v>431.46</v>
      </c>
      <c r="E4014">
        <v>148.79</v>
      </c>
      <c r="F4014">
        <v>91.81</v>
      </c>
      <c r="G4014">
        <v>70.58</v>
      </c>
      <c r="H4014">
        <v>129.9375</v>
      </c>
      <c r="I4014">
        <v>85.33</v>
      </c>
      <c r="J4014">
        <v>105.97</v>
      </c>
      <c r="K4014">
        <v>483.09</v>
      </c>
      <c r="L4014">
        <v>47.07</v>
      </c>
      <c r="O4014" s="1">
        <v>44190</v>
      </c>
      <c r="P4014" s="4">
        <f t="shared" si="127"/>
        <v>160.69746875000001</v>
      </c>
      <c r="Q4014" s="4">
        <f t="shared" si="128"/>
        <v>373.12</v>
      </c>
      <c r="T4014" s="59"/>
      <c r="U4014" s="59"/>
    </row>
    <row r="4015" spans="1:21" x14ac:dyDescent="0.3">
      <c r="A4015">
        <v>44191</v>
      </c>
      <c r="B4015">
        <v>373.12</v>
      </c>
      <c r="C4015">
        <v>161.63999999999999</v>
      </c>
      <c r="D4015">
        <v>431.46</v>
      </c>
      <c r="E4015">
        <v>148.79</v>
      </c>
      <c r="F4015">
        <v>91.81</v>
      </c>
      <c r="G4015">
        <v>70.58</v>
      </c>
      <c r="H4015">
        <v>129.9375</v>
      </c>
      <c r="I4015">
        <v>85.33</v>
      </c>
      <c r="J4015">
        <v>105.97</v>
      </c>
      <c r="K4015">
        <v>483.09</v>
      </c>
      <c r="L4015">
        <v>47.07</v>
      </c>
      <c r="O4015" s="1">
        <v>44191</v>
      </c>
      <c r="P4015" s="4">
        <f t="shared" si="127"/>
        <v>160.69746875000001</v>
      </c>
      <c r="Q4015" s="4">
        <f t="shared" si="128"/>
        <v>373.12</v>
      </c>
      <c r="T4015" s="59"/>
      <c r="U4015" s="59"/>
    </row>
    <row r="4016" spans="1:21" x14ac:dyDescent="0.3">
      <c r="A4016">
        <v>44192</v>
      </c>
      <c r="B4016">
        <v>373.12</v>
      </c>
      <c r="C4016">
        <v>161.63999999999999</v>
      </c>
      <c r="D4016">
        <v>431.46</v>
      </c>
      <c r="E4016">
        <v>148.79</v>
      </c>
      <c r="F4016">
        <v>91.81</v>
      </c>
      <c r="G4016">
        <v>70.58</v>
      </c>
      <c r="H4016">
        <v>129.9375</v>
      </c>
      <c r="I4016">
        <v>85.33</v>
      </c>
      <c r="J4016">
        <v>105.97</v>
      </c>
      <c r="K4016">
        <v>483.09</v>
      </c>
      <c r="L4016">
        <v>47.07</v>
      </c>
      <c r="O4016" s="1">
        <v>44192</v>
      </c>
      <c r="P4016" s="4">
        <f t="shared" si="127"/>
        <v>160.69746875000001</v>
      </c>
      <c r="Q4016" s="4">
        <f t="shared" si="128"/>
        <v>373.12</v>
      </c>
      <c r="T4016" s="59"/>
      <c r="U4016" s="59"/>
    </row>
    <row r="4017" spans="1:21" x14ac:dyDescent="0.3">
      <c r="A4017">
        <v>44193</v>
      </c>
      <c r="B4017">
        <v>372.71</v>
      </c>
      <c r="C4017">
        <v>161.47</v>
      </c>
      <c r="D4017">
        <v>431.88</v>
      </c>
      <c r="E4017">
        <v>147.74</v>
      </c>
      <c r="F4017">
        <v>91.6</v>
      </c>
      <c r="G4017">
        <v>70.66</v>
      </c>
      <c r="H4017">
        <v>129</v>
      </c>
      <c r="I4017">
        <v>84.87</v>
      </c>
      <c r="J4017">
        <v>106.15</v>
      </c>
      <c r="K4017">
        <v>480.24</v>
      </c>
      <c r="L4017">
        <v>47.07</v>
      </c>
      <c r="O4017" s="1">
        <v>44193</v>
      </c>
      <c r="P4017" s="4">
        <f t="shared" si="127"/>
        <v>160.30212500000002</v>
      </c>
      <c r="Q4017" s="4">
        <f t="shared" si="128"/>
        <v>372.71</v>
      </c>
      <c r="T4017" s="59"/>
      <c r="U4017" s="59"/>
    </row>
    <row r="4018" spans="1:21" x14ac:dyDescent="0.3">
      <c r="A4018">
        <v>44194</v>
      </c>
      <c r="B4018">
        <v>371.75</v>
      </c>
      <c r="C4018">
        <v>161.18</v>
      </c>
      <c r="D4018">
        <v>429.04</v>
      </c>
      <c r="E4018">
        <v>148.49</v>
      </c>
      <c r="F4018">
        <v>90.62</v>
      </c>
      <c r="G4018">
        <v>70.209999999999994</v>
      </c>
      <c r="H4018">
        <v>129.4325</v>
      </c>
      <c r="I4018">
        <v>84.27</v>
      </c>
      <c r="J4018">
        <v>105.56</v>
      </c>
      <c r="K4018">
        <v>484.01</v>
      </c>
      <c r="L4018">
        <v>49.39</v>
      </c>
      <c r="O4018" s="1">
        <v>44194</v>
      </c>
      <c r="P4018" s="4">
        <f t="shared" si="127"/>
        <v>160.27465625000002</v>
      </c>
      <c r="Q4018" s="4">
        <f t="shared" si="128"/>
        <v>371.75</v>
      </c>
      <c r="T4018" s="59"/>
      <c r="U4018" s="59"/>
    </row>
    <row r="4019" spans="1:21" x14ac:dyDescent="0.3">
      <c r="A4019">
        <v>44195</v>
      </c>
      <c r="B4019">
        <v>377.98</v>
      </c>
      <c r="C4019">
        <v>162.69999999999999</v>
      </c>
      <c r="D4019">
        <v>434.83</v>
      </c>
      <c r="E4019">
        <v>149.94999999999999</v>
      </c>
      <c r="F4019">
        <v>92.29</v>
      </c>
      <c r="G4019">
        <v>71.92</v>
      </c>
      <c r="H4019">
        <v>131.45750000000001</v>
      </c>
      <c r="I4019">
        <v>86.98</v>
      </c>
      <c r="J4019">
        <v>108.9</v>
      </c>
      <c r="K4019">
        <v>489.91</v>
      </c>
      <c r="L4019">
        <v>48.75</v>
      </c>
      <c r="O4019" s="1">
        <v>44195</v>
      </c>
      <c r="P4019" s="4">
        <f t="shared" si="127"/>
        <v>162.56421875000001</v>
      </c>
      <c r="Q4019" s="4">
        <f t="shared" si="128"/>
        <v>377.98</v>
      </c>
      <c r="T4019" s="59"/>
      <c r="U4019" s="59"/>
    </row>
    <row r="4020" spans="1:21" x14ac:dyDescent="0.3">
      <c r="A4020">
        <v>44196</v>
      </c>
      <c r="B4020">
        <v>379.18</v>
      </c>
      <c r="C4020">
        <v>164.13</v>
      </c>
      <c r="D4020">
        <v>437.85</v>
      </c>
      <c r="E4020">
        <v>152.34</v>
      </c>
      <c r="F4020">
        <v>91.71</v>
      </c>
      <c r="G4020">
        <v>75.180000000000007</v>
      </c>
      <c r="H4020">
        <v>130.55000000000001</v>
      </c>
      <c r="I4020">
        <v>86.3</v>
      </c>
      <c r="J4020">
        <v>109.04</v>
      </c>
      <c r="K4020">
        <v>487.72</v>
      </c>
      <c r="L4020">
        <v>49.82</v>
      </c>
      <c r="O4020" s="1">
        <v>44196</v>
      </c>
      <c r="P4020" s="4">
        <f t="shared" si="127"/>
        <v>163.47450000000001</v>
      </c>
      <c r="Q4020" s="4">
        <f t="shared" si="128"/>
        <v>379.18</v>
      </c>
      <c r="T4020" s="59"/>
      <c r="U4020" s="59"/>
    </row>
    <row r="4021" spans="1:21" x14ac:dyDescent="0.3">
      <c r="A4021">
        <v>44197</v>
      </c>
      <c r="B4021">
        <v>379.18</v>
      </c>
      <c r="C4021">
        <v>164.13</v>
      </c>
      <c r="D4021">
        <v>437.85</v>
      </c>
      <c r="E4021">
        <v>152.34</v>
      </c>
      <c r="F4021">
        <v>91.71</v>
      </c>
      <c r="G4021">
        <v>75.180000000000007</v>
      </c>
      <c r="H4021">
        <v>130.55000000000001</v>
      </c>
      <c r="I4021">
        <v>86.3</v>
      </c>
      <c r="J4021">
        <v>109.04</v>
      </c>
      <c r="K4021">
        <v>487.72</v>
      </c>
      <c r="L4021">
        <v>49.82</v>
      </c>
      <c r="O4021" s="1">
        <v>44197</v>
      </c>
      <c r="P4021" s="4">
        <f t="shared" si="127"/>
        <v>163.47450000000001</v>
      </c>
      <c r="Q4021" s="4">
        <f t="shared" si="128"/>
        <v>379.18</v>
      </c>
      <c r="T4021" s="59"/>
      <c r="U4021" s="59"/>
    </row>
    <row r="4022" spans="1:21" x14ac:dyDescent="0.3">
      <c r="A4022">
        <v>44198</v>
      </c>
      <c r="B4022">
        <v>379.18</v>
      </c>
      <c r="C4022">
        <v>164.13</v>
      </c>
      <c r="D4022">
        <v>437.85</v>
      </c>
      <c r="E4022">
        <v>152.34</v>
      </c>
      <c r="F4022">
        <v>91.71</v>
      </c>
      <c r="G4022">
        <v>75.180000000000007</v>
      </c>
      <c r="H4022">
        <v>130.55000000000001</v>
      </c>
      <c r="I4022">
        <v>86.3</v>
      </c>
      <c r="J4022">
        <v>109.04</v>
      </c>
      <c r="K4022">
        <v>487.72</v>
      </c>
      <c r="L4022">
        <v>49.82</v>
      </c>
      <c r="O4022" s="1">
        <v>44198</v>
      </c>
      <c r="P4022" s="4">
        <f t="shared" si="127"/>
        <v>163.47450000000001</v>
      </c>
      <c r="Q4022" s="4">
        <f t="shared" si="128"/>
        <v>379.18</v>
      </c>
      <c r="T4022" s="59"/>
      <c r="U4022" s="59"/>
    </row>
    <row r="4023" spans="1:21" x14ac:dyDescent="0.3">
      <c r="A4023">
        <v>44199</v>
      </c>
      <c r="B4023">
        <v>379.18</v>
      </c>
      <c r="C4023">
        <v>164.13</v>
      </c>
      <c r="D4023">
        <v>437.85</v>
      </c>
      <c r="E4023">
        <v>152.34</v>
      </c>
      <c r="F4023">
        <v>91.71</v>
      </c>
      <c r="G4023">
        <v>75.180000000000007</v>
      </c>
      <c r="H4023">
        <v>130.55000000000001</v>
      </c>
      <c r="I4023">
        <v>86.3</v>
      </c>
      <c r="J4023">
        <v>109.04</v>
      </c>
      <c r="K4023">
        <v>487.72</v>
      </c>
      <c r="L4023">
        <v>49.82</v>
      </c>
      <c r="O4023" s="1">
        <v>44199</v>
      </c>
      <c r="P4023" s="4">
        <f t="shared" si="127"/>
        <v>163.47450000000001</v>
      </c>
      <c r="Q4023" s="4">
        <f t="shared" si="128"/>
        <v>379.18</v>
      </c>
      <c r="T4023" s="59"/>
      <c r="U4023" s="59"/>
    </row>
    <row r="4024" spans="1:21" x14ac:dyDescent="0.3">
      <c r="A4024">
        <v>44200</v>
      </c>
      <c r="B4024">
        <v>377.59</v>
      </c>
      <c r="C4024">
        <v>162.22</v>
      </c>
      <c r="D4024">
        <v>425.22</v>
      </c>
      <c r="E4024">
        <v>148.5</v>
      </c>
      <c r="F4024">
        <v>92.3</v>
      </c>
      <c r="G4024">
        <v>74.05</v>
      </c>
      <c r="H4024">
        <v>131.13499999999999</v>
      </c>
      <c r="I4024">
        <v>86.87</v>
      </c>
      <c r="J4024">
        <v>111.7</v>
      </c>
      <c r="K4024">
        <v>500</v>
      </c>
      <c r="L4024">
        <v>49.67</v>
      </c>
      <c r="O4024" s="1">
        <v>44200</v>
      </c>
      <c r="P4024" s="4">
        <f t="shared" si="127"/>
        <v>162.20606249999997</v>
      </c>
      <c r="Q4024" s="4">
        <f t="shared" si="128"/>
        <v>377.59</v>
      </c>
      <c r="T4024" s="59"/>
      <c r="U4024" s="59"/>
    </row>
    <row r="4025" spans="1:21" x14ac:dyDescent="0.3">
      <c r="A4025">
        <v>44201</v>
      </c>
      <c r="B4025">
        <v>385.31</v>
      </c>
      <c r="C4025">
        <v>163.41</v>
      </c>
      <c r="D4025">
        <v>428.1</v>
      </c>
      <c r="E4025">
        <v>152.43</v>
      </c>
      <c r="F4025">
        <v>92.77</v>
      </c>
      <c r="G4025">
        <v>77.260000000000005</v>
      </c>
      <c r="H4025">
        <v>134.04750000000001</v>
      </c>
      <c r="I4025">
        <v>89.6</v>
      </c>
      <c r="J4025">
        <v>112.77</v>
      </c>
      <c r="K4025">
        <v>505.36</v>
      </c>
      <c r="L4025">
        <v>50.61</v>
      </c>
      <c r="O4025" s="1">
        <v>44201</v>
      </c>
      <c r="P4025" s="4">
        <f t="shared" si="127"/>
        <v>164.58209374999998</v>
      </c>
      <c r="Q4025" s="4">
        <f t="shared" si="128"/>
        <v>385.31</v>
      </c>
      <c r="T4025" s="59"/>
      <c r="U4025" s="59"/>
    </row>
    <row r="4026" spans="1:21" x14ac:dyDescent="0.3">
      <c r="A4026">
        <v>44202</v>
      </c>
      <c r="B4026">
        <v>384.06</v>
      </c>
      <c r="C4026">
        <v>164.22</v>
      </c>
      <c r="D4026">
        <v>425.46</v>
      </c>
      <c r="E4026">
        <v>151.19</v>
      </c>
      <c r="F4026">
        <v>90.33</v>
      </c>
      <c r="G4026">
        <v>77.11</v>
      </c>
      <c r="H4026">
        <v>126.145</v>
      </c>
      <c r="I4026">
        <v>90.83</v>
      </c>
      <c r="J4026">
        <v>115.61</v>
      </c>
      <c r="K4026">
        <v>490.22</v>
      </c>
      <c r="L4026">
        <v>51.1</v>
      </c>
      <c r="O4026" s="1">
        <v>44202</v>
      </c>
      <c r="P4026" s="4">
        <f t="shared" si="127"/>
        <v>162.63481249999998</v>
      </c>
      <c r="Q4026" s="4">
        <f t="shared" si="128"/>
        <v>384.06</v>
      </c>
      <c r="T4026" s="59"/>
      <c r="U4026" s="59"/>
    </row>
    <row r="4027" spans="1:21" x14ac:dyDescent="0.3">
      <c r="A4027">
        <v>44203</v>
      </c>
      <c r="B4027">
        <v>398.55</v>
      </c>
      <c r="C4027">
        <v>167.94</v>
      </c>
      <c r="D4027">
        <v>443.39</v>
      </c>
      <c r="E4027">
        <v>155.69999999999999</v>
      </c>
      <c r="F4027">
        <v>95.16</v>
      </c>
      <c r="G4027">
        <v>79.11</v>
      </c>
      <c r="H4027">
        <v>133.44</v>
      </c>
      <c r="I4027">
        <v>94.56</v>
      </c>
      <c r="J4027">
        <v>121.43</v>
      </c>
      <c r="K4027">
        <v>501.43</v>
      </c>
      <c r="L4027">
        <v>52.19</v>
      </c>
      <c r="O4027" s="1">
        <v>44203</v>
      </c>
      <c r="P4027" s="4">
        <f t="shared" si="127"/>
        <v>168.56062500000002</v>
      </c>
      <c r="Q4027" s="4">
        <f t="shared" si="128"/>
        <v>398.55</v>
      </c>
      <c r="T4027" s="59"/>
      <c r="U4027" s="59"/>
    </row>
    <row r="4028" spans="1:21" x14ac:dyDescent="0.3">
      <c r="A4028">
        <v>44204</v>
      </c>
      <c r="B4028">
        <v>398.76</v>
      </c>
      <c r="C4028">
        <v>171.16</v>
      </c>
      <c r="D4028">
        <v>445.64</v>
      </c>
      <c r="E4028">
        <v>156.63999999999999</v>
      </c>
      <c r="F4028">
        <v>94.58</v>
      </c>
      <c r="G4028">
        <v>77.42</v>
      </c>
      <c r="H4028">
        <v>132.76750000000001</v>
      </c>
      <c r="I4028">
        <v>95.56</v>
      </c>
      <c r="J4028">
        <v>118.69</v>
      </c>
      <c r="K4028">
        <v>508.74</v>
      </c>
      <c r="L4028">
        <v>51.65</v>
      </c>
      <c r="O4028" s="1">
        <v>44204</v>
      </c>
      <c r="P4028" s="4">
        <f t="shared" si="127"/>
        <v>169.23096875000002</v>
      </c>
      <c r="Q4028" s="4">
        <f t="shared" si="128"/>
        <v>398.76</v>
      </c>
      <c r="T4028" s="59"/>
      <c r="U4028" s="59"/>
    </row>
    <row r="4029" spans="1:21" x14ac:dyDescent="0.3">
      <c r="A4029">
        <v>44205</v>
      </c>
      <c r="B4029">
        <v>398.76</v>
      </c>
      <c r="C4029">
        <v>171.16</v>
      </c>
      <c r="D4029">
        <v>445.64</v>
      </c>
      <c r="E4029">
        <v>156.63999999999999</v>
      </c>
      <c r="F4029">
        <v>94.58</v>
      </c>
      <c r="G4029">
        <v>77.42</v>
      </c>
      <c r="H4029">
        <v>132.76750000000001</v>
      </c>
      <c r="I4029">
        <v>95.56</v>
      </c>
      <c r="J4029">
        <v>118.69</v>
      </c>
      <c r="K4029">
        <v>508.74</v>
      </c>
      <c r="L4029">
        <v>51.65</v>
      </c>
      <c r="O4029" s="1">
        <v>44205</v>
      </c>
      <c r="P4029" s="4">
        <f t="shared" si="127"/>
        <v>169.23096875000002</v>
      </c>
      <c r="Q4029" s="4">
        <f t="shared" si="128"/>
        <v>398.76</v>
      </c>
      <c r="T4029" s="59"/>
      <c r="U4029" s="59"/>
    </row>
    <row r="4030" spans="1:21" x14ac:dyDescent="0.3">
      <c r="A4030">
        <v>44206</v>
      </c>
      <c r="B4030">
        <v>398.76</v>
      </c>
      <c r="C4030">
        <v>171.16</v>
      </c>
      <c r="D4030">
        <v>445.64</v>
      </c>
      <c r="E4030">
        <v>156.63999999999999</v>
      </c>
      <c r="F4030">
        <v>94.58</v>
      </c>
      <c r="G4030">
        <v>77.42</v>
      </c>
      <c r="H4030">
        <v>132.76750000000001</v>
      </c>
      <c r="I4030">
        <v>95.56</v>
      </c>
      <c r="J4030">
        <v>118.69</v>
      </c>
      <c r="K4030">
        <v>508.74</v>
      </c>
      <c r="L4030">
        <v>51.65</v>
      </c>
      <c r="O4030" s="1">
        <v>44206</v>
      </c>
      <c r="P4030" s="4">
        <f t="shared" si="127"/>
        <v>169.23096875000002</v>
      </c>
      <c r="Q4030" s="4">
        <f t="shared" si="128"/>
        <v>398.76</v>
      </c>
      <c r="T4030" s="59"/>
      <c r="U4030" s="59"/>
    </row>
    <row r="4031" spans="1:21" x14ac:dyDescent="0.3">
      <c r="A4031">
        <v>44207</v>
      </c>
      <c r="B4031">
        <v>402.8</v>
      </c>
      <c r="C4031">
        <v>171.31</v>
      </c>
      <c r="D4031">
        <v>445.76</v>
      </c>
      <c r="E4031">
        <v>156.11000000000001</v>
      </c>
      <c r="F4031">
        <v>97.25</v>
      </c>
      <c r="G4031">
        <v>78.67</v>
      </c>
      <c r="H4031">
        <v>136.215</v>
      </c>
      <c r="I4031">
        <v>97.96</v>
      </c>
      <c r="J4031">
        <v>122.6</v>
      </c>
      <c r="K4031">
        <v>507.95</v>
      </c>
      <c r="L4031">
        <v>51.54</v>
      </c>
      <c r="O4031" s="1">
        <v>44207</v>
      </c>
      <c r="P4031" s="4">
        <f t="shared" si="127"/>
        <v>170.4441875</v>
      </c>
      <c r="Q4031" s="4">
        <f t="shared" si="128"/>
        <v>402.8</v>
      </c>
      <c r="T4031" s="59"/>
      <c r="U4031" s="59"/>
    </row>
    <row r="4032" spans="1:21" x14ac:dyDescent="0.3">
      <c r="A4032">
        <v>44208</v>
      </c>
      <c r="B4032">
        <v>405.24</v>
      </c>
      <c r="C4032">
        <v>172.3</v>
      </c>
      <c r="D4032">
        <v>449.39</v>
      </c>
      <c r="E4032">
        <v>154.44999999999999</v>
      </c>
      <c r="F4032">
        <v>95.355000000000004</v>
      </c>
      <c r="G4032">
        <v>79.459999999999994</v>
      </c>
      <c r="H4032">
        <v>134.8475</v>
      </c>
      <c r="I4032">
        <v>100.01</v>
      </c>
      <c r="J4032">
        <v>123</v>
      </c>
      <c r="K4032">
        <v>513.92999999999995</v>
      </c>
      <c r="L4032">
        <v>53.24</v>
      </c>
      <c r="O4032" s="1">
        <v>44208</v>
      </c>
      <c r="P4032" s="4">
        <f t="shared" si="127"/>
        <v>171.23990625000002</v>
      </c>
      <c r="Q4032" s="4">
        <f t="shared" si="128"/>
        <v>405.24</v>
      </c>
      <c r="T4032" s="59"/>
      <c r="U4032" s="59"/>
    </row>
    <row r="4033" spans="1:21" x14ac:dyDescent="0.3">
      <c r="A4033">
        <v>44209</v>
      </c>
      <c r="B4033">
        <v>405.9</v>
      </c>
      <c r="C4033">
        <v>171.41</v>
      </c>
      <c r="D4033">
        <v>451.21</v>
      </c>
      <c r="E4033">
        <v>157.41999999999999</v>
      </c>
      <c r="F4033">
        <v>91.78</v>
      </c>
      <c r="G4033">
        <v>79.91</v>
      </c>
      <c r="H4033">
        <v>135.3175</v>
      </c>
      <c r="I4033">
        <v>98.05</v>
      </c>
      <c r="J4033">
        <v>119.23</v>
      </c>
      <c r="K4033">
        <v>514.05999999999995</v>
      </c>
      <c r="L4033">
        <v>56.95</v>
      </c>
      <c r="O4033" s="1">
        <v>44209</v>
      </c>
      <c r="P4033" s="4">
        <f t="shared" si="127"/>
        <v>171.39484375000001</v>
      </c>
      <c r="Q4033" s="4">
        <f t="shared" si="128"/>
        <v>405.9</v>
      </c>
      <c r="T4033" s="59"/>
      <c r="U4033" s="59"/>
    </row>
    <row r="4034" spans="1:21" x14ac:dyDescent="0.3">
      <c r="A4034">
        <v>44210</v>
      </c>
      <c r="B4034">
        <v>414.5</v>
      </c>
      <c r="C4034">
        <v>171.71</v>
      </c>
      <c r="D4034">
        <v>452.07</v>
      </c>
      <c r="E4034">
        <v>160.85</v>
      </c>
      <c r="F4034">
        <v>90.79</v>
      </c>
      <c r="G4034">
        <v>81.3</v>
      </c>
      <c r="H4034">
        <v>132.0025</v>
      </c>
      <c r="I4034">
        <v>105.8</v>
      </c>
      <c r="J4034">
        <v>126.45</v>
      </c>
      <c r="K4034">
        <v>544.65</v>
      </c>
      <c r="L4034">
        <v>59.25</v>
      </c>
      <c r="O4034" s="1">
        <v>44210</v>
      </c>
      <c r="P4034" s="4">
        <f t="shared" si="127"/>
        <v>174.60440624999998</v>
      </c>
      <c r="Q4034" s="4">
        <f t="shared" si="128"/>
        <v>414.5</v>
      </c>
      <c r="T4034" s="59"/>
      <c r="U4034" s="59"/>
    </row>
    <row r="4035" spans="1:21" x14ac:dyDescent="0.3">
      <c r="A4035">
        <v>44211</v>
      </c>
      <c r="B4035">
        <v>406.07</v>
      </c>
      <c r="C4035">
        <v>169.19</v>
      </c>
      <c r="D4035">
        <v>445.85</v>
      </c>
      <c r="E4035">
        <v>157.09</v>
      </c>
      <c r="F4035">
        <v>88.21</v>
      </c>
      <c r="G4035">
        <v>80.72</v>
      </c>
      <c r="H4035">
        <v>128.595</v>
      </c>
      <c r="I4035">
        <v>103.14</v>
      </c>
      <c r="J4035">
        <v>125.23</v>
      </c>
      <c r="K4035">
        <v>527.5</v>
      </c>
      <c r="L4035">
        <v>57.58</v>
      </c>
      <c r="O4035" s="1">
        <v>44211</v>
      </c>
      <c r="P4035" s="4">
        <f t="shared" si="127"/>
        <v>171.05368750000002</v>
      </c>
      <c r="Q4035" s="4">
        <f t="shared" si="128"/>
        <v>406.07</v>
      </c>
      <c r="T4035" s="59"/>
      <c r="U4035" s="59"/>
    </row>
    <row r="4036" spans="1:21" x14ac:dyDescent="0.3">
      <c r="A4036">
        <v>44212</v>
      </c>
      <c r="B4036">
        <v>406.07</v>
      </c>
      <c r="C4036">
        <v>169.19</v>
      </c>
      <c r="D4036">
        <v>445.85</v>
      </c>
      <c r="E4036">
        <v>157.09</v>
      </c>
      <c r="F4036">
        <v>88.21</v>
      </c>
      <c r="G4036">
        <v>80.72</v>
      </c>
      <c r="H4036">
        <v>128.595</v>
      </c>
      <c r="I4036">
        <v>103.14</v>
      </c>
      <c r="J4036">
        <v>125.23</v>
      </c>
      <c r="K4036">
        <v>527.5</v>
      </c>
      <c r="L4036">
        <v>57.58</v>
      </c>
      <c r="O4036" s="1">
        <v>44212</v>
      </c>
      <c r="P4036" s="4">
        <f t="shared" ref="P4036:P4099" si="129">SUMPRODUCT(C4036:L4036,$C$1:$L$1)</f>
        <v>171.05368750000002</v>
      </c>
      <c r="Q4036" s="4">
        <f t="shared" si="128"/>
        <v>406.07</v>
      </c>
      <c r="T4036" s="59"/>
      <c r="U4036" s="59"/>
    </row>
    <row r="4037" spans="1:21" x14ac:dyDescent="0.3">
      <c r="A4037">
        <v>44213</v>
      </c>
      <c r="B4037">
        <v>406.07</v>
      </c>
      <c r="C4037">
        <v>169.19</v>
      </c>
      <c r="D4037">
        <v>445.85</v>
      </c>
      <c r="E4037">
        <v>157.09</v>
      </c>
      <c r="F4037">
        <v>88.21</v>
      </c>
      <c r="G4037">
        <v>80.72</v>
      </c>
      <c r="H4037">
        <v>128.595</v>
      </c>
      <c r="I4037">
        <v>103.14</v>
      </c>
      <c r="J4037">
        <v>125.23</v>
      </c>
      <c r="K4037">
        <v>527.5</v>
      </c>
      <c r="L4037">
        <v>57.58</v>
      </c>
      <c r="O4037" s="1">
        <v>44213</v>
      </c>
      <c r="P4037" s="4">
        <f t="shared" si="129"/>
        <v>171.05368750000002</v>
      </c>
      <c r="Q4037" s="4">
        <f t="shared" si="128"/>
        <v>406.07</v>
      </c>
      <c r="T4037" s="59"/>
      <c r="U4037" s="59"/>
    </row>
    <row r="4038" spans="1:21" x14ac:dyDescent="0.3">
      <c r="A4038">
        <v>44214</v>
      </c>
      <c r="B4038">
        <v>406.07</v>
      </c>
      <c r="C4038">
        <v>169.19</v>
      </c>
      <c r="D4038">
        <v>445.85</v>
      </c>
      <c r="E4038">
        <v>157.09</v>
      </c>
      <c r="F4038">
        <v>88.21</v>
      </c>
      <c r="G4038">
        <v>80.72</v>
      </c>
      <c r="H4038">
        <v>128.595</v>
      </c>
      <c r="I4038">
        <v>103.14</v>
      </c>
      <c r="J4038">
        <v>125.23</v>
      </c>
      <c r="K4038">
        <v>527.5</v>
      </c>
      <c r="L4038">
        <v>57.58</v>
      </c>
      <c r="O4038" s="1">
        <v>44214</v>
      </c>
      <c r="P4038" s="4">
        <f t="shared" si="129"/>
        <v>171.05368750000002</v>
      </c>
      <c r="Q4038" s="4">
        <f t="shared" si="128"/>
        <v>406.07</v>
      </c>
      <c r="T4038" s="59"/>
      <c r="U4038" s="59"/>
    </row>
    <row r="4039" spans="1:21" x14ac:dyDescent="0.3">
      <c r="A4039">
        <v>44215</v>
      </c>
      <c r="B4039">
        <v>420</v>
      </c>
      <c r="C4039">
        <v>174.19</v>
      </c>
      <c r="D4039">
        <v>459.27</v>
      </c>
      <c r="E4039">
        <v>163.77000000000001</v>
      </c>
      <c r="F4039">
        <v>89.45</v>
      </c>
      <c r="G4039">
        <v>85.5</v>
      </c>
      <c r="H4039">
        <v>130.2525</v>
      </c>
      <c r="I4039">
        <v>109.22</v>
      </c>
      <c r="J4039">
        <v>131.30000000000001</v>
      </c>
      <c r="K4039">
        <v>549.5</v>
      </c>
      <c r="L4039">
        <v>57.99</v>
      </c>
      <c r="O4039" s="1">
        <v>44215</v>
      </c>
      <c r="P4039" s="4">
        <f t="shared" si="129"/>
        <v>176.87478125000001</v>
      </c>
      <c r="Q4039" s="4">
        <f t="shared" si="128"/>
        <v>420</v>
      </c>
      <c r="T4039" s="59"/>
      <c r="U4039" s="59"/>
    </row>
    <row r="4040" spans="1:21" x14ac:dyDescent="0.3">
      <c r="A4040">
        <v>44216</v>
      </c>
      <c r="B4040">
        <v>418.5</v>
      </c>
      <c r="C4040">
        <v>173.33</v>
      </c>
      <c r="D4040">
        <v>461.88</v>
      </c>
      <c r="E4040">
        <v>164.6</v>
      </c>
      <c r="F4040">
        <v>88.75</v>
      </c>
      <c r="G4040">
        <v>83.5</v>
      </c>
      <c r="H4040">
        <v>133.6575</v>
      </c>
      <c r="I4040">
        <v>107.84</v>
      </c>
      <c r="J4040">
        <v>130.63999999999999</v>
      </c>
      <c r="K4040">
        <v>549.38</v>
      </c>
      <c r="L4040">
        <v>58.67</v>
      </c>
      <c r="O4040" s="1">
        <v>44216</v>
      </c>
      <c r="P4040" s="4">
        <f t="shared" si="129"/>
        <v>177.12659375000001</v>
      </c>
      <c r="Q4040" s="4">
        <f t="shared" si="128"/>
        <v>418.5</v>
      </c>
      <c r="T4040" s="59"/>
      <c r="U4040" s="59"/>
    </row>
    <row r="4041" spans="1:21" x14ac:dyDescent="0.3">
      <c r="A4041">
        <v>44217</v>
      </c>
      <c r="B4041">
        <v>424.55</v>
      </c>
      <c r="C4041">
        <v>175.1</v>
      </c>
      <c r="D4041">
        <v>466.82</v>
      </c>
      <c r="E4041">
        <v>164.75</v>
      </c>
      <c r="F4041">
        <v>91.53</v>
      </c>
      <c r="G4041">
        <v>85.01</v>
      </c>
      <c r="H4041">
        <v>138.67500000000001</v>
      </c>
      <c r="I4041">
        <v>107.97</v>
      </c>
      <c r="J4041">
        <v>134.16</v>
      </c>
      <c r="K4041">
        <v>570.74</v>
      </c>
      <c r="L4041">
        <v>62.46</v>
      </c>
      <c r="O4041" s="1">
        <v>44217</v>
      </c>
      <c r="P4041" s="4">
        <f t="shared" si="129"/>
        <v>180.63043749999997</v>
      </c>
      <c r="Q4041" s="4">
        <f t="shared" si="128"/>
        <v>424.55</v>
      </c>
      <c r="T4041" s="59"/>
      <c r="U4041" s="59"/>
    </row>
    <row r="4042" spans="1:21" x14ac:dyDescent="0.3">
      <c r="A4042">
        <v>44218</v>
      </c>
      <c r="B4042">
        <v>417.35</v>
      </c>
      <c r="C4042">
        <v>172.81</v>
      </c>
      <c r="D4042">
        <v>465.02</v>
      </c>
      <c r="E4042">
        <v>162.41999999999999</v>
      </c>
      <c r="F4042">
        <v>92.79</v>
      </c>
      <c r="G4042">
        <v>82.28</v>
      </c>
      <c r="H4042">
        <v>137.125</v>
      </c>
      <c r="I4042">
        <v>106.33</v>
      </c>
      <c r="J4042">
        <v>129.13999999999999</v>
      </c>
      <c r="K4042">
        <v>569.45000000000005</v>
      </c>
      <c r="L4042">
        <v>56.66</v>
      </c>
      <c r="O4042" s="1">
        <v>44218</v>
      </c>
      <c r="P4042" s="4">
        <f t="shared" si="129"/>
        <v>178.41593749999998</v>
      </c>
      <c r="Q4042" s="4">
        <f t="shared" si="128"/>
        <v>417.35</v>
      </c>
      <c r="T4042" s="59"/>
      <c r="U4042" s="59"/>
    </row>
    <row r="4043" spans="1:21" x14ac:dyDescent="0.3">
      <c r="A4043">
        <v>44219</v>
      </c>
      <c r="B4043">
        <v>417.35</v>
      </c>
      <c r="C4043">
        <v>172.81</v>
      </c>
      <c r="D4043">
        <v>465.02</v>
      </c>
      <c r="E4043">
        <v>162.41999999999999</v>
      </c>
      <c r="F4043">
        <v>92.79</v>
      </c>
      <c r="G4043">
        <v>82.28</v>
      </c>
      <c r="H4043">
        <v>137.125</v>
      </c>
      <c r="I4043">
        <v>106.33</v>
      </c>
      <c r="J4043">
        <v>129.13999999999999</v>
      </c>
      <c r="K4043">
        <v>569.45000000000005</v>
      </c>
      <c r="L4043">
        <v>56.66</v>
      </c>
      <c r="O4043" s="1">
        <v>44219</v>
      </c>
      <c r="P4043" s="4">
        <f t="shared" si="129"/>
        <v>178.41593749999998</v>
      </c>
      <c r="Q4043" s="4">
        <f t="shared" si="128"/>
        <v>417.35</v>
      </c>
      <c r="T4043" s="59"/>
      <c r="U4043" s="59"/>
    </row>
    <row r="4044" spans="1:21" x14ac:dyDescent="0.3">
      <c r="A4044">
        <v>44220</v>
      </c>
      <c r="B4044">
        <v>417.35</v>
      </c>
      <c r="C4044">
        <v>172.81</v>
      </c>
      <c r="D4044">
        <v>465.02</v>
      </c>
      <c r="E4044">
        <v>162.41999999999999</v>
      </c>
      <c r="F4044">
        <v>92.79</v>
      </c>
      <c r="G4044">
        <v>82.28</v>
      </c>
      <c r="H4044">
        <v>137.125</v>
      </c>
      <c r="I4044">
        <v>106.33</v>
      </c>
      <c r="J4044">
        <v>129.13999999999999</v>
      </c>
      <c r="K4044">
        <v>569.45000000000005</v>
      </c>
      <c r="L4044">
        <v>56.66</v>
      </c>
      <c r="O4044" s="1">
        <v>44220</v>
      </c>
      <c r="P4044" s="4">
        <f t="shared" si="129"/>
        <v>178.41593749999998</v>
      </c>
      <c r="Q4044" s="4">
        <f t="shared" si="128"/>
        <v>417.35</v>
      </c>
      <c r="T4044" s="59"/>
      <c r="U4044" s="59"/>
    </row>
    <row r="4045" spans="1:21" x14ac:dyDescent="0.3">
      <c r="A4045">
        <v>44221</v>
      </c>
      <c r="B4045">
        <v>417.95</v>
      </c>
      <c r="C4045">
        <v>172.92</v>
      </c>
      <c r="D4045">
        <v>464.79</v>
      </c>
      <c r="E4045">
        <v>164.4</v>
      </c>
      <c r="F4045">
        <v>94.13</v>
      </c>
      <c r="G4045">
        <v>81.28</v>
      </c>
      <c r="H4045">
        <v>136.5325</v>
      </c>
      <c r="I4045">
        <v>108.12</v>
      </c>
      <c r="J4045">
        <v>130.52000000000001</v>
      </c>
      <c r="K4045">
        <v>567.61</v>
      </c>
      <c r="L4045">
        <v>55.44</v>
      </c>
      <c r="O4045" s="1">
        <v>44221</v>
      </c>
      <c r="P4045" s="4">
        <f t="shared" si="129"/>
        <v>178.63790625000004</v>
      </c>
      <c r="Q4045" s="4">
        <f t="shared" si="128"/>
        <v>417.95</v>
      </c>
      <c r="T4045" s="59"/>
      <c r="U4045" s="59"/>
    </row>
    <row r="4046" spans="1:21" x14ac:dyDescent="0.3">
      <c r="A4046">
        <v>44222</v>
      </c>
      <c r="B4046">
        <v>411.16</v>
      </c>
      <c r="C4046">
        <v>171.47</v>
      </c>
      <c r="D4046">
        <v>463.87</v>
      </c>
      <c r="E4046">
        <v>162.55000000000001</v>
      </c>
      <c r="F4046">
        <v>94.71</v>
      </c>
      <c r="G4046">
        <v>79.510000000000005</v>
      </c>
      <c r="H4046">
        <v>134.35249999999999</v>
      </c>
      <c r="I4046">
        <v>105.53</v>
      </c>
      <c r="J4046">
        <v>126.65</v>
      </c>
      <c r="K4046">
        <v>549</v>
      </c>
      <c r="L4046">
        <v>55.21</v>
      </c>
      <c r="O4046" s="1">
        <v>44222</v>
      </c>
      <c r="P4046" s="4">
        <f t="shared" si="129"/>
        <v>176.34278125000006</v>
      </c>
      <c r="Q4046" s="4">
        <f t="shared" si="128"/>
        <v>411.16</v>
      </c>
      <c r="T4046" s="59"/>
      <c r="U4046" s="59"/>
    </row>
    <row r="4047" spans="1:21" x14ac:dyDescent="0.3">
      <c r="A4047">
        <v>44223</v>
      </c>
      <c r="B4047">
        <v>389.82</v>
      </c>
      <c r="C4047">
        <v>162.93</v>
      </c>
      <c r="D4047">
        <v>444.7</v>
      </c>
      <c r="E4047">
        <v>153.66999999999999</v>
      </c>
      <c r="F4047">
        <v>88.84</v>
      </c>
      <c r="G4047">
        <v>75.09</v>
      </c>
      <c r="H4047">
        <v>129.17750000000001</v>
      </c>
      <c r="I4047">
        <v>98.58</v>
      </c>
      <c r="J4047">
        <v>121.74</v>
      </c>
      <c r="K4047">
        <v>524.63</v>
      </c>
      <c r="L4047">
        <v>53.59</v>
      </c>
      <c r="O4047" s="1">
        <v>44223</v>
      </c>
      <c r="P4047" s="4">
        <f t="shared" si="129"/>
        <v>168.05846875</v>
      </c>
      <c r="Q4047" s="4">
        <f t="shared" si="128"/>
        <v>389.82</v>
      </c>
      <c r="T4047" s="59"/>
      <c r="U4047" s="59"/>
    </row>
    <row r="4048" spans="1:21" x14ac:dyDescent="0.3">
      <c r="A4048">
        <v>44224</v>
      </c>
      <c r="B4048">
        <v>398.37</v>
      </c>
      <c r="C4048">
        <v>169.23</v>
      </c>
      <c r="D4048">
        <v>451.74</v>
      </c>
      <c r="E4048">
        <v>155.55000000000001</v>
      </c>
      <c r="F4048">
        <v>87.52</v>
      </c>
      <c r="G4048">
        <v>78.39</v>
      </c>
      <c r="H4048">
        <v>130.51</v>
      </c>
      <c r="I4048">
        <v>101.15</v>
      </c>
      <c r="J4048">
        <v>125.83</v>
      </c>
      <c r="K4048">
        <v>547.22</v>
      </c>
      <c r="L4048">
        <v>56.064999999999998</v>
      </c>
      <c r="O4048" s="1">
        <v>44224</v>
      </c>
      <c r="P4048" s="4">
        <f t="shared" si="129"/>
        <v>172.04493750000003</v>
      </c>
      <c r="Q4048" s="4">
        <f t="shared" si="128"/>
        <v>398.37</v>
      </c>
      <c r="T4048" s="59"/>
      <c r="U4048" s="59"/>
    </row>
    <row r="4049" spans="1:21" x14ac:dyDescent="0.3">
      <c r="A4049">
        <v>44225</v>
      </c>
      <c r="B4049">
        <v>391.42</v>
      </c>
      <c r="C4049">
        <v>165.69</v>
      </c>
      <c r="D4049">
        <v>450.5</v>
      </c>
      <c r="E4049">
        <v>156.28</v>
      </c>
      <c r="F4049">
        <v>85.64</v>
      </c>
      <c r="G4049">
        <v>78.27</v>
      </c>
      <c r="H4049">
        <v>129.89750000000001</v>
      </c>
      <c r="I4049">
        <v>96.68</v>
      </c>
      <c r="J4049">
        <v>121.52</v>
      </c>
      <c r="K4049">
        <v>534.16</v>
      </c>
      <c r="L4049">
        <v>55.51</v>
      </c>
      <c r="O4049" s="1">
        <v>44225</v>
      </c>
      <c r="P4049" s="4">
        <f t="shared" si="129"/>
        <v>169.86159375</v>
      </c>
      <c r="Q4049" s="4">
        <f t="shared" si="128"/>
        <v>391.42</v>
      </c>
      <c r="T4049" s="59"/>
      <c r="U4049" s="59"/>
    </row>
    <row r="4050" spans="1:21" x14ac:dyDescent="0.3">
      <c r="A4050">
        <v>44226</v>
      </c>
      <c r="B4050">
        <v>391.42</v>
      </c>
      <c r="C4050">
        <v>165.69</v>
      </c>
      <c r="D4050">
        <v>450.5</v>
      </c>
      <c r="E4050">
        <v>156.28</v>
      </c>
      <c r="F4050">
        <v>85.64</v>
      </c>
      <c r="G4050">
        <v>78.27</v>
      </c>
      <c r="H4050">
        <v>129.89750000000001</v>
      </c>
      <c r="I4050">
        <v>96.68</v>
      </c>
      <c r="J4050">
        <v>121.52</v>
      </c>
      <c r="K4050">
        <v>534.16</v>
      </c>
      <c r="L4050">
        <v>55.51</v>
      </c>
      <c r="O4050" s="1">
        <v>44226</v>
      </c>
      <c r="P4050" s="4">
        <f t="shared" si="129"/>
        <v>169.86159375</v>
      </c>
      <c r="Q4050" s="4">
        <f t="shared" si="128"/>
        <v>391.42</v>
      </c>
      <c r="T4050" s="59"/>
      <c r="U4050" s="59"/>
    </row>
    <row r="4051" spans="1:21" x14ac:dyDescent="0.3">
      <c r="A4051">
        <v>44227</v>
      </c>
      <c r="B4051">
        <v>391.42</v>
      </c>
      <c r="C4051">
        <v>165.69</v>
      </c>
      <c r="D4051">
        <v>450.5</v>
      </c>
      <c r="E4051">
        <v>156.28</v>
      </c>
      <c r="F4051">
        <v>85.64</v>
      </c>
      <c r="G4051">
        <v>78.27</v>
      </c>
      <c r="H4051">
        <v>129.89750000000001</v>
      </c>
      <c r="I4051">
        <v>96.68</v>
      </c>
      <c r="J4051">
        <v>121.52</v>
      </c>
      <c r="K4051">
        <v>534.16</v>
      </c>
      <c r="L4051">
        <v>55.51</v>
      </c>
      <c r="O4051" s="1">
        <v>44227</v>
      </c>
      <c r="P4051" s="4">
        <f t="shared" si="129"/>
        <v>169.86159375</v>
      </c>
      <c r="Q4051" s="4">
        <f t="shared" si="128"/>
        <v>391.42</v>
      </c>
      <c r="T4051" s="59"/>
      <c r="U4051" s="59"/>
    </row>
    <row r="4052" spans="1:21" x14ac:dyDescent="0.3">
      <c r="A4052">
        <v>44228</v>
      </c>
      <c r="B4052">
        <v>406.88</v>
      </c>
      <c r="C4052">
        <v>172.46</v>
      </c>
      <c r="D4052">
        <v>466.74</v>
      </c>
      <c r="E4052">
        <v>161.58000000000001</v>
      </c>
      <c r="F4052">
        <v>87.66</v>
      </c>
      <c r="G4052">
        <v>80.430000000000007</v>
      </c>
      <c r="H4052">
        <v>132.37</v>
      </c>
      <c r="I4052">
        <v>101.21</v>
      </c>
      <c r="J4052">
        <v>126.66</v>
      </c>
      <c r="K4052">
        <v>554.39</v>
      </c>
      <c r="L4052">
        <v>56.69</v>
      </c>
      <c r="O4052" s="1">
        <v>44228</v>
      </c>
      <c r="P4052" s="4">
        <f t="shared" si="129"/>
        <v>175.70575000000002</v>
      </c>
      <c r="Q4052" s="4">
        <f t="shared" si="128"/>
        <v>406.88</v>
      </c>
      <c r="T4052" s="59"/>
      <c r="U4052" s="59"/>
    </row>
    <row r="4053" spans="1:21" x14ac:dyDescent="0.3">
      <c r="A4053">
        <v>44229</v>
      </c>
      <c r="B4053">
        <v>413.48</v>
      </c>
      <c r="C4053">
        <v>174.75</v>
      </c>
      <c r="D4053">
        <v>476.88</v>
      </c>
      <c r="E4053">
        <v>164.78</v>
      </c>
      <c r="F4053">
        <v>88.86</v>
      </c>
      <c r="G4053">
        <v>81.62</v>
      </c>
      <c r="H4053">
        <v>135.5675</v>
      </c>
      <c r="I4053">
        <v>103.59</v>
      </c>
      <c r="J4053">
        <v>128.44</v>
      </c>
      <c r="K4053">
        <v>553.5</v>
      </c>
      <c r="L4053">
        <v>58</v>
      </c>
      <c r="O4053" s="1">
        <v>44229</v>
      </c>
      <c r="P4053" s="4">
        <f t="shared" si="129"/>
        <v>178.55234375000003</v>
      </c>
      <c r="Q4053" s="4">
        <f t="shared" si="128"/>
        <v>413.48</v>
      </c>
      <c r="T4053" s="59"/>
      <c r="U4053" s="59"/>
    </row>
    <row r="4054" spans="1:21" x14ac:dyDescent="0.3">
      <c r="A4054">
        <v>44230</v>
      </c>
      <c r="B4054">
        <v>405.08</v>
      </c>
      <c r="C4054">
        <v>168.58</v>
      </c>
      <c r="D4054">
        <v>465.19</v>
      </c>
      <c r="E4054">
        <v>162.30000000000001</v>
      </c>
      <c r="F4054">
        <v>87.89</v>
      </c>
      <c r="G4054">
        <v>79.11</v>
      </c>
      <c r="H4054">
        <v>135.30500000000001</v>
      </c>
      <c r="I4054">
        <v>99.87</v>
      </c>
      <c r="J4054">
        <v>127.5</v>
      </c>
      <c r="K4054">
        <v>542.91</v>
      </c>
      <c r="L4054">
        <v>57.68</v>
      </c>
      <c r="O4054" s="1">
        <v>44230</v>
      </c>
      <c r="P4054" s="4">
        <f t="shared" si="129"/>
        <v>174.8120625</v>
      </c>
      <c r="Q4054" s="4">
        <f t="shared" si="128"/>
        <v>405.08</v>
      </c>
      <c r="T4054" s="59"/>
      <c r="U4054" s="59"/>
    </row>
    <row r="4055" spans="1:21" x14ac:dyDescent="0.3">
      <c r="A4055">
        <v>44231</v>
      </c>
      <c r="B4055">
        <v>408.4</v>
      </c>
      <c r="C4055">
        <v>172</v>
      </c>
      <c r="D4055">
        <v>470.63</v>
      </c>
      <c r="E4055">
        <v>147.97</v>
      </c>
      <c r="F4055">
        <v>87.84</v>
      </c>
      <c r="G4055">
        <v>81.25</v>
      </c>
      <c r="H4055">
        <v>136.64250000000001</v>
      </c>
      <c r="I4055">
        <v>103.24</v>
      </c>
      <c r="J4055">
        <v>128.15</v>
      </c>
      <c r="K4055">
        <v>555.44000000000005</v>
      </c>
      <c r="L4055">
        <v>58.79</v>
      </c>
      <c r="O4055" s="1">
        <v>44231</v>
      </c>
      <c r="P4055" s="4">
        <f t="shared" si="129"/>
        <v>175.74528125000001</v>
      </c>
      <c r="Q4055" s="4">
        <f t="shared" si="128"/>
        <v>408.4</v>
      </c>
      <c r="T4055" s="59"/>
      <c r="U4055" s="59"/>
    </row>
    <row r="4056" spans="1:21" x14ac:dyDescent="0.3">
      <c r="A4056">
        <v>44232</v>
      </c>
      <c r="B4056">
        <v>405.61</v>
      </c>
      <c r="C4056">
        <v>169.93</v>
      </c>
      <c r="D4056">
        <v>466.01</v>
      </c>
      <c r="E4056">
        <v>145.84</v>
      </c>
      <c r="F4056">
        <v>87.9</v>
      </c>
      <c r="G4056">
        <v>81.099999999999994</v>
      </c>
      <c r="H4056">
        <v>135.91</v>
      </c>
      <c r="I4056">
        <v>100.71</v>
      </c>
      <c r="J4056">
        <v>127.78</v>
      </c>
      <c r="K4056">
        <v>552.80999999999995</v>
      </c>
      <c r="L4056">
        <v>58.18</v>
      </c>
      <c r="O4056" s="1">
        <v>44232</v>
      </c>
      <c r="P4056" s="4">
        <f t="shared" si="129"/>
        <v>174.15725</v>
      </c>
      <c r="Q4056" s="4">
        <f t="shared" si="128"/>
        <v>405.61</v>
      </c>
      <c r="T4056" s="59"/>
      <c r="U4056" s="59"/>
    </row>
    <row r="4057" spans="1:21" x14ac:dyDescent="0.3">
      <c r="A4057">
        <v>44233</v>
      </c>
      <c r="B4057">
        <v>405.61</v>
      </c>
      <c r="C4057">
        <v>169.93</v>
      </c>
      <c r="D4057">
        <v>466.01</v>
      </c>
      <c r="E4057">
        <v>145.84</v>
      </c>
      <c r="F4057">
        <v>87.9</v>
      </c>
      <c r="G4057">
        <v>81.099999999999994</v>
      </c>
      <c r="H4057">
        <v>135.91</v>
      </c>
      <c r="I4057">
        <v>100.71</v>
      </c>
      <c r="J4057">
        <v>127.78</v>
      </c>
      <c r="K4057">
        <v>552.80999999999995</v>
      </c>
      <c r="L4057">
        <v>58.18</v>
      </c>
      <c r="O4057" s="1">
        <v>44233</v>
      </c>
      <c r="P4057" s="4">
        <f t="shared" si="129"/>
        <v>174.15725</v>
      </c>
      <c r="Q4057" s="4">
        <f t="shared" si="128"/>
        <v>405.61</v>
      </c>
      <c r="T4057" s="59"/>
      <c r="U4057" s="59"/>
    </row>
    <row r="4058" spans="1:21" x14ac:dyDescent="0.3">
      <c r="A4058">
        <v>44234</v>
      </c>
      <c r="B4058">
        <v>405.61</v>
      </c>
      <c r="C4058">
        <v>169.93</v>
      </c>
      <c r="D4058">
        <v>466.01</v>
      </c>
      <c r="E4058">
        <v>145.84</v>
      </c>
      <c r="F4058">
        <v>87.9</v>
      </c>
      <c r="G4058">
        <v>81.099999999999994</v>
      </c>
      <c r="H4058">
        <v>135.91</v>
      </c>
      <c r="I4058">
        <v>100.71</v>
      </c>
      <c r="J4058">
        <v>127.78</v>
      </c>
      <c r="K4058">
        <v>552.80999999999995</v>
      </c>
      <c r="L4058">
        <v>58.18</v>
      </c>
      <c r="O4058" s="1">
        <v>44234</v>
      </c>
      <c r="P4058" s="4">
        <f t="shared" si="129"/>
        <v>174.15725</v>
      </c>
      <c r="Q4058" s="4">
        <f t="shared" si="128"/>
        <v>405.61</v>
      </c>
      <c r="T4058" s="59"/>
      <c r="U4058" s="59"/>
    </row>
    <row r="4059" spans="1:21" x14ac:dyDescent="0.3">
      <c r="A4059">
        <v>44235</v>
      </c>
      <c r="B4059">
        <v>417.78</v>
      </c>
      <c r="C4059">
        <v>175.12</v>
      </c>
      <c r="D4059">
        <v>472.7</v>
      </c>
      <c r="E4059">
        <v>147.38</v>
      </c>
      <c r="F4059">
        <v>91.47</v>
      </c>
      <c r="G4059">
        <v>84.01</v>
      </c>
      <c r="H4059">
        <v>144.38749999999999</v>
      </c>
      <c r="I4059">
        <v>106.19</v>
      </c>
      <c r="J4059">
        <v>132.55000000000001</v>
      </c>
      <c r="K4059">
        <v>564</v>
      </c>
      <c r="L4059">
        <v>59.16</v>
      </c>
      <c r="O4059" s="1">
        <v>44235</v>
      </c>
      <c r="P4059" s="4">
        <f t="shared" si="129"/>
        <v>178.87446874999998</v>
      </c>
      <c r="Q4059" s="4">
        <f t="shared" si="128"/>
        <v>417.78</v>
      </c>
      <c r="T4059" s="59"/>
      <c r="U4059" s="59"/>
    </row>
    <row r="4060" spans="1:21" x14ac:dyDescent="0.3">
      <c r="A4060">
        <v>44236</v>
      </c>
      <c r="B4060">
        <v>416.55</v>
      </c>
      <c r="C4060">
        <v>173.69</v>
      </c>
      <c r="D4060">
        <v>474.63</v>
      </c>
      <c r="E4060">
        <v>146.11000000000001</v>
      </c>
      <c r="F4060">
        <v>90.91</v>
      </c>
      <c r="G4060">
        <v>83.32</v>
      </c>
      <c r="H4060">
        <v>142.63249999999999</v>
      </c>
      <c r="I4060">
        <v>105.38</v>
      </c>
      <c r="J4060">
        <v>132.68</v>
      </c>
      <c r="K4060">
        <v>565.5</v>
      </c>
      <c r="L4060">
        <v>58.78</v>
      </c>
      <c r="O4060" s="1">
        <v>44236</v>
      </c>
      <c r="P4060" s="4">
        <f t="shared" si="129"/>
        <v>178.39740625000005</v>
      </c>
      <c r="Q4060" s="4">
        <f t="shared" si="128"/>
        <v>416.55</v>
      </c>
      <c r="T4060" s="59"/>
      <c r="U4060" s="59"/>
    </row>
    <row r="4061" spans="1:21" x14ac:dyDescent="0.3">
      <c r="A4061">
        <v>44237</v>
      </c>
      <c r="B4061">
        <v>417.37</v>
      </c>
      <c r="C4061">
        <v>174.36</v>
      </c>
      <c r="D4061">
        <v>470.05</v>
      </c>
      <c r="E4061">
        <v>145.5</v>
      </c>
      <c r="F4061">
        <v>92.35</v>
      </c>
      <c r="G4061">
        <v>82.35</v>
      </c>
      <c r="H4061">
        <v>147.64250000000001</v>
      </c>
      <c r="I4061">
        <v>105.88</v>
      </c>
      <c r="J4061">
        <v>133.69</v>
      </c>
      <c r="K4061">
        <v>566.89</v>
      </c>
      <c r="L4061">
        <v>58.86</v>
      </c>
      <c r="O4061" s="1">
        <v>44237</v>
      </c>
      <c r="P4061" s="4">
        <f t="shared" si="129"/>
        <v>178.69065625000002</v>
      </c>
      <c r="Q4061" s="4">
        <f t="shared" si="128"/>
        <v>417.37</v>
      </c>
      <c r="T4061" s="59"/>
      <c r="U4061" s="59"/>
    </row>
    <row r="4062" spans="1:21" x14ac:dyDescent="0.3">
      <c r="A4062">
        <v>44238</v>
      </c>
      <c r="B4062">
        <v>431.82</v>
      </c>
      <c r="C4062">
        <v>179.22</v>
      </c>
      <c r="D4062">
        <v>478.39</v>
      </c>
      <c r="E4062">
        <v>145.56</v>
      </c>
      <c r="F4062">
        <v>92.66</v>
      </c>
      <c r="G4062">
        <v>86.48</v>
      </c>
      <c r="H4062">
        <v>152.50749999999999</v>
      </c>
      <c r="I4062">
        <v>113</v>
      </c>
      <c r="J4062">
        <v>139.16</v>
      </c>
      <c r="K4062">
        <v>591.51</v>
      </c>
      <c r="L4062">
        <v>60.66</v>
      </c>
      <c r="O4062" s="1">
        <v>44238</v>
      </c>
      <c r="P4062" s="4">
        <f t="shared" si="129"/>
        <v>183.73721875000001</v>
      </c>
      <c r="Q4062" s="4">
        <f t="shared" si="128"/>
        <v>431.82</v>
      </c>
      <c r="T4062" s="59"/>
      <c r="U4062" s="59"/>
    </row>
    <row r="4063" spans="1:21" x14ac:dyDescent="0.3">
      <c r="A4063">
        <v>44239</v>
      </c>
      <c r="B4063">
        <v>437.16</v>
      </c>
      <c r="C4063">
        <v>179.64</v>
      </c>
      <c r="D4063">
        <v>486.32</v>
      </c>
      <c r="E4063">
        <v>147.97999999999999</v>
      </c>
      <c r="F4063">
        <v>93.77</v>
      </c>
      <c r="G4063">
        <v>88.01</v>
      </c>
      <c r="H4063">
        <v>149.61250000000001</v>
      </c>
      <c r="I4063">
        <v>116.7</v>
      </c>
      <c r="J4063">
        <v>138.06</v>
      </c>
      <c r="K4063">
        <v>597.99</v>
      </c>
      <c r="L4063">
        <v>61.81</v>
      </c>
      <c r="O4063" s="1">
        <v>44239</v>
      </c>
      <c r="P4063" s="4">
        <f t="shared" si="129"/>
        <v>185.73478124999997</v>
      </c>
      <c r="Q4063" s="4">
        <f t="shared" si="128"/>
        <v>437.16</v>
      </c>
      <c r="T4063" s="59"/>
      <c r="U4063" s="59"/>
    </row>
    <row r="4064" spans="1:21" x14ac:dyDescent="0.3">
      <c r="A4064">
        <v>44240</v>
      </c>
      <c r="B4064">
        <v>437.16</v>
      </c>
      <c r="C4064">
        <v>179.64</v>
      </c>
      <c r="D4064">
        <v>486.32</v>
      </c>
      <c r="E4064">
        <v>147.97999999999999</v>
      </c>
      <c r="F4064">
        <v>93.77</v>
      </c>
      <c r="G4064">
        <v>88.01</v>
      </c>
      <c r="H4064">
        <v>149.61250000000001</v>
      </c>
      <c r="I4064">
        <v>116.7</v>
      </c>
      <c r="J4064">
        <v>138.06</v>
      </c>
      <c r="K4064">
        <v>597.99</v>
      </c>
      <c r="L4064">
        <v>61.81</v>
      </c>
      <c r="O4064" s="1">
        <v>44240</v>
      </c>
      <c r="P4064" s="4">
        <f t="shared" si="129"/>
        <v>185.73478124999997</v>
      </c>
      <c r="Q4064" s="4">
        <f t="shared" si="128"/>
        <v>437.16</v>
      </c>
      <c r="T4064" s="59"/>
      <c r="U4064" s="59"/>
    </row>
    <row r="4065" spans="1:21" x14ac:dyDescent="0.3">
      <c r="A4065">
        <v>44241</v>
      </c>
      <c r="B4065">
        <v>437.16</v>
      </c>
      <c r="C4065">
        <v>179.64</v>
      </c>
      <c r="D4065">
        <v>486.32</v>
      </c>
      <c r="E4065">
        <v>147.97999999999999</v>
      </c>
      <c r="F4065">
        <v>93.77</v>
      </c>
      <c r="G4065">
        <v>88.01</v>
      </c>
      <c r="H4065">
        <v>149.61250000000001</v>
      </c>
      <c r="I4065">
        <v>116.7</v>
      </c>
      <c r="J4065">
        <v>138.06</v>
      </c>
      <c r="K4065">
        <v>597.99</v>
      </c>
      <c r="L4065">
        <v>61.81</v>
      </c>
      <c r="O4065" s="1">
        <v>44241</v>
      </c>
      <c r="P4065" s="4">
        <f t="shared" si="129"/>
        <v>185.73478124999997</v>
      </c>
      <c r="Q4065" s="4">
        <f t="shared" si="128"/>
        <v>437.16</v>
      </c>
      <c r="T4065" s="59"/>
      <c r="U4065" s="59"/>
    </row>
    <row r="4066" spans="1:21" x14ac:dyDescent="0.3">
      <c r="A4066">
        <v>44242</v>
      </c>
      <c r="B4066">
        <v>437.16</v>
      </c>
      <c r="C4066">
        <v>179.64</v>
      </c>
      <c r="D4066">
        <v>486.32</v>
      </c>
      <c r="E4066">
        <v>147.97999999999999</v>
      </c>
      <c r="F4066">
        <v>93.77</v>
      </c>
      <c r="G4066">
        <v>88.01</v>
      </c>
      <c r="H4066">
        <v>149.61250000000001</v>
      </c>
      <c r="I4066">
        <v>116.7</v>
      </c>
      <c r="J4066">
        <v>138.06</v>
      </c>
      <c r="K4066">
        <v>597.99</v>
      </c>
      <c r="L4066">
        <v>61.81</v>
      </c>
      <c r="O4066" s="1">
        <v>44242</v>
      </c>
      <c r="P4066" s="4">
        <f t="shared" si="129"/>
        <v>185.73478124999997</v>
      </c>
      <c r="Q4066" s="4">
        <f t="shared" si="128"/>
        <v>437.16</v>
      </c>
      <c r="T4066" s="59"/>
      <c r="U4066" s="59"/>
    </row>
    <row r="4067" spans="1:21" x14ac:dyDescent="0.3">
      <c r="A4067">
        <v>44243</v>
      </c>
      <c r="B4067">
        <v>439.36</v>
      </c>
      <c r="C4067">
        <v>180.76</v>
      </c>
      <c r="D4067">
        <v>489.13</v>
      </c>
      <c r="E4067">
        <v>147.16</v>
      </c>
      <c r="F4067">
        <v>91.46</v>
      </c>
      <c r="G4067">
        <v>87.74</v>
      </c>
      <c r="H4067">
        <v>153.30250000000001</v>
      </c>
      <c r="I4067">
        <v>118.35</v>
      </c>
      <c r="J4067">
        <v>140.05000000000001</v>
      </c>
      <c r="K4067">
        <v>603.14</v>
      </c>
      <c r="L4067">
        <v>62.47</v>
      </c>
      <c r="O4067" s="1">
        <v>44243</v>
      </c>
      <c r="P4067" s="4">
        <f t="shared" si="129"/>
        <v>186.82640624999999</v>
      </c>
      <c r="Q4067" s="4">
        <f t="shared" si="128"/>
        <v>439.36</v>
      </c>
      <c r="T4067" s="59"/>
      <c r="U4067" s="59"/>
    </row>
    <row r="4068" spans="1:21" x14ac:dyDescent="0.3">
      <c r="A4068">
        <v>44244</v>
      </c>
      <c r="B4068">
        <v>431.83</v>
      </c>
      <c r="C4068">
        <v>178.53</v>
      </c>
      <c r="D4068">
        <v>482.48</v>
      </c>
      <c r="E4068">
        <v>144.75</v>
      </c>
      <c r="F4068">
        <v>89.94</v>
      </c>
      <c r="G4068">
        <v>86.05</v>
      </c>
      <c r="H4068">
        <v>149.06</v>
      </c>
      <c r="I4068">
        <v>115.71</v>
      </c>
      <c r="J4068">
        <v>136.27000000000001</v>
      </c>
      <c r="K4068">
        <v>587.58000000000004</v>
      </c>
      <c r="L4068">
        <v>61.85</v>
      </c>
      <c r="O4068" s="1">
        <v>44244</v>
      </c>
      <c r="P4068" s="4">
        <f t="shared" si="129"/>
        <v>183.38412499999998</v>
      </c>
      <c r="Q4068" s="4">
        <f t="shared" si="128"/>
        <v>431.83</v>
      </c>
      <c r="T4068" s="59"/>
      <c r="U4068" s="59"/>
    </row>
    <row r="4069" spans="1:21" x14ac:dyDescent="0.3">
      <c r="A4069">
        <v>44245</v>
      </c>
      <c r="B4069">
        <v>427.39</v>
      </c>
      <c r="C4069">
        <v>176.51</v>
      </c>
      <c r="D4069">
        <v>483.26</v>
      </c>
      <c r="E4069">
        <v>143.91</v>
      </c>
      <c r="F4069">
        <v>88.64</v>
      </c>
      <c r="G4069">
        <v>88.534999999999997</v>
      </c>
      <c r="H4069">
        <v>148.29</v>
      </c>
      <c r="I4069">
        <v>113.43</v>
      </c>
      <c r="J4069">
        <v>134.63</v>
      </c>
      <c r="K4069">
        <v>582.48</v>
      </c>
      <c r="L4069">
        <v>61.61</v>
      </c>
      <c r="O4069" s="1">
        <v>44245</v>
      </c>
      <c r="P4069" s="4">
        <f t="shared" si="129"/>
        <v>182.57631250000003</v>
      </c>
      <c r="Q4069" s="4">
        <f t="shared" si="128"/>
        <v>427.39</v>
      </c>
      <c r="T4069" s="59"/>
      <c r="U4069" s="59"/>
    </row>
    <row r="4070" spans="1:21" x14ac:dyDescent="0.3">
      <c r="A4070">
        <v>44246</v>
      </c>
      <c r="B4070">
        <v>437.69</v>
      </c>
      <c r="C4070">
        <v>178.35</v>
      </c>
      <c r="D4070">
        <v>489.96</v>
      </c>
      <c r="E4070">
        <v>144.94</v>
      </c>
      <c r="F4070">
        <v>89.58</v>
      </c>
      <c r="G4070">
        <v>90.96</v>
      </c>
      <c r="H4070">
        <v>149.26499999999999</v>
      </c>
      <c r="I4070">
        <v>119.46</v>
      </c>
      <c r="J4070">
        <v>136.66</v>
      </c>
      <c r="K4070">
        <v>594.4</v>
      </c>
      <c r="L4070">
        <v>63.01</v>
      </c>
      <c r="O4070" s="1">
        <v>44246</v>
      </c>
      <c r="P4070" s="4">
        <f t="shared" si="129"/>
        <v>185.67456250000001</v>
      </c>
      <c r="Q4070" s="4">
        <f t="shared" si="128"/>
        <v>437.69</v>
      </c>
      <c r="T4070" s="59"/>
      <c r="U4070" s="59"/>
    </row>
    <row r="4071" spans="1:21" x14ac:dyDescent="0.3">
      <c r="A4071">
        <v>44247</v>
      </c>
      <c r="B4071">
        <v>437.69</v>
      </c>
      <c r="C4071">
        <v>178.35</v>
      </c>
      <c r="D4071">
        <v>489.96</v>
      </c>
      <c r="E4071">
        <v>144.94</v>
      </c>
      <c r="F4071">
        <v>89.58</v>
      </c>
      <c r="G4071">
        <v>90.96</v>
      </c>
      <c r="H4071">
        <v>149.26499999999999</v>
      </c>
      <c r="I4071">
        <v>119.46</v>
      </c>
      <c r="J4071">
        <v>136.66</v>
      </c>
      <c r="K4071">
        <v>594.4</v>
      </c>
      <c r="L4071">
        <v>63.01</v>
      </c>
      <c r="O4071" s="1">
        <v>44247</v>
      </c>
      <c r="P4071" s="4">
        <f t="shared" si="129"/>
        <v>185.67456250000001</v>
      </c>
      <c r="Q4071" s="4">
        <f t="shared" si="128"/>
        <v>437.69</v>
      </c>
      <c r="T4071" s="59"/>
      <c r="U4071" s="59"/>
    </row>
    <row r="4072" spans="1:21" x14ac:dyDescent="0.3">
      <c r="A4072">
        <v>44248</v>
      </c>
      <c r="B4072">
        <v>437.69</v>
      </c>
      <c r="C4072">
        <v>178.35</v>
      </c>
      <c r="D4072">
        <v>489.96</v>
      </c>
      <c r="E4072">
        <v>144.94</v>
      </c>
      <c r="F4072">
        <v>89.58</v>
      </c>
      <c r="G4072">
        <v>90.96</v>
      </c>
      <c r="H4072">
        <v>149.26499999999999</v>
      </c>
      <c r="I4072">
        <v>119.46</v>
      </c>
      <c r="J4072">
        <v>136.66</v>
      </c>
      <c r="K4072">
        <v>594.4</v>
      </c>
      <c r="L4072">
        <v>63.01</v>
      </c>
      <c r="O4072" s="1">
        <v>44248</v>
      </c>
      <c r="P4072" s="4">
        <f t="shared" si="129"/>
        <v>185.67456250000001</v>
      </c>
      <c r="Q4072" s="4">
        <f t="shared" si="128"/>
        <v>437.69</v>
      </c>
      <c r="T4072" s="59"/>
      <c r="U4072" s="59"/>
    </row>
    <row r="4073" spans="1:21" x14ac:dyDescent="0.3">
      <c r="A4073">
        <v>44249</v>
      </c>
      <c r="B4073">
        <v>421.83</v>
      </c>
      <c r="C4073">
        <v>173.09</v>
      </c>
      <c r="D4073">
        <v>476.36</v>
      </c>
      <c r="E4073">
        <v>139.46</v>
      </c>
      <c r="F4073">
        <v>85.37</v>
      </c>
      <c r="G4073">
        <v>86.28</v>
      </c>
      <c r="H4073">
        <v>143.5575</v>
      </c>
      <c r="I4073">
        <v>115.23</v>
      </c>
      <c r="J4073">
        <v>133.57</v>
      </c>
      <c r="K4073">
        <v>578.5</v>
      </c>
      <c r="L4073">
        <v>60.71</v>
      </c>
      <c r="O4073" s="1">
        <v>44249</v>
      </c>
      <c r="P4073" s="4">
        <f t="shared" si="129"/>
        <v>179.60996875000004</v>
      </c>
      <c r="Q4073" s="4">
        <f t="shared" si="128"/>
        <v>421.83</v>
      </c>
      <c r="T4073" s="59"/>
      <c r="U4073" s="59"/>
    </row>
    <row r="4074" spans="1:21" x14ac:dyDescent="0.3">
      <c r="A4074">
        <v>44250</v>
      </c>
      <c r="B4074">
        <v>418.66</v>
      </c>
      <c r="C4074">
        <v>172.85</v>
      </c>
      <c r="D4074">
        <v>471.9</v>
      </c>
      <c r="E4074">
        <v>137.12</v>
      </c>
      <c r="F4074">
        <v>84.74</v>
      </c>
      <c r="G4074">
        <v>88.23</v>
      </c>
      <c r="H4074">
        <v>141.41999999999999</v>
      </c>
      <c r="I4074">
        <v>116.14</v>
      </c>
      <c r="J4074">
        <v>129.1</v>
      </c>
      <c r="K4074">
        <v>576.07000000000005</v>
      </c>
      <c r="L4074">
        <v>61.12</v>
      </c>
      <c r="O4074" s="1">
        <v>44250</v>
      </c>
      <c r="P4074" s="4">
        <f t="shared" si="129"/>
        <v>178.52950000000004</v>
      </c>
      <c r="Q4074" s="4">
        <f t="shared" si="128"/>
        <v>418.66</v>
      </c>
      <c r="T4074" s="59"/>
      <c r="U4074" s="59"/>
    </row>
    <row r="4075" spans="1:21" x14ac:dyDescent="0.3">
      <c r="A4075">
        <v>44251</v>
      </c>
      <c r="B4075">
        <v>432.24</v>
      </c>
      <c r="C4075">
        <v>179.39</v>
      </c>
      <c r="D4075">
        <v>480.88</v>
      </c>
      <c r="E4075">
        <v>141.1</v>
      </c>
      <c r="F4075">
        <v>86.94</v>
      </c>
      <c r="G4075">
        <v>92.52</v>
      </c>
      <c r="H4075">
        <v>144.99</v>
      </c>
      <c r="I4075">
        <v>122.81</v>
      </c>
      <c r="J4075">
        <v>132.30000000000001</v>
      </c>
      <c r="K4075">
        <v>595.01</v>
      </c>
      <c r="L4075">
        <v>63.19</v>
      </c>
      <c r="O4075" s="1">
        <v>44251</v>
      </c>
      <c r="P4075" s="4">
        <f t="shared" si="129"/>
        <v>183.94525000000004</v>
      </c>
      <c r="Q4075" s="4">
        <f t="shared" si="128"/>
        <v>432.24</v>
      </c>
      <c r="T4075" s="59"/>
      <c r="U4075" s="59"/>
    </row>
    <row r="4076" spans="1:21" x14ac:dyDescent="0.3">
      <c r="A4076">
        <v>44252</v>
      </c>
      <c r="B4076">
        <v>407.62</v>
      </c>
      <c r="C4076">
        <v>170.53</v>
      </c>
      <c r="D4076">
        <v>457.16</v>
      </c>
      <c r="E4076">
        <v>135.53</v>
      </c>
      <c r="F4076">
        <v>82.42</v>
      </c>
      <c r="G4076">
        <v>88.12</v>
      </c>
      <c r="H4076">
        <v>133.07499999999999</v>
      </c>
      <c r="I4076">
        <v>113.93</v>
      </c>
      <c r="J4076">
        <v>126</v>
      </c>
      <c r="K4076">
        <v>559.77</v>
      </c>
      <c r="L4076">
        <v>60.4</v>
      </c>
      <c r="O4076" s="1">
        <v>44252</v>
      </c>
      <c r="P4076" s="4">
        <f t="shared" si="129"/>
        <v>173.91956250000001</v>
      </c>
      <c r="Q4076" s="4">
        <f t="shared" si="128"/>
        <v>407.62</v>
      </c>
      <c r="T4076" s="59"/>
      <c r="U4076" s="59"/>
    </row>
    <row r="4077" spans="1:21" x14ac:dyDescent="0.3">
      <c r="A4077">
        <v>44253</v>
      </c>
      <c r="B4077">
        <v>416.91</v>
      </c>
      <c r="C4077">
        <v>172.27</v>
      </c>
      <c r="D4077">
        <v>469.87</v>
      </c>
      <c r="E4077">
        <v>136.19</v>
      </c>
      <c r="F4077">
        <v>84.51</v>
      </c>
      <c r="G4077">
        <v>91.53</v>
      </c>
      <c r="H4077">
        <v>137.14500000000001</v>
      </c>
      <c r="I4077">
        <v>118.19</v>
      </c>
      <c r="J4077">
        <v>125.94</v>
      </c>
      <c r="K4077">
        <v>567.09</v>
      </c>
      <c r="L4077">
        <v>60.78</v>
      </c>
      <c r="O4077" s="1">
        <v>44253</v>
      </c>
      <c r="P4077" s="4">
        <f t="shared" si="129"/>
        <v>177.5810625</v>
      </c>
      <c r="Q4077" s="4">
        <f t="shared" ref="Q4077:Q4140" si="130">B4077</f>
        <v>416.91</v>
      </c>
      <c r="T4077" s="59"/>
      <c r="U4077" s="59"/>
    </row>
    <row r="4078" spans="1:21" x14ac:dyDescent="0.3">
      <c r="A4078">
        <v>44254</v>
      </c>
      <c r="B4078">
        <v>416.91</v>
      </c>
      <c r="C4078">
        <v>172.27</v>
      </c>
      <c r="D4078">
        <v>469.87</v>
      </c>
      <c r="E4078">
        <v>136.19</v>
      </c>
      <c r="F4078">
        <v>84.51</v>
      </c>
      <c r="G4078">
        <v>91.53</v>
      </c>
      <c r="H4078">
        <v>137.14500000000001</v>
      </c>
      <c r="I4078">
        <v>118.19</v>
      </c>
      <c r="J4078">
        <v>125.94</v>
      </c>
      <c r="K4078">
        <v>567.09</v>
      </c>
      <c r="L4078">
        <v>60.78</v>
      </c>
      <c r="O4078" s="1">
        <v>44254</v>
      </c>
      <c r="P4078" s="4">
        <f t="shared" si="129"/>
        <v>177.5810625</v>
      </c>
      <c r="Q4078" s="4">
        <f t="shared" si="130"/>
        <v>416.91</v>
      </c>
      <c r="T4078" s="59"/>
      <c r="U4078" s="59"/>
    </row>
    <row r="4079" spans="1:21" x14ac:dyDescent="0.3">
      <c r="A4079">
        <v>44255</v>
      </c>
      <c r="B4079">
        <v>416.91</v>
      </c>
      <c r="C4079">
        <v>172.27</v>
      </c>
      <c r="D4079">
        <v>469.87</v>
      </c>
      <c r="E4079">
        <v>136.19</v>
      </c>
      <c r="F4079">
        <v>84.51</v>
      </c>
      <c r="G4079">
        <v>91.53</v>
      </c>
      <c r="H4079">
        <v>137.14500000000001</v>
      </c>
      <c r="I4079">
        <v>118.19</v>
      </c>
      <c r="J4079">
        <v>125.94</v>
      </c>
      <c r="K4079">
        <v>567.09</v>
      </c>
      <c r="L4079">
        <v>60.78</v>
      </c>
      <c r="O4079" s="1">
        <v>44255</v>
      </c>
      <c r="P4079" s="4">
        <f t="shared" si="129"/>
        <v>177.5810625</v>
      </c>
      <c r="Q4079" s="4">
        <f t="shared" si="130"/>
        <v>416.91</v>
      </c>
      <c r="T4079" s="59"/>
      <c r="U4079" s="59"/>
    </row>
    <row r="4080" spans="1:21" x14ac:dyDescent="0.3">
      <c r="A4080">
        <v>44256</v>
      </c>
      <c r="B4080">
        <v>430.2</v>
      </c>
      <c r="C4080">
        <v>177.67</v>
      </c>
      <c r="D4080">
        <v>489.58</v>
      </c>
      <c r="E4080">
        <v>139.49</v>
      </c>
      <c r="F4080">
        <v>86.39</v>
      </c>
      <c r="G4080">
        <v>94.76</v>
      </c>
      <c r="H4080">
        <v>138.41749999999999</v>
      </c>
      <c r="I4080">
        <v>122.25</v>
      </c>
      <c r="J4080">
        <v>129.13</v>
      </c>
      <c r="K4080">
        <v>583.54999999999995</v>
      </c>
      <c r="L4080">
        <v>62.88</v>
      </c>
      <c r="O4080" s="1">
        <v>44256</v>
      </c>
      <c r="P4080" s="4">
        <f t="shared" si="129"/>
        <v>183.17071875000002</v>
      </c>
      <c r="Q4080" s="4">
        <f t="shared" si="130"/>
        <v>430.2</v>
      </c>
      <c r="T4080" s="59"/>
      <c r="U4080" s="59"/>
    </row>
    <row r="4081" spans="1:21" x14ac:dyDescent="0.3">
      <c r="A4081">
        <v>44257</v>
      </c>
      <c r="B4081">
        <v>417.3</v>
      </c>
      <c r="C4081">
        <v>174.89</v>
      </c>
      <c r="D4081">
        <v>480.51</v>
      </c>
      <c r="E4081">
        <v>137.04</v>
      </c>
      <c r="F4081">
        <v>84.13</v>
      </c>
      <c r="G4081">
        <v>91.09</v>
      </c>
      <c r="H4081">
        <v>134.0625</v>
      </c>
      <c r="I4081">
        <v>117.5</v>
      </c>
      <c r="J4081">
        <v>126</v>
      </c>
      <c r="K4081">
        <v>563.14</v>
      </c>
      <c r="L4081">
        <v>61.24</v>
      </c>
      <c r="O4081" s="1">
        <v>44257</v>
      </c>
      <c r="P4081" s="4">
        <f t="shared" si="129"/>
        <v>178.50903125000002</v>
      </c>
      <c r="Q4081" s="4">
        <f t="shared" si="130"/>
        <v>417.3</v>
      </c>
      <c r="T4081" s="59"/>
      <c r="U4081" s="59"/>
    </row>
    <row r="4082" spans="1:21" x14ac:dyDescent="0.3">
      <c r="A4082">
        <v>44258</v>
      </c>
      <c r="B4082">
        <v>404.53</v>
      </c>
      <c r="C4082">
        <v>170.59</v>
      </c>
      <c r="D4082">
        <v>463.06</v>
      </c>
      <c r="E4082">
        <v>131.66</v>
      </c>
      <c r="F4082">
        <v>80.86</v>
      </c>
      <c r="G4082">
        <v>89.11</v>
      </c>
      <c r="H4082">
        <v>128.04750000000001</v>
      </c>
      <c r="I4082">
        <v>115.44</v>
      </c>
      <c r="J4082">
        <v>122.89</v>
      </c>
      <c r="K4082">
        <v>543.6</v>
      </c>
      <c r="L4082">
        <v>59.9</v>
      </c>
      <c r="O4082" s="1">
        <v>44258</v>
      </c>
      <c r="P4082" s="4">
        <f t="shared" si="129"/>
        <v>172.67459375000001</v>
      </c>
      <c r="Q4082" s="4">
        <f t="shared" si="130"/>
        <v>404.53</v>
      </c>
      <c r="T4082" s="59"/>
      <c r="U4082" s="59"/>
    </row>
    <row r="4083" spans="1:21" x14ac:dyDescent="0.3">
      <c r="A4083">
        <v>44259</v>
      </c>
      <c r="B4083">
        <v>385.06</v>
      </c>
      <c r="C4083">
        <v>163.25</v>
      </c>
      <c r="D4083">
        <v>443.59</v>
      </c>
      <c r="E4083">
        <v>127.8</v>
      </c>
      <c r="F4083">
        <v>77.75</v>
      </c>
      <c r="G4083">
        <v>84.33</v>
      </c>
      <c r="H4083">
        <v>123.7025</v>
      </c>
      <c r="I4083">
        <v>108.24</v>
      </c>
      <c r="J4083">
        <v>115.59</v>
      </c>
      <c r="K4083">
        <v>510.5</v>
      </c>
      <c r="L4083">
        <v>58.33</v>
      </c>
      <c r="O4083" s="1">
        <v>44259</v>
      </c>
      <c r="P4083" s="4">
        <f t="shared" si="129"/>
        <v>164.84115625000004</v>
      </c>
      <c r="Q4083" s="4">
        <f t="shared" si="130"/>
        <v>385.06</v>
      </c>
      <c r="T4083" s="59"/>
      <c r="U4083" s="59"/>
    </row>
    <row r="4084" spans="1:21" x14ac:dyDescent="0.3">
      <c r="A4084">
        <v>44260</v>
      </c>
      <c r="B4084">
        <v>396.61</v>
      </c>
      <c r="C4084">
        <v>167.94</v>
      </c>
      <c r="D4084">
        <v>450.14</v>
      </c>
      <c r="E4084">
        <v>129.75</v>
      </c>
      <c r="F4084">
        <v>78.52</v>
      </c>
      <c r="G4084">
        <v>88.93</v>
      </c>
      <c r="H4084">
        <v>124.61499999999999</v>
      </c>
      <c r="I4084">
        <v>113.45</v>
      </c>
      <c r="J4084">
        <v>120.8</v>
      </c>
      <c r="K4084">
        <v>527.04</v>
      </c>
      <c r="L4084">
        <v>60.74</v>
      </c>
      <c r="O4084" s="1">
        <v>44260</v>
      </c>
      <c r="P4084" s="4">
        <f t="shared" si="129"/>
        <v>168.97656249999997</v>
      </c>
      <c r="Q4084" s="4">
        <f t="shared" si="130"/>
        <v>396.61</v>
      </c>
      <c r="T4084" s="59"/>
      <c r="U4084" s="59"/>
    </row>
    <row r="4085" spans="1:21" x14ac:dyDescent="0.3">
      <c r="A4085">
        <v>44261</v>
      </c>
      <c r="B4085">
        <v>396.61</v>
      </c>
      <c r="C4085">
        <v>167.94</v>
      </c>
      <c r="D4085">
        <v>450.14</v>
      </c>
      <c r="E4085">
        <v>129.75</v>
      </c>
      <c r="F4085">
        <v>78.52</v>
      </c>
      <c r="G4085">
        <v>88.93</v>
      </c>
      <c r="H4085">
        <v>124.61499999999999</v>
      </c>
      <c r="I4085">
        <v>113.45</v>
      </c>
      <c r="J4085">
        <v>120.8</v>
      </c>
      <c r="K4085">
        <v>527.04</v>
      </c>
      <c r="L4085">
        <v>60.74</v>
      </c>
      <c r="O4085" s="1">
        <v>44261</v>
      </c>
      <c r="P4085" s="4">
        <f t="shared" si="129"/>
        <v>168.97656249999997</v>
      </c>
      <c r="Q4085" s="4">
        <f t="shared" si="130"/>
        <v>396.61</v>
      </c>
      <c r="T4085" s="59"/>
      <c r="U4085" s="59"/>
    </row>
    <row r="4086" spans="1:21" x14ac:dyDescent="0.3">
      <c r="A4086">
        <v>44262</v>
      </c>
      <c r="B4086">
        <v>396.61</v>
      </c>
      <c r="C4086">
        <v>167.94</v>
      </c>
      <c r="D4086">
        <v>450.14</v>
      </c>
      <c r="E4086">
        <v>129.75</v>
      </c>
      <c r="F4086">
        <v>78.52</v>
      </c>
      <c r="G4086">
        <v>88.93</v>
      </c>
      <c r="H4086">
        <v>124.61499999999999</v>
      </c>
      <c r="I4086">
        <v>113.45</v>
      </c>
      <c r="J4086">
        <v>120.8</v>
      </c>
      <c r="K4086">
        <v>527.04</v>
      </c>
      <c r="L4086">
        <v>60.74</v>
      </c>
      <c r="O4086" s="1">
        <v>44262</v>
      </c>
      <c r="P4086" s="4">
        <f t="shared" si="129"/>
        <v>168.97656249999997</v>
      </c>
      <c r="Q4086" s="4">
        <f t="shared" si="130"/>
        <v>396.61</v>
      </c>
      <c r="T4086" s="59"/>
      <c r="U4086" s="59"/>
    </row>
    <row r="4087" spans="1:21" x14ac:dyDescent="0.3">
      <c r="A4087">
        <v>44263</v>
      </c>
      <c r="B4087">
        <v>375.21</v>
      </c>
      <c r="C4087">
        <v>162.11000000000001</v>
      </c>
      <c r="D4087">
        <v>421.25</v>
      </c>
      <c r="E4087">
        <v>123.2</v>
      </c>
      <c r="F4087">
        <v>73.959999999999994</v>
      </c>
      <c r="G4087">
        <v>85.05</v>
      </c>
      <c r="H4087">
        <v>115.9325</v>
      </c>
      <c r="I4087">
        <v>105.68</v>
      </c>
      <c r="J4087">
        <v>113.93</v>
      </c>
      <c r="K4087">
        <v>502.19</v>
      </c>
      <c r="L4087">
        <v>59.85</v>
      </c>
      <c r="O4087" s="1">
        <v>44263</v>
      </c>
      <c r="P4087" s="4">
        <f t="shared" si="129"/>
        <v>159.84715624999998</v>
      </c>
      <c r="Q4087" s="4">
        <f t="shared" si="130"/>
        <v>375.21</v>
      </c>
      <c r="T4087" s="59"/>
      <c r="U4087" s="59"/>
    </row>
    <row r="4088" spans="1:21" x14ac:dyDescent="0.3">
      <c r="A4088">
        <v>44264</v>
      </c>
      <c r="B4088">
        <v>398.52</v>
      </c>
      <c r="C4088">
        <v>170.36</v>
      </c>
      <c r="D4088">
        <v>443.6</v>
      </c>
      <c r="E4088">
        <v>129.11000000000001</v>
      </c>
      <c r="F4088">
        <v>78.53</v>
      </c>
      <c r="G4088">
        <v>89.3</v>
      </c>
      <c r="H4088">
        <v>125.2025</v>
      </c>
      <c r="I4088">
        <v>114.22</v>
      </c>
      <c r="J4088">
        <v>116.38</v>
      </c>
      <c r="K4088">
        <v>539.52</v>
      </c>
      <c r="L4088">
        <v>62.67</v>
      </c>
      <c r="O4088" s="1">
        <v>44264</v>
      </c>
      <c r="P4088" s="4">
        <f t="shared" si="129"/>
        <v>169.25665624999999</v>
      </c>
      <c r="Q4088" s="4">
        <f t="shared" si="130"/>
        <v>398.52</v>
      </c>
      <c r="T4088" s="59"/>
      <c r="U4088" s="59"/>
    </row>
    <row r="4089" spans="1:21" x14ac:dyDescent="0.3">
      <c r="A4089">
        <v>44265</v>
      </c>
      <c r="B4089">
        <v>391</v>
      </c>
      <c r="C4089">
        <v>169.42</v>
      </c>
      <c r="D4089">
        <v>437.59</v>
      </c>
      <c r="E4089">
        <v>127.87</v>
      </c>
      <c r="F4089">
        <v>77.52</v>
      </c>
      <c r="G4089">
        <v>85.41</v>
      </c>
      <c r="H4089">
        <v>124.6825</v>
      </c>
      <c r="I4089">
        <v>112.68</v>
      </c>
      <c r="J4089">
        <v>113.83</v>
      </c>
      <c r="K4089">
        <v>523.33000000000004</v>
      </c>
      <c r="L4089">
        <v>62.25</v>
      </c>
      <c r="O4089" s="1">
        <v>44265</v>
      </c>
      <c r="P4089" s="4">
        <f t="shared" si="129"/>
        <v>166.56803125000002</v>
      </c>
      <c r="Q4089" s="4">
        <f t="shared" si="130"/>
        <v>391</v>
      </c>
      <c r="T4089" s="59"/>
      <c r="U4089" s="59"/>
    </row>
    <row r="4090" spans="1:21" x14ac:dyDescent="0.3">
      <c r="A4090">
        <v>44266</v>
      </c>
      <c r="B4090">
        <v>407.46</v>
      </c>
      <c r="C4090">
        <v>174.95</v>
      </c>
      <c r="D4090">
        <v>453.69</v>
      </c>
      <c r="E4090">
        <v>131.74</v>
      </c>
      <c r="F4090">
        <v>81.23</v>
      </c>
      <c r="G4090">
        <v>89.31</v>
      </c>
      <c r="H4090">
        <v>129.935</v>
      </c>
      <c r="I4090">
        <v>117.19</v>
      </c>
      <c r="J4090">
        <v>120.58</v>
      </c>
      <c r="K4090">
        <v>544.4</v>
      </c>
      <c r="L4090">
        <v>63.31</v>
      </c>
      <c r="O4090" s="1">
        <v>44266</v>
      </c>
      <c r="P4090" s="4">
        <f t="shared" si="129"/>
        <v>172.90143750000001</v>
      </c>
      <c r="Q4090" s="4">
        <f t="shared" si="130"/>
        <v>407.46</v>
      </c>
      <c r="T4090" s="59"/>
      <c r="U4090" s="59"/>
    </row>
    <row r="4091" spans="1:21" x14ac:dyDescent="0.3">
      <c r="A4091">
        <v>44267</v>
      </c>
      <c r="B4091">
        <v>403.16</v>
      </c>
      <c r="C4091">
        <v>173.57</v>
      </c>
      <c r="D4091">
        <v>451.17</v>
      </c>
      <c r="E4091">
        <v>129.97999999999999</v>
      </c>
      <c r="F4091">
        <v>81.05</v>
      </c>
      <c r="G4091">
        <v>87.77</v>
      </c>
      <c r="H4091">
        <v>128.56</v>
      </c>
      <c r="I4091">
        <v>114.29</v>
      </c>
      <c r="J4091">
        <v>118.3</v>
      </c>
      <c r="K4091">
        <v>537.63</v>
      </c>
      <c r="L4091">
        <v>62.9</v>
      </c>
      <c r="O4091" s="1">
        <v>44267</v>
      </c>
      <c r="P4091" s="4">
        <f t="shared" si="129"/>
        <v>171.09162499999999</v>
      </c>
      <c r="Q4091" s="4">
        <f t="shared" si="130"/>
        <v>403.16</v>
      </c>
      <c r="T4091" s="59"/>
      <c r="U4091" s="59"/>
    </row>
    <row r="4092" spans="1:21" x14ac:dyDescent="0.3">
      <c r="A4092">
        <v>44268</v>
      </c>
      <c r="B4092">
        <v>403.16</v>
      </c>
      <c r="C4092">
        <v>173.57</v>
      </c>
      <c r="D4092">
        <v>451.17</v>
      </c>
      <c r="E4092">
        <v>129.97999999999999</v>
      </c>
      <c r="F4092">
        <v>81.05</v>
      </c>
      <c r="G4092">
        <v>87.77</v>
      </c>
      <c r="H4092">
        <v>128.56</v>
      </c>
      <c r="I4092">
        <v>114.29</v>
      </c>
      <c r="J4092">
        <v>118.3</v>
      </c>
      <c r="K4092">
        <v>537.63</v>
      </c>
      <c r="L4092">
        <v>62.9</v>
      </c>
      <c r="O4092" s="1">
        <v>44268</v>
      </c>
      <c r="P4092" s="4">
        <f t="shared" si="129"/>
        <v>171.09162499999999</v>
      </c>
      <c r="Q4092" s="4">
        <f t="shared" si="130"/>
        <v>403.16</v>
      </c>
      <c r="T4092" s="59"/>
      <c r="U4092" s="59"/>
    </row>
    <row r="4093" spans="1:21" x14ac:dyDescent="0.3">
      <c r="A4093">
        <v>44269</v>
      </c>
      <c r="B4093">
        <v>403.16</v>
      </c>
      <c r="C4093">
        <v>173.57</v>
      </c>
      <c r="D4093">
        <v>451.17</v>
      </c>
      <c r="E4093">
        <v>129.97999999999999</v>
      </c>
      <c r="F4093">
        <v>81.05</v>
      </c>
      <c r="G4093">
        <v>87.77</v>
      </c>
      <c r="H4093">
        <v>128.56</v>
      </c>
      <c r="I4093">
        <v>114.29</v>
      </c>
      <c r="J4093">
        <v>118.3</v>
      </c>
      <c r="K4093">
        <v>537.63</v>
      </c>
      <c r="L4093">
        <v>62.9</v>
      </c>
      <c r="O4093" s="1">
        <v>44269</v>
      </c>
      <c r="P4093" s="4">
        <f t="shared" si="129"/>
        <v>171.09162499999999</v>
      </c>
      <c r="Q4093" s="4">
        <f t="shared" si="130"/>
        <v>403.16</v>
      </c>
      <c r="T4093" s="59"/>
      <c r="U4093" s="59"/>
    </row>
    <row r="4094" spans="1:21" x14ac:dyDescent="0.3">
      <c r="A4094">
        <v>44270</v>
      </c>
      <c r="B4094">
        <v>411.66</v>
      </c>
      <c r="C4094">
        <v>174.91</v>
      </c>
      <c r="D4094">
        <v>470.77</v>
      </c>
      <c r="E4094">
        <v>131.63999999999999</v>
      </c>
      <c r="F4094">
        <v>82.5</v>
      </c>
      <c r="G4094">
        <v>88.85</v>
      </c>
      <c r="H4094">
        <v>131.91249999999999</v>
      </c>
      <c r="I4094">
        <v>114.88</v>
      </c>
      <c r="J4094">
        <v>119.08</v>
      </c>
      <c r="K4094">
        <v>547.19000000000005</v>
      </c>
      <c r="L4094">
        <v>63.79</v>
      </c>
      <c r="O4094" s="1">
        <v>44270</v>
      </c>
      <c r="P4094" s="4">
        <f t="shared" si="129"/>
        <v>174.97940625000001</v>
      </c>
      <c r="Q4094" s="4">
        <f t="shared" si="130"/>
        <v>411.66</v>
      </c>
      <c r="T4094" s="59"/>
      <c r="U4094" s="59"/>
    </row>
    <row r="4095" spans="1:21" x14ac:dyDescent="0.3">
      <c r="A4095">
        <v>44271</v>
      </c>
      <c r="B4095">
        <v>416.98</v>
      </c>
      <c r="C4095">
        <v>177.14</v>
      </c>
      <c r="D4095">
        <v>478.18</v>
      </c>
      <c r="E4095">
        <v>133.65</v>
      </c>
      <c r="F4095">
        <v>82.75</v>
      </c>
      <c r="G4095">
        <v>91.43</v>
      </c>
      <c r="H4095">
        <v>132.91249999999999</v>
      </c>
      <c r="I4095">
        <v>118.5</v>
      </c>
      <c r="J4095">
        <v>119.35</v>
      </c>
      <c r="K4095">
        <v>549.38</v>
      </c>
      <c r="L4095">
        <v>64.78</v>
      </c>
      <c r="O4095" s="1">
        <v>44271</v>
      </c>
      <c r="P4095" s="4">
        <f t="shared" si="129"/>
        <v>177.36253124999999</v>
      </c>
      <c r="Q4095" s="4">
        <f t="shared" si="130"/>
        <v>416.98</v>
      </c>
      <c r="T4095" s="59"/>
      <c r="U4095" s="59"/>
    </row>
    <row r="4096" spans="1:21" x14ac:dyDescent="0.3">
      <c r="A4096">
        <v>44272</v>
      </c>
      <c r="B4096">
        <v>422.23</v>
      </c>
      <c r="C4096">
        <v>179.35</v>
      </c>
      <c r="D4096">
        <v>483.59</v>
      </c>
      <c r="E4096">
        <v>133.91999999999999</v>
      </c>
      <c r="F4096">
        <v>82.63</v>
      </c>
      <c r="G4096">
        <v>94.76</v>
      </c>
      <c r="H4096">
        <v>133.41249999999999</v>
      </c>
      <c r="I4096">
        <v>119.9</v>
      </c>
      <c r="J4096">
        <v>118.76</v>
      </c>
      <c r="K4096">
        <v>559.57000000000005</v>
      </c>
      <c r="L4096">
        <v>65.78</v>
      </c>
      <c r="O4096" s="1">
        <v>44272</v>
      </c>
      <c r="P4096" s="4">
        <f t="shared" si="129"/>
        <v>179.41753124999997</v>
      </c>
      <c r="Q4096" s="4">
        <f t="shared" si="130"/>
        <v>422.23</v>
      </c>
      <c r="T4096" s="59"/>
      <c r="U4096" s="59"/>
    </row>
    <row r="4097" spans="1:21" x14ac:dyDescent="0.3">
      <c r="A4097">
        <v>44273</v>
      </c>
      <c r="B4097">
        <v>404.76</v>
      </c>
      <c r="C4097">
        <v>174.36</v>
      </c>
      <c r="D4097">
        <v>464.15</v>
      </c>
      <c r="E4097">
        <v>129.75</v>
      </c>
      <c r="F4097">
        <v>78.12</v>
      </c>
      <c r="G4097">
        <v>89.82</v>
      </c>
      <c r="H4097">
        <v>127.22499999999999</v>
      </c>
      <c r="I4097">
        <v>114.28</v>
      </c>
      <c r="J4097">
        <v>114.5</v>
      </c>
      <c r="K4097">
        <v>539.19000000000005</v>
      </c>
      <c r="L4097">
        <v>63.725000000000001</v>
      </c>
      <c r="O4097" s="1">
        <v>44273</v>
      </c>
      <c r="P4097" s="4">
        <f t="shared" si="129"/>
        <v>172.34537499999999</v>
      </c>
      <c r="Q4097" s="4">
        <f t="shared" si="130"/>
        <v>404.76</v>
      </c>
      <c r="T4097" s="59"/>
      <c r="U4097" s="59"/>
    </row>
    <row r="4098" spans="1:21" x14ac:dyDescent="0.3">
      <c r="A4098">
        <v>44274</v>
      </c>
      <c r="B4098">
        <v>409.76</v>
      </c>
      <c r="C4098">
        <v>175.98</v>
      </c>
      <c r="D4098">
        <v>474.46</v>
      </c>
      <c r="E4098">
        <v>131.02000000000001</v>
      </c>
      <c r="F4098">
        <v>79.06</v>
      </c>
      <c r="G4098">
        <v>90.51</v>
      </c>
      <c r="H4098">
        <v>128.45750000000001</v>
      </c>
      <c r="I4098">
        <v>114.86</v>
      </c>
      <c r="J4098">
        <v>113.63</v>
      </c>
      <c r="K4098">
        <v>547.41999999999996</v>
      </c>
      <c r="L4098">
        <v>63.76</v>
      </c>
      <c r="O4098" s="1">
        <v>44274</v>
      </c>
      <c r="P4098" s="4">
        <f t="shared" si="129"/>
        <v>174.58959375000001</v>
      </c>
      <c r="Q4098" s="4">
        <f t="shared" si="130"/>
        <v>409.76</v>
      </c>
      <c r="T4098" s="59"/>
      <c r="U4098" s="59"/>
    </row>
    <row r="4099" spans="1:21" x14ac:dyDescent="0.3">
      <c r="A4099">
        <v>44275</v>
      </c>
      <c r="B4099">
        <v>409.76</v>
      </c>
      <c r="C4099">
        <v>175.98</v>
      </c>
      <c r="D4099">
        <v>474.46</v>
      </c>
      <c r="E4099">
        <v>131.02000000000001</v>
      </c>
      <c r="F4099">
        <v>79.06</v>
      </c>
      <c r="G4099">
        <v>90.51</v>
      </c>
      <c r="H4099">
        <v>128.45750000000001</v>
      </c>
      <c r="I4099">
        <v>114.86</v>
      </c>
      <c r="J4099">
        <v>113.63</v>
      </c>
      <c r="K4099">
        <v>547.41999999999996</v>
      </c>
      <c r="L4099">
        <v>63.76</v>
      </c>
      <c r="O4099" s="1">
        <v>44275</v>
      </c>
      <c r="P4099" s="4">
        <f t="shared" si="129"/>
        <v>174.58959375000001</v>
      </c>
      <c r="Q4099" s="4">
        <f t="shared" si="130"/>
        <v>409.76</v>
      </c>
      <c r="T4099" s="59"/>
      <c r="U4099" s="59"/>
    </row>
    <row r="4100" spans="1:21" x14ac:dyDescent="0.3">
      <c r="A4100">
        <v>44276</v>
      </c>
      <c r="B4100">
        <v>409.76</v>
      </c>
      <c r="C4100">
        <v>175.98</v>
      </c>
      <c r="D4100">
        <v>474.46</v>
      </c>
      <c r="E4100">
        <v>131.02000000000001</v>
      </c>
      <c r="F4100">
        <v>79.06</v>
      </c>
      <c r="G4100">
        <v>90.51</v>
      </c>
      <c r="H4100">
        <v>128.45750000000001</v>
      </c>
      <c r="I4100">
        <v>114.86</v>
      </c>
      <c r="J4100">
        <v>113.63</v>
      </c>
      <c r="K4100">
        <v>547.41999999999996</v>
      </c>
      <c r="L4100">
        <v>63.76</v>
      </c>
      <c r="O4100" s="1">
        <v>44276</v>
      </c>
      <c r="P4100" s="4">
        <f t="shared" ref="P4100:P4163" si="131">SUMPRODUCT(C4100:L4100,$C$1:$L$1)</f>
        <v>174.58959375000001</v>
      </c>
      <c r="Q4100" s="4">
        <f t="shared" si="130"/>
        <v>409.76</v>
      </c>
      <c r="T4100" s="59"/>
      <c r="U4100" s="59"/>
    </row>
    <row r="4101" spans="1:21" x14ac:dyDescent="0.3">
      <c r="A4101">
        <v>44277</v>
      </c>
      <c r="B4101">
        <v>418.43</v>
      </c>
      <c r="C4101">
        <v>180.1</v>
      </c>
      <c r="D4101">
        <v>475.28</v>
      </c>
      <c r="E4101">
        <v>134.09</v>
      </c>
      <c r="F4101">
        <v>80.3</v>
      </c>
      <c r="G4101">
        <v>91.28</v>
      </c>
      <c r="H4101">
        <v>131.86250000000001</v>
      </c>
      <c r="I4101">
        <v>119.33</v>
      </c>
      <c r="J4101">
        <v>117.18</v>
      </c>
      <c r="K4101">
        <v>575.99</v>
      </c>
      <c r="L4101">
        <v>65.63</v>
      </c>
      <c r="O4101" s="1">
        <v>44277</v>
      </c>
      <c r="P4101" s="4">
        <f t="shared" si="131"/>
        <v>178.41915625000001</v>
      </c>
      <c r="Q4101" s="4">
        <f t="shared" si="130"/>
        <v>418.43</v>
      </c>
      <c r="T4101" s="59"/>
      <c r="U4101" s="59"/>
    </row>
    <row r="4102" spans="1:21" x14ac:dyDescent="0.3">
      <c r="A4102">
        <v>44278</v>
      </c>
      <c r="B4102">
        <v>407.43</v>
      </c>
      <c r="C4102">
        <v>178.78</v>
      </c>
      <c r="D4102">
        <v>464.06</v>
      </c>
      <c r="E4102">
        <v>132.52000000000001</v>
      </c>
      <c r="F4102">
        <v>78.38</v>
      </c>
      <c r="G4102">
        <v>85.4</v>
      </c>
      <c r="H4102">
        <v>130.70750000000001</v>
      </c>
      <c r="I4102">
        <v>116.38</v>
      </c>
      <c r="J4102">
        <v>114.89</v>
      </c>
      <c r="K4102">
        <v>558.87</v>
      </c>
      <c r="L4102">
        <v>63.48</v>
      </c>
      <c r="O4102" s="1">
        <v>44278</v>
      </c>
      <c r="P4102" s="4">
        <f t="shared" si="131"/>
        <v>174.28009375000002</v>
      </c>
      <c r="Q4102" s="4">
        <f t="shared" si="130"/>
        <v>407.43</v>
      </c>
      <c r="T4102" s="59"/>
      <c r="U4102" s="59"/>
    </row>
    <row r="4103" spans="1:21" x14ac:dyDescent="0.3">
      <c r="A4103">
        <v>44279</v>
      </c>
      <c r="B4103">
        <v>401.84</v>
      </c>
      <c r="C4103">
        <v>178.9</v>
      </c>
      <c r="D4103">
        <v>457.27</v>
      </c>
      <c r="E4103">
        <v>127.18</v>
      </c>
      <c r="F4103">
        <v>76.48</v>
      </c>
      <c r="G4103">
        <v>83</v>
      </c>
      <c r="H4103">
        <v>126.43</v>
      </c>
      <c r="I4103">
        <v>121.1</v>
      </c>
      <c r="J4103">
        <v>108.96</v>
      </c>
      <c r="K4103">
        <v>578.58000000000004</v>
      </c>
      <c r="L4103">
        <v>62.04</v>
      </c>
      <c r="O4103" s="1">
        <v>44279</v>
      </c>
      <c r="P4103" s="4">
        <f t="shared" si="131"/>
        <v>173.02200000000002</v>
      </c>
      <c r="Q4103" s="4">
        <f t="shared" si="130"/>
        <v>401.84</v>
      </c>
      <c r="T4103" s="59"/>
      <c r="U4103" s="59"/>
    </row>
    <row r="4104" spans="1:21" x14ac:dyDescent="0.3">
      <c r="A4104">
        <v>44280</v>
      </c>
      <c r="B4104">
        <v>401.51</v>
      </c>
      <c r="C4104">
        <v>178.49</v>
      </c>
      <c r="D4104">
        <v>461.7</v>
      </c>
      <c r="E4104">
        <v>127.28</v>
      </c>
      <c r="F4104">
        <v>76.22</v>
      </c>
      <c r="G4104">
        <v>84.09</v>
      </c>
      <c r="H4104">
        <v>125.35250000000001</v>
      </c>
      <c r="I4104">
        <v>119.72</v>
      </c>
      <c r="J4104">
        <v>110.45</v>
      </c>
      <c r="K4104">
        <v>584</v>
      </c>
      <c r="L4104">
        <v>62.02</v>
      </c>
      <c r="O4104" s="1">
        <v>44280</v>
      </c>
      <c r="P4104" s="4">
        <f t="shared" si="131"/>
        <v>173.64565625000003</v>
      </c>
      <c r="Q4104" s="4">
        <f t="shared" si="130"/>
        <v>401.51</v>
      </c>
      <c r="T4104" s="59"/>
      <c r="U4104" s="59"/>
    </row>
    <row r="4105" spans="1:21" x14ac:dyDescent="0.3">
      <c r="A4105">
        <v>44281</v>
      </c>
      <c r="B4105">
        <v>421.33</v>
      </c>
      <c r="C4105">
        <v>188.2</v>
      </c>
      <c r="D4105">
        <v>482.04</v>
      </c>
      <c r="E4105">
        <v>132.99</v>
      </c>
      <c r="F4105">
        <v>77.41</v>
      </c>
      <c r="G4105">
        <v>87.99</v>
      </c>
      <c r="H4105">
        <v>128.39250000000001</v>
      </c>
      <c r="I4105">
        <v>128.63999999999999</v>
      </c>
      <c r="J4105">
        <v>116.56</v>
      </c>
      <c r="K4105">
        <v>625.66999999999996</v>
      </c>
      <c r="L4105">
        <v>64.87</v>
      </c>
      <c r="O4105" s="1">
        <v>44281</v>
      </c>
      <c r="P4105" s="4">
        <f t="shared" si="131"/>
        <v>182.29640625000002</v>
      </c>
      <c r="Q4105" s="4">
        <f t="shared" si="130"/>
        <v>421.33</v>
      </c>
      <c r="T4105" s="59"/>
      <c r="U4105" s="59"/>
    </row>
    <row r="4106" spans="1:21" x14ac:dyDescent="0.3">
      <c r="A4106">
        <v>44282</v>
      </c>
      <c r="B4106">
        <v>421.33</v>
      </c>
      <c r="C4106">
        <v>188.2</v>
      </c>
      <c r="D4106">
        <v>482.04</v>
      </c>
      <c r="E4106">
        <v>132.99</v>
      </c>
      <c r="F4106">
        <v>77.41</v>
      </c>
      <c r="G4106">
        <v>87.99</v>
      </c>
      <c r="H4106">
        <v>128.39250000000001</v>
      </c>
      <c r="I4106">
        <v>128.63999999999999</v>
      </c>
      <c r="J4106">
        <v>116.56</v>
      </c>
      <c r="K4106">
        <v>625.66999999999996</v>
      </c>
      <c r="L4106">
        <v>64.87</v>
      </c>
      <c r="O4106" s="1">
        <v>44282</v>
      </c>
      <c r="P4106" s="4">
        <f t="shared" si="131"/>
        <v>182.29640625000002</v>
      </c>
      <c r="Q4106" s="4">
        <f t="shared" si="130"/>
        <v>421.33</v>
      </c>
      <c r="T4106" s="59"/>
      <c r="U4106" s="59"/>
    </row>
    <row r="4107" spans="1:21" x14ac:dyDescent="0.3">
      <c r="A4107">
        <v>44283</v>
      </c>
      <c r="B4107">
        <v>421.33</v>
      </c>
      <c r="C4107">
        <v>188.2</v>
      </c>
      <c r="D4107">
        <v>482.04</v>
      </c>
      <c r="E4107">
        <v>132.99</v>
      </c>
      <c r="F4107">
        <v>77.41</v>
      </c>
      <c r="G4107">
        <v>87.99</v>
      </c>
      <c r="H4107">
        <v>128.39250000000001</v>
      </c>
      <c r="I4107">
        <v>128.63999999999999</v>
      </c>
      <c r="J4107">
        <v>116.56</v>
      </c>
      <c r="K4107">
        <v>625.66999999999996</v>
      </c>
      <c r="L4107">
        <v>64.87</v>
      </c>
      <c r="O4107" s="1">
        <v>44283</v>
      </c>
      <c r="P4107" s="4">
        <f t="shared" si="131"/>
        <v>182.29640625000002</v>
      </c>
      <c r="Q4107" s="4">
        <f t="shared" si="130"/>
        <v>421.33</v>
      </c>
      <c r="T4107" s="59"/>
      <c r="U4107" s="59"/>
    </row>
    <row r="4108" spans="1:21" x14ac:dyDescent="0.3">
      <c r="A4108">
        <v>44284</v>
      </c>
      <c r="B4108">
        <v>414.87</v>
      </c>
      <c r="C4108">
        <v>186.18</v>
      </c>
      <c r="D4108">
        <v>472.62</v>
      </c>
      <c r="E4108">
        <v>131.27000000000001</v>
      </c>
      <c r="F4108">
        <v>77.14</v>
      </c>
      <c r="G4108">
        <v>86.59</v>
      </c>
      <c r="H4108">
        <v>129.48249999999999</v>
      </c>
      <c r="I4108">
        <v>125.71</v>
      </c>
      <c r="J4108">
        <v>114.39</v>
      </c>
      <c r="K4108">
        <v>608</v>
      </c>
      <c r="L4108">
        <v>64.5</v>
      </c>
      <c r="O4108" s="1">
        <v>44284</v>
      </c>
      <c r="P4108" s="4">
        <f t="shared" si="131"/>
        <v>179.38740625000003</v>
      </c>
      <c r="Q4108" s="4">
        <f t="shared" si="130"/>
        <v>414.87</v>
      </c>
      <c r="T4108" s="59"/>
      <c r="U4108" s="59"/>
    </row>
    <row r="4109" spans="1:21" x14ac:dyDescent="0.3">
      <c r="A4109">
        <v>44285</v>
      </c>
      <c r="B4109">
        <v>413.88</v>
      </c>
      <c r="C4109">
        <v>185.94</v>
      </c>
      <c r="D4109">
        <v>456.16</v>
      </c>
      <c r="E4109">
        <v>130.11000000000001</v>
      </c>
      <c r="F4109">
        <v>76</v>
      </c>
      <c r="G4109">
        <v>86.54</v>
      </c>
      <c r="H4109">
        <v>128.7175</v>
      </c>
      <c r="I4109">
        <v>126.76</v>
      </c>
      <c r="J4109">
        <v>115.07</v>
      </c>
      <c r="K4109">
        <v>601.29</v>
      </c>
      <c r="L4109">
        <v>63.77</v>
      </c>
      <c r="O4109" s="1">
        <v>44285</v>
      </c>
      <c r="P4109" s="4">
        <f t="shared" si="131"/>
        <v>176.89271875000003</v>
      </c>
      <c r="Q4109" s="4">
        <f t="shared" si="130"/>
        <v>413.88</v>
      </c>
      <c r="T4109" s="59"/>
      <c r="U4109" s="59"/>
    </row>
    <row r="4110" spans="1:21" x14ac:dyDescent="0.3">
      <c r="A4110">
        <v>44286</v>
      </c>
      <c r="B4110">
        <v>423.99</v>
      </c>
      <c r="C4110">
        <v>188.99</v>
      </c>
      <c r="D4110">
        <v>463.66</v>
      </c>
      <c r="E4110">
        <v>132.59</v>
      </c>
      <c r="F4110">
        <v>78.5</v>
      </c>
      <c r="G4110">
        <v>88.21</v>
      </c>
      <c r="H4110">
        <v>133.48249999999999</v>
      </c>
      <c r="I4110">
        <v>133.6</v>
      </c>
      <c r="J4110">
        <v>118.28</v>
      </c>
      <c r="K4110">
        <v>617.36</v>
      </c>
      <c r="L4110">
        <v>64</v>
      </c>
      <c r="O4110" s="1">
        <v>44286</v>
      </c>
      <c r="P4110" s="4">
        <f t="shared" si="131"/>
        <v>181.12315624999997</v>
      </c>
      <c r="Q4110" s="4">
        <f t="shared" si="130"/>
        <v>423.99</v>
      </c>
      <c r="T4110" s="59"/>
      <c r="U4110" s="59"/>
    </row>
    <row r="4111" spans="1:21" x14ac:dyDescent="0.3">
      <c r="A4111">
        <v>44287</v>
      </c>
      <c r="B4111">
        <v>439.58</v>
      </c>
      <c r="C4111">
        <v>192.06</v>
      </c>
      <c r="D4111">
        <v>475.95</v>
      </c>
      <c r="E4111">
        <v>137.79</v>
      </c>
      <c r="F4111">
        <v>81.09</v>
      </c>
      <c r="G4111">
        <v>92.41</v>
      </c>
      <c r="H4111">
        <v>138.11750000000001</v>
      </c>
      <c r="I4111">
        <v>141.52000000000001</v>
      </c>
      <c r="J4111">
        <v>124.8</v>
      </c>
      <c r="K4111">
        <v>637.1</v>
      </c>
      <c r="L4111">
        <v>64.55</v>
      </c>
      <c r="O4111" s="1">
        <v>44287</v>
      </c>
      <c r="P4111" s="4">
        <f t="shared" si="131"/>
        <v>186.98734375000001</v>
      </c>
      <c r="Q4111" s="4">
        <f t="shared" si="130"/>
        <v>439.58</v>
      </c>
      <c r="T4111" s="59"/>
      <c r="U4111" s="59"/>
    </row>
    <row r="4112" spans="1:21" x14ac:dyDescent="0.3">
      <c r="A4112">
        <v>44288</v>
      </c>
      <c r="B4112">
        <v>439.58</v>
      </c>
      <c r="C4112">
        <v>192.06</v>
      </c>
      <c r="D4112">
        <v>475.95</v>
      </c>
      <c r="E4112">
        <v>137.79</v>
      </c>
      <c r="F4112">
        <v>81.09</v>
      </c>
      <c r="G4112">
        <v>92.41</v>
      </c>
      <c r="H4112">
        <v>138.11750000000001</v>
      </c>
      <c r="I4112">
        <v>141.52000000000001</v>
      </c>
      <c r="J4112">
        <v>124.8</v>
      </c>
      <c r="K4112">
        <v>637.1</v>
      </c>
      <c r="L4112">
        <v>64.55</v>
      </c>
      <c r="O4112" s="1">
        <v>44288</v>
      </c>
      <c r="P4112" s="4">
        <f t="shared" si="131"/>
        <v>186.98734375000001</v>
      </c>
      <c r="Q4112" s="4">
        <f t="shared" si="130"/>
        <v>439.58</v>
      </c>
      <c r="T4112" s="59"/>
      <c r="U4112" s="59"/>
    </row>
    <row r="4113" spans="1:21" x14ac:dyDescent="0.3">
      <c r="A4113">
        <v>44289</v>
      </c>
      <c r="B4113">
        <v>439.58</v>
      </c>
      <c r="C4113">
        <v>192.06</v>
      </c>
      <c r="D4113">
        <v>475.95</v>
      </c>
      <c r="E4113">
        <v>137.79</v>
      </c>
      <c r="F4113">
        <v>81.09</v>
      </c>
      <c r="G4113">
        <v>92.41</v>
      </c>
      <c r="H4113">
        <v>138.11750000000001</v>
      </c>
      <c r="I4113">
        <v>141.52000000000001</v>
      </c>
      <c r="J4113">
        <v>124.8</v>
      </c>
      <c r="K4113">
        <v>637.1</v>
      </c>
      <c r="L4113">
        <v>64.55</v>
      </c>
      <c r="O4113" s="1">
        <v>44289</v>
      </c>
      <c r="P4113" s="4">
        <f t="shared" si="131"/>
        <v>186.98734375000001</v>
      </c>
      <c r="Q4113" s="4">
        <f t="shared" si="130"/>
        <v>439.58</v>
      </c>
      <c r="T4113" s="59"/>
      <c r="U4113" s="59"/>
    </row>
    <row r="4114" spans="1:21" x14ac:dyDescent="0.3">
      <c r="A4114">
        <v>44290</v>
      </c>
      <c r="B4114">
        <v>439.58</v>
      </c>
      <c r="C4114">
        <v>192.06</v>
      </c>
      <c r="D4114">
        <v>475.95</v>
      </c>
      <c r="E4114">
        <v>137.79</v>
      </c>
      <c r="F4114">
        <v>81.09</v>
      </c>
      <c r="G4114">
        <v>92.41</v>
      </c>
      <c r="H4114">
        <v>138.11750000000001</v>
      </c>
      <c r="I4114">
        <v>141.52000000000001</v>
      </c>
      <c r="J4114">
        <v>124.8</v>
      </c>
      <c r="K4114">
        <v>637.1</v>
      </c>
      <c r="L4114">
        <v>64.55</v>
      </c>
      <c r="O4114" s="1">
        <v>44290</v>
      </c>
      <c r="P4114" s="4">
        <f t="shared" si="131"/>
        <v>186.98734375000001</v>
      </c>
      <c r="Q4114" s="4">
        <f t="shared" si="130"/>
        <v>439.58</v>
      </c>
      <c r="T4114" s="59"/>
      <c r="U4114" s="59"/>
    </row>
    <row r="4115" spans="1:21" x14ac:dyDescent="0.3">
      <c r="A4115">
        <v>44291</v>
      </c>
      <c r="B4115">
        <v>448.45</v>
      </c>
      <c r="C4115">
        <v>196.93</v>
      </c>
      <c r="D4115">
        <v>488.48</v>
      </c>
      <c r="E4115">
        <v>140.33000000000001</v>
      </c>
      <c r="F4115">
        <v>81.430000000000007</v>
      </c>
      <c r="G4115">
        <v>93.75</v>
      </c>
      <c r="H4115">
        <v>139.875</v>
      </c>
      <c r="I4115">
        <v>143.05000000000001</v>
      </c>
      <c r="J4115">
        <v>124.5</v>
      </c>
      <c r="K4115">
        <v>640.49</v>
      </c>
      <c r="L4115">
        <v>66.540000000000006</v>
      </c>
      <c r="O4115" s="1">
        <v>44291</v>
      </c>
      <c r="P4115" s="4">
        <f t="shared" si="131"/>
        <v>190.16781250000003</v>
      </c>
      <c r="Q4115" s="4">
        <f t="shared" si="130"/>
        <v>448.45</v>
      </c>
      <c r="T4115" s="59"/>
      <c r="U4115" s="59"/>
    </row>
    <row r="4116" spans="1:21" x14ac:dyDescent="0.3">
      <c r="A4116">
        <v>44292</v>
      </c>
      <c r="B4116">
        <v>443.44</v>
      </c>
      <c r="C4116">
        <v>194.59</v>
      </c>
      <c r="D4116">
        <v>483.87</v>
      </c>
      <c r="E4116">
        <v>138.06</v>
      </c>
      <c r="F4116">
        <v>81.44</v>
      </c>
      <c r="G4116">
        <v>93.49</v>
      </c>
      <c r="H4116">
        <v>138.61500000000001</v>
      </c>
      <c r="I4116">
        <v>139.54</v>
      </c>
      <c r="J4116">
        <v>122.44</v>
      </c>
      <c r="K4116">
        <v>628</v>
      </c>
      <c r="L4116">
        <v>65.56</v>
      </c>
      <c r="O4116" s="1">
        <v>44292</v>
      </c>
      <c r="P4116" s="4">
        <f t="shared" si="131"/>
        <v>187.72806249999999</v>
      </c>
      <c r="Q4116" s="4">
        <f t="shared" si="130"/>
        <v>443.44</v>
      </c>
      <c r="T4116" s="59"/>
      <c r="U4116" s="59"/>
    </row>
    <row r="4117" spans="1:21" x14ac:dyDescent="0.3">
      <c r="A4117">
        <v>44293</v>
      </c>
      <c r="B4117">
        <v>443.15</v>
      </c>
      <c r="C4117">
        <v>193.09</v>
      </c>
      <c r="D4117">
        <v>482.46</v>
      </c>
      <c r="E4117">
        <v>139.43</v>
      </c>
      <c r="F4117">
        <v>82.2</v>
      </c>
      <c r="G4117">
        <v>93.96</v>
      </c>
      <c r="H4117">
        <v>141.435</v>
      </c>
      <c r="I4117">
        <v>139.13999999999999</v>
      </c>
      <c r="J4117">
        <v>119.89</v>
      </c>
      <c r="K4117">
        <v>626.55999999999995</v>
      </c>
      <c r="L4117">
        <v>66.25</v>
      </c>
      <c r="O4117" s="1">
        <v>44293</v>
      </c>
      <c r="P4117" s="4">
        <f t="shared" si="131"/>
        <v>187.84356249999999</v>
      </c>
      <c r="Q4117" s="4">
        <f t="shared" si="130"/>
        <v>443.15</v>
      </c>
      <c r="T4117" s="59"/>
      <c r="U4117" s="59"/>
    </row>
    <row r="4118" spans="1:21" x14ac:dyDescent="0.3">
      <c r="A4118">
        <v>44294</v>
      </c>
      <c r="B4118">
        <v>448.2</v>
      </c>
      <c r="C4118">
        <v>195.2</v>
      </c>
      <c r="D4118">
        <v>485.48</v>
      </c>
      <c r="E4118">
        <v>140.34</v>
      </c>
      <c r="F4118">
        <v>83.35</v>
      </c>
      <c r="G4118">
        <v>95.29</v>
      </c>
      <c r="H4118">
        <v>143.16999999999999</v>
      </c>
      <c r="I4118">
        <v>139.35</v>
      </c>
      <c r="J4118">
        <v>123.43</v>
      </c>
      <c r="K4118">
        <v>639.88</v>
      </c>
      <c r="L4118">
        <v>67.05</v>
      </c>
      <c r="O4118" s="1">
        <v>44294</v>
      </c>
      <c r="P4118" s="4">
        <f t="shared" si="131"/>
        <v>189.95387500000001</v>
      </c>
      <c r="Q4118" s="4">
        <f t="shared" si="130"/>
        <v>448.2</v>
      </c>
      <c r="T4118" s="59"/>
      <c r="U4118" s="59"/>
    </row>
    <row r="4119" spans="1:21" x14ac:dyDescent="0.3">
      <c r="A4119">
        <v>44295</v>
      </c>
      <c r="B4119">
        <v>446.8</v>
      </c>
      <c r="C4119">
        <v>195.43</v>
      </c>
      <c r="D4119">
        <v>485.09</v>
      </c>
      <c r="E4119">
        <v>140.57</v>
      </c>
      <c r="F4119">
        <v>82.76</v>
      </c>
      <c r="G4119">
        <v>95.3</v>
      </c>
      <c r="H4119">
        <v>144</v>
      </c>
      <c r="I4119">
        <v>138.91</v>
      </c>
      <c r="J4119">
        <v>122.8</v>
      </c>
      <c r="K4119">
        <v>634.32000000000005</v>
      </c>
      <c r="L4119">
        <v>68.260000000000005</v>
      </c>
      <c r="O4119" s="1">
        <v>44295</v>
      </c>
      <c r="P4119" s="4">
        <f t="shared" si="131"/>
        <v>189.76700000000002</v>
      </c>
      <c r="Q4119" s="4">
        <f t="shared" si="130"/>
        <v>446.8</v>
      </c>
      <c r="T4119" s="59"/>
      <c r="U4119" s="59"/>
    </row>
    <row r="4120" spans="1:21" x14ac:dyDescent="0.3">
      <c r="A4120">
        <v>44296</v>
      </c>
      <c r="B4120">
        <v>446.8</v>
      </c>
      <c r="C4120">
        <v>195.43</v>
      </c>
      <c r="D4120">
        <v>485.09</v>
      </c>
      <c r="E4120">
        <v>140.57</v>
      </c>
      <c r="F4120">
        <v>82.76</v>
      </c>
      <c r="G4120">
        <v>95.3</v>
      </c>
      <c r="H4120">
        <v>144</v>
      </c>
      <c r="I4120">
        <v>138.91</v>
      </c>
      <c r="J4120">
        <v>122.8</v>
      </c>
      <c r="K4120">
        <v>634.32000000000005</v>
      </c>
      <c r="L4120">
        <v>68.260000000000005</v>
      </c>
      <c r="O4120" s="1">
        <v>44296</v>
      </c>
      <c r="P4120" s="4">
        <f t="shared" si="131"/>
        <v>189.76700000000002</v>
      </c>
      <c r="Q4120" s="4">
        <f t="shared" si="130"/>
        <v>446.8</v>
      </c>
      <c r="T4120" s="59"/>
      <c r="U4120" s="59"/>
    </row>
    <row r="4121" spans="1:21" x14ac:dyDescent="0.3">
      <c r="A4121">
        <v>44297</v>
      </c>
      <c r="B4121">
        <v>446.8</v>
      </c>
      <c r="C4121">
        <v>195.43</v>
      </c>
      <c r="D4121">
        <v>485.09</v>
      </c>
      <c r="E4121">
        <v>140.57</v>
      </c>
      <c r="F4121">
        <v>82.76</v>
      </c>
      <c r="G4121">
        <v>95.3</v>
      </c>
      <c r="H4121">
        <v>144</v>
      </c>
      <c r="I4121">
        <v>138.91</v>
      </c>
      <c r="J4121">
        <v>122.8</v>
      </c>
      <c r="K4121">
        <v>634.32000000000005</v>
      </c>
      <c r="L4121">
        <v>68.260000000000005</v>
      </c>
      <c r="O4121" s="1">
        <v>44297</v>
      </c>
      <c r="P4121" s="4">
        <f t="shared" si="131"/>
        <v>189.76700000000002</v>
      </c>
      <c r="Q4121" s="4">
        <f t="shared" si="130"/>
        <v>446.8</v>
      </c>
      <c r="T4121" s="59"/>
      <c r="U4121" s="59"/>
    </row>
    <row r="4122" spans="1:21" x14ac:dyDescent="0.3">
      <c r="A4122">
        <v>44298</v>
      </c>
      <c r="B4122">
        <v>442</v>
      </c>
      <c r="C4122">
        <v>192.43</v>
      </c>
      <c r="D4122">
        <v>483.67</v>
      </c>
      <c r="E4122">
        <v>137.44</v>
      </c>
      <c r="F4122">
        <v>78.58</v>
      </c>
      <c r="G4122">
        <v>95.59</v>
      </c>
      <c r="H4122">
        <v>152.09</v>
      </c>
      <c r="I4122">
        <v>135</v>
      </c>
      <c r="J4122">
        <v>120.9</v>
      </c>
      <c r="K4122">
        <v>630.42999999999995</v>
      </c>
      <c r="L4122">
        <v>65.405000000000001</v>
      </c>
      <c r="O4122" s="1">
        <v>44298</v>
      </c>
      <c r="P4122" s="4">
        <f t="shared" si="131"/>
        <v>188.3395625</v>
      </c>
      <c r="Q4122" s="4">
        <f t="shared" si="130"/>
        <v>442</v>
      </c>
      <c r="T4122" s="59"/>
      <c r="U4122" s="59"/>
    </row>
    <row r="4123" spans="1:21" x14ac:dyDescent="0.3">
      <c r="A4123">
        <v>44299</v>
      </c>
      <c r="B4123">
        <v>441.3</v>
      </c>
      <c r="C4123">
        <v>191.24</v>
      </c>
      <c r="D4123">
        <v>484.96</v>
      </c>
      <c r="E4123">
        <v>137.30000000000001</v>
      </c>
      <c r="F4123">
        <v>80.19</v>
      </c>
      <c r="G4123">
        <v>92.15</v>
      </c>
      <c r="H4123">
        <v>156.79499999999999</v>
      </c>
      <c r="I4123">
        <v>135.1</v>
      </c>
      <c r="J4123">
        <v>121.27</v>
      </c>
      <c r="K4123">
        <v>629.12</v>
      </c>
      <c r="L4123">
        <v>65.22</v>
      </c>
      <c r="O4123" s="1">
        <v>44299</v>
      </c>
      <c r="P4123" s="4">
        <f t="shared" si="131"/>
        <v>188.60193750000005</v>
      </c>
      <c r="Q4123" s="4">
        <f t="shared" si="130"/>
        <v>441.3</v>
      </c>
      <c r="T4123" s="59"/>
      <c r="U4123" s="59"/>
    </row>
    <row r="4124" spans="1:21" x14ac:dyDescent="0.3">
      <c r="A4124">
        <v>44300</v>
      </c>
      <c r="B4124">
        <v>436.45</v>
      </c>
      <c r="C4124">
        <v>190.33</v>
      </c>
      <c r="D4124">
        <v>477.3</v>
      </c>
      <c r="E4124">
        <v>134.75</v>
      </c>
      <c r="F4124">
        <v>78.55</v>
      </c>
      <c r="G4124">
        <v>90.67</v>
      </c>
      <c r="H4124">
        <v>152.77000000000001</v>
      </c>
      <c r="I4124">
        <v>134.13999999999999</v>
      </c>
      <c r="J4124">
        <v>120.84</v>
      </c>
      <c r="K4124">
        <v>630.99</v>
      </c>
      <c r="L4124">
        <v>64.19</v>
      </c>
      <c r="O4124" s="1">
        <v>44300</v>
      </c>
      <c r="P4124" s="4">
        <f t="shared" si="131"/>
        <v>186.39525</v>
      </c>
      <c r="Q4124" s="4">
        <f t="shared" si="130"/>
        <v>436.45</v>
      </c>
      <c r="T4124" s="59"/>
      <c r="U4124" s="59"/>
    </row>
    <row r="4125" spans="1:21" x14ac:dyDescent="0.3">
      <c r="A4125">
        <v>44301</v>
      </c>
      <c r="B4125">
        <v>443.76</v>
      </c>
      <c r="C4125">
        <v>193.17</v>
      </c>
      <c r="D4125">
        <v>480</v>
      </c>
      <c r="E4125">
        <v>137.84</v>
      </c>
      <c r="F4125">
        <v>83.01</v>
      </c>
      <c r="G4125">
        <v>90.27</v>
      </c>
      <c r="H4125">
        <v>161.3725</v>
      </c>
      <c r="I4125">
        <v>134.41</v>
      </c>
      <c r="J4125">
        <v>118.35</v>
      </c>
      <c r="K4125">
        <v>642.09</v>
      </c>
      <c r="L4125">
        <v>65.02</v>
      </c>
      <c r="O4125" s="1">
        <v>44301</v>
      </c>
      <c r="P4125" s="4">
        <f t="shared" si="131"/>
        <v>189.34490624999998</v>
      </c>
      <c r="Q4125" s="4">
        <f t="shared" si="130"/>
        <v>443.76</v>
      </c>
      <c r="T4125" s="59"/>
      <c r="U4125" s="59"/>
    </row>
    <row r="4126" spans="1:21" x14ac:dyDescent="0.3">
      <c r="A4126">
        <v>44302</v>
      </c>
      <c r="B4126">
        <v>441.68</v>
      </c>
      <c r="C4126">
        <v>191.93</v>
      </c>
      <c r="D4126">
        <v>478.79</v>
      </c>
      <c r="E4126">
        <v>138.21</v>
      </c>
      <c r="F4126">
        <v>82.15</v>
      </c>
      <c r="G4126">
        <v>90.66</v>
      </c>
      <c r="H4126">
        <v>159.125</v>
      </c>
      <c r="I4126">
        <v>133.72999999999999</v>
      </c>
      <c r="J4126">
        <v>118.84</v>
      </c>
      <c r="K4126">
        <v>645.69000000000005</v>
      </c>
      <c r="L4126">
        <v>64.75</v>
      </c>
      <c r="O4126" s="1">
        <v>44302</v>
      </c>
      <c r="P4126" s="4">
        <f t="shared" si="131"/>
        <v>188.90281250000004</v>
      </c>
      <c r="Q4126" s="4">
        <f t="shared" si="130"/>
        <v>441.68</v>
      </c>
      <c r="T4126" s="59"/>
      <c r="U4126" s="59"/>
    </row>
    <row r="4127" spans="1:21" x14ac:dyDescent="0.3">
      <c r="A4127">
        <v>44303</v>
      </c>
      <c r="B4127">
        <v>441.68</v>
      </c>
      <c r="C4127">
        <v>191.93</v>
      </c>
      <c r="D4127">
        <v>478.79</v>
      </c>
      <c r="E4127">
        <v>138.21</v>
      </c>
      <c r="F4127">
        <v>82.15</v>
      </c>
      <c r="G4127">
        <v>90.66</v>
      </c>
      <c r="H4127">
        <v>159.125</v>
      </c>
      <c r="I4127">
        <v>133.72999999999999</v>
      </c>
      <c r="J4127">
        <v>118.84</v>
      </c>
      <c r="K4127">
        <v>645.69000000000005</v>
      </c>
      <c r="L4127">
        <v>64.75</v>
      </c>
      <c r="O4127" s="1">
        <v>44303</v>
      </c>
      <c r="P4127" s="4">
        <f t="shared" si="131"/>
        <v>188.90281250000004</v>
      </c>
      <c r="Q4127" s="4">
        <f t="shared" si="130"/>
        <v>441.68</v>
      </c>
      <c r="T4127" s="59"/>
      <c r="U4127" s="59"/>
    </row>
    <row r="4128" spans="1:21" x14ac:dyDescent="0.3">
      <c r="A4128">
        <v>44304</v>
      </c>
      <c r="B4128">
        <v>441.68</v>
      </c>
      <c r="C4128">
        <v>191.93</v>
      </c>
      <c r="D4128">
        <v>478.79</v>
      </c>
      <c r="E4128">
        <v>138.21</v>
      </c>
      <c r="F4128">
        <v>82.15</v>
      </c>
      <c r="G4128">
        <v>90.66</v>
      </c>
      <c r="H4128">
        <v>159.125</v>
      </c>
      <c r="I4128">
        <v>133.72999999999999</v>
      </c>
      <c r="J4128">
        <v>118.84</v>
      </c>
      <c r="K4128">
        <v>645.69000000000005</v>
      </c>
      <c r="L4128">
        <v>64.75</v>
      </c>
      <c r="O4128" s="1">
        <v>44304</v>
      </c>
      <c r="P4128" s="4">
        <f t="shared" si="131"/>
        <v>188.90281250000004</v>
      </c>
      <c r="Q4128" s="4">
        <f t="shared" si="130"/>
        <v>441.68</v>
      </c>
      <c r="T4128" s="59"/>
      <c r="U4128" s="59"/>
    </row>
    <row r="4129" spans="1:21" x14ac:dyDescent="0.3">
      <c r="A4129">
        <v>44305</v>
      </c>
      <c r="B4129">
        <v>430.07</v>
      </c>
      <c r="C4129">
        <v>187.06</v>
      </c>
      <c r="D4129">
        <v>462</v>
      </c>
      <c r="E4129">
        <v>135.25</v>
      </c>
      <c r="F4129">
        <v>81.11</v>
      </c>
      <c r="G4129">
        <v>88.41</v>
      </c>
      <c r="H4129">
        <v>153.61750000000001</v>
      </c>
      <c r="I4129">
        <v>130.88999999999999</v>
      </c>
      <c r="J4129">
        <v>115.4</v>
      </c>
      <c r="K4129">
        <v>630.11</v>
      </c>
      <c r="L4129">
        <v>63.63</v>
      </c>
      <c r="O4129" s="1">
        <v>44305</v>
      </c>
      <c r="P4129" s="4">
        <f t="shared" si="131"/>
        <v>183.74684375000004</v>
      </c>
      <c r="Q4129" s="4">
        <f t="shared" si="130"/>
        <v>430.07</v>
      </c>
      <c r="T4129" s="59"/>
      <c r="U4129" s="59"/>
    </row>
    <row r="4130" spans="1:21" x14ac:dyDescent="0.3">
      <c r="A4130">
        <v>44306</v>
      </c>
      <c r="B4130">
        <v>423.94</v>
      </c>
      <c r="C4130">
        <v>185.27</v>
      </c>
      <c r="D4130">
        <v>457.26</v>
      </c>
      <c r="E4130">
        <v>133.4</v>
      </c>
      <c r="F4130">
        <v>79.27</v>
      </c>
      <c r="G4130">
        <v>87.48</v>
      </c>
      <c r="H4130">
        <v>151.71250000000001</v>
      </c>
      <c r="I4130">
        <v>128.59</v>
      </c>
      <c r="J4130">
        <v>114.95</v>
      </c>
      <c r="K4130">
        <v>616.94000000000005</v>
      </c>
      <c r="L4130">
        <v>62.7</v>
      </c>
      <c r="O4130" s="1">
        <v>44306</v>
      </c>
      <c r="P4130" s="4">
        <f t="shared" si="131"/>
        <v>181.23378125000002</v>
      </c>
      <c r="Q4130" s="4">
        <f t="shared" si="130"/>
        <v>423.94</v>
      </c>
      <c r="T4130" s="59"/>
      <c r="U4130" s="59"/>
    </row>
    <row r="4131" spans="1:21" x14ac:dyDescent="0.3">
      <c r="A4131">
        <v>44307</v>
      </c>
      <c r="B4131">
        <v>435.06</v>
      </c>
      <c r="C4131">
        <v>188.9</v>
      </c>
      <c r="D4131">
        <v>459.79</v>
      </c>
      <c r="E4131">
        <v>136.19</v>
      </c>
      <c r="F4131">
        <v>81.61</v>
      </c>
      <c r="G4131">
        <v>89.49</v>
      </c>
      <c r="H4131">
        <v>153.60499999999999</v>
      </c>
      <c r="I4131">
        <v>135.05000000000001</v>
      </c>
      <c r="J4131">
        <v>117.4</v>
      </c>
      <c r="K4131">
        <v>655.49</v>
      </c>
      <c r="L4131">
        <v>63.7</v>
      </c>
      <c r="O4131" s="1">
        <v>44307</v>
      </c>
      <c r="P4131" s="4">
        <f t="shared" si="131"/>
        <v>185.83218750000003</v>
      </c>
      <c r="Q4131" s="4">
        <f t="shared" si="130"/>
        <v>435.06</v>
      </c>
      <c r="T4131" s="59"/>
      <c r="U4131" s="59"/>
    </row>
    <row r="4132" spans="1:21" x14ac:dyDescent="0.3">
      <c r="A4132">
        <v>44308</v>
      </c>
      <c r="B4132">
        <v>425.59</v>
      </c>
      <c r="C4132">
        <v>185.8</v>
      </c>
      <c r="D4132">
        <v>455.11</v>
      </c>
      <c r="E4132">
        <v>132.97</v>
      </c>
      <c r="F4132">
        <v>79.06</v>
      </c>
      <c r="G4132">
        <v>84.71</v>
      </c>
      <c r="H4132">
        <v>148.5025</v>
      </c>
      <c r="I4132">
        <v>131.75</v>
      </c>
      <c r="J4132">
        <v>115.32</v>
      </c>
      <c r="K4132">
        <v>647.09</v>
      </c>
      <c r="L4132">
        <v>62.57</v>
      </c>
      <c r="O4132" s="1">
        <v>44308</v>
      </c>
      <c r="P4132" s="4">
        <f t="shared" si="131"/>
        <v>182.17365625000002</v>
      </c>
      <c r="Q4132" s="4">
        <f t="shared" si="130"/>
        <v>425.59</v>
      </c>
      <c r="T4132" s="59"/>
      <c r="U4132" s="59"/>
    </row>
    <row r="4133" spans="1:21" x14ac:dyDescent="0.3">
      <c r="A4133">
        <v>44309</v>
      </c>
      <c r="B4133">
        <v>433.35</v>
      </c>
      <c r="C4133">
        <v>188.82</v>
      </c>
      <c r="D4133">
        <v>466.13</v>
      </c>
      <c r="E4133">
        <v>135.43</v>
      </c>
      <c r="F4133">
        <v>82.76</v>
      </c>
      <c r="G4133">
        <v>86.03</v>
      </c>
      <c r="H4133">
        <v>152.6525</v>
      </c>
      <c r="I4133">
        <v>134.86000000000001</v>
      </c>
      <c r="J4133">
        <v>118.64</v>
      </c>
      <c r="K4133">
        <v>670.91</v>
      </c>
      <c r="L4133">
        <v>59.24</v>
      </c>
      <c r="O4133" s="1">
        <v>44309</v>
      </c>
      <c r="P4133" s="4">
        <f t="shared" si="131"/>
        <v>186.39378124999999</v>
      </c>
      <c r="Q4133" s="4">
        <f t="shared" si="130"/>
        <v>433.35</v>
      </c>
      <c r="T4133" s="59"/>
      <c r="U4133" s="59"/>
    </row>
    <row r="4134" spans="1:21" x14ac:dyDescent="0.3">
      <c r="A4134">
        <v>44310</v>
      </c>
      <c r="B4134">
        <v>433.35</v>
      </c>
      <c r="C4134">
        <v>188.82</v>
      </c>
      <c r="D4134">
        <v>466.13</v>
      </c>
      <c r="E4134">
        <v>135.43</v>
      </c>
      <c r="F4134">
        <v>82.76</v>
      </c>
      <c r="G4134">
        <v>86.03</v>
      </c>
      <c r="H4134">
        <v>152.6525</v>
      </c>
      <c r="I4134">
        <v>134.86000000000001</v>
      </c>
      <c r="J4134">
        <v>118.64</v>
      </c>
      <c r="K4134">
        <v>670.91</v>
      </c>
      <c r="L4134">
        <v>59.24</v>
      </c>
      <c r="O4134" s="1">
        <v>44310</v>
      </c>
      <c r="P4134" s="4">
        <f t="shared" si="131"/>
        <v>186.39378124999999</v>
      </c>
      <c r="Q4134" s="4">
        <f t="shared" si="130"/>
        <v>433.35</v>
      </c>
      <c r="T4134" s="59"/>
      <c r="U4134" s="59"/>
    </row>
    <row r="4135" spans="1:21" x14ac:dyDescent="0.3">
      <c r="A4135">
        <v>44311</v>
      </c>
      <c r="B4135">
        <v>433.35</v>
      </c>
      <c r="C4135">
        <v>188.82</v>
      </c>
      <c r="D4135">
        <v>466.13</v>
      </c>
      <c r="E4135">
        <v>135.43</v>
      </c>
      <c r="F4135">
        <v>82.76</v>
      </c>
      <c r="G4135">
        <v>86.03</v>
      </c>
      <c r="H4135">
        <v>152.6525</v>
      </c>
      <c r="I4135">
        <v>134.86000000000001</v>
      </c>
      <c r="J4135">
        <v>118.64</v>
      </c>
      <c r="K4135">
        <v>670.91</v>
      </c>
      <c r="L4135">
        <v>59.24</v>
      </c>
      <c r="O4135" s="1">
        <v>44311</v>
      </c>
      <c r="P4135" s="4">
        <f t="shared" si="131"/>
        <v>186.39378124999999</v>
      </c>
      <c r="Q4135" s="4">
        <f t="shared" si="130"/>
        <v>433.35</v>
      </c>
      <c r="T4135" s="59"/>
      <c r="U4135" s="59"/>
    </row>
    <row r="4136" spans="1:21" x14ac:dyDescent="0.3">
      <c r="A4136">
        <v>44312</v>
      </c>
      <c r="B4136">
        <v>441.29</v>
      </c>
      <c r="C4136">
        <v>191.36</v>
      </c>
      <c r="D4136">
        <v>471.85</v>
      </c>
      <c r="E4136">
        <v>138.96</v>
      </c>
      <c r="F4136">
        <v>85.41</v>
      </c>
      <c r="G4136">
        <v>87.84</v>
      </c>
      <c r="H4136">
        <v>154.78</v>
      </c>
      <c r="I4136">
        <v>137.30000000000001</v>
      </c>
      <c r="J4136">
        <v>121.52</v>
      </c>
      <c r="K4136">
        <v>670.44</v>
      </c>
      <c r="L4136">
        <v>58.76</v>
      </c>
      <c r="O4136" s="1">
        <v>44312</v>
      </c>
      <c r="P4136" s="4">
        <f t="shared" si="131"/>
        <v>188.80225000000002</v>
      </c>
      <c r="Q4136" s="4">
        <f t="shared" si="130"/>
        <v>441.29</v>
      </c>
      <c r="T4136" s="59"/>
      <c r="U4136" s="59"/>
    </row>
    <row r="4137" spans="1:21" x14ac:dyDescent="0.3">
      <c r="A4137">
        <v>44313</v>
      </c>
      <c r="B4137">
        <v>437.98</v>
      </c>
      <c r="C4137">
        <v>190.21</v>
      </c>
      <c r="D4137">
        <v>466.35</v>
      </c>
      <c r="E4137">
        <v>138.01</v>
      </c>
      <c r="F4137">
        <v>85.21</v>
      </c>
      <c r="G4137">
        <v>89.46</v>
      </c>
      <c r="H4137">
        <v>153.8175</v>
      </c>
      <c r="I4137">
        <v>136.78</v>
      </c>
      <c r="J4137">
        <v>121.27</v>
      </c>
      <c r="K4137">
        <v>672.81</v>
      </c>
      <c r="L4137">
        <v>57.97</v>
      </c>
      <c r="O4137" s="1">
        <v>44313</v>
      </c>
      <c r="P4137" s="4">
        <f t="shared" si="131"/>
        <v>187.95734375000001</v>
      </c>
      <c r="Q4137" s="4">
        <f t="shared" si="130"/>
        <v>437.98</v>
      </c>
      <c r="T4137" s="59"/>
      <c r="U4137" s="59"/>
    </row>
    <row r="4138" spans="1:21" x14ac:dyDescent="0.3">
      <c r="A4138">
        <v>44314</v>
      </c>
      <c r="B4138">
        <v>431.33</v>
      </c>
      <c r="C4138">
        <v>181.82</v>
      </c>
      <c r="D4138">
        <v>459.2</v>
      </c>
      <c r="E4138">
        <v>136.57</v>
      </c>
      <c r="F4138">
        <v>84.02</v>
      </c>
      <c r="G4138">
        <v>86.03</v>
      </c>
      <c r="H4138">
        <v>152.76750000000001</v>
      </c>
      <c r="I4138">
        <v>135.69</v>
      </c>
      <c r="J4138">
        <v>119.66</v>
      </c>
      <c r="K4138">
        <v>665.34</v>
      </c>
      <c r="L4138">
        <v>57.62</v>
      </c>
      <c r="O4138" s="1">
        <v>44314</v>
      </c>
      <c r="P4138" s="4">
        <f t="shared" si="131"/>
        <v>184.79321875000002</v>
      </c>
      <c r="Q4138" s="4">
        <f t="shared" si="130"/>
        <v>431.33</v>
      </c>
      <c r="T4138" s="59"/>
      <c r="U4138" s="59"/>
    </row>
    <row r="4139" spans="1:21" x14ac:dyDescent="0.3">
      <c r="A4139">
        <v>44315</v>
      </c>
      <c r="B4139">
        <v>434.13</v>
      </c>
      <c r="C4139">
        <v>185.82</v>
      </c>
      <c r="D4139">
        <v>466.29</v>
      </c>
      <c r="E4139">
        <v>142.68</v>
      </c>
      <c r="F4139">
        <v>83.91</v>
      </c>
      <c r="G4139">
        <v>88.06</v>
      </c>
      <c r="H4139">
        <v>153.2475</v>
      </c>
      <c r="I4139">
        <v>135.38999999999999</v>
      </c>
      <c r="J4139">
        <v>119.1</v>
      </c>
      <c r="K4139">
        <v>662.48</v>
      </c>
      <c r="L4139">
        <v>58.28</v>
      </c>
      <c r="O4139" s="1">
        <v>44315</v>
      </c>
      <c r="P4139" s="4">
        <f t="shared" si="131"/>
        <v>186.86771874999999</v>
      </c>
      <c r="Q4139" s="4">
        <f t="shared" si="130"/>
        <v>434.13</v>
      </c>
      <c r="T4139" s="59"/>
      <c r="U4139" s="59"/>
    </row>
    <row r="4140" spans="1:21" x14ac:dyDescent="0.3">
      <c r="A4140">
        <v>44316</v>
      </c>
      <c r="B4140">
        <v>422.03</v>
      </c>
      <c r="C4140">
        <v>180.51</v>
      </c>
      <c r="D4140">
        <v>456.2</v>
      </c>
      <c r="E4140">
        <v>138.80000000000001</v>
      </c>
      <c r="F4140">
        <v>81.62</v>
      </c>
      <c r="G4140">
        <v>86.07</v>
      </c>
      <c r="H4140">
        <v>150.095</v>
      </c>
      <c r="I4140">
        <v>132.71</v>
      </c>
      <c r="J4140">
        <v>116.74</v>
      </c>
      <c r="K4140">
        <v>648.1</v>
      </c>
      <c r="L4140">
        <v>57.53</v>
      </c>
      <c r="O4140" s="1">
        <v>44316</v>
      </c>
      <c r="P4140" s="4">
        <f t="shared" si="131"/>
        <v>182.63968750000001</v>
      </c>
      <c r="Q4140" s="4">
        <f t="shared" si="130"/>
        <v>422.03</v>
      </c>
      <c r="T4140" s="59"/>
      <c r="U4140" s="59"/>
    </row>
    <row r="4141" spans="1:21" x14ac:dyDescent="0.3">
      <c r="A4141">
        <v>44317</v>
      </c>
      <c r="B4141">
        <v>422.03</v>
      </c>
      <c r="C4141">
        <v>180.51</v>
      </c>
      <c r="D4141">
        <v>456.2</v>
      </c>
      <c r="E4141">
        <v>138.80000000000001</v>
      </c>
      <c r="F4141">
        <v>81.62</v>
      </c>
      <c r="G4141">
        <v>86.07</v>
      </c>
      <c r="H4141">
        <v>150.095</v>
      </c>
      <c r="I4141">
        <v>132.71</v>
      </c>
      <c r="J4141">
        <v>116.74</v>
      </c>
      <c r="K4141">
        <v>648.1</v>
      </c>
      <c r="L4141">
        <v>57.53</v>
      </c>
      <c r="O4141" s="1">
        <v>44317</v>
      </c>
      <c r="P4141" s="4">
        <f t="shared" si="131"/>
        <v>182.63968750000001</v>
      </c>
      <c r="Q4141" s="4">
        <f t="shared" ref="Q4141:Q4204" si="132">B4141</f>
        <v>422.03</v>
      </c>
      <c r="T4141" s="59"/>
      <c r="U4141" s="59"/>
    </row>
    <row r="4142" spans="1:21" x14ac:dyDescent="0.3">
      <c r="A4142">
        <v>44318</v>
      </c>
      <c r="B4142">
        <v>422.03</v>
      </c>
      <c r="C4142">
        <v>180.51</v>
      </c>
      <c r="D4142">
        <v>456.2</v>
      </c>
      <c r="E4142">
        <v>138.80000000000001</v>
      </c>
      <c r="F4142">
        <v>81.62</v>
      </c>
      <c r="G4142">
        <v>86.07</v>
      </c>
      <c r="H4142">
        <v>150.095</v>
      </c>
      <c r="I4142">
        <v>132.71</v>
      </c>
      <c r="J4142">
        <v>116.74</v>
      </c>
      <c r="K4142">
        <v>648.1</v>
      </c>
      <c r="L4142">
        <v>57.53</v>
      </c>
      <c r="O4142" s="1">
        <v>44318</v>
      </c>
      <c r="P4142" s="4">
        <f t="shared" si="131"/>
        <v>182.63968750000001</v>
      </c>
      <c r="Q4142" s="4">
        <f t="shared" si="132"/>
        <v>422.03</v>
      </c>
      <c r="T4142" s="59"/>
      <c r="U4142" s="59"/>
    </row>
    <row r="4143" spans="1:21" x14ac:dyDescent="0.3">
      <c r="A4143">
        <v>44319</v>
      </c>
      <c r="B4143">
        <v>417.64</v>
      </c>
      <c r="C4143">
        <v>178.79499999999999</v>
      </c>
      <c r="D4143">
        <v>450.14</v>
      </c>
      <c r="E4143">
        <v>137.43</v>
      </c>
      <c r="F4143">
        <v>78.55</v>
      </c>
      <c r="G4143">
        <v>85.02</v>
      </c>
      <c r="H4143">
        <v>148.36750000000001</v>
      </c>
      <c r="I4143">
        <v>132.85</v>
      </c>
      <c r="J4143">
        <v>115.94</v>
      </c>
      <c r="K4143">
        <v>654.42999999999995</v>
      </c>
      <c r="L4143">
        <v>57.26</v>
      </c>
      <c r="O4143" s="1">
        <v>44319</v>
      </c>
      <c r="P4143" s="4">
        <f t="shared" si="131"/>
        <v>181.21490624999998</v>
      </c>
      <c r="Q4143" s="4">
        <f t="shared" si="132"/>
        <v>417.64</v>
      </c>
      <c r="T4143" s="59"/>
      <c r="U4143" s="59"/>
    </row>
    <row r="4144" spans="1:21" x14ac:dyDescent="0.3">
      <c r="A4144">
        <v>44320</v>
      </c>
      <c r="B4144">
        <v>410.6</v>
      </c>
      <c r="C4144">
        <v>179.03</v>
      </c>
      <c r="D4144">
        <v>444.54</v>
      </c>
      <c r="E4144">
        <v>134.12</v>
      </c>
      <c r="F4144">
        <v>78.61</v>
      </c>
      <c r="G4144">
        <v>84.41</v>
      </c>
      <c r="H4144">
        <v>143.51249999999999</v>
      </c>
      <c r="I4144">
        <v>128.72</v>
      </c>
      <c r="J4144">
        <v>115.36</v>
      </c>
      <c r="K4144">
        <v>629</v>
      </c>
      <c r="L4144">
        <v>56.9</v>
      </c>
      <c r="O4144" s="1">
        <v>44320</v>
      </c>
      <c r="P4144" s="4">
        <f t="shared" si="131"/>
        <v>177.82528124999999</v>
      </c>
      <c r="Q4144" s="4">
        <f t="shared" si="132"/>
        <v>410.6</v>
      </c>
      <c r="T4144" s="59"/>
      <c r="U4144" s="59"/>
    </row>
    <row r="4145" spans="1:21" x14ac:dyDescent="0.3">
      <c r="A4145">
        <v>44321</v>
      </c>
      <c r="B4145">
        <v>413.17</v>
      </c>
      <c r="C4145">
        <v>181.65</v>
      </c>
      <c r="D4145">
        <v>443.83</v>
      </c>
      <c r="E4145">
        <v>134.65</v>
      </c>
      <c r="F4145">
        <v>77.83</v>
      </c>
      <c r="G4145">
        <v>85.15</v>
      </c>
      <c r="H4145">
        <v>144.58500000000001</v>
      </c>
      <c r="I4145">
        <v>130.29</v>
      </c>
      <c r="J4145">
        <v>115.38</v>
      </c>
      <c r="K4145">
        <v>641.88</v>
      </c>
      <c r="L4145">
        <v>56.85</v>
      </c>
      <c r="O4145" s="1">
        <v>44321</v>
      </c>
      <c r="P4145" s="4">
        <f t="shared" si="131"/>
        <v>179.0319375</v>
      </c>
      <c r="Q4145" s="4">
        <f t="shared" si="132"/>
        <v>413.17</v>
      </c>
      <c r="T4145" s="59"/>
      <c r="U4145" s="59"/>
    </row>
    <row r="4146" spans="1:21" x14ac:dyDescent="0.3">
      <c r="A4146">
        <v>44322</v>
      </c>
      <c r="B4146">
        <v>416.56</v>
      </c>
      <c r="C4146">
        <v>184.27</v>
      </c>
      <c r="D4146">
        <v>448.58</v>
      </c>
      <c r="E4146">
        <v>136</v>
      </c>
      <c r="F4146">
        <v>77.89</v>
      </c>
      <c r="G4146">
        <v>84.8</v>
      </c>
      <c r="H4146">
        <v>145.22999999999999</v>
      </c>
      <c r="I4146">
        <v>131.72999999999999</v>
      </c>
      <c r="J4146">
        <v>117</v>
      </c>
      <c r="K4146">
        <v>644.34</v>
      </c>
      <c r="L4146">
        <v>57.19</v>
      </c>
      <c r="O4146" s="1">
        <v>44322</v>
      </c>
      <c r="P4146" s="4">
        <f t="shared" si="131"/>
        <v>180.45712499999999</v>
      </c>
      <c r="Q4146" s="4">
        <f t="shared" si="132"/>
        <v>416.56</v>
      </c>
      <c r="T4146" s="59"/>
      <c r="U4146" s="59"/>
    </row>
    <row r="4147" spans="1:21" x14ac:dyDescent="0.3">
      <c r="A4147">
        <v>44323</v>
      </c>
      <c r="B4147">
        <v>422.28</v>
      </c>
      <c r="C4147">
        <v>187.76</v>
      </c>
      <c r="D4147">
        <v>452.58</v>
      </c>
      <c r="E4147">
        <v>137.85</v>
      </c>
      <c r="F4147">
        <v>78.81</v>
      </c>
      <c r="G4147">
        <v>85.98</v>
      </c>
      <c r="H4147">
        <v>148.1225</v>
      </c>
      <c r="I4147">
        <v>132.94999999999999</v>
      </c>
      <c r="J4147">
        <v>116.83</v>
      </c>
      <c r="K4147">
        <v>658.57</v>
      </c>
      <c r="L4147">
        <v>57.67</v>
      </c>
      <c r="O4147" s="1">
        <v>44323</v>
      </c>
      <c r="P4147" s="4">
        <f t="shared" si="131"/>
        <v>182.96378125000001</v>
      </c>
      <c r="Q4147" s="4">
        <f t="shared" si="132"/>
        <v>422.28</v>
      </c>
      <c r="T4147" s="59"/>
      <c r="U4147" s="59"/>
    </row>
    <row r="4148" spans="1:21" x14ac:dyDescent="0.3">
      <c r="A4148">
        <v>44324</v>
      </c>
      <c r="B4148">
        <v>422.28</v>
      </c>
      <c r="C4148">
        <v>187.76</v>
      </c>
      <c r="D4148">
        <v>452.58</v>
      </c>
      <c r="E4148">
        <v>137.85</v>
      </c>
      <c r="F4148">
        <v>78.81</v>
      </c>
      <c r="G4148">
        <v>85.98</v>
      </c>
      <c r="H4148">
        <v>148.1225</v>
      </c>
      <c r="I4148">
        <v>132.94999999999999</v>
      </c>
      <c r="J4148">
        <v>116.83</v>
      </c>
      <c r="K4148">
        <v>658.57</v>
      </c>
      <c r="L4148">
        <v>57.67</v>
      </c>
      <c r="O4148" s="1">
        <v>44324</v>
      </c>
      <c r="P4148" s="4">
        <f t="shared" si="131"/>
        <v>182.96378125000001</v>
      </c>
      <c r="Q4148" s="4">
        <f t="shared" si="132"/>
        <v>422.28</v>
      </c>
      <c r="T4148" s="59"/>
      <c r="U4148" s="59"/>
    </row>
    <row r="4149" spans="1:21" x14ac:dyDescent="0.3">
      <c r="A4149">
        <v>44325</v>
      </c>
      <c r="B4149">
        <v>422.28</v>
      </c>
      <c r="C4149">
        <v>187.76</v>
      </c>
      <c r="D4149">
        <v>452.58</v>
      </c>
      <c r="E4149">
        <v>137.85</v>
      </c>
      <c r="F4149">
        <v>78.81</v>
      </c>
      <c r="G4149">
        <v>85.98</v>
      </c>
      <c r="H4149">
        <v>148.1225</v>
      </c>
      <c r="I4149">
        <v>132.94999999999999</v>
      </c>
      <c r="J4149">
        <v>116.83</v>
      </c>
      <c r="K4149">
        <v>658.57</v>
      </c>
      <c r="L4149">
        <v>57.67</v>
      </c>
      <c r="O4149" s="1">
        <v>44325</v>
      </c>
      <c r="P4149" s="4">
        <f t="shared" si="131"/>
        <v>182.96378125000001</v>
      </c>
      <c r="Q4149" s="4">
        <f t="shared" si="132"/>
        <v>422.28</v>
      </c>
      <c r="T4149" s="59"/>
      <c r="U4149" s="59"/>
    </row>
    <row r="4150" spans="1:21" x14ac:dyDescent="0.3">
      <c r="A4150">
        <v>44326</v>
      </c>
      <c r="B4150">
        <v>403.5</v>
      </c>
      <c r="C4150">
        <v>182.05</v>
      </c>
      <c r="D4150">
        <v>436.1</v>
      </c>
      <c r="E4150">
        <v>128.94</v>
      </c>
      <c r="F4150">
        <v>75.989999999999995</v>
      </c>
      <c r="G4150">
        <v>80.849999999999994</v>
      </c>
      <c r="H4150">
        <v>142.6575</v>
      </c>
      <c r="I4150">
        <v>124.69</v>
      </c>
      <c r="J4150">
        <v>112.31</v>
      </c>
      <c r="K4150">
        <v>627.26</v>
      </c>
      <c r="L4150">
        <v>55.97</v>
      </c>
      <c r="O4150" s="1">
        <v>44326</v>
      </c>
      <c r="P4150" s="4">
        <f t="shared" si="131"/>
        <v>175.04384375000001</v>
      </c>
      <c r="Q4150" s="4">
        <f t="shared" si="132"/>
        <v>403.5</v>
      </c>
      <c r="T4150" s="59"/>
      <c r="U4150" s="59"/>
    </row>
    <row r="4151" spans="1:21" x14ac:dyDescent="0.3">
      <c r="A4151">
        <v>44327</v>
      </c>
      <c r="B4151">
        <v>404.04</v>
      </c>
      <c r="C4151">
        <v>183.2</v>
      </c>
      <c r="D4151">
        <v>440.07</v>
      </c>
      <c r="E4151">
        <v>128.37</v>
      </c>
      <c r="F4151">
        <v>76.83</v>
      </c>
      <c r="G4151">
        <v>80.680000000000007</v>
      </c>
      <c r="H4151">
        <v>143.0625</v>
      </c>
      <c r="I4151">
        <v>123.55</v>
      </c>
      <c r="J4151">
        <v>112.85</v>
      </c>
      <c r="K4151">
        <v>630.66</v>
      </c>
      <c r="L4151">
        <v>55.04</v>
      </c>
      <c r="O4151" s="1">
        <v>44327</v>
      </c>
      <c r="P4151" s="4">
        <f t="shared" si="131"/>
        <v>175.64078125000003</v>
      </c>
      <c r="Q4151" s="4">
        <f t="shared" si="132"/>
        <v>404.04</v>
      </c>
      <c r="T4151" s="59"/>
      <c r="U4151" s="59"/>
    </row>
    <row r="4152" spans="1:21" x14ac:dyDescent="0.3">
      <c r="A4152">
        <v>44328</v>
      </c>
      <c r="B4152">
        <v>387.58</v>
      </c>
      <c r="C4152">
        <v>176.6</v>
      </c>
      <c r="D4152">
        <v>422.38</v>
      </c>
      <c r="E4152">
        <v>124.62</v>
      </c>
      <c r="F4152">
        <v>74.64</v>
      </c>
      <c r="G4152">
        <v>76.8</v>
      </c>
      <c r="H4152">
        <v>137.58500000000001</v>
      </c>
      <c r="I4152">
        <v>114.88</v>
      </c>
      <c r="J4152">
        <v>108.21</v>
      </c>
      <c r="K4152">
        <v>601.88</v>
      </c>
      <c r="L4152">
        <v>53.62</v>
      </c>
      <c r="O4152" s="1">
        <v>44328</v>
      </c>
      <c r="P4152" s="4">
        <f t="shared" si="131"/>
        <v>168.38106250000001</v>
      </c>
      <c r="Q4152" s="4">
        <f t="shared" si="132"/>
        <v>387.58</v>
      </c>
      <c r="T4152" s="59"/>
      <c r="U4152" s="59"/>
    </row>
    <row r="4153" spans="1:21" x14ac:dyDescent="0.3">
      <c r="A4153">
        <v>44329</v>
      </c>
      <c r="B4153">
        <v>392.52</v>
      </c>
      <c r="C4153">
        <v>178.99</v>
      </c>
      <c r="D4153">
        <v>430.6</v>
      </c>
      <c r="E4153">
        <v>127.11</v>
      </c>
      <c r="F4153">
        <v>73.09</v>
      </c>
      <c r="G4153">
        <v>77.19</v>
      </c>
      <c r="H4153">
        <v>136.6525</v>
      </c>
      <c r="I4153">
        <v>119.92</v>
      </c>
      <c r="J4153">
        <v>108.75</v>
      </c>
      <c r="K4153">
        <v>623.09</v>
      </c>
      <c r="L4153">
        <v>54.01</v>
      </c>
      <c r="O4153" s="1">
        <v>44329</v>
      </c>
      <c r="P4153" s="4">
        <f t="shared" si="131"/>
        <v>171.31778125000002</v>
      </c>
      <c r="Q4153" s="4">
        <f t="shared" si="132"/>
        <v>392.52</v>
      </c>
      <c r="T4153" s="59"/>
      <c r="U4153" s="59"/>
    </row>
    <row r="4154" spans="1:21" x14ac:dyDescent="0.3">
      <c r="A4154">
        <v>44330</v>
      </c>
      <c r="B4154">
        <v>404.67</v>
      </c>
      <c r="C4154">
        <v>183.27</v>
      </c>
      <c r="D4154">
        <v>441.62</v>
      </c>
      <c r="E4154">
        <v>130.15</v>
      </c>
      <c r="F4154">
        <v>74.59</v>
      </c>
      <c r="G4154">
        <v>79.7</v>
      </c>
      <c r="H4154">
        <v>142.43</v>
      </c>
      <c r="I4154">
        <v>124.83</v>
      </c>
      <c r="J4154">
        <v>112.46</v>
      </c>
      <c r="K4154">
        <v>647.76</v>
      </c>
      <c r="L4154">
        <v>55.35</v>
      </c>
      <c r="O4154" s="1">
        <v>44330</v>
      </c>
      <c r="P4154" s="4">
        <f t="shared" si="131"/>
        <v>176.60425000000001</v>
      </c>
      <c r="Q4154" s="4">
        <f t="shared" si="132"/>
        <v>404.67</v>
      </c>
      <c r="T4154" s="59"/>
      <c r="U4154" s="59"/>
    </row>
    <row r="4155" spans="1:21" x14ac:dyDescent="0.3">
      <c r="A4155">
        <v>44331</v>
      </c>
      <c r="B4155">
        <v>404.67</v>
      </c>
      <c r="C4155">
        <v>183.27</v>
      </c>
      <c r="D4155">
        <v>441.62</v>
      </c>
      <c r="E4155">
        <v>130.15</v>
      </c>
      <c r="F4155">
        <v>74.59</v>
      </c>
      <c r="G4155">
        <v>79.7</v>
      </c>
      <c r="H4155">
        <v>142.43</v>
      </c>
      <c r="I4155">
        <v>124.83</v>
      </c>
      <c r="J4155">
        <v>112.46</v>
      </c>
      <c r="K4155">
        <v>647.76</v>
      </c>
      <c r="L4155">
        <v>55.35</v>
      </c>
      <c r="O4155" s="1">
        <v>44331</v>
      </c>
      <c r="P4155" s="4">
        <f t="shared" si="131"/>
        <v>176.60425000000001</v>
      </c>
      <c r="Q4155" s="4">
        <f t="shared" si="132"/>
        <v>404.67</v>
      </c>
      <c r="T4155" s="59"/>
      <c r="U4155" s="59"/>
    </row>
    <row r="4156" spans="1:21" x14ac:dyDescent="0.3">
      <c r="A4156">
        <v>44332</v>
      </c>
      <c r="B4156">
        <v>404.67</v>
      </c>
      <c r="C4156">
        <v>183.27</v>
      </c>
      <c r="D4156">
        <v>441.62</v>
      </c>
      <c r="E4156">
        <v>130.15</v>
      </c>
      <c r="F4156">
        <v>74.59</v>
      </c>
      <c r="G4156">
        <v>79.7</v>
      </c>
      <c r="H4156">
        <v>142.43</v>
      </c>
      <c r="I4156">
        <v>124.83</v>
      </c>
      <c r="J4156">
        <v>112.46</v>
      </c>
      <c r="K4156">
        <v>647.76</v>
      </c>
      <c r="L4156">
        <v>55.35</v>
      </c>
      <c r="O4156" s="1">
        <v>44332</v>
      </c>
      <c r="P4156" s="4">
        <f t="shared" si="131"/>
        <v>176.60425000000001</v>
      </c>
      <c r="Q4156" s="4">
        <f t="shared" si="132"/>
        <v>404.67</v>
      </c>
      <c r="T4156" s="59"/>
      <c r="U4156" s="59"/>
    </row>
    <row r="4157" spans="1:21" x14ac:dyDescent="0.3">
      <c r="A4157">
        <v>44333</v>
      </c>
      <c r="B4157">
        <v>401.14</v>
      </c>
      <c r="C4157">
        <v>180.83</v>
      </c>
      <c r="D4157">
        <v>439.94</v>
      </c>
      <c r="E4157">
        <v>129.80000000000001</v>
      </c>
      <c r="F4157">
        <v>74.650000000000006</v>
      </c>
      <c r="G4157">
        <v>80.39</v>
      </c>
      <c r="H4157">
        <v>141.655</v>
      </c>
      <c r="I4157">
        <v>123.57</v>
      </c>
      <c r="J4157">
        <v>109.8</v>
      </c>
      <c r="K4157">
        <v>635.35</v>
      </c>
      <c r="L4157">
        <v>55.33</v>
      </c>
      <c r="O4157" s="1">
        <v>44333</v>
      </c>
      <c r="P4157" s="4">
        <f t="shared" si="131"/>
        <v>175.20106250000003</v>
      </c>
      <c r="Q4157" s="4">
        <f t="shared" si="132"/>
        <v>401.14</v>
      </c>
      <c r="T4157" s="59"/>
      <c r="U4157" s="59"/>
    </row>
    <row r="4158" spans="1:21" x14ac:dyDescent="0.3">
      <c r="A4158">
        <v>44334</v>
      </c>
      <c r="B4158">
        <v>397.91</v>
      </c>
      <c r="C4158">
        <v>178.87</v>
      </c>
      <c r="D4158">
        <v>433.74</v>
      </c>
      <c r="E4158">
        <v>128.91</v>
      </c>
      <c r="F4158">
        <v>74.44</v>
      </c>
      <c r="G4158">
        <v>78.88</v>
      </c>
      <c r="H4158">
        <v>140.1575</v>
      </c>
      <c r="I4158">
        <v>121.81</v>
      </c>
      <c r="J4158">
        <v>110.84</v>
      </c>
      <c r="K4158">
        <v>632.19000000000005</v>
      </c>
      <c r="L4158">
        <v>54.84</v>
      </c>
      <c r="O4158" s="1">
        <v>44334</v>
      </c>
      <c r="P4158" s="4">
        <f t="shared" si="131"/>
        <v>173.46184374999999</v>
      </c>
      <c r="Q4158" s="4">
        <f t="shared" si="132"/>
        <v>397.91</v>
      </c>
      <c r="T4158" s="59"/>
      <c r="U4158" s="59"/>
    </row>
    <row r="4159" spans="1:21" x14ac:dyDescent="0.3">
      <c r="A4159">
        <v>44335</v>
      </c>
      <c r="B4159">
        <v>405.67</v>
      </c>
      <c r="C4159">
        <v>181.72</v>
      </c>
      <c r="D4159">
        <v>441.72</v>
      </c>
      <c r="E4159">
        <v>130.66</v>
      </c>
      <c r="F4159">
        <v>76.23</v>
      </c>
      <c r="G4159">
        <v>79.930000000000007</v>
      </c>
      <c r="H4159">
        <v>140.6575</v>
      </c>
      <c r="I4159">
        <v>124.8</v>
      </c>
      <c r="J4159">
        <v>112.4</v>
      </c>
      <c r="K4159">
        <v>630.78</v>
      </c>
      <c r="L4159">
        <v>55.36</v>
      </c>
      <c r="O4159" s="1">
        <v>44335</v>
      </c>
      <c r="P4159" s="4">
        <f t="shared" si="131"/>
        <v>175.65521875000002</v>
      </c>
      <c r="Q4159" s="4">
        <f t="shared" si="132"/>
        <v>405.67</v>
      </c>
      <c r="T4159" s="59"/>
      <c r="U4159" s="59"/>
    </row>
    <row r="4160" spans="1:21" x14ac:dyDescent="0.3">
      <c r="A4160">
        <v>44336</v>
      </c>
      <c r="B4160">
        <v>416.34</v>
      </c>
      <c r="C4160">
        <v>185.3</v>
      </c>
      <c r="D4160">
        <v>455</v>
      </c>
      <c r="E4160">
        <v>132.63999999999999</v>
      </c>
      <c r="F4160">
        <v>78.06</v>
      </c>
      <c r="G4160">
        <v>81.13</v>
      </c>
      <c r="H4160">
        <v>146.125</v>
      </c>
      <c r="I4160">
        <v>130.31</v>
      </c>
      <c r="J4160">
        <v>113.28</v>
      </c>
      <c r="K4160">
        <v>648.77</v>
      </c>
      <c r="L4160">
        <v>55.95</v>
      </c>
      <c r="O4160" s="1">
        <v>44336</v>
      </c>
      <c r="P4160" s="4">
        <f t="shared" si="131"/>
        <v>180.36043749999999</v>
      </c>
      <c r="Q4160" s="4">
        <f t="shared" si="132"/>
        <v>416.34</v>
      </c>
      <c r="T4160" s="59"/>
      <c r="U4160" s="59"/>
    </row>
    <row r="4161" spans="1:21" x14ac:dyDescent="0.3">
      <c r="A4161">
        <v>44337</v>
      </c>
      <c r="B4161">
        <v>414.04</v>
      </c>
      <c r="C4161">
        <v>185.01</v>
      </c>
      <c r="D4161">
        <v>451.24</v>
      </c>
      <c r="E4161">
        <v>131.46</v>
      </c>
      <c r="F4161">
        <v>77.17</v>
      </c>
      <c r="G4161">
        <v>80.72</v>
      </c>
      <c r="H4161">
        <v>149.91749999999999</v>
      </c>
      <c r="I4161">
        <v>128.66</v>
      </c>
      <c r="J4161">
        <v>111.85</v>
      </c>
      <c r="K4161">
        <v>639.22</v>
      </c>
      <c r="L4161">
        <v>56.08</v>
      </c>
      <c r="O4161" s="1">
        <v>44337</v>
      </c>
      <c r="P4161" s="4">
        <f t="shared" si="131"/>
        <v>179.33246875</v>
      </c>
      <c r="Q4161" s="4">
        <f t="shared" si="132"/>
        <v>414.04</v>
      </c>
      <c r="T4161" s="59"/>
      <c r="U4161" s="59"/>
    </row>
    <row r="4162" spans="1:21" x14ac:dyDescent="0.3">
      <c r="A4162">
        <v>44338</v>
      </c>
      <c r="B4162">
        <v>414.04</v>
      </c>
      <c r="C4162">
        <v>185.01</v>
      </c>
      <c r="D4162">
        <v>451.24</v>
      </c>
      <c r="E4162">
        <v>131.46</v>
      </c>
      <c r="F4162">
        <v>77.17</v>
      </c>
      <c r="G4162">
        <v>80.72</v>
      </c>
      <c r="H4162">
        <v>149.91749999999999</v>
      </c>
      <c r="I4162">
        <v>128.66</v>
      </c>
      <c r="J4162">
        <v>111.85</v>
      </c>
      <c r="K4162">
        <v>639.22</v>
      </c>
      <c r="L4162">
        <v>56.08</v>
      </c>
      <c r="O4162" s="1">
        <v>44338</v>
      </c>
      <c r="P4162" s="4">
        <f t="shared" si="131"/>
        <v>179.33246875</v>
      </c>
      <c r="Q4162" s="4">
        <f t="shared" si="132"/>
        <v>414.04</v>
      </c>
      <c r="T4162" s="59"/>
      <c r="U4162" s="59"/>
    </row>
    <row r="4163" spans="1:21" x14ac:dyDescent="0.3">
      <c r="A4163">
        <v>44339</v>
      </c>
      <c r="B4163">
        <v>414.04</v>
      </c>
      <c r="C4163">
        <v>185.01</v>
      </c>
      <c r="D4163">
        <v>451.24</v>
      </c>
      <c r="E4163">
        <v>131.46</v>
      </c>
      <c r="F4163">
        <v>77.17</v>
      </c>
      <c r="G4163">
        <v>80.72</v>
      </c>
      <c r="H4163">
        <v>149.91749999999999</v>
      </c>
      <c r="I4163">
        <v>128.66</v>
      </c>
      <c r="J4163">
        <v>111.85</v>
      </c>
      <c r="K4163">
        <v>639.22</v>
      </c>
      <c r="L4163">
        <v>56.08</v>
      </c>
      <c r="O4163" s="1">
        <v>44339</v>
      </c>
      <c r="P4163" s="4">
        <f t="shared" si="131"/>
        <v>179.33246875</v>
      </c>
      <c r="Q4163" s="4">
        <f t="shared" si="132"/>
        <v>414.04</v>
      </c>
      <c r="T4163" s="59"/>
      <c r="U4163" s="59"/>
    </row>
    <row r="4164" spans="1:21" x14ac:dyDescent="0.3">
      <c r="A4164">
        <v>44340</v>
      </c>
      <c r="B4164">
        <v>424.5</v>
      </c>
      <c r="C4164">
        <v>188.69</v>
      </c>
      <c r="D4164">
        <v>459.19</v>
      </c>
      <c r="E4164">
        <v>132.91</v>
      </c>
      <c r="F4164">
        <v>77.44</v>
      </c>
      <c r="G4164">
        <v>82.9</v>
      </c>
      <c r="H4164">
        <v>156.12</v>
      </c>
      <c r="I4164">
        <v>134.58000000000001</v>
      </c>
      <c r="J4164">
        <v>113.63</v>
      </c>
      <c r="K4164">
        <v>658.95</v>
      </c>
      <c r="L4164">
        <v>56.96</v>
      </c>
      <c r="O4164" s="1">
        <v>44340</v>
      </c>
      <c r="P4164" s="4">
        <f t="shared" ref="P4164:P4227" si="133">SUMPRODUCT(C4164:L4164,$C$1:$L$1)</f>
        <v>183.617875</v>
      </c>
      <c r="Q4164" s="4">
        <f t="shared" si="132"/>
        <v>424.5</v>
      </c>
      <c r="T4164" s="59"/>
      <c r="U4164" s="59"/>
    </row>
    <row r="4165" spans="1:21" x14ac:dyDescent="0.3">
      <c r="A4165">
        <v>44341</v>
      </c>
      <c r="B4165">
        <v>425.76</v>
      </c>
      <c r="C4165">
        <v>188.7</v>
      </c>
      <c r="D4165">
        <v>459.54</v>
      </c>
      <c r="E4165">
        <v>133.75</v>
      </c>
      <c r="F4165">
        <v>77.86</v>
      </c>
      <c r="G4165">
        <v>81.23</v>
      </c>
      <c r="H4165">
        <v>156.47749999999999</v>
      </c>
      <c r="I4165">
        <v>137.5</v>
      </c>
      <c r="J4165">
        <v>114.28</v>
      </c>
      <c r="K4165">
        <v>672.29</v>
      </c>
      <c r="L4165">
        <v>56.87</v>
      </c>
      <c r="O4165" s="1">
        <v>44341</v>
      </c>
      <c r="P4165" s="4">
        <f t="shared" si="133"/>
        <v>184.67034374999997</v>
      </c>
      <c r="Q4165" s="4">
        <f t="shared" si="132"/>
        <v>425.76</v>
      </c>
      <c r="T4165" s="59"/>
      <c r="U4165" s="59"/>
    </row>
    <row r="4166" spans="1:21" x14ac:dyDescent="0.3">
      <c r="A4166">
        <v>44342</v>
      </c>
      <c r="B4166">
        <v>426.9</v>
      </c>
      <c r="C4166">
        <v>188.36</v>
      </c>
      <c r="D4166">
        <v>460.49</v>
      </c>
      <c r="E4166">
        <v>133.09</v>
      </c>
      <c r="F4166">
        <v>78.34</v>
      </c>
      <c r="G4166">
        <v>82.24</v>
      </c>
      <c r="H4166">
        <v>157</v>
      </c>
      <c r="I4166">
        <v>136.9</v>
      </c>
      <c r="J4166">
        <v>116</v>
      </c>
      <c r="K4166">
        <v>665.77</v>
      </c>
      <c r="L4166">
        <v>56.92</v>
      </c>
      <c r="O4166" s="1">
        <v>44342</v>
      </c>
      <c r="P4166" s="4">
        <f t="shared" si="133"/>
        <v>184.58925000000002</v>
      </c>
      <c r="Q4166" s="4">
        <f t="shared" si="132"/>
        <v>426.9</v>
      </c>
      <c r="T4166" s="59"/>
      <c r="U4166" s="59"/>
    </row>
    <row r="4167" spans="1:21" x14ac:dyDescent="0.3">
      <c r="A4167">
        <v>44343</v>
      </c>
      <c r="B4167">
        <v>428.7</v>
      </c>
      <c r="C4167">
        <v>189.13</v>
      </c>
      <c r="D4167">
        <v>467.68</v>
      </c>
      <c r="E4167">
        <v>133.63999999999999</v>
      </c>
      <c r="F4167">
        <v>78.42</v>
      </c>
      <c r="G4167">
        <v>83.93</v>
      </c>
      <c r="H4167">
        <v>154.88</v>
      </c>
      <c r="I4167">
        <v>137.82</v>
      </c>
      <c r="J4167">
        <v>115.77</v>
      </c>
      <c r="K4167">
        <v>665.09</v>
      </c>
      <c r="L4167">
        <v>57.73</v>
      </c>
      <c r="O4167" s="1">
        <v>44343</v>
      </c>
      <c r="P4167" s="4">
        <f t="shared" si="133"/>
        <v>185.65637500000003</v>
      </c>
      <c r="Q4167" s="4">
        <f t="shared" si="132"/>
        <v>428.7</v>
      </c>
      <c r="T4167" s="59"/>
      <c r="U4167" s="59"/>
    </row>
    <row r="4168" spans="1:21" x14ac:dyDescent="0.3">
      <c r="A4168">
        <v>44344</v>
      </c>
      <c r="B4168">
        <v>432.68</v>
      </c>
      <c r="C4168">
        <v>189.82</v>
      </c>
      <c r="D4168">
        <v>472.33</v>
      </c>
      <c r="E4168">
        <v>134.54</v>
      </c>
      <c r="F4168">
        <v>80.08</v>
      </c>
      <c r="G4168">
        <v>84.14</v>
      </c>
      <c r="H4168">
        <v>162.44499999999999</v>
      </c>
      <c r="I4168">
        <v>138.13</v>
      </c>
      <c r="J4168">
        <v>117.36</v>
      </c>
      <c r="K4168">
        <v>675.47</v>
      </c>
      <c r="L4168">
        <v>57.12</v>
      </c>
      <c r="O4168" s="1">
        <v>44344</v>
      </c>
      <c r="P4168" s="4">
        <f t="shared" si="133"/>
        <v>187.98456249999998</v>
      </c>
      <c r="Q4168" s="4">
        <f t="shared" si="132"/>
        <v>432.68</v>
      </c>
      <c r="T4168" s="59"/>
      <c r="U4168" s="59"/>
    </row>
    <row r="4169" spans="1:21" x14ac:dyDescent="0.3">
      <c r="A4169">
        <v>44345</v>
      </c>
      <c r="B4169">
        <v>432.68</v>
      </c>
      <c r="C4169">
        <v>189.82</v>
      </c>
      <c r="D4169">
        <v>472.33</v>
      </c>
      <c r="E4169">
        <v>134.54</v>
      </c>
      <c r="F4169">
        <v>80.08</v>
      </c>
      <c r="G4169">
        <v>84.14</v>
      </c>
      <c r="H4169">
        <v>162.44499999999999</v>
      </c>
      <c r="I4169">
        <v>138.13</v>
      </c>
      <c r="J4169">
        <v>117.36</v>
      </c>
      <c r="K4169">
        <v>675.47</v>
      </c>
      <c r="L4169">
        <v>57.12</v>
      </c>
      <c r="O4169" s="1">
        <v>44345</v>
      </c>
      <c r="P4169" s="4">
        <f t="shared" si="133"/>
        <v>187.98456249999998</v>
      </c>
      <c r="Q4169" s="4">
        <f t="shared" si="132"/>
        <v>432.68</v>
      </c>
      <c r="T4169" s="59"/>
      <c r="U4169" s="59"/>
    </row>
    <row r="4170" spans="1:21" x14ac:dyDescent="0.3">
      <c r="A4170">
        <v>44346</v>
      </c>
      <c r="B4170">
        <v>432.68</v>
      </c>
      <c r="C4170">
        <v>189.82</v>
      </c>
      <c r="D4170">
        <v>472.33</v>
      </c>
      <c r="E4170">
        <v>134.54</v>
      </c>
      <c r="F4170">
        <v>80.08</v>
      </c>
      <c r="G4170">
        <v>84.14</v>
      </c>
      <c r="H4170">
        <v>162.44499999999999</v>
      </c>
      <c r="I4170">
        <v>138.13</v>
      </c>
      <c r="J4170">
        <v>117.36</v>
      </c>
      <c r="K4170">
        <v>675.47</v>
      </c>
      <c r="L4170">
        <v>57.12</v>
      </c>
      <c r="O4170" s="1">
        <v>44346</v>
      </c>
      <c r="P4170" s="4">
        <f t="shared" si="133"/>
        <v>187.98456249999998</v>
      </c>
      <c r="Q4170" s="4">
        <f t="shared" si="132"/>
        <v>432.68</v>
      </c>
      <c r="T4170" s="59"/>
      <c r="U4170" s="59"/>
    </row>
    <row r="4171" spans="1:21" x14ac:dyDescent="0.3">
      <c r="A4171">
        <v>44347</v>
      </c>
      <c r="B4171">
        <v>432.68</v>
      </c>
      <c r="C4171">
        <v>189.82</v>
      </c>
      <c r="D4171">
        <v>472.33</v>
      </c>
      <c r="E4171">
        <v>134.54</v>
      </c>
      <c r="F4171">
        <v>80.08</v>
      </c>
      <c r="G4171">
        <v>84.14</v>
      </c>
      <c r="H4171">
        <v>162.44499999999999</v>
      </c>
      <c r="I4171">
        <v>138.13</v>
      </c>
      <c r="J4171">
        <v>117.36</v>
      </c>
      <c r="K4171">
        <v>675.47</v>
      </c>
      <c r="L4171">
        <v>57.12</v>
      </c>
      <c r="O4171" s="1">
        <v>44347</v>
      </c>
      <c r="P4171" s="4">
        <f t="shared" si="133"/>
        <v>187.98456249999998</v>
      </c>
      <c r="Q4171" s="4">
        <f t="shared" si="132"/>
        <v>432.68</v>
      </c>
      <c r="T4171" s="59"/>
      <c r="U4171" s="59"/>
    </row>
    <row r="4172" spans="1:21" x14ac:dyDescent="0.3">
      <c r="A4172">
        <v>44348</v>
      </c>
      <c r="B4172">
        <v>431.47</v>
      </c>
      <c r="C4172">
        <v>189</v>
      </c>
      <c r="D4172">
        <v>468.31</v>
      </c>
      <c r="E4172">
        <v>133.94</v>
      </c>
      <c r="F4172">
        <v>80.81</v>
      </c>
      <c r="G4172">
        <v>84.15</v>
      </c>
      <c r="H4172">
        <v>162.64500000000001</v>
      </c>
      <c r="I4172">
        <v>138.21</v>
      </c>
      <c r="J4172">
        <v>118.51</v>
      </c>
      <c r="K4172">
        <v>671.8</v>
      </c>
      <c r="L4172">
        <v>56.89</v>
      </c>
      <c r="O4172" s="1">
        <v>44348</v>
      </c>
      <c r="P4172" s="4">
        <f t="shared" si="133"/>
        <v>187.33543750000001</v>
      </c>
      <c r="Q4172" s="4">
        <f t="shared" si="132"/>
        <v>431.47</v>
      </c>
      <c r="T4172" s="59"/>
      <c r="U4172" s="59"/>
    </row>
    <row r="4173" spans="1:21" x14ac:dyDescent="0.3">
      <c r="A4173">
        <v>44349</v>
      </c>
      <c r="B4173">
        <v>434.1</v>
      </c>
      <c r="C4173">
        <v>190.75</v>
      </c>
      <c r="D4173">
        <v>473.73</v>
      </c>
      <c r="E4173">
        <v>133.82</v>
      </c>
      <c r="F4173">
        <v>81.97</v>
      </c>
      <c r="G4173">
        <v>84.34</v>
      </c>
      <c r="H4173">
        <v>167.7825</v>
      </c>
      <c r="I4173">
        <v>139.01</v>
      </c>
      <c r="J4173">
        <v>118.95</v>
      </c>
      <c r="K4173">
        <v>674.09</v>
      </c>
      <c r="L4173">
        <v>57.48</v>
      </c>
      <c r="O4173" s="1">
        <v>44349</v>
      </c>
      <c r="P4173" s="4">
        <f t="shared" si="133"/>
        <v>189.15128124999998</v>
      </c>
      <c r="Q4173" s="4">
        <f t="shared" si="132"/>
        <v>434.1</v>
      </c>
      <c r="T4173" s="59"/>
      <c r="U4173" s="59"/>
    </row>
    <row r="4174" spans="1:21" x14ac:dyDescent="0.3">
      <c r="A4174">
        <v>44350</v>
      </c>
      <c r="B4174">
        <v>426.64</v>
      </c>
      <c r="C4174">
        <v>186</v>
      </c>
      <c r="D4174">
        <v>464.8</v>
      </c>
      <c r="E4174">
        <v>131.78</v>
      </c>
      <c r="F4174">
        <v>80.28</v>
      </c>
      <c r="G4174">
        <v>82.03</v>
      </c>
      <c r="H4174">
        <v>169.69749999999999</v>
      </c>
      <c r="I4174">
        <v>136.38</v>
      </c>
      <c r="J4174">
        <v>116.82</v>
      </c>
      <c r="K4174">
        <v>665.89</v>
      </c>
      <c r="L4174">
        <v>56.24</v>
      </c>
      <c r="O4174" s="1">
        <v>44350</v>
      </c>
      <c r="P4174" s="4">
        <f t="shared" si="133"/>
        <v>186.19634375000001</v>
      </c>
      <c r="Q4174" s="4">
        <f t="shared" si="132"/>
        <v>426.64</v>
      </c>
      <c r="T4174" s="59"/>
      <c r="U4174" s="59"/>
    </row>
    <row r="4175" spans="1:21" x14ac:dyDescent="0.3">
      <c r="A4175">
        <v>44351</v>
      </c>
      <c r="B4175">
        <v>437</v>
      </c>
      <c r="C4175">
        <v>190.07</v>
      </c>
      <c r="D4175">
        <v>475</v>
      </c>
      <c r="E4175">
        <v>134.34</v>
      </c>
      <c r="F4175">
        <v>81.58</v>
      </c>
      <c r="G4175">
        <v>83.76</v>
      </c>
      <c r="H4175">
        <v>175.7825</v>
      </c>
      <c r="I4175">
        <v>139.85</v>
      </c>
      <c r="J4175">
        <v>119.51</v>
      </c>
      <c r="K4175">
        <v>683.3</v>
      </c>
      <c r="L4175">
        <v>57.37</v>
      </c>
      <c r="O4175" s="1">
        <v>44351</v>
      </c>
      <c r="P4175" s="4">
        <f t="shared" si="133"/>
        <v>190.63765625000002</v>
      </c>
      <c r="Q4175" s="4">
        <f t="shared" si="132"/>
        <v>437</v>
      </c>
      <c r="T4175" s="59"/>
      <c r="U4175" s="59"/>
    </row>
    <row r="4176" spans="1:21" x14ac:dyDescent="0.3">
      <c r="A4176">
        <v>44352</v>
      </c>
      <c r="B4176">
        <v>437</v>
      </c>
      <c r="C4176">
        <v>190.07</v>
      </c>
      <c r="D4176">
        <v>475</v>
      </c>
      <c r="E4176">
        <v>134.34</v>
      </c>
      <c r="F4176">
        <v>81.58</v>
      </c>
      <c r="G4176">
        <v>83.76</v>
      </c>
      <c r="H4176">
        <v>175.7825</v>
      </c>
      <c r="I4176">
        <v>139.85</v>
      </c>
      <c r="J4176">
        <v>119.51</v>
      </c>
      <c r="K4176">
        <v>683.3</v>
      </c>
      <c r="L4176">
        <v>57.37</v>
      </c>
      <c r="O4176" s="1">
        <v>44352</v>
      </c>
      <c r="P4176" s="4">
        <f t="shared" si="133"/>
        <v>190.63765625000002</v>
      </c>
      <c r="Q4176" s="4">
        <f t="shared" si="132"/>
        <v>437</v>
      </c>
      <c r="T4176" s="59"/>
      <c r="U4176" s="59"/>
    </row>
    <row r="4177" spans="1:21" x14ac:dyDescent="0.3">
      <c r="A4177">
        <v>44353</v>
      </c>
      <c r="B4177">
        <v>437</v>
      </c>
      <c r="C4177">
        <v>190.07</v>
      </c>
      <c r="D4177">
        <v>475</v>
      </c>
      <c r="E4177">
        <v>134.34</v>
      </c>
      <c r="F4177">
        <v>81.58</v>
      </c>
      <c r="G4177">
        <v>83.76</v>
      </c>
      <c r="H4177">
        <v>175.7825</v>
      </c>
      <c r="I4177">
        <v>139.85</v>
      </c>
      <c r="J4177">
        <v>119.51</v>
      </c>
      <c r="K4177">
        <v>683.3</v>
      </c>
      <c r="L4177">
        <v>57.37</v>
      </c>
      <c r="O4177" s="1">
        <v>44353</v>
      </c>
      <c r="P4177" s="4">
        <f t="shared" si="133"/>
        <v>190.63765625000002</v>
      </c>
      <c r="Q4177" s="4">
        <f t="shared" si="132"/>
        <v>437</v>
      </c>
      <c r="T4177" s="59"/>
      <c r="U4177" s="59"/>
    </row>
    <row r="4178" spans="1:21" x14ac:dyDescent="0.3">
      <c r="A4178">
        <v>44354</v>
      </c>
      <c r="B4178">
        <v>433.6</v>
      </c>
      <c r="C4178">
        <v>188.55</v>
      </c>
      <c r="D4178">
        <v>463.78</v>
      </c>
      <c r="E4178">
        <v>133.32</v>
      </c>
      <c r="F4178">
        <v>81.349999999999994</v>
      </c>
      <c r="G4178">
        <v>84.04</v>
      </c>
      <c r="H4178">
        <v>176.19</v>
      </c>
      <c r="I4178">
        <v>138.97</v>
      </c>
      <c r="J4178">
        <v>118.22</v>
      </c>
      <c r="K4178">
        <v>681.98</v>
      </c>
      <c r="L4178">
        <v>57.09</v>
      </c>
      <c r="O4178" s="1">
        <v>44354</v>
      </c>
      <c r="P4178" s="4">
        <f t="shared" si="133"/>
        <v>188.88012500000005</v>
      </c>
      <c r="Q4178" s="4">
        <f t="shared" si="132"/>
        <v>433.6</v>
      </c>
      <c r="T4178" s="59"/>
      <c r="U4178" s="59"/>
    </row>
    <row r="4179" spans="1:21" x14ac:dyDescent="0.3">
      <c r="A4179">
        <v>44355</v>
      </c>
      <c r="B4179">
        <v>431.12</v>
      </c>
      <c r="C4179">
        <v>186.93</v>
      </c>
      <c r="D4179">
        <v>463.53</v>
      </c>
      <c r="E4179">
        <v>134.19999999999999</v>
      </c>
      <c r="F4179">
        <v>80.89</v>
      </c>
      <c r="G4179">
        <v>80.53</v>
      </c>
      <c r="H4179">
        <v>174.57</v>
      </c>
      <c r="I4179">
        <v>135.86000000000001</v>
      </c>
      <c r="J4179">
        <v>115.92</v>
      </c>
      <c r="K4179">
        <v>680.73</v>
      </c>
      <c r="L4179">
        <v>57</v>
      </c>
      <c r="O4179" s="1">
        <v>44355</v>
      </c>
      <c r="P4179" s="4">
        <f t="shared" si="133"/>
        <v>187.60237500000002</v>
      </c>
      <c r="Q4179" s="4">
        <f t="shared" si="132"/>
        <v>431.12</v>
      </c>
      <c r="T4179" s="59"/>
      <c r="U4179" s="59"/>
    </row>
    <row r="4180" spans="1:21" x14ac:dyDescent="0.3">
      <c r="A4180">
        <v>44356</v>
      </c>
      <c r="B4180">
        <v>429</v>
      </c>
      <c r="C4180">
        <v>186.45</v>
      </c>
      <c r="D4180">
        <v>463.93</v>
      </c>
      <c r="E4180">
        <v>132.88999999999999</v>
      </c>
      <c r="F4180">
        <v>79.959999999999994</v>
      </c>
      <c r="G4180">
        <v>78.66</v>
      </c>
      <c r="H4180">
        <v>173.58250000000001</v>
      </c>
      <c r="I4180">
        <v>134.65</v>
      </c>
      <c r="J4180">
        <v>117.13</v>
      </c>
      <c r="K4180">
        <v>682.59</v>
      </c>
      <c r="L4180">
        <v>57</v>
      </c>
      <c r="O4180" s="1">
        <v>44356</v>
      </c>
      <c r="P4180" s="4">
        <f t="shared" si="133"/>
        <v>187.03728125000004</v>
      </c>
      <c r="Q4180" s="4">
        <f t="shared" si="132"/>
        <v>429</v>
      </c>
      <c r="T4180" s="59"/>
      <c r="U4180" s="59"/>
    </row>
    <row r="4181" spans="1:21" x14ac:dyDescent="0.3">
      <c r="A4181">
        <v>44357</v>
      </c>
      <c r="B4181">
        <v>433.41</v>
      </c>
      <c r="C4181">
        <v>188</v>
      </c>
      <c r="D4181">
        <v>468.67</v>
      </c>
      <c r="E4181">
        <v>134.22</v>
      </c>
      <c r="F4181">
        <v>81.56</v>
      </c>
      <c r="G4181">
        <v>79.28</v>
      </c>
      <c r="H4181">
        <v>174.25</v>
      </c>
      <c r="I4181">
        <v>137.16</v>
      </c>
      <c r="J4181">
        <v>118.24</v>
      </c>
      <c r="K4181">
        <v>699.94</v>
      </c>
      <c r="L4181">
        <v>57.38</v>
      </c>
      <c r="O4181" s="1">
        <v>44357</v>
      </c>
      <c r="P4181" s="4">
        <f t="shared" si="133"/>
        <v>189.46750000000003</v>
      </c>
      <c r="Q4181" s="4">
        <f t="shared" si="132"/>
        <v>433.41</v>
      </c>
      <c r="T4181" s="59"/>
      <c r="U4181" s="59"/>
    </row>
    <row r="4182" spans="1:21" x14ac:dyDescent="0.3">
      <c r="A4182">
        <v>44358</v>
      </c>
      <c r="B4182">
        <v>435.6</v>
      </c>
      <c r="C4182">
        <v>188.67</v>
      </c>
      <c r="D4182">
        <v>470.7</v>
      </c>
      <c r="E4182">
        <v>134.62</v>
      </c>
      <c r="F4182">
        <v>81.31</v>
      </c>
      <c r="G4182">
        <v>79.34</v>
      </c>
      <c r="H4182">
        <v>178.2525</v>
      </c>
      <c r="I4182">
        <v>136.82</v>
      </c>
      <c r="J4182">
        <v>118.25</v>
      </c>
      <c r="K4182">
        <v>697.03</v>
      </c>
      <c r="L4182">
        <v>57.85</v>
      </c>
      <c r="O4182" s="1">
        <v>44358</v>
      </c>
      <c r="P4182" s="4">
        <f t="shared" si="133"/>
        <v>190.11478124999996</v>
      </c>
      <c r="Q4182" s="4">
        <f t="shared" si="132"/>
        <v>435.6</v>
      </c>
      <c r="T4182" s="59"/>
      <c r="U4182" s="59"/>
    </row>
    <row r="4183" spans="1:21" x14ac:dyDescent="0.3">
      <c r="A4183">
        <v>44359</v>
      </c>
      <c r="B4183">
        <v>435.6</v>
      </c>
      <c r="C4183">
        <v>188.67</v>
      </c>
      <c r="D4183">
        <v>470.7</v>
      </c>
      <c r="E4183">
        <v>134.62</v>
      </c>
      <c r="F4183">
        <v>81.31</v>
      </c>
      <c r="G4183">
        <v>79.34</v>
      </c>
      <c r="H4183">
        <v>178.2525</v>
      </c>
      <c r="I4183">
        <v>136.82</v>
      </c>
      <c r="J4183">
        <v>118.25</v>
      </c>
      <c r="K4183">
        <v>697.03</v>
      </c>
      <c r="L4183">
        <v>57.85</v>
      </c>
      <c r="O4183" s="1">
        <v>44359</v>
      </c>
      <c r="P4183" s="4">
        <f t="shared" si="133"/>
        <v>190.11478124999996</v>
      </c>
      <c r="Q4183" s="4">
        <f t="shared" si="132"/>
        <v>435.6</v>
      </c>
      <c r="T4183" s="59"/>
      <c r="U4183" s="59"/>
    </row>
    <row r="4184" spans="1:21" x14ac:dyDescent="0.3">
      <c r="A4184">
        <v>44360</v>
      </c>
      <c r="B4184">
        <v>435.6</v>
      </c>
      <c r="C4184">
        <v>188.67</v>
      </c>
      <c r="D4184">
        <v>470.7</v>
      </c>
      <c r="E4184">
        <v>134.62</v>
      </c>
      <c r="F4184">
        <v>81.31</v>
      </c>
      <c r="G4184">
        <v>79.34</v>
      </c>
      <c r="H4184">
        <v>178.2525</v>
      </c>
      <c r="I4184">
        <v>136.82</v>
      </c>
      <c r="J4184">
        <v>118.25</v>
      </c>
      <c r="K4184">
        <v>697.03</v>
      </c>
      <c r="L4184">
        <v>57.85</v>
      </c>
      <c r="O4184" s="1">
        <v>44360</v>
      </c>
      <c r="P4184" s="4">
        <f t="shared" si="133"/>
        <v>190.11478124999996</v>
      </c>
      <c r="Q4184" s="4">
        <f t="shared" si="132"/>
        <v>435.6</v>
      </c>
      <c r="T4184" s="59"/>
      <c r="U4184" s="59"/>
    </row>
    <row r="4185" spans="1:21" x14ac:dyDescent="0.3">
      <c r="A4185">
        <v>44361</v>
      </c>
      <c r="B4185">
        <v>441.79</v>
      </c>
      <c r="C4185">
        <v>190.26</v>
      </c>
      <c r="D4185">
        <v>475.83</v>
      </c>
      <c r="E4185">
        <v>137.31</v>
      </c>
      <c r="F4185">
        <v>81.55</v>
      </c>
      <c r="G4185">
        <v>80.489999999999995</v>
      </c>
      <c r="H4185">
        <v>180.1875</v>
      </c>
      <c r="I4185">
        <v>139.03</v>
      </c>
      <c r="J4185">
        <v>120.99</v>
      </c>
      <c r="K4185">
        <v>709.33</v>
      </c>
      <c r="L4185">
        <v>58.19</v>
      </c>
      <c r="O4185" s="1">
        <v>44361</v>
      </c>
      <c r="P4185" s="4">
        <f t="shared" si="133"/>
        <v>192.58634375</v>
      </c>
      <c r="Q4185" s="4">
        <f t="shared" si="132"/>
        <v>441.79</v>
      </c>
      <c r="T4185" s="59"/>
      <c r="U4185" s="59"/>
    </row>
    <row r="4186" spans="1:21" x14ac:dyDescent="0.3">
      <c r="A4186">
        <v>44362</v>
      </c>
      <c r="B4186">
        <v>438.17</v>
      </c>
      <c r="C4186">
        <v>188.61</v>
      </c>
      <c r="D4186">
        <v>470.74</v>
      </c>
      <c r="E4186">
        <v>135.58000000000001</v>
      </c>
      <c r="F4186">
        <v>80.47</v>
      </c>
      <c r="G4186">
        <v>82.18</v>
      </c>
      <c r="H4186">
        <v>177.88499999999999</v>
      </c>
      <c r="I4186">
        <v>138.63999999999999</v>
      </c>
      <c r="J4186">
        <v>119.45</v>
      </c>
      <c r="K4186">
        <v>701.78</v>
      </c>
      <c r="L4186">
        <v>57.99</v>
      </c>
      <c r="O4186" s="1">
        <v>44362</v>
      </c>
      <c r="P4186" s="4">
        <f t="shared" si="133"/>
        <v>190.92218750000001</v>
      </c>
      <c r="Q4186" s="4">
        <f t="shared" si="132"/>
        <v>438.17</v>
      </c>
      <c r="T4186" s="59"/>
      <c r="U4186" s="59"/>
    </row>
    <row r="4187" spans="1:21" x14ac:dyDescent="0.3">
      <c r="A4187">
        <v>44363</v>
      </c>
      <c r="B4187">
        <v>434.05</v>
      </c>
      <c r="C4187">
        <v>187.73</v>
      </c>
      <c r="D4187">
        <v>465.75</v>
      </c>
      <c r="E4187">
        <v>134.94999999999999</v>
      </c>
      <c r="F4187">
        <v>80.11</v>
      </c>
      <c r="G4187">
        <v>80.489999999999995</v>
      </c>
      <c r="H4187">
        <v>178.10249999999999</v>
      </c>
      <c r="I4187">
        <v>136.97999999999999</v>
      </c>
      <c r="J4187">
        <v>118.02</v>
      </c>
      <c r="K4187">
        <v>699.05</v>
      </c>
      <c r="L4187">
        <v>57.22</v>
      </c>
      <c r="O4187" s="1">
        <v>44363</v>
      </c>
      <c r="P4187" s="4">
        <f t="shared" si="133"/>
        <v>189.50340625000001</v>
      </c>
      <c r="Q4187" s="4">
        <f t="shared" si="132"/>
        <v>434.05</v>
      </c>
      <c r="T4187" s="59"/>
      <c r="U4187" s="59"/>
    </row>
    <row r="4188" spans="1:21" x14ac:dyDescent="0.3">
      <c r="A4188">
        <v>44364</v>
      </c>
      <c r="B4188">
        <v>438.73</v>
      </c>
      <c r="C4188">
        <v>187.65</v>
      </c>
      <c r="D4188">
        <v>471.17</v>
      </c>
      <c r="E4188">
        <v>135.35</v>
      </c>
      <c r="F4188">
        <v>84.56</v>
      </c>
      <c r="G4188">
        <v>80.64</v>
      </c>
      <c r="H4188">
        <v>186.57249999999999</v>
      </c>
      <c r="I4188">
        <v>137.32</v>
      </c>
      <c r="J4188">
        <v>119.12</v>
      </c>
      <c r="K4188">
        <v>698.83</v>
      </c>
      <c r="L4188">
        <v>57.18</v>
      </c>
      <c r="O4188" s="1">
        <v>44364</v>
      </c>
      <c r="P4188" s="4">
        <f t="shared" si="133"/>
        <v>191.69728125</v>
      </c>
      <c r="Q4188" s="4">
        <f t="shared" si="132"/>
        <v>438.73</v>
      </c>
      <c r="T4188" s="59"/>
      <c r="U4188" s="59"/>
    </row>
    <row r="4189" spans="1:21" x14ac:dyDescent="0.3">
      <c r="A4189">
        <v>44365</v>
      </c>
      <c r="B4189">
        <v>428.23</v>
      </c>
      <c r="C4189">
        <v>183.07</v>
      </c>
      <c r="D4189">
        <v>463.5</v>
      </c>
      <c r="E4189">
        <v>133</v>
      </c>
      <c r="F4189">
        <v>84.65</v>
      </c>
      <c r="G4189">
        <v>76.95</v>
      </c>
      <c r="H4189">
        <v>186.38749999999999</v>
      </c>
      <c r="I4189">
        <v>131.22999999999999</v>
      </c>
      <c r="J4189">
        <v>115.79</v>
      </c>
      <c r="K4189">
        <v>671.07</v>
      </c>
      <c r="L4189">
        <v>55.67</v>
      </c>
      <c r="O4189" s="1">
        <v>44365</v>
      </c>
      <c r="P4189" s="4">
        <f t="shared" si="133"/>
        <v>187.21946875000003</v>
      </c>
      <c r="Q4189" s="4">
        <f t="shared" si="132"/>
        <v>428.23</v>
      </c>
      <c r="T4189" s="59"/>
      <c r="U4189" s="59"/>
    </row>
    <row r="4190" spans="1:21" x14ac:dyDescent="0.3">
      <c r="A4190">
        <v>44366</v>
      </c>
      <c r="B4190">
        <v>428.23</v>
      </c>
      <c r="C4190">
        <v>183.07</v>
      </c>
      <c r="D4190">
        <v>463.5</v>
      </c>
      <c r="E4190">
        <v>133</v>
      </c>
      <c r="F4190">
        <v>84.65</v>
      </c>
      <c r="G4190">
        <v>76.95</v>
      </c>
      <c r="H4190">
        <v>186.38749999999999</v>
      </c>
      <c r="I4190">
        <v>131.22999999999999</v>
      </c>
      <c r="J4190">
        <v>115.79</v>
      </c>
      <c r="K4190">
        <v>671.07</v>
      </c>
      <c r="L4190">
        <v>55.67</v>
      </c>
      <c r="O4190" s="1">
        <v>44366</v>
      </c>
      <c r="P4190" s="4">
        <f t="shared" si="133"/>
        <v>187.21946875000003</v>
      </c>
      <c r="Q4190" s="4">
        <f t="shared" si="132"/>
        <v>428.23</v>
      </c>
      <c r="T4190" s="59"/>
      <c r="U4190" s="59"/>
    </row>
    <row r="4191" spans="1:21" x14ac:dyDescent="0.3">
      <c r="A4191">
        <v>44367</v>
      </c>
      <c r="B4191">
        <v>428.23</v>
      </c>
      <c r="C4191">
        <v>183.07</v>
      </c>
      <c r="D4191">
        <v>463.5</v>
      </c>
      <c r="E4191">
        <v>133</v>
      </c>
      <c r="F4191">
        <v>84.65</v>
      </c>
      <c r="G4191">
        <v>76.95</v>
      </c>
      <c r="H4191">
        <v>186.38749999999999</v>
      </c>
      <c r="I4191">
        <v>131.22999999999999</v>
      </c>
      <c r="J4191">
        <v>115.79</v>
      </c>
      <c r="K4191">
        <v>671.07</v>
      </c>
      <c r="L4191">
        <v>55.67</v>
      </c>
      <c r="O4191" s="1">
        <v>44367</v>
      </c>
      <c r="P4191" s="4">
        <f t="shared" si="133"/>
        <v>187.21946875000003</v>
      </c>
      <c r="Q4191" s="4">
        <f t="shared" si="132"/>
        <v>428.23</v>
      </c>
      <c r="T4191" s="59"/>
      <c r="U4191" s="59"/>
    </row>
    <row r="4192" spans="1:21" x14ac:dyDescent="0.3">
      <c r="A4192">
        <v>44368</v>
      </c>
      <c r="B4192">
        <v>429.81</v>
      </c>
      <c r="C4192">
        <v>186.11</v>
      </c>
      <c r="D4192">
        <v>464.61</v>
      </c>
      <c r="E4192">
        <v>133.96</v>
      </c>
      <c r="F4192">
        <v>82.59</v>
      </c>
      <c r="G4192">
        <v>77.069999999999993</v>
      </c>
      <c r="H4192">
        <v>184.27250000000001</v>
      </c>
      <c r="I4192">
        <v>133.05000000000001</v>
      </c>
      <c r="J4192">
        <v>114.14</v>
      </c>
      <c r="K4192">
        <v>680.65</v>
      </c>
      <c r="L4192">
        <v>55.87</v>
      </c>
      <c r="O4192" s="1">
        <v>44368</v>
      </c>
      <c r="P4192" s="4">
        <f t="shared" si="133"/>
        <v>187.96190625</v>
      </c>
      <c r="Q4192" s="4">
        <f t="shared" si="132"/>
        <v>429.81</v>
      </c>
      <c r="T4192" s="59"/>
      <c r="U4192" s="59"/>
    </row>
    <row r="4193" spans="1:21" x14ac:dyDescent="0.3">
      <c r="A4193">
        <v>44369</v>
      </c>
      <c r="B4193">
        <v>431.84</v>
      </c>
      <c r="C4193">
        <v>187.04</v>
      </c>
      <c r="D4193">
        <v>464.45</v>
      </c>
      <c r="E4193">
        <v>135.08000000000001</v>
      </c>
      <c r="F4193">
        <v>83.58</v>
      </c>
      <c r="G4193">
        <v>77.66</v>
      </c>
      <c r="H4193">
        <v>188.86750000000001</v>
      </c>
      <c r="I4193">
        <v>133.44</v>
      </c>
      <c r="J4193">
        <v>114.33</v>
      </c>
      <c r="K4193">
        <v>685.81</v>
      </c>
      <c r="L4193">
        <v>55.87</v>
      </c>
      <c r="O4193" s="1">
        <v>44369</v>
      </c>
      <c r="P4193" s="4">
        <f t="shared" si="133"/>
        <v>189.18059374999999</v>
      </c>
      <c r="Q4193" s="4">
        <f t="shared" si="132"/>
        <v>431.84</v>
      </c>
      <c r="T4193" s="59"/>
      <c r="U4193" s="59"/>
    </row>
    <row r="4194" spans="1:21" x14ac:dyDescent="0.3">
      <c r="A4194">
        <v>44370</v>
      </c>
      <c r="B4194">
        <v>433.64</v>
      </c>
      <c r="C4194">
        <v>186.1</v>
      </c>
      <c r="D4194">
        <v>466.66</v>
      </c>
      <c r="E4194">
        <v>135.52000000000001</v>
      </c>
      <c r="F4194">
        <v>83.82</v>
      </c>
      <c r="G4194">
        <v>79.02</v>
      </c>
      <c r="H4194">
        <v>190.57249999999999</v>
      </c>
      <c r="I4194">
        <v>135.5</v>
      </c>
      <c r="J4194">
        <v>116.05</v>
      </c>
      <c r="K4194">
        <v>681.65</v>
      </c>
      <c r="L4194">
        <v>55.26</v>
      </c>
      <c r="O4194" s="1">
        <v>44370</v>
      </c>
      <c r="P4194" s="4">
        <f t="shared" si="133"/>
        <v>189.78590625000001</v>
      </c>
      <c r="Q4194" s="4">
        <f t="shared" si="132"/>
        <v>433.64</v>
      </c>
      <c r="T4194" s="59"/>
      <c r="U4194" s="59"/>
    </row>
    <row r="4195" spans="1:21" x14ac:dyDescent="0.3">
      <c r="A4195">
        <v>44371</v>
      </c>
      <c r="B4195">
        <v>441.01</v>
      </c>
      <c r="C4195">
        <v>188.61</v>
      </c>
      <c r="D4195">
        <v>470.06</v>
      </c>
      <c r="E4195">
        <v>137.91999999999999</v>
      </c>
      <c r="F4195">
        <v>86.1</v>
      </c>
      <c r="G4195">
        <v>80.58</v>
      </c>
      <c r="H4195">
        <v>192.05500000000001</v>
      </c>
      <c r="I4195">
        <v>138.26</v>
      </c>
      <c r="J4195">
        <v>117.24</v>
      </c>
      <c r="K4195">
        <v>695</v>
      </c>
      <c r="L4195">
        <v>56.07</v>
      </c>
      <c r="O4195" s="1">
        <v>44371</v>
      </c>
      <c r="P4195" s="4">
        <f t="shared" si="133"/>
        <v>192.44818749999999</v>
      </c>
      <c r="Q4195" s="4">
        <f t="shared" si="132"/>
        <v>441.01</v>
      </c>
      <c r="T4195" s="59"/>
      <c r="U4195" s="59"/>
    </row>
    <row r="4196" spans="1:21" x14ac:dyDescent="0.3">
      <c r="A4196">
        <v>44372</v>
      </c>
      <c r="B4196">
        <v>439.81</v>
      </c>
      <c r="C4196">
        <v>188.17</v>
      </c>
      <c r="D4196">
        <v>462.2</v>
      </c>
      <c r="E4196">
        <v>137.65</v>
      </c>
      <c r="F4196">
        <v>85.62</v>
      </c>
      <c r="G4196">
        <v>82.03</v>
      </c>
      <c r="H4196">
        <v>190.31</v>
      </c>
      <c r="I4196">
        <v>136.19</v>
      </c>
      <c r="J4196">
        <v>116.53</v>
      </c>
      <c r="K4196">
        <v>686.21</v>
      </c>
      <c r="L4196">
        <v>55.91</v>
      </c>
      <c r="O4196" s="1">
        <v>44372</v>
      </c>
      <c r="P4196" s="4">
        <f t="shared" si="133"/>
        <v>190.67099999999999</v>
      </c>
      <c r="Q4196" s="4">
        <f t="shared" si="132"/>
        <v>439.81</v>
      </c>
      <c r="T4196" s="59"/>
      <c r="U4196" s="59"/>
    </row>
    <row r="4197" spans="1:21" x14ac:dyDescent="0.3">
      <c r="A4197">
        <v>44373</v>
      </c>
      <c r="B4197">
        <v>439.81</v>
      </c>
      <c r="C4197">
        <v>188.17</v>
      </c>
      <c r="D4197">
        <v>462.2</v>
      </c>
      <c r="E4197">
        <v>137.65</v>
      </c>
      <c r="F4197">
        <v>85.62</v>
      </c>
      <c r="G4197">
        <v>82.03</v>
      </c>
      <c r="H4197">
        <v>190.31</v>
      </c>
      <c r="I4197">
        <v>136.19</v>
      </c>
      <c r="J4197">
        <v>116.53</v>
      </c>
      <c r="K4197">
        <v>686.21</v>
      </c>
      <c r="L4197">
        <v>55.91</v>
      </c>
      <c r="O4197" s="1">
        <v>44373</v>
      </c>
      <c r="P4197" s="4">
        <f t="shared" si="133"/>
        <v>190.67099999999999</v>
      </c>
      <c r="Q4197" s="4">
        <f t="shared" si="132"/>
        <v>439.81</v>
      </c>
      <c r="T4197" s="59"/>
      <c r="U4197" s="59"/>
    </row>
    <row r="4198" spans="1:21" x14ac:dyDescent="0.3">
      <c r="A4198">
        <v>44374</v>
      </c>
      <c r="B4198">
        <v>439.81</v>
      </c>
      <c r="C4198">
        <v>188.17</v>
      </c>
      <c r="D4198">
        <v>462.2</v>
      </c>
      <c r="E4198">
        <v>137.65</v>
      </c>
      <c r="F4198">
        <v>85.62</v>
      </c>
      <c r="G4198">
        <v>82.03</v>
      </c>
      <c r="H4198">
        <v>190.31</v>
      </c>
      <c r="I4198">
        <v>136.19</v>
      </c>
      <c r="J4198">
        <v>116.53</v>
      </c>
      <c r="K4198">
        <v>686.21</v>
      </c>
      <c r="L4198">
        <v>55.91</v>
      </c>
      <c r="O4198" s="1">
        <v>44374</v>
      </c>
      <c r="P4198" s="4">
        <f t="shared" si="133"/>
        <v>190.67099999999999</v>
      </c>
      <c r="Q4198" s="4">
        <f t="shared" si="132"/>
        <v>439.81</v>
      </c>
      <c r="T4198" s="59"/>
      <c r="U4198" s="59"/>
    </row>
    <row r="4199" spans="1:21" x14ac:dyDescent="0.3">
      <c r="A4199">
        <v>44375</v>
      </c>
      <c r="B4199">
        <v>450.31</v>
      </c>
      <c r="C4199">
        <v>191.53</v>
      </c>
      <c r="D4199">
        <v>472.8</v>
      </c>
      <c r="E4199">
        <v>139.72</v>
      </c>
      <c r="F4199">
        <v>87.08</v>
      </c>
      <c r="G4199">
        <v>83.38</v>
      </c>
      <c r="H4199">
        <v>199.85</v>
      </c>
      <c r="I4199">
        <v>140.99</v>
      </c>
      <c r="J4199">
        <v>119.61</v>
      </c>
      <c r="K4199">
        <v>704.11</v>
      </c>
      <c r="L4199">
        <v>57.48</v>
      </c>
      <c r="O4199" s="1">
        <v>44375</v>
      </c>
      <c r="P4199" s="4">
        <f t="shared" si="133"/>
        <v>195.62937500000001</v>
      </c>
      <c r="Q4199" s="4">
        <f t="shared" si="132"/>
        <v>450.31</v>
      </c>
      <c r="T4199" s="59"/>
      <c r="U4199" s="59"/>
    </row>
    <row r="4200" spans="1:21" x14ac:dyDescent="0.3">
      <c r="A4200">
        <v>44376</v>
      </c>
      <c r="B4200">
        <v>453.84</v>
      </c>
      <c r="C4200">
        <v>192.88</v>
      </c>
      <c r="D4200">
        <v>477.15</v>
      </c>
      <c r="E4200">
        <v>142.62</v>
      </c>
      <c r="F4200">
        <v>89.52</v>
      </c>
      <c r="G4200">
        <v>82.93</v>
      </c>
      <c r="H4200">
        <v>200.26750000000001</v>
      </c>
      <c r="I4200">
        <v>141.91999999999999</v>
      </c>
      <c r="J4200">
        <v>120.23</v>
      </c>
      <c r="K4200">
        <v>703.68</v>
      </c>
      <c r="L4200">
        <v>56.75</v>
      </c>
      <c r="O4200" s="1">
        <v>44376</v>
      </c>
      <c r="P4200" s="4">
        <f t="shared" si="133"/>
        <v>196.89971875000003</v>
      </c>
      <c r="Q4200" s="4">
        <f t="shared" si="132"/>
        <v>453.84</v>
      </c>
      <c r="T4200" s="59"/>
      <c r="U4200" s="59"/>
    </row>
    <row r="4201" spans="1:21" x14ac:dyDescent="0.3">
      <c r="A4201">
        <v>44377</v>
      </c>
      <c r="B4201">
        <v>454.22</v>
      </c>
      <c r="C4201">
        <v>192.3</v>
      </c>
      <c r="D4201">
        <v>476.84</v>
      </c>
      <c r="E4201">
        <v>142.93</v>
      </c>
      <c r="F4201">
        <v>93.93</v>
      </c>
      <c r="G4201">
        <v>84.98</v>
      </c>
      <c r="H4201">
        <v>200.02500000000001</v>
      </c>
      <c r="I4201">
        <v>142.4</v>
      </c>
      <c r="J4201">
        <v>120.16</v>
      </c>
      <c r="K4201">
        <v>690.84</v>
      </c>
      <c r="L4201">
        <v>56.14</v>
      </c>
      <c r="O4201" s="1">
        <v>44377</v>
      </c>
      <c r="P4201" s="4">
        <f t="shared" si="133"/>
        <v>196.87381250000004</v>
      </c>
      <c r="Q4201" s="4">
        <f t="shared" si="132"/>
        <v>454.22</v>
      </c>
      <c r="T4201" s="59"/>
      <c r="U4201" s="59"/>
    </row>
    <row r="4202" spans="1:21" x14ac:dyDescent="0.3">
      <c r="A4202">
        <v>44378</v>
      </c>
      <c r="B4202">
        <v>447.71</v>
      </c>
      <c r="C4202">
        <v>190.84</v>
      </c>
      <c r="D4202">
        <v>469.64</v>
      </c>
      <c r="E4202">
        <v>140.80000000000001</v>
      </c>
      <c r="F4202">
        <v>93.31</v>
      </c>
      <c r="G4202">
        <v>80.11</v>
      </c>
      <c r="H4202">
        <v>202.12</v>
      </c>
      <c r="I4202">
        <v>137.94999999999999</v>
      </c>
      <c r="J4202">
        <v>118.42</v>
      </c>
      <c r="K4202">
        <v>679.31</v>
      </c>
      <c r="L4202">
        <v>56.01</v>
      </c>
      <c r="O4202" s="1">
        <v>44378</v>
      </c>
      <c r="P4202" s="4">
        <f t="shared" si="133"/>
        <v>194.09925000000001</v>
      </c>
      <c r="Q4202" s="4">
        <f t="shared" si="132"/>
        <v>447.71</v>
      </c>
      <c r="T4202" s="59"/>
      <c r="U4202" s="59"/>
    </row>
    <row r="4203" spans="1:21" x14ac:dyDescent="0.3">
      <c r="A4203">
        <v>44379</v>
      </c>
      <c r="B4203">
        <v>450.44</v>
      </c>
      <c r="C4203">
        <v>192.21</v>
      </c>
      <c r="D4203">
        <v>468.17</v>
      </c>
      <c r="E4203">
        <v>142.58000000000001</v>
      </c>
      <c r="F4203">
        <v>94.7</v>
      </c>
      <c r="G4203">
        <v>80.33</v>
      </c>
      <c r="H4203">
        <v>204.87</v>
      </c>
      <c r="I4203">
        <v>138.16</v>
      </c>
      <c r="J4203">
        <v>118.91</v>
      </c>
      <c r="K4203">
        <v>687.54</v>
      </c>
      <c r="L4203">
        <v>56.76</v>
      </c>
      <c r="O4203" s="1">
        <v>44379</v>
      </c>
      <c r="P4203" s="4">
        <f t="shared" si="133"/>
        <v>195.32275000000004</v>
      </c>
      <c r="Q4203" s="4">
        <f t="shared" si="132"/>
        <v>450.44</v>
      </c>
      <c r="T4203" s="59"/>
      <c r="U4203" s="59"/>
    </row>
    <row r="4204" spans="1:21" x14ac:dyDescent="0.3">
      <c r="A4204">
        <v>44380</v>
      </c>
      <c r="B4204">
        <v>450.44</v>
      </c>
      <c r="C4204">
        <v>192.21</v>
      </c>
      <c r="D4204">
        <v>468.17</v>
      </c>
      <c r="E4204">
        <v>142.58000000000001</v>
      </c>
      <c r="F4204">
        <v>94.7</v>
      </c>
      <c r="G4204">
        <v>80.33</v>
      </c>
      <c r="H4204">
        <v>204.87</v>
      </c>
      <c r="I4204">
        <v>138.16</v>
      </c>
      <c r="J4204">
        <v>118.91</v>
      </c>
      <c r="K4204">
        <v>687.54</v>
      </c>
      <c r="L4204">
        <v>56.76</v>
      </c>
      <c r="O4204" s="1">
        <v>44380</v>
      </c>
      <c r="P4204" s="4">
        <f t="shared" si="133"/>
        <v>195.32275000000004</v>
      </c>
      <c r="Q4204" s="4">
        <f t="shared" si="132"/>
        <v>450.44</v>
      </c>
      <c r="T4204" s="59"/>
      <c r="U4204" s="59"/>
    </row>
    <row r="4205" spans="1:21" x14ac:dyDescent="0.3">
      <c r="A4205">
        <v>44381</v>
      </c>
      <c r="B4205">
        <v>450.44</v>
      </c>
      <c r="C4205">
        <v>192.21</v>
      </c>
      <c r="D4205">
        <v>468.17</v>
      </c>
      <c r="E4205">
        <v>142.58000000000001</v>
      </c>
      <c r="F4205">
        <v>94.7</v>
      </c>
      <c r="G4205">
        <v>80.33</v>
      </c>
      <c r="H4205">
        <v>204.87</v>
      </c>
      <c r="I4205">
        <v>138.16</v>
      </c>
      <c r="J4205">
        <v>118.91</v>
      </c>
      <c r="K4205">
        <v>687.54</v>
      </c>
      <c r="L4205">
        <v>56.76</v>
      </c>
      <c r="O4205" s="1">
        <v>44381</v>
      </c>
      <c r="P4205" s="4">
        <f t="shared" si="133"/>
        <v>195.32275000000004</v>
      </c>
      <c r="Q4205" s="4">
        <f t="shared" ref="Q4205:Q4268" si="134">B4205</f>
        <v>450.44</v>
      </c>
      <c r="T4205" s="59"/>
      <c r="U4205" s="59"/>
    </row>
    <row r="4206" spans="1:21" x14ac:dyDescent="0.3">
      <c r="A4206">
        <v>44382</v>
      </c>
      <c r="B4206">
        <v>450.44</v>
      </c>
      <c r="C4206">
        <v>192.21</v>
      </c>
      <c r="D4206">
        <v>468.17</v>
      </c>
      <c r="E4206">
        <v>142.58000000000001</v>
      </c>
      <c r="F4206">
        <v>94.7</v>
      </c>
      <c r="G4206">
        <v>80.33</v>
      </c>
      <c r="H4206">
        <v>204.87</v>
      </c>
      <c r="I4206">
        <v>138.16</v>
      </c>
      <c r="J4206">
        <v>118.91</v>
      </c>
      <c r="K4206">
        <v>687.54</v>
      </c>
      <c r="L4206">
        <v>56.76</v>
      </c>
      <c r="O4206" s="1">
        <v>44382</v>
      </c>
      <c r="P4206" s="4">
        <f t="shared" si="133"/>
        <v>195.32275000000004</v>
      </c>
      <c r="Q4206" s="4">
        <f t="shared" si="134"/>
        <v>450.44</v>
      </c>
      <c r="T4206" s="59"/>
      <c r="U4206" s="59"/>
    </row>
    <row r="4207" spans="1:21" x14ac:dyDescent="0.3">
      <c r="A4207">
        <v>44383</v>
      </c>
      <c r="B4207">
        <v>449.67</v>
      </c>
      <c r="C4207">
        <v>191.2</v>
      </c>
      <c r="D4207">
        <v>473.28</v>
      </c>
      <c r="E4207">
        <v>141.19</v>
      </c>
      <c r="F4207">
        <v>94.47</v>
      </c>
      <c r="G4207">
        <v>81.08</v>
      </c>
      <c r="H4207">
        <v>206.98500000000001</v>
      </c>
      <c r="I4207">
        <v>136.78</v>
      </c>
      <c r="J4207">
        <v>120.05</v>
      </c>
      <c r="K4207">
        <v>685.87</v>
      </c>
      <c r="L4207">
        <v>56.09</v>
      </c>
      <c r="O4207" s="1">
        <v>44383</v>
      </c>
      <c r="P4207" s="4">
        <f t="shared" si="133"/>
        <v>195.66693749999999</v>
      </c>
      <c r="Q4207" s="4">
        <f t="shared" si="134"/>
        <v>449.67</v>
      </c>
      <c r="T4207" s="59"/>
      <c r="U4207" s="59"/>
    </row>
    <row r="4208" spans="1:21" x14ac:dyDescent="0.3">
      <c r="A4208">
        <v>44384</v>
      </c>
      <c r="B4208">
        <v>442.86</v>
      </c>
      <c r="C4208">
        <v>189.78</v>
      </c>
      <c r="D4208">
        <v>469.54</v>
      </c>
      <c r="E4208">
        <v>139.97</v>
      </c>
      <c r="F4208">
        <v>90.54</v>
      </c>
      <c r="G4208">
        <v>78.22</v>
      </c>
      <c r="H4208">
        <v>203.7175</v>
      </c>
      <c r="I4208">
        <v>134.87</v>
      </c>
      <c r="J4208">
        <v>118.25</v>
      </c>
      <c r="K4208">
        <v>690.18</v>
      </c>
      <c r="L4208">
        <v>55.96</v>
      </c>
      <c r="O4208" s="1">
        <v>44384</v>
      </c>
      <c r="P4208" s="4">
        <f t="shared" si="133"/>
        <v>193.71371875</v>
      </c>
      <c r="Q4208" s="4">
        <f t="shared" si="134"/>
        <v>442.86</v>
      </c>
      <c r="T4208" s="59"/>
      <c r="U4208" s="59"/>
    </row>
    <row r="4209" spans="1:21" x14ac:dyDescent="0.3">
      <c r="A4209">
        <v>44385</v>
      </c>
      <c r="B4209">
        <v>437.17</v>
      </c>
      <c r="C4209">
        <v>188.24</v>
      </c>
      <c r="D4209">
        <v>470.5</v>
      </c>
      <c r="E4209">
        <v>138.29</v>
      </c>
      <c r="F4209">
        <v>89.74</v>
      </c>
      <c r="G4209">
        <v>77.11</v>
      </c>
      <c r="H4209">
        <v>199.0275</v>
      </c>
      <c r="I4209">
        <v>132.53</v>
      </c>
      <c r="J4209">
        <v>117.87</v>
      </c>
      <c r="K4209">
        <v>673.68499999999995</v>
      </c>
      <c r="L4209">
        <v>55.39</v>
      </c>
      <c r="O4209" s="1">
        <v>44385</v>
      </c>
      <c r="P4209" s="4">
        <f t="shared" si="133"/>
        <v>191.54584374999996</v>
      </c>
      <c r="Q4209" s="4">
        <f t="shared" si="134"/>
        <v>437.17</v>
      </c>
      <c r="T4209" s="59"/>
      <c r="U4209" s="59"/>
    </row>
    <row r="4210" spans="1:21" x14ac:dyDescent="0.3">
      <c r="A4210">
        <v>44386</v>
      </c>
      <c r="B4210">
        <v>444.3</v>
      </c>
      <c r="C4210">
        <v>190.27</v>
      </c>
      <c r="D4210">
        <v>480.18</v>
      </c>
      <c r="E4210">
        <v>141.43</v>
      </c>
      <c r="F4210">
        <v>90.9</v>
      </c>
      <c r="G4210">
        <v>78.739999999999995</v>
      </c>
      <c r="H4210">
        <v>200.5025</v>
      </c>
      <c r="I4210">
        <v>134.9</v>
      </c>
      <c r="J4210">
        <v>120.56</v>
      </c>
      <c r="K4210">
        <v>691.36</v>
      </c>
      <c r="L4210">
        <v>55.99</v>
      </c>
      <c r="O4210" s="1">
        <v>44386</v>
      </c>
      <c r="P4210" s="4">
        <f t="shared" si="133"/>
        <v>195.04865625000005</v>
      </c>
      <c r="Q4210" s="4">
        <f t="shared" si="134"/>
        <v>444.3</v>
      </c>
      <c r="T4210" s="59"/>
      <c r="U4210" s="59"/>
    </row>
    <row r="4211" spans="1:21" x14ac:dyDescent="0.3">
      <c r="A4211">
        <v>44387</v>
      </c>
      <c r="B4211">
        <v>444.3</v>
      </c>
      <c r="C4211">
        <v>190.27</v>
      </c>
      <c r="D4211">
        <v>480.18</v>
      </c>
      <c r="E4211">
        <v>141.43</v>
      </c>
      <c r="F4211">
        <v>90.9</v>
      </c>
      <c r="G4211">
        <v>78.739999999999995</v>
      </c>
      <c r="H4211">
        <v>200.5025</v>
      </c>
      <c r="I4211">
        <v>134.9</v>
      </c>
      <c r="J4211">
        <v>120.56</v>
      </c>
      <c r="K4211">
        <v>691.36</v>
      </c>
      <c r="L4211">
        <v>55.99</v>
      </c>
      <c r="O4211" s="1">
        <v>44387</v>
      </c>
      <c r="P4211" s="4">
        <f t="shared" si="133"/>
        <v>195.04865625000005</v>
      </c>
      <c r="Q4211" s="4">
        <f t="shared" si="134"/>
        <v>444.3</v>
      </c>
      <c r="T4211" s="59"/>
      <c r="U4211" s="59"/>
    </row>
    <row r="4212" spans="1:21" x14ac:dyDescent="0.3">
      <c r="A4212">
        <v>44388</v>
      </c>
      <c r="B4212">
        <v>444.3</v>
      </c>
      <c r="C4212">
        <v>190.27</v>
      </c>
      <c r="D4212">
        <v>480.18</v>
      </c>
      <c r="E4212">
        <v>141.43</v>
      </c>
      <c r="F4212">
        <v>90.9</v>
      </c>
      <c r="G4212">
        <v>78.739999999999995</v>
      </c>
      <c r="H4212">
        <v>200.5025</v>
      </c>
      <c r="I4212">
        <v>134.9</v>
      </c>
      <c r="J4212">
        <v>120.56</v>
      </c>
      <c r="K4212">
        <v>691.36</v>
      </c>
      <c r="L4212">
        <v>55.99</v>
      </c>
      <c r="O4212" s="1">
        <v>44388</v>
      </c>
      <c r="P4212" s="4">
        <f t="shared" si="133"/>
        <v>195.04865625000005</v>
      </c>
      <c r="Q4212" s="4">
        <f t="shared" si="134"/>
        <v>444.3</v>
      </c>
      <c r="T4212" s="59"/>
      <c r="U4212" s="59"/>
    </row>
    <row r="4213" spans="1:21" x14ac:dyDescent="0.3">
      <c r="A4213">
        <v>44389</v>
      </c>
      <c r="B4213">
        <v>450</v>
      </c>
      <c r="C4213">
        <v>191.92</v>
      </c>
      <c r="D4213">
        <v>485.75</v>
      </c>
      <c r="E4213">
        <v>142.47</v>
      </c>
      <c r="F4213">
        <v>90.81</v>
      </c>
      <c r="G4213">
        <v>79.56</v>
      </c>
      <c r="H4213">
        <v>205.125</v>
      </c>
      <c r="I4213">
        <v>136.80000000000001</v>
      </c>
      <c r="J4213">
        <v>122.63</v>
      </c>
      <c r="K4213">
        <v>707.81</v>
      </c>
      <c r="L4213">
        <v>56.73</v>
      </c>
      <c r="O4213" s="1">
        <v>44389</v>
      </c>
      <c r="P4213" s="4">
        <f t="shared" si="133"/>
        <v>197.80306250000001</v>
      </c>
      <c r="Q4213" s="4">
        <f t="shared" si="134"/>
        <v>450</v>
      </c>
      <c r="T4213" s="59"/>
      <c r="U4213" s="59"/>
    </row>
    <row r="4214" spans="1:21" x14ac:dyDescent="0.3">
      <c r="A4214">
        <v>44390</v>
      </c>
      <c r="B4214">
        <v>448.2</v>
      </c>
      <c r="C4214">
        <v>191.2</v>
      </c>
      <c r="D4214">
        <v>484.01</v>
      </c>
      <c r="E4214">
        <v>141.18</v>
      </c>
      <c r="F4214">
        <v>90.26</v>
      </c>
      <c r="G4214">
        <v>78.45</v>
      </c>
      <c r="H4214">
        <v>202.5</v>
      </c>
      <c r="I4214">
        <v>136.29</v>
      </c>
      <c r="J4214">
        <v>123.9</v>
      </c>
      <c r="K4214">
        <v>706.42</v>
      </c>
      <c r="L4214">
        <v>56.87</v>
      </c>
      <c r="O4214" s="1">
        <v>44390</v>
      </c>
      <c r="P4214" s="4">
        <f t="shared" si="133"/>
        <v>196.85150000000002</v>
      </c>
      <c r="Q4214" s="4">
        <f t="shared" si="134"/>
        <v>448.2</v>
      </c>
      <c r="T4214" s="59"/>
      <c r="U4214" s="59"/>
    </row>
    <row r="4215" spans="1:21" x14ac:dyDescent="0.3">
      <c r="A4215">
        <v>44391</v>
      </c>
      <c r="B4215">
        <v>446.13</v>
      </c>
      <c r="C4215">
        <v>191.28</v>
      </c>
      <c r="D4215">
        <v>481.59</v>
      </c>
      <c r="E4215">
        <v>143.75</v>
      </c>
      <c r="F4215">
        <v>89.05</v>
      </c>
      <c r="G4215">
        <v>78.489999999999995</v>
      </c>
      <c r="H4215">
        <v>198.41499999999999</v>
      </c>
      <c r="I4215">
        <v>135.65</v>
      </c>
      <c r="J4215">
        <v>124.39</v>
      </c>
      <c r="K4215">
        <v>716.51</v>
      </c>
      <c r="L4215">
        <v>56.52</v>
      </c>
      <c r="O4215" s="1">
        <v>44391</v>
      </c>
      <c r="P4215" s="4">
        <f t="shared" si="133"/>
        <v>196.7038125</v>
      </c>
      <c r="Q4215" s="4">
        <f t="shared" si="134"/>
        <v>446.13</v>
      </c>
      <c r="T4215" s="59"/>
      <c r="U4215" s="59"/>
    </row>
    <row r="4216" spans="1:21" x14ac:dyDescent="0.3">
      <c r="A4216">
        <v>44392</v>
      </c>
      <c r="B4216">
        <v>436.23</v>
      </c>
      <c r="C4216">
        <v>188.26</v>
      </c>
      <c r="D4216">
        <v>477.34</v>
      </c>
      <c r="E4216">
        <v>141.46</v>
      </c>
      <c r="F4216">
        <v>86.93</v>
      </c>
      <c r="G4216">
        <v>76.92</v>
      </c>
      <c r="H4216">
        <v>189.66249999999999</v>
      </c>
      <c r="I4216">
        <v>133.19999999999999</v>
      </c>
      <c r="J4216">
        <v>117.53</v>
      </c>
      <c r="K4216">
        <v>703.94</v>
      </c>
      <c r="L4216">
        <v>55.81</v>
      </c>
      <c r="O4216" s="1">
        <v>44392</v>
      </c>
      <c r="P4216" s="4">
        <f t="shared" si="133"/>
        <v>192.90153125000001</v>
      </c>
      <c r="Q4216" s="4">
        <f t="shared" si="134"/>
        <v>436.23</v>
      </c>
      <c r="T4216" s="59"/>
      <c r="U4216" s="59"/>
    </row>
    <row r="4217" spans="1:21" x14ac:dyDescent="0.3">
      <c r="A4217">
        <v>44393</v>
      </c>
      <c r="B4217">
        <v>426.75</v>
      </c>
      <c r="C4217">
        <v>186.12</v>
      </c>
      <c r="D4217">
        <v>468.07</v>
      </c>
      <c r="E4217">
        <v>139.71</v>
      </c>
      <c r="F4217">
        <v>85.89</v>
      </c>
      <c r="G4217">
        <v>75.010000000000005</v>
      </c>
      <c r="H4217">
        <v>181.61</v>
      </c>
      <c r="I4217">
        <v>128.18</v>
      </c>
      <c r="J4217">
        <v>115.74</v>
      </c>
      <c r="K4217">
        <v>687.42</v>
      </c>
      <c r="L4217">
        <v>54.97</v>
      </c>
      <c r="O4217" s="1">
        <v>44393</v>
      </c>
      <c r="P4217" s="4">
        <f t="shared" si="133"/>
        <v>188.60850000000002</v>
      </c>
      <c r="Q4217" s="4">
        <f t="shared" si="134"/>
        <v>426.75</v>
      </c>
      <c r="T4217" s="59"/>
      <c r="U4217" s="59"/>
    </row>
    <row r="4218" spans="1:21" x14ac:dyDescent="0.3">
      <c r="A4218">
        <v>44394</v>
      </c>
      <c r="B4218">
        <v>426.75</v>
      </c>
      <c r="C4218">
        <v>186.12</v>
      </c>
      <c r="D4218">
        <v>468.07</v>
      </c>
      <c r="E4218">
        <v>139.71</v>
      </c>
      <c r="F4218">
        <v>85.89</v>
      </c>
      <c r="G4218">
        <v>75.010000000000005</v>
      </c>
      <c r="H4218">
        <v>181.61</v>
      </c>
      <c r="I4218">
        <v>128.18</v>
      </c>
      <c r="J4218">
        <v>115.74</v>
      </c>
      <c r="K4218">
        <v>687.42</v>
      </c>
      <c r="L4218">
        <v>54.97</v>
      </c>
      <c r="O4218" s="1">
        <v>44394</v>
      </c>
      <c r="P4218" s="4">
        <f t="shared" si="133"/>
        <v>188.60850000000002</v>
      </c>
      <c r="Q4218" s="4">
        <f t="shared" si="134"/>
        <v>426.75</v>
      </c>
      <c r="T4218" s="59"/>
      <c r="U4218" s="59"/>
    </row>
    <row r="4219" spans="1:21" x14ac:dyDescent="0.3">
      <c r="A4219">
        <v>44395</v>
      </c>
      <c r="B4219">
        <v>426.75</v>
      </c>
      <c r="C4219">
        <v>186.12</v>
      </c>
      <c r="D4219">
        <v>468.07</v>
      </c>
      <c r="E4219">
        <v>139.71</v>
      </c>
      <c r="F4219">
        <v>85.89</v>
      </c>
      <c r="G4219">
        <v>75.010000000000005</v>
      </c>
      <c r="H4219">
        <v>181.61</v>
      </c>
      <c r="I4219">
        <v>128.18</v>
      </c>
      <c r="J4219">
        <v>115.74</v>
      </c>
      <c r="K4219">
        <v>687.42</v>
      </c>
      <c r="L4219">
        <v>54.97</v>
      </c>
      <c r="O4219" s="1">
        <v>44395</v>
      </c>
      <c r="P4219" s="4">
        <f t="shared" si="133"/>
        <v>188.60850000000002</v>
      </c>
      <c r="Q4219" s="4">
        <f t="shared" si="134"/>
        <v>426.75</v>
      </c>
      <c r="T4219" s="59"/>
      <c r="U4219" s="59"/>
    </row>
    <row r="4220" spans="1:21" x14ac:dyDescent="0.3">
      <c r="A4220">
        <v>44396</v>
      </c>
      <c r="B4220">
        <v>426.32</v>
      </c>
      <c r="C4220">
        <v>186.24</v>
      </c>
      <c r="D4220">
        <v>465.67</v>
      </c>
      <c r="E4220">
        <v>138.79</v>
      </c>
      <c r="F4220">
        <v>86.58</v>
      </c>
      <c r="G4220">
        <v>74.58</v>
      </c>
      <c r="H4220">
        <v>187.79750000000001</v>
      </c>
      <c r="I4220">
        <v>128.62</v>
      </c>
      <c r="J4220">
        <v>115.35</v>
      </c>
      <c r="K4220">
        <v>684</v>
      </c>
      <c r="L4220">
        <v>54.64</v>
      </c>
      <c r="O4220" s="1">
        <v>44396</v>
      </c>
      <c r="P4220" s="4">
        <f t="shared" si="133"/>
        <v>188.79571875000005</v>
      </c>
      <c r="Q4220" s="4">
        <f t="shared" si="134"/>
        <v>426.32</v>
      </c>
      <c r="T4220" s="59"/>
      <c r="U4220" s="59"/>
    </row>
    <row r="4221" spans="1:21" x14ac:dyDescent="0.3">
      <c r="A4221">
        <v>44397</v>
      </c>
      <c r="B4221">
        <v>432.13</v>
      </c>
      <c r="C4221">
        <v>187.77</v>
      </c>
      <c r="D4221">
        <v>468.59</v>
      </c>
      <c r="E4221">
        <v>139.55000000000001</v>
      </c>
      <c r="F4221">
        <v>87.11</v>
      </c>
      <c r="G4221">
        <v>75.39</v>
      </c>
      <c r="H4221">
        <v>186.12</v>
      </c>
      <c r="I4221">
        <v>131.97</v>
      </c>
      <c r="J4221">
        <v>116.4</v>
      </c>
      <c r="K4221">
        <v>684.05</v>
      </c>
      <c r="L4221">
        <v>55.24</v>
      </c>
      <c r="O4221" s="1">
        <v>44397</v>
      </c>
      <c r="P4221" s="4">
        <f t="shared" si="133"/>
        <v>189.84324999999995</v>
      </c>
      <c r="Q4221" s="4">
        <f t="shared" si="134"/>
        <v>432.13</v>
      </c>
      <c r="T4221" s="59"/>
      <c r="U4221" s="59"/>
    </row>
    <row r="4222" spans="1:21" x14ac:dyDescent="0.3">
      <c r="A4222">
        <v>44398</v>
      </c>
      <c r="B4222">
        <v>445.4</v>
      </c>
      <c r="C4222">
        <v>194.24</v>
      </c>
      <c r="D4222">
        <v>479.02</v>
      </c>
      <c r="E4222">
        <v>142.16999999999999</v>
      </c>
      <c r="F4222">
        <v>89.41</v>
      </c>
      <c r="G4222">
        <v>77.19</v>
      </c>
      <c r="H4222">
        <v>194.1</v>
      </c>
      <c r="I4222">
        <v>138</v>
      </c>
      <c r="J4222">
        <v>117.87</v>
      </c>
      <c r="K4222">
        <v>721</v>
      </c>
      <c r="L4222">
        <v>56.23</v>
      </c>
      <c r="O4222" s="1">
        <v>44398</v>
      </c>
      <c r="P4222" s="4">
        <f t="shared" si="133"/>
        <v>196.10900000000001</v>
      </c>
      <c r="Q4222" s="4">
        <f t="shared" si="134"/>
        <v>445.4</v>
      </c>
      <c r="T4222" s="59"/>
      <c r="U4222" s="59"/>
    </row>
    <row r="4223" spans="1:21" x14ac:dyDescent="0.3">
      <c r="A4223">
        <v>44399</v>
      </c>
      <c r="B4223">
        <v>442.77</v>
      </c>
      <c r="C4223">
        <v>183.91</v>
      </c>
      <c r="D4223">
        <v>476.33</v>
      </c>
      <c r="E4223">
        <v>142.44</v>
      </c>
      <c r="F4223">
        <v>91.21</v>
      </c>
      <c r="G4223">
        <v>75.53</v>
      </c>
      <c r="H4223">
        <v>195.94</v>
      </c>
      <c r="I4223">
        <v>137.18</v>
      </c>
      <c r="J4223">
        <v>116.56</v>
      </c>
      <c r="K4223">
        <v>729.92</v>
      </c>
      <c r="L4223">
        <v>55.96</v>
      </c>
      <c r="O4223" s="1">
        <v>44399</v>
      </c>
      <c r="P4223" s="4">
        <f t="shared" si="133"/>
        <v>195.15525000000002</v>
      </c>
      <c r="Q4223" s="4">
        <f t="shared" si="134"/>
        <v>442.77</v>
      </c>
      <c r="T4223" s="59"/>
      <c r="U4223" s="59"/>
    </row>
    <row r="4224" spans="1:21" x14ac:dyDescent="0.3">
      <c r="A4224">
        <v>44400</v>
      </c>
      <c r="B4224">
        <v>445.03</v>
      </c>
      <c r="C4224">
        <v>186.85</v>
      </c>
      <c r="D4224">
        <v>483.15</v>
      </c>
      <c r="E4224">
        <v>144.88</v>
      </c>
      <c r="F4224">
        <v>92.15</v>
      </c>
      <c r="G4224">
        <v>75.94</v>
      </c>
      <c r="H4224">
        <v>195.58</v>
      </c>
      <c r="I4224">
        <v>138.43</v>
      </c>
      <c r="J4224">
        <v>116.79</v>
      </c>
      <c r="K4224">
        <v>748.14</v>
      </c>
      <c r="L4224">
        <v>53</v>
      </c>
      <c r="O4224" s="1">
        <v>44400</v>
      </c>
      <c r="P4224" s="4">
        <f t="shared" si="133"/>
        <v>197.36925000000002</v>
      </c>
      <c r="Q4224" s="4">
        <f t="shared" si="134"/>
        <v>445.03</v>
      </c>
      <c r="T4224" s="59"/>
      <c r="U4224" s="59"/>
    </row>
    <row r="4225" spans="1:21" x14ac:dyDescent="0.3">
      <c r="A4225">
        <v>44401</v>
      </c>
      <c r="B4225">
        <v>445.03</v>
      </c>
      <c r="C4225">
        <v>186.85</v>
      </c>
      <c r="D4225">
        <v>483.15</v>
      </c>
      <c r="E4225">
        <v>144.88</v>
      </c>
      <c r="F4225">
        <v>92.15</v>
      </c>
      <c r="G4225">
        <v>75.94</v>
      </c>
      <c r="H4225">
        <v>195.58</v>
      </c>
      <c r="I4225">
        <v>138.43</v>
      </c>
      <c r="J4225">
        <v>116.79</v>
      </c>
      <c r="K4225">
        <v>748.14</v>
      </c>
      <c r="L4225">
        <v>53</v>
      </c>
      <c r="O4225" s="1">
        <v>44401</v>
      </c>
      <c r="P4225" s="4">
        <f t="shared" si="133"/>
        <v>197.36925000000002</v>
      </c>
      <c r="Q4225" s="4">
        <f t="shared" si="134"/>
        <v>445.03</v>
      </c>
      <c r="T4225" s="59"/>
      <c r="U4225" s="59"/>
    </row>
    <row r="4226" spans="1:21" x14ac:dyDescent="0.3">
      <c r="A4226">
        <v>44402</v>
      </c>
      <c r="B4226">
        <v>445.03</v>
      </c>
      <c r="C4226">
        <v>186.85</v>
      </c>
      <c r="D4226">
        <v>483.15</v>
      </c>
      <c r="E4226">
        <v>144.88</v>
      </c>
      <c r="F4226">
        <v>92.15</v>
      </c>
      <c r="G4226">
        <v>75.94</v>
      </c>
      <c r="H4226">
        <v>195.58</v>
      </c>
      <c r="I4226">
        <v>138.43</v>
      </c>
      <c r="J4226">
        <v>116.79</v>
      </c>
      <c r="K4226">
        <v>748.14</v>
      </c>
      <c r="L4226">
        <v>53</v>
      </c>
      <c r="O4226" s="1">
        <v>44402</v>
      </c>
      <c r="P4226" s="4">
        <f t="shared" si="133"/>
        <v>197.36925000000002</v>
      </c>
      <c r="Q4226" s="4">
        <f t="shared" si="134"/>
        <v>445.03</v>
      </c>
      <c r="T4226" s="59"/>
      <c r="U4226" s="59"/>
    </row>
    <row r="4227" spans="1:21" x14ac:dyDescent="0.3">
      <c r="A4227">
        <v>44403</v>
      </c>
      <c r="B4227">
        <v>445.17</v>
      </c>
      <c r="C4227">
        <v>188.26</v>
      </c>
      <c r="D4227">
        <v>482.24</v>
      </c>
      <c r="E4227">
        <v>143.5</v>
      </c>
      <c r="F4227">
        <v>91.82</v>
      </c>
      <c r="G4227">
        <v>76.3</v>
      </c>
      <c r="H4227">
        <v>192.94</v>
      </c>
      <c r="I4227">
        <v>138.47999999999999</v>
      </c>
      <c r="J4227">
        <v>115.65</v>
      </c>
      <c r="K4227">
        <v>754.09</v>
      </c>
      <c r="L4227">
        <v>54.31</v>
      </c>
      <c r="O4227" s="1">
        <v>44403</v>
      </c>
      <c r="P4227" s="4">
        <f t="shared" si="133"/>
        <v>197.370125</v>
      </c>
      <c r="Q4227" s="4">
        <f t="shared" si="134"/>
        <v>445.17</v>
      </c>
      <c r="T4227" s="59"/>
      <c r="U4227" s="59"/>
    </row>
    <row r="4228" spans="1:21" x14ac:dyDescent="0.3">
      <c r="A4228">
        <v>44404</v>
      </c>
      <c r="B4228">
        <v>437</v>
      </c>
      <c r="C4228">
        <v>185.13</v>
      </c>
      <c r="D4228">
        <v>475.36</v>
      </c>
      <c r="E4228">
        <v>140.93</v>
      </c>
      <c r="F4228">
        <v>91.03</v>
      </c>
      <c r="G4228">
        <v>74.22</v>
      </c>
      <c r="H4228">
        <v>192.08</v>
      </c>
      <c r="I4228">
        <v>134.9</v>
      </c>
      <c r="J4228">
        <v>113.54</v>
      </c>
      <c r="K4228">
        <v>745.6</v>
      </c>
      <c r="L4228">
        <v>53.18</v>
      </c>
      <c r="O4228" s="1">
        <v>44404</v>
      </c>
      <c r="P4228" s="4">
        <f t="shared" ref="P4228:P4291" si="135">SUMPRODUCT(C4228:L4228,$C$1:$L$1)</f>
        <v>194.47537500000001</v>
      </c>
      <c r="Q4228" s="4">
        <f t="shared" si="134"/>
        <v>437</v>
      </c>
      <c r="T4228" s="59"/>
      <c r="U4228" s="59"/>
    </row>
    <row r="4229" spans="1:21" x14ac:dyDescent="0.3">
      <c r="A4229">
        <v>44405</v>
      </c>
      <c r="B4229">
        <v>444.14</v>
      </c>
      <c r="C4229">
        <v>186.85</v>
      </c>
      <c r="D4229">
        <v>477.65</v>
      </c>
      <c r="E4229">
        <v>142.44</v>
      </c>
      <c r="F4229">
        <v>97.93</v>
      </c>
      <c r="G4229">
        <v>75.55</v>
      </c>
      <c r="H4229">
        <v>195.03</v>
      </c>
      <c r="I4229">
        <v>137.21</v>
      </c>
      <c r="J4229">
        <v>115.07</v>
      </c>
      <c r="K4229">
        <v>759.86</v>
      </c>
      <c r="L4229">
        <v>53.07</v>
      </c>
      <c r="O4229" s="1">
        <v>44405</v>
      </c>
      <c r="P4229" s="4">
        <f t="shared" si="135"/>
        <v>197.39112499999999</v>
      </c>
      <c r="Q4229" s="4">
        <f t="shared" si="134"/>
        <v>444.14</v>
      </c>
      <c r="T4229" s="59"/>
      <c r="U4229" s="59"/>
    </row>
    <row r="4230" spans="1:21" x14ac:dyDescent="0.3">
      <c r="A4230">
        <v>44406</v>
      </c>
      <c r="B4230">
        <v>453.2</v>
      </c>
      <c r="C4230">
        <v>189.83</v>
      </c>
      <c r="D4230">
        <v>484.11</v>
      </c>
      <c r="E4230">
        <v>150.99</v>
      </c>
      <c r="F4230">
        <v>102.95</v>
      </c>
      <c r="G4230">
        <v>77.08</v>
      </c>
      <c r="H4230">
        <v>196.62</v>
      </c>
      <c r="I4230">
        <v>137.5</v>
      </c>
      <c r="J4230">
        <v>116.15</v>
      </c>
      <c r="K4230">
        <v>765.71</v>
      </c>
      <c r="L4230">
        <v>53.7</v>
      </c>
      <c r="O4230" s="1">
        <v>44406</v>
      </c>
      <c r="P4230" s="4">
        <f t="shared" si="135"/>
        <v>200.78075000000001</v>
      </c>
      <c r="Q4230" s="4">
        <f t="shared" si="134"/>
        <v>453.2</v>
      </c>
      <c r="T4230" s="59"/>
      <c r="U4230" s="59"/>
    </row>
    <row r="4231" spans="1:21" x14ac:dyDescent="0.3">
      <c r="A4231">
        <v>44407</v>
      </c>
      <c r="B4231">
        <v>456.91</v>
      </c>
      <c r="C4231">
        <v>190.62</v>
      </c>
      <c r="D4231">
        <v>485.4</v>
      </c>
      <c r="E4231">
        <v>149.80000000000001</v>
      </c>
      <c r="F4231">
        <v>106.19</v>
      </c>
      <c r="G4231">
        <v>77.58</v>
      </c>
      <c r="H4231">
        <v>194.99</v>
      </c>
      <c r="I4231">
        <v>139.93</v>
      </c>
      <c r="J4231">
        <v>116.64</v>
      </c>
      <c r="K4231">
        <v>766.74</v>
      </c>
      <c r="L4231">
        <v>53.72</v>
      </c>
      <c r="O4231" s="1">
        <v>44407</v>
      </c>
      <c r="P4231" s="4">
        <f t="shared" si="135"/>
        <v>201.469875</v>
      </c>
      <c r="Q4231" s="4">
        <f t="shared" si="134"/>
        <v>456.91</v>
      </c>
      <c r="T4231" s="59"/>
      <c r="U4231" s="59"/>
    </row>
    <row r="4232" spans="1:21" x14ac:dyDescent="0.3">
      <c r="A4232">
        <v>44408</v>
      </c>
      <c r="B4232">
        <v>456.91</v>
      </c>
      <c r="C4232">
        <v>190.62</v>
      </c>
      <c r="D4232">
        <v>485.4</v>
      </c>
      <c r="E4232">
        <v>149.80000000000001</v>
      </c>
      <c r="F4232">
        <v>106.19</v>
      </c>
      <c r="G4232">
        <v>77.58</v>
      </c>
      <c r="H4232">
        <v>194.99</v>
      </c>
      <c r="I4232">
        <v>139.93</v>
      </c>
      <c r="J4232">
        <v>116.64</v>
      </c>
      <c r="K4232">
        <v>766.74</v>
      </c>
      <c r="L4232">
        <v>53.72</v>
      </c>
      <c r="O4232" s="1">
        <v>44408</v>
      </c>
      <c r="P4232" s="4">
        <f t="shared" si="135"/>
        <v>201.469875</v>
      </c>
      <c r="Q4232" s="4">
        <f t="shared" si="134"/>
        <v>456.91</v>
      </c>
      <c r="T4232" s="59"/>
      <c r="U4232" s="59"/>
    </row>
    <row r="4233" spans="1:21" x14ac:dyDescent="0.3">
      <c r="A4233">
        <v>44409</v>
      </c>
      <c r="B4233">
        <v>456.91</v>
      </c>
      <c r="C4233">
        <v>190.62</v>
      </c>
      <c r="D4233">
        <v>485.4</v>
      </c>
      <c r="E4233">
        <v>149.80000000000001</v>
      </c>
      <c r="F4233">
        <v>106.19</v>
      </c>
      <c r="G4233">
        <v>77.58</v>
      </c>
      <c r="H4233">
        <v>194.99</v>
      </c>
      <c r="I4233">
        <v>139.93</v>
      </c>
      <c r="J4233">
        <v>116.64</v>
      </c>
      <c r="K4233">
        <v>766.74</v>
      </c>
      <c r="L4233">
        <v>53.72</v>
      </c>
      <c r="O4233" s="1">
        <v>44409</v>
      </c>
      <c r="P4233" s="4">
        <f t="shared" si="135"/>
        <v>201.469875</v>
      </c>
      <c r="Q4233" s="4">
        <f t="shared" si="134"/>
        <v>456.91</v>
      </c>
      <c r="T4233" s="59"/>
      <c r="U4233" s="59"/>
    </row>
    <row r="4234" spans="1:21" x14ac:dyDescent="0.3">
      <c r="A4234">
        <v>44410</v>
      </c>
      <c r="B4234">
        <v>459.8</v>
      </c>
      <c r="C4234">
        <v>190.72</v>
      </c>
      <c r="D4234">
        <v>484.68</v>
      </c>
      <c r="E4234">
        <v>148.86000000000001</v>
      </c>
      <c r="F4234">
        <v>108.63</v>
      </c>
      <c r="G4234">
        <v>77.64</v>
      </c>
      <c r="H4234">
        <v>197.5</v>
      </c>
      <c r="I4234">
        <v>142.01</v>
      </c>
      <c r="J4234">
        <v>116.86</v>
      </c>
      <c r="K4234">
        <v>769.65</v>
      </c>
      <c r="L4234">
        <v>53.68</v>
      </c>
      <c r="O4234" s="1">
        <v>44410</v>
      </c>
      <c r="P4234" s="4">
        <f t="shared" si="135"/>
        <v>202.24399999999997</v>
      </c>
      <c r="Q4234" s="4">
        <f t="shared" si="134"/>
        <v>459.8</v>
      </c>
      <c r="T4234" s="59"/>
      <c r="U4234" s="59"/>
    </row>
    <row r="4235" spans="1:21" x14ac:dyDescent="0.3">
      <c r="A4235">
        <v>44411</v>
      </c>
      <c r="B4235">
        <v>463.3</v>
      </c>
      <c r="C4235">
        <v>189.34</v>
      </c>
      <c r="D4235">
        <v>486.79</v>
      </c>
      <c r="E4235">
        <v>147.94999999999999</v>
      </c>
      <c r="F4235">
        <v>112.56</v>
      </c>
      <c r="G4235">
        <v>80.86</v>
      </c>
      <c r="H4235">
        <v>198.15</v>
      </c>
      <c r="I4235">
        <v>142.16</v>
      </c>
      <c r="J4235">
        <v>118.41</v>
      </c>
      <c r="K4235">
        <v>779.53</v>
      </c>
      <c r="L4235">
        <v>54.06</v>
      </c>
      <c r="O4235" s="1">
        <v>44411</v>
      </c>
      <c r="P4235" s="4">
        <f t="shared" si="135"/>
        <v>203.73237499999999</v>
      </c>
      <c r="Q4235" s="4">
        <f t="shared" si="134"/>
        <v>463.3</v>
      </c>
      <c r="T4235" s="59"/>
      <c r="U4235" s="59"/>
    </row>
    <row r="4236" spans="1:21" x14ac:dyDescent="0.3">
      <c r="A4236">
        <v>44412</v>
      </c>
      <c r="B4236">
        <v>468.02</v>
      </c>
      <c r="C4236">
        <v>192.38</v>
      </c>
      <c r="D4236">
        <v>487.8</v>
      </c>
      <c r="E4236">
        <v>148.22</v>
      </c>
      <c r="F4236">
        <v>118.77</v>
      </c>
      <c r="G4236">
        <v>81.98</v>
      </c>
      <c r="H4236">
        <v>202.74</v>
      </c>
      <c r="I4236">
        <v>142.76</v>
      </c>
      <c r="J4236">
        <v>118.74</v>
      </c>
      <c r="K4236">
        <v>795.48</v>
      </c>
      <c r="L4236">
        <v>53.9</v>
      </c>
      <c r="O4236" s="1">
        <v>44412</v>
      </c>
      <c r="P4236" s="4">
        <f t="shared" si="135"/>
        <v>206.422875</v>
      </c>
      <c r="Q4236" s="4">
        <f t="shared" si="134"/>
        <v>468.02</v>
      </c>
      <c r="T4236" s="59"/>
      <c r="U4236" s="59"/>
    </row>
    <row r="4237" spans="1:21" x14ac:dyDescent="0.3">
      <c r="A4237">
        <v>44413</v>
      </c>
      <c r="B4237">
        <v>468.1</v>
      </c>
      <c r="C4237">
        <v>193.16</v>
      </c>
      <c r="D4237">
        <v>487.67</v>
      </c>
      <c r="E4237">
        <v>146.83000000000001</v>
      </c>
      <c r="F4237">
        <v>112.35</v>
      </c>
      <c r="G4237">
        <v>81.489999999999995</v>
      </c>
      <c r="H4237">
        <v>206.37</v>
      </c>
      <c r="I4237">
        <v>142.27000000000001</v>
      </c>
      <c r="J4237">
        <v>119.22</v>
      </c>
      <c r="K4237">
        <v>794.75</v>
      </c>
      <c r="L4237">
        <v>53.89</v>
      </c>
      <c r="O4237" s="1">
        <v>44413</v>
      </c>
      <c r="P4237" s="4">
        <f t="shared" si="135"/>
        <v>205.90187500000005</v>
      </c>
      <c r="Q4237" s="4">
        <f t="shared" si="134"/>
        <v>468.1</v>
      </c>
      <c r="T4237" s="59"/>
      <c r="U4237" s="59"/>
    </row>
    <row r="4238" spans="1:21" x14ac:dyDescent="0.3">
      <c r="A4238">
        <v>44414</v>
      </c>
      <c r="B4238">
        <v>465.77</v>
      </c>
      <c r="C4238">
        <v>192.96</v>
      </c>
      <c r="D4238">
        <v>485.43</v>
      </c>
      <c r="E4238">
        <v>146.28</v>
      </c>
      <c r="F4238">
        <v>110.11</v>
      </c>
      <c r="G4238">
        <v>82</v>
      </c>
      <c r="H4238">
        <v>203.66</v>
      </c>
      <c r="I4238">
        <v>142.65</v>
      </c>
      <c r="J4238">
        <v>118.21</v>
      </c>
      <c r="K4238">
        <v>783.28</v>
      </c>
      <c r="L4238">
        <v>53.92</v>
      </c>
      <c r="O4238" s="1">
        <v>44414</v>
      </c>
      <c r="P4238" s="4">
        <f t="shared" si="135"/>
        <v>204.48812500000005</v>
      </c>
      <c r="Q4238" s="4">
        <f t="shared" si="134"/>
        <v>465.77</v>
      </c>
      <c r="T4238" s="59"/>
      <c r="U4238" s="59"/>
    </row>
    <row r="4239" spans="1:21" x14ac:dyDescent="0.3">
      <c r="A4239">
        <v>44415</v>
      </c>
      <c r="B4239">
        <v>465.77</v>
      </c>
      <c r="C4239">
        <v>192.96</v>
      </c>
      <c r="D4239">
        <v>485.43</v>
      </c>
      <c r="E4239">
        <v>146.28</v>
      </c>
      <c r="F4239">
        <v>110.11</v>
      </c>
      <c r="G4239">
        <v>82</v>
      </c>
      <c r="H4239">
        <v>203.66</v>
      </c>
      <c r="I4239">
        <v>142.65</v>
      </c>
      <c r="J4239">
        <v>118.21</v>
      </c>
      <c r="K4239">
        <v>783.28</v>
      </c>
      <c r="L4239">
        <v>53.92</v>
      </c>
      <c r="O4239" s="1">
        <v>44415</v>
      </c>
      <c r="P4239" s="4">
        <f t="shared" si="135"/>
        <v>204.48812500000005</v>
      </c>
      <c r="Q4239" s="4">
        <f t="shared" si="134"/>
        <v>465.77</v>
      </c>
      <c r="T4239" s="59"/>
      <c r="U4239" s="59"/>
    </row>
    <row r="4240" spans="1:21" x14ac:dyDescent="0.3">
      <c r="A4240">
        <v>44416</v>
      </c>
      <c r="B4240">
        <v>465.77</v>
      </c>
      <c r="C4240">
        <v>192.96</v>
      </c>
      <c r="D4240">
        <v>485.43</v>
      </c>
      <c r="E4240">
        <v>146.28</v>
      </c>
      <c r="F4240">
        <v>110.11</v>
      </c>
      <c r="G4240">
        <v>82</v>
      </c>
      <c r="H4240">
        <v>203.66</v>
      </c>
      <c r="I4240">
        <v>142.65</v>
      </c>
      <c r="J4240">
        <v>118.21</v>
      </c>
      <c r="K4240">
        <v>783.28</v>
      </c>
      <c r="L4240">
        <v>53.92</v>
      </c>
      <c r="O4240" s="1">
        <v>44416</v>
      </c>
      <c r="P4240" s="4">
        <f t="shared" si="135"/>
        <v>204.48812500000005</v>
      </c>
      <c r="Q4240" s="4">
        <f t="shared" si="134"/>
        <v>465.77</v>
      </c>
      <c r="T4240" s="59"/>
      <c r="U4240" s="59"/>
    </row>
    <row r="4241" spans="1:21" x14ac:dyDescent="0.3">
      <c r="A4241">
        <v>44417</v>
      </c>
      <c r="B4241">
        <v>464.19</v>
      </c>
      <c r="C4241">
        <v>190.45</v>
      </c>
      <c r="D4241">
        <v>484.68</v>
      </c>
      <c r="E4241">
        <v>146.91999999999999</v>
      </c>
      <c r="F4241">
        <v>107.58</v>
      </c>
      <c r="G4241">
        <v>80.209999999999994</v>
      </c>
      <c r="H4241">
        <v>202.95</v>
      </c>
      <c r="I4241">
        <v>142</v>
      </c>
      <c r="J4241">
        <v>118.22</v>
      </c>
      <c r="K4241">
        <v>788.68</v>
      </c>
      <c r="L4241">
        <v>54.05</v>
      </c>
      <c r="O4241" s="1">
        <v>44417</v>
      </c>
      <c r="P4241" s="4">
        <f t="shared" si="135"/>
        <v>203.83949999999999</v>
      </c>
      <c r="Q4241" s="4">
        <f t="shared" si="134"/>
        <v>464.19</v>
      </c>
      <c r="T4241" s="59"/>
      <c r="U4241" s="59"/>
    </row>
    <row r="4242" spans="1:21" x14ac:dyDescent="0.3">
      <c r="A4242">
        <v>44418</v>
      </c>
      <c r="B4242">
        <v>458.8</v>
      </c>
      <c r="C4242">
        <v>189.65</v>
      </c>
      <c r="D4242">
        <v>482.26</v>
      </c>
      <c r="E4242">
        <v>145.87</v>
      </c>
      <c r="F4242">
        <v>106.48</v>
      </c>
      <c r="G4242">
        <v>75.91</v>
      </c>
      <c r="H4242">
        <v>199.36</v>
      </c>
      <c r="I4242">
        <v>138.06</v>
      </c>
      <c r="J4242">
        <v>116.36</v>
      </c>
      <c r="K4242">
        <v>789.29</v>
      </c>
      <c r="L4242">
        <v>53.94</v>
      </c>
      <c r="O4242" s="1">
        <v>44418</v>
      </c>
      <c r="P4242" s="4">
        <f t="shared" si="135"/>
        <v>201.82962499999999</v>
      </c>
      <c r="Q4242" s="4">
        <f t="shared" si="134"/>
        <v>458.8</v>
      </c>
      <c r="T4242" s="59"/>
      <c r="U4242" s="59"/>
    </row>
    <row r="4243" spans="1:21" x14ac:dyDescent="0.3">
      <c r="A4243">
        <v>44419</v>
      </c>
      <c r="B4243">
        <v>457.23</v>
      </c>
      <c r="C4243">
        <v>189.5</v>
      </c>
      <c r="D4243">
        <v>483.55</v>
      </c>
      <c r="E4243">
        <v>146.68</v>
      </c>
      <c r="F4243">
        <v>107.68</v>
      </c>
      <c r="G4243">
        <v>75.03</v>
      </c>
      <c r="H4243">
        <v>196.99</v>
      </c>
      <c r="I4243">
        <v>134.82</v>
      </c>
      <c r="J4243">
        <v>115.99</v>
      </c>
      <c r="K4243">
        <v>789.22</v>
      </c>
      <c r="L4243">
        <v>54.14</v>
      </c>
      <c r="O4243" s="1">
        <v>44419</v>
      </c>
      <c r="P4243" s="4">
        <f t="shared" si="135"/>
        <v>201.45437500000003</v>
      </c>
      <c r="Q4243" s="4">
        <f t="shared" si="134"/>
        <v>457.23</v>
      </c>
      <c r="T4243" s="59"/>
      <c r="U4243" s="59"/>
    </row>
    <row r="4244" spans="1:21" x14ac:dyDescent="0.3">
      <c r="A4244">
        <v>44420</v>
      </c>
      <c r="B4244">
        <v>452.32</v>
      </c>
      <c r="C4244">
        <v>187.87</v>
      </c>
      <c r="D4244">
        <v>484.26</v>
      </c>
      <c r="E4244">
        <v>147.15</v>
      </c>
      <c r="F4244">
        <v>106.5</v>
      </c>
      <c r="G4244">
        <v>70.25</v>
      </c>
      <c r="H4244">
        <v>199.05</v>
      </c>
      <c r="I4244">
        <v>129.22</v>
      </c>
      <c r="J4244">
        <v>115.7</v>
      </c>
      <c r="K4244">
        <v>781.07</v>
      </c>
      <c r="L4244">
        <v>53.54</v>
      </c>
      <c r="O4244" s="1">
        <v>44420</v>
      </c>
      <c r="P4244" s="4">
        <f t="shared" si="135"/>
        <v>199.84550000000002</v>
      </c>
      <c r="Q4244" s="4">
        <f t="shared" si="134"/>
        <v>452.32</v>
      </c>
      <c r="T4244" s="59"/>
      <c r="U4244" s="59"/>
    </row>
    <row r="4245" spans="1:21" x14ac:dyDescent="0.3">
      <c r="A4245">
        <v>44421</v>
      </c>
      <c r="B4245">
        <v>455.16</v>
      </c>
      <c r="C4245">
        <v>188.7</v>
      </c>
      <c r="D4245">
        <v>486.16</v>
      </c>
      <c r="E4245">
        <v>148.63999999999999</v>
      </c>
      <c r="F4245">
        <v>110.55</v>
      </c>
      <c r="G4245">
        <v>70.92</v>
      </c>
      <c r="H4245">
        <v>201.88</v>
      </c>
      <c r="I4245">
        <v>129.9</v>
      </c>
      <c r="J4245">
        <v>115.5</v>
      </c>
      <c r="K4245">
        <v>788.96</v>
      </c>
      <c r="L4245">
        <v>53.49</v>
      </c>
      <c r="O4245" s="1">
        <v>44421</v>
      </c>
      <c r="P4245" s="4">
        <f t="shared" si="135"/>
        <v>201.62500000000003</v>
      </c>
      <c r="Q4245" s="4">
        <f t="shared" si="134"/>
        <v>455.16</v>
      </c>
      <c r="T4245" s="59"/>
      <c r="U4245" s="59"/>
    </row>
    <row r="4246" spans="1:21" x14ac:dyDescent="0.3">
      <c r="A4246">
        <v>44422</v>
      </c>
      <c r="B4246">
        <v>455.16</v>
      </c>
      <c r="C4246">
        <v>188.7</v>
      </c>
      <c r="D4246">
        <v>486.16</v>
      </c>
      <c r="E4246">
        <v>148.63999999999999</v>
      </c>
      <c r="F4246">
        <v>110.55</v>
      </c>
      <c r="G4246">
        <v>70.92</v>
      </c>
      <c r="H4246">
        <v>201.88</v>
      </c>
      <c r="I4246">
        <v>129.9</v>
      </c>
      <c r="J4246">
        <v>115.5</v>
      </c>
      <c r="K4246">
        <v>788.96</v>
      </c>
      <c r="L4246">
        <v>53.49</v>
      </c>
      <c r="O4246" s="1">
        <v>44422</v>
      </c>
      <c r="P4246" s="4">
        <f t="shared" si="135"/>
        <v>201.62500000000003</v>
      </c>
      <c r="Q4246" s="4">
        <f t="shared" si="134"/>
        <v>455.16</v>
      </c>
      <c r="T4246" s="59"/>
      <c r="U4246" s="59"/>
    </row>
    <row r="4247" spans="1:21" x14ac:dyDescent="0.3">
      <c r="A4247">
        <v>44423</v>
      </c>
      <c r="B4247">
        <v>455.16</v>
      </c>
      <c r="C4247">
        <v>188.7</v>
      </c>
      <c r="D4247">
        <v>486.16</v>
      </c>
      <c r="E4247">
        <v>148.63999999999999</v>
      </c>
      <c r="F4247">
        <v>110.55</v>
      </c>
      <c r="G4247">
        <v>70.92</v>
      </c>
      <c r="H4247">
        <v>201.88</v>
      </c>
      <c r="I4247">
        <v>129.9</v>
      </c>
      <c r="J4247">
        <v>115.5</v>
      </c>
      <c r="K4247">
        <v>788.96</v>
      </c>
      <c r="L4247">
        <v>53.49</v>
      </c>
      <c r="O4247" s="1">
        <v>44423</v>
      </c>
      <c r="P4247" s="4">
        <f t="shared" si="135"/>
        <v>201.62500000000003</v>
      </c>
      <c r="Q4247" s="4">
        <f t="shared" si="134"/>
        <v>455.16</v>
      </c>
      <c r="T4247" s="59"/>
      <c r="U4247" s="59"/>
    </row>
    <row r="4248" spans="1:21" x14ac:dyDescent="0.3">
      <c r="A4248">
        <v>44424</v>
      </c>
      <c r="B4248">
        <v>453.47</v>
      </c>
      <c r="C4248">
        <v>189.85</v>
      </c>
      <c r="D4248">
        <v>488.14</v>
      </c>
      <c r="E4248">
        <v>148.13</v>
      </c>
      <c r="F4248">
        <v>107.48</v>
      </c>
      <c r="G4248">
        <v>70.930000000000007</v>
      </c>
      <c r="H4248">
        <v>199.5</v>
      </c>
      <c r="I4248">
        <v>131.69</v>
      </c>
      <c r="J4248">
        <v>114.63</v>
      </c>
      <c r="K4248">
        <v>787.35</v>
      </c>
      <c r="L4248">
        <v>53.47</v>
      </c>
      <c r="O4248" s="1">
        <v>44424</v>
      </c>
      <c r="P4248" s="4">
        <f t="shared" si="135"/>
        <v>201.38287500000001</v>
      </c>
      <c r="Q4248" s="4">
        <f t="shared" si="134"/>
        <v>453.47</v>
      </c>
      <c r="T4248" s="59"/>
      <c r="U4248" s="59"/>
    </row>
    <row r="4249" spans="1:21" x14ac:dyDescent="0.3">
      <c r="A4249">
        <v>44425</v>
      </c>
      <c r="B4249">
        <v>444.69</v>
      </c>
      <c r="C4249">
        <v>186.32</v>
      </c>
      <c r="D4249">
        <v>478.69</v>
      </c>
      <c r="E4249">
        <v>144.41</v>
      </c>
      <c r="F4249">
        <v>107.56</v>
      </c>
      <c r="G4249">
        <v>70.78</v>
      </c>
      <c r="H4249">
        <v>194.58</v>
      </c>
      <c r="I4249">
        <v>128.80000000000001</v>
      </c>
      <c r="J4249">
        <v>111.11</v>
      </c>
      <c r="K4249">
        <v>776.56</v>
      </c>
      <c r="L4249">
        <v>52.69</v>
      </c>
      <c r="O4249" s="1">
        <v>44425</v>
      </c>
      <c r="P4249" s="4">
        <f t="shared" si="135"/>
        <v>197.81437500000001</v>
      </c>
      <c r="Q4249" s="4">
        <f t="shared" si="134"/>
        <v>444.69</v>
      </c>
      <c r="T4249" s="59"/>
      <c r="U4249" s="59"/>
    </row>
    <row r="4250" spans="1:21" x14ac:dyDescent="0.3">
      <c r="A4250">
        <v>44426</v>
      </c>
      <c r="B4250">
        <v>438.81</v>
      </c>
      <c r="C4250">
        <v>183.8</v>
      </c>
      <c r="D4250">
        <v>468.97</v>
      </c>
      <c r="E4250">
        <v>142.18</v>
      </c>
      <c r="F4250">
        <v>103.44</v>
      </c>
      <c r="G4250">
        <v>70.62</v>
      </c>
      <c r="H4250">
        <v>190.4</v>
      </c>
      <c r="I4250">
        <v>127.37</v>
      </c>
      <c r="J4250">
        <v>110.45</v>
      </c>
      <c r="K4250">
        <v>772.45</v>
      </c>
      <c r="L4250">
        <v>52.19</v>
      </c>
      <c r="O4250" s="1">
        <v>44426</v>
      </c>
      <c r="P4250" s="4">
        <f t="shared" si="135"/>
        <v>194.77912500000002</v>
      </c>
      <c r="Q4250" s="4">
        <f t="shared" si="134"/>
        <v>438.81</v>
      </c>
      <c r="T4250" s="59"/>
      <c r="U4250" s="59"/>
    </row>
    <row r="4251" spans="1:21" x14ac:dyDescent="0.3">
      <c r="A4251">
        <v>44427</v>
      </c>
      <c r="B4251">
        <v>442.41</v>
      </c>
      <c r="C4251">
        <v>185.04</v>
      </c>
      <c r="D4251">
        <v>473.53</v>
      </c>
      <c r="E4251">
        <v>140.61000000000001</v>
      </c>
      <c r="F4251">
        <v>103.7</v>
      </c>
      <c r="G4251">
        <v>70.28</v>
      </c>
      <c r="H4251">
        <v>197.98</v>
      </c>
      <c r="I4251">
        <v>129.19999999999999</v>
      </c>
      <c r="J4251">
        <v>110.52</v>
      </c>
      <c r="K4251">
        <v>781.51</v>
      </c>
      <c r="L4251">
        <v>52.44</v>
      </c>
      <c r="O4251" s="1">
        <v>44427</v>
      </c>
      <c r="P4251" s="4">
        <f t="shared" si="135"/>
        <v>196.78924999999998</v>
      </c>
      <c r="Q4251" s="4">
        <f t="shared" si="134"/>
        <v>442.41</v>
      </c>
      <c r="T4251" s="59"/>
      <c r="U4251" s="59"/>
    </row>
    <row r="4252" spans="1:21" x14ac:dyDescent="0.3">
      <c r="A4252">
        <v>44428</v>
      </c>
      <c r="B4252">
        <v>445.73</v>
      </c>
      <c r="C4252">
        <v>184.97</v>
      </c>
      <c r="D4252">
        <v>475.17</v>
      </c>
      <c r="E4252">
        <v>142.09</v>
      </c>
      <c r="F4252">
        <v>104.65</v>
      </c>
      <c r="G4252">
        <v>70.23</v>
      </c>
      <c r="H4252">
        <v>208.16</v>
      </c>
      <c r="I4252">
        <v>127.2</v>
      </c>
      <c r="J4252">
        <v>108.12</v>
      </c>
      <c r="K4252">
        <v>788.18</v>
      </c>
      <c r="L4252">
        <v>52.01</v>
      </c>
      <c r="O4252" s="1">
        <v>44428</v>
      </c>
      <c r="P4252" s="4">
        <f t="shared" si="135"/>
        <v>198.31899999999999</v>
      </c>
      <c r="Q4252" s="4">
        <f t="shared" si="134"/>
        <v>445.73</v>
      </c>
      <c r="T4252" s="59"/>
      <c r="U4252" s="59"/>
    </row>
    <row r="4253" spans="1:21" x14ac:dyDescent="0.3">
      <c r="A4253">
        <v>44429</v>
      </c>
      <c r="B4253">
        <v>445.73</v>
      </c>
      <c r="C4253">
        <v>184.97</v>
      </c>
      <c r="D4253">
        <v>475.17</v>
      </c>
      <c r="E4253">
        <v>142.09</v>
      </c>
      <c r="F4253">
        <v>104.65</v>
      </c>
      <c r="G4253">
        <v>70.23</v>
      </c>
      <c r="H4253">
        <v>208.16</v>
      </c>
      <c r="I4253">
        <v>127.2</v>
      </c>
      <c r="J4253">
        <v>108.12</v>
      </c>
      <c r="K4253">
        <v>788.18</v>
      </c>
      <c r="L4253">
        <v>52.01</v>
      </c>
      <c r="O4253" s="1">
        <v>44429</v>
      </c>
      <c r="P4253" s="4">
        <f t="shared" si="135"/>
        <v>198.31899999999999</v>
      </c>
      <c r="Q4253" s="4">
        <f t="shared" si="134"/>
        <v>445.73</v>
      </c>
      <c r="T4253" s="59"/>
      <c r="U4253" s="59"/>
    </row>
    <row r="4254" spans="1:21" x14ac:dyDescent="0.3">
      <c r="A4254">
        <v>44430</v>
      </c>
      <c r="B4254">
        <v>445.73</v>
      </c>
      <c r="C4254">
        <v>184.97</v>
      </c>
      <c r="D4254">
        <v>475.17</v>
      </c>
      <c r="E4254">
        <v>142.09</v>
      </c>
      <c r="F4254">
        <v>104.65</v>
      </c>
      <c r="G4254">
        <v>70.23</v>
      </c>
      <c r="H4254">
        <v>208.16</v>
      </c>
      <c r="I4254">
        <v>127.2</v>
      </c>
      <c r="J4254">
        <v>108.12</v>
      </c>
      <c r="K4254">
        <v>788.18</v>
      </c>
      <c r="L4254">
        <v>52.01</v>
      </c>
      <c r="O4254" s="1">
        <v>44430</v>
      </c>
      <c r="P4254" s="4">
        <f t="shared" si="135"/>
        <v>198.31899999999999</v>
      </c>
      <c r="Q4254" s="4">
        <f t="shared" si="134"/>
        <v>445.73</v>
      </c>
      <c r="T4254" s="59"/>
      <c r="U4254" s="59"/>
    </row>
    <row r="4255" spans="1:21" x14ac:dyDescent="0.3">
      <c r="A4255">
        <v>44431</v>
      </c>
      <c r="B4255">
        <v>458.28</v>
      </c>
      <c r="C4255">
        <v>187.85</v>
      </c>
      <c r="D4255">
        <v>482.45</v>
      </c>
      <c r="E4255">
        <v>144.13999999999999</v>
      </c>
      <c r="F4255">
        <v>108.77</v>
      </c>
      <c r="G4255">
        <v>71.739999999999995</v>
      </c>
      <c r="H4255">
        <v>219.58</v>
      </c>
      <c r="I4255">
        <v>131.49</v>
      </c>
      <c r="J4255">
        <v>110.96</v>
      </c>
      <c r="K4255">
        <v>811.62</v>
      </c>
      <c r="L4255">
        <v>53.23</v>
      </c>
      <c r="O4255" s="1">
        <v>44431</v>
      </c>
      <c r="P4255" s="4">
        <f t="shared" si="135"/>
        <v>203.54462500000002</v>
      </c>
      <c r="Q4255" s="4">
        <f t="shared" si="134"/>
        <v>458.28</v>
      </c>
      <c r="T4255" s="59"/>
      <c r="U4255" s="59"/>
    </row>
    <row r="4256" spans="1:21" x14ac:dyDescent="0.3">
      <c r="A4256">
        <v>44432</v>
      </c>
      <c r="B4256">
        <v>458.28</v>
      </c>
      <c r="C4256">
        <v>187.82</v>
      </c>
      <c r="D4256">
        <v>481.43</v>
      </c>
      <c r="E4256">
        <v>144.46</v>
      </c>
      <c r="F4256">
        <v>107.65</v>
      </c>
      <c r="G4256">
        <v>71.98</v>
      </c>
      <c r="H4256">
        <v>217.93</v>
      </c>
      <c r="I4256">
        <v>131.44</v>
      </c>
      <c r="J4256">
        <v>112.11</v>
      </c>
      <c r="K4256">
        <v>805.61</v>
      </c>
      <c r="L4256">
        <v>53.81</v>
      </c>
      <c r="O4256" s="1">
        <v>44432</v>
      </c>
      <c r="P4256" s="4">
        <f t="shared" si="135"/>
        <v>202.99450000000002</v>
      </c>
      <c r="Q4256" s="4">
        <f t="shared" si="134"/>
        <v>458.28</v>
      </c>
      <c r="T4256" s="59"/>
      <c r="U4256" s="59"/>
    </row>
    <row r="4257" spans="1:21" x14ac:dyDescent="0.3">
      <c r="A4257">
        <v>44433</v>
      </c>
      <c r="B4257">
        <v>461.77</v>
      </c>
      <c r="C4257">
        <v>188.09</v>
      </c>
      <c r="D4257">
        <v>483.41</v>
      </c>
      <c r="E4257">
        <v>143.87</v>
      </c>
      <c r="F4257">
        <v>108.3</v>
      </c>
      <c r="G4257">
        <v>74.040000000000006</v>
      </c>
      <c r="H4257">
        <v>222.13</v>
      </c>
      <c r="I4257">
        <v>132.82</v>
      </c>
      <c r="J4257">
        <v>117.03</v>
      </c>
      <c r="K4257">
        <v>807.87</v>
      </c>
      <c r="L4257">
        <v>53.81</v>
      </c>
      <c r="O4257" s="1">
        <v>44433</v>
      </c>
      <c r="P4257" s="4">
        <f t="shared" si="135"/>
        <v>204.47287499999999</v>
      </c>
      <c r="Q4257" s="4">
        <f t="shared" si="134"/>
        <v>461.77</v>
      </c>
      <c r="T4257" s="59"/>
      <c r="U4257" s="59"/>
    </row>
    <row r="4258" spans="1:21" x14ac:dyDescent="0.3">
      <c r="A4258">
        <v>44434</v>
      </c>
      <c r="B4258">
        <v>462.2</v>
      </c>
      <c r="C4258">
        <v>187.97</v>
      </c>
      <c r="D4258">
        <v>485.74</v>
      </c>
      <c r="E4258">
        <v>142.38</v>
      </c>
      <c r="F4258">
        <v>107.27</v>
      </c>
      <c r="G4258">
        <v>72.77</v>
      </c>
      <c r="H4258">
        <v>220.68</v>
      </c>
      <c r="I4258">
        <v>132.49</v>
      </c>
      <c r="J4258">
        <v>118.1</v>
      </c>
      <c r="K4258">
        <v>810.94</v>
      </c>
      <c r="L4258">
        <v>53.13</v>
      </c>
      <c r="O4258" s="1">
        <v>44434</v>
      </c>
      <c r="P4258" s="4">
        <f t="shared" si="135"/>
        <v>204.22537500000001</v>
      </c>
      <c r="Q4258" s="4">
        <f t="shared" si="134"/>
        <v>462.2</v>
      </c>
      <c r="T4258" s="59"/>
      <c r="U4258" s="59"/>
    </row>
    <row r="4259" spans="1:21" x14ac:dyDescent="0.3">
      <c r="A4259">
        <v>44435</v>
      </c>
      <c r="B4259">
        <v>471.02</v>
      </c>
      <c r="C4259">
        <v>190.52</v>
      </c>
      <c r="D4259">
        <v>495.94</v>
      </c>
      <c r="E4259">
        <v>144.85</v>
      </c>
      <c r="F4259">
        <v>111.4</v>
      </c>
      <c r="G4259">
        <v>74</v>
      </c>
      <c r="H4259">
        <v>226.36</v>
      </c>
      <c r="I4259">
        <v>136.55000000000001</v>
      </c>
      <c r="J4259">
        <v>118.49</v>
      </c>
      <c r="K4259">
        <v>832.92</v>
      </c>
      <c r="L4259">
        <v>53.89</v>
      </c>
      <c r="O4259" s="1">
        <v>44435</v>
      </c>
      <c r="P4259" s="4">
        <f t="shared" si="135"/>
        <v>208.84037500000002</v>
      </c>
      <c r="Q4259" s="4">
        <f t="shared" si="134"/>
        <v>471.02</v>
      </c>
      <c r="T4259" s="59"/>
      <c r="U4259" s="59"/>
    </row>
    <row r="4260" spans="1:21" x14ac:dyDescent="0.3">
      <c r="A4260">
        <v>44436</v>
      </c>
      <c r="B4260">
        <v>471.02</v>
      </c>
      <c r="C4260">
        <v>190.52</v>
      </c>
      <c r="D4260">
        <v>495.94</v>
      </c>
      <c r="E4260">
        <v>144.85</v>
      </c>
      <c r="F4260">
        <v>111.4</v>
      </c>
      <c r="G4260">
        <v>74</v>
      </c>
      <c r="H4260">
        <v>226.36</v>
      </c>
      <c r="I4260">
        <v>136.55000000000001</v>
      </c>
      <c r="J4260">
        <v>118.49</v>
      </c>
      <c r="K4260">
        <v>832.92</v>
      </c>
      <c r="L4260">
        <v>53.89</v>
      </c>
      <c r="O4260" s="1">
        <v>44436</v>
      </c>
      <c r="P4260" s="4">
        <f t="shared" si="135"/>
        <v>208.84037500000002</v>
      </c>
      <c r="Q4260" s="4">
        <f t="shared" si="134"/>
        <v>471.02</v>
      </c>
      <c r="T4260" s="59"/>
      <c r="U4260" s="59"/>
    </row>
    <row r="4261" spans="1:21" x14ac:dyDescent="0.3">
      <c r="A4261">
        <v>44437</v>
      </c>
      <c r="B4261">
        <v>471.02</v>
      </c>
      <c r="C4261">
        <v>190.52</v>
      </c>
      <c r="D4261">
        <v>495.94</v>
      </c>
      <c r="E4261">
        <v>144.85</v>
      </c>
      <c r="F4261">
        <v>111.4</v>
      </c>
      <c r="G4261">
        <v>74</v>
      </c>
      <c r="H4261">
        <v>226.36</v>
      </c>
      <c r="I4261">
        <v>136.55000000000001</v>
      </c>
      <c r="J4261">
        <v>118.49</v>
      </c>
      <c r="K4261">
        <v>832.92</v>
      </c>
      <c r="L4261">
        <v>53.89</v>
      </c>
      <c r="O4261" s="1">
        <v>44437</v>
      </c>
      <c r="P4261" s="4">
        <f t="shared" si="135"/>
        <v>208.84037500000002</v>
      </c>
      <c r="Q4261" s="4">
        <f t="shared" si="134"/>
        <v>471.02</v>
      </c>
      <c r="T4261" s="59"/>
      <c r="U4261" s="59"/>
    </row>
    <row r="4262" spans="1:21" x14ac:dyDescent="0.3">
      <c r="A4262">
        <v>44438</v>
      </c>
      <c r="B4262">
        <v>471.96</v>
      </c>
      <c r="C4262">
        <v>191.43</v>
      </c>
      <c r="D4262">
        <v>498.89</v>
      </c>
      <c r="E4262">
        <v>145.94</v>
      </c>
      <c r="F4262">
        <v>111.32</v>
      </c>
      <c r="G4262">
        <v>73.16</v>
      </c>
      <c r="H4262">
        <v>226.88</v>
      </c>
      <c r="I4262">
        <v>136.05000000000001</v>
      </c>
      <c r="J4262">
        <v>118.99</v>
      </c>
      <c r="K4262">
        <v>839.59</v>
      </c>
      <c r="L4262">
        <v>53.94</v>
      </c>
      <c r="O4262" s="1">
        <v>44438</v>
      </c>
      <c r="P4262" s="4">
        <f t="shared" si="135"/>
        <v>209.66012499999999</v>
      </c>
      <c r="Q4262" s="4">
        <f t="shared" si="134"/>
        <v>471.96</v>
      </c>
      <c r="T4262" s="59"/>
      <c r="U4262" s="59"/>
    </row>
    <row r="4263" spans="1:21" x14ac:dyDescent="0.3">
      <c r="A4263">
        <v>44439</v>
      </c>
      <c r="B4263">
        <v>468.19</v>
      </c>
      <c r="C4263">
        <v>190.91</v>
      </c>
      <c r="D4263">
        <v>497.21</v>
      </c>
      <c r="E4263">
        <v>146.69</v>
      </c>
      <c r="F4263">
        <v>110.72</v>
      </c>
      <c r="G4263">
        <v>73.7</v>
      </c>
      <c r="H4263">
        <v>223.85</v>
      </c>
      <c r="I4263">
        <v>135.13</v>
      </c>
      <c r="J4263">
        <v>119.01</v>
      </c>
      <c r="K4263">
        <v>833.04</v>
      </c>
      <c r="L4263">
        <v>54.06</v>
      </c>
      <c r="O4263" s="1">
        <v>44439</v>
      </c>
      <c r="P4263" s="4">
        <f t="shared" si="135"/>
        <v>208.73287499999998</v>
      </c>
      <c r="Q4263" s="4">
        <f t="shared" si="134"/>
        <v>468.19</v>
      </c>
      <c r="T4263" s="59"/>
      <c r="U4263" s="59"/>
    </row>
    <row r="4264" spans="1:21" x14ac:dyDescent="0.3">
      <c r="A4264">
        <v>44440</v>
      </c>
      <c r="B4264">
        <v>465.64</v>
      </c>
      <c r="C4264">
        <v>188.35</v>
      </c>
      <c r="D4264">
        <v>493.16</v>
      </c>
      <c r="E4264">
        <v>146.44999999999999</v>
      </c>
      <c r="F4264">
        <v>109.99</v>
      </c>
      <c r="G4264">
        <v>73.72</v>
      </c>
      <c r="H4264">
        <v>224.41</v>
      </c>
      <c r="I4264">
        <v>133.46</v>
      </c>
      <c r="J4264">
        <v>120.46</v>
      </c>
      <c r="K4264">
        <v>842.17</v>
      </c>
      <c r="L4264">
        <v>53.67</v>
      </c>
      <c r="O4264" s="1">
        <v>44440</v>
      </c>
      <c r="P4264" s="4">
        <f t="shared" si="135"/>
        <v>208.242625</v>
      </c>
      <c r="Q4264" s="4">
        <f t="shared" si="134"/>
        <v>465.64</v>
      </c>
      <c r="T4264" s="59"/>
      <c r="U4264" s="59"/>
    </row>
    <row r="4265" spans="1:21" x14ac:dyDescent="0.3">
      <c r="A4265">
        <v>44441</v>
      </c>
      <c r="B4265">
        <v>467.38</v>
      </c>
      <c r="C4265">
        <v>189.41</v>
      </c>
      <c r="D4265">
        <v>491.9</v>
      </c>
      <c r="E4265">
        <v>145.12</v>
      </c>
      <c r="F4265">
        <v>109.2</v>
      </c>
      <c r="G4265">
        <v>73.989999999999995</v>
      </c>
      <c r="H4265">
        <v>223.96</v>
      </c>
      <c r="I4265">
        <v>134.44999999999999</v>
      </c>
      <c r="J4265">
        <v>120.79</v>
      </c>
      <c r="K4265">
        <v>861.28</v>
      </c>
      <c r="L4265">
        <v>53.73</v>
      </c>
      <c r="O4265" s="1">
        <v>44441</v>
      </c>
      <c r="P4265" s="4">
        <f t="shared" si="135"/>
        <v>209.05149999999998</v>
      </c>
      <c r="Q4265" s="4">
        <f t="shared" si="134"/>
        <v>467.38</v>
      </c>
      <c r="T4265" s="59"/>
      <c r="U4265" s="59"/>
    </row>
    <row r="4266" spans="1:21" x14ac:dyDescent="0.3">
      <c r="A4266">
        <v>44442</v>
      </c>
      <c r="B4266">
        <v>470.88</v>
      </c>
      <c r="C4266">
        <v>189.88</v>
      </c>
      <c r="D4266">
        <v>497.68</v>
      </c>
      <c r="E4266">
        <v>144.63</v>
      </c>
      <c r="F4266">
        <v>109.92</v>
      </c>
      <c r="G4266">
        <v>73.81</v>
      </c>
      <c r="H4266">
        <v>228.43</v>
      </c>
      <c r="I4266">
        <v>135.83000000000001</v>
      </c>
      <c r="J4266">
        <v>123.97</v>
      </c>
      <c r="K4266">
        <v>858.10500000000002</v>
      </c>
      <c r="L4266">
        <v>53.51</v>
      </c>
      <c r="O4266" s="1">
        <v>44442</v>
      </c>
      <c r="P4266" s="4">
        <f t="shared" si="135"/>
        <v>210.39387500000004</v>
      </c>
      <c r="Q4266" s="4">
        <f t="shared" si="134"/>
        <v>470.88</v>
      </c>
      <c r="T4266" s="59"/>
      <c r="U4266" s="59"/>
    </row>
    <row r="4267" spans="1:21" x14ac:dyDescent="0.3">
      <c r="A4267">
        <v>44443</v>
      </c>
      <c r="B4267">
        <v>470.88</v>
      </c>
      <c r="C4267">
        <v>189.88</v>
      </c>
      <c r="D4267">
        <v>497.68</v>
      </c>
      <c r="E4267">
        <v>144.63</v>
      </c>
      <c r="F4267">
        <v>109.92</v>
      </c>
      <c r="G4267">
        <v>73.81</v>
      </c>
      <c r="H4267">
        <v>228.43</v>
      </c>
      <c r="I4267">
        <v>135.83000000000001</v>
      </c>
      <c r="J4267">
        <v>123.97</v>
      </c>
      <c r="K4267">
        <v>858.10500000000002</v>
      </c>
      <c r="L4267">
        <v>53.51</v>
      </c>
      <c r="O4267" s="1">
        <v>44443</v>
      </c>
      <c r="P4267" s="4">
        <f t="shared" si="135"/>
        <v>210.39387500000004</v>
      </c>
      <c r="Q4267" s="4">
        <f t="shared" si="134"/>
        <v>470.88</v>
      </c>
      <c r="T4267" s="59"/>
      <c r="U4267" s="59"/>
    </row>
    <row r="4268" spans="1:21" x14ac:dyDescent="0.3">
      <c r="A4268">
        <v>44444</v>
      </c>
      <c r="B4268">
        <v>470.88</v>
      </c>
      <c r="C4268">
        <v>189.88</v>
      </c>
      <c r="D4268">
        <v>497.68</v>
      </c>
      <c r="E4268">
        <v>144.63</v>
      </c>
      <c r="F4268">
        <v>109.92</v>
      </c>
      <c r="G4268">
        <v>73.81</v>
      </c>
      <c r="H4268">
        <v>228.43</v>
      </c>
      <c r="I4268">
        <v>135.83000000000001</v>
      </c>
      <c r="J4268">
        <v>123.97</v>
      </c>
      <c r="K4268">
        <v>858.10500000000002</v>
      </c>
      <c r="L4268">
        <v>53.51</v>
      </c>
      <c r="O4268" s="1">
        <v>44444</v>
      </c>
      <c r="P4268" s="4">
        <f t="shared" si="135"/>
        <v>210.39387500000004</v>
      </c>
      <c r="Q4268" s="4">
        <f t="shared" si="134"/>
        <v>470.88</v>
      </c>
      <c r="T4268" s="59"/>
      <c r="U4268" s="59"/>
    </row>
    <row r="4269" spans="1:21" x14ac:dyDescent="0.3">
      <c r="A4269">
        <v>44445</v>
      </c>
      <c r="B4269">
        <v>470.88</v>
      </c>
      <c r="C4269">
        <v>189.88</v>
      </c>
      <c r="D4269">
        <v>497.68</v>
      </c>
      <c r="E4269">
        <v>144.63</v>
      </c>
      <c r="F4269">
        <v>109.92</v>
      </c>
      <c r="G4269">
        <v>73.81</v>
      </c>
      <c r="H4269">
        <v>228.43</v>
      </c>
      <c r="I4269">
        <v>135.83000000000001</v>
      </c>
      <c r="J4269">
        <v>123.97</v>
      </c>
      <c r="K4269">
        <v>858.10500000000002</v>
      </c>
      <c r="L4269">
        <v>53.51</v>
      </c>
      <c r="O4269" s="1">
        <v>44445</v>
      </c>
      <c r="P4269" s="4">
        <f t="shared" si="135"/>
        <v>210.39387500000004</v>
      </c>
      <c r="Q4269" s="4">
        <f t="shared" ref="Q4269:Q4332" si="136">B4269</f>
        <v>470.88</v>
      </c>
      <c r="T4269" s="59"/>
      <c r="U4269" s="59"/>
    </row>
    <row r="4270" spans="1:21" x14ac:dyDescent="0.3">
      <c r="A4270">
        <v>44446</v>
      </c>
      <c r="B4270">
        <v>469.15</v>
      </c>
      <c r="C4270">
        <v>189.46</v>
      </c>
      <c r="D4270">
        <v>496.59</v>
      </c>
      <c r="E4270">
        <v>143.75</v>
      </c>
      <c r="F4270">
        <v>109.15</v>
      </c>
      <c r="G4270">
        <v>73.64</v>
      </c>
      <c r="H4270">
        <v>226.62</v>
      </c>
      <c r="I4270">
        <v>136.49</v>
      </c>
      <c r="J4270">
        <v>124.7</v>
      </c>
      <c r="K4270">
        <v>861.77</v>
      </c>
      <c r="L4270">
        <v>53.65</v>
      </c>
      <c r="O4270" s="1">
        <v>44446</v>
      </c>
      <c r="P4270" s="4">
        <f t="shared" si="135"/>
        <v>210.12537500000005</v>
      </c>
      <c r="Q4270" s="4">
        <f t="shared" si="136"/>
        <v>469.15</v>
      </c>
      <c r="T4270" s="59"/>
      <c r="U4270" s="59"/>
    </row>
    <row r="4271" spans="1:21" x14ac:dyDescent="0.3">
      <c r="A4271">
        <v>44447</v>
      </c>
      <c r="B4271">
        <v>463.14</v>
      </c>
      <c r="C4271">
        <v>188.8</v>
      </c>
      <c r="D4271">
        <v>494.38</v>
      </c>
      <c r="E4271">
        <v>142.52000000000001</v>
      </c>
      <c r="F4271">
        <v>106.17</v>
      </c>
      <c r="G4271">
        <v>72.27</v>
      </c>
      <c r="H4271">
        <v>223.39</v>
      </c>
      <c r="I4271">
        <v>133.56</v>
      </c>
      <c r="J4271">
        <v>121.89</v>
      </c>
      <c r="K4271">
        <v>857.99</v>
      </c>
      <c r="L4271">
        <v>53.57</v>
      </c>
      <c r="O4271" s="1">
        <v>44447</v>
      </c>
      <c r="P4271" s="4">
        <f t="shared" si="135"/>
        <v>208.14324999999999</v>
      </c>
      <c r="Q4271" s="4">
        <f t="shared" si="136"/>
        <v>463.14</v>
      </c>
      <c r="T4271" s="59"/>
      <c r="U4271" s="59"/>
    </row>
    <row r="4272" spans="1:21" x14ac:dyDescent="0.3">
      <c r="A4272">
        <v>44448</v>
      </c>
      <c r="B4272">
        <v>464.77</v>
      </c>
      <c r="C4272">
        <v>188.47</v>
      </c>
      <c r="D4272">
        <v>493.49</v>
      </c>
      <c r="E4272">
        <v>141.58000000000001</v>
      </c>
      <c r="F4272">
        <v>106.15</v>
      </c>
      <c r="G4272">
        <v>72.87</v>
      </c>
      <c r="H4272">
        <v>221.77</v>
      </c>
      <c r="I4272">
        <v>135</v>
      </c>
      <c r="J4272">
        <v>122.68</v>
      </c>
      <c r="K4272">
        <v>853.5</v>
      </c>
      <c r="L4272">
        <v>53.4</v>
      </c>
      <c r="O4272" s="1">
        <v>44448</v>
      </c>
      <c r="P4272" s="4">
        <f t="shared" si="135"/>
        <v>207.74112500000001</v>
      </c>
      <c r="Q4272" s="4">
        <f t="shared" si="136"/>
        <v>464.77</v>
      </c>
      <c r="T4272" s="59"/>
      <c r="U4272" s="59"/>
    </row>
    <row r="4273" spans="1:21" x14ac:dyDescent="0.3">
      <c r="A4273">
        <v>44449</v>
      </c>
      <c r="B4273">
        <v>468.46</v>
      </c>
      <c r="C4273">
        <v>190.65</v>
      </c>
      <c r="D4273">
        <v>498.15</v>
      </c>
      <c r="E4273">
        <v>142.68</v>
      </c>
      <c r="F4273">
        <v>105.2</v>
      </c>
      <c r="G4273">
        <v>73.5</v>
      </c>
      <c r="H4273">
        <v>224.78</v>
      </c>
      <c r="I4273">
        <v>136.84</v>
      </c>
      <c r="J4273">
        <v>122.97</v>
      </c>
      <c r="K4273">
        <v>858.87</v>
      </c>
      <c r="L4273">
        <v>53.84</v>
      </c>
      <c r="O4273" s="1">
        <v>44449</v>
      </c>
      <c r="P4273" s="4">
        <f t="shared" si="135"/>
        <v>209.47649999999999</v>
      </c>
      <c r="Q4273" s="4">
        <f t="shared" si="136"/>
        <v>468.46</v>
      </c>
      <c r="T4273" s="59"/>
      <c r="U4273" s="59"/>
    </row>
    <row r="4274" spans="1:21" x14ac:dyDescent="0.3">
      <c r="A4274">
        <v>44450</v>
      </c>
      <c r="B4274">
        <v>468.46</v>
      </c>
      <c r="C4274">
        <v>190.65</v>
      </c>
      <c r="D4274">
        <v>498.15</v>
      </c>
      <c r="E4274">
        <v>142.68</v>
      </c>
      <c r="F4274">
        <v>105.2</v>
      </c>
      <c r="G4274">
        <v>73.5</v>
      </c>
      <c r="H4274">
        <v>224.78</v>
      </c>
      <c r="I4274">
        <v>136.84</v>
      </c>
      <c r="J4274">
        <v>122.97</v>
      </c>
      <c r="K4274">
        <v>858.87</v>
      </c>
      <c r="L4274">
        <v>53.84</v>
      </c>
      <c r="O4274" s="1">
        <v>44450</v>
      </c>
      <c r="P4274" s="4">
        <f t="shared" si="135"/>
        <v>209.47649999999999</v>
      </c>
      <c r="Q4274" s="4">
        <f t="shared" si="136"/>
        <v>468.46</v>
      </c>
      <c r="T4274" s="59"/>
      <c r="U4274" s="59"/>
    </row>
    <row r="4275" spans="1:21" x14ac:dyDescent="0.3">
      <c r="A4275">
        <v>44451</v>
      </c>
      <c r="B4275">
        <v>468.46</v>
      </c>
      <c r="C4275">
        <v>190.65</v>
      </c>
      <c r="D4275">
        <v>498.15</v>
      </c>
      <c r="E4275">
        <v>142.68</v>
      </c>
      <c r="F4275">
        <v>105.2</v>
      </c>
      <c r="G4275">
        <v>73.5</v>
      </c>
      <c r="H4275">
        <v>224.78</v>
      </c>
      <c r="I4275">
        <v>136.84</v>
      </c>
      <c r="J4275">
        <v>122.97</v>
      </c>
      <c r="K4275">
        <v>858.87</v>
      </c>
      <c r="L4275">
        <v>53.84</v>
      </c>
      <c r="O4275" s="1">
        <v>44451</v>
      </c>
      <c r="P4275" s="4">
        <f t="shared" si="135"/>
        <v>209.47649999999999</v>
      </c>
      <c r="Q4275" s="4">
        <f t="shared" si="136"/>
        <v>468.46</v>
      </c>
      <c r="T4275" s="59"/>
      <c r="U4275" s="59"/>
    </row>
    <row r="4276" spans="1:21" x14ac:dyDescent="0.3">
      <c r="A4276">
        <v>44452</v>
      </c>
      <c r="B4276">
        <v>472.95</v>
      </c>
      <c r="C4276">
        <v>193.98</v>
      </c>
      <c r="D4276">
        <v>498.96</v>
      </c>
      <c r="E4276">
        <v>143.41</v>
      </c>
      <c r="F4276">
        <v>104.8</v>
      </c>
      <c r="G4276">
        <v>74.349999999999994</v>
      </c>
      <c r="H4276">
        <v>221.52</v>
      </c>
      <c r="I4276">
        <v>139.44</v>
      </c>
      <c r="J4276">
        <v>123.62</v>
      </c>
      <c r="K4276">
        <v>871.24</v>
      </c>
      <c r="L4276">
        <v>54.99</v>
      </c>
      <c r="O4276" s="1">
        <v>44452</v>
      </c>
      <c r="P4276" s="4">
        <f t="shared" si="135"/>
        <v>210.781125</v>
      </c>
      <c r="Q4276" s="4">
        <f t="shared" si="136"/>
        <v>472.95</v>
      </c>
      <c r="T4276" s="59"/>
      <c r="U4276" s="59"/>
    </row>
    <row r="4277" spans="1:21" x14ac:dyDescent="0.3">
      <c r="A4277">
        <v>44453</v>
      </c>
      <c r="B4277">
        <v>472.97</v>
      </c>
      <c r="C4277">
        <v>195.11</v>
      </c>
      <c r="D4277">
        <v>501.87</v>
      </c>
      <c r="E4277">
        <v>141.13999999999999</v>
      </c>
      <c r="F4277">
        <v>105.73</v>
      </c>
      <c r="G4277">
        <v>73.489999999999995</v>
      </c>
      <c r="H4277">
        <v>222.42</v>
      </c>
      <c r="I4277">
        <v>140.13999999999999</v>
      </c>
      <c r="J4277">
        <v>123.09</v>
      </c>
      <c r="K4277">
        <v>888.07</v>
      </c>
      <c r="L4277">
        <v>54.52</v>
      </c>
      <c r="O4277" s="1">
        <v>44453</v>
      </c>
      <c r="P4277" s="4">
        <f t="shared" si="135"/>
        <v>211.93025000000003</v>
      </c>
      <c r="Q4277" s="4">
        <f t="shared" si="136"/>
        <v>472.97</v>
      </c>
      <c r="T4277" s="59"/>
      <c r="U4277" s="59"/>
    </row>
    <row r="4278" spans="1:21" x14ac:dyDescent="0.3">
      <c r="A4278">
        <v>44454</v>
      </c>
      <c r="B4278">
        <v>475.69</v>
      </c>
      <c r="C4278">
        <v>197.5</v>
      </c>
      <c r="D4278">
        <v>509.74</v>
      </c>
      <c r="E4278">
        <v>138.24</v>
      </c>
      <c r="F4278">
        <v>105.6</v>
      </c>
      <c r="G4278">
        <v>73.819999999999993</v>
      </c>
      <c r="H4278">
        <v>223.41</v>
      </c>
      <c r="I4278">
        <v>141.22999999999999</v>
      </c>
      <c r="J4278">
        <v>121.5</v>
      </c>
      <c r="K4278">
        <v>889.33</v>
      </c>
      <c r="L4278">
        <v>55.12</v>
      </c>
      <c r="O4278" s="1">
        <v>44454</v>
      </c>
      <c r="P4278" s="4">
        <f t="shared" si="135"/>
        <v>213.06574999999998</v>
      </c>
      <c r="Q4278" s="4">
        <f t="shared" si="136"/>
        <v>475.69</v>
      </c>
      <c r="T4278" s="59"/>
      <c r="U4278" s="59"/>
    </row>
    <row r="4279" spans="1:21" x14ac:dyDescent="0.3">
      <c r="A4279">
        <v>44455</v>
      </c>
      <c r="B4279">
        <v>476.6</v>
      </c>
      <c r="C4279">
        <v>196.82</v>
      </c>
      <c r="D4279">
        <v>507.35</v>
      </c>
      <c r="E4279">
        <v>138.4</v>
      </c>
      <c r="F4279">
        <v>106.22</v>
      </c>
      <c r="G4279">
        <v>74.63</v>
      </c>
      <c r="H4279">
        <v>222.42</v>
      </c>
      <c r="I4279">
        <v>144.09</v>
      </c>
      <c r="J4279">
        <v>120.79</v>
      </c>
      <c r="K4279">
        <v>887.31</v>
      </c>
      <c r="L4279">
        <v>54.83</v>
      </c>
      <c r="O4279" s="1">
        <v>44455</v>
      </c>
      <c r="P4279" s="4">
        <f t="shared" si="135"/>
        <v>212.94050000000001</v>
      </c>
      <c r="Q4279" s="4">
        <f t="shared" si="136"/>
        <v>476.6</v>
      </c>
      <c r="T4279" s="59"/>
      <c r="U4279" s="59"/>
    </row>
    <row r="4280" spans="1:21" x14ac:dyDescent="0.3">
      <c r="A4280">
        <v>44456</v>
      </c>
      <c r="B4280">
        <v>469</v>
      </c>
      <c r="C4280">
        <v>196.25</v>
      </c>
      <c r="D4280">
        <v>506</v>
      </c>
      <c r="E4280">
        <v>133.6</v>
      </c>
      <c r="F4280">
        <v>103.88</v>
      </c>
      <c r="G4280">
        <v>74.3</v>
      </c>
      <c r="H4280">
        <v>219</v>
      </c>
      <c r="I4280">
        <v>140.80000000000001</v>
      </c>
      <c r="J4280">
        <v>117.75</v>
      </c>
      <c r="K4280">
        <v>859.85</v>
      </c>
      <c r="L4280">
        <v>54.26</v>
      </c>
      <c r="O4280" s="1">
        <v>44456</v>
      </c>
      <c r="P4280" s="4">
        <f t="shared" si="135"/>
        <v>209.54012500000002</v>
      </c>
      <c r="Q4280" s="4">
        <f t="shared" si="136"/>
        <v>469</v>
      </c>
      <c r="T4280" s="59"/>
      <c r="U4280" s="59"/>
    </row>
    <row r="4281" spans="1:21" x14ac:dyDescent="0.3">
      <c r="A4281">
        <v>44457</v>
      </c>
      <c r="B4281">
        <v>469</v>
      </c>
      <c r="C4281">
        <v>196.25</v>
      </c>
      <c r="D4281">
        <v>506</v>
      </c>
      <c r="E4281">
        <v>133.6</v>
      </c>
      <c r="F4281">
        <v>103.88</v>
      </c>
      <c r="G4281">
        <v>74.3</v>
      </c>
      <c r="H4281">
        <v>219</v>
      </c>
      <c r="I4281">
        <v>140.80000000000001</v>
      </c>
      <c r="J4281">
        <v>117.75</v>
      </c>
      <c r="K4281">
        <v>859.85</v>
      </c>
      <c r="L4281">
        <v>54.26</v>
      </c>
      <c r="O4281" s="1">
        <v>44457</v>
      </c>
      <c r="P4281" s="4">
        <f t="shared" si="135"/>
        <v>209.54012500000002</v>
      </c>
      <c r="Q4281" s="4">
        <f t="shared" si="136"/>
        <v>469</v>
      </c>
      <c r="T4281" s="59"/>
      <c r="U4281" s="59"/>
    </row>
    <row r="4282" spans="1:21" x14ac:dyDescent="0.3">
      <c r="A4282">
        <v>44458</v>
      </c>
      <c r="B4282">
        <v>469</v>
      </c>
      <c r="C4282">
        <v>196.25</v>
      </c>
      <c r="D4282">
        <v>506</v>
      </c>
      <c r="E4282">
        <v>133.6</v>
      </c>
      <c r="F4282">
        <v>103.88</v>
      </c>
      <c r="G4282">
        <v>74.3</v>
      </c>
      <c r="H4282">
        <v>219</v>
      </c>
      <c r="I4282">
        <v>140.80000000000001</v>
      </c>
      <c r="J4282">
        <v>117.75</v>
      </c>
      <c r="K4282">
        <v>859.85</v>
      </c>
      <c r="L4282">
        <v>54.26</v>
      </c>
      <c r="O4282" s="1">
        <v>44458</v>
      </c>
      <c r="P4282" s="4">
        <f t="shared" si="135"/>
        <v>209.54012500000002</v>
      </c>
      <c r="Q4282" s="4">
        <f t="shared" si="136"/>
        <v>469</v>
      </c>
      <c r="T4282" s="59"/>
      <c r="U4282" s="59"/>
    </row>
    <row r="4283" spans="1:21" x14ac:dyDescent="0.3">
      <c r="A4283">
        <v>44459</v>
      </c>
      <c r="B4283">
        <v>457.39</v>
      </c>
      <c r="C4283">
        <v>192.59</v>
      </c>
      <c r="D4283">
        <v>494.82</v>
      </c>
      <c r="E4283">
        <v>132.76</v>
      </c>
      <c r="F4283">
        <v>101.55</v>
      </c>
      <c r="G4283">
        <v>72.37</v>
      </c>
      <c r="H4283">
        <v>211.13</v>
      </c>
      <c r="I4283">
        <v>135.53</v>
      </c>
      <c r="J4283">
        <v>114.7</v>
      </c>
      <c r="K4283">
        <v>840.74</v>
      </c>
      <c r="L4283">
        <v>52.98</v>
      </c>
      <c r="O4283" s="1">
        <v>44459</v>
      </c>
      <c r="P4283" s="4">
        <f t="shared" si="135"/>
        <v>204.56662500000004</v>
      </c>
      <c r="Q4283" s="4">
        <f t="shared" si="136"/>
        <v>457.39</v>
      </c>
      <c r="T4283" s="59"/>
      <c r="U4283" s="59"/>
    </row>
    <row r="4284" spans="1:21" x14ac:dyDescent="0.3">
      <c r="A4284">
        <v>44460</v>
      </c>
      <c r="B4284">
        <v>458.74</v>
      </c>
      <c r="C4284">
        <v>192.96</v>
      </c>
      <c r="D4284">
        <v>490.99</v>
      </c>
      <c r="E4284">
        <v>131.75</v>
      </c>
      <c r="F4284">
        <v>102.82</v>
      </c>
      <c r="G4284">
        <v>72.14</v>
      </c>
      <c r="H4284">
        <v>212.46</v>
      </c>
      <c r="I4284">
        <v>135.18</v>
      </c>
      <c r="J4284">
        <v>114.96</v>
      </c>
      <c r="K4284">
        <v>854.73</v>
      </c>
      <c r="L4284">
        <v>52.87</v>
      </c>
      <c r="O4284" s="1">
        <v>44460</v>
      </c>
      <c r="P4284" s="4">
        <f t="shared" si="135"/>
        <v>204.99112500000004</v>
      </c>
      <c r="Q4284" s="4">
        <f t="shared" si="136"/>
        <v>458.74</v>
      </c>
      <c r="T4284" s="59"/>
      <c r="U4284" s="59"/>
    </row>
    <row r="4285" spans="1:21" x14ac:dyDescent="0.3">
      <c r="A4285">
        <v>44461</v>
      </c>
      <c r="B4285">
        <v>468.26</v>
      </c>
      <c r="C4285">
        <v>195.92</v>
      </c>
      <c r="D4285">
        <v>500.59</v>
      </c>
      <c r="E4285">
        <v>133.01</v>
      </c>
      <c r="F4285">
        <v>104.38</v>
      </c>
      <c r="G4285">
        <v>73.97</v>
      </c>
      <c r="H4285">
        <v>219.41</v>
      </c>
      <c r="I4285">
        <v>138.1</v>
      </c>
      <c r="J4285">
        <v>115.87</v>
      </c>
      <c r="K4285">
        <v>864.74</v>
      </c>
      <c r="L4285">
        <v>53.5</v>
      </c>
      <c r="O4285" s="1">
        <v>44461</v>
      </c>
      <c r="P4285" s="4">
        <f t="shared" si="135"/>
        <v>208.65449999999998</v>
      </c>
      <c r="Q4285" s="4">
        <f t="shared" si="136"/>
        <v>468.26</v>
      </c>
      <c r="T4285" s="59"/>
      <c r="U4285" s="59"/>
    </row>
    <row r="4286" spans="1:21" x14ac:dyDescent="0.3">
      <c r="A4286">
        <v>44462</v>
      </c>
      <c r="B4286">
        <v>474.5</v>
      </c>
      <c r="C4286">
        <v>198.67</v>
      </c>
      <c r="D4286">
        <v>504.3</v>
      </c>
      <c r="E4286">
        <v>133.91</v>
      </c>
      <c r="F4286">
        <v>106.15</v>
      </c>
      <c r="G4286">
        <v>74.040000000000006</v>
      </c>
      <c r="H4286">
        <v>224.82</v>
      </c>
      <c r="I4286">
        <v>141.11000000000001</v>
      </c>
      <c r="J4286">
        <v>116.19</v>
      </c>
      <c r="K4286">
        <v>879.78</v>
      </c>
      <c r="L4286">
        <v>54.03</v>
      </c>
      <c r="O4286" s="1">
        <v>44462</v>
      </c>
      <c r="P4286" s="4">
        <f t="shared" si="135"/>
        <v>211.46437499999999</v>
      </c>
      <c r="Q4286" s="4">
        <f t="shared" si="136"/>
        <v>474.5</v>
      </c>
      <c r="T4286" s="59"/>
      <c r="U4286" s="59"/>
    </row>
    <row r="4287" spans="1:21" x14ac:dyDescent="0.3">
      <c r="A4287">
        <v>44463</v>
      </c>
      <c r="B4287">
        <v>472.8</v>
      </c>
      <c r="C4287">
        <v>200.65</v>
      </c>
      <c r="D4287">
        <v>504.92</v>
      </c>
      <c r="E4287">
        <v>133.88</v>
      </c>
      <c r="F4287">
        <v>105.8</v>
      </c>
      <c r="G4287">
        <v>74.05</v>
      </c>
      <c r="H4287">
        <v>220.81</v>
      </c>
      <c r="I4287">
        <v>141.91999999999999</v>
      </c>
      <c r="J4287">
        <v>115.64</v>
      </c>
      <c r="K4287">
        <v>868.82</v>
      </c>
      <c r="L4287">
        <v>54.22</v>
      </c>
      <c r="O4287" s="1">
        <v>44463</v>
      </c>
      <c r="P4287" s="4">
        <f t="shared" si="135"/>
        <v>210.80112500000001</v>
      </c>
      <c r="Q4287" s="4">
        <f t="shared" si="136"/>
        <v>472.8</v>
      </c>
      <c r="T4287" s="59"/>
      <c r="U4287" s="59"/>
    </row>
    <row r="4288" spans="1:21" x14ac:dyDescent="0.3">
      <c r="A4288">
        <v>44464</v>
      </c>
      <c r="B4288">
        <v>472.8</v>
      </c>
      <c r="C4288">
        <v>200.65</v>
      </c>
      <c r="D4288">
        <v>504.92</v>
      </c>
      <c r="E4288">
        <v>133.88</v>
      </c>
      <c r="F4288">
        <v>105.8</v>
      </c>
      <c r="G4288">
        <v>74.05</v>
      </c>
      <c r="H4288">
        <v>220.81</v>
      </c>
      <c r="I4288">
        <v>141.91999999999999</v>
      </c>
      <c r="J4288">
        <v>115.64</v>
      </c>
      <c r="K4288">
        <v>868.82</v>
      </c>
      <c r="L4288">
        <v>54.22</v>
      </c>
      <c r="O4288" s="1">
        <v>44464</v>
      </c>
      <c r="P4288" s="4">
        <f t="shared" si="135"/>
        <v>210.80112500000001</v>
      </c>
      <c r="Q4288" s="4">
        <f t="shared" si="136"/>
        <v>472.8</v>
      </c>
      <c r="T4288" s="59"/>
      <c r="U4288" s="59"/>
    </row>
    <row r="4289" spans="1:21" x14ac:dyDescent="0.3">
      <c r="A4289">
        <v>44465</v>
      </c>
      <c r="B4289">
        <v>472.8</v>
      </c>
      <c r="C4289">
        <v>200.65</v>
      </c>
      <c r="D4289">
        <v>504.92</v>
      </c>
      <c r="E4289">
        <v>133.88</v>
      </c>
      <c r="F4289">
        <v>105.8</v>
      </c>
      <c r="G4289">
        <v>74.05</v>
      </c>
      <c r="H4289">
        <v>220.81</v>
      </c>
      <c r="I4289">
        <v>141.91999999999999</v>
      </c>
      <c r="J4289">
        <v>115.64</v>
      </c>
      <c r="K4289">
        <v>868.82</v>
      </c>
      <c r="L4289">
        <v>54.22</v>
      </c>
      <c r="O4289" s="1">
        <v>44465</v>
      </c>
      <c r="P4289" s="4">
        <f t="shared" si="135"/>
        <v>210.80112500000001</v>
      </c>
      <c r="Q4289" s="4">
        <f t="shared" si="136"/>
        <v>472.8</v>
      </c>
      <c r="T4289" s="59"/>
      <c r="U4289" s="59"/>
    </row>
    <row r="4290" spans="1:21" x14ac:dyDescent="0.3">
      <c r="A4290">
        <v>44466</v>
      </c>
      <c r="B4290">
        <v>471.65</v>
      </c>
      <c r="C4290">
        <v>200.33</v>
      </c>
      <c r="D4290">
        <v>504.85</v>
      </c>
      <c r="E4290">
        <v>133.47999999999999</v>
      </c>
      <c r="F4290">
        <v>108.16</v>
      </c>
      <c r="G4290">
        <v>75.180000000000007</v>
      </c>
      <c r="H4290">
        <v>216.6</v>
      </c>
      <c r="I4290">
        <v>142.74</v>
      </c>
      <c r="J4290">
        <v>116.15</v>
      </c>
      <c r="K4290">
        <v>835.31</v>
      </c>
      <c r="L4290">
        <v>54.66</v>
      </c>
      <c r="O4290" s="1">
        <v>44466</v>
      </c>
      <c r="P4290" s="4">
        <f t="shared" si="135"/>
        <v>209.12300000000002</v>
      </c>
      <c r="Q4290" s="4">
        <f t="shared" si="136"/>
        <v>471.65</v>
      </c>
      <c r="T4290" s="59"/>
      <c r="U4290" s="59"/>
    </row>
    <row r="4291" spans="1:21" x14ac:dyDescent="0.3">
      <c r="A4291">
        <v>44467</v>
      </c>
      <c r="B4291">
        <v>453.2</v>
      </c>
      <c r="C4291">
        <v>194.89</v>
      </c>
      <c r="D4291">
        <v>491.02</v>
      </c>
      <c r="E4291">
        <v>129.9</v>
      </c>
      <c r="F4291">
        <v>101.52</v>
      </c>
      <c r="G4291">
        <v>73.099999999999994</v>
      </c>
      <c r="H4291">
        <v>206.99</v>
      </c>
      <c r="I4291">
        <v>132.88999999999999</v>
      </c>
      <c r="J4291">
        <v>111.9</v>
      </c>
      <c r="K4291">
        <v>780.17</v>
      </c>
      <c r="L4291">
        <v>54</v>
      </c>
      <c r="O4291" s="1">
        <v>44467</v>
      </c>
      <c r="P4291" s="4">
        <f t="shared" si="135"/>
        <v>200.33837499999996</v>
      </c>
      <c r="Q4291" s="4">
        <f t="shared" si="136"/>
        <v>453.2</v>
      </c>
      <c r="T4291" s="59"/>
      <c r="U4291" s="59"/>
    </row>
    <row r="4292" spans="1:21" x14ac:dyDescent="0.3">
      <c r="A4292">
        <v>44468</v>
      </c>
      <c r="B4292">
        <v>446.05</v>
      </c>
      <c r="C4292">
        <v>193.07</v>
      </c>
      <c r="D4292">
        <v>489.48</v>
      </c>
      <c r="E4292">
        <v>129.28</v>
      </c>
      <c r="F4292">
        <v>100.35</v>
      </c>
      <c r="G4292">
        <v>71.64</v>
      </c>
      <c r="H4292">
        <v>205.17</v>
      </c>
      <c r="I4292">
        <v>128.27000000000001</v>
      </c>
      <c r="J4292">
        <v>111.62</v>
      </c>
      <c r="K4292">
        <v>750.42</v>
      </c>
      <c r="L4292">
        <v>53.49</v>
      </c>
      <c r="O4292" s="1">
        <v>44468</v>
      </c>
      <c r="P4292" s="4">
        <f t="shared" ref="P4292:P4355" si="137">SUMPRODUCT(C4292:L4292,$C$1:$L$1)</f>
        <v>197.311375</v>
      </c>
      <c r="Q4292" s="4">
        <f t="shared" si="136"/>
        <v>446.05</v>
      </c>
      <c r="T4292" s="59"/>
      <c r="U4292" s="59"/>
    </row>
    <row r="4293" spans="1:21" x14ac:dyDescent="0.3">
      <c r="A4293">
        <v>44469</v>
      </c>
      <c r="B4293">
        <v>445.87</v>
      </c>
      <c r="C4293">
        <v>192.21</v>
      </c>
      <c r="D4293">
        <v>484.93</v>
      </c>
      <c r="E4293">
        <v>128.97999999999999</v>
      </c>
      <c r="F4293">
        <v>102.9</v>
      </c>
      <c r="G4293">
        <v>70.98</v>
      </c>
      <c r="H4293">
        <v>207.16</v>
      </c>
      <c r="I4293">
        <v>128.72999999999999</v>
      </c>
      <c r="J4293">
        <v>111.65</v>
      </c>
      <c r="K4293">
        <v>745.11</v>
      </c>
      <c r="L4293">
        <v>53.28</v>
      </c>
      <c r="O4293" s="1">
        <v>44469</v>
      </c>
      <c r="P4293" s="4">
        <f t="shared" si="137"/>
        <v>196.86962500000001</v>
      </c>
      <c r="Q4293" s="4">
        <f t="shared" si="136"/>
        <v>445.87</v>
      </c>
      <c r="T4293" s="59"/>
      <c r="U4293" s="59"/>
    </row>
    <row r="4294" spans="1:21" x14ac:dyDescent="0.3">
      <c r="A4294">
        <v>44470</v>
      </c>
      <c r="B4294">
        <v>446.16</v>
      </c>
      <c r="C4294">
        <v>193.79</v>
      </c>
      <c r="D4294">
        <v>487.35</v>
      </c>
      <c r="E4294">
        <v>128.71</v>
      </c>
      <c r="F4294">
        <v>102.45</v>
      </c>
      <c r="G4294">
        <v>70.989999999999995</v>
      </c>
      <c r="H4294">
        <v>207.42</v>
      </c>
      <c r="I4294">
        <v>129.13</v>
      </c>
      <c r="J4294">
        <v>111.56</v>
      </c>
      <c r="K4294">
        <v>741.81</v>
      </c>
      <c r="L4294">
        <v>53.86</v>
      </c>
      <c r="O4294" s="1">
        <v>44470</v>
      </c>
      <c r="P4294" s="4">
        <f t="shared" si="137"/>
        <v>197.20975000000001</v>
      </c>
      <c r="Q4294" s="4">
        <f t="shared" si="136"/>
        <v>446.16</v>
      </c>
      <c r="T4294" s="59"/>
      <c r="U4294" s="59"/>
    </row>
    <row r="4295" spans="1:21" x14ac:dyDescent="0.3">
      <c r="A4295">
        <v>44471</v>
      </c>
      <c r="B4295">
        <v>446.16</v>
      </c>
      <c r="C4295">
        <v>193.79</v>
      </c>
      <c r="D4295">
        <v>487.35</v>
      </c>
      <c r="E4295">
        <v>128.71</v>
      </c>
      <c r="F4295">
        <v>102.45</v>
      </c>
      <c r="G4295">
        <v>70.989999999999995</v>
      </c>
      <c r="H4295">
        <v>207.42</v>
      </c>
      <c r="I4295">
        <v>129.13</v>
      </c>
      <c r="J4295">
        <v>111.56</v>
      </c>
      <c r="K4295">
        <v>741.81</v>
      </c>
      <c r="L4295">
        <v>53.86</v>
      </c>
      <c r="O4295" s="1">
        <v>44471</v>
      </c>
      <c r="P4295" s="4">
        <f t="shared" si="137"/>
        <v>197.20975000000001</v>
      </c>
      <c r="Q4295" s="4">
        <f t="shared" si="136"/>
        <v>446.16</v>
      </c>
      <c r="T4295" s="59"/>
      <c r="U4295" s="59"/>
    </row>
    <row r="4296" spans="1:21" x14ac:dyDescent="0.3">
      <c r="A4296">
        <v>44472</v>
      </c>
      <c r="B4296">
        <v>446.16</v>
      </c>
      <c r="C4296">
        <v>193.79</v>
      </c>
      <c r="D4296">
        <v>487.35</v>
      </c>
      <c r="E4296">
        <v>128.71</v>
      </c>
      <c r="F4296">
        <v>102.45</v>
      </c>
      <c r="G4296">
        <v>70.989999999999995</v>
      </c>
      <c r="H4296">
        <v>207.42</v>
      </c>
      <c r="I4296">
        <v>129.13</v>
      </c>
      <c r="J4296">
        <v>111.56</v>
      </c>
      <c r="K4296">
        <v>741.81</v>
      </c>
      <c r="L4296">
        <v>53.86</v>
      </c>
      <c r="O4296" s="1">
        <v>44472</v>
      </c>
      <c r="P4296" s="4">
        <f t="shared" si="137"/>
        <v>197.20975000000001</v>
      </c>
      <c r="Q4296" s="4">
        <f t="shared" si="136"/>
        <v>446.16</v>
      </c>
      <c r="T4296" s="59"/>
      <c r="U4296" s="59"/>
    </row>
    <row r="4297" spans="1:21" x14ac:dyDescent="0.3">
      <c r="A4297">
        <v>44473</v>
      </c>
      <c r="B4297">
        <v>434.67</v>
      </c>
      <c r="C4297">
        <v>190.4</v>
      </c>
      <c r="D4297">
        <v>475.95</v>
      </c>
      <c r="E4297">
        <v>126.68</v>
      </c>
      <c r="F4297">
        <v>100.34</v>
      </c>
      <c r="G4297">
        <v>70.62</v>
      </c>
      <c r="H4297">
        <v>197.32</v>
      </c>
      <c r="I4297">
        <v>125.2</v>
      </c>
      <c r="J4297">
        <v>109.02</v>
      </c>
      <c r="K4297">
        <v>712.94</v>
      </c>
      <c r="L4297">
        <v>53.47</v>
      </c>
      <c r="O4297" s="1">
        <v>44473</v>
      </c>
      <c r="P4297" s="4">
        <f t="shared" si="137"/>
        <v>191.84575000000001</v>
      </c>
      <c r="Q4297" s="4">
        <f t="shared" si="136"/>
        <v>434.67</v>
      </c>
      <c r="T4297" s="59"/>
      <c r="U4297" s="59"/>
    </row>
    <row r="4298" spans="1:21" x14ac:dyDescent="0.3">
      <c r="A4298">
        <v>44474</v>
      </c>
      <c r="B4298">
        <v>441.25</v>
      </c>
      <c r="C4298">
        <v>193.88</v>
      </c>
      <c r="D4298">
        <v>485.42</v>
      </c>
      <c r="E4298">
        <v>127.53</v>
      </c>
      <c r="F4298">
        <v>101.81</v>
      </c>
      <c r="G4298">
        <v>70.5</v>
      </c>
      <c r="H4298">
        <v>204.51</v>
      </c>
      <c r="I4298">
        <v>128.07</v>
      </c>
      <c r="J4298">
        <v>109.26</v>
      </c>
      <c r="K4298">
        <v>732.87</v>
      </c>
      <c r="L4298">
        <v>53.95</v>
      </c>
      <c r="O4298" s="1">
        <v>44474</v>
      </c>
      <c r="P4298" s="4">
        <f t="shared" si="137"/>
        <v>195.74437500000002</v>
      </c>
      <c r="Q4298" s="4">
        <f t="shared" si="136"/>
        <v>441.25</v>
      </c>
      <c r="T4298" s="59"/>
      <c r="U4298" s="59"/>
    </row>
    <row r="4299" spans="1:21" x14ac:dyDescent="0.3">
      <c r="A4299">
        <v>44475</v>
      </c>
      <c r="B4299">
        <v>442.97</v>
      </c>
      <c r="C4299">
        <v>194.39</v>
      </c>
      <c r="D4299">
        <v>488.78</v>
      </c>
      <c r="E4299">
        <v>128.06</v>
      </c>
      <c r="F4299">
        <v>103.64</v>
      </c>
      <c r="G4299">
        <v>69.94</v>
      </c>
      <c r="H4299">
        <v>207</v>
      </c>
      <c r="I4299">
        <v>126.52</v>
      </c>
      <c r="J4299">
        <v>109.34</v>
      </c>
      <c r="K4299">
        <v>732.5</v>
      </c>
      <c r="L4299">
        <v>53.98</v>
      </c>
      <c r="O4299" s="1">
        <v>44475</v>
      </c>
      <c r="P4299" s="4">
        <f t="shared" si="137"/>
        <v>196.47687500000001</v>
      </c>
      <c r="Q4299" s="4">
        <f t="shared" si="136"/>
        <v>442.97</v>
      </c>
      <c r="T4299" s="59"/>
      <c r="U4299" s="59"/>
    </row>
    <row r="4300" spans="1:21" x14ac:dyDescent="0.3">
      <c r="A4300">
        <v>44476</v>
      </c>
      <c r="B4300">
        <v>448.15</v>
      </c>
      <c r="C4300">
        <v>195.31</v>
      </c>
      <c r="D4300">
        <v>493.92</v>
      </c>
      <c r="E4300">
        <v>127.84</v>
      </c>
      <c r="F4300">
        <v>106.45</v>
      </c>
      <c r="G4300">
        <v>70.540000000000006</v>
      </c>
      <c r="H4300">
        <v>210.75</v>
      </c>
      <c r="I4300">
        <v>127.88</v>
      </c>
      <c r="J4300">
        <v>110.83</v>
      </c>
      <c r="K4300">
        <v>746.82</v>
      </c>
      <c r="L4300">
        <v>54.18</v>
      </c>
      <c r="O4300" s="1">
        <v>44476</v>
      </c>
      <c r="P4300" s="4">
        <f t="shared" si="137"/>
        <v>198.90537500000005</v>
      </c>
      <c r="Q4300" s="4">
        <f t="shared" si="136"/>
        <v>448.15</v>
      </c>
      <c r="T4300" s="59"/>
      <c r="U4300" s="59"/>
    </row>
    <row r="4301" spans="1:21" x14ac:dyDescent="0.3">
      <c r="A4301">
        <v>44477</v>
      </c>
      <c r="B4301">
        <v>443.56</v>
      </c>
      <c r="C4301">
        <v>195.24</v>
      </c>
      <c r="D4301">
        <v>492.85</v>
      </c>
      <c r="E4301">
        <v>126.55</v>
      </c>
      <c r="F4301">
        <v>105.06</v>
      </c>
      <c r="G4301">
        <v>70.12</v>
      </c>
      <c r="H4301">
        <v>208.31</v>
      </c>
      <c r="I4301">
        <v>126.22</v>
      </c>
      <c r="J4301">
        <v>110.04</v>
      </c>
      <c r="K4301">
        <v>730.27</v>
      </c>
      <c r="L4301">
        <v>53.81</v>
      </c>
      <c r="O4301" s="1">
        <v>44477</v>
      </c>
      <c r="P4301" s="4">
        <f t="shared" si="137"/>
        <v>197.05850000000001</v>
      </c>
      <c r="Q4301" s="4">
        <f t="shared" si="136"/>
        <v>443.56</v>
      </c>
      <c r="T4301" s="59"/>
      <c r="U4301" s="59"/>
    </row>
    <row r="4302" spans="1:21" x14ac:dyDescent="0.3">
      <c r="A4302">
        <v>44478</v>
      </c>
      <c r="B4302">
        <v>443.56</v>
      </c>
      <c r="C4302">
        <v>195.24</v>
      </c>
      <c r="D4302">
        <v>492.85</v>
      </c>
      <c r="E4302">
        <v>126.55</v>
      </c>
      <c r="F4302">
        <v>105.06</v>
      </c>
      <c r="G4302">
        <v>70.12</v>
      </c>
      <c r="H4302">
        <v>208.31</v>
      </c>
      <c r="I4302">
        <v>126.22</v>
      </c>
      <c r="J4302">
        <v>110.04</v>
      </c>
      <c r="K4302">
        <v>730.27</v>
      </c>
      <c r="L4302">
        <v>53.81</v>
      </c>
      <c r="O4302" s="1">
        <v>44478</v>
      </c>
      <c r="P4302" s="4">
        <f t="shared" si="137"/>
        <v>197.05850000000001</v>
      </c>
      <c r="Q4302" s="4">
        <f t="shared" si="136"/>
        <v>443.56</v>
      </c>
      <c r="T4302" s="59"/>
      <c r="U4302" s="59"/>
    </row>
    <row r="4303" spans="1:21" x14ac:dyDescent="0.3">
      <c r="A4303">
        <v>44479</v>
      </c>
      <c r="B4303">
        <v>443.56</v>
      </c>
      <c r="C4303">
        <v>195.24</v>
      </c>
      <c r="D4303">
        <v>492.85</v>
      </c>
      <c r="E4303">
        <v>126.55</v>
      </c>
      <c r="F4303">
        <v>105.06</v>
      </c>
      <c r="G4303">
        <v>70.12</v>
      </c>
      <c r="H4303">
        <v>208.31</v>
      </c>
      <c r="I4303">
        <v>126.22</v>
      </c>
      <c r="J4303">
        <v>110.04</v>
      </c>
      <c r="K4303">
        <v>730.27</v>
      </c>
      <c r="L4303">
        <v>53.81</v>
      </c>
      <c r="O4303" s="1">
        <v>44479</v>
      </c>
      <c r="P4303" s="4">
        <f t="shared" si="137"/>
        <v>197.05850000000001</v>
      </c>
      <c r="Q4303" s="4">
        <f t="shared" si="136"/>
        <v>443.56</v>
      </c>
      <c r="T4303" s="59"/>
      <c r="U4303" s="59"/>
    </row>
    <row r="4304" spans="1:21" x14ac:dyDescent="0.3">
      <c r="A4304">
        <v>44480</v>
      </c>
      <c r="B4304">
        <v>440.59</v>
      </c>
      <c r="C4304">
        <v>193.37</v>
      </c>
      <c r="D4304">
        <v>492.34</v>
      </c>
      <c r="E4304">
        <v>124.94</v>
      </c>
      <c r="F4304">
        <v>104.68</v>
      </c>
      <c r="G4304">
        <v>69.22</v>
      </c>
      <c r="H4304">
        <v>206.95</v>
      </c>
      <c r="I4304">
        <v>127.5</v>
      </c>
      <c r="J4304">
        <v>110.26</v>
      </c>
      <c r="K4304">
        <v>721.89</v>
      </c>
      <c r="L4304">
        <v>53.44</v>
      </c>
      <c r="O4304" s="1">
        <v>44480</v>
      </c>
      <c r="P4304" s="4">
        <f t="shared" si="137"/>
        <v>196.00700000000001</v>
      </c>
      <c r="Q4304" s="4">
        <f t="shared" si="136"/>
        <v>440.59</v>
      </c>
      <c r="T4304" s="59"/>
      <c r="U4304" s="59"/>
    </row>
    <row r="4305" spans="1:21" x14ac:dyDescent="0.3">
      <c r="A4305">
        <v>44481</v>
      </c>
      <c r="B4305">
        <v>435.09</v>
      </c>
      <c r="C4305">
        <v>188.48</v>
      </c>
      <c r="D4305">
        <v>485.28</v>
      </c>
      <c r="E4305">
        <v>122.95</v>
      </c>
      <c r="F4305">
        <v>105.04</v>
      </c>
      <c r="G4305">
        <v>66.72</v>
      </c>
      <c r="H4305">
        <v>206.71</v>
      </c>
      <c r="I4305">
        <v>126.76</v>
      </c>
      <c r="J4305">
        <v>109.2</v>
      </c>
      <c r="K4305">
        <v>725.05</v>
      </c>
      <c r="L4305">
        <v>52.17</v>
      </c>
      <c r="O4305" s="1">
        <v>44481</v>
      </c>
      <c r="P4305" s="4">
        <f t="shared" si="137"/>
        <v>194.04987500000001</v>
      </c>
      <c r="Q4305" s="4">
        <f t="shared" si="136"/>
        <v>435.09</v>
      </c>
      <c r="T4305" s="59"/>
      <c r="U4305" s="59"/>
    </row>
    <row r="4306" spans="1:21" x14ac:dyDescent="0.3">
      <c r="A4306">
        <v>44482</v>
      </c>
      <c r="B4306">
        <v>437.6</v>
      </c>
      <c r="C4306">
        <v>187.1</v>
      </c>
      <c r="D4306">
        <v>485.01</v>
      </c>
      <c r="E4306">
        <v>125.04</v>
      </c>
      <c r="F4306">
        <v>109.16</v>
      </c>
      <c r="G4306">
        <v>66.38</v>
      </c>
      <c r="H4306">
        <v>209.39</v>
      </c>
      <c r="I4306">
        <v>128.21</v>
      </c>
      <c r="J4306">
        <v>109.98</v>
      </c>
      <c r="K4306">
        <v>744.42</v>
      </c>
      <c r="L4306">
        <v>52.26</v>
      </c>
      <c r="O4306" s="1">
        <v>44482</v>
      </c>
      <c r="P4306" s="4">
        <f t="shared" si="137"/>
        <v>196.00687500000001</v>
      </c>
      <c r="Q4306" s="4">
        <f t="shared" si="136"/>
        <v>437.6</v>
      </c>
      <c r="T4306" s="59"/>
      <c r="U4306" s="59"/>
    </row>
    <row r="4307" spans="1:21" x14ac:dyDescent="0.3">
      <c r="A4307">
        <v>44483</v>
      </c>
      <c r="B4307">
        <v>451.18</v>
      </c>
      <c r="C4307">
        <v>192.49</v>
      </c>
      <c r="D4307">
        <v>497.6</v>
      </c>
      <c r="E4307">
        <v>128.66</v>
      </c>
      <c r="F4307">
        <v>111.99</v>
      </c>
      <c r="G4307">
        <v>67.8</v>
      </c>
      <c r="H4307">
        <v>217.46</v>
      </c>
      <c r="I4307">
        <v>132.07</v>
      </c>
      <c r="J4307">
        <v>112.56</v>
      </c>
      <c r="K4307">
        <v>778.29</v>
      </c>
      <c r="L4307">
        <v>53.9</v>
      </c>
      <c r="O4307" s="1">
        <v>44483</v>
      </c>
      <c r="P4307" s="4">
        <f t="shared" si="137"/>
        <v>202.26412499999998</v>
      </c>
      <c r="Q4307" s="4">
        <f t="shared" si="136"/>
        <v>451.18</v>
      </c>
      <c r="T4307" s="59"/>
      <c r="U4307" s="59"/>
    </row>
    <row r="4308" spans="1:21" x14ac:dyDescent="0.3">
      <c r="A4308">
        <v>44484</v>
      </c>
      <c r="B4308">
        <v>454.19</v>
      </c>
      <c r="C4308">
        <v>194.45</v>
      </c>
      <c r="D4308">
        <v>503.25</v>
      </c>
      <c r="E4308">
        <v>130.19999999999999</v>
      </c>
      <c r="F4308">
        <v>112.12</v>
      </c>
      <c r="G4308">
        <v>67.680000000000007</v>
      </c>
      <c r="H4308">
        <v>218.62</v>
      </c>
      <c r="I4308">
        <v>131.59</v>
      </c>
      <c r="J4308">
        <v>114.86</v>
      </c>
      <c r="K4308">
        <v>789.4</v>
      </c>
      <c r="L4308">
        <v>54.46</v>
      </c>
      <c r="O4308" s="1">
        <v>44484</v>
      </c>
      <c r="P4308" s="4">
        <f t="shared" si="137"/>
        <v>204.104625</v>
      </c>
      <c r="Q4308" s="4">
        <f t="shared" si="136"/>
        <v>454.19</v>
      </c>
      <c r="T4308" s="59"/>
      <c r="U4308" s="59"/>
    </row>
    <row r="4309" spans="1:21" x14ac:dyDescent="0.3">
      <c r="A4309">
        <v>44485</v>
      </c>
      <c r="B4309">
        <v>454.19</v>
      </c>
      <c r="C4309">
        <v>194.45</v>
      </c>
      <c r="D4309">
        <v>503.25</v>
      </c>
      <c r="E4309">
        <v>130.19999999999999</v>
      </c>
      <c r="F4309">
        <v>112.12</v>
      </c>
      <c r="G4309">
        <v>67.680000000000007</v>
      </c>
      <c r="H4309">
        <v>218.62</v>
      </c>
      <c r="I4309">
        <v>131.59</v>
      </c>
      <c r="J4309">
        <v>114.86</v>
      </c>
      <c r="K4309">
        <v>789.4</v>
      </c>
      <c r="L4309">
        <v>54.46</v>
      </c>
      <c r="O4309" s="1">
        <v>44485</v>
      </c>
      <c r="P4309" s="4">
        <f t="shared" si="137"/>
        <v>204.104625</v>
      </c>
      <c r="Q4309" s="4">
        <f t="shared" si="136"/>
        <v>454.19</v>
      </c>
      <c r="T4309" s="59"/>
      <c r="U4309" s="59"/>
    </row>
    <row r="4310" spans="1:21" x14ac:dyDescent="0.3">
      <c r="A4310">
        <v>44486</v>
      </c>
      <c r="B4310">
        <v>454.19</v>
      </c>
      <c r="C4310">
        <v>194.45</v>
      </c>
      <c r="D4310">
        <v>503.25</v>
      </c>
      <c r="E4310">
        <v>130.19999999999999</v>
      </c>
      <c r="F4310">
        <v>112.12</v>
      </c>
      <c r="G4310">
        <v>67.680000000000007</v>
      </c>
      <c r="H4310">
        <v>218.62</v>
      </c>
      <c r="I4310">
        <v>131.59</v>
      </c>
      <c r="J4310">
        <v>114.86</v>
      </c>
      <c r="K4310">
        <v>789.4</v>
      </c>
      <c r="L4310">
        <v>54.46</v>
      </c>
      <c r="O4310" s="1">
        <v>44486</v>
      </c>
      <c r="P4310" s="4">
        <f t="shared" si="137"/>
        <v>204.104625</v>
      </c>
      <c r="Q4310" s="4">
        <f t="shared" si="136"/>
        <v>454.19</v>
      </c>
      <c r="T4310" s="59"/>
      <c r="U4310" s="59"/>
    </row>
    <row r="4311" spans="1:21" x14ac:dyDescent="0.3">
      <c r="A4311">
        <v>44487</v>
      </c>
      <c r="B4311">
        <v>457.85</v>
      </c>
      <c r="C4311">
        <v>194.91</v>
      </c>
      <c r="D4311">
        <v>503.36</v>
      </c>
      <c r="E4311">
        <v>130.12</v>
      </c>
      <c r="F4311">
        <v>116.43</v>
      </c>
      <c r="G4311">
        <v>67.260000000000005</v>
      </c>
      <c r="H4311">
        <v>222.22</v>
      </c>
      <c r="I4311">
        <v>133.28</v>
      </c>
      <c r="J4311">
        <v>115.34</v>
      </c>
      <c r="K4311">
        <v>788.22</v>
      </c>
      <c r="L4311">
        <v>54.47</v>
      </c>
      <c r="O4311" s="1">
        <v>44487</v>
      </c>
      <c r="P4311" s="4">
        <f t="shared" si="137"/>
        <v>205.15862499999997</v>
      </c>
      <c r="Q4311" s="4">
        <f t="shared" si="136"/>
        <v>457.85</v>
      </c>
      <c r="T4311" s="59"/>
      <c r="U4311" s="59"/>
    </row>
    <row r="4312" spans="1:21" x14ac:dyDescent="0.3">
      <c r="A4312">
        <v>44488</v>
      </c>
      <c r="B4312">
        <v>463.46</v>
      </c>
      <c r="C4312">
        <v>198.23</v>
      </c>
      <c r="D4312">
        <v>510.39</v>
      </c>
      <c r="E4312">
        <v>132.5</v>
      </c>
      <c r="F4312">
        <v>116.33</v>
      </c>
      <c r="G4312">
        <v>67.569999999999993</v>
      </c>
      <c r="H4312">
        <v>222.9</v>
      </c>
      <c r="I4312">
        <v>134.6</v>
      </c>
      <c r="J4312">
        <v>116.96</v>
      </c>
      <c r="K4312">
        <v>800.96</v>
      </c>
      <c r="L4312">
        <v>55.21</v>
      </c>
      <c r="O4312" s="1">
        <v>44488</v>
      </c>
      <c r="P4312" s="4">
        <f t="shared" si="137"/>
        <v>207.64062500000006</v>
      </c>
      <c r="Q4312" s="4">
        <f t="shared" si="136"/>
        <v>463.46</v>
      </c>
      <c r="T4312" s="59"/>
      <c r="U4312" s="59"/>
    </row>
    <row r="4313" spans="1:21" x14ac:dyDescent="0.3">
      <c r="A4313">
        <v>44489</v>
      </c>
      <c r="B4313">
        <v>462.5</v>
      </c>
      <c r="C4313">
        <v>199.38</v>
      </c>
      <c r="D4313">
        <v>509.39</v>
      </c>
      <c r="E4313">
        <v>132.16</v>
      </c>
      <c r="F4313">
        <v>116.39</v>
      </c>
      <c r="G4313">
        <v>68.27</v>
      </c>
      <c r="H4313">
        <v>221.03</v>
      </c>
      <c r="I4313">
        <v>133.97999999999999</v>
      </c>
      <c r="J4313">
        <v>115.59</v>
      </c>
      <c r="K4313">
        <v>767.7</v>
      </c>
      <c r="L4313">
        <v>55.37</v>
      </c>
      <c r="O4313" s="1">
        <v>44489</v>
      </c>
      <c r="P4313" s="4">
        <f t="shared" si="137"/>
        <v>205.71112500000004</v>
      </c>
      <c r="Q4313" s="4">
        <f t="shared" si="136"/>
        <v>462.5</v>
      </c>
      <c r="T4313" s="59"/>
      <c r="U4313" s="59"/>
    </row>
    <row r="4314" spans="1:21" x14ac:dyDescent="0.3">
      <c r="A4314">
        <v>44490</v>
      </c>
      <c r="B4314">
        <v>467.16</v>
      </c>
      <c r="C4314">
        <v>201.29</v>
      </c>
      <c r="D4314">
        <v>514.15</v>
      </c>
      <c r="E4314">
        <v>133.05000000000001</v>
      </c>
      <c r="F4314">
        <v>119.33</v>
      </c>
      <c r="G4314">
        <v>68.64</v>
      </c>
      <c r="H4314">
        <v>226.92</v>
      </c>
      <c r="I4314">
        <v>133.34</v>
      </c>
      <c r="J4314">
        <v>116.29</v>
      </c>
      <c r="K4314">
        <v>787.56</v>
      </c>
      <c r="L4314">
        <v>56</v>
      </c>
      <c r="O4314" s="1">
        <v>44490</v>
      </c>
      <c r="P4314" s="4">
        <f t="shared" si="137"/>
        <v>208.62350000000004</v>
      </c>
      <c r="Q4314" s="4">
        <f t="shared" si="136"/>
        <v>467.16</v>
      </c>
      <c r="T4314" s="59"/>
      <c r="U4314" s="59"/>
    </row>
    <row r="4315" spans="1:21" x14ac:dyDescent="0.3">
      <c r="A4315">
        <v>44491</v>
      </c>
      <c r="B4315">
        <v>461.92</v>
      </c>
      <c r="C4315">
        <v>199.07</v>
      </c>
      <c r="D4315">
        <v>515.41</v>
      </c>
      <c r="E4315">
        <v>131.62</v>
      </c>
      <c r="F4315">
        <v>119.82</v>
      </c>
      <c r="G4315">
        <v>67.510000000000005</v>
      </c>
      <c r="H4315">
        <v>227.26</v>
      </c>
      <c r="I4315">
        <v>135.93</v>
      </c>
      <c r="J4315">
        <v>114.23</v>
      </c>
      <c r="K4315">
        <v>800.97</v>
      </c>
      <c r="L4315">
        <v>49.46</v>
      </c>
      <c r="O4315" s="1">
        <v>44491</v>
      </c>
      <c r="P4315" s="4">
        <f t="shared" si="137"/>
        <v>208.44399999999999</v>
      </c>
      <c r="Q4315" s="4">
        <f t="shared" si="136"/>
        <v>461.92</v>
      </c>
      <c r="T4315" s="59"/>
      <c r="U4315" s="59"/>
    </row>
    <row r="4316" spans="1:21" x14ac:dyDescent="0.3">
      <c r="A4316">
        <v>44492</v>
      </c>
      <c r="B4316">
        <v>461.92</v>
      </c>
      <c r="C4316">
        <v>199.07</v>
      </c>
      <c r="D4316">
        <v>515.41</v>
      </c>
      <c r="E4316">
        <v>131.62</v>
      </c>
      <c r="F4316">
        <v>119.82</v>
      </c>
      <c r="G4316">
        <v>67.510000000000005</v>
      </c>
      <c r="H4316">
        <v>227.26</v>
      </c>
      <c r="I4316">
        <v>135.93</v>
      </c>
      <c r="J4316">
        <v>114.23</v>
      </c>
      <c r="K4316">
        <v>800.97</v>
      </c>
      <c r="L4316">
        <v>49.46</v>
      </c>
      <c r="O4316" s="1">
        <v>44492</v>
      </c>
      <c r="P4316" s="4">
        <f t="shared" si="137"/>
        <v>208.44399999999999</v>
      </c>
      <c r="Q4316" s="4">
        <f t="shared" si="136"/>
        <v>461.92</v>
      </c>
      <c r="T4316" s="59"/>
      <c r="U4316" s="59"/>
    </row>
    <row r="4317" spans="1:21" x14ac:dyDescent="0.3">
      <c r="A4317">
        <v>44493</v>
      </c>
      <c r="B4317">
        <v>461.92</v>
      </c>
      <c r="C4317">
        <v>199.07</v>
      </c>
      <c r="D4317">
        <v>515.41</v>
      </c>
      <c r="E4317">
        <v>131.62</v>
      </c>
      <c r="F4317">
        <v>119.82</v>
      </c>
      <c r="G4317">
        <v>67.510000000000005</v>
      </c>
      <c r="H4317">
        <v>227.26</v>
      </c>
      <c r="I4317">
        <v>135.93</v>
      </c>
      <c r="J4317">
        <v>114.23</v>
      </c>
      <c r="K4317">
        <v>800.97</v>
      </c>
      <c r="L4317">
        <v>49.46</v>
      </c>
      <c r="O4317" s="1">
        <v>44493</v>
      </c>
      <c r="P4317" s="4">
        <f t="shared" si="137"/>
        <v>208.44399999999999</v>
      </c>
      <c r="Q4317" s="4">
        <f t="shared" si="136"/>
        <v>461.92</v>
      </c>
      <c r="T4317" s="59"/>
      <c r="U4317" s="59"/>
    </row>
    <row r="4318" spans="1:21" x14ac:dyDescent="0.3">
      <c r="A4318">
        <v>44494</v>
      </c>
      <c r="B4318">
        <v>465.09</v>
      </c>
      <c r="C4318">
        <v>200.2</v>
      </c>
      <c r="D4318">
        <v>522.07000000000005</v>
      </c>
      <c r="E4318">
        <v>131.93</v>
      </c>
      <c r="F4318">
        <v>122.36</v>
      </c>
      <c r="G4318">
        <v>68.760000000000005</v>
      </c>
      <c r="H4318">
        <v>231.66</v>
      </c>
      <c r="I4318">
        <v>135.76</v>
      </c>
      <c r="J4318">
        <v>113.64</v>
      </c>
      <c r="K4318">
        <v>788.44</v>
      </c>
      <c r="L4318">
        <v>49.41</v>
      </c>
      <c r="O4318" s="1">
        <v>44494</v>
      </c>
      <c r="P4318" s="4">
        <f t="shared" si="137"/>
        <v>209.59587500000001</v>
      </c>
      <c r="Q4318" s="4">
        <f t="shared" si="136"/>
        <v>465.09</v>
      </c>
      <c r="T4318" s="59"/>
      <c r="U4318" s="59"/>
    </row>
    <row r="4319" spans="1:21" x14ac:dyDescent="0.3">
      <c r="A4319">
        <v>44495</v>
      </c>
      <c r="B4319">
        <v>465.44</v>
      </c>
      <c r="C4319">
        <v>196.98</v>
      </c>
      <c r="D4319">
        <v>533.87</v>
      </c>
      <c r="E4319">
        <v>131.94</v>
      </c>
      <c r="F4319">
        <v>122.93</v>
      </c>
      <c r="G4319">
        <v>68.94</v>
      </c>
      <c r="H4319">
        <v>247.17</v>
      </c>
      <c r="I4319">
        <v>132</v>
      </c>
      <c r="J4319">
        <v>114.18</v>
      </c>
      <c r="K4319">
        <v>791.23</v>
      </c>
      <c r="L4319">
        <v>48.28</v>
      </c>
      <c r="O4319" s="1">
        <v>44495</v>
      </c>
      <c r="P4319" s="4">
        <f t="shared" si="137"/>
        <v>212.00787500000001</v>
      </c>
      <c r="Q4319" s="4">
        <f t="shared" si="136"/>
        <v>465.44</v>
      </c>
      <c r="T4319" s="59"/>
      <c r="U4319" s="59"/>
    </row>
    <row r="4320" spans="1:21" x14ac:dyDescent="0.3">
      <c r="A4320">
        <v>44496</v>
      </c>
      <c r="B4320">
        <v>462.1</v>
      </c>
      <c r="C4320">
        <v>187.1</v>
      </c>
      <c r="D4320">
        <v>523.11</v>
      </c>
      <c r="E4320">
        <v>131.19999999999999</v>
      </c>
      <c r="F4320">
        <v>122.28</v>
      </c>
      <c r="G4320">
        <v>68.239999999999995</v>
      </c>
      <c r="H4320">
        <v>244.51</v>
      </c>
      <c r="I4320">
        <v>132.16</v>
      </c>
      <c r="J4320">
        <v>113.75</v>
      </c>
      <c r="K4320">
        <v>801</v>
      </c>
      <c r="L4320">
        <v>47.89</v>
      </c>
      <c r="O4320" s="1">
        <v>44496</v>
      </c>
      <c r="P4320" s="4">
        <f t="shared" si="137"/>
        <v>209.592625</v>
      </c>
      <c r="Q4320" s="4">
        <f t="shared" si="136"/>
        <v>462.1</v>
      </c>
      <c r="T4320" s="59"/>
      <c r="U4320" s="59"/>
    </row>
    <row r="4321" spans="1:21" x14ac:dyDescent="0.3">
      <c r="A4321">
        <v>44497</v>
      </c>
      <c r="B4321">
        <v>472.52</v>
      </c>
      <c r="C4321">
        <v>187.87</v>
      </c>
      <c r="D4321">
        <v>529.57000000000005</v>
      </c>
      <c r="E4321">
        <v>133.69</v>
      </c>
      <c r="F4321">
        <v>121.16</v>
      </c>
      <c r="G4321">
        <v>69.58</v>
      </c>
      <c r="H4321">
        <v>249.41</v>
      </c>
      <c r="I4321">
        <v>136.02000000000001</v>
      </c>
      <c r="J4321">
        <v>116.01</v>
      </c>
      <c r="K4321">
        <v>813.19</v>
      </c>
      <c r="L4321">
        <v>48.08</v>
      </c>
      <c r="O4321" s="1">
        <v>44497</v>
      </c>
      <c r="P4321" s="4">
        <f t="shared" si="137"/>
        <v>212.44025000000002</v>
      </c>
      <c r="Q4321" s="4">
        <f t="shared" si="136"/>
        <v>472.52</v>
      </c>
      <c r="T4321" s="59"/>
      <c r="U4321" s="59"/>
    </row>
    <row r="4322" spans="1:21" x14ac:dyDescent="0.3">
      <c r="A4322">
        <v>44498</v>
      </c>
      <c r="B4322">
        <v>474.63</v>
      </c>
      <c r="C4322">
        <v>187.48</v>
      </c>
      <c r="D4322">
        <v>531.66999999999996</v>
      </c>
      <c r="E4322">
        <v>133.04</v>
      </c>
      <c r="F4322">
        <v>120.23</v>
      </c>
      <c r="G4322">
        <v>69.099999999999994</v>
      </c>
      <c r="H4322">
        <v>255.67</v>
      </c>
      <c r="I4322">
        <v>136.65</v>
      </c>
      <c r="J4322">
        <v>113.7</v>
      </c>
      <c r="K4322">
        <v>812.88</v>
      </c>
      <c r="L4322">
        <v>49</v>
      </c>
      <c r="O4322" s="1">
        <v>44498</v>
      </c>
      <c r="P4322" s="4">
        <f t="shared" si="137"/>
        <v>213.14850000000001</v>
      </c>
      <c r="Q4322" s="4">
        <f t="shared" si="136"/>
        <v>474.63</v>
      </c>
      <c r="T4322" s="59"/>
      <c r="U4322" s="59"/>
    </row>
    <row r="4323" spans="1:21" x14ac:dyDescent="0.3">
      <c r="A4323">
        <v>44499</v>
      </c>
      <c r="B4323">
        <v>474.63</v>
      </c>
      <c r="C4323">
        <v>187.48</v>
      </c>
      <c r="D4323">
        <v>531.66999999999996</v>
      </c>
      <c r="E4323">
        <v>133.04</v>
      </c>
      <c r="F4323">
        <v>120.23</v>
      </c>
      <c r="G4323">
        <v>69.099999999999994</v>
      </c>
      <c r="H4323">
        <v>255.67</v>
      </c>
      <c r="I4323">
        <v>136.65</v>
      </c>
      <c r="J4323">
        <v>113.7</v>
      </c>
      <c r="K4323">
        <v>812.88</v>
      </c>
      <c r="L4323">
        <v>49</v>
      </c>
      <c r="O4323" s="1">
        <v>44499</v>
      </c>
      <c r="P4323" s="4">
        <f t="shared" si="137"/>
        <v>213.14850000000001</v>
      </c>
      <c r="Q4323" s="4">
        <f t="shared" si="136"/>
        <v>474.63</v>
      </c>
      <c r="T4323" s="59"/>
      <c r="U4323" s="59"/>
    </row>
    <row r="4324" spans="1:21" x14ac:dyDescent="0.3">
      <c r="A4324">
        <v>44500</v>
      </c>
      <c r="B4324">
        <v>474.63</v>
      </c>
      <c r="C4324">
        <v>187.48</v>
      </c>
      <c r="D4324">
        <v>531.66999999999996</v>
      </c>
      <c r="E4324">
        <v>133.04</v>
      </c>
      <c r="F4324">
        <v>120.23</v>
      </c>
      <c r="G4324">
        <v>69.099999999999994</v>
      </c>
      <c r="H4324">
        <v>255.67</v>
      </c>
      <c r="I4324">
        <v>136.65</v>
      </c>
      <c r="J4324">
        <v>113.7</v>
      </c>
      <c r="K4324">
        <v>812.88</v>
      </c>
      <c r="L4324">
        <v>49</v>
      </c>
      <c r="O4324" s="1">
        <v>44500</v>
      </c>
      <c r="P4324" s="4">
        <f t="shared" si="137"/>
        <v>213.14850000000001</v>
      </c>
      <c r="Q4324" s="4">
        <f t="shared" si="136"/>
        <v>474.63</v>
      </c>
      <c r="T4324" s="59"/>
      <c r="U4324" s="59"/>
    </row>
    <row r="4325" spans="1:21" x14ac:dyDescent="0.3">
      <c r="A4325">
        <v>44501</v>
      </c>
      <c r="B4325">
        <v>482.37</v>
      </c>
      <c r="C4325">
        <v>187.47</v>
      </c>
      <c r="D4325">
        <v>528.04999999999995</v>
      </c>
      <c r="E4325">
        <v>134.81</v>
      </c>
      <c r="F4325">
        <v>125.23</v>
      </c>
      <c r="G4325">
        <v>70.7</v>
      </c>
      <c r="H4325">
        <v>258.27</v>
      </c>
      <c r="I4325">
        <v>139.51</v>
      </c>
      <c r="J4325">
        <v>114.12</v>
      </c>
      <c r="K4325">
        <v>807.45</v>
      </c>
      <c r="L4325">
        <v>49.55</v>
      </c>
      <c r="O4325" s="1">
        <v>44501</v>
      </c>
      <c r="P4325" s="4">
        <f t="shared" si="137"/>
        <v>214.10737499999999</v>
      </c>
      <c r="Q4325" s="4">
        <f t="shared" si="136"/>
        <v>482.37</v>
      </c>
      <c r="T4325" s="59"/>
      <c r="U4325" s="59"/>
    </row>
    <row r="4326" spans="1:21" x14ac:dyDescent="0.3">
      <c r="A4326">
        <v>44502</v>
      </c>
      <c r="B4326">
        <v>488.37</v>
      </c>
      <c r="C4326">
        <v>189.34</v>
      </c>
      <c r="D4326">
        <v>537.07000000000005</v>
      </c>
      <c r="E4326">
        <v>135.22999999999999</v>
      </c>
      <c r="F4326">
        <v>127.63</v>
      </c>
      <c r="G4326">
        <v>70.760000000000005</v>
      </c>
      <c r="H4326">
        <v>264.01</v>
      </c>
      <c r="I4326">
        <v>141.21</v>
      </c>
      <c r="J4326">
        <v>114.11</v>
      </c>
      <c r="K4326">
        <v>812.02</v>
      </c>
      <c r="L4326">
        <v>49.86</v>
      </c>
      <c r="O4326" s="1">
        <v>44502</v>
      </c>
      <c r="P4326" s="4">
        <f t="shared" si="137"/>
        <v>216.75637499999999</v>
      </c>
      <c r="Q4326" s="4">
        <f t="shared" si="136"/>
        <v>488.37</v>
      </c>
      <c r="T4326" s="59"/>
      <c r="U4326" s="59"/>
    </row>
    <row r="4327" spans="1:21" x14ac:dyDescent="0.3">
      <c r="A4327">
        <v>44503</v>
      </c>
      <c r="B4327">
        <v>494</v>
      </c>
      <c r="C4327">
        <v>189.19</v>
      </c>
      <c r="D4327">
        <v>542.37</v>
      </c>
      <c r="E4327">
        <v>138.47999999999999</v>
      </c>
      <c r="F4327">
        <v>130.53</v>
      </c>
      <c r="G4327">
        <v>71.25</v>
      </c>
      <c r="H4327">
        <v>265.98</v>
      </c>
      <c r="I4327">
        <v>142.75</v>
      </c>
      <c r="J4327">
        <v>114.01</v>
      </c>
      <c r="K4327">
        <v>830.02</v>
      </c>
      <c r="L4327">
        <v>50.39</v>
      </c>
      <c r="O4327" s="1">
        <v>44503</v>
      </c>
      <c r="P4327" s="4">
        <f t="shared" si="137"/>
        <v>219.43225000000001</v>
      </c>
      <c r="Q4327" s="4">
        <f t="shared" si="136"/>
        <v>494</v>
      </c>
      <c r="T4327" s="59"/>
      <c r="U4327" s="59"/>
    </row>
    <row r="4328" spans="1:21" x14ac:dyDescent="0.3">
      <c r="A4328">
        <v>44504</v>
      </c>
      <c r="B4328">
        <v>510.62</v>
      </c>
      <c r="C4328">
        <v>191.11</v>
      </c>
      <c r="D4328">
        <v>548.62</v>
      </c>
      <c r="E4328">
        <v>156.11000000000001</v>
      </c>
      <c r="F4328">
        <v>137.5</v>
      </c>
      <c r="G4328">
        <v>72.239999999999995</v>
      </c>
      <c r="H4328">
        <v>298.01</v>
      </c>
      <c r="I4328">
        <v>150.13</v>
      </c>
      <c r="J4328">
        <v>117.79</v>
      </c>
      <c r="K4328">
        <v>850.49</v>
      </c>
      <c r="L4328">
        <v>50.31</v>
      </c>
      <c r="O4328" s="1">
        <v>44504</v>
      </c>
      <c r="P4328" s="4">
        <f t="shared" si="137"/>
        <v>228.86737499999998</v>
      </c>
      <c r="Q4328" s="4">
        <f t="shared" si="136"/>
        <v>510.62</v>
      </c>
      <c r="T4328" s="59"/>
      <c r="U4328" s="59"/>
    </row>
    <row r="4329" spans="1:21" x14ac:dyDescent="0.3">
      <c r="A4329">
        <v>44505</v>
      </c>
      <c r="B4329">
        <v>516.29</v>
      </c>
      <c r="C4329">
        <v>193.4</v>
      </c>
      <c r="D4329">
        <v>558.91999999999996</v>
      </c>
      <c r="E4329">
        <v>163.03</v>
      </c>
      <c r="F4329">
        <v>136.34</v>
      </c>
      <c r="G4329">
        <v>72.92</v>
      </c>
      <c r="H4329">
        <v>297.52</v>
      </c>
      <c r="I4329">
        <v>153.29</v>
      </c>
      <c r="J4329">
        <v>117.8</v>
      </c>
      <c r="K4329">
        <v>847</v>
      </c>
      <c r="L4329">
        <v>50.92</v>
      </c>
      <c r="O4329" s="1">
        <v>44505</v>
      </c>
      <c r="P4329" s="4">
        <f t="shared" si="137"/>
        <v>231.20325</v>
      </c>
      <c r="Q4329" s="4">
        <f t="shared" si="136"/>
        <v>516.29</v>
      </c>
      <c r="T4329" s="59"/>
      <c r="U4329" s="59"/>
    </row>
    <row r="4330" spans="1:21" x14ac:dyDescent="0.3">
      <c r="A4330">
        <v>44506</v>
      </c>
      <c r="B4330">
        <v>516.29</v>
      </c>
      <c r="C4330">
        <v>193.4</v>
      </c>
      <c r="D4330">
        <v>558.91999999999996</v>
      </c>
      <c r="E4330">
        <v>163.03</v>
      </c>
      <c r="F4330">
        <v>136.34</v>
      </c>
      <c r="G4330">
        <v>72.92</v>
      </c>
      <c r="H4330">
        <v>297.52</v>
      </c>
      <c r="I4330">
        <v>153.29</v>
      </c>
      <c r="J4330">
        <v>117.8</v>
      </c>
      <c r="K4330">
        <v>847</v>
      </c>
      <c r="L4330">
        <v>50.92</v>
      </c>
      <c r="O4330" s="1">
        <v>44506</v>
      </c>
      <c r="P4330" s="4">
        <f t="shared" si="137"/>
        <v>231.20325</v>
      </c>
      <c r="Q4330" s="4">
        <f t="shared" si="136"/>
        <v>516.29</v>
      </c>
      <c r="T4330" s="59"/>
      <c r="U4330" s="59"/>
    </row>
    <row r="4331" spans="1:21" x14ac:dyDescent="0.3">
      <c r="A4331">
        <v>44507</v>
      </c>
      <c r="B4331">
        <v>516.29</v>
      </c>
      <c r="C4331">
        <v>193.4</v>
      </c>
      <c r="D4331">
        <v>558.91999999999996</v>
      </c>
      <c r="E4331">
        <v>163.03</v>
      </c>
      <c r="F4331">
        <v>136.34</v>
      </c>
      <c r="G4331">
        <v>72.92</v>
      </c>
      <c r="H4331">
        <v>297.52</v>
      </c>
      <c r="I4331">
        <v>153.29</v>
      </c>
      <c r="J4331">
        <v>117.8</v>
      </c>
      <c r="K4331">
        <v>847</v>
      </c>
      <c r="L4331">
        <v>50.92</v>
      </c>
      <c r="O4331" s="1">
        <v>44507</v>
      </c>
      <c r="P4331" s="4">
        <f t="shared" si="137"/>
        <v>231.20325</v>
      </c>
      <c r="Q4331" s="4">
        <f t="shared" si="136"/>
        <v>516.29</v>
      </c>
      <c r="T4331" s="59"/>
      <c r="U4331" s="59"/>
    </row>
    <row r="4332" spans="1:21" x14ac:dyDescent="0.3">
      <c r="A4332">
        <v>44508</v>
      </c>
      <c r="B4332">
        <v>523.27</v>
      </c>
      <c r="C4332">
        <v>192.36</v>
      </c>
      <c r="D4332">
        <v>558.95000000000005</v>
      </c>
      <c r="E4332">
        <v>165.85</v>
      </c>
      <c r="F4332">
        <v>150.16</v>
      </c>
      <c r="G4332">
        <v>74.56</v>
      </c>
      <c r="H4332">
        <v>308.04000000000002</v>
      </c>
      <c r="I4332">
        <v>152.96</v>
      </c>
      <c r="J4332">
        <v>120.91</v>
      </c>
      <c r="K4332">
        <v>849.93</v>
      </c>
      <c r="L4332">
        <v>51.55</v>
      </c>
      <c r="O4332" s="1">
        <v>44508</v>
      </c>
      <c r="P4332" s="4">
        <f t="shared" si="137"/>
        <v>234.66537500000001</v>
      </c>
      <c r="Q4332" s="4">
        <f t="shared" si="136"/>
        <v>523.27</v>
      </c>
      <c r="T4332" s="59"/>
      <c r="U4332" s="59"/>
    </row>
    <row r="4333" spans="1:21" x14ac:dyDescent="0.3">
      <c r="A4333">
        <v>44509</v>
      </c>
      <c r="B4333">
        <v>523.27</v>
      </c>
      <c r="C4333">
        <v>190.79</v>
      </c>
      <c r="D4333">
        <v>557.79999999999995</v>
      </c>
      <c r="E4333">
        <v>166.74</v>
      </c>
      <c r="F4333">
        <v>148.91999999999999</v>
      </c>
      <c r="G4333">
        <v>75.59</v>
      </c>
      <c r="H4333">
        <v>306.57</v>
      </c>
      <c r="I4333">
        <v>156.29</v>
      </c>
      <c r="J4333">
        <v>121.78</v>
      </c>
      <c r="K4333">
        <v>850.05</v>
      </c>
      <c r="L4333">
        <v>51.2</v>
      </c>
      <c r="O4333" s="1">
        <v>44509</v>
      </c>
      <c r="P4333" s="4">
        <f t="shared" si="137"/>
        <v>234.65525</v>
      </c>
      <c r="Q4333" s="4">
        <f t="shared" ref="Q4333:Q4385" si="138">B4333</f>
        <v>523.27</v>
      </c>
      <c r="T4333" s="59"/>
      <c r="U4333" s="59"/>
    </row>
    <row r="4334" spans="1:21" x14ac:dyDescent="0.3">
      <c r="A4334">
        <v>44510</v>
      </c>
      <c r="B4334">
        <v>507.84</v>
      </c>
      <c r="C4334">
        <v>187.02</v>
      </c>
      <c r="D4334">
        <v>548.77</v>
      </c>
      <c r="E4334">
        <v>159.80000000000001</v>
      </c>
      <c r="F4334">
        <v>139.87</v>
      </c>
      <c r="G4334">
        <v>73.41</v>
      </c>
      <c r="H4334">
        <v>294.58999999999997</v>
      </c>
      <c r="I4334">
        <v>150.4</v>
      </c>
      <c r="J4334">
        <v>118.2</v>
      </c>
      <c r="K4334">
        <v>817.85</v>
      </c>
      <c r="L4334">
        <v>50.76</v>
      </c>
      <c r="O4334" s="1">
        <v>44510</v>
      </c>
      <c r="P4334" s="4">
        <f t="shared" si="137"/>
        <v>227.32225000000003</v>
      </c>
      <c r="Q4334" s="4">
        <f t="shared" si="138"/>
        <v>507.84</v>
      </c>
      <c r="T4334" s="59"/>
      <c r="U4334" s="59"/>
    </row>
    <row r="4335" spans="1:21" x14ac:dyDescent="0.3">
      <c r="A4335">
        <v>44511</v>
      </c>
      <c r="B4335">
        <v>518.58000000000004</v>
      </c>
      <c r="C4335">
        <v>188.6</v>
      </c>
      <c r="D4335">
        <v>555.4</v>
      </c>
      <c r="E4335">
        <v>164.42</v>
      </c>
      <c r="F4335">
        <v>146.01</v>
      </c>
      <c r="G4335">
        <v>74.55</v>
      </c>
      <c r="H4335">
        <v>303.89999999999998</v>
      </c>
      <c r="I4335">
        <v>153.9</v>
      </c>
      <c r="J4335">
        <v>118.19</v>
      </c>
      <c r="K4335">
        <v>833.39</v>
      </c>
      <c r="L4335">
        <v>50.53</v>
      </c>
      <c r="O4335" s="1">
        <v>44511</v>
      </c>
      <c r="P4335" s="4">
        <f t="shared" si="137"/>
        <v>231.77637500000003</v>
      </c>
      <c r="Q4335" s="4">
        <f t="shared" si="138"/>
        <v>518.58000000000004</v>
      </c>
      <c r="T4335" s="59"/>
      <c r="U4335" s="59"/>
    </row>
    <row r="4336" spans="1:21" x14ac:dyDescent="0.3">
      <c r="A4336">
        <v>44512</v>
      </c>
      <c r="B4336">
        <v>523.65</v>
      </c>
      <c r="C4336">
        <v>190.08</v>
      </c>
      <c r="D4336">
        <v>563.22</v>
      </c>
      <c r="E4336">
        <v>164.94</v>
      </c>
      <c r="F4336">
        <v>147.88999999999999</v>
      </c>
      <c r="G4336">
        <v>77.3</v>
      </c>
      <c r="H4336">
        <v>303.89999999999998</v>
      </c>
      <c r="I4336">
        <v>156.82</v>
      </c>
      <c r="J4336">
        <v>118.69</v>
      </c>
      <c r="K4336">
        <v>851.63</v>
      </c>
      <c r="L4336">
        <v>50.31</v>
      </c>
      <c r="O4336" s="1">
        <v>44512</v>
      </c>
      <c r="P4336" s="4">
        <f t="shared" si="137"/>
        <v>234.64274999999998</v>
      </c>
      <c r="Q4336" s="4">
        <f t="shared" si="138"/>
        <v>523.65</v>
      </c>
      <c r="T4336" s="59"/>
      <c r="U4336" s="59"/>
    </row>
    <row r="4337" spans="1:21" x14ac:dyDescent="0.3">
      <c r="A4337">
        <v>44513</v>
      </c>
      <c r="B4337">
        <v>523.65</v>
      </c>
      <c r="C4337">
        <v>190.08</v>
      </c>
      <c r="D4337">
        <v>563.22</v>
      </c>
      <c r="E4337">
        <v>164.94</v>
      </c>
      <c r="F4337">
        <v>147.88999999999999</v>
      </c>
      <c r="G4337">
        <v>77.3</v>
      </c>
      <c r="H4337">
        <v>303.89999999999998</v>
      </c>
      <c r="I4337">
        <v>156.82</v>
      </c>
      <c r="J4337">
        <v>118.69</v>
      </c>
      <c r="K4337">
        <v>851.63</v>
      </c>
      <c r="L4337">
        <v>50.31</v>
      </c>
      <c r="O4337" s="1">
        <v>44513</v>
      </c>
      <c r="P4337" s="4">
        <f t="shared" si="137"/>
        <v>234.64274999999998</v>
      </c>
      <c r="Q4337" s="4">
        <f t="shared" si="138"/>
        <v>523.65</v>
      </c>
      <c r="T4337" s="59"/>
      <c r="U4337" s="59"/>
    </row>
    <row r="4338" spans="1:21" x14ac:dyDescent="0.3">
      <c r="A4338">
        <v>44514</v>
      </c>
      <c r="B4338">
        <v>523.65</v>
      </c>
      <c r="C4338">
        <v>190.08</v>
      </c>
      <c r="D4338">
        <v>563.22</v>
      </c>
      <c r="E4338">
        <v>164.94</v>
      </c>
      <c r="F4338">
        <v>147.88999999999999</v>
      </c>
      <c r="G4338">
        <v>77.3</v>
      </c>
      <c r="H4338">
        <v>303.89999999999998</v>
      </c>
      <c r="I4338">
        <v>156.82</v>
      </c>
      <c r="J4338">
        <v>118.69</v>
      </c>
      <c r="K4338">
        <v>851.63</v>
      </c>
      <c r="L4338">
        <v>50.31</v>
      </c>
      <c r="O4338" s="1">
        <v>44514</v>
      </c>
      <c r="P4338" s="4">
        <f t="shared" si="137"/>
        <v>234.64274999999998</v>
      </c>
      <c r="Q4338" s="4">
        <f t="shared" si="138"/>
        <v>523.65</v>
      </c>
      <c r="T4338" s="59"/>
      <c r="U4338" s="59"/>
    </row>
    <row r="4339" spans="1:21" x14ac:dyDescent="0.3">
      <c r="A4339">
        <v>44515</v>
      </c>
      <c r="B4339">
        <v>523.26</v>
      </c>
      <c r="C4339">
        <v>189.23</v>
      </c>
      <c r="D4339">
        <v>565.77</v>
      </c>
      <c r="E4339">
        <v>168.51</v>
      </c>
      <c r="F4339">
        <v>146.49</v>
      </c>
      <c r="G4339">
        <v>76.78</v>
      </c>
      <c r="H4339">
        <v>300.25</v>
      </c>
      <c r="I4339">
        <v>156.27000000000001</v>
      </c>
      <c r="J4339">
        <v>118.12</v>
      </c>
      <c r="K4339">
        <v>856.72</v>
      </c>
      <c r="L4339">
        <v>50.32</v>
      </c>
      <c r="O4339" s="1">
        <v>44515</v>
      </c>
      <c r="P4339" s="4">
        <f t="shared" si="137"/>
        <v>234.77425000000005</v>
      </c>
      <c r="Q4339" s="4">
        <f t="shared" si="138"/>
        <v>523.26</v>
      </c>
      <c r="T4339" s="59"/>
      <c r="U4339" s="59"/>
    </row>
    <row r="4340" spans="1:21" x14ac:dyDescent="0.3">
      <c r="A4340">
        <v>44516</v>
      </c>
      <c r="B4340">
        <v>531.1</v>
      </c>
      <c r="C4340">
        <v>188.52</v>
      </c>
      <c r="D4340">
        <v>568.77</v>
      </c>
      <c r="E4340">
        <v>181.81</v>
      </c>
      <c r="F4340">
        <v>152.44999999999999</v>
      </c>
      <c r="G4340">
        <v>76.81</v>
      </c>
      <c r="H4340">
        <v>302.02999999999997</v>
      </c>
      <c r="I4340">
        <v>157.86000000000001</v>
      </c>
      <c r="J4340">
        <v>118.08</v>
      </c>
      <c r="K4340">
        <v>860.55</v>
      </c>
      <c r="L4340">
        <v>50.61</v>
      </c>
      <c r="O4340" s="1">
        <v>44516</v>
      </c>
      <c r="P4340" s="4">
        <f t="shared" si="137"/>
        <v>237.80324999999999</v>
      </c>
      <c r="Q4340" s="4">
        <f t="shared" si="138"/>
        <v>531.1</v>
      </c>
      <c r="T4340" s="59"/>
      <c r="U4340" s="59"/>
    </row>
    <row r="4341" spans="1:21" x14ac:dyDescent="0.3">
      <c r="A4341">
        <v>44517</v>
      </c>
      <c r="B4341">
        <v>527.4</v>
      </c>
      <c r="C4341">
        <v>189.57</v>
      </c>
      <c r="D4341">
        <v>569.64</v>
      </c>
      <c r="E4341">
        <v>183.54</v>
      </c>
      <c r="F4341">
        <v>151.34</v>
      </c>
      <c r="G4341">
        <v>75.459999999999994</v>
      </c>
      <c r="H4341">
        <v>292.61</v>
      </c>
      <c r="I4341">
        <v>155.97999999999999</v>
      </c>
      <c r="J4341">
        <v>119.06</v>
      </c>
      <c r="K4341">
        <v>859.46</v>
      </c>
      <c r="L4341">
        <v>50.23</v>
      </c>
      <c r="O4341" s="1">
        <v>44517</v>
      </c>
      <c r="P4341" s="4">
        <f t="shared" si="137"/>
        <v>236.61762500000003</v>
      </c>
      <c r="Q4341" s="4">
        <f t="shared" si="138"/>
        <v>527.4</v>
      </c>
      <c r="T4341" s="59"/>
      <c r="U4341" s="59"/>
    </row>
    <row r="4342" spans="1:21" x14ac:dyDescent="0.3">
      <c r="A4342">
        <v>44518</v>
      </c>
      <c r="B4342">
        <v>536.22</v>
      </c>
      <c r="C4342">
        <v>193.47</v>
      </c>
      <c r="D4342">
        <v>574.80999999999995</v>
      </c>
      <c r="E4342">
        <v>186.32</v>
      </c>
      <c r="F4342">
        <v>155.02000000000001</v>
      </c>
      <c r="G4342">
        <v>77.02</v>
      </c>
      <c r="H4342">
        <v>316.75</v>
      </c>
      <c r="I4342">
        <v>158.74</v>
      </c>
      <c r="J4342">
        <v>123.39</v>
      </c>
      <c r="K4342">
        <v>879.12</v>
      </c>
      <c r="L4342">
        <v>49.68</v>
      </c>
      <c r="O4342" s="1">
        <v>44518</v>
      </c>
      <c r="P4342" s="4">
        <f t="shared" si="137"/>
        <v>242.70412500000003</v>
      </c>
      <c r="Q4342" s="4">
        <f t="shared" si="138"/>
        <v>536.22</v>
      </c>
      <c r="T4342" s="59"/>
      <c r="U4342" s="59"/>
    </row>
    <row r="4343" spans="1:21" x14ac:dyDescent="0.3">
      <c r="A4343">
        <v>44519</v>
      </c>
      <c r="B4343">
        <v>537.71</v>
      </c>
      <c r="C4343">
        <v>195.16</v>
      </c>
      <c r="D4343">
        <v>568.72</v>
      </c>
      <c r="E4343">
        <v>185</v>
      </c>
      <c r="F4343">
        <v>155.41</v>
      </c>
      <c r="G4343">
        <v>83.03</v>
      </c>
      <c r="H4343">
        <v>329.85</v>
      </c>
      <c r="I4343">
        <v>150.03</v>
      </c>
      <c r="J4343">
        <v>124.26</v>
      </c>
      <c r="K4343">
        <v>857.17</v>
      </c>
      <c r="L4343">
        <v>49.52</v>
      </c>
      <c r="O4343" s="1">
        <v>44519</v>
      </c>
      <c r="P4343" s="4">
        <f t="shared" si="137"/>
        <v>242.20249999999999</v>
      </c>
      <c r="Q4343" s="4">
        <f t="shared" si="138"/>
        <v>537.71</v>
      </c>
      <c r="T4343" s="59"/>
      <c r="U4343" s="59"/>
    </row>
    <row r="4344" spans="1:21" x14ac:dyDescent="0.3">
      <c r="A4344">
        <v>44520</v>
      </c>
      <c r="B4344">
        <v>537.71</v>
      </c>
      <c r="C4344">
        <v>195.16</v>
      </c>
      <c r="D4344">
        <v>568.72</v>
      </c>
      <c r="E4344">
        <v>185</v>
      </c>
      <c r="F4344">
        <v>155.41</v>
      </c>
      <c r="G4344">
        <v>83.03</v>
      </c>
      <c r="H4344">
        <v>329.85</v>
      </c>
      <c r="I4344">
        <v>150.03</v>
      </c>
      <c r="J4344">
        <v>124.26</v>
      </c>
      <c r="K4344">
        <v>857.17</v>
      </c>
      <c r="L4344">
        <v>49.52</v>
      </c>
      <c r="O4344" s="1">
        <v>44520</v>
      </c>
      <c r="P4344" s="4">
        <f t="shared" si="137"/>
        <v>242.20249999999999</v>
      </c>
      <c r="Q4344" s="4">
        <f t="shared" si="138"/>
        <v>537.71</v>
      </c>
      <c r="T4344" s="59"/>
      <c r="U4344" s="59"/>
    </row>
    <row r="4345" spans="1:21" x14ac:dyDescent="0.3">
      <c r="A4345">
        <v>44521</v>
      </c>
      <c r="B4345">
        <v>537.71</v>
      </c>
      <c r="C4345">
        <v>195.16</v>
      </c>
      <c r="D4345">
        <v>568.72</v>
      </c>
      <c r="E4345">
        <v>185</v>
      </c>
      <c r="F4345">
        <v>155.41</v>
      </c>
      <c r="G4345">
        <v>83.03</v>
      </c>
      <c r="H4345">
        <v>329.85</v>
      </c>
      <c r="I4345">
        <v>150.03</v>
      </c>
      <c r="J4345">
        <v>124.26</v>
      </c>
      <c r="K4345">
        <v>857.17</v>
      </c>
      <c r="L4345">
        <v>49.52</v>
      </c>
      <c r="O4345" s="1">
        <v>44521</v>
      </c>
      <c r="P4345" s="4">
        <f t="shared" si="137"/>
        <v>242.20249999999999</v>
      </c>
      <c r="Q4345" s="4">
        <f t="shared" si="138"/>
        <v>537.71</v>
      </c>
      <c r="T4345" s="59"/>
      <c r="U4345" s="59"/>
    </row>
    <row r="4346" spans="1:21" x14ac:dyDescent="0.3">
      <c r="A4346">
        <v>44522</v>
      </c>
      <c r="B4346">
        <v>529.91999999999996</v>
      </c>
      <c r="C4346">
        <v>192.5</v>
      </c>
      <c r="D4346">
        <v>553.28</v>
      </c>
      <c r="E4346">
        <v>181.4</v>
      </c>
      <c r="F4346">
        <v>152.52000000000001</v>
      </c>
      <c r="G4346">
        <v>83.86</v>
      </c>
      <c r="H4346">
        <v>319.56</v>
      </c>
      <c r="I4346">
        <v>147.55000000000001</v>
      </c>
      <c r="J4346">
        <v>124.75</v>
      </c>
      <c r="K4346">
        <v>825.75</v>
      </c>
      <c r="L4346">
        <v>49.83</v>
      </c>
      <c r="O4346" s="1">
        <v>44522</v>
      </c>
      <c r="P4346" s="4">
        <f t="shared" si="137"/>
        <v>236.58125000000001</v>
      </c>
      <c r="Q4346" s="4">
        <f t="shared" si="138"/>
        <v>529.91999999999996</v>
      </c>
      <c r="T4346" s="59"/>
      <c r="U4346" s="59"/>
    </row>
    <row r="4347" spans="1:21" x14ac:dyDescent="0.3">
      <c r="A4347">
        <v>44523</v>
      </c>
      <c r="B4347">
        <v>527.79</v>
      </c>
      <c r="C4347">
        <v>192.64</v>
      </c>
      <c r="D4347">
        <v>555.12</v>
      </c>
      <c r="E4347">
        <v>180.94</v>
      </c>
      <c r="F4347">
        <v>149.91999999999999</v>
      </c>
      <c r="G4347">
        <v>85.41</v>
      </c>
      <c r="H4347">
        <v>317.45999999999998</v>
      </c>
      <c r="I4347">
        <v>148.91999999999999</v>
      </c>
      <c r="J4347">
        <v>121.36</v>
      </c>
      <c r="K4347">
        <v>807.48</v>
      </c>
      <c r="L4347">
        <v>49.1</v>
      </c>
      <c r="O4347" s="1">
        <v>44523</v>
      </c>
      <c r="P4347" s="4">
        <f t="shared" si="137"/>
        <v>235.386875</v>
      </c>
      <c r="Q4347" s="4">
        <f t="shared" si="138"/>
        <v>527.79</v>
      </c>
      <c r="T4347" s="59"/>
      <c r="U4347" s="59"/>
    </row>
    <row r="4348" spans="1:21" x14ac:dyDescent="0.3">
      <c r="A4348">
        <v>44524</v>
      </c>
      <c r="B4348">
        <v>533.59</v>
      </c>
      <c r="C4348">
        <v>193.6</v>
      </c>
      <c r="D4348">
        <v>558.73</v>
      </c>
      <c r="E4348">
        <v>180.71</v>
      </c>
      <c r="F4348">
        <v>157.80000000000001</v>
      </c>
      <c r="G4348">
        <v>86.21</v>
      </c>
      <c r="H4348">
        <v>326.74</v>
      </c>
      <c r="I4348">
        <v>149.01</v>
      </c>
      <c r="J4348">
        <v>120.71</v>
      </c>
      <c r="K4348">
        <v>802.39</v>
      </c>
      <c r="L4348">
        <v>49.76</v>
      </c>
      <c r="O4348" s="1">
        <v>44524</v>
      </c>
      <c r="P4348" s="4">
        <f t="shared" si="137"/>
        <v>237.69300000000004</v>
      </c>
      <c r="Q4348" s="4">
        <f t="shared" si="138"/>
        <v>533.59</v>
      </c>
      <c r="T4348" s="59"/>
      <c r="U4348" s="59"/>
    </row>
    <row r="4349" spans="1:21" x14ac:dyDescent="0.3">
      <c r="A4349">
        <v>44525</v>
      </c>
      <c r="B4349">
        <v>533.59</v>
      </c>
      <c r="C4349">
        <v>193.6</v>
      </c>
      <c r="D4349">
        <v>558.73</v>
      </c>
      <c r="E4349">
        <v>180.71</v>
      </c>
      <c r="F4349">
        <v>157.80000000000001</v>
      </c>
      <c r="G4349">
        <v>86.21</v>
      </c>
      <c r="H4349">
        <v>326.74</v>
      </c>
      <c r="I4349">
        <v>149.01</v>
      </c>
      <c r="J4349">
        <v>120.71</v>
      </c>
      <c r="K4349">
        <v>802.39</v>
      </c>
      <c r="L4349">
        <v>49.76</v>
      </c>
      <c r="O4349" s="1">
        <v>44525</v>
      </c>
      <c r="P4349" s="4">
        <f t="shared" si="137"/>
        <v>237.69300000000004</v>
      </c>
      <c r="Q4349" s="4">
        <f t="shared" si="138"/>
        <v>533.59</v>
      </c>
      <c r="T4349" s="59"/>
      <c r="U4349" s="59"/>
    </row>
    <row r="4350" spans="1:21" x14ac:dyDescent="0.3">
      <c r="A4350">
        <v>44526</v>
      </c>
      <c r="B4350">
        <v>518.74</v>
      </c>
      <c r="C4350">
        <v>188.26</v>
      </c>
      <c r="D4350">
        <v>546.59</v>
      </c>
      <c r="E4350">
        <v>175.74</v>
      </c>
      <c r="F4350">
        <v>154.81</v>
      </c>
      <c r="G4350">
        <v>83.42</v>
      </c>
      <c r="H4350">
        <v>315.02999999999997</v>
      </c>
      <c r="I4350">
        <v>143.29</v>
      </c>
      <c r="J4350">
        <v>117.09</v>
      </c>
      <c r="K4350">
        <v>782.02</v>
      </c>
      <c r="L4350">
        <v>48.78</v>
      </c>
      <c r="O4350" s="1">
        <v>44526</v>
      </c>
      <c r="P4350" s="4">
        <f t="shared" si="137"/>
        <v>231.24650000000003</v>
      </c>
      <c r="Q4350" s="4">
        <f t="shared" si="138"/>
        <v>518.74</v>
      </c>
      <c r="T4350" s="59"/>
      <c r="U4350" s="59"/>
    </row>
    <row r="4351" spans="1:21" x14ac:dyDescent="0.3">
      <c r="A4351">
        <v>44527</v>
      </c>
      <c r="B4351">
        <v>518.74</v>
      </c>
      <c r="C4351">
        <v>188.26</v>
      </c>
      <c r="D4351">
        <v>546.59</v>
      </c>
      <c r="E4351">
        <v>175.74</v>
      </c>
      <c r="F4351">
        <v>154.81</v>
      </c>
      <c r="G4351">
        <v>83.42</v>
      </c>
      <c r="H4351">
        <v>315.02999999999997</v>
      </c>
      <c r="I4351">
        <v>143.29</v>
      </c>
      <c r="J4351">
        <v>117.09</v>
      </c>
      <c r="K4351">
        <v>782.02</v>
      </c>
      <c r="L4351">
        <v>48.78</v>
      </c>
      <c r="O4351" s="1">
        <v>44527</v>
      </c>
      <c r="P4351" s="4">
        <f t="shared" si="137"/>
        <v>231.24650000000003</v>
      </c>
      <c r="Q4351" s="4">
        <f t="shared" si="138"/>
        <v>518.74</v>
      </c>
      <c r="T4351" s="59"/>
      <c r="U4351" s="59"/>
    </row>
    <row r="4352" spans="1:21" x14ac:dyDescent="0.3">
      <c r="A4352">
        <v>44528</v>
      </c>
      <c r="B4352">
        <v>518.74</v>
      </c>
      <c r="C4352">
        <v>188.26</v>
      </c>
      <c r="D4352">
        <v>546.59</v>
      </c>
      <c r="E4352">
        <v>175.74</v>
      </c>
      <c r="F4352">
        <v>154.81</v>
      </c>
      <c r="G4352">
        <v>83.42</v>
      </c>
      <c r="H4352">
        <v>315.02999999999997</v>
      </c>
      <c r="I4352">
        <v>143.29</v>
      </c>
      <c r="J4352">
        <v>117.09</v>
      </c>
      <c r="K4352">
        <v>782.02</v>
      </c>
      <c r="L4352">
        <v>48.78</v>
      </c>
      <c r="O4352" s="1">
        <v>44528</v>
      </c>
      <c r="P4352" s="4">
        <f t="shared" si="137"/>
        <v>231.24650000000003</v>
      </c>
      <c r="Q4352" s="4">
        <f t="shared" si="138"/>
        <v>518.74</v>
      </c>
      <c r="T4352" s="59"/>
      <c r="U4352" s="59"/>
    </row>
    <row r="4353" spans="1:21" x14ac:dyDescent="0.3">
      <c r="A4353">
        <v>44529</v>
      </c>
      <c r="B4353">
        <v>538.67999999999995</v>
      </c>
      <c r="C4353">
        <v>194.38</v>
      </c>
      <c r="D4353">
        <v>564.34</v>
      </c>
      <c r="E4353">
        <v>183.74</v>
      </c>
      <c r="F4353">
        <v>161.91</v>
      </c>
      <c r="G4353">
        <v>86.14</v>
      </c>
      <c r="H4353">
        <v>333.76</v>
      </c>
      <c r="I4353">
        <v>151.22</v>
      </c>
      <c r="J4353">
        <v>119.28</v>
      </c>
      <c r="K4353">
        <v>815.01</v>
      </c>
      <c r="L4353">
        <v>50</v>
      </c>
      <c r="O4353" s="1">
        <v>44529</v>
      </c>
      <c r="P4353" s="4">
        <f t="shared" si="137"/>
        <v>240.83212500000002</v>
      </c>
      <c r="Q4353" s="4">
        <f t="shared" si="138"/>
        <v>538.67999999999995</v>
      </c>
      <c r="T4353" s="59"/>
      <c r="U4353" s="59"/>
    </row>
    <row r="4354" spans="1:21" x14ac:dyDescent="0.3">
      <c r="A4354">
        <v>44530</v>
      </c>
      <c r="B4354">
        <v>529.24</v>
      </c>
      <c r="C4354">
        <v>192.37</v>
      </c>
      <c r="D4354">
        <v>553.67999999999995</v>
      </c>
      <c r="E4354">
        <v>180.56</v>
      </c>
      <c r="F4354">
        <v>158.37</v>
      </c>
      <c r="G4354">
        <v>84</v>
      </c>
      <c r="H4354">
        <v>326.76</v>
      </c>
      <c r="I4354">
        <v>147.19</v>
      </c>
      <c r="J4354">
        <v>117.15</v>
      </c>
      <c r="K4354">
        <v>791.51</v>
      </c>
      <c r="L4354">
        <v>49.2</v>
      </c>
      <c r="O4354" s="1">
        <v>44530</v>
      </c>
      <c r="P4354" s="4">
        <f t="shared" si="137"/>
        <v>235.79762499999998</v>
      </c>
      <c r="Q4354" s="4">
        <f t="shared" si="138"/>
        <v>529.24</v>
      </c>
      <c r="T4354" s="59"/>
      <c r="U4354" s="59"/>
    </row>
    <row r="4355" spans="1:21" x14ac:dyDescent="0.3">
      <c r="A4355">
        <v>44531</v>
      </c>
      <c r="B4355">
        <v>525.01</v>
      </c>
      <c r="C4355">
        <v>191.76</v>
      </c>
      <c r="D4355">
        <v>554.76</v>
      </c>
      <c r="E4355">
        <v>175.63</v>
      </c>
      <c r="F4355">
        <v>149.11000000000001</v>
      </c>
      <c r="G4355">
        <v>85.15</v>
      </c>
      <c r="H4355">
        <v>314.35000000000002</v>
      </c>
      <c r="I4355">
        <v>151.66999999999999</v>
      </c>
      <c r="J4355">
        <v>120.63</v>
      </c>
      <c r="K4355">
        <v>804</v>
      </c>
      <c r="L4355">
        <v>48.6</v>
      </c>
      <c r="O4355" s="1">
        <v>44531</v>
      </c>
      <c r="P4355" s="4">
        <f t="shared" si="137"/>
        <v>234.22237499999997</v>
      </c>
      <c r="Q4355" s="4">
        <f t="shared" si="138"/>
        <v>525.01</v>
      </c>
      <c r="T4355" s="59"/>
      <c r="U4355" s="59"/>
    </row>
    <row r="4356" spans="1:21" x14ac:dyDescent="0.3">
      <c r="A4356">
        <v>44532</v>
      </c>
      <c r="B4356">
        <v>525.77</v>
      </c>
      <c r="C4356">
        <v>193.58</v>
      </c>
      <c r="D4356">
        <v>552.45000000000005</v>
      </c>
      <c r="E4356">
        <v>177.03</v>
      </c>
      <c r="F4356">
        <v>150.68</v>
      </c>
      <c r="G4356">
        <v>82.88</v>
      </c>
      <c r="H4356">
        <v>321.26</v>
      </c>
      <c r="I4356">
        <v>146.49</v>
      </c>
      <c r="J4356">
        <v>121.7</v>
      </c>
      <c r="K4356">
        <v>789.38</v>
      </c>
      <c r="L4356">
        <v>49.5</v>
      </c>
      <c r="O4356" s="1">
        <v>44532</v>
      </c>
      <c r="P4356" s="4">
        <f t="shared" ref="P4356:P4385" si="139">SUMPRODUCT(C4356:L4356,$C$1:$L$1)</f>
        <v>233.864375</v>
      </c>
      <c r="Q4356" s="4">
        <f t="shared" si="138"/>
        <v>525.77</v>
      </c>
      <c r="T4356" s="59"/>
      <c r="U4356" s="59"/>
    </row>
    <row r="4357" spans="1:21" x14ac:dyDescent="0.3">
      <c r="A4357">
        <v>44533</v>
      </c>
      <c r="B4357">
        <v>524.44000000000005</v>
      </c>
      <c r="C4357">
        <v>193.38</v>
      </c>
      <c r="D4357">
        <v>558.12</v>
      </c>
      <c r="E4357">
        <v>176.51</v>
      </c>
      <c r="F4357">
        <v>144.01</v>
      </c>
      <c r="G4357">
        <v>81.62</v>
      </c>
      <c r="H4357">
        <v>306.93</v>
      </c>
      <c r="I4357">
        <v>145.83000000000001</v>
      </c>
      <c r="J4357">
        <v>119.33</v>
      </c>
      <c r="K4357">
        <v>771.52</v>
      </c>
      <c r="L4357">
        <v>49.25</v>
      </c>
      <c r="O4357" s="1">
        <v>44533</v>
      </c>
      <c r="P4357" s="4">
        <f t="shared" si="139"/>
        <v>230.80312500000002</v>
      </c>
      <c r="Q4357" s="4">
        <f t="shared" si="138"/>
        <v>524.44000000000005</v>
      </c>
      <c r="T4357" s="59"/>
      <c r="U4357" s="59"/>
    </row>
    <row r="4358" spans="1:21" x14ac:dyDescent="0.3">
      <c r="A4358">
        <v>44534</v>
      </c>
      <c r="B4358">
        <v>524.44000000000005</v>
      </c>
      <c r="C4358">
        <v>193.38</v>
      </c>
      <c r="D4358">
        <v>558.12</v>
      </c>
      <c r="E4358">
        <v>176.51</v>
      </c>
      <c r="F4358">
        <v>144.01</v>
      </c>
      <c r="G4358">
        <v>81.62</v>
      </c>
      <c r="H4358">
        <v>306.93</v>
      </c>
      <c r="I4358">
        <v>145.83000000000001</v>
      </c>
      <c r="J4358">
        <v>119.33</v>
      </c>
      <c r="K4358">
        <v>771.52</v>
      </c>
      <c r="L4358">
        <v>49.25</v>
      </c>
      <c r="O4358" s="1">
        <v>44534</v>
      </c>
      <c r="P4358" s="4">
        <f t="shared" si="139"/>
        <v>230.80312500000002</v>
      </c>
      <c r="Q4358" s="4">
        <f t="shared" si="138"/>
        <v>524.44000000000005</v>
      </c>
      <c r="T4358" s="59"/>
      <c r="U4358" s="59"/>
    </row>
    <row r="4359" spans="1:21" x14ac:dyDescent="0.3">
      <c r="A4359">
        <v>44535</v>
      </c>
      <c r="B4359">
        <v>524.44000000000005</v>
      </c>
      <c r="C4359">
        <v>193.38</v>
      </c>
      <c r="D4359">
        <v>558.12</v>
      </c>
      <c r="E4359">
        <v>176.51</v>
      </c>
      <c r="F4359">
        <v>144.01</v>
      </c>
      <c r="G4359">
        <v>81.62</v>
      </c>
      <c r="H4359">
        <v>306.93</v>
      </c>
      <c r="I4359">
        <v>145.83000000000001</v>
      </c>
      <c r="J4359">
        <v>119.33</v>
      </c>
      <c r="K4359">
        <v>771.52</v>
      </c>
      <c r="L4359">
        <v>49.25</v>
      </c>
      <c r="O4359" s="1">
        <v>44535</v>
      </c>
      <c r="P4359" s="4">
        <f t="shared" si="139"/>
        <v>230.80312500000002</v>
      </c>
      <c r="Q4359" s="4">
        <f t="shared" si="138"/>
        <v>524.44000000000005</v>
      </c>
      <c r="T4359" s="59"/>
      <c r="U4359" s="59"/>
    </row>
    <row r="4360" spans="1:21" x14ac:dyDescent="0.3">
      <c r="A4360">
        <v>44536</v>
      </c>
      <c r="B4360">
        <v>523.77</v>
      </c>
      <c r="C4360">
        <v>194.61</v>
      </c>
      <c r="D4360">
        <v>564.98</v>
      </c>
      <c r="E4360">
        <v>175.45</v>
      </c>
      <c r="F4360">
        <v>139.06</v>
      </c>
      <c r="G4360">
        <v>82.45</v>
      </c>
      <c r="H4360">
        <v>300.37</v>
      </c>
      <c r="I4360">
        <v>147.38</v>
      </c>
      <c r="J4360">
        <v>119.14</v>
      </c>
      <c r="K4360">
        <v>756.39</v>
      </c>
      <c r="L4360">
        <v>50.99</v>
      </c>
      <c r="O4360" s="1">
        <v>44536</v>
      </c>
      <c r="P4360" s="4">
        <f t="shared" si="139"/>
        <v>229.99662500000002</v>
      </c>
      <c r="Q4360" s="4">
        <f t="shared" si="138"/>
        <v>523.77</v>
      </c>
      <c r="T4360" s="59"/>
      <c r="U4360" s="59"/>
    </row>
    <row r="4361" spans="1:21" x14ac:dyDescent="0.3">
      <c r="A4361">
        <v>44537</v>
      </c>
      <c r="B4361">
        <v>550.20000000000005</v>
      </c>
      <c r="C4361">
        <v>199.03</v>
      </c>
      <c r="D4361">
        <v>590.4</v>
      </c>
      <c r="E4361">
        <v>183.72</v>
      </c>
      <c r="F4361">
        <v>144.85</v>
      </c>
      <c r="G4361">
        <v>85.83</v>
      </c>
      <c r="H4361">
        <v>324.27</v>
      </c>
      <c r="I4361">
        <v>156.88999999999999</v>
      </c>
      <c r="J4361">
        <v>122.32</v>
      </c>
      <c r="K4361">
        <v>806.01</v>
      </c>
      <c r="L4361">
        <v>52.57</v>
      </c>
      <c r="O4361" s="1">
        <v>44537</v>
      </c>
      <c r="P4361" s="4">
        <f t="shared" si="139"/>
        <v>241.89200000000005</v>
      </c>
      <c r="Q4361" s="4">
        <f t="shared" si="138"/>
        <v>550.20000000000005</v>
      </c>
      <c r="T4361" s="59"/>
      <c r="U4361" s="59"/>
    </row>
    <row r="4362" spans="1:21" x14ac:dyDescent="0.3">
      <c r="A4362">
        <v>44538</v>
      </c>
      <c r="B4362">
        <v>546.62</v>
      </c>
      <c r="C4362">
        <v>196.39</v>
      </c>
      <c r="D4362">
        <v>588.55999999999995</v>
      </c>
      <c r="E4362">
        <v>182.63</v>
      </c>
      <c r="F4362">
        <v>145.24</v>
      </c>
      <c r="G4362">
        <v>86.02</v>
      </c>
      <c r="H4362">
        <v>318.26</v>
      </c>
      <c r="I4362">
        <v>157.29</v>
      </c>
      <c r="J4362">
        <v>121.8</v>
      </c>
      <c r="K4362">
        <v>803.92</v>
      </c>
      <c r="L4362">
        <v>51.75</v>
      </c>
      <c r="O4362" s="1">
        <v>44538</v>
      </c>
      <c r="P4362" s="4">
        <f t="shared" si="139"/>
        <v>240.47674999999998</v>
      </c>
      <c r="Q4362" s="4">
        <f t="shared" si="138"/>
        <v>546.62</v>
      </c>
      <c r="T4362" s="59"/>
      <c r="U4362" s="59"/>
    </row>
    <row r="4363" spans="1:21" x14ac:dyDescent="0.3">
      <c r="A4363">
        <v>44539</v>
      </c>
      <c r="B4363">
        <v>534.04999999999995</v>
      </c>
      <c r="C4363">
        <v>193.4</v>
      </c>
      <c r="D4363">
        <v>583.41999999999996</v>
      </c>
      <c r="E4363">
        <v>182.26</v>
      </c>
      <c r="F4363">
        <v>138.1</v>
      </c>
      <c r="G4363">
        <v>84.93</v>
      </c>
      <c r="H4363">
        <v>304.89999999999998</v>
      </c>
      <c r="I4363">
        <v>152.65</v>
      </c>
      <c r="J4363">
        <v>119.5</v>
      </c>
      <c r="K4363">
        <v>772.61</v>
      </c>
      <c r="L4363">
        <v>50.48</v>
      </c>
      <c r="O4363" s="1">
        <v>44539</v>
      </c>
      <c r="P4363" s="4">
        <f t="shared" si="139"/>
        <v>234.74624999999997</v>
      </c>
      <c r="Q4363" s="4">
        <f t="shared" si="138"/>
        <v>534.04999999999995</v>
      </c>
      <c r="T4363" s="59"/>
      <c r="U4363" s="59"/>
    </row>
    <row r="4364" spans="1:21" x14ac:dyDescent="0.3">
      <c r="A4364">
        <v>44540</v>
      </c>
      <c r="B4364">
        <v>539.09</v>
      </c>
      <c r="C4364">
        <v>196</v>
      </c>
      <c r="D4364">
        <v>631.67999999999995</v>
      </c>
      <c r="E4364">
        <v>183.88</v>
      </c>
      <c r="F4364">
        <v>138.55000000000001</v>
      </c>
      <c r="G4364">
        <v>85.54</v>
      </c>
      <c r="H4364">
        <v>301.98</v>
      </c>
      <c r="I4364">
        <v>152.72999999999999</v>
      </c>
      <c r="J4364">
        <v>119.13</v>
      </c>
      <c r="K4364">
        <v>781.84</v>
      </c>
      <c r="L4364">
        <v>50.59</v>
      </c>
      <c r="O4364" s="1">
        <v>44540</v>
      </c>
      <c r="P4364" s="4">
        <f t="shared" si="139"/>
        <v>240.90537500000002</v>
      </c>
      <c r="Q4364" s="4">
        <f t="shared" si="138"/>
        <v>539.09</v>
      </c>
      <c r="T4364" s="59"/>
      <c r="U4364" s="59"/>
    </row>
    <row r="4365" spans="1:21" x14ac:dyDescent="0.3">
      <c r="A4365">
        <v>44541</v>
      </c>
      <c r="B4365">
        <v>539.09</v>
      </c>
      <c r="C4365">
        <v>196</v>
      </c>
      <c r="D4365">
        <v>631.67999999999995</v>
      </c>
      <c r="E4365">
        <v>183.88</v>
      </c>
      <c r="F4365">
        <v>138.55000000000001</v>
      </c>
      <c r="G4365">
        <v>85.54</v>
      </c>
      <c r="H4365">
        <v>301.98</v>
      </c>
      <c r="I4365">
        <v>152.72999999999999</v>
      </c>
      <c r="J4365">
        <v>119.13</v>
      </c>
      <c r="K4365">
        <v>781.84</v>
      </c>
      <c r="L4365">
        <v>50.59</v>
      </c>
      <c r="O4365" s="1">
        <v>44541</v>
      </c>
      <c r="P4365" s="4">
        <f t="shared" si="139"/>
        <v>240.90537500000002</v>
      </c>
      <c r="Q4365" s="4">
        <f t="shared" si="138"/>
        <v>539.09</v>
      </c>
      <c r="T4365" s="59"/>
      <c r="U4365" s="59"/>
    </row>
    <row r="4366" spans="1:21" x14ac:dyDescent="0.3">
      <c r="A4366">
        <v>44542</v>
      </c>
      <c r="B4366">
        <v>539.09</v>
      </c>
      <c r="C4366">
        <v>196</v>
      </c>
      <c r="D4366">
        <v>631.67999999999995</v>
      </c>
      <c r="E4366">
        <v>183.88</v>
      </c>
      <c r="F4366">
        <v>138.55000000000001</v>
      </c>
      <c r="G4366">
        <v>85.54</v>
      </c>
      <c r="H4366">
        <v>301.98</v>
      </c>
      <c r="I4366">
        <v>152.72999999999999</v>
      </c>
      <c r="J4366">
        <v>119.13</v>
      </c>
      <c r="K4366">
        <v>781.84</v>
      </c>
      <c r="L4366">
        <v>50.59</v>
      </c>
      <c r="O4366" s="1">
        <v>44542</v>
      </c>
      <c r="P4366" s="4">
        <f t="shared" si="139"/>
        <v>240.90537500000002</v>
      </c>
      <c r="Q4366" s="4">
        <f t="shared" si="138"/>
        <v>539.09</v>
      </c>
      <c r="T4366" s="59"/>
      <c r="U4366" s="59"/>
    </row>
    <row r="4367" spans="1:21" x14ac:dyDescent="0.3">
      <c r="A4367">
        <v>44543</v>
      </c>
      <c r="B4367">
        <v>523.88</v>
      </c>
      <c r="C4367">
        <v>193.24</v>
      </c>
      <c r="D4367">
        <v>621.66</v>
      </c>
      <c r="E4367">
        <v>183.32</v>
      </c>
      <c r="F4367">
        <v>133.80000000000001</v>
      </c>
      <c r="G4367">
        <v>84.35</v>
      </c>
      <c r="H4367">
        <v>281.61</v>
      </c>
      <c r="I4367">
        <v>147.1</v>
      </c>
      <c r="J4367">
        <v>116.42</v>
      </c>
      <c r="K4367">
        <v>764.47</v>
      </c>
      <c r="L4367">
        <v>50</v>
      </c>
      <c r="O4367" s="1">
        <v>44543</v>
      </c>
      <c r="P4367" s="4">
        <f t="shared" si="139"/>
        <v>234.74100000000001</v>
      </c>
      <c r="Q4367" s="4">
        <f t="shared" si="138"/>
        <v>523.88</v>
      </c>
      <c r="T4367" s="59"/>
      <c r="U4367" s="59"/>
    </row>
    <row r="4368" spans="1:21" x14ac:dyDescent="0.3">
      <c r="A4368">
        <v>44544</v>
      </c>
      <c r="B4368">
        <v>521.36</v>
      </c>
      <c r="C4368">
        <v>190.27</v>
      </c>
      <c r="D4368">
        <v>614.91</v>
      </c>
      <c r="E4368">
        <v>181.98</v>
      </c>
      <c r="F4368">
        <v>135.6</v>
      </c>
      <c r="G4368">
        <v>83.29</v>
      </c>
      <c r="H4368">
        <v>283.37</v>
      </c>
      <c r="I4368">
        <v>147.72999999999999</v>
      </c>
      <c r="J4368">
        <v>116.29</v>
      </c>
      <c r="K4368">
        <v>754.39</v>
      </c>
      <c r="L4368">
        <v>49.7</v>
      </c>
      <c r="O4368" s="1">
        <v>44544</v>
      </c>
      <c r="P4368" s="4">
        <f t="shared" si="139"/>
        <v>233.30462500000002</v>
      </c>
      <c r="Q4368" s="4">
        <f t="shared" si="138"/>
        <v>521.36</v>
      </c>
      <c r="T4368" s="59"/>
      <c r="U4368" s="59"/>
    </row>
    <row r="4369" spans="1:21" x14ac:dyDescent="0.3">
      <c r="A4369">
        <v>44545</v>
      </c>
      <c r="B4369">
        <v>540.5</v>
      </c>
      <c r="C4369">
        <v>193.44</v>
      </c>
      <c r="D4369">
        <v>639.86</v>
      </c>
      <c r="E4369">
        <v>189.28</v>
      </c>
      <c r="F4369">
        <v>146.5</v>
      </c>
      <c r="G4369">
        <v>85.66</v>
      </c>
      <c r="H4369">
        <v>304.58999999999997</v>
      </c>
      <c r="I4369">
        <v>153.66</v>
      </c>
      <c r="J4369">
        <v>120.4</v>
      </c>
      <c r="K4369">
        <v>792.22</v>
      </c>
      <c r="L4369">
        <v>50.67</v>
      </c>
      <c r="O4369" s="1">
        <v>44545</v>
      </c>
      <c r="P4369" s="4">
        <f t="shared" si="139"/>
        <v>244.04275000000001</v>
      </c>
      <c r="Q4369" s="4">
        <f t="shared" si="138"/>
        <v>540.5</v>
      </c>
      <c r="T4369" s="59"/>
      <c r="U4369" s="59"/>
    </row>
    <row r="4370" spans="1:21" x14ac:dyDescent="0.3">
      <c r="A4370">
        <v>44546</v>
      </c>
      <c r="B4370">
        <v>516.91999999999996</v>
      </c>
      <c r="C4370">
        <v>188.24</v>
      </c>
      <c r="D4370">
        <v>620.67999999999995</v>
      </c>
      <c r="E4370">
        <v>178.15</v>
      </c>
      <c r="F4370">
        <v>138.63999999999999</v>
      </c>
      <c r="G4370">
        <v>82.69</v>
      </c>
      <c r="H4370">
        <v>283.87</v>
      </c>
      <c r="I4370">
        <v>146.69999999999999</v>
      </c>
      <c r="J4370">
        <v>116.57</v>
      </c>
      <c r="K4370">
        <v>755</v>
      </c>
      <c r="L4370">
        <v>50.83</v>
      </c>
      <c r="O4370" s="1">
        <v>44546</v>
      </c>
      <c r="P4370" s="4">
        <f t="shared" si="139"/>
        <v>233.68099999999998</v>
      </c>
      <c r="Q4370" s="4">
        <f t="shared" si="138"/>
        <v>516.91999999999996</v>
      </c>
      <c r="T4370" s="59"/>
      <c r="U4370" s="59"/>
    </row>
    <row r="4371" spans="1:21" x14ac:dyDescent="0.3">
      <c r="A4371">
        <v>44547</v>
      </c>
      <c r="B4371">
        <v>515.70000000000005</v>
      </c>
      <c r="C4371">
        <v>186.3</v>
      </c>
      <c r="D4371">
        <v>634.96</v>
      </c>
      <c r="E4371">
        <v>176.8</v>
      </c>
      <c r="F4371">
        <v>137.75</v>
      </c>
      <c r="G4371">
        <v>83</v>
      </c>
      <c r="H4371">
        <v>278.01</v>
      </c>
      <c r="I4371">
        <v>146.15</v>
      </c>
      <c r="J4371">
        <v>116.32</v>
      </c>
      <c r="K4371">
        <v>749.87</v>
      </c>
      <c r="L4371">
        <v>50.62</v>
      </c>
      <c r="O4371" s="1">
        <v>44547</v>
      </c>
      <c r="P4371" s="4">
        <f t="shared" si="139"/>
        <v>233.83837500000004</v>
      </c>
      <c r="Q4371" s="4">
        <f t="shared" si="138"/>
        <v>515.70000000000005</v>
      </c>
      <c r="T4371" s="59"/>
      <c r="U4371" s="59"/>
    </row>
    <row r="4372" spans="1:21" x14ac:dyDescent="0.3">
      <c r="A4372">
        <v>44548</v>
      </c>
      <c r="B4372">
        <v>515.70000000000005</v>
      </c>
      <c r="C4372">
        <v>186.3</v>
      </c>
      <c r="D4372">
        <v>634.96</v>
      </c>
      <c r="E4372">
        <v>176.8</v>
      </c>
      <c r="F4372">
        <v>137.75</v>
      </c>
      <c r="G4372">
        <v>83</v>
      </c>
      <c r="H4372">
        <v>278.01</v>
      </c>
      <c r="I4372">
        <v>146.15</v>
      </c>
      <c r="J4372">
        <v>116.32</v>
      </c>
      <c r="K4372">
        <v>749.87</v>
      </c>
      <c r="L4372">
        <v>50.62</v>
      </c>
      <c r="O4372" s="1">
        <v>44548</v>
      </c>
      <c r="P4372" s="4">
        <f t="shared" si="139"/>
        <v>233.83837500000004</v>
      </c>
      <c r="Q4372" s="4">
        <f t="shared" si="138"/>
        <v>515.70000000000005</v>
      </c>
      <c r="T4372" s="59"/>
      <c r="U4372" s="59"/>
    </row>
    <row r="4373" spans="1:21" x14ac:dyDescent="0.3">
      <c r="A4373">
        <v>44549</v>
      </c>
      <c r="B4373">
        <v>515.70000000000005</v>
      </c>
      <c r="C4373">
        <v>186.3</v>
      </c>
      <c r="D4373">
        <v>634.96</v>
      </c>
      <c r="E4373">
        <v>176.8</v>
      </c>
      <c r="F4373">
        <v>137.75</v>
      </c>
      <c r="G4373">
        <v>83</v>
      </c>
      <c r="H4373">
        <v>278.01</v>
      </c>
      <c r="I4373">
        <v>146.15</v>
      </c>
      <c r="J4373">
        <v>116.32</v>
      </c>
      <c r="K4373">
        <v>749.87</v>
      </c>
      <c r="L4373">
        <v>50.62</v>
      </c>
      <c r="O4373" s="1">
        <v>44549</v>
      </c>
      <c r="P4373" s="4">
        <f t="shared" si="139"/>
        <v>233.83837500000004</v>
      </c>
      <c r="Q4373" s="4">
        <f t="shared" si="138"/>
        <v>515.70000000000005</v>
      </c>
      <c r="T4373" s="59"/>
      <c r="U4373" s="59"/>
    </row>
    <row r="4374" spans="1:21" x14ac:dyDescent="0.3">
      <c r="A4374">
        <v>44550</v>
      </c>
      <c r="B4374">
        <v>511.66</v>
      </c>
      <c r="C4374">
        <v>184.24</v>
      </c>
      <c r="D4374">
        <v>645.03</v>
      </c>
      <c r="E4374">
        <v>176.67</v>
      </c>
      <c r="F4374">
        <v>135.80000000000001</v>
      </c>
      <c r="G4374">
        <v>82.03</v>
      </c>
      <c r="H4374">
        <v>277.19</v>
      </c>
      <c r="I4374">
        <v>145.01</v>
      </c>
      <c r="J4374">
        <v>114.94</v>
      </c>
      <c r="K4374">
        <v>752.88</v>
      </c>
      <c r="L4374">
        <v>49.6</v>
      </c>
      <c r="O4374" s="1">
        <v>44550</v>
      </c>
      <c r="P4374" s="4">
        <f t="shared" si="139"/>
        <v>234.14262500000004</v>
      </c>
      <c r="Q4374" s="4">
        <f t="shared" si="138"/>
        <v>511.66</v>
      </c>
      <c r="T4374" s="59"/>
      <c r="U4374" s="59"/>
    </row>
    <row r="4375" spans="1:21" x14ac:dyDescent="0.3">
      <c r="A4375">
        <v>44551</v>
      </c>
      <c r="B4375">
        <v>530.12</v>
      </c>
      <c r="C4375">
        <v>186.37</v>
      </c>
      <c r="D4375">
        <v>646.24</v>
      </c>
      <c r="E4375">
        <v>179.58</v>
      </c>
      <c r="F4375">
        <v>144.25</v>
      </c>
      <c r="G4375">
        <v>90.68</v>
      </c>
      <c r="H4375">
        <v>290.75</v>
      </c>
      <c r="I4375">
        <v>151.41999999999999</v>
      </c>
      <c r="J4375">
        <v>117.44</v>
      </c>
      <c r="K4375">
        <v>783.04</v>
      </c>
      <c r="L4375">
        <v>50.77</v>
      </c>
      <c r="O4375" s="1">
        <v>44551</v>
      </c>
      <c r="P4375" s="4">
        <f t="shared" si="139"/>
        <v>240.78074999999998</v>
      </c>
      <c r="Q4375" s="4">
        <f t="shared" si="138"/>
        <v>530.12</v>
      </c>
      <c r="T4375" s="59"/>
      <c r="U4375" s="59"/>
    </row>
    <row r="4376" spans="1:21" x14ac:dyDescent="0.3">
      <c r="A4376">
        <v>44552</v>
      </c>
      <c r="B4376">
        <v>535.63</v>
      </c>
      <c r="C4376">
        <v>186.93</v>
      </c>
      <c r="D4376">
        <v>655.20000000000005</v>
      </c>
      <c r="E4376">
        <v>181.38</v>
      </c>
      <c r="F4376">
        <v>143.88</v>
      </c>
      <c r="G4376">
        <v>90.34</v>
      </c>
      <c r="H4376">
        <v>294</v>
      </c>
      <c r="I4376">
        <v>152.32</v>
      </c>
      <c r="J4376">
        <v>121.3</v>
      </c>
      <c r="K4376">
        <v>792.12</v>
      </c>
      <c r="L4376">
        <v>50.97</v>
      </c>
      <c r="O4376" s="1">
        <v>44552</v>
      </c>
      <c r="P4376" s="4">
        <f t="shared" si="139"/>
        <v>243.11075000000002</v>
      </c>
      <c r="Q4376" s="4">
        <f t="shared" si="138"/>
        <v>535.63</v>
      </c>
      <c r="T4376" s="59"/>
      <c r="U4376" s="59"/>
    </row>
    <row r="4377" spans="1:21" x14ac:dyDescent="0.3">
      <c r="A4377">
        <v>44553</v>
      </c>
      <c r="B4377">
        <v>540.80999999999995</v>
      </c>
      <c r="C4377">
        <v>187.4</v>
      </c>
      <c r="D4377">
        <v>664.8</v>
      </c>
      <c r="E4377">
        <v>182.74</v>
      </c>
      <c r="F4377">
        <v>146.13999999999999</v>
      </c>
      <c r="G4377">
        <v>94.42</v>
      </c>
      <c r="H4377">
        <v>296.39999999999998</v>
      </c>
      <c r="I4377">
        <v>155.49</v>
      </c>
      <c r="J4377">
        <v>120.68</v>
      </c>
      <c r="K4377">
        <v>801.41</v>
      </c>
      <c r="L4377">
        <v>51.31</v>
      </c>
      <c r="O4377" s="1">
        <v>44553</v>
      </c>
      <c r="P4377" s="4">
        <f t="shared" si="139"/>
        <v>246.20825000000002</v>
      </c>
      <c r="Q4377" s="4">
        <f t="shared" si="138"/>
        <v>540.80999999999995</v>
      </c>
      <c r="T4377" s="59"/>
      <c r="U4377" s="59"/>
    </row>
    <row r="4378" spans="1:21" x14ac:dyDescent="0.3">
      <c r="A4378">
        <v>44554</v>
      </c>
      <c r="B4378">
        <v>540.80999999999995</v>
      </c>
      <c r="C4378">
        <v>187.4</v>
      </c>
      <c r="D4378">
        <v>664.8</v>
      </c>
      <c r="E4378">
        <v>182.74</v>
      </c>
      <c r="F4378">
        <v>146.13999999999999</v>
      </c>
      <c r="G4378">
        <v>94.42</v>
      </c>
      <c r="H4378">
        <v>296.39999999999998</v>
      </c>
      <c r="I4378">
        <v>155.49</v>
      </c>
      <c r="J4378">
        <v>120.68</v>
      </c>
      <c r="K4378">
        <v>801.41</v>
      </c>
      <c r="L4378">
        <v>51.31</v>
      </c>
      <c r="O4378" s="1">
        <v>44554</v>
      </c>
      <c r="P4378" s="4">
        <f t="shared" si="139"/>
        <v>246.20825000000002</v>
      </c>
      <c r="Q4378" s="4">
        <f t="shared" si="138"/>
        <v>540.80999999999995</v>
      </c>
      <c r="T4378" s="59"/>
      <c r="U4378" s="59"/>
    </row>
    <row r="4379" spans="1:21" x14ac:dyDescent="0.3">
      <c r="A4379">
        <v>44555</v>
      </c>
      <c r="B4379">
        <v>540.80999999999995</v>
      </c>
      <c r="C4379">
        <v>187.4</v>
      </c>
      <c r="D4379">
        <v>664.8</v>
      </c>
      <c r="E4379">
        <v>182.74</v>
      </c>
      <c r="F4379">
        <v>146.13999999999999</v>
      </c>
      <c r="G4379">
        <v>94.42</v>
      </c>
      <c r="H4379">
        <v>296.39999999999998</v>
      </c>
      <c r="I4379">
        <v>155.49</v>
      </c>
      <c r="J4379">
        <v>120.68</v>
      </c>
      <c r="K4379">
        <v>801.41</v>
      </c>
      <c r="L4379">
        <v>51.31</v>
      </c>
      <c r="O4379" s="1">
        <v>44555</v>
      </c>
      <c r="P4379" s="4">
        <f t="shared" si="139"/>
        <v>246.20825000000002</v>
      </c>
      <c r="Q4379" s="4">
        <f t="shared" si="138"/>
        <v>540.80999999999995</v>
      </c>
      <c r="T4379" s="59"/>
      <c r="U4379" s="59"/>
    </row>
    <row r="4380" spans="1:21" x14ac:dyDescent="0.3">
      <c r="A4380">
        <v>44556</v>
      </c>
      <c r="B4380">
        <v>540.80999999999995</v>
      </c>
      <c r="C4380">
        <v>187.4</v>
      </c>
      <c r="D4380">
        <v>664.8</v>
      </c>
      <c r="E4380">
        <v>182.74</v>
      </c>
      <c r="F4380">
        <v>146.13999999999999</v>
      </c>
      <c r="G4380">
        <v>94.42</v>
      </c>
      <c r="H4380">
        <v>296.39999999999998</v>
      </c>
      <c r="I4380">
        <v>155.49</v>
      </c>
      <c r="J4380">
        <v>120.68</v>
      </c>
      <c r="K4380">
        <v>801.41</v>
      </c>
      <c r="L4380">
        <v>51.31</v>
      </c>
      <c r="O4380" s="1">
        <v>44556</v>
      </c>
      <c r="P4380" s="4">
        <f t="shared" si="139"/>
        <v>246.20825000000002</v>
      </c>
      <c r="Q4380" s="4">
        <f t="shared" si="138"/>
        <v>540.80999999999995</v>
      </c>
      <c r="T4380" s="59"/>
      <c r="U4380" s="59"/>
    </row>
    <row r="4381" spans="1:21" x14ac:dyDescent="0.3">
      <c r="A4381">
        <v>44557</v>
      </c>
      <c r="B4381">
        <v>555.63</v>
      </c>
      <c r="C4381">
        <v>191.84</v>
      </c>
      <c r="D4381">
        <v>674.28</v>
      </c>
      <c r="E4381">
        <v>186.33</v>
      </c>
      <c r="F4381">
        <v>154.36000000000001</v>
      </c>
      <c r="G4381">
        <v>94.43</v>
      </c>
      <c r="H4381">
        <v>309.45</v>
      </c>
      <c r="I4381">
        <v>162.72</v>
      </c>
      <c r="J4381">
        <v>122.7</v>
      </c>
      <c r="K4381">
        <v>811.43</v>
      </c>
      <c r="L4381">
        <v>51.94</v>
      </c>
      <c r="O4381" s="1">
        <v>44557</v>
      </c>
      <c r="P4381" s="4">
        <f t="shared" si="139"/>
        <v>252.05837500000001</v>
      </c>
      <c r="Q4381" s="4">
        <f t="shared" si="138"/>
        <v>555.63</v>
      </c>
      <c r="T4381" s="59"/>
      <c r="U4381" s="59"/>
    </row>
    <row r="4382" spans="1:21" x14ac:dyDescent="0.3">
      <c r="A4382">
        <v>44558</v>
      </c>
      <c r="B4382">
        <v>549.5</v>
      </c>
      <c r="C4382">
        <v>191.1</v>
      </c>
      <c r="D4382">
        <v>669</v>
      </c>
      <c r="E4382">
        <v>184.82</v>
      </c>
      <c r="F4382">
        <v>153.15</v>
      </c>
      <c r="G4382">
        <v>92.94</v>
      </c>
      <c r="H4382">
        <v>303.22000000000003</v>
      </c>
      <c r="I4382">
        <v>159.63999999999999</v>
      </c>
      <c r="J4382">
        <v>122.06</v>
      </c>
      <c r="K4382">
        <v>804.77</v>
      </c>
      <c r="L4382">
        <v>51.76</v>
      </c>
      <c r="O4382" s="1">
        <v>44558</v>
      </c>
      <c r="P4382" s="4">
        <f t="shared" si="139"/>
        <v>249.47487499999997</v>
      </c>
      <c r="Q4382" s="4">
        <f t="shared" si="138"/>
        <v>549.5</v>
      </c>
      <c r="T4382" s="59"/>
      <c r="U4382" s="59"/>
    </row>
    <row r="4383" spans="1:21" x14ac:dyDescent="0.3">
      <c r="A4383">
        <v>44559</v>
      </c>
      <c r="B4383">
        <v>550.34</v>
      </c>
      <c r="C4383">
        <v>190.81</v>
      </c>
      <c r="D4383">
        <v>672.61</v>
      </c>
      <c r="E4383">
        <v>186.2</v>
      </c>
      <c r="F4383">
        <v>148.26</v>
      </c>
      <c r="G4383">
        <v>96.17</v>
      </c>
      <c r="H4383">
        <v>300.01</v>
      </c>
      <c r="I4383">
        <v>160.97999999999999</v>
      </c>
      <c r="J4383">
        <v>121.41</v>
      </c>
      <c r="K4383">
        <v>801.98</v>
      </c>
      <c r="L4383">
        <v>51.83</v>
      </c>
      <c r="O4383" s="1">
        <v>44559</v>
      </c>
      <c r="P4383" s="4">
        <f t="shared" si="139"/>
        <v>249.44237500000003</v>
      </c>
      <c r="Q4383" s="4">
        <f t="shared" si="138"/>
        <v>550.34</v>
      </c>
      <c r="T4383" s="59"/>
      <c r="U4383" s="59"/>
    </row>
    <row r="4384" spans="1:21" x14ac:dyDescent="0.3">
      <c r="A4384">
        <v>44560</v>
      </c>
      <c r="B4384">
        <v>543.96</v>
      </c>
      <c r="C4384">
        <v>189.41</v>
      </c>
      <c r="D4384">
        <v>665.08</v>
      </c>
      <c r="E4384">
        <v>182.73</v>
      </c>
      <c r="F4384">
        <v>145.15</v>
      </c>
      <c r="G4384">
        <v>93.89</v>
      </c>
      <c r="H4384">
        <v>295.86</v>
      </c>
      <c r="I4384">
        <v>157.97999999999999</v>
      </c>
      <c r="J4384">
        <v>120.42</v>
      </c>
      <c r="K4384">
        <v>800.22</v>
      </c>
      <c r="L4384">
        <v>51.74</v>
      </c>
      <c r="O4384" s="1">
        <v>44560</v>
      </c>
      <c r="P4384" s="4">
        <f t="shared" si="139"/>
        <v>246.48899999999998</v>
      </c>
      <c r="Q4384" s="4">
        <f t="shared" si="138"/>
        <v>543.96</v>
      </c>
      <c r="T4384" s="59"/>
      <c r="U4384" s="59"/>
    </row>
    <row r="4385" spans="1:21" x14ac:dyDescent="0.3">
      <c r="A4385">
        <v>44561</v>
      </c>
      <c r="B4385">
        <v>542.32000000000005</v>
      </c>
      <c r="C4385">
        <v>188.47</v>
      </c>
      <c r="D4385">
        <v>665.41</v>
      </c>
      <c r="E4385">
        <v>182.87</v>
      </c>
      <c r="F4385">
        <v>143.9</v>
      </c>
      <c r="G4385">
        <v>93.15</v>
      </c>
      <c r="H4385">
        <v>294.11</v>
      </c>
      <c r="I4385">
        <v>157.36000000000001</v>
      </c>
      <c r="J4385">
        <v>120.31</v>
      </c>
      <c r="K4385">
        <v>796.14</v>
      </c>
      <c r="L4385">
        <v>51.5</v>
      </c>
      <c r="O4385" s="1">
        <v>44561</v>
      </c>
      <c r="P4385" s="4">
        <f t="shared" si="139"/>
        <v>245.70912500000003</v>
      </c>
      <c r="Q4385" s="4">
        <f t="shared" si="138"/>
        <v>542.32000000000005</v>
      </c>
      <c r="T4385" s="59"/>
      <c r="U4385" s="5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4384"/>
  <sheetViews>
    <sheetView tabSelected="1" topLeftCell="G1" workbookViewId="0">
      <selection activeCell="W11" sqref="W3:X11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  <col min="19" max="19" width="11.125" bestFit="1" customWidth="1"/>
    <col min="20" max="21" width="9.5" bestFit="1" customWidth="1"/>
  </cols>
  <sheetData>
    <row r="1" spans="2:24" ht="44.25" customHeight="1" x14ac:dyDescent="0.3">
      <c r="C1" s="45" t="s">
        <v>60</v>
      </c>
      <c r="D1" s="6" t="s">
        <v>48</v>
      </c>
      <c r="G1" s="45" t="s">
        <v>81</v>
      </c>
      <c r="H1" s="6" t="s">
        <v>49</v>
      </c>
      <c r="K1" s="2" t="s">
        <v>50</v>
      </c>
      <c r="L1" s="2" t="s">
        <v>100</v>
      </c>
    </row>
    <row r="2" spans="2:24" x14ac:dyDescent="0.3">
      <c r="B2" s="1">
        <v>41274</v>
      </c>
      <c r="C2" s="46">
        <f>VLOOKUP(시뮬레이션!B2,시뮬레이션!$K:$Q,6,0)</f>
        <v>358.99281120485495</v>
      </c>
      <c r="D2" s="46">
        <v>0</v>
      </c>
      <c r="F2" s="5">
        <f>B2</f>
        <v>41274</v>
      </c>
      <c r="G2" s="7">
        <f>C2*시뮬레이션!D2*시뮬레이션!F2</f>
        <v>20000000</v>
      </c>
      <c r="H2" s="2">
        <f>D2*시뮬레이션!E2*시뮬레이션!D2</f>
        <v>0</v>
      </c>
      <c r="J2" s="5">
        <f>B2</f>
        <v>41274</v>
      </c>
      <c r="K2" s="2">
        <f t="shared" ref="K2" si="0">SUM(G2:H2)</f>
        <v>20000000</v>
      </c>
      <c r="L2" s="2">
        <f>$C$2*시뮬레이션!F2*시뮬레이션!D2</f>
        <v>20000000</v>
      </c>
      <c r="S2" s="1">
        <f>J2</f>
        <v>41274</v>
      </c>
      <c r="T2">
        <f>VLOOKUP(S2,$J:$L,2,0)</f>
        <v>20000000</v>
      </c>
      <c r="U2">
        <f>VLOOKUP(S2,$J:$L,3,0)</f>
        <v>20000000</v>
      </c>
    </row>
    <row r="3" spans="2:24" x14ac:dyDescent="0.3">
      <c r="B3" s="1">
        <v>41275</v>
      </c>
      <c r="C3" s="46">
        <f>VLOOKUP(시뮬레이션!B3,시뮬레이션!$K:$Q,6,0)</f>
        <v>358.99281120485495</v>
      </c>
      <c r="D3" s="46">
        <f>VLOOKUP(시뮬레이션!B3,시뮬레이션!$K:$Q,7,0)</f>
        <v>0</v>
      </c>
      <c r="F3" s="5">
        <f t="shared" ref="F3:F66" si="1">B3</f>
        <v>41275</v>
      </c>
      <c r="G3" s="7">
        <f>C3*시뮬레이션!D3*시뮬레이션!F3</f>
        <v>20000000</v>
      </c>
      <c r="H3" s="2">
        <f>D3*시뮬레이션!E3*시뮬레이션!D3</f>
        <v>0</v>
      </c>
      <c r="J3" s="5">
        <f t="shared" ref="J3:J66" si="2">B3</f>
        <v>41275</v>
      </c>
      <c r="K3" s="2">
        <f t="shared" ref="K3:K66" si="3">SUM(G3:H3)</f>
        <v>20000000</v>
      </c>
      <c r="L3" s="2">
        <f>$C$2*시뮬레이션!F3*시뮬레이션!D3</f>
        <v>20000000</v>
      </c>
      <c r="S3" s="1">
        <f>EOMONTH(S2,12)</f>
        <v>41639</v>
      </c>
      <c r="T3">
        <f t="shared" ref="T3:T11" si="4">VLOOKUP(S3,$J:$L,2,0)</f>
        <v>27549743.569639996</v>
      </c>
      <c r="U3">
        <f t="shared" ref="U3:U11" si="5">VLOOKUP(S3,$J:$L,3,0)</f>
        <v>27549743.569639992</v>
      </c>
      <c r="W3" s="39">
        <f>T3/T2-1</f>
        <v>0.37748717848199975</v>
      </c>
      <c r="X3" s="39">
        <f t="shared" ref="X3" si="6">U3/U2-1</f>
        <v>0.37748717848199953</v>
      </c>
    </row>
    <row r="4" spans="2:24" x14ac:dyDescent="0.3">
      <c r="B4" s="1">
        <v>41276</v>
      </c>
      <c r="C4" s="46">
        <f>VLOOKUP(시뮬레이션!B4,시뮬레이션!$K:$Q,6,0)</f>
        <v>358.99281120485495</v>
      </c>
      <c r="D4" s="46">
        <f>VLOOKUP(시뮬레이션!B4,시뮬레이션!$K:$Q,7,0)</f>
        <v>0</v>
      </c>
      <c r="F4" s="5">
        <f t="shared" si="1"/>
        <v>41276</v>
      </c>
      <c r="G4" s="7">
        <f>C4*시뮬레이션!D4*시뮬레이션!F4</f>
        <v>20734952.699645691</v>
      </c>
      <c r="H4" s="2">
        <f>D4*시뮬레이션!E4*시뮬레이션!D4</f>
        <v>0</v>
      </c>
      <c r="J4" s="5">
        <f t="shared" si="2"/>
        <v>41276</v>
      </c>
      <c r="K4" s="2">
        <f t="shared" si="3"/>
        <v>20734952.699645691</v>
      </c>
      <c r="L4" s="2">
        <f>$C$2*시뮬레이션!F4*시뮬레이션!D4</f>
        <v>20734952.699645691</v>
      </c>
      <c r="S4" s="1">
        <f t="shared" ref="S4:S11" si="7">EOMONTH(S3,12)</f>
        <v>42004</v>
      </c>
      <c r="T4">
        <f t="shared" si="4"/>
        <v>37073739.495766602</v>
      </c>
      <c r="U4">
        <f t="shared" si="5"/>
        <v>36653181.640202984</v>
      </c>
      <c r="W4" s="39">
        <f t="shared" ref="W4:W11" si="8">T4/T3-1</f>
        <v>0.34570179943969115</v>
      </c>
      <c r="X4" s="39">
        <f t="shared" ref="X4:X11" si="9">U4/U3-1</f>
        <v>0.33043639943694592</v>
      </c>
    </row>
    <row r="5" spans="2:24" x14ac:dyDescent="0.3">
      <c r="B5" s="1">
        <v>41277</v>
      </c>
      <c r="C5" s="46">
        <f>VLOOKUP(시뮬레이션!B5,시뮬레이션!$K:$Q,6,0)</f>
        <v>358.99281120485495</v>
      </c>
      <c r="D5" s="46">
        <f>VLOOKUP(시뮬레이션!B5,시뮬레이션!$K:$Q,7,0)</f>
        <v>0</v>
      </c>
      <c r="F5" s="5">
        <f t="shared" si="1"/>
        <v>41277</v>
      </c>
      <c r="G5" s="7">
        <f>C5*시뮬레이션!D5*시뮬레이션!F5</f>
        <v>20559286.710003566</v>
      </c>
      <c r="H5" s="2">
        <f>D5*시뮬레이션!E5*시뮬레이션!D5</f>
        <v>0</v>
      </c>
      <c r="J5" s="5">
        <f t="shared" si="2"/>
        <v>41277</v>
      </c>
      <c r="K5" s="2">
        <f t="shared" si="3"/>
        <v>20559286.710003566</v>
      </c>
      <c r="L5" s="2">
        <f>$C$2*시뮬레이션!F5*시뮬레이션!D5</f>
        <v>20559286.710003562</v>
      </c>
      <c r="S5" s="1">
        <f t="shared" si="7"/>
        <v>42369</v>
      </c>
      <c r="T5">
        <f t="shared" si="4"/>
        <v>38206439.38158346</v>
      </c>
      <c r="U5">
        <f t="shared" si="5"/>
        <v>37813756.755302355</v>
      </c>
      <c r="W5" s="39">
        <f t="shared" si="8"/>
        <v>3.0552620297345401E-2</v>
      </c>
      <c r="X5" s="39">
        <f t="shared" si="9"/>
        <v>3.1663693659444769E-2</v>
      </c>
    </row>
    <row r="6" spans="2:24" x14ac:dyDescent="0.3">
      <c r="B6" s="1">
        <v>41278</v>
      </c>
      <c r="C6" s="46">
        <f>VLOOKUP(시뮬레이션!B6,시뮬레이션!$K:$Q,6,0)</f>
        <v>358.99281120485495</v>
      </c>
      <c r="D6" s="46">
        <f>VLOOKUP(시뮬레이션!B6,시뮬레이션!$K:$Q,7,0)</f>
        <v>0</v>
      </c>
      <c r="F6" s="5">
        <f t="shared" si="1"/>
        <v>41278</v>
      </c>
      <c r="G6" s="7">
        <f>C6*시뮬레이션!D6*시뮬레이션!F6</f>
        <v>20587528.534453854</v>
      </c>
      <c r="H6" s="2">
        <f>D6*시뮬레이션!E6*시뮬레이션!D6</f>
        <v>0</v>
      </c>
      <c r="J6" s="5">
        <f t="shared" si="2"/>
        <v>41278</v>
      </c>
      <c r="K6" s="2">
        <f t="shared" si="3"/>
        <v>20587528.534453854</v>
      </c>
      <c r="L6" s="2">
        <f>$C$2*시뮬레이션!F6*시뮬레이션!D6</f>
        <v>20587528.53445385</v>
      </c>
      <c r="S6" s="1">
        <f t="shared" si="7"/>
        <v>42735</v>
      </c>
      <c r="T6">
        <f t="shared" si="4"/>
        <v>53498580.078328028</v>
      </c>
      <c r="U6">
        <f t="shared" si="5"/>
        <v>53211232.123997845</v>
      </c>
      <c r="W6" s="39">
        <f t="shared" si="8"/>
        <v>0.40025034900571743</v>
      </c>
      <c r="X6" s="39">
        <f t="shared" si="9"/>
        <v>0.40719242651119059</v>
      </c>
    </row>
    <row r="7" spans="2:24" x14ac:dyDescent="0.3">
      <c r="B7" s="1">
        <v>41279</v>
      </c>
      <c r="C7" s="46">
        <f>VLOOKUP(시뮬레이션!B7,시뮬레이션!$K:$Q,6,0)</f>
        <v>358.99281120485495</v>
      </c>
      <c r="D7" s="46">
        <f>VLOOKUP(시뮬레이션!B7,시뮬레이션!$K:$Q,7,0)</f>
        <v>0</v>
      </c>
      <c r="F7" s="5">
        <f t="shared" si="1"/>
        <v>41279</v>
      </c>
      <c r="G7" s="7">
        <f>C7*시뮬레이션!D7*시뮬레이션!F7</f>
        <v>20587528.534453854</v>
      </c>
      <c r="H7" s="2">
        <f>D7*시뮬레이션!E7*시뮬레이션!D7</f>
        <v>0</v>
      </c>
      <c r="J7" s="5">
        <f t="shared" si="2"/>
        <v>41279</v>
      </c>
      <c r="K7" s="2">
        <f t="shared" si="3"/>
        <v>20587528.534453854</v>
      </c>
      <c r="L7" s="2">
        <f>$C$2*시뮬레이션!F7*시뮬레이션!D7</f>
        <v>20587528.53445385</v>
      </c>
      <c r="S7" s="1">
        <f t="shared" si="7"/>
        <v>43100</v>
      </c>
      <c r="T7">
        <f t="shared" si="4"/>
        <v>65647964.619068921</v>
      </c>
      <c r="U7">
        <f t="shared" si="5"/>
        <v>65267433.489671126</v>
      </c>
      <c r="W7" s="39">
        <f t="shared" si="8"/>
        <v>0.22709732712443587</v>
      </c>
      <c r="X7" s="39">
        <f t="shared" si="9"/>
        <v>0.22657249013852532</v>
      </c>
    </row>
    <row r="8" spans="2:24" x14ac:dyDescent="0.3">
      <c r="B8" s="1">
        <v>41280</v>
      </c>
      <c r="C8" s="46">
        <f>VLOOKUP(시뮬레이션!B8,시뮬레이션!$K:$Q,6,0)</f>
        <v>358.99281120485495</v>
      </c>
      <c r="D8" s="46">
        <f>VLOOKUP(시뮬레이션!B8,시뮬레이션!$K:$Q,7,0)</f>
        <v>0</v>
      </c>
      <c r="F8" s="5">
        <f t="shared" si="1"/>
        <v>41280</v>
      </c>
      <c r="G8" s="7">
        <f>C8*시뮬레이션!D8*시뮬레이션!F8</f>
        <v>20587528.534453854</v>
      </c>
      <c r="H8" s="2">
        <f>D8*시뮬레이션!E8*시뮬레이션!D8</f>
        <v>0</v>
      </c>
      <c r="J8" s="5">
        <f t="shared" si="2"/>
        <v>41280</v>
      </c>
      <c r="K8" s="2">
        <f t="shared" si="3"/>
        <v>20587528.534453854</v>
      </c>
      <c r="L8" s="2">
        <f>$C$2*시뮬레이션!F8*시뮬레이션!D8</f>
        <v>20587528.53445385</v>
      </c>
      <c r="S8" s="1">
        <f t="shared" si="7"/>
        <v>43465</v>
      </c>
      <c r="T8">
        <f t="shared" si="4"/>
        <v>63135444.975365572</v>
      </c>
      <c r="U8">
        <f t="shared" si="5"/>
        <v>62855341.764566697</v>
      </c>
      <c r="W8" s="39">
        <f t="shared" si="8"/>
        <v>-3.8272620610289687E-2</v>
      </c>
      <c r="X8" s="39">
        <f t="shared" si="9"/>
        <v>-3.6957048808823667E-2</v>
      </c>
    </row>
    <row r="9" spans="2:24" x14ac:dyDescent="0.3">
      <c r="B9" s="1">
        <v>41281</v>
      </c>
      <c r="C9" s="46">
        <f>VLOOKUP(시뮬레이션!B9,시뮬레이션!$K:$Q,6,0)</f>
        <v>358.99281120485495</v>
      </c>
      <c r="D9" s="46">
        <f>VLOOKUP(시뮬레이션!B9,시뮬레이션!$K:$Q,7,0)</f>
        <v>0</v>
      </c>
      <c r="F9" s="5">
        <f t="shared" si="1"/>
        <v>41281</v>
      </c>
      <c r="G9" s="7">
        <f>C9*시뮬레이션!D9*시뮬레이션!F9</f>
        <v>20512590.039435726</v>
      </c>
      <c r="H9" s="2">
        <f>D9*시뮬레이션!E9*시뮬레이션!D9</f>
        <v>0</v>
      </c>
      <c r="J9" s="5">
        <f t="shared" si="2"/>
        <v>41281</v>
      </c>
      <c r="K9" s="2">
        <f t="shared" si="3"/>
        <v>20512590.039435726</v>
      </c>
      <c r="L9" s="2">
        <f>$C$2*시뮬레이션!F9*시뮬레이션!D9</f>
        <v>20512590.039435722</v>
      </c>
      <c r="S9" s="1">
        <f t="shared" si="7"/>
        <v>43830</v>
      </c>
      <c r="T9">
        <f t="shared" si="4"/>
        <v>103825787.61866479</v>
      </c>
      <c r="U9">
        <f t="shared" si="5"/>
        <v>104227953.47065456</v>
      </c>
      <c r="W9" s="39">
        <f t="shared" si="8"/>
        <v>0.64449284643793869</v>
      </c>
      <c r="X9" s="39">
        <f t="shared" si="9"/>
        <v>0.65821950123276163</v>
      </c>
    </row>
    <row r="10" spans="2:24" x14ac:dyDescent="0.3">
      <c r="B10" s="1">
        <v>41282</v>
      </c>
      <c r="C10" s="46">
        <f>VLOOKUP(시뮬레이션!B10,시뮬레이션!$K:$Q,6,0)</f>
        <v>358.99281120485495</v>
      </c>
      <c r="D10" s="46">
        <f>VLOOKUP(시뮬레이션!B10,시뮬레이션!$K:$Q,7,0)</f>
        <v>0</v>
      </c>
      <c r="F10" s="5">
        <f t="shared" si="1"/>
        <v>41282</v>
      </c>
      <c r="G10" s="7">
        <f>C10*시뮬레이션!D10*시뮬레이션!F10</f>
        <v>20262503.800387651</v>
      </c>
      <c r="H10" s="2">
        <f>D10*시뮬레이션!E10*시뮬레이션!D10</f>
        <v>0</v>
      </c>
      <c r="J10" s="5">
        <f t="shared" si="2"/>
        <v>41282</v>
      </c>
      <c r="K10" s="2">
        <f t="shared" si="3"/>
        <v>20262503.800387651</v>
      </c>
      <c r="L10" s="2">
        <f>$C$2*시뮬레이션!F10*시뮬레이션!D10</f>
        <v>20262503.800387654</v>
      </c>
      <c r="S10" s="1">
        <f t="shared" si="7"/>
        <v>44196</v>
      </c>
      <c r="T10">
        <f t="shared" si="4"/>
        <v>147224892.13670698</v>
      </c>
      <c r="U10">
        <f t="shared" si="5"/>
        <v>147877106.06273881</v>
      </c>
      <c r="W10" s="39">
        <f t="shared" si="8"/>
        <v>0.41799928046238422</v>
      </c>
      <c r="X10" s="39">
        <f t="shared" si="9"/>
        <v>0.41878547106246011</v>
      </c>
    </row>
    <row r="11" spans="2:24" x14ac:dyDescent="0.3">
      <c r="B11" s="1">
        <v>41283</v>
      </c>
      <c r="C11" s="46">
        <f>VLOOKUP(시뮬레이션!B11,시뮬레이션!$K:$Q,6,0)</f>
        <v>358.99281120485495</v>
      </c>
      <c r="D11" s="46">
        <f>VLOOKUP(시뮬레이션!B11,시뮬레이션!$K:$Q,7,0)</f>
        <v>0</v>
      </c>
      <c r="F11" s="5">
        <f t="shared" si="1"/>
        <v>41283</v>
      </c>
      <c r="G11" s="7">
        <f>C11*시뮬레이션!D11*시뮬레이션!F11</f>
        <v>20431133.852587715</v>
      </c>
      <c r="H11" s="2">
        <f>D11*시뮬레이션!E11*시뮬레이션!D11</f>
        <v>0</v>
      </c>
      <c r="J11" s="5">
        <f t="shared" si="2"/>
        <v>41283</v>
      </c>
      <c r="K11" s="2">
        <f t="shared" si="3"/>
        <v>20431133.852587715</v>
      </c>
      <c r="L11" s="2">
        <f>$C$2*시뮬레이션!F11*시뮬레이션!D11</f>
        <v>20431133.852587715</v>
      </c>
      <c r="S11" s="1">
        <f t="shared" si="7"/>
        <v>44561</v>
      </c>
      <c r="T11">
        <f t="shared" si="4"/>
        <v>230732116.32905328</v>
      </c>
      <c r="U11">
        <f t="shared" si="5"/>
        <v>231465729.9539043</v>
      </c>
      <c r="W11" s="39">
        <f t="shared" si="8"/>
        <v>0.56720859482651154</v>
      </c>
      <c r="X11" s="39">
        <f t="shared" si="9"/>
        <v>0.5652573688837399</v>
      </c>
    </row>
    <row r="12" spans="2:24" x14ac:dyDescent="0.3">
      <c r="B12" s="1">
        <v>41284</v>
      </c>
      <c r="C12" s="46">
        <f>VLOOKUP(시뮬레이션!B12,시뮬레이션!$K:$Q,6,0)</f>
        <v>358.99281120485495</v>
      </c>
      <c r="D12" s="46">
        <f>VLOOKUP(시뮬레이션!B12,시뮬레이션!$K:$Q,7,0)</f>
        <v>0</v>
      </c>
      <c r="F12" s="5">
        <f t="shared" si="1"/>
        <v>41284</v>
      </c>
      <c r="G12" s="7">
        <f>C12*시뮬레이션!D12*시뮬레이션!F12</f>
        <v>20703404.339598443</v>
      </c>
      <c r="H12" s="2">
        <f>D12*시뮬레이션!E12*시뮬레이션!D12</f>
        <v>0</v>
      </c>
      <c r="J12" s="5">
        <f t="shared" si="2"/>
        <v>41284</v>
      </c>
      <c r="K12" s="2">
        <f t="shared" si="3"/>
        <v>20703404.339598443</v>
      </c>
      <c r="L12" s="2">
        <f>$C$2*시뮬레이션!F12*시뮬레이션!D12</f>
        <v>20703404.33959844</v>
      </c>
    </row>
    <row r="13" spans="2:24" x14ac:dyDescent="0.3">
      <c r="B13" s="1">
        <v>41285</v>
      </c>
      <c r="C13" s="46">
        <f>VLOOKUP(시뮬레이션!B13,시뮬레이션!$K:$Q,6,0)</f>
        <v>358.99281120485495</v>
      </c>
      <c r="D13" s="46">
        <f>VLOOKUP(시뮬레이션!B13,시뮬레이션!$K:$Q,7,0)</f>
        <v>0</v>
      </c>
      <c r="F13" s="5">
        <f t="shared" si="1"/>
        <v>41285</v>
      </c>
      <c r="G13" s="7">
        <f>C13*시뮬레이션!D13*시뮬레이션!F13</f>
        <v>20693683.6040552</v>
      </c>
      <c r="H13" s="2">
        <f>D13*시뮬레이션!E13*시뮬레이션!D13</f>
        <v>0</v>
      </c>
      <c r="J13" s="5">
        <f t="shared" si="2"/>
        <v>41285</v>
      </c>
      <c r="K13" s="2">
        <f t="shared" si="3"/>
        <v>20693683.6040552</v>
      </c>
      <c r="L13" s="2">
        <f>$C$2*시뮬레이션!F13*시뮬레이션!D13</f>
        <v>20693683.6040552</v>
      </c>
    </row>
    <row r="14" spans="2:24" x14ac:dyDescent="0.3">
      <c r="B14" s="1">
        <v>41286</v>
      </c>
      <c r="C14" s="46">
        <f>VLOOKUP(시뮬레이션!B14,시뮬레이션!$K:$Q,6,0)</f>
        <v>358.99281120485495</v>
      </c>
      <c r="D14" s="46">
        <f>VLOOKUP(시뮬레이션!B14,시뮬레이션!$K:$Q,7,0)</f>
        <v>0</v>
      </c>
      <c r="F14" s="5">
        <f t="shared" si="1"/>
        <v>41286</v>
      </c>
      <c r="G14" s="7">
        <f>C14*시뮬레이션!D14*시뮬레이션!F14</f>
        <v>20693683.6040552</v>
      </c>
      <c r="H14" s="2">
        <f>D14*시뮬레이션!E14*시뮬레이션!D14</f>
        <v>0</v>
      </c>
      <c r="J14" s="5">
        <f t="shared" si="2"/>
        <v>41286</v>
      </c>
      <c r="K14" s="2">
        <f t="shared" si="3"/>
        <v>20693683.6040552</v>
      </c>
      <c r="L14" s="2">
        <f>$C$2*시뮬레이션!F14*시뮬레이션!D14</f>
        <v>20693683.6040552</v>
      </c>
    </row>
    <row r="15" spans="2:24" x14ac:dyDescent="0.3">
      <c r="B15" s="1">
        <v>41287</v>
      </c>
      <c r="C15" s="46">
        <f>VLOOKUP(시뮬레이션!B15,시뮬레이션!$K:$Q,6,0)</f>
        <v>358.99281120485495</v>
      </c>
      <c r="D15" s="46">
        <f>VLOOKUP(시뮬레이션!B15,시뮬레이션!$K:$Q,7,0)</f>
        <v>0</v>
      </c>
      <c r="F15" s="5">
        <f t="shared" si="1"/>
        <v>41287</v>
      </c>
      <c r="G15" s="7">
        <f>C15*시뮬레이션!D15*시뮬레이션!F15</f>
        <v>20693683.6040552</v>
      </c>
      <c r="H15" s="2">
        <f>D15*시뮬레이션!E15*시뮬레이션!D15</f>
        <v>0</v>
      </c>
      <c r="J15" s="5">
        <f t="shared" si="2"/>
        <v>41287</v>
      </c>
      <c r="K15" s="2">
        <f t="shared" si="3"/>
        <v>20693683.6040552</v>
      </c>
      <c r="L15" s="2">
        <f>$C$2*시뮬레이션!F15*시뮬레이션!D15</f>
        <v>20693683.6040552</v>
      </c>
    </row>
    <row r="16" spans="2:24" x14ac:dyDescent="0.3">
      <c r="B16" s="1">
        <v>41288</v>
      </c>
      <c r="C16" s="46">
        <f>VLOOKUP(시뮬레이션!B16,시뮬레이션!$K:$Q,6,0)</f>
        <v>358.99281120485495</v>
      </c>
      <c r="D16" s="46">
        <f>VLOOKUP(시뮬레이션!B16,시뮬레이션!$K:$Q,7,0)</f>
        <v>0</v>
      </c>
      <c r="F16" s="5">
        <f t="shared" si="1"/>
        <v>41288</v>
      </c>
      <c r="G16" s="7">
        <f>C16*시뮬레이션!D16*시뮬레이션!F16</f>
        <v>20686046.319191068</v>
      </c>
      <c r="H16" s="2">
        <f>D16*시뮬레이션!E16*시뮬레이션!D16</f>
        <v>0</v>
      </c>
      <c r="J16" s="5">
        <f t="shared" si="2"/>
        <v>41288</v>
      </c>
      <c r="K16" s="2">
        <f t="shared" si="3"/>
        <v>20686046.319191068</v>
      </c>
      <c r="L16" s="2">
        <f>$C$2*시뮬레이션!F16*시뮬레이션!D16</f>
        <v>20686046.319191068</v>
      </c>
    </row>
    <row r="17" spans="2:12" x14ac:dyDescent="0.3">
      <c r="B17" s="1">
        <v>41289</v>
      </c>
      <c r="C17" s="46">
        <f>VLOOKUP(시뮬레이션!B17,시뮬레이션!$K:$Q,6,0)</f>
        <v>358.99281120485495</v>
      </c>
      <c r="D17" s="46">
        <f>VLOOKUP(시뮬레이션!B17,시뮬레이션!$K:$Q,7,0)</f>
        <v>0</v>
      </c>
      <c r="F17" s="5">
        <f t="shared" si="1"/>
        <v>41289</v>
      </c>
      <c r="G17" s="7">
        <f>C17*시뮬레이션!D17*시뮬레이션!F17</f>
        <v>20580874.133853555</v>
      </c>
      <c r="H17" s="2">
        <f>D17*시뮬레이션!E17*시뮬레이션!D17</f>
        <v>0</v>
      </c>
      <c r="J17" s="5">
        <f t="shared" si="2"/>
        <v>41289</v>
      </c>
      <c r="K17" s="2">
        <f t="shared" si="3"/>
        <v>20580874.133853555</v>
      </c>
      <c r="L17" s="2">
        <f>$C$2*시뮬레이션!F17*시뮬레이션!D17</f>
        <v>20580874.133853558</v>
      </c>
    </row>
    <row r="18" spans="2:12" x14ac:dyDescent="0.3">
      <c r="B18" s="1">
        <v>41290</v>
      </c>
      <c r="C18" s="46">
        <f>VLOOKUP(시뮬레이션!B18,시뮬레이션!$K:$Q,6,0)</f>
        <v>358.99281120485495</v>
      </c>
      <c r="D18" s="46">
        <f>VLOOKUP(시뮬레이션!B18,시뮬레이션!$K:$Q,7,0)</f>
        <v>0</v>
      </c>
      <c r="F18" s="5">
        <f t="shared" si="1"/>
        <v>41290</v>
      </c>
      <c r="G18" s="7">
        <f>C18*시뮬레이션!D18*시뮬레이션!F18</f>
        <v>20870786.85588029</v>
      </c>
      <c r="H18" s="2">
        <f>D18*시뮬레이션!E18*시뮬레이션!D18</f>
        <v>0</v>
      </c>
      <c r="J18" s="5">
        <f t="shared" si="2"/>
        <v>41290</v>
      </c>
      <c r="K18" s="2">
        <f t="shared" si="3"/>
        <v>20870786.85588029</v>
      </c>
      <c r="L18" s="2">
        <f>$C$2*시뮬레이션!F18*시뮬레이션!D18</f>
        <v>20870786.85588029</v>
      </c>
    </row>
    <row r="19" spans="2:12" x14ac:dyDescent="0.3">
      <c r="B19" s="1">
        <v>41291</v>
      </c>
      <c r="C19" s="46">
        <f>VLOOKUP(시뮬레이션!B19,시뮬레이션!$K:$Q,6,0)</f>
        <v>358.99281120485495</v>
      </c>
      <c r="D19" s="46">
        <f>VLOOKUP(시뮬레이션!B19,시뮬레이션!$K:$Q,7,0)</f>
        <v>0</v>
      </c>
      <c r="F19" s="5">
        <f t="shared" si="1"/>
        <v>41291</v>
      </c>
      <c r="G19" s="7">
        <f>C19*시뮬레이션!D19*시뮬레이션!F19</f>
        <v>21253628.205720551</v>
      </c>
      <c r="H19" s="2">
        <f>D19*시뮬레이션!E19*시뮬레이션!D19</f>
        <v>0</v>
      </c>
      <c r="J19" s="5">
        <f t="shared" si="2"/>
        <v>41291</v>
      </c>
      <c r="K19" s="2">
        <f t="shared" si="3"/>
        <v>21253628.205720551</v>
      </c>
      <c r="L19" s="2">
        <f>$C$2*시뮬레이션!F19*시뮬레이션!D19</f>
        <v>21253628.205720548</v>
      </c>
    </row>
    <row r="20" spans="2:12" x14ac:dyDescent="0.3">
      <c r="B20" s="1">
        <v>41292</v>
      </c>
      <c r="C20" s="46">
        <f>VLOOKUP(시뮬레이션!B20,시뮬레이션!$K:$Q,6,0)</f>
        <v>358.99281120485495</v>
      </c>
      <c r="D20" s="46">
        <f>VLOOKUP(시뮬레이션!B20,시뮬레이션!$K:$Q,7,0)</f>
        <v>0</v>
      </c>
      <c r="F20" s="5">
        <f t="shared" si="1"/>
        <v>41292</v>
      </c>
      <c r="G20" s="7">
        <f>C20*시뮬레이션!D20*시뮬레이션!F20</f>
        <v>21141460.36337037</v>
      </c>
      <c r="H20" s="2">
        <f>D20*시뮬레이션!E20*시뮬레이션!D20</f>
        <v>0</v>
      </c>
      <c r="J20" s="5">
        <f t="shared" si="2"/>
        <v>41292</v>
      </c>
      <c r="K20" s="2">
        <f t="shared" si="3"/>
        <v>21141460.36337037</v>
      </c>
      <c r="L20" s="2">
        <f>$C$2*시뮬레이션!F20*시뮬레이션!D20</f>
        <v>21141460.36337037</v>
      </c>
    </row>
    <row r="21" spans="2:12" x14ac:dyDescent="0.3">
      <c r="B21" s="1">
        <v>41293</v>
      </c>
      <c r="C21" s="46">
        <f>VLOOKUP(시뮬레이션!B21,시뮬레이션!$K:$Q,6,0)</f>
        <v>358.99281120485495</v>
      </c>
      <c r="D21" s="46">
        <f>VLOOKUP(시뮬레이션!B21,시뮬레이션!$K:$Q,7,0)</f>
        <v>0</v>
      </c>
      <c r="F21" s="5">
        <f t="shared" si="1"/>
        <v>41293</v>
      </c>
      <c r="G21" s="7">
        <f>C21*시뮬레이션!D21*시뮬레이션!F21</f>
        <v>21141460.36337037</v>
      </c>
      <c r="H21" s="2">
        <f>D21*시뮬레이션!E21*시뮬레이션!D21</f>
        <v>0</v>
      </c>
      <c r="J21" s="5">
        <f t="shared" si="2"/>
        <v>41293</v>
      </c>
      <c r="K21" s="2">
        <f t="shared" si="3"/>
        <v>21141460.36337037</v>
      </c>
      <c r="L21" s="2">
        <f>$C$2*시뮬레이션!F21*시뮬레이션!D21</f>
        <v>21141460.36337037</v>
      </c>
    </row>
    <row r="22" spans="2:12" x14ac:dyDescent="0.3">
      <c r="B22" s="1">
        <v>41294</v>
      </c>
      <c r="C22" s="46">
        <f>VLOOKUP(시뮬레이션!B22,시뮬레이션!$K:$Q,6,0)</f>
        <v>358.99281120485495</v>
      </c>
      <c r="D22" s="46">
        <f>VLOOKUP(시뮬레이션!B22,시뮬레이션!$K:$Q,7,0)</f>
        <v>0</v>
      </c>
      <c r="F22" s="5">
        <f t="shared" si="1"/>
        <v>41294</v>
      </c>
      <c r="G22" s="7">
        <f>C22*시뮬레이션!D22*시뮬레이션!F22</f>
        <v>21141460.36337037</v>
      </c>
      <c r="H22" s="2">
        <f>D22*시뮬레이션!E22*시뮬레이션!D22</f>
        <v>0</v>
      </c>
      <c r="J22" s="5">
        <f t="shared" si="2"/>
        <v>41294</v>
      </c>
      <c r="K22" s="2">
        <f t="shared" si="3"/>
        <v>21141460.36337037</v>
      </c>
      <c r="L22" s="2">
        <f>$C$2*시뮬레이션!F22*시뮬레이션!D22</f>
        <v>21141460.36337037</v>
      </c>
    </row>
    <row r="23" spans="2:12" x14ac:dyDescent="0.3">
      <c r="B23" s="1">
        <v>41295</v>
      </c>
      <c r="C23" s="46">
        <f>VLOOKUP(시뮬레이션!B23,시뮬레이션!$K:$Q,6,0)</f>
        <v>358.99281120485495</v>
      </c>
      <c r="D23" s="46">
        <f>VLOOKUP(시뮬레이션!B23,시뮬레이션!$K:$Q,7,0)</f>
        <v>0</v>
      </c>
      <c r="F23" s="5">
        <f t="shared" si="1"/>
        <v>41295</v>
      </c>
      <c r="G23" s="7">
        <f>C23*시뮬레이션!D23*시뮬레이션!F23</f>
        <v>21254457.479114428</v>
      </c>
      <c r="H23" s="2">
        <f>D23*시뮬레이션!E23*시뮬레이션!D23</f>
        <v>0</v>
      </c>
      <c r="J23" s="5">
        <f t="shared" si="2"/>
        <v>41295</v>
      </c>
      <c r="K23" s="2">
        <f t="shared" si="3"/>
        <v>21254457.479114428</v>
      </c>
      <c r="L23" s="2">
        <f>$C$2*시뮬레이션!F23*시뮬레이션!D23</f>
        <v>21254457.479114428</v>
      </c>
    </row>
    <row r="24" spans="2:12" x14ac:dyDescent="0.3">
      <c r="B24" s="1">
        <v>41296</v>
      </c>
      <c r="C24" s="46">
        <f>VLOOKUP(시뮬레이션!B24,시뮬레이션!$K:$Q,6,0)</f>
        <v>358.99281120485495</v>
      </c>
      <c r="D24" s="46">
        <f>VLOOKUP(시뮬레이션!B24,시뮬레이션!$K:$Q,7,0)</f>
        <v>0</v>
      </c>
      <c r="F24" s="5">
        <f t="shared" si="1"/>
        <v>41296</v>
      </c>
      <c r="G24" s="7">
        <f>C24*시뮬레이션!D24*시뮬레이션!F24</f>
        <v>21171405.174328528</v>
      </c>
      <c r="H24" s="2">
        <f>D24*시뮬레이션!E24*시뮬레이션!D24</f>
        <v>0</v>
      </c>
      <c r="J24" s="5">
        <f t="shared" si="2"/>
        <v>41296</v>
      </c>
      <c r="K24" s="2">
        <f t="shared" si="3"/>
        <v>21171405.174328528</v>
      </c>
      <c r="L24" s="2">
        <f>$C$2*시뮬레이션!F24*시뮬레이션!D24</f>
        <v>21171405.174328528</v>
      </c>
    </row>
    <row r="25" spans="2:12" x14ac:dyDescent="0.3">
      <c r="B25" s="1">
        <v>41297</v>
      </c>
      <c r="C25" s="46">
        <f>VLOOKUP(시뮬레이션!B25,시뮬레이션!$K:$Q,6,0)</f>
        <v>358.99281120485495</v>
      </c>
      <c r="D25" s="46">
        <f>VLOOKUP(시뮬레이션!B25,시뮬레이션!$K:$Q,7,0)</f>
        <v>0</v>
      </c>
      <c r="F25" s="5">
        <f t="shared" si="1"/>
        <v>41297</v>
      </c>
      <c r="G25" s="7">
        <f>C25*시뮬레이션!D25*시뮬레이션!F25</f>
        <v>21489049.408934493</v>
      </c>
      <c r="H25" s="2">
        <f>D25*시뮬레이션!E25*시뮬레이션!D25</f>
        <v>0</v>
      </c>
      <c r="J25" s="5">
        <f t="shared" si="2"/>
        <v>41297</v>
      </c>
      <c r="K25" s="2">
        <f t="shared" si="3"/>
        <v>21489049.408934493</v>
      </c>
      <c r="L25" s="2">
        <f>$C$2*시뮬레이션!F25*시뮬레이션!D25</f>
        <v>21489049.408934493</v>
      </c>
    </row>
    <row r="26" spans="2:12" x14ac:dyDescent="0.3">
      <c r="B26" s="1">
        <v>41298</v>
      </c>
      <c r="C26" s="46">
        <f>VLOOKUP(시뮬레이션!B26,시뮬레이션!$K:$Q,6,0)</f>
        <v>358.99281120485495</v>
      </c>
      <c r="D26" s="46">
        <f>VLOOKUP(시뮬레이션!B26,시뮬레이션!$K:$Q,7,0)</f>
        <v>0</v>
      </c>
      <c r="F26" s="5">
        <f t="shared" si="1"/>
        <v>41298</v>
      </c>
      <c r="G26" s="7">
        <f>C26*시뮬레이션!D26*시뮬레이션!F26</f>
        <v>21337085.239001799</v>
      </c>
      <c r="H26" s="2">
        <f>D26*시뮬레이션!E26*시뮬레이션!D26</f>
        <v>0</v>
      </c>
      <c r="J26" s="5">
        <f t="shared" si="2"/>
        <v>41298</v>
      </c>
      <c r="K26" s="2">
        <f t="shared" si="3"/>
        <v>21337085.239001799</v>
      </c>
      <c r="L26" s="2">
        <f>$C$2*시뮬레이션!F26*시뮬레이션!D26</f>
        <v>21337085.239001796</v>
      </c>
    </row>
    <row r="27" spans="2:12" x14ac:dyDescent="0.3">
      <c r="B27" s="1">
        <v>41299</v>
      </c>
      <c r="C27" s="46">
        <f>VLOOKUP(시뮬레이션!B27,시뮬레이션!$K:$Q,6,0)</f>
        <v>358.99281120485495</v>
      </c>
      <c r="D27" s="46">
        <f>VLOOKUP(시뮬레이션!B27,시뮬레이션!$K:$Q,7,0)</f>
        <v>0</v>
      </c>
      <c r="F27" s="5">
        <f t="shared" si="1"/>
        <v>41299</v>
      </c>
      <c r="G27" s="7">
        <f>C27*시뮬레이션!D27*시뮬레이션!F27</f>
        <v>21716057.579718571</v>
      </c>
      <c r="H27" s="2">
        <f>D27*시뮬레이션!E27*시뮬레이션!D27</f>
        <v>0</v>
      </c>
      <c r="J27" s="5">
        <f t="shared" si="2"/>
        <v>41299</v>
      </c>
      <c r="K27" s="2">
        <f t="shared" si="3"/>
        <v>21716057.579718571</v>
      </c>
      <c r="L27" s="2">
        <f>$C$2*시뮬레이션!F27*시뮬레이션!D27</f>
        <v>21716057.579718575</v>
      </c>
    </row>
    <row r="28" spans="2:12" x14ac:dyDescent="0.3">
      <c r="B28" s="1">
        <v>41300</v>
      </c>
      <c r="C28" s="46">
        <f>VLOOKUP(시뮬레이션!B28,시뮬레이션!$K:$Q,6,0)</f>
        <v>358.99281120485495</v>
      </c>
      <c r="D28" s="46">
        <f>VLOOKUP(시뮬레이션!B28,시뮬레이션!$K:$Q,7,0)</f>
        <v>0</v>
      </c>
      <c r="F28" s="5">
        <f t="shared" si="1"/>
        <v>41300</v>
      </c>
      <c r="G28" s="7">
        <f>C28*시뮬레이션!D28*시뮬레이션!F28</f>
        <v>21716057.579718571</v>
      </c>
      <c r="H28" s="2">
        <f>D28*시뮬레이션!E28*시뮬레이션!D28</f>
        <v>0</v>
      </c>
      <c r="J28" s="5">
        <f t="shared" si="2"/>
        <v>41300</v>
      </c>
      <c r="K28" s="2">
        <f t="shared" si="3"/>
        <v>21716057.579718571</v>
      </c>
      <c r="L28" s="2">
        <f>$C$2*시뮬레이션!F28*시뮬레이션!D28</f>
        <v>21716057.579718575</v>
      </c>
    </row>
    <row r="29" spans="2:12" x14ac:dyDescent="0.3">
      <c r="B29" s="1">
        <v>41301</v>
      </c>
      <c r="C29" s="46">
        <f>VLOOKUP(시뮬레이션!B29,시뮬레이션!$K:$Q,6,0)</f>
        <v>358.99281120485495</v>
      </c>
      <c r="D29" s="46">
        <f>VLOOKUP(시뮬레이션!B29,시뮬레이션!$K:$Q,7,0)</f>
        <v>0</v>
      </c>
      <c r="F29" s="5">
        <f t="shared" si="1"/>
        <v>41301</v>
      </c>
      <c r="G29" s="7">
        <f>C29*시뮬레이션!D29*시뮬레이션!F29</f>
        <v>21716057.579718571</v>
      </c>
      <c r="H29" s="2">
        <f>D29*시뮬레이션!E29*시뮬레이션!D29</f>
        <v>0</v>
      </c>
      <c r="J29" s="5">
        <f t="shared" si="2"/>
        <v>41301</v>
      </c>
      <c r="K29" s="2">
        <f t="shared" si="3"/>
        <v>21716057.579718571</v>
      </c>
      <c r="L29" s="2">
        <f>$C$2*시뮬레이션!F29*시뮬레이션!D29</f>
        <v>21716057.579718575</v>
      </c>
    </row>
    <row r="30" spans="2:12" x14ac:dyDescent="0.3">
      <c r="B30" s="1">
        <v>41302</v>
      </c>
      <c r="C30" s="46">
        <f>VLOOKUP(시뮬레이션!B30,시뮬레이션!$K:$Q,6,0)</f>
        <v>358.99281120485495</v>
      </c>
      <c r="D30" s="46">
        <f>VLOOKUP(시뮬레이션!B30,시뮬레이션!$K:$Q,7,0)</f>
        <v>0</v>
      </c>
      <c r="F30" s="5">
        <f t="shared" si="1"/>
        <v>41302</v>
      </c>
      <c r="G30" s="7">
        <f>C30*시뮬레이션!D30*시뮬레이션!F30</f>
        <v>22144200.088807642</v>
      </c>
      <c r="H30" s="2">
        <f>D30*시뮬레이션!E30*시뮬레이션!D30</f>
        <v>0</v>
      </c>
      <c r="J30" s="5">
        <f t="shared" si="2"/>
        <v>41302</v>
      </c>
      <c r="K30" s="2">
        <f t="shared" si="3"/>
        <v>22144200.088807642</v>
      </c>
      <c r="L30" s="2">
        <f>$C$2*시뮬레이션!F30*시뮬레이션!D30</f>
        <v>22144200.088807646</v>
      </c>
    </row>
    <row r="31" spans="2:12" x14ac:dyDescent="0.3">
      <c r="B31" s="1">
        <v>41303</v>
      </c>
      <c r="C31" s="46">
        <f>VLOOKUP(시뮬레이션!B31,시뮬레이션!$K:$Q,6,0)</f>
        <v>358.99281120485495</v>
      </c>
      <c r="D31" s="46">
        <f>VLOOKUP(시뮬레이션!B31,시뮬레이션!$K:$Q,7,0)</f>
        <v>0</v>
      </c>
      <c r="F31" s="5">
        <f t="shared" si="1"/>
        <v>41303</v>
      </c>
      <c r="G31" s="7">
        <f>C31*시뮬레이션!D31*시뮬레이션!F31</f>
        <v>21804630.296458781</v>
      </c>
      <c r="H31" s="2">
        <f>D31*시뮬레이션!E31*시뮬레이션!D31</f>
        <v>0</v>
      </c>
      <c r="J31" s="5">
        <f t="shared" si="2"/>
        <v>41303</v>
      </c>
      <c r="K31" s="2">
        <f t="shared" si="3"/>
        <v>21804630.296458781</v>
      </c>
      <c r="L31" s="2">
        <f>$C$2*시뮬레이션!F31*시뮬레이션!D31</f>
        <v>21804630.296458781</v>
      </c>
    </row>
    <row r="32" spans="2:12" x14ac:dyDescent="0.3">
      <c r="B32" s="1">
        <v>41304</v>
      </c>
      <c r="C32" s="46">
        <f>VLOOKUP(시뮬레이션!B32,시뮬레이션!$K:$Q,6,0)</f>
        <v>358.99281120485495</v>
      </c>
      <c r="D32" s="46">
        <f>VLOOKUP(시뮬레이션!B32,시뮬레이션!$K:$Q,7,0)</f>
        <v>0</v>
      </c>
      <c r="F32" s="5">
        <f t="shared" si="1"/>
        <v>41304</v>
      </c>
      <c r="G32" s="7">
        <f>C32*시뮬레이션!D32*시뮬레이션!F32</f>
        <v>21882788.775343057</v>
      </c>
      <c r="H32" s="2">
        <f>D32*시뮬레이션!E32*시뮬레이션!D32</f>
        <v>0</v>
      </c>
      <c r="J32" s="5">
        <f t="shared" si="2"/>
        <v>41304</v>
      </c>
      <c r="K32" s="2">
        <f t="shared" si="3"/>
        <v>21882788.775343057</v>
      </c>
      <c r="L32" s="2">
        <f>$C$2*시뮬레이션!F32*시뮬레이션!D32</f>
        <v>21882788.775343053</v>
      </c>
    </row>
    <row r="33" spans="2:12" x14ac:dyDescent="0.3">
      <c r="B33" s="1">
        <v>41305</v>
      </c>
      <c r="C33" s="46">
        <f>VLOOKUP(시뮬레이션!B33,시뮬레이션!$K:$Q,6,0)</f>
        <v>358.99281120485495</v>
      </c>
      <c r="D33" s="46">
        <f>VLOOKUP(시뮬레이션!B33,시뮬레이션!$K:$Q,7,0)</f>
        <v>0</v>
      </c>
      <c r="F33" s="5">
        <f t="shared" si="1"/>
        <v>41305</v>
      </c>
      <c r="G33" s="7">
        <f>C33*시뮬레이션!D33*시뮬레이션!F33</f>
        <v>21893195.47434995</v>
      </c>
      <c r="H33" s="2">
        <f>D33*시뮬레이션!E33*시뮬레이션!D33</f>
        <v>0</v>
      </c>
      <c r="J33" s="5">
        <f t="shared" si="2"/>
        <v>41305</v>
      </c>
      <c r="K33" s="2">
        <f t="shared" si="3"/>
        <v>21893195.47434995</v>
      </c>
      <c r="L33" s="2">
        <f>$C$2*시뮬레이션!F33*시뮬레이션!D33</f>
        <v>21893195.47434995</v>
      </c>
    </row>
    <row r="34" spans="2:12" x14ac:dyDescent="0.3">
      <c r="B34" s="1">
        <v>41306</v>
      </c>
      <c r="C34" s="46">
        <f>VLOOKUP(시뮬레이션!B34,시뮬레이션!$K:$Q,6,0)</f>
        <v>358.99281120485495</v>
      </c>
      <c r="D34" s="46">
        <f>VLOOKUP(시뮬레이션!B34,시뮬레이션!$K:$Q,7,0)</f>
        <v>0</v>
      </c>
      <c r="F34" s="5">
        <f t="shared" si="1"/>
        <v>41306</v>
      </c>
      <c r="G34" s="7">
        <f>C34*시뮬레이션!D34*시뮬레이션!F34</f>
        <v>22497562.941401858</v>
      </c>
      <c r="H34" s="2">
        <f>D34*시뮬레이션!E34*시뮬레이션!D34</f>
        <v>0</v>
      </c>
      <c r="J34" s="5">
        <f t="shared" si="2"/>
        <v>41306</v>
      </c>
      <c r="K34" s="2">
        <f t="shared" si="3"/>
        <v>22497562.941401858</v>
      </c>
      <c r="L34" s="2">
        <f>$C$2*시뮬레이션!F34*시뮬레이션!D34</f>
        <v>22497562.941401854</v>
      </c>
    </row>
    <row r="35" spans="2:12" x14ac:dyDescent="0.3">
      <c r="B35" s="1">
        <v>41307</v>
      </c>
      <c r="C35" s="46">
        <f>VLOOKUP(시뮬레이션!B35,시뮬레이션!$K:$Q,6,0)</f>
        <v>358.99281120485495</v>
      </c>
      <c r="D35" s="46">
        <f>VLOOKUP(시뮬레이션!B35,시뮬레이션!$K:$Q,7,0)</f>
        <v>0</v>
      </c>
      <c r="F35" s="5">
        <f t="shared" si="1"/>
        <v>41307</v>
      </c>
      <c r="G35" s="7">
        <f>C35*시뮬레이션!D35*시뮬레이션!F35</f>
        <v>22497562.941401858</v>
      </c>
      <c r="H35" s="2">
        <f>D35*시뮬레이션!E35*시뮬레이션!D35</f>
        <v>0</v>
      </c>
      <c r="J35" s="5">
        <f t="shared" si="2"/>
        <v>41307</v>
      </c>
      <c r="K35" s="2">
        <f t="shared" si="3"/>
        <v>22497562.941401858</v>
      </c>
      <c r="L35" s="2">
        <f>$C$2*시뮬레이션!F35*시뮬레이션!D35</f>
        <v>22497562.941401854</v>
      </c>
    </row>
    <row r="36" spans="2:12" x14ac:dyDescent="0.3">
      <c r="B36" s="1">
        <v>41308</v>
      </c>
      <c r="C36" s="46">
        <f>VLOOKUP(시뮬레이션!B36,시뮬레이션!$K:$Q,6,0)</f>
        <v>358.99281120485495</v>
      </c>
      <c r="D36" s="46">
        <f>VLOOKUP(시뮬레이션!B36,시뮬레이션!$K:$Q,7,0)</f>
        <v>0</v>
      </c>
      <c r="F36" s="5">
        <f t="shared" si="1"/>
        <v>41308</v>
      </c>
      <c r="G36" s="7">
        <f>C36*시뮬레이션!D36*시뮬레이션!F36</f>
        <v>22497562.941401858</v>
      </c>
      <c r="H36" s="2">
        <f>D36*시뮬레이션!E36*시뮬레이션!D36</f>
        <v>0</v>
      </c>
      <c r="J36" s="5">
        <f t="shared" si="2"/>
        <v>41308</v>
      </c>
      <c r="K36" s="2">
        <f t="shared" si="3"/>
        <v>22497562.941401858</v>
      </c>
      <c r="L36" s="2">
        <f>$C$2*시뮬레이션!F36*시뮬레이션!D36</f>
        <v>22497562.941401854</v>
      </c>
    </row>
    <row r="37" spans="2:12" x14ac:dyDescent="0.3">
      <c r="B37" s="1">
        <v>41309</v>
      </c>
      <c r="C37" s="46">
        <f>VLOOKUP(시뮬레이션!B37,시뮬레이션!$K:$Q,6,0)</f>
        <v>358.99281120485495</v>
      </c>
      <c r="D37" s="46">
        <f>VLOOKUP(시뮬레이션!B37,시뮬레이션!$K:$Q,7,0)</f>
        <v>0</v>
      </c>
      <c r="F37" s="5">
        <f t="shared" si="1"/>
        <v>41309</v>
      </c>
      <c r="G37" s="7">
        <f>C37*시뮬레이션!D37*시뮬레이션!F37</f>
        <v>21894924.706822243</v>
      </c>
      <c r="H37" s="2">
        <f>D37*시뮬레이션!E37*시뮬레이션!D37</f>
        <v>0</v>
      </c>
      <c r="J37" s="5">
        <f t="shared" si="2"/>
        <v>41309</v>
      </c>
      <c r="K37" s="2">
        <f t="shared" si="3"/>
        <v>21894924.706822243</v>
      </c>
      <c r="L37" s="2">
        <f>$C$2*시뮬레이션!F37*시뮬레이션!D37</f>
        <v>21894924.706822243</v>
      </c>
    </row>
    <row r="38" spans="2:12" x14ac:dyDescent="0.3">
      <c r="B38" s="1">
        <v>41310</v>
      </c>
      <c r="C38" s="46">
        <f>VLOOKUP(시뮬레이션!B38,시뮬레이션!$K:$Q,6,0)</f>
        <v>358.99281120485495</v>
      </c>
      <c r="D38" s="46">
        <f>VLOOKUP(시뮬레이션!B38,시뮬레이션!$K:$Q,7,0)</f>
        <v>0</v>
      </c>
      <c r="F38" s="5">
        <f t="shared" si="1"/>
        <v>41310</v>
      </c>
      <c r="G38" s="7">
        <f>C38*시뮬레이션!D38*시뮬레이션!F38</f>
        <v>22279609.736042999</v>
      </c>
      <c r="H38" s="2">
        <f>D38*시뮬레이션!E38*시뮬레이션!D38</f>
        <v>0</v>
      </c>
      <c r="J38" s="5">
        <f t="shared" si="2"/>
        <v>41310</v>
      </c>
      <c r="K38" s="2">
        <f t="shared" si="3"/>
        <v>22279609.736042999</v>
      </c>
      <c r="L38" s="2">
        <f>$C$2*시뮬레이션!F38*시뮬레이션!D38</f>
        <v>22279609.736042999</v>
      </c>
    </row>
    <row r="39" spans="2:12" x14ac:dyDescent="0.3">
      <c r="B39" s="1">
        <v>41311</v>
      </c>
      <c r="C39" s="46">
        <f>VLOOKUP(시뮬레이션!B39,시뮬레이션!$K:$Q,6,0)</f>
        <v>358.99281120485495</v>
      </c>
      <c r="D39" s="46">
        <f>VLOOKUP(시뮬레이션!B39,시뮬레이션!$K:$Q,7,0)</f>
        <v>0</v>
      </c>
      <c r="F39" s="5">
        <f t="shared" si="1"/>
        <v>41311</v>
      </c>
      <c r="G39" s="7">
        <f>C39*시뮬레이션!D39*시뮬레이션!F39</f>
        <v>22363616.028325398</v>
      </c>
      <c r="H39" s="2">
        <f>D39*시뮬레이션!E39*시뮬레이션!D39</f>
        <v>0</v>
      </c>
      <c r="J39" s="5">
        <f t="shared" si="2"/>
        <v>41311</v>
      </c>
      <c r="K39" s="2">
        <f t="shared" si="3"/>
        <v>22363616.028325398</v>
      </c>
      <c r="L39" s="2">
        <f>$C$2*시뮬레이션!F39*시뮬레이션!D39</f>
        <v>22363616.028325401</v>
      </c>
    </row>
    <row r="40" spans="2:12" x14ac:dyDescent="0.3">
      <c r="B40" s="1">
        <v>41312</v>
      </c>
      <c r="C40" s="46">
        <f>VLOOKUP(시뮬레이션!B40,시뮬레이션!$K:$Q,6,0)</f>
        <v>358.99281120485495</v>
      </c>
      <c r="D40" s="46">
        <f>VLOOKUP(시뮬레이션!B40,시뮬레이션!$K:$Q,7,0)</f>
        <v>0</v>
      </c>
      <c r="F40" s="5">
        <f t="shared" si="1"/>
        <v>41312</v>
      </c>
      <c r="G40" s="7">
        <f>C40*시뮬레이션!D40*시뮬레이션!F40</f>
        <v>22236796.971364327</v>
      </c>
      <c r="H40" s="2">
        <f>D40*시뮬레이션!E40*시뮬레이션!D40</f>
        <v>0</v>
      </c>
      <c r="J40" s="5">
        <f t="shared" si="2"/>
        <v>41312</v>
      </c>
      <c r="K40" s="2">
        <f t="shared" si="3"/>
        <v>22236796.971364327</v>
      </c>
      <c r="L40" s="2">
        <f>$C$2*시뮬레이션!F40*시뮬레이션!D40</f>
        <v>22236796.971364327</v>
      </c>
    </row>
    <row r="41" spans="2:12" x14ac:dyDescent="0.3">
      <c r="B41" s="1">
        <v>41313</v>
      </c>
      <c r="C41" s="46">
        <f>VLOOKUP(시뮬레이션!B41,시뮬레이션!$K:$Q,6,0)</f>
        <v>358.99281120485495</v>
      </c>
      <c r="D41" s="46">
        <f>VLOOKUP(시뮬레이션!B41,시뮬레이션!$K:$Q,7,0)</f>
        <v>0</v>
      </c>
      <c r="F41" s="5">
        <f t="shared" si="1"/>
        <v>41313</v>
      </c>
      <c r="G41" s="7">
        <f>C41*시뮬레이션!D41*시뮬레이션!F41</f>
        <v>22681500.824014153</v>
      </c>
      <c r="H41" s="2">
        <f>D41*시뮬레이션!E41*시뮬레이션!D41</f>
        <v>0</v>
      </c>
      <c r="J41" s="5">
        <f t="shared" si="2"/>
        <v>41313</v>
      </c>
      <c r="K41" s="2">
        <f t="shared" si="3"/>
        <v>22681500.824014153</v>
      </c>
      <c r="L41" s="2">
        <f>$C$2*시뮬레이션!F41*시뮬레이션!D41</f>
        <v>22681500.824014157</v>
      </c>
    </row>
    <row r="42" spans="2:12" x14ac:dyDescent="0.3">
      <c r="B42" s="1">
        <v>41314</v>
      </c>
      <c r="C42" s="46">
        <f>VLOOKUP(시뮬레이션!B42,시뮬레이션!$K:$Q,6,0)</f>
        <v>358.99281120485495</v>
      </c>
      <c r="D42" s="46">
        <f>VLOOKUP(시뮬레이션!B42,시뮬레이션!$K:$Q,7,0)</f>
        <v>0</v>
      </c>
      <c r="F42" s="5">
        <f t="shared" si="1"/>
        <v>41314</v>
      </c>
      <c r="G42" s="7">
        <f>C42*시뮬레이션!D42*시뮬레이션!F42</f>
        <v>22681500.824014153</v>
      </c>
      <c r="H42" s="2">
        <f>D42*시뮬레이션!E42*시뮬레이션!D42</f>
        <v>0</v>
      </c>
      <c r="J42" s="5">
        <f t="shared" si="2"/>
        <v>41314</v>
      </c>
      <c r="K42" s="2">
        <f t="shared" si="3"/>
        <v>22681500.824014153</v>
      </c>
      <c r="L42" s="2">
        <f>$C$2*시뮬레이션!F42*시뮬레이션!D42</f>
        <v>22681500.824014157</v>
      </c>
    </row>
    <row r="43" spans="2:12" x14ac:dyDescent="0.3">
      <c r="B43" s="1">
        <v>41315</v>
      </c>
      <c r="C43" s="46">
        <f>VLOOKUP(시뮬레이션!B43,시뮬레이션!$K:$Q,6,0)</f>
        <v>358.99281120485495</v>
      </c>
      <c r="D43" s="46">
        <f>VLOOKUP(시뮬레이션!B43,시뮬레이션!$K:$Q,7,0)</f>
        <v>0</v>
      </c>
      <c r="F43" s="5">
        <f t="shared" si="1"/>
        <v>41315</v>
      </c>
      <c r="G43" s="7">
        <f>C43*시뮬레이션!D43*시뮬레이션!F43</f>
        <v>22681500.824014153</v>
      </c>
      <c r="H43" s="2">
        <f>D43*시뮬레이션!E43*시뮬레이션!D43</f>
        <v>0</v>
      </c>
      <c r="J43" s="5">
        <f t="shared" si="2"/>
        <v>41315</v>
      </c>
      <c r="K43" s="2">
        <f t="shared" si="3"/>
        <v>22681500.824014153</v>
      </c>
      <c r="L43" s="2">
        <f>$C$2*시뮬레이션!F43*시뮬레이션!D43</f>
        <v>22681500.824014157</v>
      </c>
    </row>
    <row r="44" spans="2:12" x14ac:dyDescent="0.3">
      <c r="B44" s="1">
        <v>41316</v>
      </c>
      <c r="C44" s="46">
        <f>VLOOKUP(시뮬레이션!B44,시뮬레이션!$K:$Q,6,0)</f>
        <v>358.99281120485495</v>
      </c>
      <c r="D44" s="46">
        <f>VLOOKUP(시뮬레이션!B44,시뮬레이션!$K:$Q,7,0)</f>
        <v>0</v>
      </c>
      <c r="F44" s="5">
        <f t="shared" si="1"/>
        <v>41316</v>
      </c>
      <c r="G44" s="7">
        <f>C44*시뮬레이션!D44*시뮬레이션!F44</f>
        <v>22736591.21463459</v>
      </c>
      <c r="H44" s="2">
        <f>D44*시뮬레이션!E44*시뮬레이션!D44</f>
        <v>0</v>
      </c>
      <c r="J44" s="5">
        <f t="shared" si="2"/>
        <v>41316</v>
      </c>
      <c r="K44" s="2">
        <f t="shared" si="3"/>
        <v>22736591.21463459</v>
      </c>
      <c r="L44" s="2">
        <f>$C$2*시뮬레이션!F44*시뮬레이션!D44</f>
        <v>22736591.21463459</v>
      </c>
    </row>
    <row r="45" spans="2:12" x14ac:dyDescent="0.3">
      <c r="B45" s="1">
        <v>41317</v>
      </c>
      <c r="C45" s="46">
        <f>VLOOKUP(시뮬레이션!B45,시뮬레이션!$K:$Q,6,0)</f>
        <v>358.99281120485495</v>
      </c>
      <c r="D45" s="46">
        <f>VLOOKUP(시뮬레이션!B45,시뮬레이션!$K:$Q,7,0)</f>
        <v>0</v>
      </c>
      <c r="F45" s="5">
        <f t="shared" si="1"/>
        <v>41317</v>
      </c>
      <c r="G45" s="7">
        <f>C45*시뮬레이션!D45*시뮬레이션!F45</f>
        <v>22666230.992990989</v>
      </c>
      <c r="H45" s="2">
        <f>D45*시뮬레이션!E45*시뮬레이션!D45</f>
        <v>0</v>
      </c>
      <c r="J45" s="5">
        <f t="shared" si="2"/>
        <v>41317</v>
      </c>
      <c r="K45" s="2">
        <f t="shared" si="3"/>
        <v>22666230.992990989</v>
      </c>
      <c r="L45" s="2">
        <f>$C$2*시뮬레이션!F45*시뮬레이션!D45</f>
        <v>22666230.992990989</v>
      </c>
    </row>
    <row r="46" spans="2:12" x14ac:dyDescent="0.3">
      <c r="B46" s="1">
        <v>41318</v>
      </c>
      <c r="C46" s="46">
        <f>VLOOKUP(시뮬레이션!B46,시뮬레이션!$K:$Q,6,0)</f>
        <v>358.99281120485495</v>
      </c>
      <c r="D46" s="46">
        <f>VLOOKUP(시뮬레이션!B46,시뮬레이션!$K:$Q,7,0)</f>
        <v>0</v>
      </c>
      <c r="F46" s="5">
        <f t="shared" si="1"/>
        <v>41318</v>
      </c>
      <c r="G46" s="7">
        <f>C46*시뮬레이션!D46*시뮬레이션!F46</f>
        <v>22632019.696068794</v>
      </c>
      <c r="H46" s="2">
        <f>D46*시뮬레이션!E46*시뮬레이션!D46</f>
        <v>0</v>
      </c>
      <c r="J46" s="5">
        <f t="shared" si="2"/>
        <v>41318</v>
      </c>
      <c r="K46" s="2">
        <f t="shared" si="3"/>
        <v>22632019.696068794</v>
      </c>
      <c r="L46" s="2">
        <f>$C$2*시뮬레이션!F46*시뮬레이션!D46</f>
        <v>22632019.696068794</v>
      </c>
    </row>
    <row r="47" spans="2:12" x14ac:dyDescent="0.3">
      <c r="B47" s="1">
        <v>41319</v>
      </c>
      <c r="C47" s="46">
        <f>VLOOKUP(시뮬레이션!B47,시뮬레이션!$K:$Q,6,0)</f>
        <v>358.99281120485495</v>
      </c>
      <c r="D47" s="46">
        <f>VLOOKUP(시뮬레이션!B47,시뮬레이션!$K:$Q,7,0)</f>
        <v>0</v>
      </c>
      <c r="F47" s="5">
        <f t="shared" si="1"/>
        <v>41319</v>
      </c>
      <c r="G47" s="7">
        <f>C47*시뮬레이션!D47*시뮬레이션!F47</f>
        <v>22795249.419409901</v>
      </c>
      <c r="H47" s="2">
        <f>D47*시뮬레이션!E47*시뮬레이션!D47</f>
        <v>0</v>
      </c>
      <c r="J47" s="5">
        <f t="shared" si="2"/>
        <v>41319</v>
      </c>
      <c r="K47" s="2">
        <f t="shared" si="3"/>
        <v>22795249.419409901</v>
      </c>
      <c r="L47" s="2">
        <f>$C$2*시뮬레이션!F47*시뮬레이션!D47</f>
        <v>22795249.419409905</v>
      </c>
    </row>
    <row r="48" spans="2:12" x14ac:dyDescent="0.3">
      <c r="B48" s="1">
        <v>41320</v>
      </c>
      <c r="C48" s="46">
        <f>VLOOKUP(시뮬레이션!B48,시뮬레이션!$K:$Q,6,0)</f>
        <v>358.99281120485495</v>
      </c>
      <c r="D48" s="46">
        <f>VLOOKUP(시뮬레이션!B48,시뮬레이션!$K:$Q,7,0)</f>
        <v>0</v>
      </c>
      <c r="F48" s="5">
        <f t="shared" si="1"/>
        <v>41320</v>
      </c>
      <c r="G48" s="7">
        <f>C48*시뮬레이션!D48*시뮬레이션!F48</f>
        <v>22555071.022958275</v>
      </c>
      <c r="H48" s="2">
        <f>D48*시뮬레이션!E48*시뮬레이션!D48</f>
        <v>0</v>
      </c>
      <c r="J48" s="5">
        <f t="shared" si="2"/>
        <v>41320</v>
      </c>
      <c r="K48" s="2">
        <f t="shared" si="3"/>
        <v>22555071.022958275</v>
      </c>
      <c r="L48" s="2">
        <f>$C$2*시뮬레이션!F48*시뮬레이션!D48</f>
        <v>22555071.022958275</v>
      </c>
    </row>
    <row r="49" spans="2:12" x14ac:dyDescent="0.3">
      <c r="B49" s="1">
        <v>41321</v>
      </c>
      <c r="C49" s="46">
        <f>VLOOKUP(시뮬레이션!B49,시뮬레이션!$K:$Q,6,0)</f>
        <v>358.99281120485495</v>
      </c>
      <c r="D49" s="46">
        <f>VLOOKUP(시뮬레이션!B49,시뮬레이션!$K:$Q,7,0)</f>
        <v>0</v>
      </c>
      <c r="F49" s="5">
        <f t="shared" si="1"/>
        <v>41321</v>
      </c>
      <c r="G49" s="7">
        <f>C49*시뮬레이션!D49*시뮬레이션!F49</f>
        <v>22555071.022958275</v>
      </c>
      <c r="H49" s="2">
        <f>D49*시뮬레이션!E49*시뮬레이션!D49</f>
        <v>0</v>
      </c>
      <c r="J49" s="5">
        <f t="shared" si="2"/>
        <v>41321</v>
      </c>
      <c r="K49" s="2">
        <f t="shared" si="3"/>
        <v>22555071.022958275</v>
      </c>
      <c r="L49" s="2">
        <f>$C$2*시뮬레이션!F49*시뮬레이션!D49</f>
        <v>22555071.022958275</v>
      </c>
    </row>
    <row r="50" spans="2:12" x14ac:dyDescent="0.3">
      <c r="B50" s="1">
        <v>41322</v>
      </c>
      <c r="C50" s="46">
        <f>VLOOKUP(시뮬레이션!B50,시뮬레이션!$K:$Q,6,0)</f>
        <v>358.99281120485495</v>
      </c>
      <c r="D50" s="46">
        <f>VLOOKUP(시뮬레이션!B50,시뮬레이션!$K:$Q,7,0)</f>
        <v>0</v>
      </c>
      <c r="F50" s="5">
        <f t="shared" si="1"/>
        <v>41322</v>
      </c>
      <c r="G50" s="7">
        <f>C50*시뮬레이션!D50*시뮬레이션!F50</f>
        <v>22555071.022958275</v>
      </c>
      <c r="H50" s="2">
        <f>D50*시뮬레이션!E50*시뮬레이션!D50</f>
        <v>0</v>
      </c>
      <c r="J50" s="5">
        <f t="shared" si="2"/>
        <v>41322</v>
      </c>
      <c r="K50" s="2">
        <f t="shared" si="3"/>
        <v>22555071.022958275</v>
      </c>
      <c r="L50" s="2">
        <f>$C$2*시뮬레이션!F50*시뮬레이션!D50</f>
        <v>22555071.022958275</v>
      </c>
    </row>
    <row r="51" spans="2:12" x14ac:dyDescent="0.3">
      <c r="B51" s="1">
        <v>41323</v>
      </c>
      <c r="C51" s="46">
        <f>VLOOKUP(시뮬레이션!B51,시뮬레이션!$K:$Q,6,0)</f>
        <v>358.99281120485495</v>
      </c>
      <c r="D51" s="46">
        <f>VLOOKUP(시뮬레이션!B51,시뮬레이션!$K:$Q,7,0)</f>
        <v>0</v>
      </c>
      <c r="F51" s="5">
        <f t="shared" si="1"/>
        <v>41323</v>
      </c>
      <c r="G51" s="7">
        <f>C51*시뮬레이션!D51*시뮬레이션!F51</f>
        <v>22639387.090137463</v>
      </c>
      <c r="H51" s="2">
        <f>D51*시뮬레이션!E51*시뮬레이션!D51</f>
        <v>0</v>
      </c>
      <c r="J51" s="5">
        <f t="shared" si="2"/>
        <v>41323</v>
      </c>
      <c r="K51" s="2">
        <f t="shared" si="3"/>
        <v>22639387.090137463</v>
      </c>
      <c r="L51" s="2">
        <f>$C$2*시뮬레이션!F51*시뮬레이션!D51</f>
        <v>22639387.090137459</v>
      </c>
    </row>
    <row r="52" spans="2:12" x14ac:dyDescent="0.3">
      <c r="B52" s="1">
        <v>41324</v>
      </c>
      <c r="C52" s="46">
        <f>VLOOKUP(시뮬레이션!B52,시뮬레이션!$K:$Q,6,0)</f>
        <v>358.99281120485495</v>
      </c>
      <c r="D52" s="46">
        <f>VLOOKUP(시뮬레이션!B52,시뮬레이션!$K:$Q,7,0)</f>
        <v>0</v>
      </c>
      <c r="F52" s="5">
        <f t="shared" si="1"/>
        <v>41324</v>
      </c>
      <c r="G52" s="7">
        <f>C52*시뮬레이션!D52*시뮬레이션!F52</f>
        <v>22877857.075699847</v>
      </c>
      <c r="H52" s="2">
        <f>D52*시뮬레이션!E52*시뮬레이션!D52</f>
        <v>0</v>
      </c>
      <c r="J52" s="5">
        <f t="shared" si="2"/>
        <v>41324</v>
      </c>
      <c r="K52" s="2">
        <f t="shared" si="3"/>
        <v>22877857.075699847</v>
      </c>
      <c r="L52" s="2">
        <f>$C$2*시뮬레이션!F52*시뮬레이션!D52</f>
        <v>22877857.075699847</v>
      </c>
    </row>
    <row r="53" spans="2:12" x14ac:dyDescent="0.3">
      <c r="B53" s="1">
        <v>41325</v>
      </c>
      <c r="C53" s="46">
        <f>VLOOKUP(시뮬레이션!B53,시뮬레이션!$K:$Q,6,0)</f>
        <v>358.99281120485495</v>
      </c>
      <c r="D53" s="46">
        <f>VLOOKUP(시뮬레이션!B53,시뮬레이션!$K:$Q,7,0)</f>
        <v>0</v>
      </c>
      <c r="F53" s="5">
        <f t="shared" si="1"/>
        <v>41325</v>
      </c>
      <c r="G53" s="7">
        <f>C53*시뮬레이션!D53*시뮬레이션!F53</f>
        <v>22333568.22232971</v>
      </c>
      <c r="H53" s="2">
        <f>D53*시뮬레이션!E53*시뮬레이션!D53</f>
        <v>0</v>
      </c>
      <c r="J53" s="5">
        <f t="shared" si="2"/>
        <v>41325</v>
      </c>
      <c r="K53" s="2">
        <f t="shared" si="3"/>
        <v>22333568.22232971</v>
      </c>
      <c r="L53" s="2">
        <f>$C$2*시뮬레이션!F53*시뮬레이션!D53</f>
        <v>22333568.22232971</v>
      </c>
    </row>
    <row r="54" spans="2:12" x14ac:dyDescent="0.3">
      <c r="B54" s="1">
        <v>41326</v>
      </c>
      <c r="C54" s="46">
        <f>VLOOKUP(시뮬레이션!B54,시뮬레이션!$K:$Q,6,0)</f>
        <v>358.99281120485495</v>
      </c>
      <c r="D54" s="46">
        <f>VLOOKUP(시뮬레이션!B54,시뮬레이션!$K:$Q,7,0)</f>
        <v>0</v>
      </c>
      <c r="F54" s="5">
        <f t="shared" si="1"/>
        <v>41326</v>
      </c>
      <c r="G54" s="7">
        <f>C54*시뮬레이션!D54*시뮬레이션!F54</f>
        <v>22074389.700553689</v>
      </c>
      <c r="H54" s="2">
        <f>D54*시뮬레이션!E54*시뮬레이션!D54</f>
        <v>0</v>
      </c>
      <c r="J54" s="5">
        <f t="shared" si="2"/>
        <v>41326</v>
      </c>
      <c r="K54" s="2">
        <f t="shared" si="3"/>
        <v>22074389.700553689</v>
      </c>
      <c r="L54" s="2">
        <f>$C$2*시뮬레이션!F54*시뮬레이션!D54</f>
        <v>22074389.700553685</v>
      </c>
    </row>
    <row r="55" spans="2:12" x14ac:dyDescent="0.3">
      <c r="B55" s="1">
        <v>41327</v>
      </c>
      <c r="C55" s="46">
        <f>VLOOKUP(시뮬레이션!B55,시뮬레이션!$K:$Q,6,0)</f>
        <v>358.99281120485495</v>
      </c>
      <c r="D55" s="46">
        <f>VLOOKUP(시뮬레이션!B55,시뮬레이션!$K:$Q,7,0)</f>
        <v>0</v>
      </c>
      <c r="F55" s="5">
        <f t="shared" si="1"/>
        <v>41327</v>
      </c>
      <c r="G55" s="7">
        <f>C55*시뮬레이션!D55*시뮬레이션!F55</f>
        <v>22506876.238054026</v>
      </c>
      <c r="H55" s="2">
        <f>D55*시뮬레이션!E55*시뮬레이션!D55</f>
        <v>0</v>
      </c>
      <c r="J55" s="5">
        <f t="shared" si="2"/>
        <v>41327</v>
      </c>
      <c r="K55" s="2">
        <f t="shared" si="3"/>
        <v>22506876.238054026</v>
      </c>
      <c r="L55" s="2">
        <f>$C$2*시뮬레이션!F55*시뮬레이션!D55</f>
        <v>22506876.238054026</v>
      </c>
    </row>
    <row r="56" spans="2:12" x14ac:dyDescent="0.3">
      <c r="B56" s="1">
        <v>41328</v>
      </c>
      <c r="C56" s="46">
        <f>VLOOKUP(시뮬레이션!B56,시뮬레이션!$K:$Q,6,0)</f>
        <v>358.99281120485495</v>
      </c>
      <c r="D56" s="46">
        <f>VLOOKUP(시뮬레이션!B56,시뮬레이션!$K:$Q,7,0)</f>
        <v>0</v>
      </c>
      <c r="F56" s="5">
        <f t="shared" si="1"/>
        <v>41328</v>
      </c>
      <c r="G56" s="7">
        <f>C56*시뮬레이션!D56*시뮬레이션!F56</f>
        <v>22506876.238054026</v>
      </c>
      <c r="H56" s="2">
        <f>D56*시뮬레이션!E56*시뮬레이션!D56</f>
        <v>0</v>
      </c>
      <c r="J56" s="5">
        <f t="shared" si="2"/>
        <v>41328</v>
      </c>
      <c r="K56" s="2">
        <f t="shared" si="3"/>
        <v>22506876.238054026</v>
      </c>
      <c r="L56" s="2">
        <f>$C$2*시뮬레이션!F56*시뮬레이션!D56</f>
        <v>22506876.238054026</v>
      </c>
    </row>
    <row r="57" spans="2:12" x14ac:dyDescent="0.3">
      <c r="B57" s="1">
        <v>41329</v>
      </c>
      <c r="C57" s="46">
        <f>VLOOKUP(시뮬레이션!B57,시뮬레이션!$K:$Q,6,0)</f>
        <v>358.99281120485495</v>
      </c>
      <c r="D57" s="46">
        <f>VLOOKUP(시뮬레이션!B57,시뮬레이션!$K:$Q,7,0)</f>
        <v>0</v>
      </c>
      <c r="F57" s="5">
        <f t="shared" si="1"/>
        <v>41329</v>
      </c>
      <c r="G57" s="7">
        <f>C57*시뮬레이션!D57*시뮬레이션!F57</f>
        <v>22506876.238054026</v>
      </c>
      <c r="H57" s="2">
        <f>D57*시뮬레이션!E57*시뮬레이션!D57</f>
        <v>0</v>
      </c>
      <c r="J57" s="5">
        <f t="shared" si="2"/>
        <v>41329</v>
      </c>
      <c r="K57" s="2">
        <f t="shared" si="3"/>
        <v>22506876.238054026</v>
      </c>
      <c r="L57" s="2">
        <f>$C$2*시뮬레이션!F57*시뮬레이션!D57</f>
        <v>22506876.238054026</v>
      </c>
    </row>
    <row r="58" spans="2:12" x14ac:dyDescent="0.3">
      <c r="B58" s="1">
        <v>41330</v>
      </c>
      <c r="C58" s="46">
        <f>VLOOKUP(시뮬레이션!B58,시뮬레이션!$K:$Q,6,0)</f>
        <v>358.99281120485495</v>
      </c>
      <c r="D58" s="46">
        <f>VLOOKUP(시뮬레이션!B58,시뮬레이션!$K:$Q,7,0)</f>
        <v>0</v>
      </c>
      <c r="F58" s="5">
        <f t="shared" si="1"/>
        <v>41330</v>
      </c>
      <c r="G58" s="7">
        <f>C58*시뮬레이션!D58*시뮬레이션!F58</f>
        <v>22112537.353650749</v>
      </c>
      <c r="H58" s="2">
        <f>D58*시뮬레이션!E58*시뮬레이션!D58</f>
        <v>0</v>
      </c>
      <c r="J58" s="5">
        <f t="shared" si="2"/>
        <v>41330</v>
      </c>
      <c r="K58" s="2">
        <f t="shared" si="3"/>
        <v>22112537.353650749</v>
      </c>
      <c r="L58" s="2">
        <f>$C$2*시뮬레이션!F58*시뮬레이션!D58</f>
        <v>22112537.353650749</v>
      </c>
    </row>
    <row r="59" spans="2:12" x14ac:dyDescent="0.3">
      <c r="B59" s="1">
        <v>41331</v>
      </c>
      <c r="C59" s="46">
        <f>VLOOKUP(시뮬레이션!B59,시뮬레이션!$K:$Q,6,0)</f>
        <v>358.99281120485495</v>
      </c>
      <c r="D59" s="46">
        <f>VLOOKUP(시뮬레이션!B59,시뮬레이션!$K:$Q,7,0)</f>
        <v>0</v>
      </c>
      <c r="F59" s="5">
        <f t="shared" si="1"/>
        <v>41331</v>
      </c>
      <c r="G59" s="7">
        <f>C59*시뮬레이션!D59*시뮬레이션!F59</f>
        <v>22294544.913967554</v>
      </c>
      <c r="H59" s="2">
        <f>D59*시뮬레이션!E59*시뮬레이션!D59</f>
        <v>0</v>
      </c>
      <c r="J59" s="5">
        <f t="shared" si="2"/>
        <v>41331</v>
      </c>
      <c r="K59" s="2">
        <f t="shared" si="3"/>
        <v>22294544.913967554</v>
      </c>
      <c r="L59" s="2">
        <f>$C$2*시뮬레이션!F59*시뮬레이션!D59</f>
        <v>22294544.913967554</v>
      </c>
    </row>
    <row r="60" spans="2:12" x14ac:dyDescent="0.3">
      <c r="B60" s="1">
        <v>41332</v>
      </c>
      <c r="C60" s="46">
        <f>VLOOKUP(시뮬레이션!B60,시뮬레이션!$K:$Q,6,0)</f>
        <v>358.99281120485495</v>
      </c>
      <c r="D60" s="46">
        <f>VLOOKUP(시뮬레이션!B60,시뮬레이션!$K:$Q,7,0)</f>
        <v>0</v>
      </c>
      <c r="F60" s="5">
        <f t="shared" si="1"/>
        <v>41332</v>
      </c>
      <c r="G60" s="7">
        <f>C60*시뮬레이션!D60*시뮬레이션!F60</f>
        <v>22587751.933526311</v>
      </c>
      <c r="H60" s="2">
        <f>D60*시뮬레이션!E60*시뮬레이션!D60</f>
        <v>0</v>
      </c>
      <c r="J60" s="5">
        <f t="shared" si="2"/>
        <v>41332</v>
      </c>
      <c r="K60" s="2">
        <f t="shared" si="3"/>
        <v>22587751.933526311</v>
      </c>
      <c r="L60" s="2">
        <f>$C$2*시뮬레이션!F60*시뮬레이션!D60</f>
        <v>22587751.933526315</v>
      </c>
    </row>
    <row r="61" spans="2:12" x14ac:dyDescent="0.3">
      <c r="B61" s="1">
        <v>41333</v>
      </c>
      <c r="C61" s="46">
        <f>VLOOKUP(시뮬레이션!B61,시뮬레이션!$K:$Q,6,0)</f>
        <v>358.99281120485495</v>
      </c>
      <c r="D61" s="46">
        <f>VLOOKUP(시뮬레이션!B61,시뮬레이션!$K:$Q,7,0)</f>
        <v>0</v>
      </c>
      <c r="F61" s="5">
        <f t="shared" si="1"/>
        <v>41333</v>
      </c>
      <c r="G61" s="7">
        <f>C61*시뮬레이션!D61*시뮬레이션!F61</f>
        <v>22565806.702977359</v>
      </c>
      <c r="H61" s="2">
        <f>D61*시뮬레이션!E61*시뮬레이션!D61</f>
        <v>0</v>
      </c>
      <c r="J61" s="5">
        <f t="shared" si="2"/>
        <v>41333</v>
      </c>
      <c r="K61" s="2">
        <f t="shared" si="3"/>
        <v>22565806.702977359</v>
      </c>
      <c r="L61" s="2">
        <f>$C$2*시뮬레이션!F61*시뮬레이션!D61</f>
        <v>22565806.702977359</v>
      </c>
    </row>
    <row r="62" spans="2:12" x14ac:dyDescent="0.3">
      <c r="B62" s="1">
        <v>41334</v>
      </c>
      <c r="C62" s="46">
        <f>VLOOKUP(시뮬레이션!B62,시뮬레이션!$K:$Q,6,0)</f>
        <v>358.99281120485495</v>
      </c>
      <c r="D62" s="46">
        <f>VLOOKUP(시뮬레이션!B62,시뮬레이션!$K:$Q,7,0)</f>
        <v>0</v>
      </c>
      <c r="F62" s="5">
        <f t="shared" si="1"/>
        <v>41334</v>
      </c>
      <c r="G62" s="7">
        <f>C62*시뮬레이션!D62*시뮬레이션!F62</f>
        <v>22472527.446885131</v>
      </c>
      <c r="H62" s="2">
        <f>D62*시뮬레이션!E62*시뮬레이션!D62</f>
        <v>0</v>
      </c>
      <c r="J62" s="5">
        <f t="shared" si="2"/>
        <v>41334</v>
      </c>
      <c r="K62" s="2">
        <f t="shared" si="3"/>
        <v>22472527.446885131</v>
      </c>
      <c r="L62" s="2">
        <f>$C$2*시뮬레이션!F62*시뮬레이션!D62</f>
        <v>22472527.446885135</v>
      </c>
    </row>
    <row r="63" spans="2:12" x14ac:dyDescent="0.3">
      <c r="B63" s="1">
        <v>41335</v>
      </c>
      <c r="C63" s="46">
        <f>VLOOKUP(시뮬레이션!B63,시뮬레이션!$K:$Q,6,0)</f>
        <v>358.99281120485495</v>
      </c>
      <c r="D63" s="46">
        <f>VLOOKUP(시뮬레이션!B63,시뮬레이션!$K:$Q,7,0)</f>
        <v>0</v>
      </c>
      <c r="F63" s="5">
        <f t="shared" si="1"/>
        <v>41335</v>
      </c>
      <c r="G63" s="7">
        <f>C63*시뮬레이션!D63*시뮬레이션!F63</f>
        <v>22472527.446885131</v>
      </c>
      <c r="H63" s="2">
        <f>D63*시뮬레이션!E63*시뮬레이션!D63</f>
        <v>0</v>
      </c>
      <c r="J63" s="5">
        <f t="shared" si="2"/>
        <v>41335</v>
      </c>
      <c r="K63" s="2">
        <f t="shared" si="3"/>
        <v>22472527.446885131</v>
      </c>
      <c r="L63" s="2">
        <f>$C$2*시뮬레이션!F63*시뮬레이션!D63</f>
        <v>22472527.446885135</v>
      </c>
    </row>
    <row r="64" spans="2:12" x14ac:dyDescent="0.3">
      <c r="B64" s="1">
        <v>41336</v>
      </c>
      <c r="C64" s="46">
        <f>VLOOKUP(시뮬레이션!B64,시뮬레이션!$K:$Q,6,0)</f>
        <v>358.99281120485495</v>
      </c>
      <c r="D64" s="46">
        <f>VLOOKUP(시뮬레이션!B64,시뮬레이션!$K:$Q,7,0)</f>
        <v>0</v>
      </c>
      <c r="F64" s="5">
        <f t="shared" si="1"/>
        <v>41336</v>
      </c>
      <c r="G64" s="7">
        <f>C64*시뮬레이션!D64*시뮬레이션!F64</f>
        <v>22472527.446885131</v>
      </c>
      <c r="H64" s="2">
        <f>D64*시뮬레이션!E64*시뮬레이션!D64</f>
        <v>0</v>
      </c>
      <c r="J64" s="5">
        <f t="shared" si="2"/>
        <v>41336</v>
      </c>
      <c r="K64" s="2">
        <f t="shared" si="3"/>
        <v>22472527.446885131</v>
      </c>
      <c r="L64" s="2">
        <f>$C$2*시뮬레이션!F64*시뮬레이션!D64</f>
        <v>22472527.446885135</v>
      </c>
    </row>
    <row r="65" spans="2:12" x14ac:dyDescent="0.3">
      <c r="B65" s="1">
        <v>41337</v>
      </c>
      <c r="C65" s="46">
        <f>VLOOKUP(시뮬레이션!B65,시뮬레이션!$K:$Q,6,0)</f>
        <v>358.99281120485495</v>
      </c>
      <c r="D65" s="46">
        <f>VLOOKUP(시뮬레이션!B65,시뮬레이션!$K:$Q,7,0)</f>
        <v>0</v>
      </c>
      <c r="F65" s="5">
        <f t="shared" si="1"/>
        <v>41337</v>
      </c>
      <c r="G65" s="7">
        <f>C65*시뮬레이션!D65*시뮬레이션!F65</f>
        <v>22628721.27011944</v>
      </c>
      <c r="H65" s="2">
        <f>D65*시뮬레이션!E65*시뮬레이션!D65</f>
        <v>0</v>
      </c>
      <c r="J65" s="5">
        <f t="shared" si="2"/>
        <v>41337</v>
      </c>
      <c r="K65" s="2">
        <f t="shared" si="3"/>
        <v>22628721.27011944</v>
      </c>
      <c r="L65" s="2">
        <f>$C$2*시뮬레이션!F65*시뮬레이션!D65</f>
        <v>22628721.27011944</v>
      </c>
    </row>
    <row r="66" spans="2:12" x14ac:dyDescent="0.3">
      <c r="B66" s="1">
        <v>41338</v>
      </c>
      <c r="C66" s="46">
        <f>VLOOKUP(시뮬레이션!B66,시뮬레이션!$K:$Q,6,0)</f>
        <v>358.99281120485495</v>
      </c>
      <c r="D66" s="46">
        <f>VLOOKUP(시뮬레이션!B66,시뮬레이션!$K:$Q,7,0)</f>
        <v>0</v>
      </c>
      <c r="F66" s="5">
        <f t="shared" si="1"/>
        <v>41338</v>
      </c>
      <c r="G66" s="7">
        <f>C66*시뮬레이션!D66*시뮬레이션!F66</f>
        <v>22942393.931355767</v>
      </c>
      <c r="H66" s="2">
        <f>D66*시뮬레이션!E66*시뮬레이션!D66</f>
        <v>0</v>
      </c>
      <c r="J66" s="5">
        <f t="shared" si="2"/>
        <v>41338</v>
      </c>
      <c r="K66" s="2">
        <f t="shared" si="3"/>
        <v>22942393.931355767</v>
      </c>
      <c r="L66" s="2">
        <f>$C$2*시뮬레이션!F66*시뮬레이션!D66</f>
        <v>22942393.931355767</v>
      </c>
    </row>
    <row r="67" spans="2:12" x14ac:dyDescent="0.3">
      <c r="B67" s="1">
        <v>41339</v>
      </c>
      <c r="C67" s="46">
        <f>VLOOKUP(시뮬레이션!B67,시뮬레이션!$K:$Q,6,0)</f>
        <v>358.99281120485495</v>
      </c>
      <c r="D67" s="46">
        <f>VLOOKUP(시뮬레이션!B67,시뮬레이션!$K:$Q,7,0)</f>
        <v>0</v>
      </c>
      <c r="F67" s="5">
        <f t="shared" ref="F67:F130" si="10">B67</f>
        <v>41339</v>
      </c>
      <c r="G67" s="7">
        <f>C67*시뮬레이션!D67*시뮬레이션!F67</f>
        <v>22876737.556618106</v>
      </c>
      <c r="H67" s="2">
        <f>D67*시뮬레이션!E67*시뮬레이션!D67</f>
        <v>0</v>
      </c>
      <c r="J67" s="5">
        <f t="shared" ref="J67:J130" si="11">B67</f>
        <v>41339</v>
      </c>
      <c r="K67" s="2">
        <f t="shared" ref="K67:K130" si="12">SUM(G67:H67)</f>
        <v>22876737.556618106</v>
      </c>
      <c r="L67" s="2">
        <f>$C$2*시뮬레이션!F67*시뮬레이션!D67</f>
        <v>22876737.556618106</v>
      </c>
    </row>
    <row r="68" spans="2:12" x14ac:dyDescent="0.3">
      <c r="B68" s="1">
        <v>41340</v>
      </c>
      <c r="C68" s="46">
        <f>VLOOKUP(시뮬레이션!B68,시뮬레이션!$K:$Q,6,0)</f>
        <v>358.99281120485495</v>
      </c>
      <c r="D68" s="46">
        <f>VLOOKUP(시뮬레이션!B68,시뮬레이션!$K:$Q,7,0)</f>
        <v>0</v>
      </c>
      <c r="F68" s="5">
        <f t="shared" si="10"/>
        <v>41340</v>
      </c>
      <c r="G68" s="7">
        <f>C68*시뮬레이션!D68*시뮬레이션!F68</f>
        <v>23076137.959644977</v>
      </c>
      <c r="H68" s="2">
        <f>D68*시뮬레이션!E68*시뮬레이션!D68</f>
        <v>0</v>
      </c>
      <c r="J68" s="5">
        <f t="shared" si="11"/>
        <v>41340</v>
      </c>
      <c r="K68" s="2">
        <f t="shared" si="12"/>
        <v>23076137.959644977</v>
      </c>
      <c r="L68" s="2">
        <f>$C$2*시뮬레이션!F68*시뮬레이션!D68</f>
        <v>23076137.959644973</v>
      </c>
    </row>
    <row r="69" spans="2:12" x14ac:dyDescent="0.3">
      <c r="B69" s="1">
        <v>41341</v>
      </c>
      <c r="C69" s="46">
        <f>VLOOKUP(시뮬레이션!B69,시뮬레이션!$K:$Q,6,0)</f>
        <v>358.99281120485495</v>
      </c>
      <c r="D69" s="46">
        <f>VLOOKUP(시뮬레이션!B69,시뮬레이션!$K:$Q,7,0)</f>
        <v>0</v>
      </c>
      <c r="F69" s="5">
        <f t="shared" si="10"/>
        <v>41341</v>
      </c>
      <c r="G69" s="7">
        <f>C69*시뮬레이션!D69*시뮬레이션!F69</f>
        <v>23182817.51989745</v>
      </c>
      <c r="H69" s="2">
        <f>D69*시뮬레이션!E69*시뮬레이션!D69</f>
        <v>0</v>
      </c>
      <c r="J69" s="5">
        <f t="shared" si="11"/>
        <v>41341</v>
      </c>
      <c r="K69" s="2">
        <f t="shared" si="12"/>
        <v>23182817.51989745</v>
      </c>
      <c r="L69" s="2">
        <f>$C$2*시뮬레이션!F69*시뮬레이션!D69</f>
        <v>23182817.519897453</v>
      </c>
    </row>
    <row r="70" spans="2:12" x14ac:dyDescent="0.3">
      <c r="B70" s="1">
        <v>41342</v>
      </c>
      <c r="C70" s="46">
        <f>VLOOKUP(시뮬레이션!B70,시뮬레이션!$K:$Q,6,0)</f>
        <v>358.99281120485495</v>
      </c>
      <c r="D70" s="46">
        <f>VLOOKUP(시뮬레이션!B70,시뮬레이션!$K:$Q,7,0)</f>
        <v>0</v>
      </c>
      <c r="F70" s="5">
        <f t="shared" si="10"/>
        <v>41342</v>
      </c>
      <c r="G70" s="7">
        <f>C70*시뮬레이션!D70*시뮬레이션!F70</f>
        <v>23182817.51989745</v>
      </c>
      <c r="H70" s="2">
        <f>D70*시뮬레이션!E70*시뮬레이션!D70</f>
        <v>0</v>
      </c>
      <c r="J70" s="5">
        <f t="shared" si="11"/>
        <v>41342</v>
      </c>
      <c r="K70" s="2">
        <f t="shared" si="12"/>
        <v>23182817.51989745</v>
      </c>
      <c r="L70" s="2">
        <f>$C$2*시뮬레이션!F70*시뮬레이션!D70</f>
        <v>23182817.519897453</v>
      </c>
    </row>
    <row r="71" spans="2:12" x14ac:dyDescent="0.3">
      <c r="B71" s="1">
        <v>41343</v>
      </c>
      <c r="C71" s="46">
        <f>VLOOKUP(시뮬레이션!B71,시뮬레이션!$K:$Q,6,0)</f>
        <v>358.99281120485495</v>
      </c>
      <c r="D71" s="46">
        <f>VLOOKUP(시뮬레이션!B71,시뮬레이션!$K:$Q,7,0)</f>
        <v>0</v>
      </c>
      <c r="F71" s="5">
        <f t="shared" si="10"/>
        <v>41343</v>
      </c>
      <c r="G71" s="7">
        <f>C71*시뮬레이션!D71*시뮬레이션!F71</f>
        <v>23182817.51989745</v>
      </c>
      <c r="H71" s="2">
        <f>D71*시뮬레이션!E71*시뮬레이션!D71</f>
        <v>0</v>
      </c>
      <c r="J71" s="5">
        <f t="shared" si="11"/>
        <v>41343</v>
      </c>
      <c r="K71" s="2">
        <f t="shared" si="12"/>
        <v>23182817.51989745</v>
      </c>
      <c r="L71" s="2">
        <f>$C$2*시뮬레이션!F71*시뮬레이션!D71</f>
        <v>23182817.519897453</v>
      </c>
    </row>
    <row r="72" spans="2:12" x14ac:dyDescent="0.3">
      <c r="B72" s="1">
        <v>41344</v>
      </c>
      <c r="C72" s="46">
        <f>VLOOKUP(시뮬레이션!B72,시뮬레이션!$K:$Q,6,0)</f>
        <v>358.99281120485495</v>
      </c>
      <c r="D72" s="46">
        <f>VLOOKUP(시뮬레이션!B72,시뮬레이션!$K:$Q,7,0)</f>
        <v>0</v>
      </c>
      <c r="F72" s="5">
        <f t="shared" si="10"/>
        <v>41344</v>
      </c>
      <c r="G72" s="7">
        <f>C72*시뮬레이션!D72*시뮬레이션!F72</f>
        <v>23293547.416542344</v>
      </c>
      <c r="H72" s="2">
        <f>D72*시뮬레이션!E72*시뮬레이션!D72</f>
        <v>0</v>
      </c>
      <c r="J72" s="5">
        <f t="shared" si="11"/>
        <v>41344</v>
      </c>
      <c r="K72" s="2">
        <f t="shared" si="12"/>
        <v>23293547.416542344</v>
      </c>
      <c r="L72" s="2">
        <f>$C$2*시뮬레이션!F72*시뮬레이션!D72</f>
        <v>23293547.416542344</v>
      </c>
    </row>
    <row r="73" spans="2:12" x14ac:dyDescent="0.3">
      <c r="B73" s="1">
        <v>41345</v>
      </c>
      <c r="C73" s="46">
        <f>VLOOKUP(시뮬레이션!B73,시뮬레이션!$K:$Q,6,0)</f>
        <v>358.99281120485495</v>
      </c>
      <c r="D73" s="46">
        <f>VLOOKUP(시뮬레이션!B73,시뮬레이션!$K:$Q,7,0)</f>
        <v>0</v>
      </c>
      <c r="F73" s="5">
        <f t="shared" si="10"/>
        <v>41345</v>
      </c>
      <c r="G73" s="7">
        <f>C73*시뮬레이션!D73*시뮬레이션!F73</f>
        <v>23405687.975438867</v>
      </c>
      <c r="H73" s="2">
        <f>D73*시뮬레이션!E73*시뮬레이션!D73</f>
        <v>0</v>
      </c>
      <c r="J73" s="5">
        <f t="shared" si="11"/>
        <v>41345</v>
      </c>
      <c r="K73" s="2">
        <f t="shared" si="12"/>
        <v>23405687.975438867</v>
      </c>
      <c r="L73" s="2">
        <f>$C$2*시뮬레이션!F73*시뮬레이션!D73</f>
        <v>23405687.975438867</v>
      </c>
    </row>
    <row r="74" spans="2:12" x14ac:dyDescent="0.3">
      <c r="B74" s="1">
        <v>41346</v>
      </c>
      <c r="C74" s="46">
        <f>VLOOKUP(시뮬레이션!B74,시뮬레이션!$K:$Q,6,0)</f>
        <v>358.99281120485495</v>
      </c>
      <c r="D74" s="46">
        <f>VLOOKUP(시뮬레이션!B74,시뮬레이션!$K:$Q,7,0)</f>
        <v>0</v>
      </c>
      <c r="F74" s="5">
        <f t="shared" si="10"/>
        <v>41346</v>
      </c>
      <c r="G74" s="7">
        <f>C74*시뮬레이션!D74*시뮬레이션!F74</f>
        <v>23520406.641209055</v>
      </c>
      <c r="H74" s="2">
        <f>D74*시뮬레이션!E74*시뮬레이션!D74</f>
        <v>0</v>
      </c>
      <c r="J74" s="5">
        <f t="shared" si="11"/>
        <v>41346</v>
      </c>
      <c r="K74" s="2">
        <f t="shared" si="12"/>
        <v>23520406.641209055</v>
      </c>
      <c r="L74" s="2">
        <f>$C$2*시뮬레이션!F74*시뮬레이션!D74</f>
        <v>23520406.641209055</v>
      </c>
    </row>
    <row r="75" spans="2:12" x14ac:dyDescent="0.3">
      <c r="B75" s="1">
        <v>41347</v>
      </c>
      <c r="C75" s="46">
        <f>VLOOKUP(시뮬레이션!B75,시뮬레이션!$K:$Q,6,0)</f>
        <v>358.99281120485495</v>
      </c>
      <c r="D75" s="46">
        <f>VLOOKUP(시뮬레이션!B75,시뮬레이션!$K:$Q,7,0)</f>
        <v>0</v>
      </c>
      <c r="F75" s="5">
        <f t="shared" si="10"/>
        <v>41347</v>
      </c>
      <c r="G75" s="7">
        <f>C75*시뮬레이션!D75*시뮬레이션!F75</f>
        <v>23896748.677497409</v>
      </c>
      <c r="H75" s="2">
        <f>D75*시뮬레이션!E75*시뮬레이션!D75</f>
        <v>0</v>
      </c>
      <c r="J75" s="5">
        <f t="shared" si="11"/>
        <v>41347</v>
      </c>
      <c r="K75" s="2">
        <f t="shared" si="12"/>
        <v>23896748.677497409</v>
      </c>
      <c r="L75" s="2">
        <f>$C$2*시뮬레이션!F75*시뮬레이션!D75</f>
        <v>23896748.677497409</v>
      </c>
    </row>
    <row r="76" spans="2:12" x14ac:dyDescent="0.3">
      <c r="B76" s="1">
        <v>41348</v>
      </c>
      <c r="C76" s="46">
        <f>VLOOKUP(시뮬레이션!B76,시뮬레이션!$K:$Q,6,0)</f>
        <v>358.99281120485495</v>
      </c>
      <c r="D76" s="46">
        <f>VLOOKUP(시뮬레이션!B76,시뮬레이션!$K:$Q,7,0)</f>
        <v>0</v>
      </c>
      <c r="F76" s="5">
        <f t="shared" si="10"/>
        <v>41348</v>
      </c>
      <c r="G76" s="7">
        <f>C76*시뮬레이션!D76*시뮬레이션!F76</f>
        <v>23537227.60837087</v>
      </c>
      <c r="H76" s="2">
        <f>D76*시뮬레이션!E76*시뮬레이션!D76</f>
        <v>0</v>
      </c>
      <c r="J76" s="5">
        <f t="shared" si="11"/>
        <v>41348</v>
      </c>
      <c r="K76" s="2">
        <f t="shared" si="12"/>
        <v>23537227.60837087</v>
      </c>
      <c r="L76" s="2">
        <f>$C$2*시뮬레이션!F76*시뮬레이션!D76</f>
        <v>23537227.60837087</v>
      </c>
    </row>
    <row r="77" spans="2:12" x14ac:dyDescent="0.3">
      <c r="B77" s="1">
        <v>41349</v>
      </c>
      <c r="C77" s="46">
        <f>VLOOKUP(시뮬레이션!B77,시뮬레이션!$K:$Q,6,0)</f>
        <v>358.99281120485495</v>
      </c>
      <c r="D77" s="46">
        <f>VLOOKUP(시뮬레이션!B77,시뮬레이션!$K:$Q,7,0)</f>
        <v>0</v>
      </c>
      <c r="F77" s="5">
        <f t="shared" si="10"/>
        <v>41349</v>
      </c>
      <c r="G77" s="7">
        <f>C77*시뮬레이션!D77*시뮬레이션!F77</f>
        <v>23537227.60837087</v>
      </c>
      <c r="H77" s="2">
        <f>D77*시뮬레이션!E77*시뮬레이션!D77</f>
        <v>0</v>
      </c>
      <c r="J77" s="5">
        <f t="shared" si="11"/>
        <v>41349</v>
      </c>
      <c r="K77" s="2">
        <f t="shared" si="12"/>
        <v>23537227.60837087</v>
      </c>
      <c r="L77" s="2">
        <f>$C$2*시뮬레이션!F77*시뮬레이션!D77</f>
        <v>23537227.60837087</v>
      </c>
    </row>
    <row r="78" spans="2:12" x14ac:dyDescent="0.3">
      <c r="B78" s="1">
        <v>41350</v>
      </c>
      <c r="C78" s="46">
        <f>VLOOKUP(시뮬레이션!B78,시뮬레이션!$K:$Q,6,0)</f>
        <v>358.99281120485495</v>
      </c>
      <c r="D78" s="46">
        <f>VLOOKUP(시뮬레이션!B78,시뮬레이션!$K:$Q,7,0)</f>
        <v>0</v>
      </c>
      <c r="F78" s="5">
        <f t="shared" si="10"/>
        <v>41350</v>
      </c>
      <c r="G78" s="7">
        <f>C78*시뮬레이션!D78*시뮬레이션!F78</f>
        <v>23537227.60837087</v>
      </c>
      <c r="H78" s="2">
        <f>D78*시뮬레이션!E78*시뮬레이션!D78</f>
        <v>0</v>
      </c>
      <c r="J78" s="5">
        <f t="shared" si="11"/>
        <v>41350</v>
      </c>
      <c r="K78" s="2">
        <f t="shared" si="12"/>
        <v>23537227.60837087</v>
      </c>
      <c r="L78" s="2">
        <f>$C$2*시뮬레이션!F78*시뮬레이션!D78</f>
        <v>23537227.60837087</v>
      </c>
    </row>
    <row r="79" spans="2:12" x14ac:dyDescent="0.3">
      <c r="B79" s="1">
        <v>41351</v>
      </c>
      <c r="C79" s="46">
        <f>VLOOKUP(시뮬레이션!B79,시뮬레이션!$K:$Q,6,0)</f>
        <v>358.99281120485495</v>
      </c>
      <c r="D79" s="46">
        <f>VLOOKUP(시뮬레이션!B79,시뮬레이션!$K:$Q,7,0)</f>
        <v>0</v>
      </c>
      <c r="F79" s="5">
        <f t="shared" si="10"/>
        <v>41351</v>
      </c>
      <c r="G79" s="7">
        <f>C79*시뮬레이션!D79*시뮬레이션!F79</f>
        <v>23320819.920913171</v>
      </c>
      <c r="H79" s="2">
        <f>D79*시뮬레이션!E79*시뮬레이션!D79</f>
        <v>0</v>
      </c>
      <c r="J79" s="5">
        <f t="shared" si="11"/>
        <v>41351</v>
      </c>
      <c r="K79" s="2">
        <f t="shared" si="12"/>
        <v>23320819.920913171</v>
      </c>
      <c r="L79" s="2">
        <f>$C$2*시뮬레이션!F79*시뮬레이션!D79</f>
        <v>23320819.920913171</v>
      </c>
    </row>
    <row r="80" spans="2:12" x14ac:dyDescent="0.3">
      <c r="B80" s="1">
        <v>41352</v>
      </c>
      <c r="C80" s="46">
        <f>VLOOKUP(시뮬레이션!B80,시뮬레이션!$K:$Q,6,0)</f>
        <v>358.99281120485495</v>
      </c>
      <c r="D80" s="46">
        <f>VLOOKUP(시뮬레이션!B80,시뮬레이션!$K:$Q,7,0)</f>
        <v>0</v>
      </c>
      <c r="F80" s="5">
        <f t="shared" si="10"/>
        <v>41352</v>
      </c>
      <c r="G80" s="7">
        <f>C80*시뮬레이션!D80*시뮬레이션!F80</f>
        <v>23151441.081507489</v>
      </c>
      <c r="H80" s="2">
        <f>D80*시뮬레이션!E80*시뮬레이션!D80</f>
        <v>0</v>
      </c>
      <c r="J80" s="5">
        <f t="shared" si="11"/>
        <v>41352</v>
      </c>
      <c r="K80" s="2">
        <f t="shared" si="12"/>
        <v>23151441.081507489</v>
      </c>
      <c r="L80" s="2">
        <f>$C$2*시뮬레이션!F80*시뮬레이션!D80</f>
        <v>23151441.081507493</v>
      </c>
    </row>
    <row r="81" spans="2:12" x14ac:dyDescent="0.3">
      <c r="B81" s="1">
        <v>41353</v>
      </c>
      <c r="C81" s="46">
        <f>VLOOKUP(시뮬레이션!B81,시뮬레이션!$K:$Q,6,0)</f>
        <v>358.99281120485495</v>
      </c>
      <c r="D81" s="46">
        <f>VLOOKUP(시뮬레이션!B81,시뮬레이션!$K:$Q,7,0)</f>
        <v>0</v>
      </c>
      <c r="F81" s="5">
        <f t="shared" si="10"/>
        <v>41353</v>
      </c>
      <c r="G81" s="7">
        <f>C81*시뮬레이션!D81*시뮬레이션!F81</f>
        <v>23572591.37991488</v>
      </c>
      <c r="H81" s="2">
        <f>D81*시뮬레이션!E81*시뮬레이션!D81</f>
        <v>0</v>
      </c>
      <c r="J81" s="5">
        <f t="shared" si="11"/>
        <v>41353</v>
      </c>
      <c r="K81" s="2">
        <f t="shared" si="12"/>
        <v>23572591.37991488</v>
      </c>
      <c r="L81" s="2">
        <f>$C$2*시뮬레이션!F81*시뮬레이션!D81</f>
        <v>23572591.37991488</v>
      </c>
    </row>
    <row r="82" spans="2:12" x14ac:dyDescent="0.3">
      <c r="B82" s="1">
        <v>41354</v>
      </c>
      <c r="C82" s="46">
        <f>VLOOKUP(시뮬레이션!B82,시뮬레이션!$K:$Q,6,0)</f>
        <v>358.99281120485495</v>
      </c>
      <c r="D82" s="46">
        <f>VLOOKUP(시뮬레이션!B82,시뮬레이션!$K:$Q,7,0)</f>
        <v>0</v>
      </c>
      <c r="F82" s="5">
        <f t="shared" si="10"/>
        <v>41354</v>
      </c>
      <c r="G82" s="7">
        <f>C82*시뮬레이션!D82*시뮬레이션!F82</f>
        <v>23181836.213048019</v>
      </c>
      <c r="H82" s="2">
        <f>D82*시뮬레이션!E82*시뮬레이션!D82</f>
        <v>0</v>
      </c>
      <c r="J82" s="5">
        <f t="shared" si="11"/>
        <v>41354</v>
      </c>
      <c r="K82" s="2">
        <f t="shared" si="12"/>
        <v>23181836.213048019</v>
      </c>
      <c r="L82" s="2">
        <f>$C$2*시뮬레이션!F82*시뮬레이션!D82</f>
        <v>23181836.213048019</v>
      </c>
    </row>
    <row r="83" spans="2:12" x14ac:dyDescent="0.3">
      <c r="B83" s="1">
        <v>41355</v>
      </c>
      <c r="C83" s="46">
        <f>VLOOKUP(시뮬레이션!B83,시뮬레이션!$K:$Q,6,0)</f>
        <v>358.99281120485495</v>
      </c>
      <c r="D83" s="46">
        <f>VLOOKUP(시뮬레이션!B83,시뮬레이션!$K:$Q,7,0)</f>
        <v>0</v>
      </c>
      <c r="F83" s="5">
        <f t="shared" si="10"/>
        <v>41355</v>
      </c>
      <c r="G83" s="7">
        <f>C83*시뮬레이션!D83*시뮬레이션!F83</f>
        <v>23504828.14816682</v>
      </c>
      <c r="H83" s="2">
        <f>D83*시뮬레이션!E83*시뮬레이션!D83</f>
        <v>0</v>
      </c>
      <c r="J83" s="5">
        <f t="shared" si="11"/>
        <v>41355</v>
      </c>
      <c r="K83" s="2">
        <f t="shared" si="12"/>
        <v>23504828.14816682</v>
      </c>
      <c r="L83" s="2">
        <f>$C$2*시뮬레이션!F83*시뮬레이션!D83</f>
        <v>23504828.14816682</v>
      </c>
    </row>
    <row r="84" spans="2:12" x14ac:dyDescent="0.3">
      <c r="B84" s="1">
        <v>41356</v>
      </c>
      <c r="C84" s="46">
        <f>VLOOKUP(시뮬레이션!B84,시뮬레이션!$K:$Q,6,0)</f>
        <v>358.99281120485495</v>
      </c>
      <c r="D84" s="46">
        <f>VLOOKUP(시뮬레이션!B84,시뮬레이션!$K:$Q,7,0)</f>
        <v>0</v>
      </c>
      <c r="F84" s="5">
        <f t="shared" si="10"/>
        <v>41356</v>
      </c>
      <c r="G84" s="7">
        <f>C84*시뮬레이션!D84*시뮬레이션!F84</f>
        <v>23504828.14816682</v>
      </c>
      <c r="H84" s="2">
        <f>D84*시뮬레이션!E84*시뮬레이션!D84</f>
        <v>0</v>
      </c>
      <c r="J84" s="5">
        <f t="shared" si="11"/>
        <v>41356</v>
      </c>
      <c r="K84" s="2">
        <f t="shared" si="12"/>
        <v>23504828.14816682</v>
      </c>
      <c r="L84" s="2">
        <f>$C$2*시뮬레이션!F84*시뮬레이션!D84</f>
        <v>23504828.14816682</v>
      </c>
    </row>
    <row r="85" spans="2:12" x14ac:dyDescent="0.3">
      <c r="B85" s="1">
        <v>41357</v>
      </c>
      <c r="C85" s="46">
        <f>VLOOKUP(시뮬레이션!B85,시뮬레이션!$K:$Q,6,0)</f>
        <v>358.99281120485495</v>
      </c>
      <c r="D85" s="46">
        <f>VLOOKUP(시뮬레이션!B85,시뮬레이션!$K:$Q,7,0)</f>
        <v>0</v>
      </c>
      <c r="F85" s="5">
        <f t="shared" si="10"/>
        <v>41357</v>
      </c>
      <c r="G85" s="7">
        <f>C85*시뮬레이션!D85*시뮬레이션!F85</f>
        <v>23504828.14816682</v>
      </c>
      <c r="H85" s="2">
        <f>D85*시뮬레이션!E85*시뮬레이션!D85</f>
        <v>0</v>
      </c>
      <c r="J85" s="5">
        <f t="shared" si="11"/>
        <v>41357</v>
      </c>
      <c r="K85" s="2">
        <f t="shared" si="12"/>
        <v>23504828.14816682</v>
      </c>
      <c r="L85" s="2">
        <f>$C$2*시뮬레이션!F85*시뮬레이션!D85</f>
        <v>23504828.14816682</v>
      </c>
    </row>
    <row r="86" spans="2:12" x14ac:dyDescent="0.3">
      <c r="B86" s="1">
        <v>41358</v>
      </c>
      <c r="C86" s="46">
        <f>VLOOKUP(시뮬레이션!B86,시뮬레이션!$K:$Q,6,0)</f>
        <v>358.99281120485495</v>
      </c>
      <c r="D86" s="46">
        <f>VLOOKUP(시뮬레이션!B86,시뮬레이션!$K:$Q,7,0)</f>
        <v>0</v>
      </c>
      <c r="F86" s="5">
        <f t="shared" si="10"/>
        <v>41358</v>
      </c>
      <c r="G86" s="7">
        <f>C86*시뮬레이션!D86*시뮬레이션!F86</f>
        <v>23224319.063333191</v>
      </c>
      <c r="H86" s="2">
        <f>D86*시뮬레이션!E86*시뮬레이션!D86</f>
        <v>0</v>
      </c>
      <c r="J86" s="5">
        <f t="shared" si="11"/>
        <v>41358</v>
      </c>
      <c r="K86" s="2">
        <f t="shared" si="12"/>
        <v>23224319.063333191</v>
      </c>
      <c r="L86" s="2">
        <f>$C$2*시뮬레이션!F86*시뮬레이션!D86</f>
        <v>23224319.063333191</v>
      </c>
    </row>
    <row r="87" spans="2:12" x14ac:dyDescent="0.3">
      <c r="B87" s="1">
        <v>41359</v>
      </c>
      <c r="C87" s="46">
        <f>VLOOKUP(시뮬레이션!B87,시뮬레이션!$K:$Q,6,0)</f>
        <v>358.99281120485495</v>
      </c>
      <c r="D87" s="46">
        <f>VLOOKUP(시뮬레이션!B87,시뮬레이션!$K:$Q,7,0)</f>
        <v>0</v>
      </c>
      <c r="F87" s="5">
        <f t="shared" si="10"/>
        <v>41359</v>
      </c>
      <c r="G87" s="7">
        <f>C87*시뮬레이션!D87*시뮬레이션!F87</f>
        <v>23286830.661044698</v>
      </c>
      <c r="H87" s="2">
        <f>D87*시뮬레이션!E87*시뮬레이션!D87</f>
        <v>0</v>
      </c>
      <c r="J87" s="5">
        <f t="shared" si="11"/>
        <v>41359</v>
      </c>
      <c r="K87" s="2">
        <f t="shared" si="12"/>
        <v>23286830.661044698</v>
      </c>
      <c r="L87" s="2">
        <f>$C$2*시뮬레이션!F87*시뮬레이션!D87</f>
        <v>23286830.661044698</v>
      </c>
    </row>
    <row r="88" spans="2:12" x14ac:dyDescent="0.3">
      <c r="B88" s="1">
        <v>41360</v>
      </c>
      <c r="C88" s="46">
        <f>VLOOKUP(시뮬레이션!B88,시뮬레이션!$K:$Q,6,0)</f>
        <v>358.99281120485495</v>
      </c>
      <c r="D88" s="46">
        <f>VLOOKUP(시뮬레이션!B88,시뮬레이션!$K:$Q,7,0)</f>
        <v>0</v>
      </c>
      <c r="F88" s="5">
        <f t="shared" si="10"/>
        <v>41360</v>
      </c>
      <c r="G88" s="7">
        <f>C88*시뮬레이션!D88*시뮬레이션!F88</f>
        <v>23467874.038469169</v>
      </c>
      <c r="H88" s="2">
        <f>D88*시뮬레이션!E88*시뮬레이션!D88</f>
        <v>0</v>
      </c>
      <c r="J88" s="5">
        <f t="shared" si="11"/>
        <v>41360</v>
      </c>
      <c r="K88" s="2">
        <f t="shared" si="12"/>
        <v>23467874.038469169</v>
      </c>
      <c r="L88" s="2">
        <f>$C$2*시뮬레이션!F88*시뮬레이션!D88</f>
        <v>23467874.038469169</v>
      </c>
    </row>
    <row r="89" spans="2:12" x14ac:dyDescent="0.3">
      <c r="B89" s="1">
        <v>41361</v>
      </c>
      <c r="C89" s="46">
        <f>VLOOKUP(시뮬레이션!B89,시뮬레이션!$K:$Q,6,0)</f>
        <v>358.99281120485495</v>
      </c>
      <c r="D89" s="46">
        <f>VLOOKUP(시뮬레이션!B89,시뮬레이션!$K:$Q,7,0)</f>
        <v>0</v>
      </c>
      <c r="F89" s="5">
        <f t="shared" si="10"/>
        <v>41361</v>
      </c>
      <c r="G89" s="7">
        <f>C89*시뮬레이션!D89*시뮬레이션!F89</f>
        <v>23650448.735629119</v>
      </c>
      <c r="H89" s="2">
        <f>D89*시뮬레이션!E89*시뮬레이션!D89</f>
        <v>0</v>
      </c>
      <c r="J89" s="5">
        <f t="shared" si="11"/>
        <v>41361</v>
      </c>
      <c r="K89" s="2">
        <f t="shared" si="12"/>
        <v>23650448.735629119</v>
      </c>
      <c r="L89" s="2">
        <f>$C$2*시뮬레이션!F89*시뮬레이션!D89</f>
        <v>23650448.735629119</v>
      </c>
    </row>
    <row r="90" spans="2:12" x14ac:dyDescent="0.3">
      <c r="B90" s="1">
        <v>41362</v>
      </c>
      <c r="C90" s="46">
        <f>VLOOKUP(시뮬레이션!B90,시뮬레이션!$K:$Q,6,0)</f>
        <v>358.99281120485495</v>
      </c>
      <c r="D90" s="46">
        <f>VLOOKUP(시뮬레이션!B90,시뮬레이션!$K:$Q,7,0)</f>
        <v>0</v>
      </c>
      <c r="F90" s="5">
        <f t="shared" si="10"/>
        <v>41362</v>
      </c>
      <c r="G90" s="7">
        <f>C90*시뮬레이션!D90*시뮬레이션!F90</f>
        <v>23621753.183754675</v>
      </c>
      <c r="H90" s="2">
        <f>D90*시뮬레이션!E90*시뮬레이션!D90</f>
        <v>0</v>
      </c>
      <c r="J90" s="5">
        <f t="shared" si="11"/>
        <v>41362</v>
      </c>
      <c r="K90" s="2">
        <f t="shared" si="12"/>
        <v>23621753.183754675</v>
      </c>
      <c r="L90" s="2">
        <f>$C$2*시뮬레이션!F90*시뮬레이션!D90</f>
        <v>23621753.183754675</v>
      </c>
    </row>
    <row r="91" spans="2:12" x14ac:dyDescent="0.3">
      <c r="B91" s="1">
        <v>41363</v>
      </c>
      <c r="C91" s="46">
        <f>VLOOKUP(시뮬레이션!B91,시뮬레이션!$K:$Q,6,0)</f>
        <v>358.99281120485495</v>
      </c>
      <c r="D91" s="46">
        <f>VLOOKUP(시뮬레이션!B91,시뮬레이션!$K:$Q,7,0)</f>
        <v>0</v>
      </c>
      <c r="F91" s="5">
        <f t="shared" si="10"/>
        <v>41363</v>
      </c>
      <c r="G91" s="7">
        <f>C91*시뮬레이션!D91*시뮬레이션!F91</f>
        <v>23621753.183754675</v>
      </c>
      <c r="H91" s="2">
        <f>D91*시뮬레이션!E91*시뮬레이션!D91</f>
        <v>0</v>
      </c>
      <c r="J91" s="5">
        <f t="shared" si="11"/>
        <v>41363</v>
      </c>
      <c r="K91" s="2">
        <f t="shared" si="12"/>
        <v>23621753.183754675</v>
      </c>
      <c r="L91" s="2">
        <f>$C$2*시뮬레이션!F91*시뮬레이션!D91</f>
        <v>23621753.183754675</v>
      </c>
    </row>
    <row r="92" spans="2:12" x14ac:dyDescent="0.3">
      <c r="B92" s="1">
        <v>41364</v>
      </c>
      <c r="C92" s="46">
        <f>VLOOKUP(시뮬레이션!B92,시뮬레이션!$K:$Q,6,0)</f>
        <v>358.99281120485495</v>
      </c>
      <c r="D92" s="46">
        <f>VLOOKUP(시뮬레이션!B92,시뮬레이션!$K:$Q,7,0)</f>
        <v>0</v>
      </c>
      <c r="F92" s="5">
        <f t="shared" si="10"/>
        <v>41364</v>
      </c>
      <c r="G92" s="7">
        <f>C92*시뮬레이션!D92*시뮬레이션!F92</f>
        <v>23621753.183754675</v>
      </c>
      <c r="H92" s="2">
        <f>D92*시뮬레이션!E92*시뮬레이션!D92</f>
        <v>0</v>
      </c>
      <c r="J92" s="5">
        <f t="shared" si="11"/>
        <v>41364</v>
      </c>
      <c r="K92" s="2">
        <f t="shared" si="12"/>
        <v>23621753.183754675</v>
      </c>
      <c r="L92" s="2">
        <f>$C$2*시뮬레이션!F92*시뮬레이션!D92</f>
        <v>23621753.183754675</v>
      </c>
    </row>
    <row r="93" spans="2:12" x14ac:dyDescent="0.3">
      <c r="B93" s="1">
        <v>41365</v>
      </c>
      <c r="C93" s="46">
        <f>VLOOKUP(시뮬레이션!B93,시뮬레이션!$K:$Q,6,0)</f>
        <v>358.99281120485495</v>
      </c>
      <c r="D93" s="46">
        <f>VLOOKUP(시뮬레이션!B93,시뮬레이션!$K:$Q,7,0)</f>
        <v>0</v>
      </c>
      <c r="F93" s="5">
        <f t="shared" si="10"/>
        <v>41365</v>
      </c>
      <c r="G93" s="7">
        <f>C93*시뮬레이션!D93*시뮬레이션!F93</f>
        <v>23209402.194042008</v>
      </c>
      <c r="H93" s="2">
        <f>D93*시뮬레이션!E93*시뮬레이션!D93</f>
        <v>0</v>
      </c>
      <c r="J93" s="5">
        <f t="shared" si="11"/>
        <v>41365</v>
      </c>
      <c r="K93" s="2">
        <f t="shared" si="12"/>
        <v>23209402.194042008</v>
      </c>
      <c r="L93" s="2">
        <f>$C$2*시뮬레이션!F93*시뮬레이션!D93</f>
        <v>23209402.194042012</v>
      </c>
    </row>
    <row r="94" spans="2:12" x14ac:dyDescent="0.3">
      <c r="B94" s="1">
        <v>41366</v>
      </c>
      <c r="C94" s="46">
        <f>VLOOKUP(시뮬레이션!B94,시뮬레이션!$K:$Q,6,0)</f>
        <v>358.99281120485495</v>
      </c>
      <c r="D94" s="46">
        <f>VLOOKUP(시뮬레이션!B94,시뮬레이션!$K:$Q,7,0)</f>
        <v>0</v>
      </c>
      <c r="F94" s="5">
        <f t="shared" si="10"/>
        <v>41366</v>
      </c>
      <c r="G94" s="7">
        <f>C94*시뮬레이션!D94*시뮬레이션!F94</f>
        <v>23074871.253510635</v>
      </c>
      <c r="H94" s="2">
        <f>D94*시뮬레이션!E94*시뮬레이션!D94</f>
        <v>0</v>
      </c>
      <c r="J94" s="5">
        <f t="shared" si="11"/>
        <v>41366</v>
      </c>
      <c r="K94" s="2">
        <f t="shared" si="12"/>
        <v>23074871.253510635</v>
      </c>
      <c r="L94" s="2">
        <f>$C$2*시뮬레이션!F94*시뮬레이션!D94</f>
        <v>23074871.253510639</v>
      </c>
    </row>
    <row r="95" spans="2:12" x14ac:dyDescent="0.3">
      <c r="B95" s="1">
        <v>41367</v>
      </c>
      <c r="C95" s="46">
        <f>VLOOKUP(시뮬레이션!B95,시뮬레이션!$K:$Q,6,0)</f>
        <v>358.99281120485495</v>
      </c>
      <c r="D95" s="46">
        <f>VLOOKUP(시뮬레이션!B95,시뮬레이션!$K:$Q,7,0)</f>
        <v>0</v>
      </c>
      <c r="F95" s="5">
        <f t="shared" si="10"/>
        <v>41367</v>
      </c>
      <c r="G95" s="7">
        <f>C95*시뮬레이션!D95*시뮬레이션!F95</f>
        <v>22599168.80240465</v>
      </c>
      <c r="H95" s="2">
        <f>D95*시뮬레이션!E95*시뮬레이션!D95</f>
        <v>0</v>
      </c>
      <c r="J95" s="5">
        <f t="shared" si="11"/>
        <v>41367</v>
      </c>
      <c r="K95" s="2">
        <f t="shared" si="12"/>
        <v>22599168.80240465</v>
      </c>
      <c r="L95" s="2">
        <f>$C$2*시뮬레이션!F95*시뮬레이션!D95</f>
        <v>22599168.80240465</v>
      </c>
    </row>
    <row r="96" spans="2:12" x14ac:dyDescent="0.3">
      <c r="B96" s="1">
        <v>41368</v>
      </c>
      <c r="C96" s="46">
        <f>VLOOKUP(시뮬레이션!B96,시뮬레이션!$K:$Q,6,0)</f>
        <v>358.99281120485495</v>
      </c>
      <c r="D96" s="46">
        <f>VLOOKUP(시뮬레이션!B96,시뮬레이션!$K:$Q,7,0)</f>
        <v>0</v>
      </c>
      <c r="F96" s="5">
        <f t="shared" si="10"/>
        <v>41368</v>
      </c>
      <c r="G96" s="7">
        <f>C96*시뮬레이션!D96*시뮬레이션!F96</f>
        <v>23021640.912342899</v>
      </c>
      <c r="H96" s="2">
        <f>D96*시뮬레이션!E96*시뮬레이션!D96</f>
        <v>0</v>
      </c>
      <c r="J96" s="5">
        <f t="shared" si="11"/>
        <v>41368</v>
      </c>
      <c r="K96" s="2">
        <f t="shared" si="12"/>
        <v>23021640.912342899</v>
      </c>
      <c r="L96" s="2">
        <f>$C$2*시뮬레이션!F96*시뮬레이션!D96</f>
        <v>23021640.912342899</v>
      </c>
    </row>
    <row r="97" spans="2:12" x14ac:dyDescent="0.3">
      <c r="B97" s="1">
        <v>41369</v>
      </c>
      <c r="C97" s="46">
        <f>VLOOKUP(시뮬레이션!B97,시뮬레이션!$K:$Q,6,0)</f>
        <v>358.99281120485495</v>
      </c>
      <c r="D97" s="46">
        <f>VLOOKUP(시뮬레이션!B97,시뮬레이션!$K:$Q,7,0)</f>
        <v>0</v>
      </c>
      <c r="F97" s="5">
        <f t="shared" si="10"/>
        <v>41369</v>
      </c>
      <c r="G97" s="7">
        <f>C97*시뮬레이션!D97*시뮬레이션!F97</f>
        <v>23063051.774194531</v>
      </c>
      <c r="H97" s="2">
        <f>D97*시뮬레이션!E97*시뮬레이션!D97</f>
        <v>0</v>
      </c>
      <c r="J97" s="5">
        <f t="shared" si="11"/>
        <v>41369</v>
      </c>
      <c r="K97" s="2">
        <f t="shared" si="12"/>
        <v>23063051.774194531</v>
      </c>
      <c r="L97" s="2">
        <f>$C$2*시뮬레이션!F97*시뮬레이션!D97</f>
        <v>23063051.774194531</v>
      </c>
    </row>
    <row r="98" spans="2:12" x14ac:dyDescent="0.3">
      <c r="B98" s="1">
        <v>41370</v>
      </c>
      <c r="C98" s="46">
        <f>VLOOKUP(시뮬레이션!B98,시뮬레이션!$K:$Q,6,0)</f>
        <v>358.99281120485495</v>
      </c>
      <c r="D98" s="46">
        <f>VLOOKUP(시뮬레이션!B98,시뮬레이션!$K:$Q,7,0)</f>
        <v>0</v>
      </c>
      <c r="F98" s="5">
        <f t="shared" si="10"/>
        <v>41370</v>
      </c>
      <c r="G98" s="7">
        <f>C98*시뮬레이션!D98*시뮬레이션!F98</f>
        <v>23063051.774194531</v>
      </c>
      <c r="H98" s="2">
        <f>D98*시뮬레이션!E98*시뮬레이션!D98</f>
        <v>0</v>
      </c>
      <c r="J98" s="5">
        <f t="shared" si="11"/>
        <v>41370</v>
      </c>
      <c r="K98" s="2">
        <f t="shared" si="12"/>
        <v>23063051.774194531</v>
      </c>
      <c r="L98" s="2">
        <f>$C$2*시뮬레이션!F98*시뮬레이션!D98</f>
        <v>23063051.774194531</v>
      </c>
    </row>
    <row r="99" spans="2:12" x14ac:dyDescent="0.3">
      <c r="B99" s="1">
        <v>41371</v>
      </c>
      <c r="C99" s="46">
        <f>VLOOKUP(시뮬레이션!B99,시뮬레이션!$K:$Q,6,0)</f>
        <v>358.99281120485495</v>
      </c>
      <c r="D99" s="46">
        <f>VLOOKUP(시뮬레이션!B99,시뮬레이션!$K:$Q,7,0)</f>
        <v>0</v>
      </c>
      <c r="F99" s="5">
        <f t="shared" si="10"/>
        <v>41371</v>
      </c>
      <c r="G99" s="7">
        <f>C99*시뮬레이션!D99*시뮬레이션!F99</f>
        <v>23063051.774194531</v>
      </c>
      <c r="H99" s="2">
        <f>D99*시뮬레이션!E99*시뮬레이션!D99</f>
        <v>0</v>
      </c>
      <c r="J99" s="5">
        <f t="shared" si="11"/>
        <v>41371</v>
      </c>
      <c r="K99" s="2">
        <f t="shared" si="12"/>
        <v>23063051.774194531</v>
      </c>
      <c r="L99" s="2">
        <f>$C$2*시뮬레이션!F99*시뮬레이션!D99</f>
        <v>23063051.774194531</v>
      </c>
    </row>
    <row r="100" spans="2:12" x14ac:dyDescent="0.3">
      <c r="B100" s="1">
        <v>41372</v>
      </c>
      <c r="C100" s="46">
        <f>VLOOKUP(시뮬레이션!B100,시뮬레이션!$K:$Q,6,0)</f>
        <v>358.99281120485495</v>
      </c>
      <c r="D100" s="46">
        <f>VLOOKUP(시뮬레이션!B100,시뮬레이션!$K:$Q,7,0)</f>
        <v>0</v>
      </c>
      <c r="F100" s="5">
        <f t="shared" si="10"/>
        <v>41372</v>
      </c>
      <c r="G100" s="7">
        <f>C100*시뮬레이션!D100*시뮬레이션!F100</f>
        <v>23518290.306788441</v>
      </c>
      <c r="H100" s="2">
        <f>D100*시뮬레이션!E100*시뮬레이션!D100</f>
        <v>0</v>
      </c>
      <c r="J100" s="5">
        <f t="shared" si="11"/>
        <v>41372</v>
      </c>
      <c r="K100" s="2">
        <f t="shared" si="12"/>
        <v>23518290.306788441</v>
      </c>
      <c r="L100" s="2">
        <f>$C$2*시뮬레이션!F100*시뮬레이션!D100</f>
        <v>23518290.306788441</v>
      </c>
    </row>
    <row r="101" spans="2:12" x14ac:dyDescent="0.3">
      <c r="B101" s="1">
        <v>41373</v>
      </c>
      <c r="C101" s="46">
        <f>VLOOKUP(시뮬레이션!B101,시뮬레이션!$K:$Q,6,0)</f>
        <v>358.99281120485495</v>
      </c>
      <c r="D101" s="46">
        <f>VLOOKUP(시뮬레이션!B101,시뮬레이션!$K:$Q,7,0)</f>
        <v>0</v>
      </c>
      <c r="F101" s="5">
        <f t="shared" si="10"/>
        <v>41373</v>
      </c>
      <c r="G101" s="7">
        <f>C101*시뮬레이션!D101*시뮬레이션!F101</f>
        <v>23726119.573828146</v>
      </c>
      <c r="H101" s="2">
        <f>D101*시뮬레이션!E101*시뮬레이션!D101</f>
        <v>0</v>
      </c>
      <c r="J101" s="5">
        <f t="shared" si="11"/>
        <v>41373</v>
      </c>
      <c r="K101" s="2">
        <f t="shared" si="12"/>
        <v>23726119.573828146</v>
      </c>
      <c r="L101" s="2">
        <f>$C$2*시뮬레이션!F101*시뮬레이션!D101</f>
        <v>23726119.57382815</v>
      </c>
    </row>
    <row r="102" spans="2:12" x14ac:dyDescent="0.3">
      <c r="B102" s="1">
        <v>41374</v>
      </c>
      <c r="C102" s="46">
        <f>VLOOKUP(시뮬레이션!B102,시뮬레이션!$K:$Q,6,0)</f>
        <v>358.99281120485495</v>
      </c>
      <c r="D102" s="46">
        <f>VLOOKUP(시뮬레이션!B102,시뮬레이션!$K:$Q,7,0)</f>
        <v>0</v>
      </c>
      <c r="F102" s="5">
        <f t="shared" si="10"/>
        <v>41374</v>
      </c>
      <c r="G102" s="7">
        <f>C102*시뮬레이션!D102*시뮬레이션!F102</f>
        <v>24196073.832041126</v>
      </c>
      <c r="H102" s="2">
        <f>D102*시뮬레이션!E102*시뮬레이션!D102</f>
        <v>0</v>
      </c>
      <c r="J102" s="5">
        <f t="shared" si="11"/>
        <v>41374</v>
      </c>
      <c r="K102" s="2">
        <f t="shared" si="12"/>
        <v>24196073.832041126</v>
      </c>
      <c r="L102" s="2">
        <f>$C$2*시뮬레이션!F102*시뮬레이션!D102</f>
        <v>24196073.832041126</v>
      </c>
    </row>
    <row r="103" spans="2:12" x14ac:dyDescent="0.3">
      <c r="B103" s="1">
        <v>41375</v>
      </c>
      <c r="C103" s="46">
        <f>VLOOKUP(시뮬레이션!B103,시뮬레이션!$K:$Q,6,0)</f>
        <v>358.99281120485495</v>
      </c>
      <c r="D103" s="46">
        <f>VLOOKUP(시뮬레이션!B103,시뮬레이션!$K:$Q,7,0)</f>
        <v>0</v>
      </c>
      <c r="F103" s="5">
        <f t="shared" si="10"/>
        <v>41375</v>
      </c>
      <c r="G103" s="7">
        <f>C103*시뮬레이션!D103*시뮬레이션!F103</f>
        <v>23928843.675898276</v>
      </c>
      <c r="H103" s="2">
        <f>D103*시뮬레이션!E103*시뮬레이션!D103</f>
        <v>0</v>
      </c>
      <c r="J103" s="5">
        <f t="shared" si="11"/>
        <v>41375</v>
      </c>
      <c r="K103" s="2">
        <f t="shared" si="12"/>
        <v>23928843.675898276</v>
      </c>
      <c r="L103" s="2">
        <f>$C$2*시뮬레이션!F103*시뮬레이션!D103</f>
        <v>23928843.67589828</v>
      </c>
    </row>
    <row r="104" spans="2:12" x14ac:dyDescent="0.3">
      <c r="B104" s="1">
        <v>41376</v>
      </c>
      <c r="C104" s="46">
        <f>VLOOKUP(시뮬레이션!B104,시뮬레이션!$K:$Q,6,0)</f>
        <v>358.99281120485495</v>
      </c>
      <c r="D104" s="46">
        <f>VLOOKUP(시뮬레이션!B104,시뮬레이션!$K:$Q,7,0)</f>
        <v>0</v>
      </c>
      <c r="F104" s="5">
        <f t="shared" si="10"/>
        <v>41376</v>
      </c>
      <c r="G104" s="7">
        <f>C104*시뮬레이션!D104*시뮬레이션!F104</f>
        <v>23830922.319663648</v>
      </c>
      <c r="H104" s="2">
        <f>D104*시뮬레이션!E104*시뮬레이션!D104</f>
        <v>0</v>
      </c>
      <c r="J104" s="5">
        <f t="shared" si="11"/>
        <v>41376</v>
      </c>
      <c r="K104" s="2">
        <f t="shared" si="12"/>
        <v>23830922.319663648</v>
      </c>
      <c r="L104" s="2">
        <f>$C$2*시뮬레이션!F104*시뮬레이션!D104</f>
        <v>23830922.319663648</v>
      </c>
    </row>
    <row r="105" spans="2:12" x14ac:dyDescent="0.3">
      <c r="B105" s="1">
        <v>41377</v>
      </c>
      <c r="C105" s="46">
        <f>VLOOKUP(시뮬레이션!B105,시뮬레이션!$K:$Q,6,0)</f>
        <v>358.99281120485495</v>
      </c>
      <c r="D105" s="46">
        <f>VLOOKUP(시뮬레이션!B105,시뮬레이션!$K:$Q,7,0)</f>
        <v>0</v>
      </c>
      <c r="F105" s="5">
        <f t="shared" si="10"/>
        <v>41377</v>
      </c>
      <c r="G105" s="7">
        <f>C105*시뮬레이션!D105*시뮬레이션!F105</f>
        <v>23830922.319663648</v>
      </c>
      <c r="H105" s="2">
        <f>D105*시뮬레이션!E105*시뮬레이션!D105</f>
        <v>0</v>
      </c>
      <c r="J105" s="5">
        <f t="shared" si="11"/>
        <v>41377</v>
      </c>
      <c r="K105" s="2">
        <f t="shared" si="12"/>
        <v>23830922.319663648</v>
      </c>
      <c r="L105" s="2">
        <f>$C$2*시뮬레이션!F105*시뮬레이션!D105</f>
        <v>23830922.319663648</v>
      </c>
    </row>
    <row r="106" spans="2:12" x14ac:dyDescent="0.3">
      <c r="B106" s="1">
        <v>41378</v>
      </c>
      <c r="C106" s="46">
        <f>VLOOKUP(시뮬레이션!B106,시뮬레이션!$K:$Q,6,0)</f>
        <v>358.99281120485495</v>
      </c>
      <c r="D106" s="46">
        <f>VLOOKUP(시뮬레이션!B106,시뮬레이션!$K:$Q,7,0)</f>
        <v>0</v>
      </c>
      <c r="F106" s="5">
        <f t="shared" si="10"/>
        <v>41378</v>
      </c>
      <c r="G106" s="7">
        <f>C106*시뮬레이션!D106*시뮬레이션!F106</f>
        <v>23830922.319663648</v>
      </c>
      <c r="H106" s="2">
        <f>D106*시뮬레이션!E106*시뮬레이션!D106</f>
        <v>0</v>
      </c>
      <c r="J106" s="5">
        <f t="shared" si="11"/>
        <v>41378</v>
      </c>
      <c r="K106" s="2">
        <f t="shared" si="12"/>
        <v>23830922.319663648</v>
      </c>
      <c r="L106" s="2">
        <f>$C$2*시뮬레이션!F106*시뮬레이션!D106</f>
        <v>23830922.319663648</v>
      </c>
    </row>
    <row r="107" spans="2:12" x14ac:dyDescent="0.3">
      <c r="B107" s="1">
        <v>41379</v>
      </c>
      <c r="C107" s="46">
        <f>VLOOKUP(시뮬레이션!B107,시뮬레이션!$K:$Q,6,0)</f>
        <v>358.99281120485495</v>
      </c>
      <c r="D107" s="46">
        <f>VLOOKUP(시뮬레이션!B107,시뮬레이션!$K:$Q,7,0)</f>
        <v>0</v>
      </c>
      <c r="F107" s="5">
        <f t="shared" si="10"/>
        <v>41379</v>
      </c>
      <c r="G107" s="7">
        <f>C107*시뮬레이션!D107*시뮬레이션!F107</f>
        <v>23073142.882621091</v>
      </c>
      <c r="H107" s="2">
        <f>D107*시뮬레이션!E107*시뮬레이션!D107</f>
        <v>0</v>
      </c>
      <c r="J107" s="5">
        <f t="shared" si="11"/>
        <v>41379</v>
      </c>
      <c r="K107" s="2">
        <f t="shared" si="12"/>
        <v>23073142.882621091</v>
      </c>
      <c r="L107" s="2">
        <f>$C$2*시뮬레이션!F107*시뮬레이션!D107</f>
        <v>23073142.882621091</v>
      </c>
    </row>
    <row r="108" spans="2:12" x14ac:dyDescent="0.3">
      <c r="B108" s="1">
        <v>41380</v>
      </c>
      <c r="C108" s="46">
        <f>VLOOKUP(시뮬레이션!B108,시뮬레이션!$K:$Q,6,0)</f>
        <v>358.99281120485495</v>
      </c>
      <c r="D108" s="46">
        <f>VLOOKUP(시뮬레이션!B108,시뮬레이션!$K:$Q,7,0)</f>
        <v>0</v>
      </c>
      <c r="F108" s="5">
        <f t="shared" si="10"/>
        <v>41380</v>
      </c>
      <c r="G108" s="7">
        <f>C108*시뮬레이션!D108*시뮬레이션!F108</f>
        <v>23435997.451294642</v>
      </c>
      <c r="H108" s="2">
        <f>D108*시뮬레이션!E108*시뮬레이션!D108</f>
        <v>0</v>
      </c>
      <c r="J108" s="5">
        <f t="shared" si="11"/>
        <v>41380</v>
      </c>
      <c r="K108" s="2">
        <f t="shared" si="12"/>
        <v>23435997.451294642</v>
      </c>
      <c r="L108" s="2">
        <f>$C$2*시뮬레이션!F108*시뮬레이션!D108</f>
        <v>23435997.451294638</v>
      </c>
    </row>
    <row r="109" spans="2:12" x14ac:dyDescent="0.3">
      <c r="B109" s="1">
        <v>41381</v>
      </c>
      <c r="C109" s="46">
        <f>VLOOKUP(시뮬레이션!B109,시뮬레이션!$K:$Q,6,0)</f>
        <v>358.99281120485495</v>
      </c>
      <c r="D109" s="46">
        <f>VLOOKUP(시뮬레이션!B109,시뮬레이션!$K:$Q,7,0)</f>
        <v>0</v>
      </c>
      <c r="F109" s="5">
        <f t="shared" si="10"/>
        <v>41381</v>
      </c>
      <c r="G109" s="7">
        <f>C109*시뮬레이션!D109*시뮬레이션!F109</f>
        <v>22718356.892775059</v>
      </c>
      <c r="H109" s="2">
        <f>D109*시뮬레이션!E109*시뮬레이션!D109</f>
        <v>0</v>
      </c>
      <c r="J109" s="5">
        <f t="shared" si="11"/>
        <v>41381</v>
      </c>
      <c r="K109" s="2">
        <f t="shared" si="12"/>
        <v>22718356.892775059</v>
      </c>
      <c r="L109" s="2">
        <f>$C$2*시뮬레이션!F109*시뮬레이션!D109</f>
        <v>22718356.892775059</v>
      </c>
    </row>
    <row r="110" spans="2:12" x14ac:dyDescent="0.3">
      <c r="B110" s="1">
        <v>41382</v>
      </c>
      <c r="C110" s="46">
        <f>VLOOKUP(시뮬레이션!B110,시뮬레이션!$K:$Q,6,0)</f>
        <v>358.99281120485495</v>
      </c>
      <c r="D110" s="46">
        <f>VLOOKUP(시뮬레이션!B110,시뮬레이션!$K:$Q,7,0)</f>
        <v>0</v>
      </c>
      <c r="F110" s="5">
        <f t="shared" si="10"/>
        <v>41382</v>
      </c>
      <c r="G110" s="7">
        <f>C110*시뮬레이션!D110*시뮬레이션!F110</f>
        <v>22634780.350786958</v>
      </c>
      <c r="H110" s="2">
        <f>D110*시뮬레이션!E110*시뮬레이션!D110</f>
        <v>0</v>
      </c>
      <c r="J110" s="5">
        <f t="shared" si="11"/>
        <v>41382</v>
      </c>
      <c r="K110" s="2">
        <f t="shared" si="12"/>
        <v>22634780.350786958</v>
      </c>
      <c r="L110" s="2">
        <f>$C$2*시뮬레이션!F110*시뮬레이션!D110</f>
        <v>22634780.350786958</v>
      </c>
    </row>
    <row r="111" spans="2:12" x14ac:dyDescent="0.3">
      <c r="B111" s="1">
        <v>41383</v>
      </c>
      <c r="C111" s="46">
        <f>VLOOKUP(시뮬레이션!B111,시뮬레이션!$K:$Q,6,0)</f>
        <v>358.99281120485495</v>
      </c>
      <c r="D111" s="46">
        <f>VLOOKUP(시뮬레이션!B111,시뮬레이션!$K:$Q,7,0)</f>
        <v>0</v>
      </c>
      <c r="F111" s="5">
        <f t="shared" si="10"/>
        <v>41383</v>
      </c>
      <c r="G111" s="7">
        <f>C111*시뮬레이션!D111*시뮬레이션!F111</f>
        <v>22648003.49199488</v>
      </c>
      <c r="H111" s="2">
        <f>D111*시뮬레이션!E111*시뮬레이션!D111</f>
        <v>0</v>
      </c>
      <c r="J111" s="5">
        <f t="shared" si="11"/>
        <v>41383</v>
      </c>
      <c r="K111" s="2">
        <f t="shared" si="12"/>
        <v>22648003.49199488</v>
      </c>
      <c r="L111" s="2">
        <f>$C$2*시뮬레이션!F111*시뮬레이션!D111</f>
        <v>22648003.49199488</v>
      </c>
    </row>
    <row r="112" spans="2:12" x14ac:dyDescent="0.3">
      <c r="B112" s="1">
        <v>41384</v>
      </c>
      <c r="C112" s="46">
        <f>VLOOKUP(시뮬레이션!B112,시뮬레이션!$K:$Q,6,0)</f>
        <v>358.99281120485495</v>
      </c>
      <c r="D112" s="46">
        <f>VLOOKUP(시뮬레이션!B112,시뮬레이션!$K:$Q,7,0)</f>
        <v>0</v>
      </c>
      <c r="F112" s="5">
        <f t="shared" si="10"/>
        <v>41384</v>
      </c>
      <c r="G112" s="7">
        <f>C112*시뮬레이션!D112*시뮬레이션!F112</f>
        <v>22648003.49199488</v>
      </c>
      <c r="H112" s="2">
        <f>D112*시뮬레이션!E112*시뮬레이션!D112</f>
        <v>0</v>
      </c>
      <c r="J112" s="5">
        <f t="shared" si="11"/>
        <v>41384</v>
      </c>
      <c r="K112" s="2">
        <f t="shared" si="12"/>
        <v>22648003.49199488</v>
      </c>
      <c r="L112" s="2">
        <f>$C$2*시뮬레이션!F112*시뮬레이션!D112</f>
        <v>22648003.49199488</v>
      </c>
    </row>
    <row r="113" spans="2:12" x14ac:dyDescent="0.3">
      <c r="B113" s="1">
        <v>41385</v>
      </c>
      <c r="C113" s="46">
        <f>VLOOKUP(시뮬레이션!B113,시뮬레이션!$K:$Q,6,0)</f>
        <v>358.99281120485495</v>
      </c>
      <c r="D113" s="46">
        <f>VLOOKUP(시뮬레이션!B113,시뮬레이션!$K:$Q,7,0)</f>
        <v>0</v>
      </c>
      <c r="F113" s="5">
        <f t="shared" si="10"/>
        <v>41385</v>
      </c>
      <c r="G113" s="7">
        <f>C113*시뮬레이션!D113*시뮬레이션!F113</f>
        <v>22648003.49199488</v>
      </c>
      <c r="H113" s="2">
        <f>D113*시뮬레이션!E113*시뮬레이션!D113</f>
        <v>0</v>
      </c>
      <c r="J113" s="5">
        <f t="shared" si="11"/>
        <v>41385</v>
      </c>
      <c r="K113" s="2">
        <f t="shared" si="12"/>
        <v>22648003.49199488</v>
      </c>
      <c r="L113" s="2">
        <f>$C$2*시뮬레이션!F113*시뮬레이션!D113</f>
        <v>22648003.49199488</v>
      </c>
    </row>
    <row r="114" spans="2:12" x14ac:dyDescent="0.3">
      <c r="B114" s="1">
        <v>41386</v>
      </c>
      <c r="C114" s="46">
        <f>VLOOKUP(시뮬레이션!B114,시뮬레이션!$K:$Q,6,0)</f>
        <v>358.99281120485495</v>
      </c>
      <c r="D114" s="46">
        <f>VLOOKUP(시뮬레이션!B114,시뮬레이션!$K:$Q,7,0)</f>
        <v>0</v>
      </c>
      <c r="F114" s="5">
        <f t="shared" si="10"/>
        <v>41386</v>
      </c>
      <c r="G114" s="7">
        <f>C114*시뮬레이션!D114*시뮬레이션!F114</f>
        <v>22949076.715363685</v>
      </c>
      <c r="H114" s="2">
        <f>D114*시뮬레이션!E114*시뮬레이션!D114</f>
        <v>0</v>
      </c>
      <c r="J114" s="5">
        <f t="shared" si="11"/>
        <v>41386</v>
      </c>
      <c r="K114" s="2">
        <f t="shared" si="12"/>
        <v>22949076.715363685</v>
      </c>
      <c r="L114" s="2">
        <f>$C$2*시뮬레이션!F114*시뮬레이션!D114</f>
        <v>22949076.715363685</v>
      </c>
    </row>
    <row r="115" spans="2:12" x14ac:dyDescent="0.3">
      <c r="B115" s="1">
        <v>41387</v>
      </c>
      <c r="C115" s="46">
        <f>VLOOKUP(시뮬레이션!B115,시뮬레이션!$K:$Q,6,0)</f>
        <v>358.99281120485495</v>
      </c>
      <c r="D115" s="46">
        <f>VLOOKUP(시뮬레이션!B115,시뮬레이션!$K:$Q,7,0)</f>
        <v>0</v>
      </c>
      <c r="F115" s="5">
        <f t="shared" si="10"/>
        <v>41387</v>
      </c>
      <c r="G115" s="7">
        <f>C115*시뮬레이션!D115*시뮬레이션!F115</f>
        <v>23462608.260115851</v>
      </c>
      <c r="H115" s="2">
        <f>D115*시뮬레이션!E115*시뮬레이션!D115</f>
        <v>0</v>
      </c>
      <c r="J115" s="5">
        <f t="shared" si="11"/>
        <v>41387</v>
      </c>
      <c r="K115" s="2">
        <f t="shared" si="12"/>
        <v>23462608.260115851</v>
      </c>
      <c r="L115" s="2">
        <f>$C$2*시뮬레이션!F115*시뮬레이션!D115</f>
        <v>23462608.260115854</v>
      </c>
    </row>
    <row r="116" spans="2:12" x14ac:dyDescent="0.3">
      <c r="B116" s="1">
        <v>41388</v>
      </c>
      <c r="C116" s="46">
        <f>VLOOKUP(시뮬레이션!B116,시뮬레이션!$K:$Q,6,0)</f>
        <v>358.99281120485495</v>
      </c>
      <c r="D116" s="46">
        <f>VLOOKUP(시뮬레이션!B116,시뮬레이션!$K:$Q,7,0)</f>
        <v>0</v>
      </c>
      <c r="F116" s="5">
        <f t="shared" si="10"/>
        <v>41388</v>
      </c>
      <c r="G116" s="7">
        <f>C116*시뮬레이션!D116*시뮬레이션!F116</f>
        <v>23697180.373532746</v>
      </c>
      <c r="H116" s="2">
        <f>D116*시뮬레이션!E116*시뮬레이션!D116</f>
        <v>0</v>
      </c>
      <c r="J116" s="5">
        <f t="shared" si="11"/>
        <v>41388</v>
      </c>
      <c r="K116" s="2">
        <f t="shared" si="12"/>
        <v>23697180.373532746</v>
      </c>
      <c r="L116" s="2">
        <f>$C$2*시뮬레이션!F116*시뮬레이션!D116</f>
        <v>23697180.373532742</v>
      </c>
    </row>
    <row r="117" spans="2:12" x14ac:dyDescent="0.3">
      <c r="B117" s="1">
        <v>41389</v>
      </c>
      <c r="C117" s="46">
        <f>VLOOKUP(시뮬레이션!B117,시뮬레이션!$K:$Q,6,0)</f>
        <v>358.99281120485495</v>
      </c>
      <c r="D117" s="46">
        <f>VLOOKUP(시뮬레이션!B117,시뮬레이션!$K:$Q,7,0)</f>
        <v>0</v>
      </c>
      <c r="F117" s="5">
        <f t="shared" si="10"/>
        <v>41389</v>
      </c>
      <c r="G117" s="7">
        <f>C117*시뮬레이션!D117*시뮬레이션!F117</f>
        <v>23811499.911095437</v>
      </c>
      <c r="H117" s="2">
        <f>D117*시뮬레이션!E117*시뮬레이션!D117</f>
        <v>0</v>
      </c>
      <c r="J117" s="5">
        <f t="shared" si="11"/>
        <v>41389</v>
      </c>
      <c r="K117" s="2">
        <f t="shared" si="12"/>
        <v>23811499.911095437</v>
      </c>
      <c r="L117" s="2">
        <f>$C$2*시뮬레이션!F117*시뮬레이션!D117</f>
        <v>23811499.911095437</v>
      </c>
    </row>
    <row r="118" spans="2:12" x14ac:dyDescent="0.3">
      <c r="B118" s="1">
        <v>41390</v>
      </c>
      <c r="C118" s="46">
        <f>VLOOKUP(시뮬레이션!B118,시뮬레이션!$K:$Q,6,0)</f>
        <v>358.99281120485495</v>
      </c>
      <c r="D118" s="46">
        <f>VLOOKUP(시뮬레이션!B118,시뮬레이션!$K:$Q,7,0)</f>
        <v>0</v>
      </c>
      <c r="F118" s="5">
        <f t="shared" si="10"/>
        <v>41390</v>
      </c>
      <c r="G118" s="7">
        <f>C118*시뮬레이션!D118*시뮬레이션!F118</f>
        <v>23574632.146348737</v>
      </c>
      <c r="H118" s="2">
        <f>D118*시뮬레이션!E118*시뮬레이션!D118</f>
        <v>0</v>
      </c>
      <c r="J118" s="5">
        <f t="shared" si="11"/>
        <v>41390</v>
      </c>
      <c r="K118" s="2">
        <f t="shared" si="12"/>
        <v>23574632.146348737</v>
      </c>
      <c r="L118" s="2">
        <f>$C$2*시뮬레이션!F118*시뮬레이션!D118</f>
        <v>23574632.146348737</v>
      </c>
    </row>
    <row r="119" spans="2:12" x14ac:dyDescent="0.3">
      <c r="B119" s="1">
        <v>41391</v>
      </c>
      <c r="C119" s="46">
        <f>VLOOKUP(시뮬레이션!B119,시뮬레이션!$K:$Q,6,0)</f>
        <v>358.99281120485495</v>
      </c>
      <c r="D119" s="46">
        <f>VLOOKUP(시뮬레이션!B119,시뮬레이션!$K:$Q,7,0)</f>
        <v>0</v>
      </c>
      <c r="F119" s="5">
        <f t="shared" si="10"/>
        <v>41391</v>
      </c>
      <c r="G119" s="7">
        <f>C119*시뮬레이션!D119*시뮬레이션!F119</f>
        <v>23574632.146348737</v>
      </c>
      <c r="H119" s="2">
        <f>D119*시뮬레이션!E119*시뮬레이션!D119</f>
        <v>0</v>
      </c>
      <c r="J119" s="5">
        <f t="shared" si="11"/>
        <v>41391</v>
      </c>
      <c r="K119" s="2">
        <f t="shared" si="12"/>
        <v>23574632.146348737</v>
      </c>
      <c r="L119" s="2">
        <f>$C$2*시뮬레이션!F119*시뮬레이션!D119</f>
        <v>23574632.146348737</v>
      </c>
    </row>
    <row r="120" spans="2:12" x14ac:dyDescent="0.3">
      <c r="B120" s="1">
        <v>41392</v>
      </c>
      <c r="C120" s="46">
        <f>VLOOKUP(시뮬레이션!B120,시뮬레이션!$K:$Q,6,0)</f>
        <v>358.99281120485495</v>
      </c>
      <c r="D120" s="46">
        <f>VLOOKUP(시뮬레이션!B120,시뮬레이션!$K:$Q,7,0)</f>
        <v>0</v>
      </c>
      <c r="F120" s="5">
        <f t="shared" si="10"/>
        <v>41392</v>
      </c>
      <c r="G120" s="7">
        <f>C120*시뮬레이션!D120*시뮬레이션!F120</f>
        <v>23574632.146348737</v>
      </c>
      <c r="H120" s="2">
        <f>D120*시뮬레이션!E120*시뮬레이션!D120</f>
        <v>0</v>
      </c>
      <c r="J120" s="5">
        <f t="shared" si="11"/>
        <v>41392</v>
      </c>
      <c r="K120" s="2">
        <f t="shared" si="12"/>
        <v>23574632.146348737</v>
      </c>
      <c r="L120" s="2">
        <f>$C$2*시뮬레이션!F120*시뮬레이션!D120</f>
        <v>23574632.146348737</v>
      </c>
    </row>
    <row r="121" spans="2:12" x14ac:dyDescent="0.3">
      <c r="B121" s="1">
        <v>41393</v>
      </c>
      <c r="C121" s="46">
        <f>VLOOKUP(시뮬레이션!B121,시뮬레이션!$K:$Q,6,0)</f>
        <v>358.99281120485495</v>
      </c>
      <c r="D121" s="46">
        <f>VLOOKUP(시뮬레이션!B121,시뮬레이션!$K:$Q,7,0)</f>
        <v>0</v>
      </c>
      <c r="F121" s="5">
        <f t="shared" si="10"/>
        <v>41393</v>
      </c>
      <c r="G121" s="7">
        <f>C121*시뮬레이션!D121*시뮬레이션!F121</f>
        <v>23766213.506451156</v>
      </c>
      <c r="H121" s="2">
        <f>D121*시뮬레이션!E121*시뮬레이션!D121</f>
        <v>0</v>
      </c>
      <c r="J121" s="5">
        <f t="shared" si="11"/>
        <v>41393</v>
      </c>
      <c r="K121" s="2">
        <f t="shared" si="12"/>
        <v>23766213.506451156</v>
      </c>
      <c r="L121" s="2">
        <f>$C$2*시뮬레이션!F121*시뮬레이션!D121</f>
        <v>23766213.50645116</v>
      </c>
    </row>
    <row r="122" spans="2:12" x14ac:dyDescent="0.3">
      <c r="B122" s="1">
        <v>41394</v>
      </c>
      <c r="C122" s="46">
        <f>VLOOKUP(시뮬레이션!B122,시뮬레이션!$K:$Q,6,0)</f>
        <v>358.99281120485495</v>
      </c>
      <c r="D122" s="46">
        <f>VLOOKUP(시뮬레이션!B122,시뮬레이션!$K:$Q,7,0)</f>
        <v>0</v>
      </c>
      <c r="F122" s="5">
        <f t="shared" si="10"/>
        <v>41394</v>
      </c>
      <c r="G122" s="7">
        <f>C122*시뮬레이션!D122*시뮬레이션!F122</f>
        <v>23816040.81116436</v>
      </c>
      <c r="H122" s="2">
        <f>D122*시뮬레이션!E122*시뮬레이션!D122</f>
        <v>0</v>
      </c>
      <c r="J122" s="5">
        <f t="shared" si="11"/>
        <v>41394</v>
      </c>
      <c r="K122" s="2">
        <f t="shared" si="12"/>
        <v>23816040.81116436</v>
      </c>
      <c r="L122" s="2">
        <f>$C$2*시뮬레이션!F122*시뮬레이션!D122</f>
        <v>23816040.81116436</v>
      </c>
    </row>
    <row r="123" spans="2:12" x14ac:dyDescent="0.3">
      <c r="B123" s="1">
        <v>41395</v>
      </c>
      <c r="C123" s="46">
        <f>VLOOKUP(시뮬레이션!B123,시뮬레이션!$K:$Q,6,0)</f>
        <v>358.99281120485495</v>
      </c>
      <c r="D123" s="46">
        <f>VLOOKUP(시뮬레이션!B123,시뮬레이션!$K:$Q,7,0)</f>
        <v>0</v>
      </c>
      <c r="F123" s="5">
        <f t="shared" si="10"/>
        <v>41395</v>
      </c>
      <c r="G123" s="7">
        <f>C123*시뮬레이션!D123*시뮬레이션!F123</f>
        <v>23648497.430203814</v>
      </c>
      <c r="H123" s="2">
        <f>D123*시뮬레이션!E123*시뮬레이션!D123</f>
        <v>0</v>
      </c>
      <c r="J123" s="5">
        <f t="shared" si="11"/>
        <v>41395</v>
      </c>
      <c r="K123" s="2">
        <f t="shared" si="12"/>
        <v>23648497.430203814</v>
      </c>
      <c r="L123" s="2">
        <f>$C$2*시뮬레이션!F123*시뮬레이션!D123</f>
        <v>23648497.430203818</v>
      </c>
    </row>
    <row r="124" spans="2:12" x14ac:dyDescent="0.3">
      <c r="B124" s="1">
        <v>41396</v>
      </c>
      <c r="C124" s="46">
        <f>VLOOKUP(시뮬레이션!B124,시뮬레이션!$K:$Q,6,0)</f>
        <v>358.99281120485495</v>
      </c>
      <c r="D124" s="46">
        <f>VLOOKUP(시뮬레이션!B124,시뮬레이션!$K:$Q,7,0)</f>
        <v>0</v>
      </c>
      <c r="F124" s="5">
        <f t="shared" si="10"/>
        <v>41396</v>
      </c>
      <c r="G124" s="7">
        <f>C124*시뮬레이션!D124*시뮬레이션!F124</f>
        <v>23951882.649845131</v>
      </c>
      <c r="H124" s="2">
        <f>D124*시뮬레이션!E124*시뮬레이션!D124</f>
        <v>0</v>
      </c>
      <c r="J124" s="5">
        <f t="shared" si="11"/>
        <v>41396</v>
      </c>
      <c r="K124" s="2">
        <f t="shared" si="12"/>
        <v>23951882.649845131</v>
      </c>
      <c r="L124" s="2">
        <f>$C$2*시뮬레이션!F124*시뮬레이션!D124</f>
        <v>23951882.649845131</v>
      </c>
    </row>
    <row r="125" spans="2:12" x14ac:dyDescent="0.3">
      <c r="B125" s="1">
        <v>41397</v>
      </c>
      <c r="C125" s="46">
        <f>VLOOKUP(시뮬레이션!B125,시뮬레이션!$K:$Q,6,0)</f>
        <v>358.99281120485495</v>
      </c>
      <c r="D125" s="46">
        <f>VLOOKUP(시뮬레이션!B125,시뮬레이션!$K:$Q,7,0)</f>
        <v>0</v>
      </c>
      <c r="F125" s="5">
        <f t="shared" si="10"/>
        <v>41397</v>
      </c>
      <c r="G125" s="7">
        <f>C125*시뮬레이션!D125*시뮬레이션!F125</f>
        <v>24049431.01254892</v>
      </c>
      <c r="H125" s="2">
        <f>D125*시뮬레이션!E125*시뮬레이션!D125</f>
        <v>0</v>
      </c>
      <c r="J125" s="5">
        <f t="shared" si="11"/>
        <v>41397</v>
      </c>
      <c r="K125" s="2">
        <f t="shared" si="12"/>
        <v>24049431.01254892</v>
      </c>
      <c r="L125" s="2">
        <f>$C$2*시뮬레이션!F125*시뮬레이션!D125</f>
        <v>24049431.01254892</v>
      </c>
    </row>
    <row r="126" spans="2:12" x14ac:dyDescent="0.3">
      <c r="B126" s="1">
        <v>41398</v>
      </c>
      <c r="C126" s="46">
        <f>VLOOKUP(시뮬레이션!B126,시뮬레이션!$K:$Q,6,0)</f>
        <v>358.99281120485495</v>
      </c>
      <c r="D126" s="46">
        <f>VLOOKUP(시뮬레이션!B126,시뮬레이션!$K:$Q,7,0)</f>
        <v>0</v>
      </c>
      <c r="F126" s="5">
        <f t="shared" si="10"/>
        <v>41398</v>
      </c>
      <c r="G126" s="7">
        <f>C126*시뮬레이션!D126*시뮬레이션!F126</f>
        <v>24049431.01254892</v>
      </c>
      <c r="H126" s="2">
        <f>D126*시뮬레이션!E126*시뮬레이션!D126</f>
        <v>0</v>
      </c>
      <c r="J126" s="5">
        <f t="shared" si="11"/>
        <v>41398</v>
      </c>
      <c r="K126" s="2">
        <f t="shared" si="12"/>
        <v>24049431.01254892</v>
      </c>
      <c r="L126" s="2">
        <f>$C$2*시뮬레이션!F126*시뮬레이션!D126</f>
        <v>24049431.01254892</v>
      </c>
    </row>
    <row r="127" spans="2:12" x14ac:dyDescent="0.3">
      <c r="B127" s="1">
        <v>41399</v>
      </c>
      <c r="C127" s="46">
        <f>VLOOKUP(시뮬레이션!B127,시뮬레이션!$K:$Q,6,0)</f>
        <v>358.99281120485495</v>
      </c>
      <c r="D127" s="46">
        <f>VLOOKUP(시뮬레이션!B127,시뮬레이션!$K:$Q,7,0)</f>
        <v>0</v>
      </c>
      <c r="F127" s="5">
        <f t="shared" si="10"/>
        <v>41399</v>
      </c>
      <c r="G127" s="7">
        <f>C127*시뮬레이션!D127*시뮬레이션!F127</f>
        <v>24049431.01254892</v>
      </c>
      <c r="H127" s="2">
        <f>D127*시뮬레이션!E127*시뮬레이션!D127</f>
        <v>0</v>
      </c>
      <c r="J127" s="5">
        <f t="shared" si="11"/>
        <v>41399</v>
      </c>
      <c r="K127" s="2">
        <f t="shared" si="12"/>
        <v>24049431.01254892</v>
      </c>
      <c r="L127" s="2">
        <f>$C$2*시뮬레이션!F127*시뮬레이션!D127</f>
        <v>24049431.01254892</v>
      </c>
    </row>
    <row r="128" spans="2:12" x14ac:dyDescent="0.3">
      <c r="B128" s="1">
        <v>41400</v>
      </c>
      <c r="C128" s="46">
        <f>VLOOKUP(시뮬레이션!B128,시뮬레이션!$K:$Q,6,0)</f>
        <v>358.99281120485495</v>
      </c>
      <c r="D128" s="46">
        <f>VLOOKUP(시뮬레이션!B128,시뮬레이션!$K:$Q,7,0)</f>
        <v>0</v>
      </c>
      <c r="F128" s="5">
        <f t="shared" si="10"/>
        <v>41400</v>
      </c>
      <c r="G128" s="7">
        <f>C128*시뮬레이션!D128*시뮬레이션!F128</f>
        <v>24171188.450368408</v>
      </c>
      <c r="H128" s="2">
        <f>D128*시뮬레이션!E128*시뮬레이션!D128</f>
        <v>0</v>
      </c>
      <c r="J128" s="5">
        <f t="shared" si="11"/>
        <v>41400</v>
      </c>
      <c r="K128" s="2">
        <f t="shared" si="12"/>
        <v>24171188.450368408</v>
      </c>
      <c r="L128" s="2">
        <f>$C$2*시뮬레이션!F128*시뮬레이션!D128</f>
        <v>24171188.450368404</v>
      </c>
    </row>
    <row r="129" spans="2:12" x14ac:dyDescent="0.3">
      <c r="B129" s="1">
        <v>41401</v>
      </c>
      <c r="C129" s="46">
        <f>VLOOKUP(시뮬레이션!B129,시뮬레이션!$K:$Q,6,0)</f>
        <v>358.99281120485495</v>
      </c>
      <c r="D129" s="46">
        <f>VLOOKUP(시뮬레이션!B129,시뮬레이션!$K:$Q,7,0)</f>
        <v>0</v>
      </c>
      <c r="F129" s="5">
        <f t="shared" si="10"/>
        <v>41401</v>
      </c>
      <c r="G129" s="7">
        <f>C129*시뮬레이션!D129*시뮬레이션!F129</f>
        <v>24128944.509799093</v>
      </c>
      <c r="H129" s="2">
        <f>D129*시뮬레이션!E129*시뮬레이션!D129</f>
        <v>0</v>
      </c>
      <c r="J129" s="5">
        <f t="shared" si="11"/>
        <v>41401</v>
      </c>
      <c r="K129" s="2">
        <f t="shared" si="12"/>
        <v>24128944.509799093</v>
      </c>
      <c r="L129" s="2">
        <f>$C$2*시뮬레이션!F129*시뮬레이션!D129</f>
        <v>24128944.509799093</v>
      </c>
    </row>
    <row r="130" spans="2:12" x14ac:dyDescent="0.3">
      <c r="B130" s="1">
        <v>41402</v>
      </c>
      <c r="C130" s="46">
        <f>VLOOKUP(시뮬레이션!B130,시뮬레이션!$K:$Q,6,0)</f>
        <v>358.99281120485495</v>
      </c>
      <c r="D130" s="46">
        <f>VLOOKUP(시뮬레이션!B130,시뮬레이션!$K:$Q,7,0)</f>
        <v>0</v>
      </c>
      <c r="F130" s="5">
        <f t="shared" si="10"/>
        <v>41402</v>
      </c>
      <c r="G130" s="7">
        <f>C130*시뮬레이션!D130*시뮬레이션!F130</f>
        <v>24279245.286541063</v>
      </c>
      <c r="H130" s="2">
        <f>D130*시뮬레이션!E130*시뮬레이션!D130</f>
        <v>0</v>
      </c>
      <c r="J130" s="5">
        <f t="shared" si="11"/>
        <v>41402</v>
      </c>
      <c r="K130" s="2">
        <f t="shared" si="12"/>
        <v>24279245.286541063</v>
      </c>
      <c r="L130" s="2">
        <f>$C$2*시뮬레이션!F130*시뮬레이션!D130</f>
        <v>24279245.286541063</v>
      </c>
    </row>
    <row r="131" spans="2:12" x14ac:dyDescent="0.3">
      <c r="B131" s="1">
        <v>41403</v>
      </c>
      <c r="C131" s="46">
        <f>VLOOKUP(시뮬레이션!B131,시뮬레이션!$K:$Q,6,0)</f>
        <v>358.99281120485495</v>
      </c>
      <c r="D131" s="46">
        <f>VLOOKUP(시뮬레이션!B131,시뮬레이션!$K:$Q,7,0)</f>
        <v>0</v>
      </c>
      <c r="F131" s="5">
        <f t="shared" ref="F131:F194" si="13">B131</f>
        <v>41403</v>
      </c>
      <c r="G131" s="7">
        <f>C131*시뮬레이션!D131*시뮬레이션!F131</f>
        <v>24559539.40647934</v>
      </c>
      <c r="H131" s="2">
        <f>D131*시뮬레이션!E131*시뮬레이션!D131</f>
        <v>0</v>
      </c>
      <c r="J131" s="5">
        <f t="shared" ref="J131:J194" si="14">B131</f>
        <v>41403</v>
      </c>
      <c r="K131" s="2">
        <f t="shared" ref="K131:K194" si="15">SUM(G131:H131)</f>
        <v>24559539.40647934</v>
      </c>
      <c r="L131" s="2">
        <f>$C$2*시뮬레이션!F131*시뮬레이션!D131</f>
        <v>24559539.40647934</v>
      </c>
    </row>
    <row r="132" spans="2:12" x14ac:dyDescent="0.3">
      <c r="B132" s="1">
        <v>41404</v>
      </c>
      <c r="C132" s="46">
        <f>VLOOKUP(시뮬레이션!B132,시뮬레이션!$K:$Q,6,0)</f>
        <v>358.99281120485495</v>
      </c>
      <c r="D132" s="46">
        <f>VLOOKUP(시뮬레이션!B132,시뮬레이션!$K:$Q,7,0)</f>
        <v>0</v>
      </c>
      <c r="F132" s="5">
        <f t="shared" si="13"/>
        <v>41404</v>
      </c>
      <c r="G132" s="7">
        <f>C132*시뮬레이션!D132*시뮬레이션!F132</f>
        <v>25116684.043713693</v>
      </c>
      <c r="H132" s="2">
        <f>D132*시뮬레이션!E132*시뮬레이션!D132</f>
        <v>0</v>
      </c>
      <c r="J132" s="5">
        <f t="shared" si="14"/>
        <v>41404</v>
      </c>
      <c r="K132" s="2">
        <f t="shared" si="15"/>
        <v>25116684.043713693</v>
      </c>
      <c r="L132" s="2">
        <f>$C$2*시뮬레이션!F132*시뮬레이션!D132</f>
        <v>25116684.043713696</v>
      </c>
    </row>
    <row r="133" spans="2:12" x14ac:dyDescent="0.3">
      <c r="B133" s="1">
        <v>41405</v>
      </c>
      <c r="C133" s="46">
        <f>VLOOKUP(시뮬레이션!B133,시뮬레이션!$K:$Q,6,0)</f>
        <v>358.99281120485495</v>
      </c>
      <c r="D133" s="46">
        <f>VLOOKUP(시뮬레이션!B133,시뮬레이션!$K:$Q,7,0)</f>
        <v>0</v>
      </c>
      <c r="F133" s="5">
        <f t="shared" si="13"/>
        <v>41405</v>
      </c>
      <c r="G133" s="7">
        <f>C133*시뮬레이션!D133*시뮬레이션!F133</f>
        <v>25116684.043713693</v>
      </c>
      <c r="H133" s="2">
        <f>D133*시뮬레이션!E133*시뮬레이션!D133</f>
        <v>0</v>
      </c>
      <c r="J133" s="5">
        <f t="shared" si="14"/>
        <v>41405</v>
      </c>
      <c r="K133" s="2">
        <f t="shared" si="15"/>
        <v>25116684.043713693</v>
      </c>
      <c r="L133" s="2">
        <f>$C$2*시뮬레이션!F133*시뮬레이션!D133</f>
        <v>25116684.043713696</v>
      </c>
    </row>
    <row r="134" spans="2:12" x14ac:dyDescent="0.3">
      <c r="B134" s="1">
        <v>41406</v>
      </c>
      <c r="C134" s="46">
        <f>VLOOKUP(시뮬레이션!B134,시뮬레이션!$K:$Q,6,0)</f>
        <v>358.99281120485495</v>
      </c>
      <c r="D134" s="46">
        <f>VLOOKUP(시뮬레이션!B134,시뮬레이션!$K:$Q,7,0)</f>
        <v>0</v>
      </c>
      <c r="F134" s="5">
        <f t="shared" si="13"/>
        <v>41406</v>
      </c>
      <c r="G134" s="7">
        <f>C134*시뮬레이션!D134*시뮬레이션!F134</f>
        <v>25116684.043713693</v>
      </c>
      <c r="H134" s="2">
        <f>D134*시뮬레이션!E134*시뮬레이션!D134</f>
        <v>0</v>
      </c>
      <c r="J134" s="5">
        <f t="shared" si="14"/>
        <v>41406</v>
      </c>
      <c r="K134" s="2">
        <f t="shared" si="15"/>
        <v>25116684.043713693</v>
      </c>
      <c r="L134" s="2">
        <f>$C$2*시뮬레이션!F134*시뮬레이션!D134</f>
        <v>25116684.043713696</v>
      </c>
    </row>
    <row r="135" spans="2:12" x14ac:dyDescent="0.3">
      <c r="B135" s="1">
        <v>41407</v>
      </c>
      <c r="C135" s="46">
        <f>VLOOKUP(시뮬레이션!B135,시뮬레이션!$K:$Q,6,0)</f>
        <v>358.99281120485495</v>
      </c>
      <c r="D135" s="46">
        <f>VLOOKUP(시뮬레이션!B135,시뮬레이션!$K:$Q,7,0)</f>
        <v>0</v>
      </c>
      <c r="F135" s="5">
        <f t="shared" si="13"/>
        <v>41407</v>
      </c>
      <c r="G135" s="7">
        <f>C135*시뮬레이션!D135*시뮬레이션!F135</f>
        <v>24988406.147665739</v>
      </c>
      <c r="H135" s="2">
        <f>D135*시뮬레이션!E135*시뮬레이션!D135</f>
        <v>0</v>
      </c>
      <c r="J135" s="5">
        <f t="shared" si="14"/>
        <v>41407</v>
      </c>
      <c r="K135" s="2">
        <f t="shared" si="15"/>
        <v>24988406.147665739</v>
      </c>
      <c r="L135" s="2">
        <f>$C$2*시뮬레이션!F135*시뮬레이션!D135</f>
        <v>24988406.147665739</v>
      </c>
    </row>
    <row r="136" spans="2:12" x14ac:dyDescent="0.3">
      <c r="B136" s="1">
        <v>41408</v>
      </c>
      <c r="C136" s="46">
        <f>VLOOKUP(시뮬레이션!B136,시뮬레이션!$K:$Q,6,0)</f>
        <v>358.99281120485495</v>
      </c>
      <c r="D136" s="46">
        <f>VLOOKUP(시뮬레이션!B136,시뮬레이션!$K:$Q,7,0)</f>
        <v>0</v>
      </c>
      <c r="F136" s="5">
        <f t="shared" si="13"/>
        <v>41408</v>
      </c>
      <c r="G136" s="7">
        <f>C136*시뮬레이션!D136*시뮬레이션!F136</f>
        <v>24996427.764848653</v>
      </c>
      <c r="H136" s="2">
        <f>D136*시뮬레이션!E136*시뮬레이션!D136</f>
        <v>0</v>
      </c>
      <c r="J136" s="5">
        <f t="shared" si="14"/>
        <v>41408</v>
      </c>
      <c r="K136" s="2">
        <f t="shared" si="15"/>
        <v>24996427.764848653</v>
      </c>
      <c r="L136" s="2">
        <f>$C$2*시뮬레이션!F136*시뮬레이션!D136</f>
        <v>24996427.764848657</v>
      </c>
    </row>
    <row r="137" spans="2:12" x14ac:dyDescent="0.3">
      <c r="B137" s="1">
        <v>41409</v>
      </c>
      <c r="C137" s="46">
        <f>VLOOKUP(시뮬레이션!B137,시뮬레이션!$K:$Q,6,0)</f>
        <v>358.99281120485495</v>
      </c>
      <c r="D137" s="46">
        <f>VLOOKUP(시뮬레이션!B137,시뮬레이션!$K:$Q,7,0)</f>
        <v>0</v>
      </c>
      <c r="F137" s="5">
        <f t="shared" si="13"/>
        <v>41409</v>
      </c>
      <c r="G137" s="7">
        <f>C137*시뮬레이션!D137*시뮬레이션!F137</f>
        <v>25422298.644611876</v>
      </c>
      <c r="H137" s="2">
        <f>D137*시뮬레이션!E137*시뮬레이션!D137</f>
        <v>0</v>
      </c>
      <c r="J137" s="5">
        <f t="shared" si="14"/>
        <v>41409</v>
      </c>
      <c r="K137" s="2">
        <f t="shared" si="15"/>
        <v>25422298.644611876</v>
      </c>
      <c r="L137" s="2">
        <f>$C$2*시뮬레이션!F137*시뮬레이션!D137</f>
        <v>25422298.644611876</v>
      </c>
    </row>
    <row r="138" spans="2:12" x14ac:dyDescent="0.3">
      <c r="B138" s="1">
        <v>41410</v>
      </c>
      <c r="C138" s="46">
        <f>VLOOKUP(시뮬레이션!B138,시뮬레이션!$K:$Q,6,0)</f>
        <v>358.99281120485495</v>
      </c>
      <c r="D138" s="46">
        <f>VLOOKUP(시뮬레이션!B138,시뮬레이션!$K:$Q,7,0)</f>
        <v>0</v>
      </c>
      <c r="F138" s="5">
        <f t="shared" si="13"/>
        <v>41410</v>
      </c>
      <c r="G138" s="7">
        <f>C138*시뮬레이션!D138*시뮬레이션!F138</f>
        <v>25283440.081640709</v>
      </c>
      <c r="H138" s="2">
        <f>D138*시뮬레이션!E138*시뮬레이션!D138</f>
        <v>0</v>
      </c>
      <c r="J138" s="5">
        <f t="shared" si="14"/>
        <v>41410</v>
      </c>
      <c r="K138" s="2">
        <f t="shared" si="15"/>
        <v>25283440.081640709</v>
      </c>
      <c r="L138" s="2">
        <f>$C$2*시뮬레이션!F138*시뮬레이션!D138</f>
        <v>25283440.081640709</v>
      </c>
    </row>
    <row r="139" spans="2:12" x14ac:dyDescent="0.3">
      <c r="B139" s="1">
        <v>41411</v>
      </c>
      <c r="C139" s="46">
        <f>VLOOKUP(시뮬레이션!B139,시뮬레이션!$K:$Q,6,0)</f>
        <v>358.99281120485495</v>
      </c>
      <c r="D139" s="46">
        <f>VLOOKUP(시뮬레이션!B139,시뮬레이션!$K:$Q,7,0)</f>
        <v>0</v>
      </c>
      <c r="F139" s="5">
        <f t="shared" si="13"/>
        <v>41411</v>
      </c>
      <c r="G139" s="7">
        <f>C139*시뮬레이션!D139*시뮬레이션!F139</f>
        <v>25608100.615345992</v>
      </c>
      <c r="H139" s="2">
        <f>D139*시뮬레이션!E139*시뮬레이션!D139</f>
        <v>0</v>
      </c>
      <c r="J139" s="5">
        <f t="shared" si="14"/>
        <v>41411</v>
      </c>
      <c r="K139" s="2">
        <f t="shared" si="15"/>
        <v>25608100.615345992</v>
      </c>
      <c r="L139" s="2">
        <f>$C$2*시뮬레이션!F139*시뮬레이션!D139</f>
        <v>25608100.615345988</v>
      </c>
    </row>
    <row r="140" spans="2:12" x14ac:dyDescent="0.3">
      <c r="B140" s="1">
        <v>41412</v>
      </c>
      <c r="C140" s="46">
        <f>VLOOKUP(시뮬레이션!B140,시뮬레이션!$K:$Q,6,0)</f>
        <v>358.99281120485495</v>
      </c>
      <c r="D140" s="46">
        <f>VLOOKUP(시뮬레이션!B140,시뮬레이션!$K:$Q,7,0)</f>
        <v>0</v>
      </c>
      <c r="F140" s="5">
        <f t="shared" si="13"/>
        <v>41412</v>
      </c>
      <c r="G140" s="7">
        <f>C140*시뮬레이션!D140*시뮬레이션!F140</f>
        <v>25608100.615345992</v>
      </c>
      <c r="H140" s="2">
        <f>D140*시뮬레이션!E140*시뮬레이션!D140</f>
        <v>0</v>
      </c>
      <c r="J140" s="5">
        <f t="shared" si="14"/>
        <v>41412</v>
      </c>
      <c r="K140" s="2">
        <f t="shared" si="15"/>
        <v>25608100.615345992</v>
      </c>
      <c r="L140" s="2">
        <f>$C$2*시뮬레이션!F140*시뮬레이션!D140</f>
        <v>25608100.615345988</v>
      </c>
    </row>
    <row r="141" spans="2:12" x14ac:dyDescent="0.3">
      <c r="B141" s="1">
        <v>41413</v>
      </c>
      <c r="C141" s="46">
        <f>VLOOKUP(시뮬레이션!B141,시뮬레이션!$K:$Q,6,0)</f>
        <v>358.99281120485495</v>
      </c>
      <c r="D141" s="46">
        <f>VLOOKUP(시뮬레이션!B141,시뮬레이션!$K:$Q,7,0)</f>
        <v>0</v>
      </c>
      <c r="F141" s="5">
        <f t="shared" si="13"/>
        <v>41413</v>
      </c>
      <c r="G141" s="7">
        <f>C141*시뮬레이션!D141*시뮬레이션!F141</f>
        <v>25608100.615345992</v>
      </c>
      <c r="H141" s="2">
        <f>D141*시뮬레이션!E141*시뮬레이션!D141</f>
        <v>0</v>
      </c>
      <c r="J141" s="5">
        <f t="shared" si="14"/>
        <v>41413</v>
      </c>
      <c r="K141" s="2">
        <f t="shared" si="15"/>
        <v>25608100.615345992</v>
      </c>
      <c r="L141" s="2">
        <f>$C$2*시뮬레이션!F141*시뮬레이션!D141</f>
        <v>25608100.615345988</v>
      </c>
    </row>
    <row r="142" spans="2:12" x14ac:dyDescent="0.3">
      <c r="B142" s="1">
        <v>41414</v>
      </c>
      <c r="C142" s="46">
        <f>VLOOKUP(시뮬레이션!B142,시뮬레이션!$K:$Q,6,0)</f>
        <v>358.99281120485495</v>
      </c>
      <c r="D142" s="46">
        <f>VLOOKUP(시뮬레이션!B142,시뮬레이션!$K:$Q,7,0)</f>
        <v>0</v>
      </c>
      <c r="F142" s="5">
        <f t="shared" si="13"/>
        <v>41414</v>
      </c>
      <c r="G142" s="7">
        <f>C142*시뮬레이션!D142*시뮬레이션!F142</f>
        <v>25564123.493383463</v>
      </c>
      <c r="H142" s="2">
        <f>D142*시뮬레이션!E142*시뮬레이션!D142</f>
        <v>0</v>
      </c>
      <c r="J142" s="5">
        <f t="shared" si="14"/>
        <v>41414</v>
      </c>
      <c r="K142" s="2">
        <f t="shared" si="15"/>
        <v>25564123.493383463</v>
      </c>
      <c r="L142" s="2">
        <f>$C$2*시뮬레이션!F142*시뮬레이션!D142</f>
        <v>25564123.493383463</v>
      </c>
    </row>
    <row r="143" spans="2:12" x14ac:dyDescent="0.3">
      <c r="B143" s="1">
        <v>41415</v>
      </c>
      <c r="C143" s="46">
        <f>VLOOKUP(시뮬레이션!B143,시뮬레이션!$K:$Q,6,0)</f>
        <v>358.99281120485495</v>
      </c>
      <c r="D143" s="46">
        <f>VLOOKUP(시뮬레이션!B143,시뮬레이션!$K:$Q,7,0)</f>
        <v>0</v>
      </c>
      <c r="F143" s="5">
        <f t="shared" si="13"/>
        <v>41415</v>
      </c>
      <c r="G143" s="7">
        <f>C143*시뮬레이션!D143*시뮬레이션!F143</f>
        <v>25423236.190237619</v>
      </c>
      <c r="H143" s="2">
        <f>D143*시뮬레이션!E143*시뮬레이션!D143</f>
        <v>0</v>
      </c>
      <c r="J143" s="5">
        <f t="shared" si="14"/>
        <v>41415</v>
      </c>
      <c r="K143" s="2">
        <f t="shared" si="15"/>
        <v>25423236.190237619</v>
      </c>
      <c r="L143" s="2">
        <f>$C$2*시뮬레이션!F143*시뮬레이션!D143</f>
        <v>25423236.190237619</v>
      </c>
    </row>
    <row r="144" spans="2:12" x14ac:dyDescent="0.3">
      <c r="B144" s="1">
        <v>41416</v>
      </c>
      <c r="C144" s="46">
        <f>VLOOKUP(시뮬레이션!B144,시뮬레이션!$K:$Q,6,0)</f>
        <v>358.99281120485495</v>
      </c>
      <c r="D144" s="46">
        <f>VLOOKUP(시뮬레이션!B144,시뮬레이션!$K:$Q,7,0)</f>
        <v>0</v>
      </c>
      <c r="F144" s="5">
        <f t="shared" si="13"/>
        <v>41416</v>
      </c>
      <c r="G144" s="7">
        <f>C144*시뮬레이션!D144*시뮬레이션!F144</f>
        <v>25092601.298168272</v>
      </c>
      <c r="H144" s="2">
        <f>D144*시뮬레이션!E144*시뮬레이션!D144</f>
        <v>0</v>
      </c>
      <c r="J144" s="5">
        <f t="shared" si="14"/>
        <v>41416</v>
      </c>
      <c r="K144" s="2">
        <f t="shared" si="15"/>
        <v>25092601.298168272</v>
      </c>
      <c r="L144" s="2">
        <f>$C$2*시뮬레이션!F144*시뮬레이션!D144</f>
        <v>25092601.298168272</v>
      </c>
    </row>
    <row r="145" spans="2:12" x14ac:dyDescent="0.3">
      <c r="B145" s="1">
        <v>41417</v>
      </c>
      <c r="C145" s="46">
        <f>VLOOKUP(시뮬레이션!B145,시뮬레이션!$K:$Q,6,0)</f>
        <v>358.99281120485495</v>
      </c>
      <c r="D145" s="46">
        <f>VLOOKUP(시뮬레이션!B145,시뮬레이션!$K:$Q,7,0)</f>
        <v>0</v>
      </c>
      <c r="F145" s="5">
        <f t="shared" si="13"/>
        <v>41417</v>
      </c>
      <c r="G145" s="7">
        <f>C145*시뮬레이션!D145*시뮬레이션!F145</f>
        <v>25426670.3154696</v>
      </c>
      <c r="H145" s="2">
        <f>D145*시뮬레이션!E145*시뮬레이션!D145</f>
        <v>0</v>
      </c>
      <c r="J145" s="5">
        <f t="shared" si="14"/>
        <v>41417</v>
      </c>
      <c r="K145" s="2">
        <f t="shared" si="15"/>
        <v>25426670.3154696</v>
      </c>
      <c r="L145" s="2">
        <f>$C$2*시뮬레이션!F145*시뮬레이션!D145</f>
        <v>25426670.3154696</v>
      </c>
    </row>
    <row r="146" spans="2:12" x14ac:dyDescent="0.3">
      <c r="B146" s="1">
        <v>41418</v>
      </c>
      <c r="C146" s="46">
        <f>VLOOKUP(시뮬레이션!B146,시뮬레이션!$K:$Q,6,0)</f>
        <v>358.99281120485495</v>
      </c>
      <c r="D146" s="46">
        <f>VLOOKUP(시뮬레이션!B146,시뮬레이션!$K:$Q,7,0)</f>
        <v>0</v>
      </c>
      <c r="F146" s="5">
        <f t="shared" si="13"/>
        <v>41418</v>
      </c>
      <c r="G146" s="7">
        <f>C146*시뮬레이션!D146*시뮬레이션!F146</f>
        <v>25386584.531983409</v>
      </c>
      <c r="H146" s="2">
        <f>D146*시뮬레이션!E146*시뮬레이션!D146</f>
        <v>0</v>
      </c>
      <c r="J146" s="5">
        <f t="shared" si="14"/>
        <v>41418</v>
      </c>
      <c r="K146" s="2">
        <f t="shared" si="15"/>
        <v>25386584.531983409</v>
      </c>
      <c r="L146" s="2">
        <f>$C$2*시뮬레이션!F146*시뮬레이션!D146</f>
        <v>25386584.531983413</v>
      </c>
    </row>
    <row r="147" spans="2:12" x14ac:dyDescent="0.3">
      <c r="B147" s="1">
        <v>41419</v>
      </c>
      <c r="C147" s="46">
        <f>VLOOKUP(시뮬레이션!B147,시뮬레이션!$K:$Q,6,0)</f>
        <v>358.99281120485495</v>
      </c>
      <c r="D147" s="46">
        <f>VLOOKUP(시뮬레이션!B147,시뮬레이션!$K:$Q,7,0)</f>
        <v>0</v>
      </c>
      <c r="F147" s="5">
        <f t="shared" si="13"/>
        <v>41419</v>
      </c>
      <c r="G147" s="7">
        <f>C147*시뮬레이션!D147*시뮬레이션!F147</f>
        <v>25386584.531983409</v>
      </c>
      <c r="H147" s="2">
        <f>D147*시뮬레이션!E147*시뮬레이션!D147</f>
        <v>0</v>
      </c>
      <c r="J147" s="5">
        <f t="shared" si="14"/>
        <v>41419</v>
      </c>
      <c r="K147" s="2">
        <f t="shared" si="15"/>
        <v>25386584.531983409</v>
      </c>
      <c r="L147" s="2">
        <f>$C$2*시뮬레이션!F147*시뮬레이션!D147</f>
        <v>25386584.531983413</v>
      </c>
    </row>
    <row r="148" spans="2:12" x14ac:dyDescent="0.3">
      <c r="B148" s="1">
        <v>41420</v>
      </c>
      <c r="C148" s="46">
        <f>VLOOKUP(시뮬레이션!B148,시뮬레이션!$K:$Q,6,0)</f>
        <v>358.99281120485495</v>
      </c>
      <c r="D148" s="46">
        <f>VLOOKUP(시뮬레이션!B148,시뮬레이션!$K:$Q,7,0)</f>
        <v>0</v>
      </c>
      <c r="F148" s="5">
        <f t="shared" si="13"/>
        <v>41420</v>
      </c>
      <c r="G148" s="7">
        <f>C148*시뮬레이션!D148*시뮬레이션!F148</f>
        <v>25386584.531983409</v>
      </c>
      <c r="H148" s="2">
        <f>D148*시뮬레이션!E148*시뮬레이션!D148</f>
        <v>0</v>
      </c>
      <c r="J148" s="5">
        <f t="shared" si="14"/>
        <v>41420</v>
      </c>
      <c r="K148" s="2">
        <f t="shared" si="15"/>
        <v>25386584.531983409</v>
      </c>
      <c r="L148" s="2">
        <f>$C$2*시뮬레이션!F148*시뮬레이션!D148</f>
        <v>25386584.531983413</v>
      </c>
    </row>
    <row r="149" spans="2:12" x14ac:dyDescent="0.3">
      <c r="B149" s="1">
        <v>41421</v>
      </c>
      <c r="C149" s="46">
        <f>VLOOKUP(시뮬레이션!B149,시뮬레이션!$K:$Q,6,0)</f>
        <v>358.99281120485495</v>
      </c>
      <c r="D149" s="46">
        <f>VLOOKUP(시뮬레이션!B149,시뮬레이션!$K:$Q,7,0)</f>
        <v>0</v>
      </c>
      <c r="F149" s="5">
        <f t="shared" si="13"/>
        <v>41421</v>
      </c>
      <c r="G149" s="7">
        <f>C149*시뮬레이션!D149*시뮬레이션!F149</f>
        <v>25281175.913980447</v>
      </c>
      <c r="H149" s="2">
        <f>D149*시뮬레이션!E149*시뮬레이션!D149</f>
        <v>0</v>
      </c>
      <c r="J149" s="5">
        <f t="shared" si="14"/>
        <v>41421</v>
      </c>
      <c r="K149" s="2">
        <f t="shared" si="15"/>
        <v>25281175.913980447</v>
      </c>
      <c r="L149" s="2">
        <f>$C$2*시뮬레이션!F149*시뮬레이션!D149</f>
        <v>25281175.913980447</v>
      </c>
    </row>
    <row r="150" spans="2:12" x14ac:dyDescent="0.3">
      <c r="B150" s="1">
        <v>41422</v>
      </c>
      <c r="C150" s="46">
        <f>VLOOKUP(시뮬레이션!B150,시뮬레이션!$K:$Q,6,0)</f>
        <v>358.99281120485495</v>
      </c>
      <c r="D150" s="46">
        <f>VLOOKUP(시뮬레이션!B150,시뮬레이션!$K:$Q,7,0)</f>
        <v>0</v>
      </c>
      <c r="F150" s="5">
        <f t="shared" si="13"/>
        <v>41422</v>
      </c>
      <c r="G150" s="7">
        <f>C150*시뮬레이션!D150*시뮬레이션!F150</f>
        <v>25609269.783133522</v>
      </c>
      <c r="H150" s="2">
        <f>D150*시뮬레이션!E150*시뮬레이션!D150</f>
        <v>0</v>
      </c>
      <c r="J150" s="5">
        <f t="shared" si="14"/>
        <v>41422</v>
      </c>
      <c r="K150" s="2">
        <f t="shared" si="15"/>
        <v>25609269.783133522</v>
      </c>
      <c r="L150" s="2">
        <f>$C$2*시뮬레이션!F150*시뮬레이션!D150</f>
        <v>25609269.783133522</v>
      </c>
    </row>
    <row r="151" spans="2:12" x14ac:dyDescent="0.3">
      <c r="B151" s="1">
        <v>41423</v>
      </c>
      <c r="C151" s="46">
        <f>VLOOKUP(시뮬레이션!B151,시뮬레이션!$K:$Q,6,0)</f>
        <v>358.99281120485495</v>
      </c>
      <c r="D151" s="46">
        <f>VLOOKUP(시뮬레이션!B151,시뮬레이션!$K:$Q,7,0)</f>
        <v>0</v>
      </c>
      <c r="F151" s="5">
        <f t="shared" si="13"/>
        <v>41423</v>
      </c>
      <c r="G151" s="7">
        <f>C151*시뮬레이션!D151*시뮬레이션!F151</f>
        <v>25847113.541636046</v>
      </c>
      <c r="H151" s="2">
        <f>D151*시뮬레이션!E151*시뮬레이션!D151</f>
        <v>0</v>
      </c>
      <c r="J151" s="5">
        <f t="shared" si="14"/>
        <v>41423</v>
      </c>
      <c r="K151" s="2">
        <f t="shared" si="15"/>
        <v>25847113.541636046</v>
      </c>
      <c r="L151" s="2">
        <f>$C$2*시뮬레이션!F151*시뮬레이션!D151</f>
        <v>25847113.541636042</v>
      </c>
    </row>
    <row r="152" spans="2:12" x14ac:dyDescent="0.3">
      <c r="B152" s="1">
        <v>41424</v>
      </c>
      <c r="C152" s="46">
        <f>VLOOKUP(시뮬레이션!B152,시뮬레이션!$K:$Q,6,0)</f>
        <v>358.99281120485495</v>
      </c>
      <c r="D152" s="46">
        <f>VLOOKUP(시뮬레이션!B152,시뮬레이션!$K:$Q,7,0)</f>
        <v>0</v>
      </c>
      <c r="F152" s="5">
        <f t="shared" si="13"/>
        <v>41424</v>
      </c>
      <c r="G152" s="7">
        <f>C152*시뮬레이션!D152*시뮬레이션!F152</f>
        <v>26118288.095392726</v>
      </c>
      <c r="H152" s="2">
        <f>D152*시뮬레이션!E152*시뮬레이션!D152</f>
        <v>0</v>
      </c>
      <c r="J152" s="5">
        <f t="shared" si="14"/>
        <v>41424</v>
      </c>
      <c r="K152" s="2">
        <f t="shared" si="15"/>
        <v>26118288.095392726</v>
      </c>
      <c r="L152" s="2">
        <f>$C$2*시뮬레이션!F152*시뮬레이션!D152</f>
        <v>26118288.095392726</v>
      </c>
    </row>
    <row r="153" spans="2:12" x14ac:dyDescent="0.3">
      <c r="B153" s="1">
        <v>41425</v>
      </c>
      <c r="C153" s="46">
        <f>VLOOKUP(시뮬레이션!B153,시뮬레이션!$K:$Q,6,0)</f>
        <v>358.99281120485495</v>
      </c>
      <c r="D153" s="46">
        <f>VLOOKUP(시뮬레이션!B153,시뮬레이션!$K:$Q,7,0)</f>
        <v>0</v>
      </c>
      <c r="F153" s="5">
        <f t="shared" si="13"/>
        <v>41425</v>
      </c>
      <c r="G153" s="7">
        <f>C153*시뮬레이션!D153*시뮬레이션!F153</f>
        <v>25853122.901799206</v>
      </c>
      <c r="H153" s="2">
        <f>D153*시뮬레이션!E153*시뮬레이션!D153</f>
        <v>0</v>
      </c>
      <c r="J153" s="5">
        <f t="shared" si="14"/>
        <v>41425</v>
      </c>
      <c r="K153" s="2">
        <f t="shared" si="15"/>
        <v>25853122.901799206</v>
      </c>
      <c r="L153" s="2">
        <f>$C$2*시뮬레이션!F153*시뮬레이션!D153</f>
        <v>25853122.901799206</v>
      </c>
    </row>
    <row r="154" spans="2:12" x14ac:dyDescent="0.3">
      <c r="B154" s="1">
        <v>41426</v>
      </c>
      <c r="C154" s="46">
        <f>VLOOKUP(시뮬레이션!B154,시뮬레이션!$K:$Q,6,0)</f>
        <v>358.99281120485495</v>
      </c>
      <c r="D154" s="46">
        <f>VLOOKUP(시뮬레이션!B154,시뮬레이션!$K:$Q,7,0)</f>
        <v>0</v>
      </c>
      <c r="F154" s="5">
        <f t="shared" si="13"/>
        <v>41426</v>
      </c>
      <c r="G154" s="7">
        <f>C154*시뮬레이션!D154*시뮬레이션!F154</f>
        <v>25853122.901799206</v>
      </c>
      <c r="H154" s="2">
        <f>D154*시뮬레이션!E154*시뮬레이션!D154</f>
        <v>0</v>
      </c>
      <c r="J154" s="5">
        <f t="shared" si="14"/>
        <v>41426</v>
      </c>
      <c r="K154" s="2">
        <f t="shared" si="15"/>
        <v>25853122.901799206</v>
      </c>
      <c r="L154" s="2">
        <f>$C$2*시뮬레이션!F154*시뮬레이션!D154</f>
        <v>25853122.901799206</v>
      </c>
    </row>
    <row r="155" spans="2:12" x14ac:dyDescent="0.3">
      <c r="B155" s="1">
        <v>41427</v>
      </c>
      <c r="C155" s="46">
        <f>VLOOKUP(시뮬레이션!B155,시뮬레이션!$K:$Q,6,0)</f>
        <v>358.99281120485495</v>
      </c>
      <c r="D155" s="46">
        <f>VLOOKUP(시뮬레이션!B155,시뮬레이션!$K:$Q,7,0)</f>
        <v>0</v>
      </c>
      <c r="F155" s="5">
        <f t="shared" si="13"/>
        <v>41427</v>
      </c>
      <c r="G155" s="7">
        <f>C155*시뮬레이션!D155*시뮬레이션!F155</f>
        <v>25853122.901799206</v>
      </c>
      <c r="H155" s="2">
        <f>D155*시뮬레이션!E155*시뮬레이션!D155</f>
        <v>0</v>
      </c>
      <c r="J155" s="5">
        <f t="shared" si="14"/>
        <v>41427</v>
      </c>
      <c r="K155" s="2">
        <f t="shared" si="15"/>
        <v>25853122.901799206</v>
      </c>
      <c r="L155" s="2">
        <f>$C$2*시뮬레이션!F155*시뮬레이션!D155</f>
        <v>25853122.901799206</v>
      </c>
    </row>
    <row r="156" spans="2:12" x14ac:dyDescent="0.3">
      <c r="B156" s="1">
        <v>41428</v>
      </c>
      <c r="C156" s="46">
        <f>VLOOKUP(시뮬레이션!B156,시뮬레이션!$K:$Q,6,0)</f>
        <v>358.99281120485495</v>
      </c>
      <c r="D156" s="46">
        <f>VLOOKUP(시뮬레이션!B156,시뮬레이션!$K:$Q,7,0)</f>
        <v>0</v>
      </c>
      <c r="F156" s="5">
        <f t="shared" si="13"/>
        <v>41428</v>
      </c>
      <c r="G156" s="7">
        <f>C156*시뮬레이션!D156*시뮬레이션!F156</f>
        <v>25884093.85780891</v>
      </c>
      <c r="H156" s="2">
        <f>D156*시뮬레이션!E156*시뮬레이션!D156</f>
        <v>0</v>
      </c>
      <c r="J156" s="5">
        <f t="shared" si="14"/>
        <v>41428</v>
      </c>
      <c r="K156" s="2">
        <f t="shared" si="15"/>
        <v>25884093.85780891</v>
      </c>
      <c r="L156" s="2">
        <f>$C$2*시뮬레이션!F156*시뮬레이션!D156</f>
        <v>25884093.85780891</v>
      </c>
    </row>
    <row r="157" spans="2:12" x14ac:dyDescent="0.3">
      <c r="B157" s="1">
        <v>41429</v>
      </c>
      <c r="C157" s="46">
        <f>VLOOKUP(시뮬레이션!B157,시뮬레이션!$K:$Q,6,0)</f>
        <v>358.99281120485495</v>
      </c>
      <c r="D157" s="46">
        <f>VLOOKUP(시뮬레이션!B157,시뮬레이션!$K:$Q,7,0)</f>
        <v>0</v>
      </c>
      <c r="F157" s="5">
        <f t="shared" si="13"/>
        <v>41429</v>
      </c>
      <c r="G157" s="7">
        <f>C157*시뮬레이션!D157*시뮬레이션!F157</f>
        <v>25866027.975376401</v>
      </c>
      <c r="H157" s="2">
        <f>D157*시뮬레이션!E157*시뮬레이션!D157</f>
        <v>0</v>
      </c>
      <c r="J157" s="5">
        <f t="shared" si="14"/>
        <v>41429</v>
      </c>
      <c r="K157" s="2">
        <f t="shared" si="15"/>
        <v>25866027.975376401</v>
      </c>
      <c r="L157" s="2">
        <f>$C$2*시뮬레이션!F157*시뮬레이션!D157</f>
        <v>25866027.975376401</v>
      </c>
    </row>
    <row r="158" spans="2:12" x14ac:dyDescent="0.3">
      <c r="B158" s="1">
        <v>41430</v>
      </c>
      <c r="C158" s="46">
        <f>VLOOKUP(시뮬레이션!B158,시뮬레이션!$K:$Q,6,0)</f>
        <v>358.99281120485495</v>
      </c>
      <c r="D158" s="46">
        <f>VLOOKUP(시뮬레이션!B158,시뮬레이션!$K:$Q,7,0)</f>
        <v>0</v>
      </c>
      <c r="F158" s="5">
        <f t="shared" si="13"/>
        <v>41430</v>
      </c>
      <c r="G158" s="7">
        <f>C158*시뮬레이션!D158*시뮬레이션!F158</f>
        <v>25328887.350963689</v>
      </c>
      <c r="H158" s="2">
        <f>D158*시뮬레이션!E158*시뮬레이션!D158</f>
        <v>0</v>
      </c>
      <c r="J158" s="5">
        <f t="shared" si="14"/>
        <v>41430</v>
      </c>
      <c r="K158" s="2">
        <f t="shared" si="15"/>
        <v>25328887.350963689</v>
      </c>
      <c r="L158" s="2">
        <f>$C$2*시뮬레이션!F158*시뮬레이션!D158</f>
        <v>25328887.350963686</v>
      </c>
    </row>
    <row r="159" spans="2:12" x14ac:dyDescent="0.3">
      <c r="B159" s="1">
        <v>41431</v>
      </c>
      <c r="C159" s="46">
        <f>VLOOKUP(시뮬레이션!B159,시뮬레이션!$K:$Q,6,0)</f>
        <v>358.99281120485495</v>
      </c>
      <c r="D159" s="46">
        <f>VLOOKUP(시뮬레이션!B159,시뮬레이션!$K:$Q,7,0)</f>
        <v>0</v>
      </c>
      <c r="F159" s="5">
        <f t="shared" si="13"/>
        <v>41431</v>
      </c>
      <c r="G159" s="7">
        <f>C159*시뮬레이션!D159*시뮬레이션!F159</f>
        <v>25292829.143725682</v>
      </c>
      <c r="H159" s="2">
        <f>D159*시뮬레이션!E159*시뮬레이션!D159</f>
        <v>0</v>
      </c>
      <c r="J159" s="5">
        <f t="shared" si="14"/>
        <v>41431</v>
      </c>
      <c r="K159" s="2">
        <f t="shared" si="15"/>
        <v>25292829.143725682</v>
      </c>
      <c r="L159" s="2">
        <f>$C$2*시뮬레이션!F159*시뮬레이션!D159</f>
        <v>25292829.143725682</v>
      </c>
    </row>
    <row r="160" spans="2:12" x14ac:dyDescent="0.3">
      <c r="B160" s="1">
        <v>41432</v>
      </c>
      <c r="C160" s="46">
        <f>VLOOKUP(시뮬레이션!B160,시뮬레이션!$K:$Q,6,0)</f>
        <v>358.99281120485495</v>
      </c>
      <c r="D160" s="46">
        <f>VLOOKUP(시뮬레이션!B160,시뮬레이션!$K:$Q,7,0)</f>
        <v>0</v>
      </c>
      <c r="F160" s="5">
        <f t="shared" si="13"/>
        <v>41432</v>
      </c>
      <c r="G160" s="7">
        <f>C160*시뮬레이션!D160*시뮬레이션!F160</f>
        <v>25688297.634908687</v>
      </c>
      <c r="H160" s="2">
        <f>D160*시뮬레이션!E160*시뮬레이션!D160</f>
        <v>0</v>
      </c>
      <c r="J160" s="5">
        <f t="shared" si="14"/>
        <v>41432</v>
      </c>
      <c r="K160" s="2">
        <f t="shared" si="15"/>
        <v>25688297.634908687</v>
      </c>
      <c r="L160" s="2">
        <f>$C$2*시뮬레이션!F160*시뮬레이션!D160</f>
        <v>25688297.634908691</v>
      </c>
    </row>
    <row r="161" spans="2:12" x14ac:dyDescent="0.3">
      <c r="B161" s="1">
        <v>41433</v>
      </c>
      <c r="C161" s="46">
        <f>VLOOKUP(시뮬레이션!B161,시뮬레이션!$K:$Q,6,0)</f>
        <v>358.99281120485495</v>
      </c>
      <c r="D161" s="46">
        <f>VLOOKUP(시뮬레이션!B161,시뮬레이션!$K:$Q,7,0)</f>
        <v>0</v>
      </c>
      <c r="F161" s="5">
        <f t="shared" si="13"/>
        <v>41433</v>
      </c>
      <c r="G161" s="7">
        <f>C161*시뮬레이션!D161*시뮬레이션!F161</f>
        <v>25688297.634908687</v>
      </c>
      <c r="H161" s="2">
        <f>D161*시뮬레이션!E161*시뮬레이션!D161</f>
        <v>0</v>
      </c>
      <c r="J161" s="5">
        <f t="shared" si="14"/>
        <v>41433</v>
      </c>
      <c r="K161" s="2">
        <f t="shared" si="15"/>
        <v>25688297.634908687</v>
      </c>
      <c r="L161" s="2">
        <f>$C$2*시뮬레이션!F161*시뮬레이션!D161</f>
        <v>25688297.634908691</v>
      </c>
    </row>
    <row r="162" spans="2:12" x14ac:dyDescent="0.3">
      <c r="B162" s="1">
        <v>41434</v>
      </c>
      <c r="C162" s="46">
        <f>VLOOKUP(시뮬레이션!B162,시뮬레이션!$K:$Q,6,0)</f>
        <v>358.99281120485495</v>
      </c>
      <c r="D162" s="46">
        <f>VLOOKUP(시뮬레이션!B162,시뮬레이션!$K:$Q,7,0)</f>
        <v>0</v>
      </c>
      <c r="F162" s="5">
        <f t="shared" si="13"/>
        <v>41434</v>
      </c>
      <c r="G162" s="7">
        <f>C162*시뮬레이션!D162*시뮬레이션!F162</f>
        <v>25688297.634908687</v>
      </c>
      <c r="H162" s="2">
        <f>D162*시뮬레이션!E162*시뮬레이션!D162</f>
        <v>0</v>
      </c>
      <c r="J162" s="5">
        <f t="shared" si="14"/>
        <v>41434</v>
      </c>
      <c r="K162" s="2">
        <f t="shared" si="15"/>
        <v>25688297.634908687</v>
      </c>
      <c r="L162" s="2">
        <f>$C$2*시뮬레이션!F162*시뮬레이션!D162</f>
        <v>25688297.634908691</v>
      </c>
    </row>
    <row r="163" spans="2:12" x14ac:dyDescent="0.3">
      <c r="B163" s="1">
        <v>41435</v>
      </c>
      <c r="C163" s="46">
        <f>VLOOKUP(시뮬레이션!B163,시뮬레이션!$K:$Q,6,0)</f>
        <v>358.99281120485495</v>
      </c>
      <c r="D163" s="46">
        <f>VLOOKUP(시뮬레이션!B163,시뮬레이션!$K:$Q,7,0)</f>
        <v>0</v>
      </c>
      <c r="F163" s="5">
        <f t="shared" si="13"/>
        <v>41435</v>
      </c>
      <c r="G163" s="7">
        <f>C163*시뮬레이션!D163*시뮬레이션!F163</f>
        <v>26088798.810412705</v>
      </c>
      <c r="H163" s="2">
        <f>D163*시뮬레이션!E163*시뮬레이션!D163</f>
        <v>0</v>
      </c>
      <c r="J163" s="5">
        <f t="shared" si="14"/>
        <v>41435</v>
      </c>
      <c r="K163" s="2">
        <f t="shared" si="15"/>
        <v>26088798.810412705</v>
      </c>
      <c r="L163" s="2">
        <f>$C$2*시뮬레이션!F163*시뮬레이션!D163</f>
        <v>26088798.810412705</v>
      </c>
    </row>
    <row r="164" spans="2:12" x14ac:dyDescent="0.3">
      <c r="B164" s="1">
        <v>41436</v>
      </c>
      <c r="C164" s="46">
        <f>VLOOKUP(시뮬레이션!B164,시뮬레이션!$K:$Q,6,0)</f>
        <v>358.99281120485495</v>
      </c>
      <c r="D164" s="46">
        <f>VLOOKUP(시뮬레이션!B164,시뮬레이션!$K:$Q,7,0)</f>
        <v>0</v>
      </c>
      <c r="F164" s="5">
        <f t="shared" si="13"/>
        <v>41436</v>
      </c>
      <c r="G164" s="7">
        <f>C164*시뮬레이션!D164*시뮬레이션!F164</f>
        <v>25650104.389724609</v>
      </c>
      <c r="H164" s="2">
        <f>D164*시뮬레이션!E164*시뮬레이션!D164</f>
        <v>0</v>
      </c>
      <c r="J164" s="5">
        <f t="shared" si="14"/>
        <v>41436</v>
      </c>
      <c r="K164" s="2">
        <f t="shared" si="15"/>
        <v>25650104.389724609</v>
      </c>
      <c r="L164" s="2">
        <f>$C$2*시뮬레이션!F164*시뮬레이션!D164</f>
        <v>25650104.389724609</v>
      </c>
    </row>
    <row r="165" spans="2:12" x14ac:dyDescent="0.3">
      <c r="B165" s="1">
        <v>41437</v>
      </c>
      <c r="C165" s="46">
        <f>VLOOKUP(시뮬레이션!B165,시뮬레이션!$K:$Q,6,0)</f>
        <v>358.99281120485495</v>
      </c>
      <c r="D165" s="46">
        <f>VLOOKUP(시뮬레이션!B165,시뮬레이션!$K:$Q,7,0)</f>
        <v>0</v>
      </c>
      <c r="F165" s="5">
        <f t="shared" si="13"/>
        <v>41437</v>
      </c>
      <c r="G165" s="7">
        <f>C165*시뮬레이션!D165*시뮬레이션!F165</f>
        <v>25346228.642306067</v>
      </c>
      <c r="H165" s="2">
        <f>D165*시뮬레이션!E165*시뮬레이션!D165</f>
        <v>0</v>
      </c>
      <c r="J165" s="5">
        <f t="shared" si="14"/>
        <v>41437</v>
      </c>
      <c r="K165" s="2">
        <f t="shared" si="15"/>
        <v>25346228.642306067</v>
      </c>
      <c r="L165" s="2">
        <f>$C$2*시뮬레이션!F165*시뮬레이션!D165</f>
        <v>25346228.642306067</v>
      </c>
    </row>
    <row r="166" spans="2:12" x14ac:dyDescent="0.3">
      <c r="B166" s="1">
        <v>41438</v>
      </c>
      <c r="C166" s="46">
        <f>VLOOKUP(시뮬레이션!B166,시뮬레이션!$K:$Q,6,0)</f>
        <v>358.99281120485495</v>
      </c>
      <c r="D166" s="46">
        <f>VLOOKUP(시뮬레이션!B166,시뮬레이션!$K:$Q,7,0)</f>
        <v>0</v>
      </c>
      <c r="F166" s="5">
        <f t="shared" si="13"/>
        <v>41438</v>
      </c>
      <c r="G166" s="7">
        <f>C166*시뮬레이션!D166*시뮬레이션!F166</f>
        <v>25882475.231021747</v>
      </c>
      <c r="H166" s="2">
        <f>D166*시뮬레이션!E166*시뮬레이션!D166</f>
        <v>0</v>
      </c>
      <c r="J166" s="5">
        <f t="shared" si="14"/>
        <v>41438</v>
      </c>
      <c r="K166" s="2">
        <f t="shared" si="15"/>
        <v>25882475.231021747</v>
      </c>
      <c r="L166" s="2">
        <f>$C$2*시뮬레이션!F166*시뮬레이션!D166</f>
        <v>25882475.231021747</v>
      </c>
    </row>
    <row r="167" spans="2:12" x14ac:dyDescent="0.3">
      <c r="B167" s="1">
        <v>41439</v>
      </c>
      <c r="C167" s="46">
        <f>VLOOKUP(시뮬레이션!B167,시뮬레이션!$K:$Q,6,0)</f>
        <v>358.99281120485495</v>
      </c>
      <c r="D167" s="46">
        <f>VLOOKUP(시뮬레이션!B167,시뮬레이션!$K:$Q,7,0)</f>
        <v>0</v>
      </c>
      <c r="F167" s="5">
        <f t="shared" si="13"/>
        <v>41439</v>
      </c>
      <c r="G167" s="7">
        <f>C167*시뮬레이션!D167*시뮬레이션!F167</f>
        <v>25592545.815829296</v>
      </c>
      <c r="H167" s="2">
        <f>D167*시뮬레이션!E167*시뮬레이션!D167</f>
        <v>0</v>
      </c>
      <c r="J167" s="5">
        <f t="shared" si="14"/>
        <v>41439</v>
      </c>
      <c r="K167" s="2">
        <f t="shared" si="15"/>
        <v>25592545.815829296</v>
      </c>
      <c r="L167" s="2">
        <f>$C$2*시뮬레이션!F167*시뮬레이션!D167</f>
        <v>25592545.815829296</v>
      </c>
    </row>
    <row r="168" spans="2:12" x14ac:dyDescent="0.3">
      <c r="B168" s="1">
        <v>41440</v>
      </c>
      <c r="C168" s="46">
        <f>VLOOKUP(시뮬레이션!B168,시뮬레이션!$K:$Q,6,0)</f>
        <v>358.99281120485495</v>
      </c>
      <c r="D168" s="46">
        <f>VLOOKUP(시뮬레이션!B168,시뮬레이션!$K:$Q,7,0)</f>
        <v>0</v>
      </c>
      <c r="F168" s="5">
        <f t="shared" si="13"/>
        <v>41440</v>
      </c>
      <c r="G168" s="7">
        <f>C168*시뮬레이션!D168*시뮬레이션!F168</f>
        <v>25592545.815829296</v>
      </c>
      <c r="H168" s="2">
        <f>D168*시뮬레이션!E168*시뮬레이션!D168</f>
        <v>0</v>
      </c>
      <c r="J168" s="5">
        <f t="shared" si="14"/>
        <v>41440</v>
      </c>
      <c r="K168" s="2">
        <f t="shared" si="15"/>
        <v>25592545.815829296</v>
      </c>
      <c r="L168" s="2">
        <f>$C$2*시뮬레이션!F168*시뮬레이션!D168</f>
        <v>25592545.815829296</v>
      </c>
    </row>
    <row r="169" spans="2:12" x14ac:dyDescent="0.3">
      <c r="B169" s="1">
        <v>41441</v>
      </c>
      <c r="C169" s="46">
        <f>VLOOKUP(시뮬레이션!B169,시뮬레이션!$K:$Q,6,0)</f>
        <v>358.99281120485495</v>
      </c>
      <c r="D169" s="46">
        <f>VLOOKUP(시뮬레이션!B169,시뮬레이션!$K:$Q,7,0)</f>
        <v>0</v>
      </c>
      <c r="F169" s="5">
        <f t="shared" si="13"/>
        <v>41441</v>
      </c>
      <c r="G169" s="7">
        <f>C169*시뮬레이션!D169*시뮬레이션!F169</f>
        <v>25592545.815829296</v>
      </c>
      <c r="H169" s="2">
        <f>D169*시뮬레이션!E169*시뮬레이션!D169</f>
        <v>0</v>
      </c>
      <c r="J169" s="5">
        <f t="shared" si="14"/>
        <v>41441</v>
      </c>
      <c r="K169" s="2">
        <f t="shared" si="15"/>
        <v>25592545.815829296</v>
      </c>
      <c r="L169" s="2">
        <f>$C$2*시뮬레이션!F169*시뮬레이션!D169</f>
        <v>25592545.815829296</v>
      </c>
    </row>
    <row r="170" spans="2:12" x14ac:dyDescent="0.3">
      <c r="B170" s="1">
        <v>41442</v>
      </c>
      <c r="C170" s="46">
        <f>VLOOKUP(시뮬레이션!B170,시뮬레이션!$K:$Q,6,0)</f>
        <v>358.99281120485495</v>
      </c>
      <c r="D170" s="46">
        <f>VLOOKUP(시뮬레이션!B170,시뮬레이션!$K:$Q,7,0)</f>
        <v>0</v>
      </c>
      <c r="F170" s="5">
        <f t="shared" si="13"/>
        <v>41442</v>
      </c>
      <c r="G170" s="7">
        <f>C170*시뮬레이션!D170*시뮬레이션!F170</f>
        <v>25960647.100337882</v>
      </c>
      <c r="H170" s="2">
        <f>D170*시뮬레이션!E170*시뮬레이션!D170</f>
        <v>0</v>
      </c>
      <c r="J170" s="5">
        <f t="shared" si="14"/>
        <v>41442</v>
      </c>
      <c r="K170" s="2">
        <f t="shared" si="15"/>
        <v>25960647.100337882</v>
      </c>
      <c r="L170" s="2">
        <f>$C$2*시뮬레이션!F170*시뮬레이션!D170</f>
        <v>25960647.100337882</v>
      </c>
    </row>
    <row r="171" spans="2:12" x14ac:dyDescent="0.3">
      <c r="B171" s="1">
        <v>41443</v>
      </c>
      <c r="C171" s="46">
        <f>VLOOKUP(시뮬레이션!B171,시뮬레이션!$K:$Q,6,0)</f>
        <v>358.99281120485495</v>
      </c>
      <c r="D171" s="46">
        <f>VLOOKUP(시뮬레이션!B171,시뮬레이션!$K:$Q,7,0)</f>
        <v>0</v>
      </c>
      <c r="F171" s="5">
        <f t="shared" si="13"/>
        <v>41443</v>
      </c>
      <c r="G171" s="7">
        <f>C171*시뮬레이션!D171*시뮬레이션!F171</f>
        <v>26500982.150482535</v>
      </c>
      <c r="H171" s="2">
        <f>D171*시뮬레이션!E171*시뮬레이션!D171</f>
        <v>0</v>
      </c>
      <c r="J171" s="5">
        <f t="shared" si="14"/>
        <v>41443</v>
      </c>
      <c r="K171" s="2">
        <f t="shared" si="15"/>
        <v>26500982.150482535</v>
      </c>
      <c r="L171" s="2">
        <f>$C$2*시뮬레이션!F171*시뮬레이션!D171</f>
        <v>26500982.150482539</v>
      </c>
    </row>
    <row r="172" spans="2:12" x14ac:dyDescent="0.3">
      <c r="B172" s="1">
        <v>41444</v>
      </c>
      <c r="C172" s="46">
        <f>VLOOKUP(시뮬레이션!B172,시뮬레이션!$K:$Q,6,0)</f>
        <v>358.99281120485495</v>
      </c>
      <c r="D172" s="46">
        <f>VLOOKUP(시뮬레이션!B172,시뮬레이션!$K:$Q,7,0)</f>
        <v>0</v>
      </c>
      <c r="F172" s="5">
        <f t="shared" si="13"/>
        <v>41444</v>
      </c>
      <c r="G172" s="7">
        <f>C172*시뮬레이션!D172*시뮬레이션!F172</f>
        <v>26181399.570091754</v>
      </c>
      <c r="H172" s="2">
        <f>D172*시뮬레이션!E172*시뮬레이션!D172</f>
        <v>0</v>
      </c>
      <c r="J172" s="5">
        <f t="shared" si="14"/>
        <v>41444</v>
      </c>
      <c r="K172" s="2">
        <f t="shared" si="15"/>
        <v>26181399.570091754</v>
      </c>
      <c r="L172" s="2">
        <f>$C$2*시뮬레이션!F172*시뮬레이션!D172</f>
        <v>26181399.570091754</v>
      </c>
    </row>
    <row r="173" spans="2:12" x14ac:dyDescent="0.3">
      <c r="B173" s="1">
        <v>41445</v>
      </c>
      <c r="C173" s="46">
        <f>VLOOKUP(시뮬레이션!B173,시뮬레이션!$K:$Q,6,0)</f>
        <v>358.99281120485495</v>
      </c>
      <c r="D173" s="46">
        <f>VLOOKUP(시뮬레이션!B173,시뮬레이션!$K:$Q,7,0)</f>
        <v>0</v>
      </c>
      <c r="F173" s="5">
        <f t="shared" si="13"/>
        <v>41445</v>
      </c>
      <c r="G173" s="7">
        <f>C173*시뮬레이션!D173*시뮬레이션!F173</f>
        <v>25686762.114957325</v>
      </c>
      <c r="H173" s="2">
        <f>D173*시뮬레이션!E173*시뮬레이션!D173</f>
        <v>0</v>
      </c>
      <c r="J173" s="5">
        <f t="shared" si="14"/>
        <v>41445</v>
      </c>
      <c r="K173" s="2">
        <f t="shared" si="15"/>
        <v>25686762.114957325</v>
      </c>
      <c r="L173" s="2">
        <f>$C$2*시뮬레이션!F173*시뮬레이션!D173</f>
        <v>25686762.114957325</v>
      </c>
    </row>
    <row r="174" spans="2:12" x14ac:dyDescent="0.3">
      <c r="B174" s="1">
        <v>41446</v>
      </c>
      <c r="C174" s="46">
        <f>VLOOKUP(시뮬레이션!B174,시뮬레이션!$K:$Q,6,0)</f>
        <v>358.99281120485495</v>
      </c>
      <c r="D174" s="46">
        <f>VLOOKUP(시뮬레이션!B174,시뮬레이션!$K:$Q,7,0)</f>
        <v>0</v>
      </c>
      <c r="F174" s="5">
        <f t="shared" si="13"/>
        <v>41446</v>
      </c>
      <c r="G174" s="7">
        <f>C174*시뮬레이션!D174*시뮬레이션!F174</f>
        <v>25982010.475338433</v>
      </c>
      <c r="H174" s="2">
        <f>D174*시뮬레이션!E174*시뮬레이션!D174</f>
        <v>0</v>
      </c>
      <c r="J174" s="5">
        <f t="shared" si="14"/>
        <v>41446</v>
      </c>
      <c r="K174" s="2">
        <f t="shared" si="15"/>
        <v>25982010.475338433</v>
      </c>
      <c r="L174" s="2">
        <f>$C$2*시뮬레이션!F174*시뮬레이션!D174</f>
        <v>25982010.475338437</v>
      </c>
    </row>
    <row r="175" spans="2:12" x14ac:dyDescent="0.3">
      <c r="B175" s="1">
        <v>41447</v>
      </c>
      <c r="C175" s="46">
        <f>VLOOKUP(시뮬레이션!B175,시뮬레이션!$K:$Q,6,0)</f>
        <v>358.99281120485495</v>
      </c>
      <c r="D175" s="46">
        <f>VLOOKUP(시뮬레이션!B175,시뮬레이션!$K:$Q,7,0)</f>
        <v>0</v>
      </c>
      <c r="F175" s="5">
        <f t="shared" si="13"/>
        <v>41447</v>
      </c>
      <c r="G175" s="7">
        <f>C175*시뮬레이션!D175*시뮬레이션!F175</f>
        <v>25982010.475338433</v>
      </c>
      <c r="H175" s="2">
        <f>D175*시뮬레이션!E175*시뮬레이션!D175</f>
        <v>0</v>
      </c>
      <c r="J175" s="5">
        <f t="shared" si="14"/>
        <v>41447</v>
      </c>
      <c r="K175" s="2">
        <f t="shared" si="15"/>
        <v>25982010.475338433</v>
      </c>
      <c r="L175" s="2">
        <f>$C$2*시뮬레이션!F175*시뮬레이션!D175</f>
        <v>25982010.475338437</v>
      </c>
    </row>
    <row r="176" spans="2:12" x14ac:dyDescent="0.3">
      <c r="B176" s="1">
        <v>41448</v>
      </c>
      <c r="C176" s="46">
        <f>VLOOKUP(시뮬레이션!B176,시뮬레이션!$K:$Q,6,0)</f>
        <v>358.99281120485495</v>
      </c>
      <c r="D176" s="46">
        <f>VLOOKUP(시뮬레이션!B176,시뮬레이션!$K:$Q,7,0)</f>
        <v>0</v>
      </c>
      <c r="F176" s="5">
        <f t="shared" si="13"/>
        <v>41448</v>
      </c>
      <c r="G176" s="7">
        <f>C176*시뮬레이션!D176*시뮬레이션!F176</f>
        <v>25982010.475338433</v>
      </c>
      <c r="H176" s="2">
        <f>D176*시뮬레이션!E176*시뮬레이션!D176</f>
        <v>0</v>
      </c>
      <c r="J176" s="5">
        <f t="shared" si="14"/>
        <v>41448</v>
      </c>
      <c r="K176" s="2">
        <f t="shared" si="15"/>
        <v>25982010.475338433</v>
      </c>
      <c r="L176" s="2">
        <f>$C$2*시뮬레이션!F176*시뮬레이션!D176</f>
        <v>25982010.475338437</v>
      </c>
    </row>
    <row r="177" spans="2:12" x14ac:dyDescent="0.3">
      <c r="B177" s="1">
        <v>41449</v>
      </c>
      <c r="C177" s="46">
        <f>VLOOKUP(시뮬레이션!B177,시뮬레이션!$K:$Q,6,0)</f>
        <v>358.99281120485495</v>
      </c>
      <c r="D177" s="46">
        <f>VLOOKUP(시뮬레이션!B177,시뮬레이션!$K:$Q,7,0)</f>
        <v>0</v>
      </c>
      <c r="F177" s="5">
        <f t="shared" si="13"/>
        <v>41449</v>
      </c>
      <c r="G177" s="7">
        <f>C177*시뮬레이션!D177*시뮬레이션!F177</f>
        <v>25592949.036554843</v>
      </c>
      <c r="H177" s="2">
        <f>D177*시뮬레이션!E177*시뮬레이션!D177</f>
        <v>0</v>
      </c>
      <c r="J177" s="5">
        <f t="shared" si="14"/>
        <v>41449</v>
      </c>
      <c r="K177" s="2">
        <f t="shared" si="15"/>
        <v>25592949.036554843</v>
      </c>
      <c r="L177" s="2">
        <f>$C$2*시뮬레이션!F177*시뮬레이션!D177</f>
        <v>25592949.036554843</v>
      </c>
    </row>
    <row r="178" spans="2:12" x14ac:dyDescent="0.3">
      <c r="B178" s="1">
        <v>41450</v>
      </c>
      <c r="C178" s="46">
        <f>VLOOKUP(시뮬레이션!B178,시뮬레이션!$K:$Q,6,0)</f>
        <v>358.99281120485495</v>
      </c>
      <c r="D178" s="46">
        <f>VLOOKUP(시뮬레이션!B178,시뮬레이션!$K:$Q,7,0)</f>
        <v>0</v>
      </c>
      <c r="F178" s="5">
        <f t="shared" si="13"/>
        <v>41450</v>
      </c>
      <c r="G178" s="7">
        <f>C178*시뮬레이션!D178*시뮬레이션!F178</f>
        <v>26179679.025245491</v>
      </c>
      <c r="H178" s="2">
        <f>D178*시뮬레이션!E178*시뮬레이션!D178</f>
        <v>0</v>
      </c>
      <c r="J178" s="5">
        <f t="shared" si="14"/>
        <v>41450</v>
      </c>
      <c r="K178" s="2">
        <f t="shared" si="15"/>
        <v>26179679.025245491</v>
      </c>
      <c r="L178" s="2">
        <f>$C$2*시뮬레이션!F178*시뮬레이션!D178</f>
        <v>26179679.025245488</v>
      </c>
    </row>
    <row r="179" spans="2:12" x14ac:dyDescent="0.3">
      <c r="B179" s="1">
        <v>41451</v>
      </c>
      <c r="C179" s="46">
        <f>VLOOKUP(시뮬레이션!B179,시뮬레이션!$K:$Q,6,0)</f>
        <v>358.99281120485495</v>
      </c>
      <c r="D179" s="46">
        <f>VLOOKUP(시뮬레이션!B179,시뮬레이션!$K:$Q,7,0)</f>
        <v>0</v>
      </c>
      <c r="F179" s="5">
        <f t="shared" si="13"/>
        <v>41451</v>
      </c>
      <c r="G179" s="7">
        <f>C179*시뮬레이션!D179*시뮬레이션!F179</f>
        <v>26141695.683158118</v>
      </c>
      <c r="H179" s="2">
        <f>D179*시뮬레이션!E179*시뮬레이션!D179</f>
        <v>0</v>
      </c>
      <c r="J179" s="5">
        <f t="shared" si="14"/>
        <v>41451</v>
      </c>
      <c r="K179" s="2">
        <f t="shared" si="15"/>
        <v>26141695.683158118</v>
      </c>
      <c r="L179" s="2">
        <f>$C$2*시뮬레이션!F179*시뮬레이션!D179</f>
        <v>26141695.683158118</v>
      </c>
    </row>
    <row r="180" spans="2:12" x14ac:dyDescent="0.3">
      <c r="B180" s="1">
        <v>41452</v>
      </c>
      <c r="C180" s="46">
        <f>VLOOKUP(시뮬레이션!B180,시뮬레이션!$K:$Q,6,0)</f>
        <v>358.99281120485495</v>
      </c>
      <c r="D180" s="46">
        <f>VLOOKUP(시뮬레이션!B180,시뮬레이션!$K:$Q,7,0)</f>
        <v>0</v>
      </c>
      <c r="F180" s="5">
        <f t="shared" si="13"/>
        <v>41452</v>
      </c>
      <c r="G180" s="7">
        <f>C180*시뮬레이션!D180*시뮬레이션!F180</f>
        <v>26125609.933273651</v>
      </c>
      <c r="H180" s="2">
        <f>D180*시뮬레이션!E180*시뮬레이션!D180</f>
        <v>0</v>
      </c>
      <c r="J180" s="5">
        <f t="shared" si="14"/>
        <v>41452</v>
      </c>
      <c r="K180" s="2">
        <f t="shared" si="15"/>
        <v>26125609.933273651</v>
      </c>
      <c r="L180" s="2">
        <f>$C$2*시뮬레이션!F180*시뮬레이션!D180</f>
        <v>26125609.933273651</v>
      </c>
    </row>
    <row r="181" spans="2:12" x14ac:dyDescent="0.3">
      <c r="B181" s="1">
        <v>41453</v>
      </c>
      <c r="C181" s="46">
        <f>VLOOKUP(시뮬레이션!B181,시뮬레이션!$K:$Q,6,0)</f>
        <v>358.99281120485495</v>
      </c>
      <c r="D181" s="46">
        <f>VLOOKUP(시뮬레이션!B181,시뮬레이션!$K:$Q,7,0)</f>
        <v>0</v>
      </c>
      <c r="F181" s="5">
        <f t="shared" si="13"/>
        <v>41453</v>
      </c>
      <c r="G181" s="7">
        <f>C181*시뮬레이션!D181*시뮬레이션!F181</f>
        <v>26042421.247118771</v>
      </c>
      <c r="H181" s="2">
        <f>D181*시뮬레이션!E181*시뮬레이션!D181</f>
        <v>0</v>
      </c>
      <c r="J181" s="5">
        <f t="shared" si="14"/>
        <v>41453</v>
      </c>
      <c r="K181" s="2">
        <f t="shared" si="15"/>
        <v>26042421.247118771</v>
      </c>
      <c r="L181" s="2">
        <f>$C$2*시뮬레이션!F181*시뮬레이션!D181</f>
        <v>26042421.247118771</v>
      </c>
    </row>
    <row r="182" spans="2:12" x14ac:dyDescent="0.3">
      <c r="B182" s="1">
        <v>41454</v>
      </c>
      <c r="C182" s="46">
        <f>VLOOKUP(시뮬레이션!B182,시뮬레이션!$K:$Q,6,0)</f>
        <v>358.99281120485495</v>
      </c>
      <c r="D182" s="46">
        <f>VLOOKUP(시뮬레이션!B182,시뮬레이션!$K:$Q,7,0)</f>
        <v>0</v>
      </c>
      <c r="F182" s="5">
        <f t="shared" si="13"/>
        <v>41454</v>
      </c>
      <c r="G182" s="7">
        <f>C182*시뮬레이션!D182*시뮬레이션!F182</f>
        <v>26042421.247118771</v>
      </c>
      <c r="H182" s="2">
        <f>D182*시뮬레이션!E182*시뮬레이션!D182</f>
        <v>0</v>
      </c>
      <c r="J182" s="5">
        <f t="shared" si="14"/>
        <v>41454</v>
      </c>
      <c r="K182" s="2">
        <f t="shared" si="15"/>
        <v>26042421.247118771</v>
      </c>
      <c r="L182" s="2">
        <f>$C$2*시뮬레이션!F182*시뮬레이션!D182</f>
        <v>26042421.247118771</v>
      </c>
    </row>
    <row r="183" spans="2:12" x14ac:dyDescent="0.3">
      <c r="B183" s="1">
        <v>41455</v>
      </c>
      <c r="C183" s="46">
        <f>VLOOKUP(시뮬레이션!B183,시뮬레이션!$K:$Q,6,0)</f>
        <v>358.99281120485495</v>
      </c>
      <c r="D183" s="46">
        <f>VLOOKUP(시뮬레이션!B183,시뮬레이션!$K:$Q,7,0)</f>
        <v>0</v>
      </c>
      <c r="F183" s="5">
        <f t="shared" si="13"/>
        <v>41455</v>
      </c>
      <c r="G183" s="7">
        <f>C183*시뮬레이션!D183*시뮬레이션!F183</f>
        <v>26042421.247118771</v>
      </c>
      <c r="H183" s="2">
        <f>D183*시뮬레이션!E183*시뮬레이션!D183</f>
        <v>0</v>
      </c>
      <c r="J183" s="5">
        <f t="shared" si="14"/>
        <v>41455</v>
      </c>
      <c r="K183" s="2">
        <f t="shared" si="15"/>
        <v>26042421.247118771</v>
      </c>
      <c r="L183" s="2">
        <f>$C$2*시뮬레이션!F183*시뮬레이션!D183</f>
        <v>26042421.247118771</v>
      </c>
    </row>
    <row r="184" spans="2:12" x14ac:dyDescent="0.3">
      <c r="B184" s="1">
        <v>41456</v>
      </c>
      <c r="C184" s="46">
        <f>VLOOKUP(시뮬레이션!B184,시뮬레이션!$K:$Q,6,0)</f>
        <v>358.99281120485495</v>
      </c>
      <c r="D184" s="46">
        <f>VLOOKUP(시뮬레이션!B184,시뮬레이션!$K:$Q,7,0)</f>
        <v>0</v>
      </c>
      <c r="F184" s="5">
        <f t="shared" si="13"/>
        <v>41456</v>
      </c>
      <c r="G184" s="7">
        <f>C184*시뮬레이션!D184*시뮬레이션!F184</f>
        <v>25787570.814473201</v>
      </c>
      <c r="H184" s="2">
        <f>D184*시뮬레이션!E184*시뮬레이션!D184</f>
        <v>0</v>
      </c>
      <c r="J184" s="5">
        <f t="shared" si="14"/>
        <v>41456</v>
      </c>
      <c r="K184" s="2">
        <f t="shared" si="15"/>
        <v>25787570.814473201</v>
      </c>
      <c r="L184" s="2">
        <f>$C$2*시뮬레이션!F184*시뮬레이션!D184</f>
        <v>25787570.814473197</v>
      </c>
    </row>
    <row r="185" spans="2:12" x14ac:dyDescent="0.3">
      <c r="B185" s="1">
        <v>41457</v>
      </c>
      <c r="C185" s="46">
        <f>VLOOKUP(시뮬레이션!B185,시뮬레이션!$K:$Q,6,0)</f>
        <v>358.99281120485495</v>
      </c>
      <c r="D185" s="46">
        <f>VLOOKUP(시뮬레이션!B185,시뮬레이션!$K:$Q,7,0)</f>
        <v>0</v>
      </c>
      <c r="F185" s="5">
        <f t="shared" si="13"/>
        <v>41457</v>
      </c>
      <c r="G185" s="7">
        <f>C185*시뮬레이션!D185*시뮬레이션!F185</f>
        <v>25864066.61815238</v>
      </c>
      <c r="H185" s="2">
        <f>D185*시뮬레이션!E185*시뮬레이션!D185</f>
        <v>0</v>
      </c>
      <c r="J185" s="5">
        <f t="shared" si="14"/>
        <v>41457</v>
      </c>
      <c r="K185" s="2">
        <f t="shared" si="15"/>
        <v>25864066.61815238</v>
      </c>
      <c r="L185" s="2">
        <f>$C$2*시뮬레이션!F185*시뮬레이션!D185</f>
        <v>25864066.618152384</v>
      </c>
    </row>
    <row r="186" spans="2:12" x14ac:dyDescent="0.3">
      <c r="B186" s="1">
        <v>41458</v>
      </c>
      <c r="C186" s="46">
        <f>VLOOKUP(시뮬레이션!B186,시뮬레이션!$K:$Q,6,0)</f>
        <v>358.99281120485495</v>
      </c>
      <c r="D186" s="46">
        <f>VLOOKUP(시뮬레이션!B186,시뮬레이션!$K:$Q,7,0)</f>
        <v>0</v>
      </c>
      <c r="F186" s="5">
        <f t="shared" si="13"/>
        <v>41458</v>
      </c>
      <c r="G186" s="7">
        <f>C186*시뮬레이션!D186*시뮬레이션!F186</f>
        <v>26203220.589128029</v>
      </c>
      <c r="H186" s="2">
        <f>D186*시뮬레이션!E186*시뮬레이션!D186</f>
        <v>0</v>
      </c>
      <c r="J186" s="5">
        <f t="shared" si="14"/>
        <v>41458</v>
      </c>
      <c r="K186" s="2">
        <f t="shared" si="15"/>
        <v>26203220.589128029</v>
      </c>
      <c r="L186" s="2">
        <f>$C$2*시뮬레이션!F186*시뮬레이션!D186</f>
        <v>26203220.589128029</v>
      </c>
    </row>
    <row r="187" spans="2:12" x14ac:dyDescent="0.3">
      <c r="B187" s="1">
        <v>41459</v>
      </c>
      <c r="C187" s="46">
        <f>VLOOKUP(시뮬레이션!B187,시뮬레이션!$K:$Q,6,0)</f>
        <v>358.99281120485495</v>
      </c>
      <c r="D187" s="46">
        <f>VLOOKUP(시뮬레이션!B187,시뮬레이션!$K:$Q,7,0)</f>
        <v>0</v>
      </c>
      <c r="F187" s="5">
        <f t="shared" si="13"/>
        <v>41459</v>
      </c>
      <c r="G187" s="7">
        <f>C187*시뮬레이션!D187*시뮬레이션!F187</f>
        <v>26084083.798830338</v>
      </c>
      <c r="H187" s="2">
        <f>D187*시뮬레이션!E187*시뮬레이션!D187</f>
        <v>0</v>
      </c>
      <c r="J187" s="5">
        <f t="shared" si="14"/>
        <v>41459</v>
      </c>
      <c r="K187" s="2">
        <f t="shared" si="15"/>
        <v>26084083.798830338</v>
      </c>
      <c r="L187" s="2">
        <f>$C$2*시뮬레이션!F187*시뮬레이션!D187</f>
        <v>26084083.798830338</v>
      </c>
    </row>
    <row r="188" spans="2:12" x14ac:dyDescent="0.3">
      <c r="B188" s="1">
        <v>41460</v>
      </c>
      <c r="C188" s="46">
        <f>VLOOKUP(시뮬레이션!B188,시뮬레이션!$K:$Q,6,0)</f>
        <v>358.99281120485495</v>
      </c>
      <c r="D188" s="46">
        <f>VLOOKUP(시뮬레이션!B188,시뮬레이션!$K:$Q,7,0)</f>
        <v>0</v>
      </c>
      <c r="F188" s="5">
        <f t="shared" si="13"/>
        <v>41460</v>
      </c>
      <c r="G188" s="7">
        <f>C188*시뮬레이션!D188*시뮬레이션!F188</f>
        <v>26514990.947457783</v>
      </c>
      <c r="H188" s="2">
        <f>D188*시뮬레이션!E188*시뮬레이션!D188</f>
        <v>0</v>
      </c>
      <c r="J188" s="5">
        <f t="shared" si="14"/>
        <v>41460</v>
      </c>
      <c r="K188" s="2">
        <f t="shared" si="15"/>
        <v>26514990.947457783</v>
      </c>
      <c r="L188" s="2">
        <f>$C$2*시뮬레이션!F188*시뮬레이션!D188</f>
        <v>26514990.947457783</v>
      </c>
    </row>
    <row r="189" spans="2:12" x14ac:dyDescent="0.3">
      <c r="B189" s="1">
        <v>41461</v>
      </c>
      <c r="C189" s="46">
        <f>VLOOKUP(시뮬레이션!B189,시뮬레이션!$K:$Q,6,0)</f>
        <v>358.99281120485495</v>
      </c>
      <c r="D189" s="46">
        <f>VLOOKUP(시뮬레이션!B189,시뮬레이션!$K:$Q,7,0)</f>
        <v>0</v>
      </c>
      <c r="F189" s="5">
        <f t="shared" si="13"/>
        <v>41461</v>
      </c>
      <c r="G189" s="7">
        <f>C189*시뮬레이션!D189*시뮬레이션!F189</f>
        <v>26514990.947457783</v>
      </c>
      <c r="H189" s="2">
        <f>D189*시뮬레이션!E189*시뮬레이션!D189</f>
        <v>0</v>
      </c>
      <c r="J189" s="5">
        <f t="shared" si="14"/>
        <v>41461</v>
      </c>
      <c r="K189" s="2">
        <f t="shared" si="15"/>
        <v>26514990.947457783</v>
      </c>
      <c r="L189" s="2">
        <f>$C$2*시뮬레이션!F189*시뮬레이션!D189</f>
        <v>26514990.947457783</v>
      </c>
    </row>
    <row r="190" spans="2:12" x14ac:dyDescent="0.3">
      <c r="B190" s="1">
        <v>41462</v>
      </c>
      <c r="C190" s="46">
        <f>VLOOKUP(시뮬레이션!B190,시뮬레이션!$K:$Q,6,0)</f>
        <v>358.99281120485495</v>
      </c>
      <c r="D190" s="46">
        <f>VLOOKUP(시뮬레이션!B190,시뮬레이션!$K:$Q,7,0)</f>
        <v>0</v>
      </c>
      <c r="F190" s="5">
        <f t="shared" si="13"/>
        <v>41462</v>
      </c>
      <c r="G190" s="7">
        <f>C190*시뮬레이션!D190*시뮬레이션!F190</f>
        <v>26514990.947457783</v>
      </c>
      <c r="H190" s="2">
        <f>D190*시뮬레이션!E190*시뮬레이션!D190</f>
        <v>0</v>
      </c>
      <c r="J190" s="5">
        <f t="shared" si="14"/>
        <v>41462</v>
      </c>
      <c r="K190" s="2">
        <f t="shared" si="15"/>
        <v>26514990.947457783</v>
      </c>
      <c r="L190" s="2">
        <f>$C$2*시뮬레이션!F190*시뮬레이션!D190</f>
        <v>26514990.947457783</v>
      </c>
    </row>
    <row r="191" spans="2:12" x14ac:dyDescent="0.3">
      <c r="B191" s="1">
        <v>41463</v>
      </c>
      <c r="C191" s="46">
        <f>VLOOKUP(시뮬레이션!B191,시뮬레이션!$K:$Q,6,0)</f>
        <v>358.99281120485495</v>
      </c>
      <c r="D191" s="46">
        <f>VLOOKUP(시뮬레이션!B191,시뮬레이션!$K:$Q,7,0)</f>
        <v>0</v>
      </c>
      <c r="F191" s="5">
        <f t="shared" si="13"/>
        <v>41463</v>
      </c>
      <c r="G191" s="7">
        <f>C191*시뮬레이션!D191*시뮬레이션!F191</f>
        <v>26207010.548034478</v>
      </c>
      <c r="H191" s="2">
        <f>D191*시뮬레이션!E191*시뮬레이션!D191</f>
        <v>0</v>
      </c>
      <c r="J191" s="5">
        <f t="shared" si="14"/>
        <v>41463</v>
      </c>
      <c r="K191" s="2">
        <f t="shared" si="15"/>
        <v>26207010.548034478</v>
      </c>
      <c r="L191" s="2">
        <f>$C$2*시뮬레이션!F191*시뮬레이션!D191</f>
        <v>26207010.548034482</v>
      </c>
    </row>
    <row r="192" spans="2:12" x14ac:dyDescent="0.3">
      <c r="B192" s="1">
        <v>41464</v>
      </c>
      <c r="C192" s="46">
        <f>VLOOKUP(시뮬레이션!B192,시뮬레이션!$K:$Q,6,0)</f>
        <v>358.99281120485495</v>
      </c>
      <c r="D192" s="46">
        <f>VLOOKUP(시뮬레이션!B192,시뮬레이션!$K:$Q,7,0)</f>
        <v>0</v>
      </c>
      <c r="F192" s="5">
        <f t="shared" si="13"/>
        <v>41464</v>
      </c>
      <c r="G192" s="7">
        <f>C192*시뮬레이션!D192*시뮬레이션!F192</f>
        <v>26248258.104056299</v>
      </c>
      <c r="H192" s="2">
        <f>D192*시뮬레이션!E192*시뮬레이션!D192</f>
        <v>0</v>
      </c>
      <c r="J192" s="5">
        <f t="shared" si="14"/>
        <v>41464</v>
      </c>
      <c r="K192" s="2">
        <f t="shared" si="15"/>
        <v>26248258.104056299</v>
      </c>
      <c r="L192" s="2">
        <f>$C$2*시뮬레이션!F192*시뮬레이션!D192</f>
        <v>26248258.104056299</v>
      </c>
    </row>
    <row r="193" spans="2:12" x14ac:dyDescent="0.3">
      <c r="B193" s="1">
        <v>41465</v>
      </c>
      <c r="C193" s="46">
        <f>VLOOKUP(시뮬레이션!B193,시뮬레이션!$K:$Q,6,0)</f>
        <v>358.99281120485495</v>
      </c>
      <c r="D193" s="46">
        <f>VLOOKUP(시뮬레이션!B193,시뮬레이션!$K:$Q,7,0)</f>
        <v>0</v>
      </c>
      <c r="F193" s="5">
        <f t="shared" si="13"/>
        <v>41465</v>
      </c>
      <c r="G193" s="7">
        <f>C193*시뮬레이션!D193*시뮬레이션!F193</f>
        <v>26384058.55086593</v>
      </c>
      <c r="H193" s="2">
        <f>D193*시뮬레이션!E193*시뮬레이션!D193</f>
        <v>0</v>
      </c>
      <c r="J193" s="5">
        <f t="shared" si="14"/>
        <v>41465</v>
      </c>
      <c r="K193" s="2">
        <f t="shared" si="15"/>
        <v>26384058.55086593</v>
      </c>
      <c r="L193" s="2">
        <f>$C$2*시뮬레이션!F193*시뮬레이션!D193</f>
        <v>26384058.55086593</v>
      </c>
    </row>
    <row r="194" spans="2:12" x14ac:dyDescent="0.3">
      <c r="B194" s="1">
        <v>41466</v>
      </c>
      <c r="C194" s="46">
        <f>VLOOKUP(시뮬레이션!B194,시뮬레이션!$K:$Q,6,0)</f>
        <v>358.99281120485495</v>
      </c>
      <c r="D194" s="46">
        <f>VLOOKUP(시뮬레이션!B194,시뮬레이션!$K:$Q,7,0)</f>
        <v>0</v>
      </c>
      <c r="F194" s="5">
        <f t="shared" si="13"/>
        <v>41466</v>
      </c>
      <c r="G194" s="7">
        <f>C194*시뮬레이션!D194*시뮬레이션!F194</f>
        <v>26634259.900958911</v>
      </c>
      <c r="H194" s="2">
        <f>D194*시뮬레이션!E194*시뮬레이션!D194</f>
        <v>0</v>
      </c>
      <c r="J194" s="5">
        <f t="shared" si="14"/>
        <v>41466</v>
      </c>
      <c r="K194" s="2">
        <f t="shared" si="15"/>
        <v>26634259.900958911</v>
      </c>
      <c r="L194" s="2">
        <f>$C$2*시뮬레이션!F194*시뮬레이션!D194</f>
        <v>26634259.900958914</v>
      </c>
    </row>
    <row r="195" spans="2:12" x14ac:dyDescent="0.3">
      <c r="B195" s="1">
        <v>41467</v>
      </c>
      <c r="C195" s="46">
        <f>VLOOKUP(시뮬레이션!B195,시뮬레이션!$K:$Q,6,0)</f>
        <v>358.99281120485495</v>
      </c>
      <c r="D195" s="46">
        <f>VLOOKUP(시뮬레이션!B195,시뮬레이션!$K:$Q,7,0)</f>
        <v>0</v>
      </c>
      <c r="F195" s="5">
        <f t="shared" ref="F195:F258" si="16">B195</f>
        <v>41467</v>
      </c>
      <c r="G195" s="7">
        <f>C195*시뮬레이션!D195*시뮬레이션!F195</f>
        <v>26835488.780020732</v>
      </c>
      <c r="H195" s="2">
        <f>D195*시뮬레이션!E195*시뮬레이션!D195</f>
        <v>0</v>
      </c>
      <c r="J195" s="5">
        <f t="shared" ref="J195:J258" si="17">B195</f>
        <v>41467</v>
      </c>
      <c r="K195" s="2">
        <f t="shared" ref="K195:K258" si="18">SUM(G195:H195)</f>
        <v>26835488.780020732</v>
      </c>
      <c r="L195" s="2">
        <f>$C$2*시뮬레이션!F195*시뮬레이션!D195</f>
        <v>26835488.780020732</v>
      </c>
    </row>
    <row r="196" spans="2:12" x14ac:dyDescent="0.3">
      <c r="B196" s="1">
        <v>41468</v>
      </c>
      <c r="C196" s="46">
        <f>VLOOKUP(시뮬레이션!B196,시뮬레이션!$K:$Q,6,0)</f>
        <v>358.99281120485495</v>
      </c>
      <c r="D196" s="46">
        <f>VLOOKUP(시뮬레이션!B196,시뮬레이션!$K:$Q,7,0)</f>
        <v>0</v>
      </c>
      <c r="F196" s="5">
        <f t="shared" si="16"/>
        <v>41468</v>
      </c>
      <c r="G196" s="7">
        <f>C196*시뮬레이션!D196*시뮬레이션!F196</f>
        <v>26835488.780020732</v>
      </c>
      <c r="H196" s="2">
        <f>D196*시뮬레이션!E196*시뮬레이션!D196</f>
        <v>0</v>
      </c>
      <c r="J196" s="5">
        <f t="shared" si="17"/>
        <v>41468</v>
      </c>
      <c r="K196" s="2">
        <f t="shared" si="18"/>
        <v>26835488.780020732</v>
      </c>
      <c r="L196" s="2">
        <f>$C$2*시뮬레이션!F196*시뮬레이션!D196</f>
        <v>26835488.780020732</v>
      </c>
    </row>
    <row r="197" spans="2:12" x14ac:dyDescent="0.3">
      <c r="B197" s="1">
        <v>41469</v>
      </c>
      <c r="C197" s="46">
        <f>VLOOKUP(시뮬레이션!B197,시뮬레이션!$K:$Q,6,0)</f>
        <v>358.99281120485495</v>
      </c>
      <c r="D197" s="46">
        <f>VLOOKUP(시뮬레이션!B197,시뮬레이션!$K:$Q,7,0)</f>
        <v>0</v>
      </c>
      <c r="F197" s="5">
        <f t="shared" si="16"/>
        <v>41469</v>
      </c>
      <c r="G197" s="7">
        <f>C197*시뮬레이션!D197*시뮬레이션!F197</f>
        <v>26835488.780020732</v>
      </c>
      <c r="H197" s="2">
        <f>D197*시뮬레이션!E197*시뮬레이션!D197</f>
        <v>0</v>
      </c>
      <c r="J197" s="5">
        <f t="shared" si="17"/>
        <v>41469</v>
      </c>
      <c r="K197" s="2">
        <f t="shared" si="18"/>
        <v>26835488.780020732</v>
      </c>
      <c r="L197" s="2">
        <f>$C$2*시뮬레이션!F197*시뮬레이션!D197</f>
        <v>26835488.780020732</v>
      </c>
    </row>
    <row r="198" spans="2:12" x14ac:dyDescent="0.3">
      <c r="B198" s="1">
        <v>41470</v>
      </c>
      <c r="C198" s="46">
        <f>VLOOKUP(시뮬레이션!B198,시뮬레이션!$K:$Q,6,0)</f>
        <v>358.99281120485495</v>
      </c>
      <c r="D198" s="46">
        <f>VLOOKUP(시뮬레이션!B198,시뮬레이션!$K:$Q,7,0)</f>
        <v>0</v>
      </c>
      <c r="F198" s="5">
        <f t="shared" si="16"/>
        <v>41470</v>
      </c>
      <c r="G198" s="7">
        <f>C198*시뮬레이션!D198*시뮬레이션!F198</f>
        <v>26772253.81179465</v>
      </c>
      <c r="H198" s="2">
        <f>D198*시뮬레이션!E198*시뮬레이션!D198</f>
        <v>0</v>
      </c>
      <c r="J198" s="5">
        <f t="shared" si="17"/>
        <v>41470</v>
      </c>
      <c r="K198" s="2">
        <f t="shared" si="18"/>
        <v>26772253.81179465</v>
      </c>
      <c r="L198" s="2">
        <f>$C$2*시뮬레이션!F198*시뮬레이션!D198</f>
        <v>26772253.81179465</v>
      </c>
    </row>
    <row r="199" spans="2:12" x14ac:dyDescent="0.3">
      <c r="B199" s="1">
        <v>41471</v>
      </c>
      <c r="C199" s="46">
        <f>VLOOKUP(시뮬레이션!B199,시뮬레이션!$K:$Q,6,0)</f>
        <v>358.99281120485495</v>
      </c>
      <c r="D199" s="46">
        <f>VLOOKUP(시뮬레이션!B199,시뮬레이션!$K:$Q,7,0)</f>
        <v>0</v>
      </c>
      <c r="F199" s="5">
        <f t="shared" si="16"/>
        <v>41471</v>
      </c>
      <c r="G199" s="7">
        <f>C199*시뮬레이션!D199*시뮬레이션!F199</f>
        <v>26786661.952373073</v>
      </c>
      <c r="H199" s="2">
        <f>D199*시뮬레이션!E199*시뮬레이션!D199</f>
        <v>0</v>
      </c>
      <c r="J199" s="5">
        <f t="shared" si="17"/>
        <v>41471</v>
      </c>
      <c r="K199" s="2">
        <f t="shared" si="18"/>
        <v>26786661.952373073</v>
      </c>
      <c r="L199" s="2">
        <f>$C$2*시뮬레이션!F199*시뮬레이션!D199</f>
        <v>26786661.952373076</v>
      </c>
    </row>
    <row r="200" spans="2:12" x14ac:dyDescent="0.3">
      <c r="B200" s="1">
        <v>41472</v>
      </c>
      <c r="C200" s="46">
        <f>VLOOKUP(시뮬레이션!B200,시뮬레이션!$K:$Q,6,0)</f>
        <v>358.99281120485495</v>
      </c>
      <c r="D200" s="46">
        <f>VLOOKUP(시뮬레이션!B200,시뮬레이션!$K:$Q,7,0)</f>
        <v>0</v>
      </c>
      <c r="F200" s="5">
        <f t="shared" si="16"/>
        <v>41472</v>
      </c>
      <c r="G200" s="7">
        <f>C200*시뮬레이션!D200*시뮬레이션!F200</f>
        <v>26875924.114807196</v>
      </c>
      <c r="H200" s="2">
        <f>D200*시뮬레이션!E200*시뮬레이션!D200</f>
        <v>0</v>
      </c>
      <c r="J200" s="5">
        <f t="shared" si="17"/>
        <v>41472</v>
      </c>
      <c r="K200" s="2">
        <f t="shared" si="18"/>
        <v>26875924.114807196</v>
      </c>
      <c r="L200" s="2">
        <f>$C$2*시뮬레이션!F200*시뮬레이션!D200</f>
        <v>26875924.114807196</v>
      </c>
    </row>
    <row r="201" spans="2:12" x14ac:dyDescent="0.3">
      <c r="B201" s="1">
        <v>41473</v>
      </c>
      <c r="C201" s="46">
        <f>VLOOKUP(시뮬레이션!B201,시뮬레이션!$K:$Q,6,0)</f>
        <v>358.99281120485495</v>
      </c>
      <c r="D201" s="46">
        <f>VLOOKUP(시뮬레이션!B201,시뮬레이션!$K:$Q,7,0)</f>
        <v>0</v>
      </c>
      <c r="F201" s="5">
        <f t="shared" si="16"/>
        <v>41473</v>
      </c>
      <c r="G201" s="7">
        <f>C201*시뮬레이션!D201*시뮬레이션!F201</f>
        <v>26760940.261047371</v>
      </c>
      <c r="H201" s="2">
        <f>D201*시뮬레이션!E201*시뮬레이션!D201</f>
        <v>0</v>
      </c>
      <c r="J201" s="5">
        <f t="shared" si="17"/>
        <v>41473</v>
      </c>
      <c r="K201" s="2">
        <f t="shared" si="18"/>
        <v>26760940.261047371</v>
      </c>
      <c r="L201" s="2">
        <f>$C$2*시뮬레이션!F201*시뮬레이션!D201</f>
        <v>26760940.261047367</v>
      </c>
    </row>
    <row r="202" spans="2:12" x14ac:dyDescent="0.3">
      <c r="B202" s="1">
        <v>41474</v>
      </c>
      <c r="C202" s="46">
        <f>VLOOKUP(시뮬레이션!B202,시뮬레이션!$K:$Q,6,0)</f>
        <v>358.99281120485495</v>
      </c>
      <c r="D202" s="46">
        <f>VLOOKUP(시뮬레이션!B202,시뮬레이션!$K:$Q,7,0)</f>
        <v>0</v>
      </c>
      <c r="F202" s="5">
        <f t="shared" si="16"/>
        <v>41474</v>
      </c>
      <c r="G202" s="7">
        <f>C202*시뮬레이션!D202*시뮬레이션!F202</f>
        <v>26583896.207136843</v>
      </c>
      <c r="H202" s="2">
        <f>D202*시뮬레이션!E202*시뮬레이션!D202</f>
        <v>0</v>
      </c>
      <c r="J202" s="5">
        <f t="shared" si="17"/>
        <v>41474</v>
      </c>
      <c r="K202" s="2">
        <f t="shared" si="18"/>
        <v>26583896.207136843</v>
      </c>
      <c r="L202" s="2">
        <f>$C$2*시뮬레이션!F202*시뮬레이션!D202</f>
        <v>26583896.207136843</v>
      </c>
    </row>
    <row r="203" spans="2:12" x14ac:dyDescent="0.3">
      <c r="B203" s="1">
        <v>41475</v>
      </c>
      <c r="C203" s="46">
        <f>VLOOKUP(시뮬레이션!B203,시뮬레이션!$K:$Q,6,0)</f>
        <v>358.99281120485495</v>
      </c>
      <c r="D203" s="46">
        <f>VLOOKUP(시뮬레이션!B203,시뮬레이션!$K:$Q,7,0)</f>
        <v>0</v>
      </c>
      <c r="F203" s="5">
        <f t="shared" si="16"/>
        <v>41475</v>
      </c>
      <c r="G203" s="7">
        <f>C203*시뮬레이션!D203*시뮬레이션!F203</f>
        <v>26583896.207136843</v>
      </c>
      <c r="H203" s="2">
        <f>D203*시뮬레이션!E203*시뮬레이션!D203</f>
        <v>0</v>
      </c>
      <c r="J203" s="5">
        <f t="shared" si="17"/>
        <v>41475</v>
      </c>
      <c r="K203" s="2">
        <f t="shared" si="18"/>
        <v>26583896.207136843</v>
      </c>
      <c r="L203" s="2">
        <f>$C$2*시뮬레이션!F203*시뮬레이션!D203</f>
        <v>26583896.207136843</v>
      </c>
    </row>
    <row r="204" spans="2:12" x14ac:dyDescent="0.3">
      <c r="B204" s="1">
        <v>41476</v>
      </c>
      <c r="C204" s="46">
        <f>VLOOKUP(시뮬레이션!B204,시뮬레이션!$K:$Q,6,0)</f>
        <v>358.99281120485495</v>
      </c>
      <c r="D204" s="46">
        <f>VLOOKUP(시뮬레이션!B204,시뮬레이션!$K:$Q,7,0)</f>
        <v>0</v>
      </c>
      <c r="F204" s="5">
        <f t="shared" si="16"/>
        <v>41476</v>
      </c>
      <c r="G204" s="7">
        <f>C204*시뮬레이션!D204*시뮬레이션!F204</f>
        <v>26583896.207136843</v>
      </c>
      <c r="H204" s="2">
        <f>D204*시뮬레이션!E204*시뮬레이션!D204</f>
        <v>0</v>
      </c>
      <c r="J204" s="5">
        <f t="shared" si="17"/>
        <v>41476</v>
      </c>
      <c r="K204" s="2">
        <f t="shared" si="18"/>
        <v>26583896.207136843</v>
      </c>
      <c r="L204" s="2">
        <f>$C$2*시뮬레이션!F204*시뮬레이션!D204</f>
        <v>26583896.207136843</v>
      </c>
    </row>
    <row r="205" spans="2:12" x14ac:dyDescent="0.3">
      <c r="B205" s="1">
        <v>41477</v>
      </c>
      <c r="C205" s="46">
        <f>VLOOKUP(시뮬레이션!B205,시뮬레이션!$K:$Q,6,0)</f>
        <v>358.99281120485495</v>
      </c>
      <c r="D205" s="46">
        <f>VLOOKUP(시뮬레이션!B205,시뮬레이션!$K:$Q,7,0)</f>
        <v>0</v>
      </c>
      <c r="F205" s="5">
        <f t="shared" si="16"/>
        <v>41477</v>
      </c>
      <c r="G205" s="7">
        <f>C205*시뮬레이션!D205*시뮬레이션!F205</f>
        <v>26461770.442693066</v>
      </c>
      <c r="H205" s="2">
        <f>D205*시뮬레이션!E205*시뮬레이션!D205</f>
        <v>0</v>
      </c>
      <c r="J205" s="5">
        <f t="shared" si="17"/>
        <v>41477</v>
      </c>
      <c r="K205" s="2">
        <f t="shared" si="18"/>
        <v>26461770.442693066</v>
      </c>
      <c r="L205" s="2">
        <f>$C$2*시뮬레이션!F205*시뮬레이션!D205</f>
        <v>26461770.44269307</v>
      </c>
    </row>
    <row r="206" spans="2:12" x14ac:dyDescent="0.3">
      <c r="B206" s="1">
        <v>41478</v>
      </c>
      <c r="C206" s="46">
        <f>VLOOKUP(시뮬레이션!B206,시뮬레이션!$K:$Q,6,0)</f>
        <v>358.99281120485495</v>
      </c>
      <c r="D206" s="46">
        <f>VLOOKUP(시뮬레이션!B206,시뮬레이션!$K:$Q,7,0)</f>
        <v>0</v>
      </c>
      <c r="F206" s="5">
        <f t="shared" si="16"/>
        <v>41478</v>
      </c>
      <c r="G206" s="7">
        <f>C206*시뮬레이션!D206*시뮬레이션!F206</f>
        <v>26348907.410763998</v>
      </c>
      <c r="H206" s="2">
        <f>D206*시뮬레이션!E206*시뮬레이션!D206</f>
        <v>0</v>
      </c>
      <c r="J206" s="5">
        <f t="shared" si="17"/>
        <v>41478</v>
      </c>
      <c r="K206" s="2">
        <f t="shared" si="18"/>
        <v>26348907.410763998</v>
      </c>
      <c r="L206" s="2">
        <f>$C$2*시뮬레이션!F206*시뮬레이션!D206</f>
        <v>26348907.410763998</v>
      </c>
    </row>
    <row r="207" spans="2:12" x14ac:dyDescent="0.3">
      <c r="B207" s="1">
        <v>41479</v>
      </c>
      <c r="C207" s="46">
        <f>VLOOKUP(시뮬레이션!B207,시뮬레이션!$K:$Q,6,0)</f>
        <v>358.99281120485495</v>
      </c>
      <c r="D207" s="46">
        <f>VLOOKUP(시뮬레이션!B207,시뮬레이션!$K:$Q,7,0)</f>
        <v>0</v>
      </c>
      <c r="F207" s="5">
        <f t="shared" si="16"/>
        <v>41479</v>
      </c>
      <c r="G207" s="7">
        <f>C207*시뮬레이션!D207*시뮬레이션!F207</f>
        <v>25753782.590579007</v>
      </c>
      <c r="H207" s="2">
        <f>D207*시뮬레이션!E207*시뮬레이션!D207</f>
        <v>0</v>
      </c>
      <c r="J207" s="5">
        <f t="shared" si="17"/>
        <v>41479</v>
      </c>
      <c r="K207" s="2">
        <f t="shared" si="18"/>
        <v>25753782.590579007</v>
      </c>
      <c r="L207" s="2">
        <f>$C$2*시뮬레이션!F207*시뮬레이션!D207</f>
        <v>25753782.590579003</v>
      </c>
    </row>
    <row r="208" spans="2:12" x14ac:dyDescent="0.3">
      <c r="B208" s="1">
        <v>41480</v>
      </c>
      <c r="C208" s="46">
        <f>VLOOKUP(시뮬레이션!B208,시뮬레이션!$K:$Q,6,0)</f>
        <v>358.99281120485495</v>
      </c>
      <c r="D208" s="46">
        <f>VLOOKUP(시뮬레이션!B208,시뮬레이션!$K:$Q,7,0)</f>
        <v>0</v>
      </c>
      <c r="F208" s="5">
        <f t="shared" si="16"/>
        <v>41480</v>
      </c>
      <c r="G208" s="7">
        <f>C208*시뮬레이션!D208*시뮬레이션!F208</f>
        <v>25963537.602755856</v>
      </c>
      <c r="H208" s="2">
        <f>D208*시뮬레이션!E208*시뮬레이션!D208</f>
        <v>0</v>
      </c>
      <c r="J208" s="5">
        <f t="shared" si="17"/>
        <v>41480</v>
      </c>
      <c r="K208" s="2">
        <f t="shared" si="18"/>
        <v>25963537.602755856</v>
      </c>
      <c r="L208" s="2">
        <f>$C$2*시뮬레이션!F208*시뮬레이션!D208</f>
        <v>25963537.602755856</v>
      </c>
    </row>
    <row r="209" spans="2:12" x14ac:dyDescent="0.3">
      <c r="B209" s="1">
        <v>41481</v>
      </c>
      <c r="C209" s="46">
        <f>VLOOKUP(시뮬레이션!B209,시뮬레이션!$K:$Q,6,0)</f>
        <v>358.99281120485495</v>
      </c>
      <c r="D209" s="46">
        <f>VLOOKUP(시뮬레이션!B209,시뮬레이션!$K:$Q,7,0)</f>
        <v>0</v>
      </c>
      <c r="F209" s="5">
        <f t="shared" si="16"/>
        <v>41481</v>
      </c>
      <c r="G209" s="7">
        <f>C209*시뮬레이션!D209*시뮬레이션!F209</f>
        <v>25651412.990320019</v>
      </c>
      <c r="H209" s="2">
        <f>D209*시뮬레이션!E209*시뮬레이션!D209</f>
        <v>0</v>
      </c>
      <c r="J209" s="5">
        <f t="shared" si="17"/>
        <v>41481</v>
      </c>
      <c r="K209" s="2">
        <f t="shared" si="18"/>
        <v>25651412.990320019</v>
      </c>
      <c r="L209" s="2">
        <f>$C$2*시뮬레이션!F209*시뮬레이션!D209</f>
        <v>25651412.990320016</v>
      </c>
    </row>
    <row r="210" spans="2:12" x14ac:dyDescent="0.3">
      <c r="B210" s="1">
        <v>41482</v>
      </c>
      <c r="C210" s="46">
        <f>VLOOKUP(시뮬레이션!B210,시뮬레이션!$K:$Q,6,0)</f>
        <v>358.99281120485495</v>
      </c>
      <c r="D210" s="46">
        <f>VLOOKUP(시뮬레이션!B210,시뮬레이션!$K:$Q,7,0)</f>
        <v>0</v>
      </c>
      <c r="F210" s="5">
        <f t="shared" si="16"/>
        <v>41482</v>
      </c>
      <c r="G210" s="7">
        <f>C210*시뮬레이션!D210*시뮬레이션!F210</f>
        <v>25651412.990320019</v>
      </c>
      <c r="H210" s="2">
        <f>D210*시뮬레이션!E210*시뮬레이션!D210</f>
        <v>0</v>
      </c>
      <c r="J210" s="5">
        <f t="shared" si="17"/>
        <v>41482</v>
      </c>
      <c r="K210" s="2">
        <f t="shared" si="18"/>
        <v>25651412.990320019</v>
      </c>
      <c r="L210" s="2">
        <f>$C$2*시뮬레이션!F210*시뮬레이션!D210</f>
        <v>25651412.990320016</v>
      </c>
    </row>
    <row r="211" spans="2:12" x14ac:dyDescent="0.3">
      <c r="B211" s="1">
        <v>41483</v>
      </c>
      <c r="C211" s="46">
        <f>VLOOKUP(시뮬레이션!B211,시뮬레이션!$K:$Q,6,0)</f>
        <v>358.99281120485495</v>
      </c>
      <c r="D211" s="46">
        <f>VLOOKUP(시뮬레이션!B211,시뮬레이션!$K:$Q,7,0)</f>
        <v>0</v>
      </c>
      <c r="F211" s="5">
        <f t="shared" si="16"/>
        <v>41483</v>
      </c>
      <c r="G211" s="7">
        <f>C211*시뮬레이션!D211*시뮬레이션!F211</f>
        <v>25651412.990320019</v>
      </c>
      <c r="H211" s="2">
        <f>D211*시뮬레이션!E211*시뮬레이션!D211</f>
        <v>0</v>
      </c>
      <c r="J211" s="5">
        <f t="shared" si="17"/>
        <v>41483</v>
      </c>
      <c r="K211" s="2">
        <f t="shared" si="18"/>
        <v>25651412.990320019</v>
      </c>
      <c r="L211" s="2">
        <f>$C$2*시뮬레이션!F211*시뮬레이션!D211</f>
        <v>25651412.990320016</v>
      </c>
    </row>
    <row r="212" spans="2:12" x14ac:dyDescent="0.3">
      <c r="B212" s="1">
        <v>41484</v>
      </c>
      <c r="C212" s="46">
        <f>VLOOKUP(시뮬레이션!B212,시뮬레이션!$K:$Q,6,0)</f>
        <v>358.99281120485495</v>
      </c>
      <c r="D212" s="46">
        <f>VLOOKUP(시뮬레이션!B212,시뮬레이션!$K:$Q,7,0)</f>
        <v>0</v>
      </c>
      <c r="F212" s="5">
        <f t="shared" si="16"/>
        <v>41484</v>
      </c>
      <c r="G212" s="7">
        <f>C212*시뮬레이션!D212*시뮬레이션!F212</f>
        <v>25472230.811125234</v>
      </c>
      <c r="H212" s="2">
        <f>D212*시뮬레이션!E212*시뮬레이션!D212</f>
        <v>0</v>
      </c>
      <c r="J212" s="5">
        <f t="shared" si="17"/>
        <v>41484</v>
      </c>
      <c r="K212" s="2">
        <f t="shared" si="18"/>
        <v>25472230.811125234</v>
      </c>
      <c r="L212" s="2">
        <f>$C$2*시뮬레이션!F212*시뮬레이션!D212</f>
        <v>25472230.811125234</v>
      </c>
    </row>
    <row r="213" spans="2:12" x14ac:dyDescent="0.3">
      <c r="B213" s="1">
        <v>41485</v>
      </c>
      <c r="C213" s="46">
        <f>VLOOKUP(시뮬레이션!B213,시뮬레이션!$K:$Q,6,0)</f>
        <v>358.99281120485495</v>
      </c>
      <c r="D213" s="46">
        <f>VLOOKUP(시뮬레이션!B213,시뮬레이션!$K:$Q,7,0)</f>
        <v>0</v>
      </c>
      <c r="F213" s="5">
        <f t="shared" si="16"/>
        <v>41485</v>
      </c>
      <c r="G213" s="7">
        <f>C213*시뮬레이션!D213*시뮬레이션!F213</f>
        <v>25849360.118648563</v>
      </c>
      <c r="H213" s="2">
        <f>D213*시뮬레이션!E213*시뮬레이션!D213</f>
        <v>0</v>
      </c>
      <c r="J213" s="5">
        <f t="shared" si="17"/>
        <v>41485</v>
      </c>
      <c r="K213" s="2">
        <f t="shared" si="18"/>
        <v>25849360.118648563</v>
      </c>
      <c r="L213" s="2">
        <f>$C$2*시뮬레이션!F213*시뮬레이션!D213</f>
        <v>25849360.118648566</v>
      </c>
    </row>
    <row r="214" spans="2:12" x14ac:dyDescent="0.3">
      <c r="B214" s="1">
        <v>41486</v>
      </c>
      <c r="C214" s="46">
        <f>VLOOKUP(시뮬레이션!B214,시뮬레이션!$K:$Q,6,0)</f>
        <v>358.99281120485495</v>
      </c>
      <c r="D214" s="46">
        <f>VLOOKUP(시뮬레이션!B214,시뮬레이션!$K:$Q,7,0)</f>
        <v>0</v>
      </c>
      <c r="F214" s="5">
        <f t="shared" si="16"/>
        <v>41486</v>
      </c>
      <c r="G214" s="7">
        <f>C214*시뮬레이션!D214*시뮬레이션!F214</f>
        <v>26191419.597941697</v>
      </c>
      <c r="H214" s="2">
        <f>D214*시뮬레이션!E214*시뮬레이션!D214</f>
        <v>0</v>
      </c>
      <c r="J214" s="5">
        <f t="shared" si="17"/>
        <v>41486</v>
      </c>
      <c r="K214" s="2">
        <f t="shared" si="18"/>
        <v>26191419.597941697</v>
      </c>
      <c r="L214" s="2">
        <f>$C$2*시뮬레이션!F214*시뮬레이션!D214</f>
        <v>26191419.597941697</v>
      </c>
    </row>
    <row r="215" spans="2:12" x14ac:dyDescent="0.3">
      <c r="B215" s="1">
        <v>41487</v>
      </c>
      <c r="C215" s="46">
        <f>VLOOKUP(시뮬레이션!B215,시뮬레이션!$K:$Q,6,0)</f>
        <v>358.99281120485495</v>
      </c>
      <c r="D215" s="46">
        <f>VLOOKUP(시뮬레이션!B215,시뮬레이션!$K:$Q,7,0)</f>
        <v>0</v>
      </c>
      <c r="F215" s="5">
        <f t="shared" si="16"/>
        <v>41487</v>
      </c>
      <c r="G215" s="7">
        <f>C215*시뮬레이션!D215*시뮬레이션!F215</f>
        <v>26659296.903245442</v>
      </c>
      <c r="H215" s="2">
        <f>D215*시뮬레이션!E215*시뮬레이션!D215</f>
        <v>0</v>
      </c>
      <c r="J215" s="5">
        <f t="shared" si="17"/>
        <v>41487</v>
      </c>
      <c r="K215" s="2">
        <f t="shared" si="18"/>
        <v>26659296.903245442</v>
      </c>
      <c r="L215" s="2">
        <f>$C$2*시뮬레이션!F215*시뮬레이션!D215</f>
        <v>26659296.903245445</v>
      </c>
    </row>
    <row r="216" spans="2:12" x14ac:dyDescent="0.3">
      <c r="B216" s="1">
        <v>41488</v>
      </c>
      <c r="C216" s="46">
        <f>VLOOKUP(시뮬레이션!B216,시뮬레이션!$K:$Q,6,0)</f>
        <v>358.99281120485495</v>
      </c>
      <c r="D216" s="46">
        <f>VLOOKUP(시뮬레이션!B216,시뮬레이션!$K:$Q,7,0)</f>
        <v>0</v>
      </c>
      <c r="F216" s="5">
        <f t="shared" si="16"/>
        <v>41488</v>
      </c>
      <c r="G216" s="7">
        <f>C216*시뮬레이션!D216*시뮬레이션!F216</f>
        <v>26520710.6004223</v>
      </c>
      <c r="H216" s="2">
        <f>D216*시뮬레이션!E216*시뮬레이션!D216</f>
        <v>0</v>
      </c>
      <c r="J216" s="5">
        <f t="shared" si="17"/>
        <v>41488</v>
      </c>
      <c r="K216" s="2">
        <f t="shared" si="18"/>
        <v>26520710.6004223</v>
      </c>
      <c r="L216" s="2">
        <f>$C$2*시뮬레이션!F216*시뮬레이션!D216</f>
        <v>26520710.600422297</v>
      </c>
    </row>
    <row r="217" spans="2:12" x14ac:dyDescent="0.3">
      <c r="B217" s="1">
        <v>41489</v>
      </c>
      <c r="C217" s="46">
        <f>VLOOKUP(시뮬레이션!B217,시뮬레이션!$K:$Q,6,0)</f>
        <v>358.99281120485495</v>
      </c>
      <c r="D217" s="46">
        <f>VLOOKUP(시뮬레이션!B217,시뮬레이션!$K:$Q,7,0)</f>
        <v>0</v>
      </c>
      <c r="F217" s="5">
        <f t="shared" si="16"/>
        <v>41489</v>
      </c>
      <c r="G217" s="7">
        <f>C217*시뮬레이션!D217*시뮬레이션!F217</f>
        <v>26520710.6004223</v>
      </c>
      <c r="H217" s="2">
        <f>D217*시뮬레이션!E217*시뮬레이션!D217</f>
        <v>0</v>
      </c>
      <c r="J217" s="5">
        <f t="shared" si="17"/>
        <v>41489</v>
      </c>
      <c r="K217" s="2">
        <f t="shared" si="18"/>
        <v>26520710.6004223</v>
      </c>
      <c r="L217" s="2">
        <f>$C$2*시뮬레이션!F217*시뮬레이션!D217</f>
        <v>26520710.600422297</v>
      </c>
    </row>
    <row r="218" spans="2:12" x14ac:dyDescent="0.3">
      <c r="B218" s="1">
        <v>41490</v>
      </c>
      <c r="C218" s="46">
        <f>VLOOKUP(시뮬레이션!B218,시뮬레이션!$K:$Q,6,0)</f>
        <v>358.99281120485495</v>
      </c>
      <c r="D218" s="46">
        <f>VLOOKUP(시뮬레이션!B218,시뮬레이션!$K:$Q,7,0)</f>
        <v>0</v>
      </c>
      <c r="F218" s="5">
        <f t="shared" si="16"/>
        <v>41490</v>
      </c>
      <c r="G218" s="7">
        <f>C218*시뮬레이션!D218*시뮬레이션!F218</f>
        <v>26520710.6004223</v>
      </c>
      <c r="H218" s="2">
        <f>D218*시뮬레이션!E218*시뮬레이션!D218</f>
        <v>0</v>
      </c>
      <c r="J218" s="5">
        <f t="shared" si="17"/>
        <v>41490</v>
      </c>
      <c r="K218" s="2">
        <f t="shared" si="18"/>
        <v>26520710.6004223</v>
      </c>
      <c r="L218" s="2">
        <f>$C$2*시뮬레이션!F218*시뮬레이션!D218</f>
        <v>26520710.600422297</v>
      </c>
    </row>
    <row r="219" spans="2:12" x14ac:dyDescent="0.3">
      <c r="B219" s="1">
        <v>41491</v>
      </c>
      <c r="C219" s="46">
        <f>VLOOKUP(시뮬레이션!B219,시뮬레이션!$K:$Q,6,0)</f>
        <v>358.99281120485495</v>
      </c>
      <c r="D219" s="46">
        <f>VLOOKUP(시뮬레이션!B219,시뮬레이션!$K:$Q,7,0)</f>
        <v>0</v>
      </c>
      <c r="F219" s="5">
        <f t="shared" si="16"/>
        <v>41491</v>
      </c>
      <c r="G219" s="7">
        <f>C219*시뮬레이션!D219*시뮬레이션!F219</f>
        <v>26231794.262943067</v>
      </c>
      <c r="H219" s="2">
        <f>D219*시뮬레이션!E219*시뮬레이션!D219</f>
        <v>0</v>
      </c>
      <c r="J219" s="5">
        <f t="shared" si="17"/>
        <v>41491</v>
      </c>
      <c r="K219" s="2">
        <f t="shared" si="18"/>
        <v>26231794.262943067</v>
      </c>
      <c r="L219" s="2">
        <f>$C$2*시뮬레이션!F219*시뮬레이션!D219</f>
        <v>26231794.262943067</v>
      </c>
    </row>
    <row r="220" spans="2:12" x14ac:dyDescent="0.3">
      <c r="B220" s="1">
        <v>41492</v>
      </c>
      <c r="C220" s="46">
        <f>VLOOKUP(시뮬레이션!B220,시뮬레이션!$K:$Q,6,0)</f>
        <v>358.99281120485495</v>
      </c>
      <c r="D220" s="46">
        <f>VLOOKUP(시뮬레이션!B220,시뮬레이션!$K:$Q,7,0)</f>
        <v>0</v>
      </c>
      <c r="F220" s="5">
        <f t="shared" si="16"/>
        <v>41492</v>
      </c>
      <c r="G220" s="7">
        <f>C220*시뮬레이션!D220*시뮬레이션!F220</f>
        <v>26109294.427990012</v>
      </c>
      <c r="H220" s="2">
        <f>D220*시뮬레이션!E220*시뮬레이션!D220</f>
        <v>0</v>
      </c>
      <c r="J220" s="5">
        <f t="shared" si="17"/>
        <v>41492</v>
      </c>
      <c r="K220" s="2">
        <f t="shared" si="18"/>
        <v>26109294.427990012</v>
      </c>
      <c r="L220" s="2">
        <f>$C$2*시뮬레이션!F220*시뮬레이션!D220</f>
        <v>26109294.427990012</v>
      </c>
    </row>
    <row r="221" spans="2:12" x14ac:dyDescent="0.3">
      <c r="B221" s="1">
        <v>41493</v>
      </c>
      <c r="C221" s="46">
        <f>VLOOKUP(시뮬레이션!B221,시뮬레이션!$K:$Q,6,0)</f>
        <v>358.99281120485495</v>
      </c>
      <c r="D221" s="46">
        <f>VLOOKUP(시뮬레이션!B221,시뮬레이션!$K:$Q,7,0)</f>
        <v>0</v>
      </c>
      <c r="F221" s="5">
        <f t="shared" si="16"/>
        <v>41493</v>
      </c>
      <c r="G221" s="7">
        <f>C221*시뮬레이션!D221*시뮬레이션!F221</f>
        <v>25895355.821289215</v>
      </c>
      <c r="H221" s="2">
        <f>D221*시뮬레이션!E221*시뮬레이션!D221</f>
        <v>0</v>
      </c>
      <c r="J221" s="5">
        <f t="shared" si="17"/>
        <v>41493</v>
      </c>
      <c r="K221" s="2">
        <f t="shared" si="18"/>
        <v>25895355.821289215</v>
      </c>
      <c r="L221" s="2">
        <f>$C$2*시뮬레이션!F221*시뮬레이션!D221</f>
        <v>25895355.821289215</v>
      </c>
    </row>
    <row r="222" spans="2:12" x14ac:dyDescent="0.3">
      <c r="B222" s="1">
        <v>41494</v>
      </c>
      <c r="C222" s="46">
        <f>VLOOKUP(시뮬레이션!B222,시뮬레이션!$K:$Q,6,0)</f>
        <v>358.99281120485495</v>
      </c>
      <c r="D222" s="46">
        <f>VLOOKUP(시뮬레이션!B222,시뮬레이션!$K:$Q,7,0)</f>
        <v>0</v>
      </c>
      <c r="F222" s="5">
        <f t="shared" si="16"/>
        <v>41494</v>
      </c>
      <c r="G222" s="7">
        <f>C222*시뮬레이션!D222*시뮬레이션!F222</f>
        <v>25779546.607157148</v>
      </c>
      <c r="H222" s="2">
        <f>D222*시뮬레이션!E222*시뮬레이션!D222</f>
        <v>0</v>
      </c>
      <c r="J222" s="5">
        <f t="shared" si="17"/>
        <v>41494</v>
      </c>
      <c r="K222" s="2">
        <f t="shared" si="18"/>
        <v>25779546.607157148</v>
      </c>
      <c r="L222" s="2">
        <f>$C$2*시뮬레이션!F222*시뮬레이션!D222</f>
        <v>25779546.607157148</v>
      </c>
    </row>
    <row r="223" spans="2:12" x14ac:dyDescent="0.3">
      <c r="B223" s="1">
        <v>41495</v>
      </c>
      <c r="C223" s="46">
        <f>VLOOKUP(시뮬레이션!B223,시뮬레이션!$K:$Q,6,0)</f>
        <v>358.99281120485495</v>
      </c>
      <c r="D223" s="46">
        <f>VLOOKUP(시뮬레이션!B223,시뮬레이션!$K:$Q,7,0)</f>
        <v>0</v>
      </c>
      <c r="F223" s="5">
        <f t="shared" si="16"/>
        <v>41495</v>
      </c>
      <c r="G223" s="7">
        <f>C223*시뮬레이션!D223*시뮬레이션!F223</f>
        <v>25631561.513543848</v>
      </c>
      <c r="H223" s="2">
        <f>D223*시뮬레이션!E223*시뮬레이션!D223</f>
        <v>0</v>
      </c>
      <c r="J223" s="5">
        <f t="shared" si="17"/>
        <v>41495</v>
      </c>
      <c r="K223" s="2">
        <f t="shared" si="18"/>
        <v>25631561.513543848</v>
      </c>
      <c r="L223" s="2">
        <f>$C$2*시뮬레이션!F223*시뮬레이션!D223</f>
        <v>25631561.513543848</v>
      </c>
    </row>
    <row r="224" spans="2:12" x14ac:dyDescent="0.3">
      <c r="B224" s="1">
        <v>41496</v>
      </c>
      <c r="C224" s="46">
        <f>VLOOKUP(시뮬레이션!B224,시뮬레이션!$K:$Q,6,0)</f>
        <v>358.99281120485495</v>
      </c>
      <c r="D224" s="46">
        <f>VLOOKUP(시뮬레이션!B224,시뮬레이션!$K:$Q,7,0)</f>
        <v>0</v>
      </c>
      <c r="F224" s="5">
        <f t="shared" si="16"/>
        <v>41496</v>
      </c>
      <c r="G224" s="7">
        <f>C224*시뮬레이션!D224*시뮬레이션!F224</f>
        <v>25631561.513543848</v>
      </c>
      <c r="H224" s="2">
        <f>D224*시뮬레이션!E224*시뮬레이션!D224</f>
        <v>0</v>
      </c>
      <c r="J224" s="5">
        <f t="shared" si="17"/>
        <v>41496</v>
      </c>
      <c r="K224" s="2">
        <f t="shared" si="18"/>
        <v>25631561.513543848</v>
      </c>
      <c r="L224" s="2">
        <f>$C$2*시뮬레이션!F224*시뮬레이션!D224</f>
        <v>25631561.513543848</v>
      </c>
    </row>
    <row r="225" spans="2:12" x14ac:dyDescent="0.3">
      <c r="B225" s="1">
        <v>41497</v>
      </c>
      <c r="C225" s="46">
        <f>VLOOKUP(시뮬레이션!B225,시뮬레이션!$K:$Q,6,0)</f>
        <v>358.99281120485495</v>
      </c>
      <c r="D225" s="46">
        <f>VLOOKUP(시뮬레이션!B225,시뮬레이션!$K:$Q,7,0)</f>
        <v>0</v>
      </c>
      <c r="F225" s="5">
        <f t="shared" si="16"/>
        <v>41497</v>
      </c>
      <c r="G225" s="7">
        <f>C225*시뮬레이션!D225*시뮬레이션!F225</f>
        <v>25631561.513543848</v>
      </c>
      <c r="H225" s="2">
        <f>D225*시뮬레이션!E225*시뮬레이션!D225</f>
        <v>0</v>
      </c>
      <c r="J225" s="5">
        <f t="shared" si="17"/>
        <v>41497</v>
      </c>
      <c r="K225" s="2">
        <f t="shared" si="18"/>
        <v>25631561.513543848</v>
      </c>
      <c r="L225" s="2">
        <f>$C$2*시뮬레이션!F225*시뮬레이션!D225</f>
        <v>25631561.513543848</v>
      </c>
    </row>
    <row r="226" spans="2:12" x14ac:dyDescent="0.3">
      <c r="B226" s="1">
        <v>41498</v>
      </c>
      <c r="C226" s="46">
        <f>VLOOKUP(시뮬레이션!B226,시뮬레이션!$K:$Q,6,0)</f>
        <v>358.99281120485495</v>
      </c>
      <c r="D226" s="46">
        <f>VLOOKUP(시뮬레이션!B226,시뮬레이션!$K:$Q,7,0)</f>
        <v>0</v>
      </c>
      <c r="F226" s="5">
        <f t="shared" si="16"/>
        <v>41498</v>
      </c>
      <c r="G226" s="7">
        <f>C226*시뮬레이션!D226*시뮬레이션!F226</f>
        <v>25756307.746013019</v>
      </c>
      <c r="H226" s="2">
        <f>D226*시뮬레이션!E226*시뮬레이션!D226</f>
        <v>0</v>
      </c>
      <c r="J226" s="5">
        <f t="shared" si="17"/>
        <v>41498</v>
      </c>
      <c r="K226" s="2">
        <f t="shared" si="18"/>
        <v>25756307.746013019</v>
      </c>
      <c r="L226" s="2">
        <f>$C$2*시뮬레이션!F226*시뮬레이션!D226</f>
        <v>25756307.746013023</v>
      </c>
    </row>
    <row r="227" spans="2:12" x14ac:dyDescent="0.3">
      <c r="B227" s="1">
        <v>41499</v>
      </c>
      <c r="C227" s="46">
        <f>VLOOKUP(시뮬레이션!B227,시뮬레이션!$K:$Q,6,0)</f>
        <v>358.99281120485495</v>
      </c>
      <c r="D227" s="46">
        <f>VLOOKUP(시뮬레이션!B227,시뮬레이션!$K:$Q,7,0)</f>
        <v>0</v>
      </c>
      <c r="F227" s="5">
        <f t="shared" si="16"/>
        <v>41499</v>
      </c>
      <c r="G227" s="7">
        <f>C227*시뮬레이션!D227*시뮬레이션!F227</f>
        <v>26094758.70136648</v>
      </c>
      <c r="H227" s="2">
        <f>D227*시뮬레이션!E227*시뮬레이션!D227</f>
        <v>0</v>
      </c>
      <c r="J227" s="5">
        <f t="shared" si="17"/>
        <v>41499</v>
      </c>
      <c r="K227" s="2">
        <f t="shared" si="18"/>
        <v>26094758.70136648</v>
      </c>
      <c r="L227" s="2">
        <f>$C$2*시뮬레이션!F227*시뮬레이션!D227</f>
        <v>26094758.70136648</v>
      </c>
    </row>
    <row r="228" spans="2:12" x14ac:dyDescent="0.3">
      <c r="B228" s="1">
        <v>41500</v>
      </c>
      <c r="C228" s="46">
        <f>VLOOKUP(시뮬레이션!B228,시뮬레이션!$K:$Q,6,0)</f>
        <v>358.99281120485495</v>
      </c>
      <c r="D228" s="46">
        <f>VLOOKUP(시뮬레이션!B228,시뮬레이션!$K:$Q,7,0)</f>
        <v>0</v>
      </c>
      <c r="F228" s="5">
        <f t="shared" si="16"/>
        <v>41500</v>
      </c>
      <c r="G228" s="7">
        <f>C228*시뮬레이션!D228*시뮬레이션!F228</f>
        <v>25783748.977005117</v>
      </c>
      <c r="H228" s="2">
        <f>D228*시뮬레이션!E228*시뮬레이션!D228</f>
        <v>0</v>
      </c>
      <c r="J228" s="5">
        <f t="shared" si="17"/>
        <v>41500</v>
      </c>
      <c r="K228" s="2">
        <f t="shared" si="18"/>
        <v>25783748.977005117</v>
      </c>
      <c r="L228" s="2">
        <f>$C$2*시뮬레이션!F228*시뮬레이션!D228</f>
        <v>25783748.977005117</v>
      </c>
    </row>
    <row r="229" spans="2:12" x14ac:dyDescent="0.3">
      <c r="B229" s="1">
        <v>41501</v>
      </c>
      <c r="C229" s="46">
        <f>VLOOKUP(시뮬레이션!B229,시뮬레이션!$K:$Q,6,0)</f>
        <v>358.99281120485495</v>
      </c>
      <c r="D229" s="46">
        <f>VLOOKUP(시뮬레이션!B229,시뮬레이션!$K:$Q,7,0)</f>
        <v>0</v>
      </c>
      <c r="F229" s="5">
        <f t="shared" si="16"/>
        <v>41501</v>
      </c>
      <c r="G229" s="7">
        <f>C229*시뮬레이션!D229*시뮬레이션!F229</f>
        <v>25201405.736870263</v>
      </c>
      <c r="H229" s="2">
        <f>D229*시뮬레이션!E229*시뮬레이션!D229</f>
        <v>0</v>
      </c>
      <c r="J229" s="5">
        <f t="shared" si="17"/>
        <v>41501</v>
      </c>
      <c r="K229" s="2">
        <f t="shared" si="18"/>
        <v>25201405.736870263</v>
      </c>
      <c r="L229" s="2">
        <f>$C$2*시뮬레이션!F229*시뮬레이션!D229</f>
        <v>25201405.736870263</v>
      </c>
    </row>
    <row r="230" spans="2:12" x14ac:dyDescent="0.3">
      <c r="B230" s="1">
        <v>41502</v>
      </c>
      <c r="C230" s="46">
        <f>VLOOKUP(시뮬레이션!B230,시뮬레이션!$K:$Q,6,0)</f>
        <v>358.99281120485495</v>
      </c>
      <c r="D230" s="46">
        <f>VLOOKUP(시뮬레이션!B230,시뮬레이션!$K:$Q,7,0)</f>
        <v>0</v>
      </c>
      <c r="F230" s="5">
        <f t="shared" si="16"/>
        <v>41502</v>
      </c>
      <c r="G230" s="7">
        <f>C230*시뮬레이션!D230*시뮬레이션!F230</f>
        <v>25176054.203032192</v>
      </c>
      <c r="H230" s="2">
        <f>D230*시뮬레이션!E230*시뮬레이션!D230</f>
        <v>0</v>
      </c>
      <c r="J230" s="5">
        <f t="shared" si="17"/>
        <v>41502</v>
      </c>
      <c r="K230" s="2">
        <f t="shared" si="18"/>
        <v>25176054.203032192</v>
      </c>
      <c r="L230" s="2">
        <f>$C$2*시뮬레이션!F230*시뮬레이션!D230</f>
        <v>25176054.203032196</v>
      </c>
    </row>
    <row r="231" spans="2:12" x14ac:dyDescent="0.3">
      <c r="B231" s="1">
        <v>41503</v>
      </c>
      <c r="C231" s="46">
        <f>VLOOKUP(시뮬레이션!B231,시뮬레이션!$K:$Q,6,0)</f>
        <v>358.99281120485495</v>
      </c>
      <c r="D231" s="46">
        <f>VLOOKUP(시뮬레이션!B231,시뮬레이션!$K:$Q,7,0)</f>
        <v>0</v>
      </c>
      <c r="F231" s="5">
        <f t="shared" si="16"/>
        <v>41503</v>
      </c>
      <c r="G231" s="7">
        <f>C231*시뮬레이션!D231*시뮬레이션!F231</f>
        <v>25176054.203032192</v>
      </c>
      <c r="H231" s="2">
        <f>D231*시뮬레이션!E231*시뮬레이션!D231</f>
        <v>0</v>
      </c>
      <c r="J231" s="5">
        <f t="shared" si="17"/>
        <v>41503</v>
      </c>
      <c r="K231" s="2">
        <f t="shared" si="18"/>
        <v>25176054.203032192</v>
      </c>
      <c r="L231" s="2">
        <f>$C$2*시뮬레이션!F231*시뮬레이션!D231</f>
        <v>25176054.203032196</v>
      </c>
    </row>
    <row r="232" spans="2:12" x14ac:dyDescent="0.3">
      <c r="B232" s="1">
        <v>41504</v>
      </c>
      <c r="C232" s="46">
        <f>VLOOKUP(시뮬레이션!B232,시뮬레이션!$K:$Q,6,0)</f>
        <v>358.99281120485495</v>
      </c>
      <c r="D232" s="46">
        <f>VLOOKUP(시뮬레이션!B232,시뮬레이션!$K:$Q,7,0)</f>
        <v>0</v>
      </c>
      <c r="F232" s="5">
        <f t="shared" si="16"/>
        <v>41504</v>
      </c>
      <c r="G232" s="7">
        <f>C232*시뮬레이션!D232*시뮬레이션!F232</f>
        <v>25176054.203032192</v>
      </c>
      <c r="H232" s="2">
        <f>D232*시뮬레이션!E232*시뮬레이션!D232</f>
        <v>0</v>
      </c>
      <c r="J232" s="5">
        <f t="shared" si="17"/>
        <v>41504</v>
      </c>
      <c r="K232" s="2">
        <f t="shared" si="18"/>
        <v>25176054.203032192</v>
      </c>
      <c r="L232" s="2">
        <f>$C$2*시뮬레이션!F232*시뮬레이션!D232</f>
        <v>25176054.203032196</v>
      </c>
    </row>
    <row r="233" spans="2:12" x14ac:dyDescent="0.3">
      <c r="B233" s="1">
        <v>41505</v>
      </c>
      <c r="C233" s="46">
        <f>VLOOKUP(시뮬레이션!B233,시뮬레이션!$K:$Q,6,0)</f>
        <v>358.99281120485495</v>
      </c>
      <c r="D233" s="46">
        <f>VLOOKUP(시뮬레이션!B233,시뮬레이션!$K:$Q,7,0)</f>
        <v>0</v>
      </c>
      <c r="F233" s="5">
        <f t="shared" si="16"/>
        <v>41505</v>
      </c>
      <c r="G233" s="7">
        <f>C233*시뮬레이션!D233*시뮬레이션!F233</f>
        <v>25041476.916528899</v>
      </c>
      <c r="H233" s="2">
        <f>D233*시뮬레이션!E233*시뮬레이션!D233</f>
        <v>0</v>
      </c>
      <c r="J233" s="5">
        <f t="shared" si="17"/>
        <v>41505</v>
      </c>
      <c r="K233" s="2">
        <f t="shared" si="18"/>
        <v>25041476.916528899</v>
      </c>
      <c r="L233" s="2">
        <f>$C$2*시뮬레이션!F233*시뮬레이션!D233</f>
        <v>25041476.916528899</v>
      </c>
    </row>
    <row r="234" spans="2:12" x14ac:dyDescent="0.3">
      <c r="B234" s="1">
        <v>41506</v>
      </c>
      <c r="C234" s="46">
        <f>VLOOKUP(시뮬레이션!B234,시뮬레이션!$K:$Q,6,0)</f>
        <v>358.99281120485495</v>
      </c>
      <c r="D234" s="46">
        <f>VLOOKUP(시뮬레이션!B234,시뮬레이션!$K:$Q,7,0)</f>
        <v>0</v>
      </c>
      <c r="F234" s="5">
        <f t="shared" si="16"/>
        <v>41506</v>
      </c>
      <c r="G234" s="7">
        <f>C234*시뮬레이션!D234*시뮬레이션!F234</f>
        <v>25332983.674335223</v>
      </c>
      <c r="H234" s="2">
        <f>D234*시뮬레이션!E234*시뮬레이션!D234</f>
        <v>0</v>
      </c>
      <c r="J234" s="5">
        <f t="shared" si="17"/>
        <v>41506</v>
      </c>
      <c r="K234" s="2">
        <f t="shared" si="18"/>
        <v>25332983.674335223</v>
      </c>
      <c r="L234" s="2">
        <f>$C$2*시뮬레이션!F234*시뮬레이션!D234</f>
        <v>25332983.674335223</v>
      </c>
    </row>
    <row r="235" spans="2:12" x14ac:dyDescent="0.3">
      <c r="B235" s="1">
        <v>41507</v>
      </c>
      <c r="C235" s="46">
        <f>VLOOKUP(시뮬레이션!B235,시뮬레이션!$K:$Q,6,0)</f>
        <v>358.99281120485495</v>
      </c>
      <c r="D235" s="46">
        <f>VLOOKUP(시뮬레이션!B235,시뮬레이션!$K:$Q,7,0)</f>
        <v>0</v>
      </c>
      <c r="F235" s="5">
        <f t="shared" si="16"/>
        <v>41507</v>
      </c>
      <c r="G235" s="7">
        <f>C235*시뮬레이션!D235*시뮬레이션!F235</f>
        <v>25060894.694089837</v>
      </c>
      <c r="H235" s="2">
        <f>D235*시뮬레이션!E235*시뮬레이션!D235</f>
        <v>0</v>
      </c>
      <c r="J235" s="5">
        <f t="shared" si="17"/>
        <v>41507</v>
      </c>
      <c r="K235" s="2">
        <f t="shared" si="18"/>
        <v>25060894.694089837</v>
      </c>
      <c r="L235" s="2">
        <f>$C$2*시뮬레이션!F235*시뮬레이션!D235</f>
        <v>25060894.694089841</v>
      </c>
    </row>
    <row r="236" spans="2:12" x14ac:dyDescent="0.3">
      <c r="B236" s="1">
        <v>41508</v>
      </c>
      <c r="C236" s="46">
        <f>VLOOKUP(시뮬레이션!B236,시뮬레이션!$K:$Q,6,0)</f>
        <v>358.99281120485495</v>
      </c>
      <c r="D236" s="46">
        <f>VLOOKUP(시뮬레이션!B236,시뮬레이션!$K:$Q,7,0)</f>
        <v>0</v>
      </c>
      <c r="F236" s="5">
        <f t="shared" si="16"/>
        <v>41508</v>
      </c>
      <c r="G236" s="7">
        <f>C236*시뮬레이션!D236*시뮬레이션!F236</f>
        <v>25462382.202342637</v>
      </c>
      <c r="H236" s="2">
        <f>D236*시뮬레이션!E236*시뮬레이션!D236</f>
        <v>0</v>
      </c>
      <c r="J236" s="5">
        <f t="shared" si="17"/>
        <v>41508</v>
      </c>
      <c r="K236" s="2">
        <f t="shared" si="18"/>
        <v>25462382.202342637</v>
      </c>
      <c r="L236" s="2">
        <f>$C$2*시뮬레이션!F236*시뮬레이션!D236</f>
        <v>25462382.202342641</v>
      </c>
    </row>
    <row r="237" spans="2:12" x14ac:dyDescent="0.3">
      <c r="B237" s="1">
        <v>41509</v>
      </c>
      <c r="C237" s="46">
        <f>VLOOKUP(시뮬레이션!B237,시뮬레이션!$K:$Q,6,0)</f>
        <v>358.99281120485495</v>
      </c>
      <c r="D237" s="46">
        <f>VLOOKUP(시뮬레이션!B237,시뮬레이션!$K:$Q,7,0)</f>
        <v>0</v>
      </c>
      <c r="F237" s="5">
        <f t="shared" si="16"/>
        <v>41509</v>
      </c>
      <c r="G237" s="7">
        <f>C237*시뮬레이션!D237*시뮬레이션!F237</f>
        <v>25331532.589493051</v>
      </c>
      <c r="H237" s="2">
        <f>D237*시뮬레이션!E237*시뮬레이션!D237</f>
        <v>0</v>
      </c>
      <c r="J237" s="5">
        <f t="shared" si="17"/>
        <v>41509</v>
      </c>
      <c r="K237" s="2">
        <f t="shared" si="18"/>
        <v>25331532.589493051</v>
      </c>
      <c r="L237" s="2">
        <f>$C$2*시뮬레이션!F237*시뮬레이션!D237</f>
        <v>25331532.589493051</v>
      </c>
    </row>
    <row r="238" spans="2:12" x14ac:dyDescent="0.3">
      <c r="B238" s="1">
        <v>41510</v>
      </c>
      <c r="C238" s="46">
        <f>VLOOKUP(시뮬레이션!B238,시뮬레이션!$K:$Q,6,0)</f>
        <v>358.99281120485495</v>
      </c>
      <c r="D238" s="46">
        <f>VLOOKUP(시뮬레이션!B238,시뮬레이션!$K:$Q,7,0)</f>
        <v>0</v>
      </c>
      <c r="F238" s="5">
        <f t="shared" si="16"/>
        <v>41510</v>
      </c>
      <c r="G238" s="7">
        <f>C238*시뮬레이션!D238*시뮬레이션!F238</f>
        <v>25331532.589493051</v>
      </c>
      <c r="H238" s="2">
        <f>D238*시뮬레이션!E238*시뮬레이션!D238</f>
        <v>0</v>
      </c>
      <c r="J238" s="5">
        <f t="shared" si="17"/>
        <v>41510</v>
      </c>
      <c r="K238" s="2">
        <f t="shared" si="18"/>
        <v>25331532.589493051</v>
      </c>
      <c r="L238" s="2">
        <f>$C$2*시뮬레이션!F238*시뮬레이션!D238</f>
        <v>25331532.589493051</v>
      </c>
    </row>
    <row r="239" spans="2:12" x14ac:dyDescent="0.3">
      <c r="B239" s="1">
        <v>41511</v>
      </c>
      <c r="C239" s="46">
        <f>VLOOKUP(시뮬레이션!B239,시뮬레이션!$K:$Q,6,0)</f>
        <v>358.99281120485495</v>
      </c>
      <c r="D239" s="46">
        <f>VLOOKUP(시뮬레이션!B239,시뮬레이션!$K:$Q,7,0)</f>
        <v>0</v>
      </c>
      <c r="F239" s="5">
        <f t="shared" si="16"/>
        <v>41511</v>
      </c>
      <c r="G239" s="7">
        <f>C239*시뮬레이션!D239*시뮬레이션!F239</f>
        <v>25331532.589493051</v>
      </c>
      <c r="H239" s="2">
        <f>D239*시뮬레이션!E239*시뮬레이션!D239</f>
        <v>0</v>
      </c>
      <c r="J239" s="5">
        <f t="shared" si="17"/>
        <v>41511</v>
      </c>
      <c r="K239" s="2">
        <f t="shared" si="18"/>
        <v>25331532.589493051</v>
      </c>
      <c r="L239" s="2">
        <f>$C$2*시뮬레이션!F239*시뮬레이션!D239</f>
        <v>25331532.589493051</v>
      </c>
    </row>
    <row r="240" spans="2:12" x14ac:dyDescent="0.3">
      <c r="B240" s="1">
        <v>41512</v>
      </c>
      <c r="C240" s="46">
        <f>VLOOKUP(시뮬레이션!B240,시뮬레이션!$K:$Q,6,0)</f>
        <v>358.99281120485495</v>
      </c>
      <c r="D240" s="46">
        <f>VLOOKUP(시뮬레이션!B240,시뮬레이션!$K:$Q,7,0)</f>
        <v>0</v>
      </c>
      <c r="F240" s="5">
        <f t="shared" si="16"/>
        <v>41512</v>
      </c>
      <c r="G240" s="7">
        <f>C240*시뮬레이션!D240*시뮬레이션!F240</f>
        <v>25184272.804955512</v>
      </c>
      <c r="H240" s="2">
        <f>D240*시뮬레이션!E240*시뮬레이션!D240</f>
        <v>0</v>
      </c>
      <c r="J240" s="5">
        <f t="shared" si="17"/>
        <v>41512</v>
      </c>
      <c r="K240" s="2">
        <f t="shared" si="18"/>
        <v>25184272.804955512</v>
      </c>
      <c r="L240" s="2">
        <f>$C$2*시뮬레이션!F240*시뮬레이션!D240</f>
        <v>25184272.804955512</v>
      </c>
    </row>
    <row r="241" spans="2:12" x14ac:dyDescent="0.3">
      <c r="B241" s="1">
        <v>41513</v>
      </c>
      <c r="C241" s="46">
        <f>VLOOKUP(시뮬레이션!B241,시뮬레이션!$K:$Q,6,0)</f>
        <v>358.99281120485495</v>
      </c>
      <c r="D241" s="46">
        <f>VLOOKUP(시뮬레이션!B241,시뮬레이션!$K:$Q,7,0)</f>
        <v>0</v>
      </c>
      <c r="F241" s="5">
        <f t="shared" si="16"/>
        <v>41513</v>
      </c>
      <c r="G241" s="7">
        <f>C241*시뮬레이션!D241*시뮬레이션!F241</f>
        <v>24645736.021600746</v>
      </c>
      <c r="H241" s="2">
        <f>D241*시뮬레이션!E241*시뮬레이션!D241</f>
        <v>0</v>
      </c>
      <c r="J241" s="5">
        <f t="shared" si="17"/>
        <v>41513</v>
      </c>
      <c r="K241" s="2">
        <f t="shared" si="18"/>
        <v>24645736.021600746</v>
      </c>
      <c r="L241" s="2">
        <f>$C$2*시뮬레이션!F241*시뮬레이션!D241</f>
        <v>24645736.021600742</v>
      </c>
    </row>
    <row r="242" spans="2:12" x14ac:dyDescent="0.3">
      <c r="B242" s="1">
        <v>41514</v>
      </c>
      <c r="C242" s="46">
        <f>VLOOKUP(시뮬레이션!B242,시뮬레이션!$K:$Q,6,0)</f>
        <v>358.99281120485495</v>
      </c>
      <c r="D242" s="46">
        <f>VLOOKUP(시뮬레이션!B242,시뮬레이션!$K:$Q,7,0)</f>
        <v>0</v>
      </c>
      <c r="F242" s="5">
        <f t="shared" si="16"/>
        <v>41514</v>
      </c>
      <c r="G242" s="7">
        <f>C242*시뮬레이션!D242*시뮬레이션!F242</f>
        <v>24943965.709581062</v>
      </c>
      <c r="H242" s="2">
        <f>D242*시뮬레이션!E242*시뮬레이션!D242</f>
        <v>0</v>
      </c>
      <c r="J242" s="5">
        <f t="shared" si="17"/>
        <v>41514</v>
      </c>
      <c r="K242" s="2">
        <f t="shared" si="18"/>
        <v>24943965.709581062</v>
      </c>
      <c r="L242" s="2">
        <f>$C$2*시뮬레이션!F242*시뮬레이션!D242</f>
        <v>24943965.709581062</v>
      </c>
    </row>
    <row r="243" spans="2:12" x14ac:dyDescent="0.3">
      <c r="B243" s="1">
        <v>41515</v>
      </c>
      <c r="C243" s="46">
        <f>VLOOKUP(시뮬레이션!B243,시뮬레이션!$K:$Q,6,0)</f>
        <v>358.99281120485495</v>
      </c>
      <c r="D243" s="46">
        <f>VLOOKUP(시뮬레이션!B243,시뮬레이션!$K:$Q,7,0)</f>
        <v>0</v>
      </c>
      <c r="F243" s="5">
        <f t="shared" si="16"/>
        <v>41515</v>
      </c>
      <c r="G243" s="7">
        <f>C243*시뮬레이션!D243*시뮬레이션!F243</f>
        <v>25078793.5371673</v>
      </c>
      <c r="H243" s="2">
        <f>D243*시뮬레이션!E243*시뮬레이션!D243</f>
        <v>0</v>
      </c>
      <c r="J243" s="5">
        <f t="shared" si="17"/>
        <v>41515</v>
      </c>
      <c r="K243" s="2">
        <f t="shared" si="18"/>
        <v>25078793.5371673</v>
      </c>
      <c r="L243" s="2">
        <f>$C$2*시뮬레이션!F243*시뮬레이션!D243</f>
        <v>25078793.537167303</v>
      </c>
    </row>
    <row r="244" spans="2:12" x14ac:dyDescent="0.3">
      <c r="B244" s="1">
        <v>41516</v>
      </c>
      <c r="C244" s="46">
        <f>VLOOKUP(시뮬레이션!B244,시뮬레이션!$K:$Q,6,0)</f>
        <v>358.99281120485495</v>
      </c>
      <c r="D244" s="46">
        <f>VLOOKUP(시뮬레이션!B244,시뮬레이션!$K:$Q,7,0)</f>
        <v>0</v>
      </c>
      <c r="F244" s="5">
        <f t="shared" si="16"/>
        <v>41516</v>
      </c>
      <c r="G244" s="7">
        <f>C244*시뮬레이션!D244*시뮬레이션!F244</f>
        <v>24874415.986007322</v>
      </c>
      <c r="H244" s="2">
        <f>D244*시뮬레이션!E244*시뮬레이션!D244</f>
        <v>0</v>
      </c>
      <c r="J244" s="5">
        <f t="shared" si="17"/>
        <v>41516</v>
      </c>
      <c r="K244" s="2">
        <f t="shared" si="18"/>
        <v>24874415.986007322</v>
      </c>
      <c r="L244" s="2">
        <f>$C$2*시뮬레이션!F244*시뮬레이션!D244</f>
        <v>24874415.986007322</v>
      </c>
    </row>
    <row r="245" spans="2:12" x14ac:dyDescent="0.3">
      <c r="B245" s="1">
        <v>41517</v>
      </c>
      <c r="C245" s="46">
        <f>VLOOKUP(시뮬레이션!B245,시뮬레이션!$K:$Q,6,0)</f>
        <v>358.99281120485495</v>
      </c>
      <c r="D245" s="46">
        <f>VLOOKUP(시뮬레이션!B245,시뮬레이션!$K:$Q,7,0)</f>
        <v>0</v>
      </c>
      <c r="F245" s="5">
        <f t="shared" si="16"/>
        <v>41517</v>
      </c>
      <c r="G245" s="7">
        <f>C245*시뮬레이션!D245*시뮬레이션!F245</f>
        <v>24874415.986007322</v>
      </c>
      <c r="H245" s="2">
        <f>D245*시뮬레이션!E245*시뮬레이션!D245</f>
        <v>0</v>
      </c>
      <c r="J245" s="5">
        <f t="shared" si="17"/>
        <v>41517</v>
      </c>
      <c r="K245" s="2">
        <f t="shared" si="18"/>
        <v>24874415.986007322</v>
      </c>
      <c r="L245" s="2">
        <f>$C$2*시뮬레이션!F245*시뮬레이션!D245</f>
        <v>24874415.986007322</v>
      </c>
    </row>
    <row r="246" spans="2:12" x14ac:dyDescent="0.3">
      <c r="B246" s="1">
        <v>41518</v>
      </c>
      <c r="C246" s="46">
        <f>VLOOKUP(시뮬레이션!B246,시뮬레이션!$K:$Q,6,0)</f>
        <v>358.99281120485495</v>
      </c>
      <c r="D246" s="46">
        <f>VLOOKUP(시뮬레이션!B246,시뮬레이션!$K:$Q,7,0)</f>
        <v>0</v>
      </c>
      <c r="F246" s="5">
        <f t="shared" si="16"/>
        <v>41518</v>
      </c>
      <c r="G246" s="7">
        <f>C246*시뮬레이션!D246*시뮬레이션!F246</f>
        <v>24874415.986007322</v>
      </c>
      <c r="H246" s="2">
        <f>D246*시뮬레이션!E246*시뮬레이션!D246</f>
        <v>0</v>
      </c>
      <c r="J246" s="5">
        <f t="shared" si="17"/>
        <v>41518</v>
      </c>
      <c r="K246" s="2">
        <f t="shared" si="18"/>
        <v>24874415.986007322</v>
      </c>
      <c r="L246" s="2">
        <f>$C$2*시뮬레이션!F246*시뮬레이션!D246</f>
        <v>24874415.986007322</v>
      </c>
    </row>
    <row r="247" spans="2:12" x14ac:dyDescent="0.3">
      <c r="B247" s="1">
        <v>41519</v>
      </c>
      <c r="C247" s="46">
        <f>VLOOKUP(시뮬레이션!B247,시뮬레이션!$K:$Q,6,0)</f>
        <v>358.99281120485495</v>
      </c>
      <c r="D247" s="46">
        <f>VLOOKUP(시뮬레이션!B247,시뮬레이션!$K:$Q,7,0)</f>
        <v>0</v>
      </c>
      <c r="F247" s="5">
        <f t="shared" si="16"/>
        <v>41519</v>
      </c>
      <c r="G247" s="7">
        <f>C247*시뮬레이션!D247*시뮬레이션!F247</f>
        <v>24658658.326832872</v>
      </c>
      <c r="H247" s="2">
        <f>D247*시뮬레이션!E247*시뮬레이션!D247</f>
        <v>0</v>
      </c>
      <c r="J247" s="5">
        <f t="shared" si="17"/>
        <v>41519</v>
      </c>
      <c r="K247" s="2">
        <f t="shared" si="18"/>
        <v>24658658.326832872</v>
      </c>
      <c r="L247" s="2">
        <f>$C$2*시뮬레이션!F247*시뮬레이션!D247</f>
        <v>24658658.326832872</v>
      </c>
    </row>
    <row r="248" spans="2:12" x14ac:dyDescent="0.3">
      <c r="B248" s="1">
        <v>41520</v>
      </c>
      <c r="C248" s="46">
        <f>VLOOKUP(시뮬레이션!B248,시뮬레이션!$K:$Q,6,0)</f>
        <v>358.99281120485495</v>
      </c>
      <c r="D248" s="46">
        <f>VLOOKUP(시뮬레이션!B248,시뮬레이션!$K:$Q,7,0)</f>
        <v>0</v>
      </c>
      <c r="F248" s="5">
        <f t="shared" si="16"/>
        <v>41520</v>
      </c>
      <c r="G248" s="7">
        <f>C248*시뮬레이션!D248*시뮬레이션!F248</f>
        <v>24802665.564702339</v>
      </c>
      <c r="H248" s="2">
        <f>D248*시뮬레이션!E248*시뮬레이션!D248</f>
        <v>0</v>
      </c>
      <c r="J248" s="5">
        <f t="shared" si="17"/>
        <v>41520</v>
      </c>
      <c r="K248" s="2">
        <f t="shared" si="18"/>
        <v>24802665.564702339</v>
      </c>
      <c r="L248" s="2">
        <f>$C$2*시뮬레이션!F248*시뮬레이션!D248</f>
        <v>24802665.564702339</v>
      </c>
    </row>
    <row r="249" spans="2:12" x14ac:dyDescent="0.3">
      <c r="B249" s="1">
        <v>41521</v>
      </c>
      <c r="C249" s="46">
        <f>VLOOKUP(시뮬레이션!B249,시뮬레이션!$K:$Q,6,0)</f>
        <v>358.99281120485495</v>
      </c>
      <c r="D249" s="46">
        <f>VLOOKUP(시뮬레이션!B249,시뮬레이션!$K:$Q,7,0)</f>
        <v>0</v>
      </c>
      <c r="F249" s="5">
        <f t="shared" si="16"/>
        <v>41521</v>
      </c>
      <c r="G249" s="7">
        <f>C249*시뮬레이션!D249*시뮬레이션!F249</f>
        <v>25352203.718655758</v>
      </c>
      <c r="H249" s="2">
        <f>D249*시뮬레이션!E249*시뮬레이션!D249</f>
        <v>0</v>
      </c>
      <c r="J249" s="5">
        <f t="shared" si="17"/>
        <v>41521</v>
      </c>
      <c r="K249" s="2">
        <f t="shared" si="18"/>
        <v>25352203.718655758</v>
      </c>
      <c r="L249" s="2">
        <f>$C$2*시뮬레이션!F249*시뮬레이션!D249</f>
        <v>25352203.718655754</v>
      </c>
    </row>
    <row r="250" spans="2:12" x14ac:dyDescent="0.3">
      <c r="B250" s="1">
        <v>41522</v>
      </c>
      <c r="C250" s="46">
        <f>VLOOKUP(시뮬레이션!B250,시뮬레이션!$K:$Q,6,0)</f>
        <v>358.99281120485495</v>
      </c>
      <c r="D250" s="46">
        <f>VLOOKUP(시뮬레이션!B250,시뮬레이션!$K:$Q,7,0)</f>
        <v>0</v>
      </c>
      <c r="F250" s="5">
        <f t="shared" si="16"/>
        <v>41522</v>
      </c>
      <c r="G250" s="7">
        <f>C250*시뮬레이션!D250*시뮬레이션!F250</f>
        <v>25632260.113554455</v>
      </c>
      <c r="H250" s="2">
        <f>D250*시뮬레이션!E250*시뮬레이션!D250</f>
        <v>0</v>
      </c>
      <c r="J250" s="5">
        <f t="shared" si="17"/>
        <v>41522</v>
      </c>
      <c r="K250" s="2">
        <f t="shared" si="18"/>
        <v>25632260.113554455</v>
      </c>
      <c r="L250" s="2">
        <f>$C$2*시뮬레이션!F250*시뮬레이션!D250</f>
        <v>25632260.113554455</v>
      </c>
    </row>
    <row r="251" spans="2:12" x14ac:dyDescent="0.3">
      <c r="B251" s="1">
        <v>41523</v>
      </c>
      <c r="C251" s="46">
        <f>VLOOKUP(시뮬레이션!B251,시뮬레이션!$K:$Q,6,0)</f>
        <v>358.99281120485495</v>
      </c>
      <c r="D251" s="46">
        <f>VLOOKUP(시뮬레이션!B251,시뮬레이션!$K:$Q,7,0)</f>
        <v>0</v>
      </c>
      <c r="F251" s="5">
        <f t="shared" si="16"/>
        <v>41523</v>
      </c>
      <c r="G251" s="7">
        <f>C251*시뮬레이션!D251*시뮬레이션!F251</f>
        <v>25392015.841921967</v>
      </c>
      <c r="H251" s="2">
        <f>D251*시뮬레이션!E251*시뮬레이션!D251</f>
        <v>0</v>
      </c>
      <c r="J251" s="5">
        <f t="shared" si="17"/>
        <v>41523</v>
      </c>
      <c r="K251" s="2">
        <f t="shared" si="18"/>
        <v>25392015.841921967</v>
      </c>
      <c r="L251" s="2">
        <f>$C$2*시뮬레이션!F251*시뮬레이션!D251</f>
        <v>25392015.841921967</v>
      </c>
    </row>
    <row r="252" spans="2:12" x14ac:dyDescent="0.3">
      <c r="B252" s="1">
        <v>41524</v>
      </c>
      <c r="C252" s="46">
        <f>VLOOKUP(시뮬레이션!B252,시뮬레이션!$K:$Q,6,0)</f>
        <v>358.99281120485495</v>
      </c>
      <c r="D252" s="46">
        <f>VLOOKUP(시뮬레이션!B252,시뮬레이션!$K:$Q,7,0)</f>
        <v>0</v>
      </c>
      <c r="F252" s="5">
        <f t="shared" si="16"/>
        <v>41524</v>
      </c>
      <c r="G252" s="7">
        <f>C252*시뮬레이션!D252*시뮬레이션!F252</f>
        <v>25392015.841921967</v>
      </c>
      <c r="H252" s="2">
        <f>D252*시뮬레이션!E252*시뮬레이션!D252</f>
        <v>0</v>
      </c>
      <c r="J252" s="5">
        <f t="shared" si="17"/>
        <v>41524</v>
      </c>
      <c r="K252" s="2">
        <f t="shared" si="18"/>
        <v>25392015.841921967</v>
      </c>
      <c r="L252" s="2">
        <f>$C$2*시뮬레이션!F252*시뮬레이션!D252</f>
        <v>25392015.841921967</v>
      </c>
    </row>
    <row r="253" spans="2:12" x14ac:dyDescent="0.3">
      <c r="B253" s="1">
        <v>41525</v>
      </c>
      <c r="C253" s="46">
        <f>VLOOKUP(시뮬레이션!B253,시뮬레이션!$K:$Q,6,0)</f>
        <v>358.99281120485495</v>
      </c>
      <c r="D253" s="46">
        <f>VLOOKUP(시뮬레이션!B253,시뮬레이션!$K:$Q,7,0)</f>
        <v>0</v>
      </c>
      <c r="F253" s="5">
        <f t="shared" si="16"/>
        <v>41525</v>
      </c>
      <c r="G253" s="7">
        <f>C253*시뮬레이션!D253*시뮬레이션!F253</f>
        <v>25392015.841921967</v>
      </c>
      <c r="H253" s="2">
        <f>D253*시뮬레이션!E253*시뮬레이션!D253</f>
        <v>0</v>
      </c>
      <c r="J253" s="5">
        <f t="shared" si="17"/>
        <v>41525</v>
      </c>
      <c r="K253" s="2">
        <f t="shared" si="18"/>
        <v>25392015.841921967</v>
      </c>
      <c r="L253" s="2">
        <f>$C$2*시뮬레이션!F253*시뮬레이션!D253</f>
        <v>25392015.841921967</v>
      </c>
    </row>
    <row r="254" spans="2:12" x14ac:dyDescent="0.3">
      <c r="B254" s="1">
        <v>41526</v>
      </c>
      <c r="C254" s="46">
        <f>VLOOKUP(시뮬레이션!B254,시뮬레이션!$K:$Q,6,0)</f>
        <v>358.99281120485495</v>
      </c>
      <c r="D254" s="46">
        <f>VLOOKUP(시뮬레이션!B254,시뮬레이션!$K:$Q,7,0)</f>
        <v>0</v>
      </c>
      <c r="F254" s="5">
        <f t="shared" si="16"/>
        <v>41526</v>
      </c>
      <c r="G254" s="7">
        <f>C254*시뮬레이션!D254*시뮬레이션!F254</f>
        <v>25583534.557778835</v>
      </c>
      <c r="H254" s="2">
        <f>D254*시뮬레이션!E254*시뮬레이션!D254</f>
        <v>0</v>
      </c>
      <c r="J254" s="5">
        <f t="shared" si="17"/>
        <v>41526</v>
      </c>
      <c r="K254" s="2">
        <f t="shared" si="18"/>
        <v>25583534.557778835</v>
      </c>
      <c r="L254" s="2">
        <f>$C$2*시뮬레이션!F254*시뮬레이션!D254</f>
        <v>25583534.557778832</v>
      </c>
    </row>
    <row r="255" spans="2:12" x14ac:dyDescent="0.3">
      <c r="B255" s="1">
        <v>41527</v>
      </c>
      <c r="C255" s="46">
        <f>VLOOKUP(시뮬레이션!B255,시뮬레이션!$K:$Q,6,0)</f>
        <v>358.99281120485495</v>
      </c>
      <c r="D255" s="46">
        <f>VLOOKUP(시뮬레이션!B255,시뮬레이션!$K:$Q,7,0)</f>
        <v>0</v>
      </c>
      <c r="F255" s="5">
        <f t="shared" si="16"/>
        <v>41527</v>
      </c>
      <c r="G255" s="7">
        <f>C255*시뮬레이션!D255*시뮬레이션!F255</f>
        <v>26017677.488110073</v>
      </c>
      <c r="H255" s="2">
        <f>D255*시뮬레이션!E255*시뮬레이션!D255</f>
        <v>0</v>
      </c>
      <c r="J255" s="5">
        <f t="shared" si="17"/>
        <v>41527</v>
      </c>
      <c r="K255" s="2">
        <f t="shared" si="18"/>
        <v>26017677.488110073</v>
      </c>
      <c r="L255" s="2">
        <f>$C$2*시뮬레이션!F255*시뮬레이션!D255</f>
        <v>26017677.488110073</v>
      </c>
    </row>
    <row r="256" spans="2:12" x14ac:dyDescent="0.3">
      <c r="B256" s="1">
        <v>41528</v>
      </c>
      <c r="C256" s="46">
        <f>VLOOKUP(시뮬레이션!B256,시뮬레이션!$K:$Q,6,0)</f>
        <v>358.99281120485495</v>
      </c>
      <c r="D256" s="46">
        <f>VLOOKUP(시뮬레이션!B256,시뮬레이션!$K:$Q,7,0)</f>
        <v>0</v>
      </c>
      <c r="F256" s="5">
        <f t="shared" si="16"/>
        <v>41528</v>
      </c>
      <c r="G256" s="7">
        <f>C256*시뮬레이션!D256*시뮬레이션!F256</f>
        <v>26004824.791584034</v>
      </c>
      <c r="H256" s="2">
        <f>D256*시뮬레이션!E256*시뮬레이션!D256</f>
        <v>0</v>
      </c>
      <c r="J256" s="5">
        <f t="shared" si="17"/>
        <v>41528</v>
      </c>
      <c r="K256" s="2">
        <f t="shared" si="18"/>
        <v>26004824.791584034</v>
      </c>
      <c r="L256" s="2">
        <f>$C$2*시뮬레이션!F256*시뮬레이션!D256</f>
        <v>26004824.791584034</v>
      </c>
    </row>
    <row r="257" spans="2:12" x14ac:dyDescent="0.3">
      <c r="B257" s="1">
        <v>41529</v>
      </c>
      <c r="C257" s="46">
        <f>VLOOKUP(시뮬레이션!B257,시뮬레이션!$K:$Q,6,0)</f>
        <v>358.99281120485495</v>
      </c>
      <c r="D257" s="46">
        <f>VLOOKUP(시뮬레이션!B257,시뮬레이션!$K:$Q,7,0)</f>
        <v>0</v>
      </c>
      <c r="F257" s="5">
        <f t="shared" si="16"/>
        <v>41529</v>
      </c>
      <c r="G257" s="7">
        <f>C257*시뮬레이션!D257*시뮬레이션!F257</f>
        <v>25798250.671110138</v>
      </c>
      <c r="H257" s="2">
        <f>D257*시뮬레이션!E257*시뮬레이션!D257</f>
        <v>0</v>
      </c>
      <c r="J257" s="5">
        <f t="shared" si="17"/>
        <v>41529</v>
      </c>
      <c r="K257" s="2">
        <f t="shared" si="18"/>
        <v>25798250.671110138</v>
      </c>
      <c r="L257" s="2">
        <f>$C$2*시뮬레이션!F257*시뮬레이션!D257</f>
        <v>25798250.671110138</v>
      </c>
    </row>
    <row r="258" spans="2:12" x14ac:dyDescent="0.3">
      <c r="B258" s="1">
        <v>41530</v>
      </c>
      <c r="C258" s="46">
        <f>VLOOKUP(시뮬레이션!B258,시뮬레이션!$K:$Q,6,0)</f>
        <v>358.99281120485495</v>
      </c>
      <c r="D258" s="46">
        <f>VLOOKUP(시뮬레이션!B258,시뮬레이션!$K:$Q,7,0)</f>
        <v>0</v>
      </c>
      <c r="F258" s="5">
        <f t="shared" si="16"/>
        <v>41530</v>
      </c>
      <c r="G258" s="7">
        <f>C258*시뮬레이션!D258*시뮬레이션!F258</f>
        <v>25963195.123613976</v>
      </c>
      <c r="H258" s="2">
        <f>D258*시뮬레이션!E258*시뮬레이션!D258</f>
        <v>0</v>
      </c>
      <c r="J258" s="5">
        <f t="shared" si="17"/>
        <v>41530</v>
      </c>
      <c r="K258" s="2">
        <f t="shared" si="18"/>
        <v>25963195.123613976</v>
      </c>
      <c r="L258" s="2">
        <f>$C$2*시뮬레이션!F258*시뮬레이션!D258</f>
        <v>25963195.12361398</v>
      </c>
    </row>
    <row r="259" spans="2:12" x14ac:dyDescent="0.3">
      <c r="B259" s="1">
        <v>41531</v>
      </c>
      <c r="C259" s="46">
        <f>VLOOKUP(시뮬레이션!B259,시뮬레이션!$K:$Q,6,0)</f>
        <v>358.99281120485495</v>
      </c>
      <c r="D259" s="46">
        <f>VLOOKUP(시뮬레이션!B259,시뮬레이션!$K:$Q,7,0)</f>
        <v>0</v>
      </c>
      <c r="F259" s="5">
        <f t="shared" ref="F259:F322" si="19">B259</f>
        <v>41531</v>
      </c>
      <c r="G259" s="7">
        <f>C259*시뮬레이션!D259*시뮬레이션!F259</f>
        <v>25963195.123613976</v>
      </c>
      <c r="H259" s="2">
        <f>D259*시뮬레이션!E259*시뮬레이션!D259</f>
        <v>0</v>
      </c>
      <c r="J259" s="5">
        <f t="shared" ref="J259:J322" si="20">B259</f>
        <v>41531</v>
      </c>
      <c r="K259" s="2">
        <f t="shared" ref="K259:K322" si="21">SUM(G259:H259)</f>
        <v>25963195.123613976</v>
      </c>
      <c r="L259" s="2">
        <f>$C$2*시뮬레이션!F259*시뮬레이션!D259</f>
        <v>25963195.12361398</v>
      </c>
    </row>
    <row r="260" spans="2:12" x14ac:dyDescent="0.3">
      <c r="B260" s="1">
        <v>41532</v>
      </c>
      <c r="C260" s="46">
        <f>VLOOKUP(시뮬레이션!B260,시뮬레이션!$K:$Q,6,0)</f>
        <v>358.99281120485495</v>
      </c>
      <c r="D260" s="46">
        <f>VLOOKUP(시뮬레이션!B260,시뮬레이션!$K:$Q,7,0)</f>
        <v>0</v>
      </c>
      <c r="F260" s="5">
        <f t="shared" si="19"/>
        <v>41532</v>
      </c>
      <c r="G260" s="7">
        <f>C260*시뮬레이션!D260*시뮬레이션!F260</f>
        <v>25963195.123613976</v>
      </c>
      <c r="H260" s="2">
        <f>D260*시뮬레이션!E260*시뮬레이션!D260</f>
        <v>0</v>
      </c>
      <c r="J260" s="5">
        <f t="shared" si="20"/>
        <v>41532</v>
      </c>
      <c r="K260" s="2">
        <f t="shared" si="21"/>
        <v>25963195.123613976</v>
      </c>
      <c r="L260" s="2">
        <f>$C$2*시뮬레이션!F260*시뮬레이션!D260</f>
        <v>25963195.12361398</v>
      </c>
    </row>
    <row r="261" spans="2:12" x14ac:dyDescent="0.3">
      <c r="B261" s="1">
        <v>41533</v>
      </c>
      <c r="C261" s="46">
        <f>VLOOKUP(시뮬레이션!B261,시뮬레이션!$K:$Q,6,0)</f>
        <v>358.99281120485495</v>
      </c>
      <c r="D261" s="46">
        <f>VLOOKUP(시뮬레이션!B261,시뮬레이션!$K:$Q,7,0)</f>
        <v>0</v>
      </c>
      <c r="F261" s="5">
        <f t="shared" si="19"/>
        <v>41533</v>
      </c>
      <c r="G261" s="7">
        <f>C261*시뮬레이션!D261*시뮬레이션!F261</f>
        <v>25936394.87428629</v>
      </c>
      <c r="H261" s="2">
        <f>D261*시뮬레이션!E261*시뮬레이션!D261</f>
        <v>0</v>
      </c>
      <c r="J261" s="5">
        <f t="shared" si="20"/>
        <v>41533</v>
      </c>
      <c r="K261" s="2">
        <f t="shared" si="21"/>
        <v>25936394.87428629</v>
      </c>
      <c r="L261" s="2">
        <f>$C$2*시뮬레이션!F261*시뮬레이션!D261</f>
        <v>25936394.87428629</v>
      </c>
    </row>
    <row r="262" spans="2:12" x14ac:dyDescent="0.3">
      <c r="B262" s="1">
        <v>41534</v>
      </c>
      <c r="C262" s="46">
        <f>VLOOKUP(시뮬레이션!B262,시뮬레이션!$K:$Q,6,0)</f>
        <v>358.99281120485495</v>
      </c>
      <c r="D262" s="46">
        <f>VLOOKUP(시뮬레이션!B262,시뮬레이션!$K:$Q,7,0)</f>
        <v>0</v>
      </c>
      <c r="F262" s="5">
        <f t="shared" si="19"/>
        <v>41534</v>
      </c>
      <c r="G262" s="7">
        <f>C262*시뮬레이션!D262*시뮬레이션!F262</f>
        <v>26162162.222317718</v>
      </c>
      <c r="H262" s="2">
        <f>D262*시뮬레이션!E262*시뮬레이션!D262</f>
        <v>0</v>
      </c>
      <c r="J262" s="5">
        <f t="shared" si="20"/>
        <v>41534</v>
      </c>
      <c r="K262" s="2">
        <f t="shared" si="21"/>
        <v>26162162.222317718</v>
      </c>
      <c r="L262" s="2">
        <f>$C$2*시뮬레이션!F262*시뮬레이션!D262</f>
        <v>26162162.222317718</v>
      </c>
    </row>
    <row r="263" spans="2:12" x14ac:dyDescent="0.3">
      <c r="B263" s="1">
        <v>41535</v>
      </c>
      <c r="C263" s="46">
        <f>VLOOKUP(시뮬레이션!B263,시뮬레이션!$K:$Q,6,0)</f>
        <v>358.99281120485495</v>
      </c>
      <c r="D263" s="46">
        <f>VLOOKUP(시뮬레이션!B263,시뮬레이션!$K:$Q,7,0)</f>
        <v>0</v>
      </c>
      <c r="F263" s="5">
        <f t="shared" si="19"/>
        <v>41535</v>
      </c>
      <c r="G263" s="7">
        <f>C263*시뮬레이션!D263*시뮬레이션!F263</f>
        <v>26395683.456078362</v>
      </c>
      <c r="H263" s="2">
        <f>D263*시뮬레이션!E263*시뮬레이션!D263</f>
        <v>0</v>
      </c>
      <c r="J263" s="5">
        <f t="shared" si="20"/>
        <v>41535</v>
      </c>
      <c r="K263" s="2">
        <f t="shared" si="21"/>
        <v>26395683.456078362</v>
      </c>
      <c r="L263" s="2">
        <f>$C$2*시뮬레이션!F263*시뮬레이션!D263</f>
        <v>26395683.456078365</v>
      </c>
    </row>
    <row r="264" spans="2:12" x14ac:dyDescent="0.3">
      <c r="B264" s="1">
        <v>41536</v>
      </c>
      <c r="C264" s="46">
        <f>VLOOKUP(시뮬레이션!B264,시뮬레이션!$K:$Q,6,0)</f>
        <v>358.99281120485495</v>
      </c>
      <c r="D264" s="46">
        <f>VLOOKUP(시뮬레이션!B264,시뮬레이션!$K:$Q,7,0)</f>
        <v>0</v>
      </c>
      <c r="F264" s="5">
        <f t="shared" si="19"/>
        <v>41536</v>
      </c>
      <c r="G264" s="7">
        <f>C264*시뮬레이션!D264*시뮬레이션!F264</f>
        <v>26317843.04482482</v>
      </c>
      <c r="H264" s="2">
        <f>D264*시뮬레이션!E264*시뮬레이션!D264</f>
        <v>0</v>
      </c>
      <c r="J264" s="5">
        <f t="shared" si="20"/>
        <v>41536</v>
      </c>
      <c r="K264" s="2">
        <f t="shared" si="21"/>
        <v>26317843.04482482</v>
      </c>
      <c r="L264" s="2">
        <f>$C$2*시뮬레이션!F264*시뮬레이션!D264</f>
        <v>26317843.044824816</v>
      </c>
    </row>
    <row r="265" spans="2:12" x14ac:dyDescent="0.3">
      <c r="B265" s="1">
        <v>41537</v>
      </c>
      <c r="C265" s="46">
        <f>VLOOKUP(시뮬레이션!B265,시뮬레이션!$K:$Q,6,0)</f>
        <v>358.99281120485495</v>
      </c>
      <c r="D265" s="46">
        <f>VLOOKUP(시뮬레이션!B265,시뮬레이션!$K:$Q,7,0)</f>
        <v>0</v>
      </c>
      <c r="F265" s="5">
        <f t="shared" si="19"/>
        <v>41537</v>
      </c>
      <c r="G265" s="7">
        <f>C265*시뮬레이션!D265*시뮬레이션!F265</f>
        <v>26173838.284005754</v>
      </c>
      <c r="H265" s="2">
        <f>D265*시뮬레이션!E265*시뮬레이션!D265</f>
        <v>0</v>
      </c>
      <c r="J265" s="5">
        <f t="shared" si="20"/>
        <v>41537</v>
      </c>
      <c r="K265" s="2">
        <f t="shared" si="21"/>
        <v>26173838.284005754</v>
      </c>
      <c r="L265" s="2">
        <f>$C$2*시뮬레이션!F265*시뮬레이션!D265</f>
        <v>26173838.284005754</v>
      </c>
    </row>
    <row r="266" spans="2:12" x14ac:dyDescent="0.3">
      <c r="B266" s="1">
        <v>41538</v>
      </c>
      <c r="C266" s="46">
        <f>VLOOKUP(시뮬레이션!B266,시뮬레이션!$K:$Q,6,0)</f>
        <v>358.99281120485495</v>
      </c>
      <c r="D266" s="46">
        <f>VLOOKUP(시뮬레이션!B266,시뮬레이션!$K:$Q,7,0)</f>
        <v>0</v>
      </c>
      <c r="F266" s="5">
        <f t="shared" si="19"/>
        <v>41538</v>
      </c>
      <c r="G266" s="7">
        <f>C266*시뮬레이션!D266*시뮬레이션!F266</f>
        <v>26173838.284005754</v>
      </c>
      <c r="H266" s="2">
        <f>D266*시뮬레이션!E266*시뮬레이션!D266</f>
        <v>0</v>
      </c>
      <c r="J266" s="5">
        <f t="shared" si="20"/>
        <v>41538</v>
      </c>
      <c r="K266" s="2">
        <f t="shared" si="21"/>
        <v>26173838.284005754</v>
      </c>
      <c r="L266" s="2">
        <f>$C$2*시뮬레이션!F266*시뮬레이션!D266</f>
        <v>26173838.284005754</v>
      </c>
    </row>
    <row r="267" spans="2:12" x14ac:dyDescent="0.3">
      <c r="B267" s="1">
        <v>41539</v>
      </c>
      <c r="C267" s="46">
        <f>VLOOKUP(시뮬레이션!B267,시뮬레이션!$K:$Q,6,0)</f>
        <v>358.99281120485495</v>
      </c>
      <c r="D267" s="46">
        <f>VLOOKUP(시뮬레이션!B267,시뮬레이션!$K:$Q,7,0)</f>
        <v>0</v>
      </c>
      <c r="F267" s="5">
        <f t="shared" si="19"/>
        <v>41539</v>
      </c>
      <c r="G267" s="7">
        <f>C267*시뮬레이션!D267*시뮬레이션!F267</f>
        <v>26173838.284005754</v>
      </c>
      <c r="H267" s="2">
        <f>D267*시뮬레이션!E267*시뮬레이션!D267</f>
        <v>0</v>
      </c>
      <c r="J267" s="5">
        <f t="shared" si="20"/>
        <v>41539</v>
      </c>
      <c r="K267" s="2">
        <f t="shared" si="21"/>
        <v>26173838.284005754</v>
      </c>
      <c r="L267" s="2">
        <f>$C$2*시뮬레이션!F267*시뮬레이션!D267</f>
        <v>26173838.284005754</v>
      </c>
    </row>
    <row r="268" spans="2:12" x14ac:dyDescent="0.3">
      <c r="B268" s="1">
        <v>41540</v>
      </c>
      <c r="C268" s="46">
        <f>VLOOKUP(시뮬레이션!B268,시뮬레이션!$K:$Q,6,0)</f>
        <v>358.99281120485495</v>
      </c>
      <c r="D268" s="46">
        <f>VLOOKUP(시뮬레이션!B268,시뮬레이션!$K:$Q,7,0)</f>
        <v>0</v>
      </c>
      <c r="F268" s="5">
        <f t="shared" si="19"/>
        <v>41540</v>
      </c>
      <c r="G268" s="7">
        <f>C268*시뮬레이션!D268*시뮬레이션!F268</f>
        <v>25805932.076190773</v>
      </c>
      <c r="H268" s="2">
        <f>D268*시뮬레이션!E268*시뮬레이션!D268</f>
        <v>0</v>
      </c>
      <c r="J268" s="5">
        <f t="shared" si="20"/>
        <v>41540</v>
      </c>
      <c r="K268" s="2">
        <f t="shared" si="21"/>
        <v>25805932.076190773</v>
      </c>
      <c r="L268" s="2">
        <f>$C$2*시뮬레이션!F268*시뮬레이션!D268</f>
        <v>25805932.076190773</v>
      </c>
    </row>
    <row r="269" spans="2:12" x14ac:dyDescent="0.3">
      <c r="B269" s="1">
        <v>41541</v>
      </c>
      <c r="C269" s="46">
        <f>VLOOKUP(시뮬레이션!B269,시뮬레이션!$K:$Q,6,0)</f>
        <v>358.99281120485495</v>
      </c>
      <c r="D269" s="46">
        <f>VLOOKUP(시뮬레이션!B269,시뮬레이션!$K:$Q,7,0)</f>
        <v>0</v>
      </c>
      <c r="F269" s="5">
        <f t="shared" si="19"/>
        <v>41541</v>
      </c>
      <c r="G269" s="7">
        <f>C269*시뮬레이션!D269*시뮬레이션!F269</f>
        <v>25828569.229484044</v>
      </c>
      <c r="H269" s="2">
        <f>D269*시뮬레이션!E269*시뮬레이션!D269</f>
        <v>0</v>
      </c>
      <c r="J269" s="5">
        <f t="shared" si="20"/>
        <v>41541</v>
      </c>
      <c r="K269" s="2">
        <f t="shared" si="21"/>
        <v>25828569.229484044</v>
      </c>
      <c r="L269" s="2">
        <f>$C$2*시뮬레이션!F269*시뮬레이션!D269</f>
        <v>25828569.229484044</v>
      </c>
    </row>
    <row r="270" spans="2:12" x14ac:dyDescent="0.3">
      <c r="B270" s="1">
        <v>41542</v>
      </c>
      <c r="C270" s="46">
        <f>VLOOKUP(시뮬레이션!B270,시뮬레이션!$K:$Q,6,0)</f>
        <v>358.99281120485495</v>
      </c>
      <c r="D270" s="46">
        <f>VLOOKUP(시뮬레이션!B270,시뮬레이션!$K:$Q,7,0)</f>
        <v>0</v>
      </c>
      <c r="F270" s="5">
        <f t="shared" si="19"/>
        <v>41542</v>
      </c>
      <c r="G270" s="7">
        <f>C270*시뮬레이션!D270*시뮬레이션!F270</f>
        <v>25972451.394258074</v>
      </c>
      <c r="H270" s="2">
        <f>D270*시뮬레이션!E270*시뮬레이션!D270</f>
        <v>0</v>
      </c>
      <c r="J270" s="5">
        <f t="shared" si="20"/>
        <v>41542</v>
      </c>
      <c r="K270" s="2">
        <f t="shared" si="21"/>
        <v>25972451.394258074</v>
      </c>
      <c r="L270" s="2">
        <f>$C$2*시뮬레이션!F270*시뮬레이션!D270</f>
        <v>25972451.394258074</v>
      </c>
    </row>
    <row r="271" spans="2:12" x14ac:dyDescent="0.3">
      <c r="B271" s="1">
        <v>41543</v>
      </c>
      <c r="C271" s="46">
        <f>VLOOKUP(시뮬레이션!B271,시뮬레이션!$K:$Q,6,0)</f>
        <v>358.99281120485495</v>
      </c>
      <c r="D271" s="46">
        <f>VLOOKUP(시뮬레이션!B271,시뮬레이션!$K:$Q,7,0)</f>
        <v>0</v>
      </c>
      <c r="F271" s="5">
        <f t="shared" si="19"/>
        <v>41543</v>
      </c>
      <c r="G271" s="7">
        <f>C271*시뮬레이션!D271*시뮬레이션!F271</f>
        <v>25904453.991499268</v>
      </c>
      <c r="H271" s="2">
        <f>D271*시뮬레이션!E271*시뮬레이션!D271</f>
        <v>0</v>
      </c>
      <c r="J271" s="5">
        <f t="shared" si="20"/>
        <v>41543</v>
      </c>
      <c r="K271" s="2">
        <f t="shared" si="21"/>
        <v>25904453.991499268</v>
      </c>
      <c r="L271" s="2">
        <f>$C$2*시뮬레이션!F271*시뮬레이션!D271</f>
        <v>25904453.991499271</v>
      </c>
    </row>
    <row r="272" spans="2:12" x14ac:dyDescent="0.3">
      <c r="B272" s="1">
        <v>41544</v>
      </c>
      <c r="C272" s="46">
        <f>VLOOKUP(시뮬레이션!B272,시뮬레이션!$K:$Q,6,0)</f>
        <v>358.99281120485495</v>
      </c>
      <c r="D272" s="46">
        <f>VLOOKUP(시뮬레이션!B272,시뮬레이션!$K:$Q,7,0)</f>
        <v>0</v>
      </c>
      <c r="F272" s="5">
        <f t="shared" si="19"/>
        <v>41544</v>
      </c>
      <c r="G272" s="7">
        <f>C272*시뮬레이션!D272*시뮬레이션!F272</f>
        <v>25667602.022436265</v>
      </c>
      <c r="H272" s="2">
        <f>D272*시뮬레이션!E272*시뮬레이션!D272</f>
        <v>0</v>
      </c>
      <c r="J272" s="5">
        <f t="shared" si="20"/>
        <v>41544</v>
      </c>
      <c r="K272" s="2">
        <f t="shared" si="21"/>
        <v>25667602.022436265</v>
      </c>
      <c r="L272" s="2">
        <f>$C$2*시뮬레이션!F272*시뮬레이션!D272</f>
        <v>25667602.022436265</v>
      </c>
    </row>
    <row r="273" spans="2:12" x14ac:dyDescent="0.3">
      <c r="B273" s="1">
        <v>41545</v>
      </c>
      <c r="C273" s="46">
        <f>VLOOKUP(시뮬레이션!B273,시뮬레이션!$K:$Q,6,0)</f>
        <v>358.99281120485495</v>
      </c>
      <c r="D273" s="46">
        <f>VLOOKUP(시뮬레이션!B273,시뮬레이션!$K:$Q,7,0)</f>
        <v>0</v>
      </c>
      <c r="F273" s="5">
        <f t="shared" si="19"/>
        <v>41545</v>
      </c>
      <c r="G273" s="7">
        <f>C273*시뮬레이션!D273*시뮬레이션!F273</f>
        <v>25667602.022436265</v>
      </c>
      <c r="H273" s="2">
        <f>D273*시뮬레이션!E273*시뮬레이션!D273</f>
        <v>0</v>
      </c>
      <c r="J273" s="5">
        <f t="shared" si="20"/>
        <v>41545</v>
      </c>
      <c r="K273" s="2">
        <f t="shared" si="21"/>
        <v>25667602.022436265</v>
      </c>
      <c r="L273" s="2">
        <f>$C$2*시뮬레이션!F273*시뮬레이션!D273</f>
        <v>25667602.022436265</v>
      </c>
    </row>
    <row r="274" spans="2:12" x14ac:dyDescent="0.3">
      <c r="B274" s="1">
        <v>41546</v>
      </c>
      <c r="C274" s="46">
        <f>VLOOKUP(시뮬레이션!B274,시뮬레이션!$K:$Q,6,0)</f>
        <v>358.99281120485495</v>
      </c>
      <c r="D274" s="46">
        <f>VLOOKUP(시뮬레이션!B274,시뮬레이션!$K:$Q,7,0)</f>
        <v>0</v>
      </c>
      <c r="F274" s="5">
        <f t="shared" si="19"/>
        <v>41546</v>
      </c>
      <c r="G274" s="7">
        <f>C274*시뮬레이션!D274*시뮬레이션!F274</f>
        <v>25667602.022436265</v>
      </c>
      <c r="H274" s="2">
        <f>D274*시뮬레이션!E274*시뮬레이션!D274</f>
        <v>0</v>
      </c>
      <c r="J274" s="5">
        <f t="shared" si="20"/>
        <v>41546</v>
      </c>
      <c r="K274" s="2">
        <f t="shared" si="21"/>
        <v>25667602.022436265</v>
      </c>
      <c r="L274" s="2">
        <f>$C$2*시뮬레이션!F274*시뮬레이션!D274</f>
        <v>25667602.022436265</v>
      </c>
    </row>
    <row r="275" spans="2:12" x14ac:dyDescent="0.3">
      <c r="B275" s="1">
        <v>41547</v>
      </c>
      <c r="C275" s="46">
        <f>VLOOKUP(시뮬레이션!B275,시뮬레이션!$K:$Q,6,0)</f>
        <v>358.99281120485495</v>
      </c>
      <c r="D275" s="46">
        <f>VLOOKUP(시뮬레이션!B275,시뮬레이션!$K:$Q,7,0)</f>
        <v>0</v>
      </c>
      <c r="F275" s="5">
        <f t="shared" si="19"/>
        <v>41547</v>
      </c>
      <c r="G275" s="7">
        <f>C275*시뮬레이션!D275*시뮬레이션!F275</f>
        <v>25711097.627341125</v>
      </c>
      <c r="H275" s="2">
        <f>D275*시뮬레이션!E275*시뮬레이션!D275</f>
        <v>0</v>
      </c>
      <c r="J275" s="5">
        <f t="shared" si="20"/>
        <v>41547</v>
      </c>
      <c r="K275" s="2">
        <f t="shared" si="21"/>
        <v>25711097.627341125</v>
      </c>
      <c r="L275" s="2">
        <f>$C$2*시뮬레이션!F275*시뮬레이션!D275</f>
        <v>25711097.627341125</v>
      </c>
    </row>
    <row r="276" spans="2:12" x14ac:dyDescent="0.3">
      <c r="B276" s="1">
        <v>41548</v>
      </c>
      <c r="C276" s="46">
        <f>VLOOKUP(시뮬레이션!B276,시뮬레이션!$K:$Q,6,0)</f>
        <v>358.99281120485495</v>
      </c>
      <c r="D276" s="46">
        <f>VLOOKUP(시뮬레이션!B276,시뮬레이션!$K:$Q,7,0)</f>
        <v>0</v>
      </c>
      <c r="F276" s="5">
        <f t="shared" si="19"/>
        <v>41548</v>
      </c>
      <c r="G276" s="7">
        <f>C276*시뮬레이션!D276*시뮬레이션!F276</f>
        <v>25933346.127837129</v>
      </c>
      <c r="H276" s="2">
        <f>D276*시뮬레이션!E276*시뮬레이션!D276</f>
        <v>0</v>
      </c>
      <c r="J276" s="5">
        <f t="shared" si="20"/>
        <v>41548</v>
      </c>
      <c r="K276" s="2">
        <f t="shared" si="21"/>
        <v>25933346.127837129</v>
      </c>
      <c r="L276" s="2">
        <f>$C$2*시뮬레이션!F276*시뮬레이션!D276</f>
        <v>25933346.127837129</v>
      </c>
    </row>
    <row r="277" spans="2:12" x14ac:dyDescent="0.3">
      <c r="B277" s="1">
        <v>41549</v>
      </c>
      <c r="C277" s="46">
        <f>VLOOKUP(시뮬레이션!B277,시뮬레이션!$K:$Q,6,0)</f>
        <v>358.99281120485495</v>
      </c>
      <c r="D277" s="46">
        <f>VLOOKUP(시뮬레이션!B277,시뮬레이션!$K:$Q,7,0)</f>
        <v>0</v>
      </c>
      <c r="F277" s="5">
        <f t="shared" si="19"/>
        <v>41549</v>
      </c>
      <c r="G277" s="7">
        <f>C277*시뮬레이션!D277*시뮬레이션!F277</f>
        <v>25899155.293505166</v>
      </c>
      <c r="H277" s="2">
        <f>D277*시뮬레이션!E277*시뮬레이션!D277</f>
        <v>0</v>
      </c>
      <c r="J277" s="5">
        <f t="shared" si="20"/>
        <v>41549</v>
      </c>
      <c r="K277" s="2">
        <f t="shared" si="21"/>
        <v>25899155.293505166</v>
      </c>
      <c r="L277" s="2">
        <f>$C$2*시뮬레이션!F277*시뮬레이션!D277</f>
        <v>25899155.293505166</v>
      </c>
    </row>
    <row r="278" spans="2:12" x14ac:dyDescent="0.3">
      <c r="B278" s="1">
        <v>41550</v>
      </c>
      <c r="C278" s="46">
        <f>VLOOKUP(시뮬레이션!B278,시뮬레이션!$K:$Q,6,0)</f>
        <v>358.99281120485495</v>
      </c>
      <c r="D278" s="46">
        <f>VLOOKUP(시뮬레이션!B278,시뮬레이션!$K:$Q,7,0)</f>
        <v>0</v>
      </c>
      <c r="F278" s="5">
        <f t="shared" si="19"/>
        <v>41550</v>
      </c>
      <c r="G278" s="7">
        <f>C278*시뮬레이션!D278*시뮬레이션!F278</f>
        <v>25833607.334596485</v>
      </c>
      <c r="H278" s="2">
        <f>D278*시뮬레이션!E278*시뮬레이션!D278</f>
        <v>0</v>
      </c>
      <c r="J278" s="5">
        <f t="shared" si="20"/>
        <v>41550</v>
      </c>
      <c r="K278" s="2">
        <f t="shared" si="21"/>
        <v>25833607.334596485</v>
      </c>
      <c r="L278" s="2">
        <f>$C$2*시뮬레이션!F278*시뮬레이션!D278</f>
        <v>25833607.334596485</v>
      </c>
    </row>
    <row r="279" spans="2:12" x14ac:dyDescent="0.3">
      <c r="B279" s="1">
        <v>41551</v>
      </c>
      <c r="C279" s="46">
        <f>VLOOKUP(시뮬레이션!B279,시뮬레이션!$K:$Q,6,0)</f>
        <v>358.99281120485495</v>
      </c>
      <c r="D279" s="46">
        <f>VLOOKUP(시뮬레이션!B279,시뮬레이션!$K:$Q,7,0)</f>
        <v>0</v>
      </c>
      <c r="F279" s="5">
        <f t="shared" si="19"/>
        <v>41551</v>
      </c>
      <c r="G279" s="7">
        <f>C279*시뮬레이션!D279*시뮬레이션!F279</f>
        <v>25929188.739788413</v>
      </c>
      <c r="H279" s="2">
        <f>D279*시뮬레이션!E279*시뮬레이션!D279</f>
        <v>0</v>
      </c>
      <c r="J279" s="5">
        <f t="shared" si="20"/>
        <v>41551</v>
      </c>
      <c r="K279" s="2">
        <f t="shared" si="21"/>
        <v>25929188.739788413</v>
      </c>
      <c r="L279" s="2">
        <f>$C$2*시뮬레이션!F279*시뮬레이션!D279</f>
        <v>25929188.739788413</v>
      </c>
    </row>
    <row r="280" spans="2:12" x14ac:dyDescent="0.3">
      <c r="B280" s="1">
        <v>41552</v>
      </c>
      <c r="C280" s="46">
        <f>VLOOKUP(시뮬레이션!B280,시뮬레이션!$K:$Q,6,0)</f>
        <v>358.99281120485495</v>
      </c>
      <c r="D280" s="46">
        <f>VLOOKUP(시뮬레이션!B280,시뮬레이션!$K:$Q,7,0)</f>
        <v>0</v>
      </c>
      <c r="F280" s="5">
        <f t="shared" si="19"/>
        <v>41552</v>
      </c>
      <c r="G280" s="7">
        <f>C280*시뮬레이션!D280*시뮬레이션!F280</f>
        <v>25929188.739788413</v>
      </c>
      <c r="H280" s="2">
        <f>D280*시뮬레이션!E280*시뮬레이션!D280</f>
        <v>0</v>
      </c>
      <c r="J280" s="5">
        <f t="shared" si="20"/>
        <v>41552</v>
      </c>
      <c r="K280" s="2">
        <f t="shared" si="21"/>
        <v>25929188.739788413</v>
      </c>
      <c r="L280" s="2">
        <f>$C$2*시뮬레이션!F280*시뮬레이션!D280</f>
        <v>25929188.739788413</v>
      </c>
    </row>
    <row r="281" spans="2:12" x14ac:dyDescent="0.3">
      <c r="B281" s="1">
        <v>41553</v>
      </c>
      <c r="C281" s="46">
        <f>VLOOKUP(시뮬레이션!B281,시뮬레이션!$K:$Q,6,0)</f>
        <v>358.99281120485495</v>
      </c>
      <c r="D281" s="46">
        <f>VLOOKUP(시뮬레이션!B281,시뮬레이션!$K:$Q,7,0)</f>
        <v>0</v>
      </c>
      <c r="F281" s="5">
        <f t="shared" si="19"/>
        <v>41553</v>
      </c>
      <c r="G281" s="7">
        <f>C281*시뮬레이션!D281*시뮬레이션!F281</f>
        <v>25929188.739788413</v>
      </c>
      <c r="H281" s="2">
        <f>D281*시뮬레이션!E281*시뮬레이션!D281</f>
        <v>0</v>
      </c>
      <c r="J281" s="5">
        <f t="shared" si="20"/>
        <v>41553</v>
      </c>
      <c r="K281" s="2">
        <f t="shared" si="21"/>
        <v>25929188.739788413</v>
      </c>
      <c r="L281" s="2">
        <f>$C$2*시뮬레이션!F281*시뮬레이션!D281</f>
        <v>25929188.739788413</v>
      </c>
    </row>
    <row r="282" spans="2:12" x14ac:dyDescent="0.3">
      <c r="B282" s="1">
        <v>41554</v>
      </c>
      <c r="C282" s="46">
        <f>VLOOKUP(시뮬레이션!B282,시뮬레이션!$K:$Q,6,0)</f>
        <v>358.99281120485495</v>
      </c>
      <c r="D282" s="46">
        <f>VLOOKUP(시뮬레이션!B282,시뮬레이션!$K:$Q,7,0)</f>
        <v>0</v>
      </c>
      <c r="F282" s="5">
        <f t="shared" si="19"/>
        <v>41554</v>
      </c>
      <c r="G282" s="7">
        <f>C282*시뮬레이션!D282*시뮬레이션!F282</f>
        <v>25836460.070970729</v>
      </c>
      <c r="H282" s="2">
        <f>D282*시뮬레이션!E282*시뮬레이션!D282</f>
        <v>0</v>
      </c>
      <c r="J282" s="5">
        <f t="shared" si="20"/>
        <v>41554</v>
      </c>
      <c r="K282" s="2">
        <f t="shared" si="21"/>
        <v>25836460.070970729</v>
      </c>
      <c r="L282" s="2">
        <f>$C$2*시뮬레이션!F282*시뮬레이션!D282</f>
        <v>25836460.070970729</v>
      </c>
    </row>
    <row r="283" spans="2:12" x14ac:dyDescent="0.3">
      <c r="B283" s="1">
        <v>41555</v>
      </c>
      <c r="C283" s="46">
        <f>VLOOKUP(시뮬레이션!B283,시뮬레이션!$K:$Q,6,0)</f>
        <v>358.99281120485495</v>
      </c>
      <c r="D283" s="46">
        <f>VLOOKUP(시뮬레이션!B283,시뮬레이션!$K:$Q,7,0)</f>
        <v>0</v>
      </c>
      <c r="F283" s="5">
        <f t="shared" si="19"/>
        <v>41555</v>
      </c>
      <c r="G283" s="7">
        <f>C283*시뮬레이션!D283*시뮬레이션!F283</f>
        <v>25479469.901163176</v>
      </c>
      <c r="H283" s="2">
        <f>D283*시뮬레이션!E283*시뮬레이션!D283</f>
        <v>0</v>
      </c>
      <c r="J283" s="5">
        <f t="shared" si="20"/>
        <v>41555</v>
      </c>
      <c r="K283" s="2">
        <f t="shared" si="21"/>
        <v>25479469.901163176</v>
      </c>
      <c r="L283" s="2">
        <f>$C$2*시뮬레이션!F283*시뮬레이션!D283</f>
        <v>25479469.901163176</v>
      </c>
    </row>
    <row r="284" spans="2:12" x14ac:dyDescent="0.3">
      <c r="B284" s="1">
        <v>41556</v>
      </c>
      <c r="C284" s="46">
        <f>VLOOKUP(시뮬레이션!B284,시뮬레이션!$K:$Q,6,0)</f>
        <v>358.99281120485495</v>
      </c>
      <c r="D284" s="46">
        <f>VLOOKUP(시뮬레이션!B284,시뮬레이션!$K:$Q,7,0)</f>
        <v>0</v>
      </c>
      <c r="F284" s="5">
        <f t="shared" si="19"/>
        <v>41556</v>
      </c>
      <c r="G284" s="7">
        <f>C284*시뮬레이션!D284*시뮬레이션!F284</f>
        <v>25386957.453715689</v>
      </c>
      <c r="H284" s="2">
        <f>D284*시뮬레이션!E284*시뮬레이션!D284</f>
        <v>0</v>
      </c>
      <c r="J284" s="5">
        <f t="shared" si="20"/>
        <v>41556</v>
      </c>
      <c r="K284" s="2">
        <f t="shared" si="21"/>
        <v>25386957.453715689</v>
      </c>
      <c r="L284" s="2">
        <f>$C$2*시뮬레이션!F284*시뮬레이션!D284</f>
        <v>25386957.453715686</v>
      </c>
    </row>
    <row r="285" spans="2:12" x14ac:dyDescent="0.3">
      <c r="B285" s="1">
        <v>41557</v>
      </c>
      <c r="C285" s="46">
        <f>VLOOKUP(시뮬레이션!B285,시뮬레이션!$K:$Q,6,0)</f>
        <v>358.99281120485495</v>
      </c>
      <c r="D285" s="46">
        <f>VLOOKUP(시뮬레이션!B285,시뮬레이션!$K:$Q,7,0)</f>
        <v>0</v>
      </c>
      <c r="F285" s="5">
        <f t="shared" si="19"/>
        <v>41557</v>
      </c>
      <c r="G285" s="7">
        <f>C285*시뮬레이션!D285*시뮬레이션!F285</f>
        <v>25947553.447836965</v>
      </c>
      <c r="H285" s="2">
        <f>D285*시뮬레이션!E285*시뮬레이션!D285</f>
        <v>0</v>
      </c>
      <c r="J285" s="5">
        <f t="shared" si="20"/>
        <v>41557</v>
      </c>
      <c r="K285" s="2">
        <f t="shared" si="21"/>
        <v>25947553.447836965</v>
      </c>
      <c r="L285" s="2">
        <f>$C$2*시뮬레이션!F285*시뮬레이션!D285</f>
        <v>25947553.447836965</v>
      </c>
    </row>
    <row r="286" spans="2:12" x14ac:dyDescent="0.3">
      <c r="B286" s="1">
        <v>41558</v>
      </c>
      <c r="C286" s="46">
        <f>VLOOKUP(시뮬레이션!B286,시뮬레이션!$K:$Q,6,0)</f>
        <v>358.99281120485495</v>
      </c>
      <c r="D286" s="46">
        <f>VLOOKUP(시뮬레이션!B286,시뮬레이션!$K:$Q,7,0)</f>
        <v>0</v>
      </c>
      <c r="F286" s="5">
        <f t="shared" si="19"/>
        <v>41558</v>
      </c>
      <c r="G286" s="7">
        <f>C286*시뮬레이션!D286*시뮬레이션!F286</f>
        <v>25947522.143663827</v>
      </c>
      <c r="H286" s="2">
        <f>D286*시뮬레이션!E286*시뮬레이션!D286</f>
        <v>0</v>
      </c>
      <c r="J286" s="5">
        <f t="shared" si="20"/>
        <v>41558</v>
      </c>
      <c r="K286" s="2">
        <f t="shared" si="21"/>
        <v>25947522.143663827</v>
      </c>
      <c r="L286" s="2">
        <f>$C$2*시뮬레이션!F286*시뮬레이션!D286</f>
        <v>25947522.143663827</v>
      </c>
    </row>
    <row r="287" spans="2:12" x14ac:dyDescent="0.3">
      <c r="B287" s="1">
        <v>41559</v>
      </c>
      <c r="C287" s="46">
        <f>VLOOKUP(시뮬레이션!B287,시뮬레이션!$K:$Q,6,0)</f>
        <v>358.99281120485495</v>
      </c>
      <c r="D287" s="46">
        <f>VLOOKUP(시뮬레이션!B287,시뮬레이션!$K:$Q,7,0)</f>
        <v>0</v>
      </c>
      <c r="F287" s="5">
        <f t="shared" si="19"/>
        <v>41559</v>
      </c>
      <c r="G287" s="7">
        <f>C287*시뮬레이션!D287*시뮬레이션!F287</f>
        <v>25947522.143663827</v>
      </c>
      <c r="H287" s="2">
        <f>D287*시뮬레이션!E287*시뮬레이션!D287</f>
        <v>0</v>
      </c>
      <c r="J287" s="5">
        <f t="shared" si="20"/>
        <v>41559</v>
      </c>
      <c r="K287" s="2">
        <f t="shared" si="21"/>
        <v>25947522.143663827</v>
      </c>
      <c r="L287" s="2">
        <f>$C$2*시뮬레이션!F287*시뮬레이션!D287</f>
        <v>25947522.143663827</v>
      </c>
    </row>
    <row r="288" spans="2:12" x14ac:dyDescent="0.3">
      <c r="B288" s="1">
        <v>41560</v>
      </c>
      <c r="C288" s="46">
        <f>VLOOKUP(시뮬레이션!B288,시뮬레이션!$K:$Q,6,0)</f>
        <v>358.99281120485495</v>
      </c>
      <c r="D288" s="46">
        <f>VLOOKUP(시뮬레이션!B288,시뮬레이션!$K:$Q,7,0)</f>
        <v>0</v>
      </c>
      <c r="F288" s="5">
        <f t="shared" si="19"/>
        <v>41560</v>
      </c>
      <c r="G288" s="7">
        <f>C288*시뮬레이션!D288*시뮬레이션!F288</f>
        <v>25947522.143663827</v>
      </c>
      <c r="H288" s="2">
        <f>D288*시뮬레이션!E288*시뮬레이션!D288</f>
        <v>0</v>
      </c>
      <c r="J288" s="5">
        <f t="shared" si="20"/>
        <v>41560</v>
      </c>
      <c r="K288" s="2">
        <f t="shared" si="21"/>
        <v>25947522.143663827</v>
      </c>
      <c r="L288" s="2">
        <f>$C$2*시뮬레이션!F288*시뮬레이션!D288</f>
        <v>25947522.143663827</v>
      </c>
    </row>
    <row r="289" spans="2:12" x14ac:dyDescent="0.3">
      <c r="B289" s="1">
        <v>41561</v>
      </c>
      <c r="C289" s="46">
        <f>VLOOKUP(시뮬레이션!B289,시뮬레이션!$K:$Q,6,0)</f>
        <v>358.99281120485495</v>
      </c>
      <c r="D289" s="46">
        <f>VLOOKUP(시뮬레이션!B289,시뮬레이션!$K:$Q,7,0)</f>
        <v>0</v>
      </c>
      <c r="F289" s="5">
        <f t="shared" si="19"/>
        <v>41561</v>
      </c>
      <c r="G289" s="7">
        <f>C289*시뮬레이션!D289*시뮬레이션!F289</f>
        <v>26153087.602036078</v>
      </c>
      <c r="H289" s="2">
        <f>D289*시뮬레이션!E289*시뮬레이션!D289</f>
        <v>0</v>
      </c>
      <c r="J289" s="5">
        <f t="shared" si="20"/>
        <v>41561</v>
      </c>
      <c r="K289" s="2">
        <f t="shared" si="21"/>
        <v>26153087.602036078</v>
      </c>
      <c r="L289" s="2">
        <f>$C$2*시뮬레이션!F289*시뮬레이션!D289</f>
        <v>26153087.602036078</v>
      </c>
    </row>
    <row r="290" spans="2:12" x14ac:dyDescent="0.3">
      <c r="B290" s="1">
        <v>41562</v>
      </c>
      <c r="C290" s="46">
        <f>VLOOKUP(시뮬레이션!B290,시뮬레이션!$K:$Q,6,0)</f>
        <v>358.99281120485495</v>
      </c>
      <c r="D290" s="46">
        <f>VLOOKUP(시뮬레이션!B290,시뮬레이션!$K:$Q,7,0)</f>
        <v>0</v>
      </c>
      <c r="F290" s="5">
        <f t="shared" si="19"/>
        <v>41562</v>
      </c>
      <c r="G290" s="7">
        <f>C290*시뮬레이션!D290*시뮬레이션!F290</f>
        <v>25804030.850262627</v>
      </c>
      <c r="H290" s="2">
        <f>D290*시뮬레이션!E290*시뮬레이션!D290</f>
        <v>0</v>
      </c>
      <c r="J290" s="5">
        <f t="shared" si="20"/>
        <v>41562</v>
      </c>
      <c r="K290" s="2">
        <f t="shared" si="21"/>
        <v>25804030.850262627</v>
      </c>
      <c r="L290" s="2">
        <f>$C$2*시뮬레이션!F290*시뮬레이션!D290</f>
        <v>25804030.850262627</v>
      </c>
    </row>
    <row r="291" spans="2:12" x14ac:dyDescent="0.3">
      <c r="B291" s="1">
        <v>41563</v>
      </c>
      <c r="C291" s="46">
        <f>VLOOKUP(시뮬레이션!B291,시뮬레이션!$K:$Q,6,0)</f>
        <v>358.99281120485495</v>
      </c>
      <c r="D291" s="46">
        <f>VLOOKUP(시뮬레이션!B291,시뮬레이션!$K:$Q,7,0)</f>
        <v>0</v>
      </c>
      <c r="F291" s="5">
        <f t="shared" si="19"/>
        <v>41563</v>
      </c>
      <c r="G291" s="7">
        <f>C291*시뮬레이션!D291*시뮬레이션!F291</f>
        <v>26022510.644226603</v>
      </c>
      <c r="H291" s="2">
        <f>D291*시뮬레이션!E291*시뮬레이션!D291</f>
        <v>0</v>
      </c>
      <c r="J291" s="5">
        <f t="shared" si="20"/>
        <v>41563</v>
      </c>
      <c r="K291" s="2">
        <f t="shared" si="21"/>
        <v>26022510.644226603</v>
      </c>
      <c r="L291" s="2">
        <f>$C$2*시뮬레이션!F291*시뮬레이션!D291</f>
        <v>26022510.644226603</v>
      </c>
    </row>
    <row r="292" spans="2:12" x14ac:dyDescent="0.3">
      <c r="B292" s="1">
        <v>41564</v>
      </c>
      <c r="C292" s="46">
        <f>VLOOKUP(시뮬레이션!B292,시뮬레이션!$K:$Q,6,0)</f>
        <v>358.99281120485495</v>
      </c>
      <c r="D292" s="46">
        <f>VLOOKUP(시뮬레이션!B292,시뮬레이션!$K:$Q,7,0)</f>
        <v>0</v>
      </c>
      <c r="F292" s="5">
        <f t="shared" si="19"/>
        <v>41564</v>
      </c>
      <c r="G292" s="7">
        <f>C292*시뮬레이션!D292*시뮬레이션!F292</f>
        <v>26163370.0895303</v>
      </c>
      <c r="H292" s="2">
        <f>D292*시뮬레이션!E292*시뮬레이션!D292</f>
        <v>0</v>
      </c>
      <c r="J292" s="5">
        <f t="shared" si="20"/>
        <v>41564</v>
      </c>
      <c r="K292" s="2">
        <f t="shared" si="21"/>
        <v>26163370.0895303</v>
      </c>
      <c r="L292" s="2">
        <f>$C$2*시뮬레이션!F292*시뮬레이션!D292</f>
        <v>26163370.089530297</v>
      </c>
    </row>
    <row r="293" spans="2:12" x14ac:dyDescent="0.3">
      <c r="B293" s="1">
        <v>41565</v>
      </c>
      <c r="C293" s="46">
        <f>VLOOKUP(시뮬레이션!B293,시뮬레이션!$K:$Q,6,0)</f>
        <v>358.99281120485495</v>
      </c>
      <c r="D293" s="46">
        <f>VLOOKUP(시뮬레이션!B293,시뮬레이션!$K:$Q,7,0)</f>
        <v>0</v>
      </c>
      <c r="F293" s="5">
        <f t="shared" si="19"/>
        <v>41565</v>
      </c>
      <c r="G293" s="7">
        <f>C293*시뮬레이션!D293*시뮬레이션!F293</f>
        <v>26167346.258007914</v>
      </c>
      <c r="H293" s="2">
        <f>D293*시뮬레이션!E293*시뮬레이션!D293</f>
        <v>0</v>
      </c>
      <c r="J293" s="5">
        <f t="shared" si="20"/>
        <v>41565</v>
      </c>
      <c r="K293" s="2">
        <f t="shared" si="21"/>
        <v>26167346.258007914</v>
      </c>
      <c r="L293" s="2">
        <f>$C$2*시뮬레이션!F293*시뮬레이션!D293</f>
        <v>26167346.258007918</v>
      </c>
    </row>
    <row r="294" spans="2:12" x14ac:dyDescent="0.3">
      <c r="B294" s="1">
        <v>41566</v>
      </c>
      <c r="C294" s="46">
        <f>VLOOKUP(시뮬레이션!B294,시뮬레이션!$K:$Q,6,0)</f>
        <v>358.99281120485495</v>
      </c>
      <c r="D294" s="46">
        <f>VLOOKUP(시뮬레이션!B294,시뮬레이션!$K:$Q,7,0)</f>
        <v>0</v>
      </c>
      <c r="F294" s="5">
        <f t="shared" si="19"/>
        <v>41566</v>
      </c>
      <c r="G294" s="7">
        <f>C294*시뮬레이션!D294*시뮬레이션!F294</f>
        <v>26167346.258007914</v>
      </c>
      <c r="H294" s="2">
        <f>D294*시뮬레이션!E294*시뮬레이션!D294</f>
        <v>0</v>
      </c>
      <c r="J294" s="5">
        <f t="shared" si="20"/>
        <v>41566</v>
      </c>
      <c r="K294" s="2">
        <f t="shared" si="21"/>
        <v>26167346.258007914</v>
      </c>
      <c r="L294" s="2">
        <f>$C$2*시뮬레이션!F294*시뮬레이션!D294</f>
        <v>26167346.258007918</v>
      </c>
    </row>
    <row r="295" spans="2:12" x14ac:dyDescent="0.3">
      <c r="B295" s="1">
        <v>41567</v>
      </c>
      <c r="C295" s="46">
        <f>VLOOKUP(시뮬레이션!B295,시뮬레이션!$K:$Q,6,0)</f>
        <v>358.99281120485495</v>
      </c>
      <c r="D295" s="46">
        <f>VLOOKUP(시뮬레이션!B295,시뮬레이션!$K:$Q,7,0)</f>
        <v>0</v>
      </c>
      <c r="F295" s="5">
        <f t="shared" si="19"/>
        <v>41567</v>
      </c>
      <c r="G295" s="7">
        <f>C295*시뮬레이션!D295*시뮬레이션!F295</f>
        <v>26167346.258007914</v>
      </c>
      <c r="H295" s="2">
        <f>D295*시뮬레이션!E295*시뮬레이션!D295</f>
        <v>0</v>
      </c>
      <c r="J295" s="5">
        <f t="shared" si="20"/>
        <v>41567</v>
      </c>
      <c r="K295" s="2">
        <f t="shared" si="21"/>
        <v>26167346.258007914</v>
      </c>
      <c r="L295" s="2">
        <f>$C$2*시뮬레이션!F295*시뮬레이션!D295</f>
        <v>26167346.258007918</v>
      </c>
    </row>
    <row r="296" spans="2:12" x14ac:dyDescent="0.3">
      <c r="B296" s="1">
        <v>41568</v>
      </c>
      <c r="C296" s="46">
        <f>VLOOKUP(시뮬레이션!B296,시뮬레이션!$K:$Q,6,0)</f>
        <v>358.99281120485495</v>
      </c>
      <c r="D296" s="46">
        <f>VLOOKUP(시뮬레이션!B296,시뮬레이션!$K:$Q,7,0)</f>
        <v>0</v>
      </c>
      <c r="F296" s="5">
        <f t="shared" si="19"/>
        <v>41568</v>
      </c>
      <c r="G296" s="7">
        <f>C296*시뮬레이션!D296*시뮬레이션!F296</f>
        <v>26267943.403060149</v>
      </c>
      <c r="H296" s="2">
        <f>D296*시뮬레이션!E296*시뮬레이션!D296</f>
        <v>0</v>
      </c>
      <c r="J296" s="5">
        <f t="shared" si="20"/>
        <v>41568</v>
      </c>
      <c r="K296" s="2">
        <f t="shared" si="21"/>
        <v>26267943.403060149</v>
      </c>
      <c r="L296" s="2">
        <f>$C$2*시뮬레이션!F296*시뮬레이션!D296</f>
        <v>26267943.403060149</v>
      </c>
    </row>
    <row r="297" spans="2:12" x14ac:dyDescent="0.3">
      <c r="B297" s="1">
        <v>41569</v>
      </c>
      <c r="C297" s="46">
        <f>VLOOKUP(시뮬레이션!B297,시뮬레이션!$K:$Q,6,0)</f>
        <v>358.99281120485495</v>
      </c>
      <c r="D297" s="46">
        <f>VLOOKUP(시뮬레이션!B297,시뮬레이션!$K:$Q,7,0)</f>
        <v>0</v>
      </c>
      <c r="F297" s="5">
        <f t="shared" si="19"/>
        <v>41569</v>
      </c>
      <c r="G297" s="7">
        <f>C297*시뮬레이션!D297*시뮬레이션!F297</f>
        <v>26169181.034366708</v>
      </c>
      <c r="H297" s="2">
        <f>D297*시뮬레이션!E297*시뮬레이션!D297</f>
        <v>0</v>
      </c>
      <c r="J297" s="5">
        <f t="shared" si="20"/>
        <v>41569</v>
      </c>
      <c r="K297" s="2">
        <f t="shared" si="21"/>
        <v>26169181.034366708</v>
      </c>
      <c r="L297" s="2">
        <f>$C$2*시뮬레이션!F297*시뮬레이션!D297</f>
        <v>26169181.034366708</v>
      </c>
    </row>
    <row r="298" spans="2:12" x14ac:dyDescent="0.3">
      <c r="B298" s="1">
        <v>41570</v>
      </c>
      <c r="C298" s="46">
        <f>VLOOKUP(시뮬레이션!B298,시뮬레이션!$K:$Q,6,0)</f>
        <v>358.99281120485495</v>
      </c>
      <c r="D298" s="46">
        <f>VLOOKUP(시뮬레이션!B298,시뮬레이션!$K:$Q,7,0)</f>
        <v>0</v>
      </c>
      <c r="F298" s="5">
        <f t="shared" si="19"/>
        <v>41570</v>
      </c>
      <c r="G298" s="7">
        <f>C298*시뮬레이션!D298*시뮬레이션!F298</f>
        <v>25191672.005787253</v>
      </c>
      <c r="H298" s="2">
        <f>D298*시뮬레이션!E298*시뮬레이션!D298</f>
        <v>0</v>
      </c>
      <c r="J298" s="5">
        <f t="shared" si="20"/>
        <v>41570</v>
      </c>
      <c r="K298" s="2">
        <f t="shared" si="21"/>
        <v>25191672.005787253</v>
      </c>
      <c r="L298" s="2">
        <f>$C$2*시뮬레이션!F298*시뮬레이션!D298</f>
        <v>25191672.005787253</v>
      </c>
    </row>
    <row r="299" spans="2:12" x14ac:dyDescent="0.3">
      <c r="B299" s="1">
        <v>41571</v>
      </c>
      <c r="C299" s="46">
        <f>VLOOKUP(시뮬레이션!B299,시뮬레이션!$K:$Q,6,0)</f>
        <v>358.99281120485495</v>
      </c>
      <c r="D299" s="46">
        <f>VLOOKUP(시뮬레이션!B299,시뮬레이션!$K:$Q,7,0)</f>
        <v>0</v>
      </c>
      <c r="F299" s="5">
        <f t="shared" si="19"/>
        <v>41571</v>
      </c>
      <c r="G299" s="7">
        <f>C299*시뮬레이션!D299*시뮬레이션!F299</f>
        <v>25534957.625027061</v>
      </c>
      <c r="H299" s="2">
        <f>D299*시뮬레이션!E299*시뮬레이션!D299</f>
        <v>0</v>
      </c>
      <c r="J299" s="5">
        <f t="shared" si="20"/>
        <v>41571</v>
      </c>
      <c r="K299" s="2">
        <f t="shared" si="21"/>
        <v>25534957.625027061</v>
      </c>
      <c r="L299" s="2">
        <f>$C$2*시뮬레이션!F299*시뮬레이션!D299</f>
        <v>25534957.625027061</v>
      </c>
    </row>
    <row r="300" spans="2:12" x14ac:dyDescent="0.3">
      <c r="B300" s="1">
        <v>41572</v>
      </c>
      <c r="C300" s="46">
        <f>VLOOKUP(시뮬레이션!B300,시뮬레이션!$K:$Q,6,0)</f>
        <v>358.99281120485495</v>
      </c>
      <c r="D300" s="46">
        <f>VLOOKUP(시뮬레이션!B300,시뮬레이션!$K:$Q,7,0)</f>
        <v>0</v>
      </c>
      <c r="F300" s="5">
        <f t="shared" si="19"/>
        <v>41572</v>
      </c>
      <c r="G300" s="7">
        <f>C300*시뮬레이션!D300*시뮬레이션!F300</f>
        <v>25639087.079845138</v>
      </c>
      <c r="H300" s="2">
        <f>D300*시뮬레이션!E300*시뮬레이션!D300</f>
        <v>0</v>
      </c>
      <c r="J300" s="5">
        <f t="shared" si="20"/>
        <v>41572</v>
      </c>
      <c r="K300" s="2">
        <f t="shared" si="21"/>
        <v>25639087.079845138</v>
      </c>
      <c r="L300" s="2">
        <f>$C$2*시뮬레이션!F300*시뮬레이션!D300</f>
        <v>25639087.079845138</v>
      </c>
    </row>
    <row r="301" spans="2:12" x14ac:dyDescent="0.3">
      <c r="B301" s="1">
        <v>41573</v>
      </c>
      <c r="C301" s="46">
        <f>VLOOKUP(시뮬레이션!B301,시뮬레이션!$K:$Q,6,0)</f>
        <v>358.99281120485495</v>
      </c>
      <c r="D301" s="46">
        <f>VLOOKUP(시뮬레이션!B301,시뮬레이션!$K:$Q,7,0)</f>
        <v>0</v>
      </c>
      <c r="F301" s="5">
        <f t="shared" si="19"/>
        <v>41573</v>
      </c>
      <c r="G301" s="7">
        <f>C301*시뮬레이션!D301*시뮬레이션!F301</f>
        <v>25639087.079845138</v>
      </c>
      <c r="H301" s="2">
        <f>D301*시뮬레이션!E301*시뮬레이션!D301</f>
        <v>0</v>
      </c>
      <c r="J301" s="5">
        <f t="shared" si="20"/>
        <v>41573</v>
      </c>
      <c r="K301" s="2">
        <f t="shared" si="21"/>
        <v>25639087.079845138</v>
      </c>
      <c r="L301" s="2">
        <f>$C$2*시뮬레이션!F301*시뮬레이션!D301</f>
        <v>25639087.079845138</v>
      </c>
    </row>
    <row r="302" spans="2:12" x14ac:dyDescent="0.3">
      <c r="B302" s="1">
        <v>41574</v>
      </c>
      <c r="C302" s="46">
        <f>VLOOKUP(시뮬레이션!B302,시뮬레이션!$K:$Q,6,0)</f>
        <v>358.99281120485495</v>
      </c>
      <c r="D302" s="46">
        <f>VLOOKUP(시뮬레이션!B302,시뮬레이션!$K:$Q,7,0)</f>
        <v>0</v>
      </c>
      <c r="F302" s="5">
        <f t="shared" si="19"/>
        <v>41574</v>
      </c>
      <c r="G302" s="7">
        <f>C302*시뮬레이션!D302*시뮬레이션!F302</f>
        <v>25639087.079845138</v>
      </c>
      <c r="H302" s="2">
        <f>D302*시뮬레이션!E302*시뮬레이션!D302</f>
        <v>0</v>
      </c>
      <c r="J302" s="5">
        <f t="shared" si="20"/>
        <v>41574</v>
      </c>
      <c r="K302" s="2">
        <f t="shared" si="21"/>
        <v>25639087.079845138</v>
      </c>
      <c r="L302" s="2">
        <f>$C$2*시뮬레이션!F302*시뮬레이션!D302</f>
        <v>25639087.079845138</v>
      </c>
    </row>
    <row r="303" spans="2:12" x14ac:dyDescent="0.3">
      <c r="B303" s="1">
        <v>41575</v>
      </c>
      <c r="C303" s="46">
        <f>VLOOKUP(시뮬레이션!B303,시뮬레이션!$K:$Q,6,0)</f>
        <v>358.99281120485495</v>
      </c>
      <c r="D303" s="46">
        <f>VLOOKUP(시뮬레이션!B303,시뮬레이션!$K:$Q,7,0)</f>
        <v>0</v>
      </c>
      <c r="F303" s="5">
        <f t="shared" si="19"/>
        <v>41575</v>
      </c>
      <c r="G303" s="7">
        <f>C303*시뮬레이션!D303*시뮬레이션!F303</f>
        <v>25790884.066825651</v>
      </c>
      <c r="H303" s="2">
        <f>D303*시뮬레이션!E303*시뮬레이션!D303</f>
        <v>0</v>
      </c>
      <c r="J303" s="5">
        <f t="shared" si="20"/>
        <v>41575</v>
      </c>
      <c r="K303" s="2">
        <f t="shared" si="21"/>
        <v>25790884.066825651</v>
      </c>
      <c r="L303" s="2">
        <f>$C$2*시뮬레이션!F303*시뮬레이션!D303</f>
        <v>25790884.066825651</v>
      </c>
    </row>
    <row r="304" spans="2:12" x14ac:dyDescent="0.3">
      <c r="B304" s="1">
        <v>41576</v>
      </c>
      <c r="C304" s="46">
        <f>VLOOKUP(시뮬레이션!B304,시뮬레이션!$K:$Q,6,0)</f>
        <v>358.99281120485495</v>
      </c>
      <c r="D304" s="46">
        <f>VLOOKUP(시뮬레이션!B304,시뮬레이션!$K:$Q,7,0)</f>
        <v>0</v>
      </c>
      <c r="F304" s="5">
        <f t="shared" si="19"/>
        <v>41576</v>
      </c>
      <c r="G304" s="7">
        <f>C304*시뮬레이션!D304*시뮬레이션!F304</f>
        <v>26194212.023523651</v>
      </c>
      <c r="H304" s="2">
        <f>D304*시뮬레이션!E304*시뮬레이션!D304</f>
        <v>0</v>
      </c>
      <c r="J304" s="5">
        <f t="shared" si="20"/>
        <v>41576</v>
      </c>
      <c r="K304" s="2">
        <f t="shared" si="21"/>
        <v>26194212.023523651</v>
      </c>
      <c r="L304" s="2">
        <f>$C$2*시뮬레이션!F304*시뮬레이션!D304</f>
        <v>26194212.023523647</v>
      </c>
    </row>
    <row r="305" spans="2:12" x14ac:dyDescent="0.3">
      <c r="B305" s="1">
        <v>41577</v>
      </c>
      <c r="C305" s="46">
        <f>VLOOKUP(시뮬레이션!B305,시뮬레이션!$K:$Q,6,0)</f>
        <v>358.99281120485495</v>
      </c>
      <c r="D305" s="46">
        <f>VLOOKUP(시뮬레이션!B305,시뮬레이션!$K:$Q,7,0)</f>
        <v>0</v>
      </c>
      <c r="F305" s="5">
        <f t="shared" si="19"/>
        <v>41577</v>
      </c>
      <c r="G305" s="7">
        <f>C305*시뮬레이션!D305*시뮬레이션!F305</f>
        <v>26038481.660008606</v>
      </c>
      <c r="H305" s="2">
        <f>D305*시뮬레이션!E305*시뮬레이션!D305</f>
        <v>0</v>
      </c>
      <c r="J305" s="5">
        <f t="shared" si="20"/>
        <v>41577</v>
      </c>
      <c r="K305" s="2">
        <f t="shared" si="21"/>
        <v>26038481.660008606</v>
      </c>
      <c r="L305" s="2">
        <f>$C$2*시뮬레이션!F305*시뮬레이션!D305</f>
        <v>26038481.660008606</v>
      </c>
    </row>
    <row r="306" spans="2:12" x14ac:dyDescent="0.3">
      <c r="B306" s="1">
        <v>41578</v>
      </c>
      <c r="C306" s="46">
        <f>VLOOKUP(시뮬레이션!B306,시뮬레이션!$K:$Q,6,0)</f>
        <v>358.99281120485495</v>
      </c>
      <c r="D306" s="46">
        <f>VLOOKUP(시뮬레이션!B306,시뮬레이션!$K:$Q,7,0)</f>
        <v>0</v>
      </c>
      <c r="F306" s="5">
        <f t="shared" si="19"/>
        <v>41578</v>
      </c>
      <c r="G306" s="7">
        <f>C306*시뮬레이션!D306*시뮬레이션!F306</f>
        <v>26225807.878319822</v>
      </c>
      <c r="H306" s="2">
        <f>D306*시뮬레이션!E306*시뮬레이션!D306</f>
        <v>0</v>
      </c>
      <c r="J306" s="5">
        <f t="shared" si="20"/>
        <v>41578</v>
      </c>
      <c r="K306" s="2">
        <f t="shared" si="21"/>
        <v>26225807.878319822</v>
      </c>
      <c r="L306" s="2">
        <f>$C$2*시뮬레이션!F306*시뮬레이션!D306</f>
        <v>26225807.878319822</v>
      </c>
    </row>
    <row r="307" spans="2:12" x14ac:dyDescent="0.3">
      <c r="B307" s="1">
        <v>41579</v>
      </c>
      <c r="C307" s="46">
        <f>VLOOKUP(시뮬레이션!B307,시뮬레이션!$K:$Q,6,0)</f>
        <v>358.99281120485495</v>
      </c>
      <c r="D307" s="46">
        <f>VLOOKUP(시뮬레이션!B307,시뮬레이션!$K:$Q,7,0)</f>
        <v>0</v>
      </c>
      <c r="F307" s="5">
        <f t="shared" si="19"/>
        <v>41579</v>
      </c>
      <c r="G307" s="7">
        <f>C307*시뮬레이션!D307*시뮬레이션!F307</f>
        <v>26112798.197827369</v>
      </c>
      <c r="H307" s="2">
        <f>D307*시뮬레이션!E307*시뮬레이션!D307</f>
        <v>0</v>
      </c>
      <c r="J307" s="5">
        <f t="shared" si="20"/>
        <v>41579</v>
      </c>
      <c r="K307" s="2">
        <f t="shared" si="21"/>
        <v>26112798.197827369</v>
      </c>
      <c r="L307" s="2">
        <f>$C$2*시뮬레이션!F307*시뮬레이션!D307</f>
        <v>26112798.197827365</v>
      </c>
    </row>
    <row r="308" spans="2:12" x14ac:dyDescent="0.3">
      <c r="B308" s="1">
        <v>41580</v>
      </c>
      <c r="C308" s="46">
        <f>VLOOKUP(시뮬레이션!B308,시뮬레이션!$K:$Q,6,0)</f>
        <v>358.99281120485495</v>
      </c>
      <c r="D308" s="46">
        <f>VLOOKUP(시뮬레이션!B308,시뮬레이션!$K:$Q,7,0)</f>
        <v>0</v>
      </c>
      <c r="F308" s="5">
        <f t="shared" si="19"/>
        <v>41580</v>
      </c>
      <c r="G308" s="7">
        <f>C308*시뮬레이션!D308*시뮬레이션!F308</f>
        <v>26112798.197827369</v>
      </c>
      <c r="H308" s="2">
        <f>D308*시뮬레이션!E308*시뮬레이션!D308</f>
        <v>0</v>
      </c>
      <c r="J308" s="5">
        <f t="shared" si="20"/>
        <v>41580</v>
      </c>
      <c r="K308" s="2">
        <f t="shared" si="21"/>
        <v>26112798.197827369</v>
      </c>
      <c r="L308" s="2">
        <f>$C$2*시뮬레이션!F308*시뮬레이션!D308</f>
        <v>26112798.197827365</v>
      </c>
    </row>
    <row r="309" spans="2:12" x14ac:dyDescent="0.3">
      <c r="B309" s="1">
        <v>41581</v>
      </c>
      <c r="C309" s="46">
        <f>VLOOKUP(시뮬레이션!B309,시뮬레이션!$K:$Q,6,0)</f>
        <v>358.99281120485495</v>
      </c>
      <c r="D309" s="46">
        <f>VLOOKUP(시뮬레이션!B309,시뮬레이션!$K:$Q,7,0)</f>
        <v>0</v>
      </c>
      <c r="F309" s="5">
        <f t="shared" si="19"/>
        <v>41581</v>
      </c>
      <c r="G309" s="7">
        <f>C309*시뮬레이션!D309*시뮬레이션!F309</f>
        <v>26112798.197827369</v>
      </c>
      <c r="H309" s="2">
        <f>D309*시뮬레이션!E309*시뮬레이션!D309</f>
        <v>0</v>
      </c>
      <c r="J309" s="5">
        <f t="shared" si="20"/>
        <v>41581</v>
      </c>
      <c r="K309" s="2">
        <f t="shared" si="21"/>
        <v>26112798.197827369</v>
      </c>
      <c r="L309" s="2">
        <f>$C$2*시뮬레이션!F309*시뮬레이션!D309</f>
        <v>26112798.197827365</v>
      </c>
    </row>
    <row r="310" spans="2:12" x14ac:dyDescent="0.3">
      <c r="B310" s="1">
        <v>41582</v>
      </c>
      <c r="C310" s="46">
        <f>VLOOKUP(시뮬레이션!B310,시뮬레이션!$K:$Q,6,0)</f>
        <v>358.99281120485495</v>
      </c>
      <c r="D310" s="46">
        <f>VLOOKUP(시뮬레이션!B310,시뮬레이션!$K:$Q,7,0)</f>
        <v>0</v>
      </c>
      <c r="F310" s="5">
        <f t="shared" si="19"/>
        <v>41582</v>
      </c>
      <c r="G310" s="7">
        <f>C310*시뮬레이션!D310*시뮬레이션!F310</f>
        <v>26144921.44896248</v>
      </c>
      <c r="H310" s="2">
        <f>D310*시뮬레이션!E310*시뮬레이션!D310</f>
        <v>0</v>
      </c>
      <c r="J310" s="5">
        <f t="shared" si="20"/>
        <v>41582</v>
      </c>
      <c r="K310" s="2">
        <f t="shared" si="21"/>
        <v>26144921.44896248</v>
      </c>
      <c r="L310" s="2">
        <f>$C$2*시뮬레이션!F310*시뮬레이션!D310</f>
        <v>26144921.44896248</v>
      </c>
    </row>
    <row r="311" spans="2:12" x14ac:dyDescent="0.3">
      <c r="B311" s="1">
        <v>41583</v>
      </c>
      <c r="C311" s="46">
        <f>VLOOKUP(시뮬레이션!B311,시뮬레이션!$K:$Q,6,0)</f>
        <v>358.99281120485495</v>
      </c>
      <c r="D311" s="46">
        <f>VLOOKUP(시뮬레이션!B311,시뮬레이션!$K:$Q,7,0)</f>
        <v>0</v>
      </c>
      <c r="F311" s="5">
        <f t="shared" si="19"/>
        <v>41583</v>
      </c>
      <c r="G311" s="7">
        <f>C311*시뮬레이션!D311*시뮬레이션!F311</f>
        <v>26041415.349261776</v>
      </c>
      <c r="H311" s="2">
        <f>D311*시뮬레이션!E311*시뮬레이션!D311</f>
        <v>0</v>
      </c>
      <c r="J311" s="5">
        <f t="shared" si="20"/>
        <v>41583</v>
      </c>
      <c r="K311" s="2">
        <f t="shared" si="21"/>
        <v>26041415.349261776</v>
      </c>
      <c r="L311" s="2">
        <f>$C$2*시뮬레이션!F311*시뮬레이션!D311</f>
        <v>26041415.349261776</v>
      </c>
    </row>
    <row r="312" spans="2:12" x14ac:dyDescent="0.3">
      <c r="B312" s="1">
        <v>41584</v>
      </c>
      <c r="C312" s="46">
        <f>VLOOKUP(시뮬레이션!B312,시뮬레이션!$K:$Q,6,0)</f>
        <v>358.99281120485495</v>
      </c>
      <c r="D312" s="46">
        <f>VLOOKUP(시뮬레이션!B312,시뮬레이션!$K:$Q,7,0)</f>
        <v>0</v>
      </c>
      <c r="F312" s="5">
        <f t="shared" si="19"/>
        <v>41584</v>
      </c>
      <c r="G312" s="7">
        <f>C312*시뮬레이션!D312*시뮬레이션!F312</f>
        <v>26088599.928395297</v>
      </c>
      <c r="H312" s="2">
        <f>D312*시뮬레이션!E312*시뮬레이션!D312</f>
        <v>0</v>
      </c>
      <c r="J312" s="5">
        <f t="shared" si="20"/>
        <v>41584</v>
      </c>
      <c r="K312" s="2">
        <f t="shared" si="21"/>
        <v>26088599.928395297</v>
      </c>
      <c r="L312" s="2">
        <f>$C$2*시뮬레이션!F312*시뮬레이션!D312</f>
        <v>26088599.928395301</v>
      </c>
    </row>
    <row r="313" spans="2:12" x14ac:dyDescent="0.3">
      <c r="B313" s="1">
        <v>41585</v>
      </c>
      <c r="C313" s="46">
        <f>VLOOKUP(시뮬레이션!B313,시뮬레이션!$K:$Q,6,0)</f>
        <v>358.99281120485495</v>
      </c>
      <c r="D313" s="46">
        <f>VLOOKUP(시뮬레이션!B313,시뮬레이션!$K:$Q,7,0)</f>
        <v>0</v>
      </c>
      <c r="F313" s="5">
        <f t="shared" si="19"/>
        <v>41585</v>
      </c>
      <c r="G313" s="7">
        <f>C313*시뮬레이션!D313*시뮬레이션!F313</f>
        <v>25641050.950018838</v>
      </c>
      <c r="H313" s="2">
        <f>D313*시뮬레이션!E313*시뮬레이션!D313</f>
        <v>0</v>
      </c>
      <c r="J313" s="5">
        <f t="shared" si="20"/>
        <v>41585</v>
      </c>
      <c r="K313" s="2">
        <f t="shared" si="21"/>
        <v>25641050.950018838</v>
      </c>
      <c r="L313" s="2">
        <f>$C$2*시뮬레이션!F313*시뮬레이션!D313</f>
        <v>25641050.950018834</v>
      </c>
    </row>
    <row r="314" spans="2:12" x14ac:dyDescent="0.3">
      <c r="B314" s="1">
        <v>41586</v>
      </c>
      <c r="C314" s="46">
        <f>VLOOKUP(시뮬레이션!B314,시뮬레이션!$K:$Q,6,0)</f>
        <v>358.99281120485495</v>
      </c>
      <c r="D314" s="46">
        <f>VLOOKUP(시뮬레이션!B314,시뮬레이션!$K:$Q,7,0)</f>
        <v>0</v>
      </c>
      <c r="F314" s="5">
        <f t="shared" si="19"/>
        <v>41586</v>
      </c>
      <c r="G314" s="7">
        <f>C314*시뮬레이션!D314*시뮬레이션!F314</f>
        <v>26002975.691412084</v>
      </c>
      <c r="H314" s="2">
        <f>D314*시뮬레이션!E314*시뮬레이션!D314</f>
        <v>0</v>
      </c>
      <c r="J314" s="5">
        <f t="shared" si="20"/>
        <v>41586</v>
      </c>
      <c r="K314" s="2">
        <f t="shared" si="21"/>
        <v>26002975.691412084</v>
      </c>
      <c r="L314" s="2">
        <f>$C$2*시뮬레이션!F314*시뮬레이션!D314</f>
        <v>26002975.691412084</v>
      </c>
    </row>
    <row r="315" spans="2:12" x14ac:dyDescent="0.3">
      <c r="B315" s="1">
        <v>41587</v>
      </c>
      <c r="C315" s="46">
        <f>VLOOKUP(시뮬레이션!B315,시뮬레이션!$K:$Q,6,0)</f>
        <v>358.99281120485495</v>
      </c>
      <c r="D315" s="46">
        <f>VLOOKUP(시뮬레이션!B315,시뮬레이션!$K:$Q,7,0)</f>
        <v>0</v>
      </c>
      <c r="F315" s="5">
        <f t="shared" si="19"/>
        <v>41587</v>
      </c>
      <c r="G315" s="7">
        <f>C315*시뮬레이션!D315*시뮬레이션!F315</f>
        <v>26002975.691412084</v>
      </c>
      <c r="H315" s="2">
        <f>D315*시뮬레이션!E315*시뮬레이션!D315</f>
        <v>0</v>
      </c>
      <c r="J315" s="5">
        <f t="shared" si="20"/>
        <v>41587</v>
      </c>
      <c r="K315" s="2">
        <f t="shared" si="21"/>
        <v>26002975.691412084</v>
      </c>
      <c r="L315" s="2">
        <f>$C$2*시뮬레이션!F315*시뮬레이션!D315</f>
        <v>26002975.691412084</v>
      </c>
    </row>
    <row r="316" spans="2:12" x14ac:dyDescent="0.3">
      <c r="B316" s="1">
        <v>41588</v>
      </c>
      <c r="C316" s="46">
        <f>VLOOKUP(시뮬레이션!B316,시뮬레이션!$K:$Q,6,0)</f>
        <v>358.99281120485495</v>
      </c>
      <c r="D316" s="46">
        <f>VLOOKUP(시뮬레이션!B316,시뮬레이션!$K:$Q,7,0)</f>
        <v>0</v>
      </c>
      <c r="F316" s="5">
        <f t="shared" si="19"/>
        <v>41588</v>
      </c>
      <c r="G316" s="7">
        <f>C316*시뮬레이션!D316*시뮬레이션!F316</f>
        <v>26002975.691412084</v>
      </c>
      <c r="H316" s="2">
        <f>D316*시뮬레이션!E316*시뮬레이션!D316</f>
        <v>0</v>
      </c>
      <c r="J316" s="5">
        <f t="shared" si="20"/>
        <v>41588</v>
      </c>
      <c r="K316" s="2">
        <f t="shared" si="21"/>
        <v>26002975.691412084</v>
      </c>
      <c r="L316" s="2">
        <f>$C$2*시뮬레이션!F316*시뮬레이션!D316</f>
        <v>26002975.691412084</v>
      </c>
    </row>
    <row r="317" spans="2:12" x14ac:dyDescent="0.3">
      <c r="B317" s="1">
        <v>41589</v>
      </c>
      <c r="C317" s="46">
        <f>VLOOKUP(시뮬레이션!B317,시뮬레이션!$K:$Q,6,0)</f>
        <v>358.99281120485495</v>
      </c>
      <c r="D317" s="46">
        <f>VLOOKUP(시뮬레이션!B317,시뮬레이션!$K:$Q,7,0)</f>
        <v>0</v>
      </c>
      <c r="F317" s="5">
        <f t="shared" si="19"/>
        <v>41589</v>
      </c>
      <c r="G317" s="7">
        <f>C317*시뮬레이션!D317*시뮬레이션!F317</f>
        <v>26189046.116970412</v>
      </c>
      <c r="H317" s="2">
        <f>D317*시뮬레이션!E317*시뮬레이션!D317</f>
        <v>0</v>
      </c>
      <c r="J317" s="5">
        <f t="shared" si="20"/>
        <v>41589</v>
      </c>
      <c r="K317" s="2">
        <f t="shared" si="21"/>
        <v>26189046.116970412</v>
      </c>
      <c r="L317" s="2">
        <f>$C$2*시뮬레이션!F317*시뮬레이션!D317</f>
        <v>26189046.116970416</v>
      </c>
    </row>
    <row r="318" spans="2:12" x14ac:dyDescent="0.3">
      <c r="B318" s="1">
        <v>41590</v>
      </c>
      <c r="C318" s="46">
        <f>VLOOKUP(시뮬레이션!B318,시뮬레이션!$K:$Q,6,0)</f>
        <v>358.99281120485495</v>
      </c>
      <c r="D318" s="46">
        <f>VLOOKUP(시뮬레이션!B318,시뮬레이션!$K:$Q,7,0)</f>
        <v>0</v>
      </c>
      <c r="F318" s="5">
        <f t="shared" si="19"/>
        <v>41590</v>
      </c>
      <c r="G318" s="7">
        <f>C318*시뮬레이션!D318*시뮬레이션!F318</f>
        <v>26323236.624618921</v>
      </c>
      <c r="H318" s="2">
        <f>D318*시뮬레이션!E318*시뮬레이션!D318</f>
        <v>0</v>
      </c>
      <c r="J318" s="5">
        <f t="shared" si="20"/>
        <v>41590</v>
      </c>
      <c r="K318" s="2">
        <f t="shared" si="21"/>
        <v>26323236.624618921</v>
      </c>
      <c r="L318" s="2">
        <f>$C$2*시뮬레이션!F318*시뮬레이션!D318</f>
        <v>26323236.624618921</v>
      </c>
    </row>
    <row r="319" spans="2:12" x14ac:dyDescent="0.3">
      <c r="B319" s="1">
        <v>41591</v>
      </c>
      <c r="C319" s="46">
        <f>VLOOKUP(시뮬레이션!B319,시뮬레이션!$K:$Q,6,0)</f>
        <v>358.99281120485495</v>
      </c>
      <c r="D319" s="46">
        <f>VLOOKUP(시뮬레이션!B319,시뮬레이션!$K:$Q,7,0)</f>
        <v>0</v>
      </c>
      <c r="F319" s="5">
        <f t="shared" si="19"/>
        <v>41591</v>
      </c>
      <c r="G319" s="7">
        <f>C319*시뮬레이션!D319*시뮬레이션!F319</f>
        <v>26560533.960163504</v>
      </c>
      <c r="H319" s="2">
        <f>D319*시뮬레이션!E319*시뮬레이션!D319</f>
        <v>0</v>
      </c>
      <c r="J319" s="5">
        <f t="shared" si="20"/>
        <v>41591</v>
      </c>
      <c r="K319" s="2">
        <f t="shared" si="21"/>
        <v>26560533.960163504</v>
      </c>
      <c r="L319" s="2">
        <f>$C$2*시뮬레이션!F319*시뮬레이션!D319</f>
        <v>26560533.960163504</v>
      </c>
    </row>
    <row r="320" spans="2:12" x14ac:dyDescent="0.3">
      <c r="B320" s="1">
        <v>41592</v>
      </c>
      <c r="C320" s="46">
        <f>VLOOKUP(시뮬레이션!B320,시뮬레이션!$K:$Q,6,0)</f>
        <v>358.99281120485495</v>
      </c>
      <c r="D320" s="46">
        <f>VLOOKUP(시뮬레이션!B320,시뮬레이션!$K:$Q,7,0)</f>
        <v>0</v>
      </c>
      <c r="F320" s="5">
        <f t="shared" si="19"/>
        <v>41592</v>
      </c>
      <c r="G320" s="7">
        <f>C320*시뮬레이션!D320*시뮬레이션!F320</f>
        <v>26336177.525678668</v>
      </c>
      <c r="H320" s="2">
        <f>D320*시뮬레이션!E320*시뮬레이션!D320</f>
        <v>0</v>
      </c>
      <c r="J320" s="5">
        <f t="shared" si="20"/>
        <v>41592</v>
      </c>
      <c r="K320" s="2">
        <f t="shared" si="21"/>
        <v>26336177.525678668</v>
      </c>
      <c r="L320" s="2">
        <f>$C$2*시뮬레이션!F320*시뮬레이션!D320</f>
        <v>26336177.525678668</v>
      </c>
    </row>
    <row r="321" spans="2:12" x14ac:dyDescent="0.3">
      <c r="B321" s="1">
        <v>41593</v>
      </c>
      <c r="C321" s="46">
        <f>VLOOKUP(시뮬레이션!B321,시뮬레이션!$K:$Q,6,0)</f>
        <v>358.99281120485495</v>
      </c>
      <c r="D321" s="46">
        <f>VLOOKUP(시뮬레이션!B321,시뮬레이션!$K:$Q,7,0)</f>
        <v>0</v>
      </c>
      <c r="F321" s="5">
        <f t="shared" si="19"/>
        <v>41593</v>
      </c>
      <c r="G321" s="7">
        <f>C321*시뮬레이션!D321*시뮬레이션!F321</f>
        <v>26396881.415089354</v>
      </c>
      <c r="H321" s="2">
        <f>D321*시뮬레이션!E321*시뮬레이션!D321</f>
        <v>0</v>
      </c>
      <c r="J321" s="5">
        <f t="shared" si="20"/>
        <v>41593</v>
      </c>
      <c r="K321" s="2">
        <f t="shared" si="21"/>
        <v>26396881.415089354</v>
      </c>
      <c r="L321" s="2">
        <f>$C$2*시뮬레이션!F321*시뮬레이션!D321</f>
        <v>26396881.415089354</v>
      </c>
    </row>
    <row r="322" spans="2:12" x14ac:dyDescent="0.3">
      <c r="B322" s="1">
        <v>41594</v>
      </c>
      <c r="C322" s="46">
        <f>VLOOKUP(시뮬레이션!B322,시뮬레이션!$K:$Q,6,0)</f>
        <v>358.99281120485495</v>
      </c>
      <c r="D322" s="46">
        <f>VLOOKUP(시뮬레이션!B322,시뮬레이션!$K:$Q,7,0)</f>
        <v>0</v>
      </c>
      <c r="F322" s="5">
        <f t="shared" si="19"/>
        <v>41594</v>
      </c>
      <c r="G322" s="7">
        <f>C322*시뮬레이션!D322*시뮬레이션!F322</f>
        <v>26396881.415089354</v>
      </c>
      <c r="H322" s="2">
        <f>D322*시뮬레이션!E322*시뮬레이션!D322</f>
        <v>0</v>
      </c>
      <c r="J322" s="5">
        <f t="shared" si="20"/>
        <v>41594</v>
      </c>
      <c r="K322" s="2">
        <f t="shared" si="21"/>
        <v>26396881.415089354</v>
      </c>
      <c r="L322" s="2">
        <f>$C$2*시뮬레이션!F322*시뮬레이션!D322</f>
        <v>26396881.415089354</v>
      </c>
    </row>
    <row r="323" spans="2:12" x14ac:dyDescent="0.3">
      <c r="B323" s="1">
        <v>41595</v>
      </c>
      <c r="C323" s="46">
        <f>VLOOKUP(시뮬레이션!B323,시뮬레이션!$K:$Q,6,0)</f>
        <v>358.99281120485495</v>
      </c>
      <c r="D323" s="46">
        <f>VLOOKUP(시뮬레이션!B323,시뮬레이션!$K:$Q,7,0)</f>
        <v>0</v>
      </c>
      <c r="F323" s="5">
        <f t="shared" ref="F323:F386" si="22">B323</f>
        <v>41595</v>
      </c>
      <c r="G323" s="7">
        <f>C323*시뮬레이션!D323*시뮬레이션!F323</f>
        <v>26396881.415089354</v>
      </c>
      <c r="H323" s="2">
        <f>D323*시뮬레이션!E323*시뮬레이션!D323</f>
        <v>0</v>
      </c>
      <c r="J323" s="5">
        <f t="shared" ref="J323:J386" si="23">B323</f>
        <v>41595</v>
      </c>
      <c r="K323" s="2">
        <f t="shared" ref="K323:K386" si="24">SUM(G323:H323)</f>
        <v>26396881.415089354</v>
      </c>
      <c r="L323" s="2">
        <f>$C$2*시뮬레이션!F323*시뮬레이션!D323</f>
        <v>26396881.415089354</v>
      </c>
    </row>
    <row r="324" spans="2:12" x14ac:dyDescent="0.3">
      <c r="B324" s="1">
        <v>41596</v>
      </c>
      <c r="C324" s="46">
        <f>VLOOKUP(시뮬레이션!B324,시뮬레이션!$K:$Q,6,0)</f>
        <v>358.99281120485495</v>
      </c>
      <c r="D324" s="46">
        <f>VLOOKUP(시뮬레이션!B324,시뮬레이션!$K:$Q,7,0)</f>
        <v>0</v>
      </c>
      <c r="F324" s="5">
        <f t="shared" si="22"/>
        <v>41596</v>
      </c>
      <c r="G324" s="7">
        <f>C324*시뮬레이션!D324*시뮬레이션!F324</f>
        <v>26022422.475592174</v>
      </c>
      <c r="H324" s="2">
        <f>D324*시뮬레이션!E324*시뮬레이션!D324</f>
        <v>0</v>
      </c>
      <c r="J324" s="5">
        <f t="shared" si="23"/>
        <v>41596</v>
      </c>
      <c r="K324" s="2">
        <f t="shared" si="24"/>
        <v>26022422.475592174</v>
      </c>
      <c r="L324" s="2">
        <f>$C$2*시뮬레이션!F324*시뮬레이션!D324</f>
        <v>26022422.47559217</v>
      </c>
    </row>
    <row r="325" spans="2:12" x14ac:dyDescent="0.3">
      <c r="B325" s="1">
        <v>41597</v>
      </c>
      <c r="C325" s="46">
        <f>VLOOKUP(시뮬레이션!B325,시뮬레이션!$K:$Q,6,0)</f>
        <v>358.99281120485495</v>
      </c>
      <c r="D325" s="46">
        <f>VLOOKUP(시뮬레이션!B325,시뮬레이션!$K:$Q,7,0)</f>
        <v>0</v>
      </c>
      <c r="F325" s="5">
        <f t="shared" si="22"/>
        <v>41597</v>
      </c>
      <c r="G325" s="7">
        <f>C325*시뮬레이션!D325*시뮬레이션!F325</f>
        <v>25671823.131708976</v>
      </c>
      <c r="H325" s="2">
        <f>D325*시뮬레이션!E325*시뮬레이션!D325</f>
        <v>0</v>
      </c>
      <c r="J325" s="5">
        <f t="shared" si="23"/>
        <v>41597</v>
      </c>
      <c r="K325" s="2">
        <f t="shared" si="24"/>
        <v>25671823.131708976</v>
      </c>
      <c r="L325" s="2">
        <f>$C$2*시뮬레이션!F325*시뮬레이션!D325</f>
        <v>25671823.131708972</v>
      </c>
    </row>
    <row r="326" spans="2:12" x14ac:dyDescent="0.3">
      <c r="B326" s="1">
        <v>41598</v>
      </c>
      <c r="C326" s="46">
        <f>VLOOKUP(시뮬레이션!B326,시뮬레이션!$K:$Q,6,0)</f>
        <v>358.99281120485495</v>
      </c>
      <c r="D326" s="46">
        <f>VLOOKUP(시뮬레이션!B326,시뮬레이션!$K:$Q,7,0)</f>
        <v>0</v>
      </c>
      <c r="F326" s="5">
        <f t="shared" si="22"/>
        <v>41598</v>
      </c>
      <c r="G326" s="7">
        <f>C326*시뮬레이션!D326*시뮬레이션!F326</f>
        <v>25585677.206372518</v>
      </c>
      <c r="H326" s="2">
        <f>D326*시뮬레이션!E326*시뮬레이션!D326</f>
        <v>0</v>
      </c>
      <c r="J326" s="5">
        <f t="shared" si="23"/>
        <v>41598</v>
      </c>
      <c r="K326" s="2">
        <f t="shared" si="24"/>
        <v>25585677.206372518</v>
      </c>
      <c r="L326" s="2">
        <f>$C$2*시뮬레이션!F326*시뮬레이션!D326</f>
        <v>25585677.206372518</v>
      </c>
    </row>
    <row r="327" spans="2:12" x14ac:dyDescent="0.3">
      <c r="B327" s="1">
        <v>41599</v>
      </c>
      <c r="C327" s="46">
        <f>VLOOKUP(시뮬레이션!B327,시뮬레이션!$K:$Q,6,0)</f>
        <v>358.99281120485495</v>
      </c>
      <c r="D327" s="46">
        <f>VLOOKUP(시뮬레이션!B327,시뮬레이션!$K:$Q,7,0)</f>
        <v>0</v>
      </c>
      <c r="F327" s="5">
        <f t="shared" si="22"/>
        <v>41599</v>
      </c>
      <c r="G327" s="7">
        <f>C327*시뮬레이션!D327*시뮬레이션!F327</f>
        <v>26168430.057304949</v>
      </c>
      <c r="H327" s="2">
        <f>D327*시뮬레이션!E327*시뮬레이션!D327</f>
        <v>0</v>
      </c>
      <c r="J327" s="5">
        <f t="shared" si="23"/>
        <v>41599</v>
      </c>
      <c r="K327" s="2">
        <f t="shared" si="24"/>
        <v>26168430.057304949</v>
      </c>
      <c r="L327" s="2">
        <f>$C$2*시뮬레이션!F327*시뮬레이션!D327</f>
        <v>26168430.057304949</v>
      </c>
    </row>
    <row r="328" spans="2:12" x14ac:dyDescent="0.3">
      <c r="B328" s="1">
        <v>41600</v>
      </c>
      <c r="C328" s="46">
        <f>VLOOKUP(시뮬레이션!B328,시뮬레이션!$K:$Q,6,0)</f>
        <v>358.99281120485495</v>
      </c>
      <c r="D328" s="46">
        <f>VLOOKUP(시뮬레이션!B328,시뮬레이션!$K:$Q,7,0)</f>
        <v>0</v>
      </c>
      <c r="F328" s="5">
        <f t="shared" si="22"/>
        <v>41600</v>
      </c>
      <c r="G328" s="7">
        <f>C328*시뮬레이션!D328*시뮬레이션!F328</f>
        <v>26142360.537844472</v>
      </c>
      <c r="H328" s="2">
        <f>D328*시뮬레이션!E328*시뮬레이션!D328</f>
        <v>0</v>
      </c>
      <c r="J328" s="5">
        <f t="shared" si="23"/>
        <v>41600</v>
      </c>
      <c r="K328" s="2">
        <f t="shared" si="24"/>
        <v>26142360.537844472</v>
      </c>
      <c r="L328" s="2">
        <f>$C$2*시뮬레이션!F328*시뮬레이션!D328</f>
        <v>26142360.537844468</v>
      </c>
    </row>
    <row r="329" spans="2:12" x14ac:dyDescent="0.3">
      <c r="B329" s="1">
        <v>41601</v>
      </c>
      <c r="C329" s="46">
        <f>VLOOKUP(시뮬레이션!B329,시뮬레이션!$K:$Q,6,0)</f>
        <v>358.99281120485495</v>
      </c>
      <c r="D329" s="46">
        <f>VLOOKUP(시뮬레이션!B329,시뮬레이션!$K:$Q,7,0)</f>
        <v>0</v>
      </c>
      <c r="F329" s="5">
        <f t="shared" si="22"/>
        <v>41601</v>
      </c>
      <c r="G329" s="7">
        <f>C329*시뮬레이션!D329*시뮬레이션!F329</f>
        <v>26142360.537844472</v>
      </c>
      <c r="H329" s="2">
        <f>D329*시뮬레이션!E329*시뮬레이션!D329</f>
        <v>0</v>
      </c>
      <c r="J329" s="5">
        <f t="shared" si="23"/>
        <v>41601</v>
      </c>
      <c r="K329" s="2">
        <f t="shared" si="24"/>
        <v>26142360.537844472</v>
      </c>
      <c r="L329" s="2">
        <f>$C$2*시뮬레이션!F329*시뮬레이션!D329</f>
        <v>26142360.537844468</v>
      </c>
    </row>
    <row r="330" spans="2:12" x14ac:dyDescent="0.3">
      <c r="B330" s="1">
        <v>41602</v>
      </c>
      <c r="C330" s="46">
        <f>VLOOKUP(시뮬레이션!B330,시뮬레이션!$K:$Q,6,0)</f>
        <v>358.99281120485495</v>
      </c>
      <c r="D330" s="46">
        <f>VLOOKUP(시뮬레이션!B330,시뮬레이션!$K:$Q,7,0)</f>
        <v>0</v>
      </c>
      <c r="F330" s="5">
        <f t="shared" si="22"/>
        <v>41602</v>
      </c>
      <c r="G330" s="7">
        <f>C330*시뮬레이션!D330*시뮬레이션!F330</f>
        <v>26142360.537844472</v>
      </c>
      <c r="H330" s="2">
        <f>D330*시뮬레이션!E330*시뮬레이션!D330</f>
        <v>0</v>
      </c>
      <c r="J330" s="5">
        <f t="shared" si="23"/>
        <v>41602</v>
      </c>
      <c r="K330" s="2">
        <f t="shared" si="24"/>
        <v>26142360.537844472</v>
      </c>
      <c r="L330" s="2">
        <f>$C$2*시뮬레이션!F330*시뮬레이션!D330</f>
        <v>26142360.537844468</v>
      </c>
    </row>
    <row r="331" spans="2:12" x14ac:dyDescent="0.3">
      <c r="B331" s="1">
        <v>41603</v>
      </c>
      <c r="C331" s="46">
        <f>VLOOKUP(시뮬레이션!B331,시뮬레이션!$K:$Q,6,0)</f>
        <v>358.99281120485495</v>
      </c>
      <c r="D331" s="46">
        <f>VLOOKUP(시뮬레이션!B331,시뮬레이션!$K:$Q,7,0)</f>
        <v>0</v>
      </c>
      <c r="F331" s="5">
        <f t="shared" si="22"/>
        <v>41603</v>
      </c>
      <c r="G331" s="7">
        <f>C331*시뮬레이션!D331*시뮬레이션!F331</f>
        <v>26149223.870106928</v>
      </c>
      <c r="H331" s="2">
        <f>D331*시뮬레이션!E331*시뮬레이션!D331</f>
        <v>0</v>
      </c>
      <c r="J331" s="5">
        <f t="shared" si="23"/>
        <v>41603</v>
      </c>
      <c r="K331" s="2">
        <f t="shared" si="24"/>
        <v>26149223.870106928</v>
      </c>
      <c r="L331" s="2">
        <f>$C$2*시뮬레이션!F331*시뮬레이션!D331</f>
        <v>26149223.870106928</v>
      </c>
    </row>
    <row r="332" spans="2:12" x14ac:dyDescent="0.3">
      <c r="B332" s="1">
        <v>41604</v>
      </c>
      <c r="C332" s="46">
        <f>VLOOKUP(시뮬레이션!B332,시뮬레이션!$K:$Q,6,0)</f>
        <v>358.99281120485495</v>
      </c>
      <c r="D332" s="46">
        <f>VLOOKUP(시뮬레이션!B332,시뮬레이션!$K:$Q,7,0)</f>
        <v>0</v>
      </c>
      <c r="F332" s="5">
        <f t="shared" si="22"/>
        <v>41604</v>
      </c>
      <c r="G332" s="7">
        <f>C332*시뮬레이션!D332*시뮬레이션!F332</f>
        <v>26316458.409551997</v>
      </c>
      <c r="H332" s="2">
        <f>D332*시뮬레이션!E332*시뮬레이션!D332</f>
        <v>0</v>
      </c>
      <c r="J332" s="5">
        <f t="shared" si="23"/>
        <v>41604</v>
      </c>
      <c r="K332" s="2">
        <f t="shared" si="24"/>
        <v>26316458.409551997</v>
      </c>
      <c r="L332" s="2">
        <f>$C$2*시뮬레이션!F332*시뮬레이션!D332</f>
        <v>26316458.409551997</v>
      </c>
    </row>
    <row r="333" spans="2:12" x14ac:dyDescent="0.3">
      <c r="B333" s="1">
        <v>41605</v>
      </c>
      <c r="C333" s="46">
        <f>VLOOKUP(시뮬레이션!B333,시뮬레이션!$K:$Q,6,0)</f>
        <v>358.99281120485495</v>
      </c>
      <c r="D333" s="46">
        <f>VLOOKUP(시뮬레이션!B333,시뮬레이션!$K:$Q,7,0)</f>
        <v>0</v>
      </c>
      <c r="F333" s="5">
        <f t="shared" si="22"/>
        <v>41605</v>
      </c>
      <c r="G333" s="7">
        <f>C333*시뮬레이션!D333*시뮬레이션!F333</f>
        <v>26419870.596733291</v>
      </c>
      <c r="H333" s="2">
        <f>D333*시뮬레이션!E333*시뮬레이션!D333</f>
        <v>0</v>
      </c>
      <c r="J333" s="5">
        <f t="shared" si="23"/>
        <v>41605</v>
      </c>
      <c r="K333" s="2">
        <f t="shared" si="24"/>
        <v>26419870.596733291</v>
      </c>
      <c r="L333" s="2">
        <f>$C$2*시뮬레이션!F333*시뮬레이션!D333</f>
        <v>26419870.596733287</v>
      </c>
    </row>
    <row r="334" spans="2:12" x14ac:dyDescent="0.3">
      <c r="B334" s="1">
        <v>41606</v>
      </c>
      <c r="C334" s="46">
        <f>VLOOKUP(시뮬레이션!B334,시뮬레이션!$K:$Q,6,0)</f>
        <v>358.99281120485495</v>
      </c>
      <c r="D334" s="46">
        <f>VLOOKUP(시뮬레이션!B334,시뮬레이션!$K:$Q,7,0)</f>
        <v>0</v>
      </c>
      <c r="F334" s="5">
        <f t="shared" si="22"/>
        <v>41606</v>
      </c>
      <c r="G334" s="7">
        <f>C334*시뮬레이션!D334*시뮬레이션!F334</f>
        <v>26425597.537251879</v>
      </c>
      <c r="H334" s="2">
        <f>D334*시뮬레이션!E334*시뮬레이션!D334</f>
        <v>0</v>
      </c>
      <c r="J334" s="5">
        <f t="shared" si="23"/>
        <v>41606</v>
      </c>
      <c r="K334" s="2">
        <f t="shared" si="24"/>
        <v>26425597.537251879</v>
      </c>
      <c r="L334" s="2">
        <f>$C$2*시뮬레이션!F334*시뮬레이션!D334</f>
        <v>26425597.537251879</v>
      </c>
    </row>
    <row r="335" spans="2:12" x14ac:dyDescent="0.3">
      <c r="B335" s="1">
        <v>41607</v>
      </c>
      <c r="C335" s="46">
        <f>VLOOKUP(시뮬레이션!B335,시뮬레이션!$K:$Q,6,0)</f>
        <v>358.99281120485495</v>
      </c>
      <c r="D335" s="46">
        <f>VLOOKUP(시뮬레이션!B335,시뮬레이션!$K:$Q,7,0)</f>
        <v>0</v>
      </c>
      <c r="F335" s="5">
        <f t="shared" si="22"/>
        <v>41607</v>
      </c>
      <c r="G335" s="7">
        <f>C335*시뮬레이션!D335*시뮬레이션!F335</f>
        <v>26390195.030383538</v>
      </c>
      <c r="H335" s="2">
        <f>D335*시뮬레이션!E335*시뮬레이션!D335</f>
        <v>0</v>
      </c>
      <c r="J335" s="5">
        <f t="shared" si="23"/>
        <v>41607</v>
      </c>
      <c r="K335" s="2">
        <f t="shared" si="24"/>
        <v>26390195.030383538</v>
      </c>
      <c r="L335" s="2">
        <f>$C$2*시뮬레이션!F335*시뮬레이션!D335</f>
        <v>26390195.030383542</v>
      </c>
    </row>
    <row r="336" spans="2:12" x14ac:dyDescent="0.3">
      <c r="B336" s="1">
        <v>41608</v>
      </c>
      <c r="C336" s="46">
        <f>VLOOKUP(시뮬레이션!B336,시뮬레이션!$K:$Q,6,0)</f>
        <v>358.99281120485495</v>
      </c>
      <c r="D336" s="46">
        <f>VLOOKUP(시뮬레이션!B336,시뮬레이션!$K:$Q,7,0)</f>
        <v>0</v>
      </c>
      <c r="F336" s="5">
        <f t="shared" si="22"/>
        <v>41608</v>
      </c>
      <c r="G336" s="7">
        <f>C336*시뮬레이션!D336*시뮬레이션!F336</f>
        <v>26390195.030383538</v>
      </c>
      <c r="H336" s="2">
        <f>D336*시뮬레이션!E336*시뮬레이션!D336</f>
        <v>0</v>
      </c>
      <c r="J336" s="5">
        <f t="shared" si="23"/>
        <v>41608</v>
      </c>
      <c r="K336" s="2">
        <f t="shared" si="24"/>
        <v>26390195.030383538</v>
      </c>
      <c r="L336" s="2">
        <f>$C$2*시뮬레이션!F336*시뮬레이션!D336</f>
        <v>26390195.030383542</v>
      </c>
    </row>
    <row r="337" spans="2:12" x14ac:dyDescent="0.3">
      <c r="B337" s="1">
        <v>41609</v>
      </c>
      <c r="C337" s="46">
        <f>VLOOKUP(시뮬레이션!B337,시뮬레이션!$K:$Q,6,0)</f>
        <v>358.99281120485495</v>
      </c>
      <c r="D337" s="46">
        <f>VLOOKUP(시뮬레이션!B337,시뮬레이션!$K:$Q,7,0)</f>
        <v>0</v>
      </c>
      <c r="F337" s="5">
        <f t="shared" si="22"/>
        <v>41609</v>
      </c>
      <c r="G337" s="7">
        <f>C337*시뮬레이션!D337*시뮬레이션!F337</f>
        <v>26390195.030383538</v>
      </c>
      <c r="H337" s="2">
        <f>D337*시뮬레이션!E337*시뮬레이션!D337</f>
        <v>0</v>
      </c>
      <c r="J337" s="5">
        <f t="shared" si="23"/>
        <v>41609</v>
      </c>
      <c r="K337" s="2">
        <f t="shared" si="24"/>
        <v>26390195.030383538</v>
      </c>
      <c r="L337" s="2">
        <f>$C$2*시뮬레이션!F337*시뮬레이션!D337</f>
        <v>26390195.030383542</v>
      </c>
    </row>
    <row r="338" spans="2:12" x14ac:dyDescent="0.3">
      <c r="B338" s="1">
        <v>41610</v>
      </c>
      <c r="C338" s="46">
        <f>VLOOKUP(시뮬레이션!B338,시뮬레이션!$K:$Q,6,0)</f>
        <v>358.99281120485495</v>
      </c>
      <c r="D338" s="46">
        <f>VLOOKUP(시뮬레이션!B338,시뮬레이션!$K:$Q,7,0)</f>
        <v>0</v>
      </c>
      <c r="F338" s="5">
        <f t="shared" si="22"/>
        <v>41610</v>
      </c>
      <c r="G338" s="7">
        <f>C338*시뮬레이션!D338*시뮬레이션!F338</f>
        <v>26299493.48627289</v>
      </c>
      <c r="H338" s="2">
        <f>D338*시뮬레이션!E338*시뮬레이션!D338</f>
        <v>0</v>
      </c>
      <c r="J338" s="5">
        <f t="shared" si="23"/>
        <v>41610</v>
      </c>
      <c r="K338" s="2">
        <f t="shared" si="24"/>
        <v>26299493.48627289</v>
      </c>
      <c r="L338" s="2">
        <f>$C$2*시뮬레이션!F338*시뮬레이션!D338</f>
        <v>26299493.48627289</v>
      </c>
    </row>
    <row r="339" spans="2:12" x14ac:dyDescent="0.3">
      <c r="B339" s="1">
        <v>41611</v>
      </c>
      <c r="C339" s="46">
        <f>VLOOKUP(시뮬레이션!B339,시뮬레이션!$K:$Q,6,0)</f>
        <v>358.99281120485495</v>
      </c>
      <c r="D339" s="46">
        <f>VLOOKUP(시뮬레이션!B339,시뮬레이션!$K:$Q,7,0)</f>
        <v>0</v>
      </c>
      <c r="F339" s="5">
        <f t="shared" si="22"/>
        <v>41611</v>
      </c>
      <c r="G339" s="7">
        <f>C339*시뮬레이션!D339*시뮬레이션!F339</f>
        <v>26490930.710761618</v>
      </c>
      <c r="H339" s="2">
        <f>D339*시뮬레이션!E339*시뮬레이션!D339</f>
        <v>0</v>
      </c>
      <c r="J339" s="5">
        <f t="shared" si="23"/>
        <v>41611</v>
      </c>
      <c r="K339" s="2">
        <f t="shared" si="24"/>
        <v>26490930.710761618</v>
      </c>
      <c r="L339" s="2">
        <f>$C$2*시뮬레이션!F339*시뮬레이션!D339</f>
        <v>26490930.710761618</v>
      </c>
    </row>
    <row r="340" spans="2:12" x14ac:dyDescent="0.3">
      <c r="B340" s="1">
        <v>41612</v>
      </c>
      <c r="C340" s="46">
        <f>VLOOKUP(시뮬레이션!B340,시뮬레이션!$K:$Q,6,0)</f>
        <v>358.99281120485495</v>
      </c>
      <c r="D340" s="46">
        <f>VLOOKUP(시뮬레이션!B340,시뮬레이션!$K:$Q,7,0)</f>
        <v>0</v>
      </c>
      <c r="F340" s="5">
        <f t="shared" si="22"/>
        <v>41612</v>
      </c>
      <c r="G340" s="7">
        <f>C340*시뮬레이션!D340*시뮬레이션!F340</f>
        <v>26349148.653933119</v>
      </c>
      <c r="H340" s="2">
        <f>D340*시뮬레이션!E340*시뮬레이션!D340</f>
        <v>0</v>
      </c>
      <c r="J340" s="5">
        <f t="shared" si="23"/>
        <v>41612</v>
      </c>
      <c r="K340" s="2">
        <f t="shared" si="24"/>
        <v>26349148.653933119</v>
      </c>
      <c r="L340" s="2">
        <f>$C$2*시뮬레이션!F340*시뮬레이션!D340</f>
        <v>26349148.653933123</v>
      </c>
    </row>
    <row r="341" spans="2:12" x14ac:dyDescent="0.3">
      <c r="B341" s="1">
        <v>41613</v>
      </c>
      <c r="C341" s="46">
        <f>VLOOKUP(시뮬레이션!B341,시뮬레이션!$K:$Q,6,0)</f>
        <v>358.99281120485495</v>
      </c>
      <c r="D341" s="46">
        <f>VLOOKUP(시뮬레이션!B341,시뮬레이션!$K:$Q,7,0)</f>
        <v>0</v>
      </c>
      <c r="F341" s="5">
        <f t="shared" si="22"/>
        <v>41613</v>
      </c>
      <c r="G341" s="7">
        <f>C341*시뮬레이션!D341*시뮬레이션!F341</f>
        <v>26381773.992413979</v>
      </c>
      <c r="H341" s="2">
        <f>D341*시뮬레이션!E341*시뮬레이션!D341</f>
        <v>0</v>
      </c>
      <c r="J341" s="5">
        <f t="shared" si="23"/>
        <v>41613</v>
      </c>
      <c r="K341" s="2">
        <f t="shared" si="24"/>
        <v>26381773.992413979</v>
      </c>
      <c r="L341" s="2">
        <f>$C$2*시뮬레이션!F341*시뮬레이션!D341</f>
        <v>26381773.992413979</v>
      </c>
    </row>
    <row r="342" spans="2:12" x14ac:dyDescent="0.3">
      <c r="B342" s="1">
        <v>41614</v>
      </c>
      <c r="C342" s="46">
        <f>VLOOKUP(시뮬레이션!B342,시뮬레이션!$K:$Q,6,0)</f>
        <v>358.99281120485495</v>
      </c>
      <c r="D342" s="46">
        <f>VLOOKUP(시뮬레이션!B342,시뮬레이션!$K:$Q,7,0)</f>
        <v>0</v>
      </c>
      <c r="F342" s="5">
        <f t="shared" si="22"/>
        <v>41614</v>
      </c>
      <c r="G342" s="7">
        <f>C342*시뮬레이션!D342*시뮬레이션!F342</f>
        <v>26647797.466020525</v>
      </c>
      <c r="H342" s="2">
        <f>D342*시뮬레이션!E342*시뮬레이션!D342</f>
        <v>0</v>
      </c>
      <c r="J342" s="5">
        <f t="shared" si="23"/>
        <v>41614</v>
      </c>
      <c r="K342" s="2">
        <f t="shared" si="24"/>
        <v>26647797.466020525</v>
      </c>
      <c r="L342" s="2">
        <f>$C$2*시뮬레이션!F342*시뮬레이션!D342</f>
        <v>26647797.466020525</v>
      </c>
    </row>
    <row r="343" spans="2:12" x14ac:dyDescent="0.3">
      <c r="B343" s="1">
        <v>41615</v>
      </c>
      <c r="C343" s="46">
        <f>VLOOKUP(시뮬레이션!B343,시뮬레이션!$K:$Q,6,0)</f>
        <v>358.99281120485495</v>
      </c>
      <c r="D343" s="46">
        <f>VLOOKUP(시뮬레이션!B343,시뮬레이션!$K:$Q,7,0)</f>
        <v>0</v>
      </c>
      <c r="F343" s="5">
        <f t="shared" si="22"/>
        <v>41615</v>
      </c>
      <c r="G343" s="7">
        <f>C343*시뮬레이션!D343*시뮬레이션!F343</f>
        <v>26647797.466020525</v>
      </c>
      <c r="H343" s="2">
        <f>D343*시뮬레이션!E343*시뮬레이션!D343</f>
        <v>0</v>
      </c>
      <c r="J343" s="5">
        <f t="shared" si="23"/>
        <v>41615</v>
      </c>
      <c r="K343" s="2">
        <f t="shared" si="24"/>
        <v>26647797.466020525</v>
      </c>
      <c r="L343" s="2">
        <f>$C$2*시뮬레이션!F343*시뮬레이션!D343</f>
        <v>26647797.466020525</v>
      </c>
    </row>
    <row r="344" spans="2:12" x14ac:dyDescent="0.3">
      <c r="B344" s="1">
        <v>41616</v>
      </c>
      <c r="C344" s="46">
        <f>VLOOKUP(시뮬레이션!B344,시뮬레이션!$K:$Q,6,0)</f>
        <v>358.99281120485495</v>
      </c>
      <c r="D344" s="46">
        <f>VLOOKUP(시뮬레이션!B344,시뮬레이션!$K:$Q,7,0)</f>
        <v>0</v>
      </c>
      <c r="F344" s="5">
        <f t="shared" si="22"/>
        <v>41616</v>
      </c>
      <c r="G344" s="7">
        <f>C344*시뮬레이션!D344*시뮬레이션!F344</f>
        <v>26647797.466020525</v>
      </c>
      <c r="H344" s="2">
        <f>D344*시뮬레이션!E344*시뮬레이션!D344</f>
        <v>0</v>
      </c>
      <c r="J344" s="5">
        <f t="shared" si="23"/>
        <v>41616</v>
      </c>
      <c r="K344" s="2">
        <f t="shared" si="24"/>
        <v>26647797.466020525</v>
      </c>
      <c r="L344" s="2">
        <f>$C$2*시뮬레이션!F344*시뮬레이션!D344</f>
        <v>26647797.466020525</v>
      </c>
    </row>
    <row r="345" spans="2:12" x14ac:dyDescent="0.3">
      <c r="B345" s="1">
        <v>41617</v>
      </c>
      <c r="C345" s="46">
        <f>VLOOKUP(시뮬레이션!B345,시뮬레이션!$K:$Q,6,0)</f>
        <v>358.99281120485495</v>
      </c>
      <c r="D345" s="46">
        <f>VLOOKUP(시뮬레이션!B345,시뮬레이션!$K:$Q,7,0)</f>
        <v>0</v>
      </c>
      <c r="F345" s="5">
        <f t="shared" si="22"/>
        <v>41617</v>
      </c>
      <c r="G345" s="7">
        <f>C345*시뮬레이션!D345*시뮬레이션!F345</f>
        <v>26583076.77014599</v>
      </c>
      <c r="H345" s="2">
        <f>D345*시뮬레이션!E345*시뮬레이션!D345</f>
        <v>0</v>
      </c>
      <c r="J345" s="5">
        <f t="shared" si="23"/>
        <v>41617</v>
      </c>
      <c r="K345" s="2">
        <f t="shared" si="24"/>
        <v>26583076.77014599</v>
      </c>
      <c r="L345" s="2">
        <f>$C$2*시뮬레이션!F345*시뮬레이션!D345</f>
        <v>26583076.77014599</v>
      </c>
    </row>
    <row r="346" spans="2:12" x14ac:dyDescent="0.3">
      <c r="B346" s="1">
        <v>41618</v>
      </c>
      <c r="C346" s="46">
        <f>VLOOKUP(시뮬레이션!B346,시뮬레이션!$K:$Q,6,0)</f>
        <v>358.99281120485495</v>
      </c>
      <c r="D346" s="46">
        <f>VLOOKUP(시뮬레이션!B346,시뮬레이션!$K:$Q,7,0)</f>
        <v>0</v>
      </c>
      <c r="F346" s="5">
        <f t="shared" si="22"/>
        <v>41618</v>
      </c>
      <c r="G346" s="7">
        <f>C346*시뮬레이션!D346*시뮬레이션!F346</f>
        <v>26494139.029515352</v>
      </c>
      <c r="H346" s="2">
        <f>D346*시뮬레이션!E346*시뮬레이션!D346</f>
        <v>0</v>
      </c>
      <c r="J346" s="5">
        <f t="shared" si="23"/>
        <v>41618</v>
      </c>
      <c r="K346" s="2">
        <f t="shared" si="24"/>
        <v>26494139.029515352</v>
      </c>
      <c r="L346" s="2">
        <f>$C$2*시뮬레이션!F346*시뮬레이션!D346</f>
        <v>26494139.029515352</v>
      </c>
    </row>
    <row r="347" spans="2:12" x14ac:dyDescent="0.3">
      <c r="B347" s="1">
        <v>41619</v>
      </c>
      <c r="C347" s="46">
        <f>VLOOKUP(시뮬레이션!B347,시뮬레이션!$K:$Q,6,0)</f>
        <v>358.99281120485495</v>
      </c>
      <c r="D347" s="46">
        <f>VLOOKUP(시뮬레이션!B347,시뮬레이션!$K:$Q,7,0)</f>
        <v>0</v>
      </c>
      <c r="F347" s="5">
        <f t="shared" si="22"/>
        <v>41619</v>
      </c>
      <c r="G347" s="7">
        <f>C347*시뮬레이션!D347*시뮬레이션!F347</f>
        <v>26264471.188690897</v>
      </c>
      <c r="H347" s="2">
        <f>D347*시뮬레이션!E347*시뮬레이션!D347</f>
        <v>0</v>
      </c>
      <c r="J347" s="5">
        <f t="shared" si="23"/>
        <v>41619</v>
      </c>
      <c r="K347" s="2">
        <f t="shared" si="24"/>
        <v>26264471.188690897</v>
      </c>
      <c r="L347" s="2">
        <f>$C$2*시뮬레이션!F347*시뮬레이션!D347</f>
        <v>26264471.188690897</v>
      </c>
    </row>
    <row r="348" spans="2:12" x14ac:dyDescent="0.3">
      <c r="B348" s="1">
        <v>41620</v>
      </c>
      <c r="C348" s="46">
        <f>VLOOKUP(시뮬레이션!B348,시뮬레이션!$K:$Q,6,0)</f>
        <v>358.99281120485495</v>
      </c>
      <c r="D348" s="46">
        <f>VLOOKUP(시뮬레이션!B348,시뮬레이션!$K:$Q,7,0)</f>
        <v>0</v>
      </c>
      <c r="F348" s="5">
        <f t="shared" si="22"/>
        <v>41620</v>
      </c>
      <c r="G348" s="7">
        <f>C348*시뮬레이션!D348*시뮬레이션!F348</f>
        <v>26019945.425194856</v>
      </c>
      <c r="H348" s="2">
        <f>D348*시뮬레이션!E348*시뮬레이션!D348</f>
        <v>0</v>
      </c>
      <c r="J348" s="5">
        <f t="shared" si="23"/>
        <v>41620</v>
      </c>
      <c r="K348" s="2">
        <f t="shared" si="24"/>
        <v>26019945.425194856</v>
      </c>
      <c r="L348" s="2">
        <f>$C$2*시뮬레이션!F348*시뮬레이션!D348</f>
        <v>26019945.425194852</v>
      </c>
    </row>
    <row r="349" spans="2:12" x14ac:dyDescent="0.3">
      <c r="B349" s="1">
        <v>41621</v>
      </c>
      <c r="C349" s="46">
        <f>VLOOKUP(시뮬레이션!B349,시뮬레이션!$K:$Q,6,0)</f>
        <v>358.99281120485495</v>
      </c>
      <c r="D349" s="46">
        <f>VLOOKUP(시뮬레이션!B349,시뮬레이션!$K:$Q,7,0)</f>
        <v>0</v>
      </c>
      <c r="F349" s="5">
        <f t="shared" si="22"/>
        <v>41621</v>
      </c>
      <c r="G349" s="7">
        <f>C349*시뮬레이션!D349*시뮬레이션!F349</f>
        <v>26007885.420695242</v>
      </c>
      <c r="H349" s="2">
        <f>D349*시뮬레이션!E349*시뮬레이션!D349</f>
        <v>0</v>
      </c>
      <c r="J349" s="5">
        <f t="shared" si="23"/>
        <v>41621</v>
      </c>
      <c r="K349" s="2">
        <f t="shared" si="24"/>
        <v>26007885.420695242</v>
      </c>
      <c r="L349" s="2">
        <f>$C$2*시뮬레이션!F349*시뮬레이션!D349</f>
        <v>26007885.420695242</v>
      </c>
    </row>
    <row r="350" spans="2:12" x14ac:dyDescent="0.3">
      <c r="B350" s="1">
        <v>41622</v>
      </c>
      <c r="C350" s="46">
        <f>VLOOKUP(시뮬레이션!B350,시뮬레이션!$K:$Q,6,0)</f>
        <v>358.99281120485495</v>
      </c>
      <c r="D350" s="46">
        <f>VLOOKUP(시뮬레이션!B350,시뮬레이션!$K:$Q,7,0)</f>
        <v>0</v>
      </c>
      <c r="F350" s="5">
        <f t="shared" si="22"/>
        <v>41622</v>
      </c>
      <c r="G350" s="7">
        <f>C350*시뮬레이션!D350*시뮬레이션!F350</f>
        <v>26007885.420695242</v>
      </c>
      <c r="H350" s="2">
        <f>D350*시뮬레이션!E350*시뮬레이션!D350</f>
        <v>0</v>
      </c>
      <c r="J350" s="5">
        <f t="shared" si="23"/>
        <v>41622</v>
      </c>
      <c r="K350" s="2">
        <f t="shared" si="24"/>
        <v>26007885.420695242</v>
      </c>
      <c r="L350" s="2">
        <f>$C$2*시뮬레이션!F350*시뮬레이션!D350</f>
        <v>26007885.420695242</v>
      </c>
    </row>
    <row r="351" spans="2:12" x14ac:dyDescent="0.3">
      <c r="B351" s="1">
        <v>41623</v>
      </c>
      <c r="C351" s="46">
        <f>VLOOKUP(시뮬레이션!B351,시뮬레이션!$K:$Q,6,0)</f>
        <v>358.99281120485495</v>
      </c>
      <c r="D351" s="46">
        <f>VLOOKUP(시뮬레이션!B351,시뮬레이션!$K:$Q,7,0)</f>
        <v>0</v>
      </c>
      <c r="F351" s="5">
        <f t="shared" si="22"/>
        <v>41623</v>
      </c>
      <c r="G351" s="7">
        <f>C351*시뮬레이션!D351*시뮬레이션!F351</f>
        <v>26007885.420695242</v>
      </c>
      <c r="H351" s="2">
        <f>D351*시뮬레이션!E351*시뮬레이션!D351</f>
        <v>0</v>
      </c>
      <c r="J351" s="5">
        <f t="shared" si="23"/>
        <v>41623</v>
      </c>
      <c r="K351" s="2">
        <f t="shared" si="24"/>
        <v>26007885.420695242</v>
      </c>
      <c r="L351" s="2">
        <f>$C$2*시뮬레이션!F351*시뮬레이션!D351</f>
        <v>26007885.420695242</v>
      </c>
    </row>
    <row r="352" spans="2:12" x14ac:dyDescent="0.3">
      <c r="B352" s="1">
        <v>41624</v>
      </c>
      <c r="C352" s="46">
        <f>VLOOKUP(시뮬레이션!B352,시뮬레이션!$K:$Q,6,0)</f>
        <v>358.99281120485495</v>
      </c>
      <c r="D352" s="46">
        <f>VLOOKUP(시뮬레이션!B352,시뮬레이션!$K:$Q,7,0)</f>
        <v>0</v>
      </c>
      <c r="F352" s="5">
        <f t="shared" si="22"/>
        <v>41624</v>
      </c>
      <c r="G352" s="7">
        <f>C352*시뮬레이션!D352*시뮬레이션!F352</f>
        <v>26299847.48908402</v>
      </c>
      <c r="H352" s="2">
        <f>D352*시뮬레이션!E352*시뮬레이션!D352</f>
        <v>0</v>
      </c>
      <c r="J352" s="5">
        <f t="shared" si="23"/>
        <v>41624</v>
      </c>
      <c r="K352" s="2">
        <f t="shared" si="24"/>
        <v>26299847.48908402</v>
      </c>
      <c r="L352" s="2">
        <f>$C$2*시뮬레이션!F352*시뮬레이션!D352</f>
        <v>26299847.48908402</v>
      </c>
    </row>
    <row r="353" spans="2:12" x14ac:dyDescent="0.3">
      <c r="B353" s="1">
        <v>41625</v>
      </c>
      <c r="C353" s="46">
        <f>VLOOKUP(시뮬레이션!B353,시뮬레이션!$K:$Q,6,0)</f>
        <v>358.99281120485495</v>
      </c>
      <c r="D353" s="46">
        <f>VLOOKUP(시뮬레이션!B353,시뮬레이션!$K:$Q,7,0)</f>
        <v>0</v>
      </c>
      <c r="F353" s="5">
        <f t="shared" si="22"/>
        <v>41625</v>
      </c>
      <c r="G353" s="7">
        <f>C353*시뮬레이션!D353*시뮬레이션!F353</f>
        <v>26563285.352867141</v>
      </c>
      <c r="H353" s="2">
        <f>D353*시뮬레이션!E353*시뮬레이션!D353</f>
        <v>0</v>
      </c>
      <c r="J353" s="5">
        <f t="shared" si="23"/>
        <v>41625</v>
      </c>
      <c r="K353" s="2">
        <f t="shared" si="24"/>
        <v>26563285.352867141</v>
      </c>
      <c r="L353" s="2">
        <f>$C$2*시뮬레이션!F353*시뮬레이션!D353</f>
        <v>26563285.352867141</v>
      </c>
    </row>
    <row r="354" spans="2:12" x14ac:dyDescent="0.3">
      <c r="B354" s="1">
        <v>41626</v>
      </c>
      <c r="C354" s="46">
        <f>VLOOKUP(시뮬레이션!B354,시뮬레이션!$K:$Q,6,0)</f>
        <v>358.99281120485495</v>
      </c>
      <c r="D354" s="46">
        <f>VLOOKUP(시뮬레이션!B354,시뮬레이션!$K:$Q,7,0)</f>
        <v>0</v>
      </c>
      <c r="F354" s="5">
        <f t="shared" si="22"/>
        <v>41626</v>
      </c>
      <c r="G354" s="7">
        <f>C354*시뮬레이션!D354*시뮬레이션!F354</f>
        <v>26707974.712977171</v>
      </c>
      <c r="H354" s="2">
        <f>D354*시뮬레이션!E354*시뮬레이션!D354</f>
        <v>0</v>
      </c>
      <c r="J354" s="5">
        <f t="shared" si="23"/>
        <v>41626</v>
      </c>
      <c r="K354" s="2">
        <f t="shared" si="24"/>
        <v>26707974.712977171</v>
      </c>
      <c r="L354" s="2">
        <f>$C$2*시뮬레이션!F354*시뮬레이션!D354</f>
        <v>26707974.712977175</v>
      </c>
    </row>
    <row r="355" spans="2:12" x14ac:dyDescent="0.3">
      <c r="B355" s="1">
        <v>41627</v>
      </c>
      <c r="C355" s="46">
        <f>VLOOKUP(시뮬레이션!B355,시뮬레이션!$K:$Q,6,0)</f>
        <v>358.99281120485495</v>
      </c>
      <c r="D355" s="46">
        <f>VLOOKUP(시뮬레이션!B355,시뮬레이션!$K:$Q,7,0)</f>
        <v>0</v>
      </c>
      <c r="F355" s="5">
        <f t="shared" si="22"/>
        <v>41627</v>
      </c>
      <c r="G355" s="7">
        <f>C355*시뮬레이션!D355*시뮬레이션!F355</f>
        <v>26812837.626007829</v>
      </c>
      <c r="H355" s="2">
        <f>D355*시뮬레이션!E355*시뮬레이션!D355</f>
        <v>0</v>
      </c>
      <c r="J355" s="5">
        <f t="shared" si="23"/>
        <v>41627</v>
      </c>
      <c r="K355" s="2">
        <f t="shared" si="24"/>
        <v>26812837.626007829</v>
      </c>
      <c r="L355" s="2">
        <f>$C$2*시뮬레이션!F355*시뮬레이션!D355</f>
        <v>26812837.626007829</v>
      </c>
    </row>
    <row r="356" spans="2:12" x14ac:dyDescent="0.3">
      <c r="B356" s="1">
        <v>41628</v>
      </c>
      <c r="C356" s="46">
        <f>VLOOKUP(시뮬레이션!B356,시뮬레이션!$K:$Q,6,0)</f>
        <v>358.99281120485495</v>
      </c>
      <c r="D356" s="46">
        <f>VLOOKUP(시뮬레이션!B356,시뮬레이션!$K:$Q,7,0)</f>
        <v>0</v>
      </c>
      <c r="F356" s="5">
        <f t="shared" si="22"/>
        <v>41628</v>
      </c>
      <c r="G356" s="7">
        <f>C356*시뮬레이션!D356*시뮬레이션!F356</f>
        <v>27094120.304450314</v>
      </c>
      <c r="H356" s="2">
        <f>D356*시뮬레이션!E356*시뮬레이션!D356</f>
        <v>0</v>
      </c>
      <c r="J356" s="5">
        <f t="shared" si="23"/>
        <v>41628</v>
      </c>
      <c r="K356" s="2">
        <f t="shared" si="24"/>
        <v>27094120.304450314</v>
      </c>
      <c r="L356" s="2">
        <f>$C$2*시뮬레이션!F356*시뮬레이션!D356</f>
        <v>27094120.304450314</v>
      </c>
    </row>
    <row r="357" spans="2:12" x14ac:dyDescent="0.3">
      <c r="B357" s="1">
        <v>41629</v>
      </c>
      <c r="C357" s="46">
        <f>VLOOKUP(시뮬레이션!B357,시뮬레이션!$K:$Q,6,0)</f>
        <v>358.99281120485495</v>
      </c>
      <c r="D357" s="46">
        <f>VLOOKUP(시뮬레이션!B357,시뮬레이션!$K:$Q,7,0)</f>
        <v>0</v>
      </c>
      <c r="F357" s="5">
        <f t="shared" si="22"/>
        <v>41629</v>
      </c>
      <c r="G357" s="7">
        <f>C357*시뮬레이션!D357*시뮬레이션!F357</f>
        <v>27094120.304450314</v>
      </c>
      <c r="H357" s="2">
        <f>D357*시뮬레이션!E357*시뮬레이션!D357</f>
        <v>0</v>
      </c>
      <c r="J357" s="5">
        <f t="shared" si="23"/>
        <v>41629</v>
      </c>
      <c r="K357" s="2">
        <f t="shared" si="24"/>
        <v>27094120.304450314</v>
      </c>
      <c r="L357" s="2">
        <f>$C$2*시뮬레이션!F357*시뮬레이션!D357</f>
        <v>27094120.304450314</v>
      </c>
    </row>
    <row r="358" spans="2:12" x14ac:dyDescent="0.3">
      <c r="B358" s="1">
        <v>41630</v>
      </c>
      <c r="C358" s="46">
        <f>VLOOKUP(시뮬레이션!B358,시뮬레이션!$K:$Q,6,0)</f>
        <v>358.99281120485495</v>
      </c>
      <c r="D358" s="46">
        <f>VLOOKUP(시뮬레이션!B358,시뮬레이션!$K:$Q,7,0)</f>
        <v>0</v>
      </c>
      <c r="F358" s="5">
        <f t="shared" si="22"/>
        <v>41630</v>
      </c>
      <c r="G358" s="7">
        <f>C358*시뮬레이션!D358*시뮬레이션!F358</f>
        <v>27094120.304450314</v>
      </c>
      <c r="H358" s="2">
        <f>D358*시뮬레이션!E358*시뮬레이션!D358</f>
        <v>0</v>
      </c>
      <c r="J358" s="5">
        <f t="shared" si="23"/>
        <v>41630</v>
      </c>
      <c r="K358" s="2">
        <f t="shared" si="24"/>
        <v>27094120.304450314</v>
      </c>
      <c r="L358" s="2">
        <f>$C$2*시뮬레이션!F358*시뮬레이션!D358</f>
        <v>27094120.304450314</v>
      </c>
    </row>
    <row r="359" spans="2:12" x14ac:dyDescent="0.3">
      <c r="B359" s="1">
        <v>41631</v>
      </c>
      <c r="C359" s="46">
        <f>VLOOKUP(시뮬레이션!B359,시뮬레이션!$K:$Q,6,0)</f>
        <v>358.99281120485495</v>
      </c>
      <c r="D359" s="46">
        <f>VLOOKUP(시뮬레이션!B359,시뮬레이션!$K:$Q,7,0)</f>
        <v>0</v>
      </c>
      <c r="F359" s="5">
        <f t="shared" si="22"/>
        <v>41631</v>
      </c>
      <c r="G359" s="7">
        <f>C359*시뮬레이션!D359*시뮬레이션!F359</f>
        <v>27193044.004513115</v>
      </c>
      <c r="H359" s="2">
        <f>D359*시뮬레이션!E359*시뮬레이션!D359</f>
        <v>0</v>
      </c>
      <c r="J359" s="5">
        <f t="shared" si="23"/>
        <v>41631</v>
      </c>
      <c r="K359" s="2">
        <f t="shared" si="24"/>
        <v>27193044.004513115</v>
      </c>
      <c r="L359" s="2">
        <f>$C$2*시뮬레이션!F359*시뮬레이션!D359</f>
        <v>27193044.004513118</v>
      </c>
    </row>
    <row r="360" spans="2:12" x14ac:dyDescent="0.3">
      <c r="B360" s="1">
        <v>41632</v>
      </c>
      <c r="C360" s="46">
        <f>VLOOKUP(시뮬레이션!B360,시뮬레이션!$K:$Q,6,0)</f>
        <v>358.99281120485495</v>
      </c>
      <c r="D360" s="46">
        <f>VLOOKUP(시뮬레이션!B360,시뮬레이션!$K:$Q,7,0)</f>
        <v>0</v>
      </c>
      <c r="F360" s="5">
        <f t="shared" si="22"/>
        <v>41632</v>
      </c>
      <c r="G360" s="7">
        <f>C360*시뮬레이션!D360*시뮬레이션!F360</f>
        <v>27216717.2469588</v>
      </c>
      <c r="H360" s="2">
        <f>D360*시뮬레이션!E360*시뮬레이션!D360</f>
        <v>0</v>
      </c>
      <c r="J360" s="5">
        <f t="shared" si="23"/>
        <v>41632</v>
      </c>
      <c r="K360" s="2">
        <f t="shared" si="24"/>
        <v>27216717.2469588</v>
      </c>
      <c r="L360" s="2">
        <f>$C$2*시뮬레이션!F360*시뮬레이션!D360</f>
        <v>27216717.246958803</v>
      </c>
    </row>
    <row r="361" spans="2:12" x14ac:dyDescent="0.3">
      <c r="B361" s="1">
        <v>41633</v>
      </c>
      <c r="C361" s="46">
        <f>VLOOKUP(시뮬레이션!B361,시뮬레이션!$K:$Q,6,0)</f>
        <v>358.99281120485495</v>
      </c>
      <c r="D361" s="46">
        <f>VLOOKUP(시뮬레이션!B361,시뮬레이션!$K:$Q,7,0)</f>
        <v>0</v>
      </c>
      <c r="F361" s="5">
        <f t="shared" si="22"/>
        <v>41633</v>
      </c>
      <c r="G361" s="7">
        <f>C361*시뮬레이션!D361*시뮬레이션!F361</f>
        <v>27216717.2469588</v>
      </c>
      <c r="H361" s="2">
        <f>D361*시뮬레이션!E361*시뮬레이션!D361</f>
        <v>0</v>
      </c>
      <c r="J361" s="5">
        <f t="shared" si="23"/>
        <v>41633</v>
      </c>
      <c r="K361" s="2">
        <f t="shared" si="24"/>
        <v>27216717.2469588</v>
      </c>
      <c r="L361" s="2">
        <f>$C$2*시뮬레이션!F361*시뮬레이션!D361</f>
        <v>27216717.246958803</v>
      </c>
    </row>
    <row r="362" spans="2:12" x14ac:dyDescent="0.3">
      <c r="B362" s="1">
        <v>41634</v>
      </c>
      <c r="C362" s="46">
        <f>VLOOKUP(시뮬레이션!B362,시뮬레이션!$K:$Q,6,0)</f>
        <v>358.99281120485495</v>
      </c>
      <c r="D362" s="46">
        <f>VLOOKUP(시뮬레이션!B362,시뮬레이션!$K:$Q,7,0)</f>
        <v>0</v>
      </c>
      <c r="F362" s="5">
        <f t="shared" si="22"/>
        <v>41634</v>
      </c>
      <c r="G362" s="7">
        <f>C362*시뮬레이션!D362*시뮬레이션!F362</f>
        <v>27319842.778380349</v>
      </c>
      <c r="H362" s="2">
        <f>D362*시뮬레이션!E362*시뮬레이션!D362</f>
        <v>0</v>
      </c>
      <c r="J362" s="5">
        <f t="shared" si="23"/>
        <v>41634</v>
      </c>
      <c r="K362" s="2">
        <f t="shared" si="24"/>
        <v>27319842.778380349</v>
      </c>
      <c r="L362" s="2">
        <f>$C$2*시뮬레이션!F362*시뮬레이션!D362</f>
        <v>27319842.778380349</v>
      </c>
    </row>
    <row r="363" spans="2:12" x14ac:dyDescent="0.3">
      <c r="B363" s="1">
        <v>41635</v>
      </c>
      <c r="C363" s="46">
        <f>VLOOKUP(시뮬레이션!B363,시뮬레이션!$K:$Q,6,0)</f>
        <v>358.99281120485495</v>
      </c>
      <c r="D363" s="46">
        <f>VLOOKUP(시뮬레이션!B363,시뮬레이션!$K:$Q,7,0)</f>
        <v>0</v>
      </c>
      <c r="F363" s="5">
        <f t="shared" si="22"/>
        <v>41635</v>
      </c>
      <c r="G363" s="7">
        <f>C363*시뮬레이션!D363*시뮬레이션!F363</f>
        <v>27218227.709211942</v>
      </c>
      <c r="H363" s="2">
        <f>D363*시뮬레이션!E363*시뮬레이션!D363</f>
        <v>0</v>
      </c>
      <c r="J363" s="5">
        <f t="shared" si="23"/>
        <v>41635</v>
      </c>
      <c r="K363" s="2">
        <f t="shared" si="24"/>
        <v>27218227.709211942</v>
      </c>
      <c r="L363" s="2">
        <f>$C$2*시뮬레이션!F363*시뮬레이션!D363</f>
        <v>27218227.709211946</v>
      </c>
    </row>
    <row r="364" spans="2:12" x14ac:dyDescent="0.3">
      <c r="B364" s="1">
        <v>41636</v>
      </c>
      <c r="C364" s="46">
        <f>VLOOKUP(시뮬레이션!B364,시뮬레이션!$K:$Q,6,0)</f>
        <v>358.99281120485495</v>
      </c>
      <c r="D364" s="46">
        <f>VLOOKUP(시뮬레이션!B364,시뮬레이션!$K:$Q,7,0)</f>
        <v>0</v>
      </c>
      <c r="F364" s="5">
        <f t="shared" si="22"/>
        <v>41636</v>
      </c>
      <c r="G364" s="7">
        <f>C364*시뮬레이션!D364*시뮬레이션!F364</f>
        <v>27218227.709211942</v>
      </c>
      <c r="H364" s="2">
        <f>D364*시뮬레이션!E364*시뮬레이션!D364</f>
        <v>0</v>
      </c>
      <c r="J364" s="5">
        <f t="shared" si="23"/>
        <v>41636</v>
      </c>
      <c r="K364" s="2">
        <f t="shared" si="24"/>
        <v>27218227.709211942</v>
      </c>
      <c r="L364" s="2">
        <f>$C$2*시뮬레이션!F364*시뮬레이션!D364</f>
        <v>27218227.709211946</v>
      </c>
    </row>
    <row r="365" spans="2:12" x14ac:dyDescent="0.3">
      <c r="B365" s="1">
        <v>41637</v>
      </c>
      <c r="C365" s="46">
        <f>VLOOKUP(시뮬레이션!B365,시뮬레이션!$K:$Q,6,0)</f>
        <v>358.99281120485495</v>
      </c>
      <c r="D365" s="46">
        <f>VLOOKUP(시뮬레이션!B365,시뮬레이션!$K:$Q,7,0)</f>
        <v>0</v>
      </c>
      <c r="F365" s="5">
        <f t="shared" si="22"/>
        <v>41637</v>
      </c>
      <c r="G365" s="7">
        <f>C365*시뮬레이션!D365*시뮬레이션!F365</f>
        <v>27218227.709211942</v>
      </c>
      <c r="H365" s="2">
        <f>D365*시뮬레이션!E365*시뮬레이션!D365</f>
        <v>0</v>
      </c>
      <c r="J365" s="5">
        <f t="shared" si="23"/>
        <v>41637</v>
      </c>
      <c r="K365" s="2">
        <f t="shared" si="24"/>
        <v>27218227.709211942</v>
      </c>
      <c r="L365" s="2">
        <f>$C$2*시뮬레이션!F365*시뮬레이션!D365</f>
        <v>27218227.709211946</v>
      </c>
    </row>
    <row r="366" spans="2:12" x14ac:dyDescent="0.3">
      <c r="B366" s="1">
        <v>41638</v>
      </c>
      <c r="C366" s="46">
        <f>VLOOKUP(시뮬레이션!B366,시뮬레이션!$K:$Q,6,0)</f>
        <v>358.99281120485495</v>
      </c>
      <c r="D366" s="46">
        <f>VLOOKUP(시뮬레이션!B366,시뮬레이션!$K:$Q,7,0)</f>
        <v>0</v>
      </c>
      <c r="F366" s="5">
        <f t="shared" si="22"/>
        <v>41638</v>
      </c>
      <c r="G366" s="7">
        <f>C366*시뮬레이션!D366*시뮬레이션!F366</f>
        <v>27292092.275081407</v>
      </c>
      <c r="H366" s="2">
        <f>D366*시뮬레이션!E366*시뮬레이션!D366</f>
        <v>0</v>
      </c>
      <c r="J366" s="5">
        <f t="shared" si="23"/>
        <v>41638</v>
      </c>
      <c r="K366" s="2">
        <f t="shared" si="24"/>
        <v>27292092.275081407</v>
      </c>
      <c r="L366" s="2">
        <f>$C$2*시뮬레이션!F366*시뮬레이션!D366</f>
        <v>27292092.275081407</v>
      </c>
    </row>
    <row r="367" spans="2:12" x14ac:dyDescent="0.3">
      <c r="B367" s="1">
        <v>41639</v>
      </c>
      <c r="C367" s="46">
        <f>VLOOKUP(시뮬레이션!B367,시뮬레이션!$K:$Q,6,0)</f>
        <v>358.99281120485495</v>
      </c>
      <c r="D367" s="46">
        <f>VLOOKUP(시뮬레이션!B367,시뮬레이션!$K:$Q,7,0)</f>
        <v>0</v>
      </c>
      <c r="F367" s="5">
        <f t="shared" si="22"/>
        <v>41639</v>
      </c>
      <c r="G367" s="7">
        <f>C367*시뮬레이션!D367*시뮬레이션!F367</f>
        <v>27549743.569639996</v>
      </c>
      <c r="H367" s="2">
        <f>D367*시뮬레이션!E367*시뮬레이션!D367</f>
        <v>0</v>
      </c>
      <c r="J367" s="5">
        <f t="shared" si="23"/>
        <v>41639</v>
      </c>
      <c r="K367" s="2">
        <f t="shared" si="24"/>
        <v>27549743.569639996</v>
      </c>
      <c r="L367" s="2">
        <f>$C$2*시뮬레이션!F367*시뮬레이션!D367</f>
        <v>27549743.569639992</v>
      </c>
    </row>
    <row r="368" spans="2:12" x14ac:dyDescent="0.3">
      <c r="B368" s="1">
        <v>41640</v>
      </c>
      <c r="C368" s="46">
        <f>VLOOKUP(시뮬레이션!B368,시뮬레이션!$K:$Q,6,0)</f>
        <v>240.11698188249113</v>
      </c>
      <c r="D368" s="46">
        <f>VLOOKUP(시뮬레이션!B368,시뮬레이션!$K:$Q,7,0)</f>
        <v>260.29292692306336</v>
      </c>
      <c r="F368" s="5">
        <f t="shared" si="22"/>
        <v>41640</v>
      </c>
      <c r="G368" s="7">
        <f>C368*시뮬레이션!D368*시뮬레이션!F368</f>
        <v>18427002.07666181</v>
      </c>
      <c r="H368" s="2">
        <f>D368*시뮬레이션!E368*시뮬레이션!D368</f>
        <v>9077127.7855132949</v>
      </c>
      <c r="J368" s="5">
        <f t="shared" si="23"/>
        <v>41640</v>
      </c>
      <c r="K368" s="2">
        <f t="shared" si="24"/>
        <v>27504129.862175107</v>
      </c>
      <c r="L368" s="2">
        <f>$C$2*시뮬레이션!F368*시뮬레이션!D368</f>
        <v>27549743.569639992</v>
      </c>
    </row>
    <row r="369" spans="2:12" x14ac:dyDescent="0.3">
      <c r="B369" s="1">
        <v>41641</v>
      </c>
      <c r="C369" s="46">
        <f>VLOOKUP(시뮬레이션!B369,시뮬레이션!$K:$Q,6,0)</f>
        <v>240.11698188249113</v>
      </c>
      <c r="D369" s="46">
        <f>VLOOKUP(시뮬레이션!B369,시뮬레이션!$K:$Q,7,0)</f>
        <v>260.29292692306336</v>
      </c>
      <c r="F369" s="5">
        <f t="shared" si="22"/>
        <v>41641</v>
      </c>
      <c r="G369" s="7">
        <f>C369*시뮬레이션!D369*시뮬레이션!F369</f>
        <v>18085238.221739762</v>
      </c>
      <c r="H369" s="2">
        <f>D369*시뮬레이션!E369*시뮬레이션!D369</f>
        <v>8939556.6994361356</v>
      </c>
      <c r="J369" s="5">
        <f t="shared" si="23"/>
        <v>41641</v>
      </c>
      <c r="K369" s="2">
        <f t="shared" si="24"/>
        <v>27024794.921175897</v>
      </c>
      <c r="L369" s="2">
        <f>$C$2*시뮬레이션!F369*시뮬레이션!D369</f>
        <v>27038781.09591243</v>
      </c>
    </row>
    <row r="370" spans="2:12" x14ac:dyDescent="0.3">
      <c r="B370" s="1">
        <v>41642</v>
      </c>
      <c r="C370" s="46">
        <f>VLOOKUP(시뮬레이션!B370,시뮬레이션!$K:$Q,6,0)</f>
        <v>240.11698188249113</v>
      </c>
      <c r="D370" s="46">
        <f>VLOOKUP(시뮬레이션!B370,시뮬레이션!$K:$Q,7,0)</f>
        <v>260.29292692306336</v>
      </c>
      <c r="F370" s="5">
        <f t="shared" si="22"/>
        <v>41642</v>
      </c>
      <c r="G370" s="7">
        <f>C370*시뮬레이션!D370*시뮬레이션!F370</f>
        <v>18116916.326902162</v>
      </c>
      <c r="H370" s="2">
        <f>D370*시뮬레이션!E370*시뮬레이션!D370</f>
        <v>8950350.3305780105</v>
      </c>
      <c r="J370" s="5">
        <f t="shared" si="23"/>
        <v>41642</v>
      </c>
      <c r="K370" s="2">
        <f t="shared" si="24"/>
        <v>27067266.657480173</v>
      </c>
      <c r="L370" s="2">
        <f>$C$2*시뮬레이션!F370*시뮬레이션!D370</f>
        <v>27086142.227710508</v>
      </c>
    </row>
    <row r="371" spans="2:12" x14ac:dyDescent="0.3">
      <c r="B371" s="1">
        <v>41643</v>
      </c>
      <c r="C371" s="46">
        <f>VLOOKUP(시뮬레이션!B371,시뮬레이션!$K:$Q,6,0)</f>
        <v>240.11698188249113</v>
      </c>
      <c r="D371" s="46">
        <f>VLOOKUP(시뮬레이션!B371,시뮬레이션!$K:$Q,7,0)</f>
        <v>260.29292692306336</v>
      </c>
      <c r="F371" s="5">
        <f t="shared" si="22"/>
        <v>41643</v>
      </c>
      <c r="G371" s="7">
        <f>C371*시뮬레이션!D371*시뮬레이션!F371</f>
        <v>18116916.326902162</v>
      </c>
      <c r="H371" s="2">
        <f>D371*시뮬레이션!E371*시뮬레이션!D371</f>
        <v>8950350.3305780105</v>
      </c>
      <c r="J371" s="5">
        <f t="shared" si="23"/>
        <v>41643</v>
      </c>
      <c r="K371" s="2">
        <f t="shared" si="24"/>
        <v>27067266.657480173</v>
      </c>
      <c r="L371" s="2">
        <f>$C$2*시뮬레이션!F371*시뮬레이션!D371</f>
        <v>27086142.227710508</v>
      </c>
    </row>
    <row r="372" spans="2:12" x14ac:dyDescent="0.3">
      <c r="B372" s="1">
        <v>41644</v>
      </c>
      <c r="C372" s="46">
        <f>VLOOKUP(시뮬레이션!B372,시뮬레이션!$K:$Q,6,0)</f>
        <v>240.11698188249113</v>
      </c>
      <c r="D372" s="46">
        <f>VLOOKUP(시뮬레이션!B372,시뮬레이션!$K:$Q,7,0)</f>
        <v>260.29292692306336</v>
      </c>
      <c r="F372" s="5">
        <f t="shared" si="22"/>
        <v>41644</v>
      </c>
      <c r="G372" s="7">
        <f>C372*시뮬레이션!D372*시뮬레이션!F372</f>
        <v>18116916.326902162</v>
      </c>
      <c r="H372" s="2">
        <f>D372*시뮬레이션!E372*시뮬레이션!D372</f>
        <v>8950350.3305780105</v>
      </c>
      <c r="J372" s="5">
        <f t="shared" si="23"/>
        <v>41644</v>
      </c>
      <c r="K372" s="2">
        <f t="shared" si="24"/>
        <v>27067266.657480173</v>
      </c>
      <c r="L372" s="2">
        <f>$C$2*시뮬레이션!F372*시뮬레이션!D372</f>
        <v>27086142.227710508</v>
      </c>
    </row>
    <row r="373" spans="2:12" x14ac:dyDescent="0.3">
      <c r="B373" s="1">
        <v>41645</v>
      </c>
      <c r="C373" s="46">
        <f>VLOOKUP(시뮬레이션!B373,시뮬레이션!$K:$Q,6,0)</f>
        <v>240.11698188249113</v>
      </c>
      <c r="D373" s="46">
        <f>VLOOKUP(시뮬레이션!B373,시뮬레이션!$K:$Q,7,0)</f>
        <v>260.29292692306336</v>
      </c>
      <c r="F373" s="5">
        <f t="shared" si="22"/>
        <v>41645</v>
      </c>
      <c r="G373" s="7">
        <f>C373*시뮬레이션!D373*시뮬레이션!F373</f>
        <v>18199929.569878578</v>
      </c>
      <c r="H373" s="2">
        <f>D373*시뮬레이션!E373*시뮬레이션!D373</f>
        <v>8959796.2588124182</v>
      </c>
      <c r="J373" s="5">
        <f t="shared" si="23"/>
        <v>41645</v>
      </c>
      <c r="K373" s="2">
        <f t="shared" si="24"/>
        <v>27159725.828690998</v>
      </c>
      <c r="L373" s="2">
        <f>$C$2*시뮬레이션!F373*시뮬레이션!D373</f>
        <v>27210253.222400252</v>
      </c>
    </row>
    <row r="374" spans="2:12" x14ac:dyDescent="0.3">
      <c r="B374" s="1">
        <v>41646</v>
      </c>
      <c r="C374" s="46">
        <f>VLOOKUP(시뮬레이션!B374,시뮬레이션!$K:$Q,6,0)</f>
        <v>240.11698188249113</v>
      </c>
      <c r="D374" s="46">
        <f>VLOOKUP(시뮬레이션!B374,시뮬레이션!$K:$Q,7,0)</f>
        <v>260.29292692306336</v>
      </c>
      <c r="F374" s="5">
        <f t="shared" si="22"/>
        <v>41646</v>
      </c>
      <c r="G374" s="7">
        <f>C374*시뮬레이션!D374*시뮬레이션!F374</f>
        <v>18377735.954845577</v>
      </c>
      <c r="H374" s="2">
        <f>D374*시뮬레이션!E374*시뮬레이션!D374</f>
        <v>9043658.4657445792</v>
      </c>
      <c r="J374" s="5">
        <f t="shared" si="23"/>
        <v>41646</v>
      </c>
      <c r="K374" s="2">
        <f t="shared" si="24"/>
        <v>27421394.420590155</v>
      </c>
      <c r="L374" s="2">
        <f>$C$2*시뮬레이션!F374*시뮬레이션!D374</f>
        <v>27476087.040104631</v>
      </c>
    </row>
    <row r="375" spans="2:12" x14ac:dyDescent="0.3">
      <c r="B375" s="1">
        <v>41647</v>
      </c>
      <c r="C375" s="46">
        <f>VLOOKUP(시뮬레이션!B375,시뮬레이션!$K:$Q,6,0)</f>
        <v>240.11698188249113</v>
      </c>
      <c r="D375" s="46">
        <f>VLOOKUP(시뮬레이션!B375,시뮬레이션!$K:$Q,7,0)</f>
        <v>260.29292692306336</v>
      </c>
      <c r="F375" s="5">
        <f t="shared" si="22"/>
        <v>41647</v>
      </c>
      <c r="G375" s="7">
        <f>C375*시뮬레이션!D375*시뮬레이션!F375</f>
        <v>18587274.831471376</v>
      </c>
      <c r="H375" s="2">
        <f>D375*시뮬레이션!E375*시뮬레이션!D375</f>
        <v>9139759.3793004137</v>
      </c>
      <c r="J375" s="5">
        <f t="shared" si="23"/>
        <v>41647</v>
      </c>
      <c r="K375" s="2">
        <f t="shared" si="24"/>
        <v>27727034.210771792</v>
      </c>
      <c r="L375" s="2">
        <f>$C$2*시뮬레이션!F375*시뮬레이션!D375</f>
        <v>27789363.301478826</v>
      </c>
    </row>
    <row r="376" spans="2:12" x14ac:dyDescent="0.3">
      <c r="B376" s="1">
        <v>41648</v>
      </c>
      <c r="C376" s="46">
        <f>VLOOKUP(시뮬레이션!B376,시뮬레이션!$K:$Q,6,0)</f>
        <v>240.11698188249113</v>
      </c>
      <c r="D376" s="46">
        <f>VLOOKUP(시뮬레이션!B376,시뮬레이션!$K:$Q,7,0)</f>
        <v>260.29292692306336</v>
      </c>
      <c r="F376" s="5">
        <f t="shared" si="22"/>
        <v>41648</v>
      </c>
      <c r="G376" s="7">
        <f>C376*시뮬레이션!D376*시뮬레이션!F376</f>
        <v>18415439.50752794</v>
      </c>
      <c r="H376" s="2">
        <f>D376*시뮬레이션!E376*시뮬레이션!D376</f>
        <v>9076885.7500203159</v>
      </c>
      <c r="J376" s="5">
        <f t="shared" si="23"/>
        <v>41648</v>
      </c>
      <c r="K376" s="2">
        <f t="shared" si="24"/>
        <v>27492325.257548258</v>
      </c>
      <c r="L376" s="2">
        <f>$C$2*시뮬레이션!F376*시뮬레이션!D376</f>
        <v>27532456.66570852</v>
      </c>
    </row>
    <row r="377" spans="2:12" x14ac:dyDescent="0.3">
      <c r="B377" s="1">
        <v>41649</v>
      </c>
      <c r="C377" s="46">
        <f>VLOOKUP(시뮬레이션!B377,시뮬레이션!$K:$Q,6,0)</f>
        <v>240.11698188249113</v>
      </c>
      <c r="D377" s="46">
        <f>VLOOKUP(시뮬레이션!B377,시뮬레이션!$K:$Q,7,0)</f>
        <v>260.29292692306336</v>
      </c>
      <c r="F377" s="5">
        <f t="shared" si="22"/>
        <v>41649</v>
      </c>
      <c r="G377" s="7">
        <f>C377*시뮬레이션!D377*시뮬레이션!F377</f>
        <v>18476491.507271189</v>
      </c>
      <c r="H377" s="2">
        <f>D377*시뮬레이션!E377*시뮬레이션!D377</f>
        <v>9108743.2700175308</v>
      </c>
      <c r="J377" s="5">
        <f t="shared" si="23"/>
        <v>41649</v>
      </c>
      <c r="K377" s="2">
        <f t="shared" si="24"/>
        <v>27585234.77728872</v>
      </c>
      <c r="L377" s="2">
        <f>$C$2*시뮬레이션!F377*시뮬레이션!D377</f>
        <v>27623733.962489776</v>
      </c>
    </row>
    <row r="378" spans="2:12" x14ac:dyDescent="0.3">
      <c r="B378" s="1">
        <v>41650</v>
      </c>
      <c r="C378" s="46">
        <f>VLOOKUP(시뮬레이션!B378,시뮬레이션!$K:$Q,6,0)</f>
        <v>240.11698188249113</v>
      </c>
      <c r="D378" s="46">
        <f>VLOOKUP(시뮬레이션!B378,시뮬레이션!$K:$Q,7,0)</f>
        <v>260.29292692306336</v>
      </c>
      <c r="F378" s="5">
        <f t="shared" si="22"/>
        <v>41650</v>
      </c>
      <c r="G378" s="7">
        <f>C378*시뮬레이션!D378*시뮬레이션!F378</f>
        <v>18476491.507271189</v>
      </c>
      <c r="H378" s="2">
        <f>D378*시뮬레이션!E378*시뮬레이션!D378</f>
        <v>9108743.2700175308</v>
      </c>
      <c r="J378" s="5">
        <f t="shared" si="23"/>
        <v>41650</v>
      </c>
      <c r="K378" s="2">
        <f t="shared" si="24"/>
        <v>27585234.77728872</v>
      </c>
      <c r="L378" s="2">
        <f>$C$2*시뮬레이션!F378*시뮬레이션!D378</f>
        <v>27623733.962489776</v>
      </c>
    </row>
    <row r="379" spans="2:12" x14ac:dyDescent="0.3">
      <c r="B379" s="1">
        <v>41651</v>
      </c>
      <c r="C379" s="46">
        <f>VLOOKUP(시뮬레이션!B379,시뮬레이션!$K:$Q,6,0)</f>
        <v>240.11698188249113</v>
      </c>
      <c r="D379" s="46">
        <f>VLOOKUP(시뮬레이션!B379,시뮬레이션!$K:$Q,7,0)</f>
        <v>260.29292692306336</v>
      </c>
      <c r="F379" s="5">
        <f t="shared" si="22"/>
        <v>41651</v>
      </c>
      <c r="G379" s="7">
        <f>C379*시뮬레이션!D379*시뮬레이션!F379</f>
        <v>18476491.507271189</v>
      </c>
      <c r="H379" s="2">
        <f>D379*시뮬레이션!E379*시뮬레이션!D379</f>
        <v>9108743.2700175308</v>
      </c>
      <c r="J379" s="5">
        <f t="shared" si="23"/>
        <v>41651</v>
      </c>
      <c r="K379" s="2">
        <f t="shared" si="24"/>
        <v>27585234.77728872</v>
      </c>
      <c r="L379" s="2">
        <f>$C$2*시뮬레이션!F379*시뮬레이션!D379</f>
        <v>27623733.962489776</v>
      </c>
    </row>
    <row r="380" spans="2:12" x14ac:dyDescent="0.3">
      <c r="B380" s="1">
        <v>41652</v>
      </c>
      <c r="C380" s="46">
        <f>VLOOKUP(시뮬레이션!B380,시뮬레이션!$K:$Q,6,0)</f>
        <v>240.11698188249113</v>
      </c>
      <c r="D380" s="46">
        <f>VLOOKUP(시뮬레이션!B380,시뮬레이션!$K:$Q,7,0)</f>
        <v>260.29292692306336</v>
      </c>
      <c r="F380" s="5">
        <f t="shared" si="22"/>
        <v>41652</v>
      </c>
      <c r="G380" s="7">
        <f>C380*시뮬레이션!D380*시뮬레이션!F380</f>
        <v>18189203.304180905</v>
      </c>
      <c r="H380" s="2">
        <f>D380*시뮬레이션!E380*시뮬레이션!D380</f>
        <v>8971173.4023552965</v>
      </c>
      <c r="J380" s="5">
        <f t="shared" si="23"/>
        <v>41652</v>
      </c>
      <c r="K380" s="2">
        <f t="shared" si="24"/>
        <v>27160376.706536204</v>
      </c>
      <c r="L380" s="2">
        <f>$C$2*시뮬레이션!F380*시뮬레이션!D380</f>
        <v>27194216.65453092</v>
      </c>
    </row>
    <row r="381" spans="2:12" x14ac:dyDescent="0.3">
      <c r="B381" s="1">
        <v>41653</v>
      </c>
      <c r="C381" s="46">
        <f>VLOOKUP(시뮬레이션!B381,시뮬레이션!$K:$Q,6,0)</f>
        <v>240.11698188249113</v>
      </c>
      <c r="D381" s="46">
        <f>VLOOKUP(시뮬레이션!B381,시뮬레이션!$K:$Q,7,0)</f>
        <v>260.29292692306336</v>
      </c>
      <c r="F381" s="5">
        <f t="shared" si="22"/>
        <v>41653</v>
      </c>
      <c r="G381" s="7">
        <f>C381*시뮬레이션!D381*시뮬레이션!F381</f>
        <v>18621303.17764074</v>
      </c>
      <c r="H381" s="2">
        <f>D381*시뮬레이션!E381*시뮬레이션!D381</f>
        <v>9190480.3398316354</v>
      </c>
      <c r="J381" s="5">
        <f t="shared" si="23"/>
        <v>41653</v>
      </c>
      <c r="K381" s="2">
        <f t="shared" si="24"/>
        <v>27811783.517472375</v>
      </c>
      <c r="L381" s="2">
        <f>$C$2*시뮬레이션!F381*시뮬레이션!D381</f>
        <v>27840238.219013695</v>
      </c>
    </row>
    <row r="382" spans="2:12" x14ac:dyDescent="0.3">
      <c r="B382" s="1">
        <v>41654</v>
      </c>
      <c r="C382" s="46">
        <f>VLOOKUP(시뮬레이션!B382,시뮬레이션!$K:$Q,6,0)</f>
        <v>240.11698188249113</v>
      </c>
      <c r="D382" s="46">
        <f>VLOOKUP(시뮬레이션!B382,시뮬레이션!$K:$Q,7,0)</f>
        <v>260.29292692306336</v>
      </c>
      <c r="F382" s="5">
        <f t="shared" si="22"/>
        <v>41654</v>
      </c>
      <c r="G382" s="7">
        <f>C382*시뮬레이션!D382*시뮬레이션!F382</f>
        <v>18847805.286533512</v>
      </c>
      <c r="H382" s="2">
        <f>D382*시뮬레이션!E382*시뮬레이션!D382</f>
        <v>9303021.2729850244</v>
      </c>
      <c r="J382" s="5">
        <f t="shared" si="23"/>
        <v>41654</v>
      </c>
      <c r="K382" s="2">
        <f t="shared" si="24"/>
        <v>28150826.559518538</v>
      </c>
      <c r="L382" s="2">
        <f>$C$2*시뮬레이션!F382*시뮬레이션!D382</f>
        <v>28178875.77883042</v>
      </c>
    </row>
    <row r="383" spans="2:12" x14ac:dyDescent="0.3">
      <c r="B383" s="1">
        <v>41655</v>
      </c>
      <c r="C383" s="46">
        <f>VLOOKUP(시뮬레이션!B383,시뮬레이션!$K:$Q,6,0)</f>
        <v>240.11698188249113</v>
      </c>
      <c r="D383" s="46">
        <f>VLOOKUP(시뮬레이션!B383,시뮬레이션!$K:$Q,7,0)</f>
        <v>260.29292692306336</v>
      </c>
      <c r="F383" s="5">
        <f t="shared" si="22"/>
        <v>41655</v>
      </c>
      <c r="G383" s="7">
        <f>C383*시뮬레이션!D383*시뮬레이션!F383</f>
        <v>18764083.57840205</v>
      </c>
      <c r="H383" s="2">
        <f>D383*시뮬레이션!E383*시뮬레이션!D383</f>
        <v>9190614.2727437671</v>
      </c>
      <c r="J383" s="5">
        <f t="shared" si="23"/>
        <v>41655</v>
      </c>
      <c r="K383" s="2">
        <f t="shared" si="24"/>
        <v>27954697.851145819</v>
      </c>
      <c r="L383" s="2">
        <f>$C$2*시뮬레이션!F383*시뮬레이션!D383</f>
        <v>28053705.575851213</v>
      </c>
    </row>
    <row r="384" spans="2:12" x14ac:dyDescent="0.3">
      <c r="B384" s="1">
        <v>41656</v>
      </c>
      <c r="C384" s="46">
        <f>VLOOKUP(시뮬레이션!B384,시뮬레이션!$K:$Q,6,0)</f>
        <v>240.11698188249113</v>
      </c>
      <c r="D384" s="46">
        <f>VLOOKUP(시뮬레이션!B384,시뮬레이션!$K:$Q,7,0)</f>
        <v>260.29292692306336</v>
      </c>
      <c r="F384" s="5">
        <f t="shared" si="22"/>
        <v>41656</v>
      </c>
      <c r="G384" s="7">
        <f>C384*시뮬레이션!D384*시뮬레이션!F384</f>
        <v>18597016.665566728</v>
      </c>
      <c r="H384" s="2">
        <f>D384*시뮬레이션!E384*시뮬레이션!D384</f>
        <v>9112995.4022571035</v>
      </c>
      <c r="J384" s="5">
        <f t="shared" si="23"/>
        <v>41656</v>
      </c>
      <c r="K384" s="2">
        <f t="shared" si="24"/>
        <v>27710012.067823831</v>
      </c>
      <c r="L384" s="2">
        <f>$C$2*시뮬레이션!F384*시뮬레이션!D384</f>
        <v>27803928.070620786</v>
      </c>
    </row>
    <row r="385" spans="2:12" x14ac:dyDescent="0.3">
      <c r="B385" s="1">
        <v>41657</v>
      </c>
      <c r="C385" s="46">
        <f>VLOOKUP(시뮬레이션!B385,시뮬레이션!$K:$Q,6,0)</f>
        <v>240.11698188249113</v>
      </c>
      <c r="D385" s="46">
        <f>VLOOKUP(시뮬레이션!B385,시뮬레이션!$K:$Q,7,0)</f>
        <v>260.29292692306336</v>
      </c>
      <c r="F385" s="5">
        <f t="shared" si="22"/>
        <v>41657</v>
      </c>
      <c r="G385" s="7">
        <f>C385*시뮬레이션!D385*시뮬레이션!F385</f>
        <v>18597016.665566728</v>
      </c>
      <c r="H385" s="2">
        <f>D385*시뮬레이션!E385*시뮬레이션!D385</f>
        <v>9112995.4022571035</v>
      </c>
      <c r="J385" s="5">
        <f t="shared" si="23"/>
        <v>41657</v>
      </c>
      <c r="K385" s="2">
        <f t="shared" si="24"/>
        <v>27710012.067823831</v>
      </c>
      <c r="L385" s="2">
        <f>$C$2*시뮬레이션!F385*시뮬레이션!D385</f>
        <v>27803928.070620786</v>
      </c>
    </row>
    <row r="386" spans="2:12" x14ac:dyDescent="0.3">
      <c r="B386" s="1">
        <v>41658</v>
      </c>
      <c r="C386" s="46">
        <f>VLOOKUP(시뮬레이션!B386,시뮬레이션!$K:$Q,6,0)</f>
        <v>240.11698188249113</v>
      </c>
      <c r="D386" s="46">
        <f>VLOOKUP(시뮬레이션!B386,시뮬레이션!$K:$Q,7,0)</f>
        <v>260.29292692306336</v>
      </c>
      <c r="F386" s="5">
        <f t="shared" si="22"/>
        <v>41658</v>
      </c>
      <c r="G386" s="7">
        <f>C386*시뮬레이션!D386*시뮬레이션!F386</f>
        <v>18597016.665566728</v>
      </c>
      <c r="H386" s="2">
        <f>D386*시뮬레이션!E386*시뮬레이션!D386</f>
        <v>9112995.4022571035</v>
      </c>
      <c r="J386" s="5">
        <f t="shared" si="23"/>
        <v>41658</v>
      </c>
      <c r="K386" s="2">
        <f t="shared" si="24"/>
        <v>27710012.067823831</v>
      </c>
      <c r="L386" s="2">
        <f>$C$2*시뮬레이션!F386*시뮬레이션!D386</f>
        <v>27803928.070620786</v>
      </c>
    </row>
    <row r="387" spans="2:12" x14ac:dyDescent="0.3">
      <c r="B387" s="1">
        <v>41659</v>
      </c>
      <c r="C387" s="46">
        <f>VLOOKUP(시뮬레이션!B387,시뮬레이션!$K:$Q,6,0)</f>
        <v>240.11698188249113</v>
      </c>
      <c r="D387" s="46">
        <f>VLOOKUP(시뮬레이션!B387,시뮬레이션!$K:$Q,7,0)</f>
        <v>260.29292692306336</v>
      </c>
      <c r="F387" s="5">
        <f t="shared" ref="F387:F450" si="25">B387</f>
        <v>41659</v>
      </c>
      <c r="G387" s="7">
        <f>C387*시뮬레이션!D387*시뮬레이션!F387</f>
        <v>18665462.251369312</v>
      </c>
      <c r="H387" s="2">
        <f>D387*시뮬레이션!E387*시뮬레이션!D387</f>
        <v>9146535.4221398961</v>
      </c>
      <c r="J387" s="5">
        <f t="shared" ref="J387:J450" si="26">B387</f>
        <v>41659</v>
      </c>
      <c r="K387" s="2">
        <f t="shared" ref="K387:K450" si="27">SUM(G387:H387)</f>
        <v>27811997.67350921</v>
      </c>
      <c r="L387" s="2">
        <f>$C$2*시뮬레이션!F387*시뮬레이션!D387</f>
        <v>27906259.330447536</v>
      </c>
    </row>
    <row r="388" spans="2:12" x14ac:dyDescent="0.3">
      <c r="B388" s="1">
        <v>41660</v>
      </c>
      <c r="C388" s="46">
        <f>VLOOKUP(시뮬레이션!B388,시뮬레이션!$K:$Q,6,0)</f>
        <v>240.11698188249113</v>
      </c>
      <c r="D388" s="46">
        <f>VLOOKUP(시뮬레이션!B388,시뮬레이션!$K:$Q,7,0)</f>
        <v>260.29292692306336</v>
      </c>
      <c r="F388" s="5">
        <f t="shared" si="25"/>
        <v>41660</v>
      </c>
      <c r="G388" s="7">
        <f>C388*시뮬레이션!D388*시뮬레이션!F388</f>
        <v>18798493.662549213</v>
      </c>
      <c r="H388" s="2">
        <f>D388*시뮬레이션!E388*시뮬레이션!D388</f>
        <v>9249919.6442238893</v>
      </c>
      <c r="J388" s="5">
        <f t="shared" si="26"/>
        <v>41660</v>
      </c>
      <c r="K388" s="2">
        <f t="shared" si="27"/>
        <v>28048413.306773104</v>
      </c>
      <c r="L388" s="2">
        <f>$C$2*시뮬레이션!F388*시뮬레이션!D388</f>
        <v>28105151.220157329</v>
      </c>
    </row>
    <row r="389" spans="2:12" x14ac:dyDescent="0.3">
      <c r="B389" s="1">
        <v>41661</v>
      </c>
      <c r="C389" s="46">
        <f>VLOOKUP(시뮬레이션!B389,시뮬레이션!$K:$Q,6,0)</f>
        <v>240.11698188249113</v>
      </c>
      <c r="D389" s="46">
        <f>VLOOKUP(시뮬레이션!B389,시뮬레이션!$K:$Q,7,0)</f>
        <v>260.29292692306336</v>
      </c>
      <c r="F389" s="5">
        <f t="shared" si="25"/>
        <v>41661</v>
      </c>
      <c r="G389" s="7">
        <f>C389*시뮬레이션!D389*시뮬레이션!F389</f>
        <v>19033212.6706088</v>
      </c>
      <c r="H389" s="2">
        <f>D389*시뮬레이션!E389*시뮬레이션!D389</f>
        <v>9386898.1824818216</v>
      </c>
      <c r="J389" s="5">
        <f t="shared" si="26"/>
        <v>41661</v>
      </c>
      <c r="K389" s="2">
        <f t="shared" si="27"/>
        <v>28420110.853090622</v>
      </c>
      <c r="L389" s="2">
        <f>$C$2*시뮬레이션!F389*시뮬레이션!D389</f>
        <v>28456073.657570619</v>
      </c>
    </row>
    <row r="390" spans="2:12" x14ac:dyDescent="0.3">
      <c r="B390" s="1">
        <v>41662</v>
      </c>
      <c r="C390" s="46">
        <f>VLOOKUP(시뮬레이션!B390,시뮬레이션!$K:$Q,6,0)</f>
        <v>240.11698188249113</v>
      </c>
      <c r="D390" s="46">
        <f>VLOOKUP(시뮬레이션!B390,시뮬레이션!$K:$Q,7,0)</f>
        <v>260.29292692306336</v>
      </c>
      <c r="F390" s="5">
        <f t="shared" si="25"/>
        <v>41662</v>
      </c>
      <c r="G390" s="7">
        <f>C390*시뮬레이션!D390*시뮬레이션!F390</f>
        <v>18962261.127936494</v>
      </c>
      <c r="H390" s="2">
        <f>D390*시뮬레이션!E390*시뮬레이션!D390</f>
        <v>9341628.372571921</v>
      </c>
      <c r="J390" s="5">
        <f t="shared" si="26"/>
        <v>41662</v>
      </c>
      <c r="K390" s="2">
        <f t="shared" si="27"/>
        <v>28303889.500508413</v>
      </c>
      <c r="L390" s="2">
        <f>$C$2*시뮬레이션!F390*시뮬레이션!D390</f>
        <v>28349995.805169005</v>
      </c>
    </row>
    <row r="391" spans="2:12" x14ac:dyDescent="0.3">
      <c r="B391" s="1">
        <v>41663</v>
      </c>
      <c r="C391" s="46">
        <f>VLOOKUP(시뮬레이션!B391,시뮬레이션!$K:$Q,6,0)</f>
        <v>240.11698188249113</v>
      </c>
      <c r="D391" s="46">
        <f>VLOOKUP(시뮬레이션!B391,시뮬레이션!$K:$Q,7,0)</f>
        <v>260.29292692306336</v>
      </c>
      <c r="F391" s="5">
        <f t="shared" si="25"/>
        <v>41663</v>
      </c>
      <c r="G391" s="7">
        <f>C391*시뮬레이션!D391*시뮬레이션!F391</f>
        <v>18633965.122376163</v>
      </c>
      <c r="H391" s="2">
        <f>D391*시뮬레이션!E391*시뮬레이션!D391</f>
        <v>9191029.0513123348</v>
      </c>
      <c r="J391" s="5">
        <f t="shared" si="26"/>
        <v>41663</v>
      </c>
      <c r="K391" s="2">
        <f t="shared" si="27"/>
        <v>27824994.173688497</v>
      </c>
      <c r="L391" s="2">
        <f>$C$2*시뮬레이션!F391*시뮬레이션!D391</f>
        <v>27859168.771531273</v>
      </c>
    </row>
    <row r="392" spans="2:12" x14ac:dyDescent="0.3">
      <c r="B392" s="1">
        <v>41664</v>
      </c>
      <c r="C392" s="46">
        <f>VLOOKUP(시뮬레이션!B392,시뮬레이션!$K:$Q,6,0)</f>
        <v>240.11698188249113</v>
      </c>
      <c r="D392" s="46">
        <f>VLOOKUP(시뮬레이션!B392,시뮬레이션!$K:$Q,7,0)</f>
        <v>260.29292692306336</v>
      </c>
      <c r="F392" s="5">
        <f t="shared" si="25"/>
        <v>41664</v>
      </c>
      <c r="G392" s="7">
        <f>C392*시뮬레이션!D392*시뮬레이션!F392</f>
        <v>18633965.122376163</v>
      </c>
      <c r="H392" s="2">
        <f>D392*시뮬레이션!E392*시뮬레이션!D392</f>
        <v>9191029.0513123348</v>
      </c>
      <c r="J392" s="5">
        <f t="shared" si="26"/>
        <v>41664</v>
      </c>
      <c r="K392" s="2">
        <f t="shared" si="27"/>
        <v>27824994.173688497</v>
      </c>
      <c r="L392" s="2">
        <f>$C$2*시뮬레이션!F392*시뮬레이션!D392</f>
        <v>27859168.771531273</v>
      </c>
    </row>
    <row r="393" spans="2:12" x14ac:dyDescent="0.3">
      <c r="B393" s="1">
        <v>41665</v>
      </c>
      <c r="C393" s="46">
        <f>VLOOKUP(시뮬레이션!B393,시뮬레이션!$K:$Q,6,0)</f>
        <v>240.11698188249113</v>
      </c>
      <c r="D393" s="46">
        <f>VLOOKUP(시뮬레이션!B393,시뮬레이션!$K:$Q,7,0)</f>
        <v>260.29292692306336</v>
      </c>
      <c r="F393" s="5">
        <f t="shared" si="25"/>
        <v>41665</v>
      </c>
      <c r="G393" s="7">
        <f>C393*시뮬레이션!D393*시뮬레이션!F393</f>
        <v>18633965.122376163</v>
      </c>
      <c r="H393" s="2">
        <f>D393*시뮬레이션!E393*시뮬레이션!D393</f>
        <v>9191029.0513123348</v>
      </c>
      <c r="J393" s="5">
        <f t="shared" si="26"/>
        <v>41665</v>
      </c>
      <c r="K393" s="2">
        <f t="shared" si="27"/>
        <v>27824994.173688497</v>
      </c>
      <c r="L393" s="2">
        <f>$C$2*시뮬레이션!F393*시뮬레이션!D393</f>
        <v>27859168.771531273</v>
      </c>
    </row>
    <row r="394" spans="2:12" x14ac:dyDescent="0.3">
      <c r="B394" s="1">
        <v>41666</v>
      </c>
      <c r="C394" s="46">
        <f>VLOOKUP(시뮬레이션!B394,시뮬레이션!$K:$Q,6,0)</f>
        <v>240.11698188249113</v>
      </c>
      <c r="D394" s="46">
        <f>VLOOKUP(시뮬레이션!B394,시뮬레이션!$K:$Q,7,0)</f>
        <v>260.29292692306336</v>
      </c>
      <c r="F394" s="5">
        <f t="shared" si="25"/>
        <v>41666</v>
      </c>
      <c r="G394" s="7">
        <f>C394*시뮬레이션!D394*시뮬레이션!F394</f>
        <v>18560263.399851866</v>
      </c>
      <c r="H394" s="2">
        <f>D394*시뮬레이션!E394*시뮬레이션!D394</f>
        <v>9153848.9737778716</v>
      </c>
      <c r="J394" s="5">
        <f t="shared" si="26"/>
        <v>41666</v>
      </c>
      <c r="K394" s="2">
        <f t="shared" si="27"/>
        <v>27714112.373629738</v>
      </c>
      <c r="L394" s="2">
        <f>$C$2*시뮬레이션!F394*시뮬레이션!D394</f>
        <v>27748979.194966521</v>
      </c>
    </row>
    <row r="395" spans="2:12" x14ac:dyDescent="0.3">
      <c r="B395" s="1">
        <v>41667</v>
      </c>
      <c r="C395" s="46">
        <f>VLOOKUP(시뮬레이션!B395,시뮬레이션!$K:$Q,6,0)</f>
        <v>240.11698188249113</v>
      </c>
      <c r="D395" s="46">
        <f>VLOOKUP(시뮬레이션!B395,시뮬레이션!$K:$Q,7,0)</f>
        <v>260.29292692306336</v>
      </c>
      <c r="F395" s="5">
        <f t="shared" si="25"/>
        <v>41667</v>
      </c>
      <c r="G395" s="7">
        <f>C395*시뮬레이션!D395*시뮬레이션!F395</f>
        <v>18592729.256796725</v>
      </c>
      <c r="H395" s="2">
        <f>D395*시뮬레이션!E395*시뮬레이션!D395</f>
        <v>9111440.0234991033</v>
      </c>
      <c r="J395" s="5">
        <f t="shared" si="26"/>
        <v>41667</v>
      </c>
      <c r="K395" s="2">
        <f t="shared" si="27"/>
        <v>27704169.280295826</v>
      </c>
      <c r="L395" s="2">
        <f>$C$2*시뮬레이션!F395*시뮬레이션!D395</f>
        <v>27797518.074480321</v>
      </c>
    </row>
    <row r="396" spans="2:12" x14ac:dyDescent="0.3">
      <c r="B396" s="1">
        <v>41668</v>
      </c>
      <c r="C396" s="46">
        <f>VLOOKUP(시뮬레이션!B396,시뮬레이션!$K:$Q,6,0)</f>
        <v>240.11698188249113</v>
      </c>
      <c r="D396" s="46">
        <f>VLOOKUP(시뮬레이션!B396,시뮬레이션!$K:$Q,7,0)</f>
        <v>260.29292692306336</v>
      </c>
      <c r="F396" s="5">
        <f t="shared" si="25"/>
        <v>41668</v>
      </c>
      <c r="G396" s="7">
        <f>C396*시뮬레이션!D396*시뮬레이션!F396</f>
        <v>18336750.627325036</v>
      </c>
      <c r="H396" s="2">
        <f>D396*시뮬레이션!E396*시뮬레이션!D396</f>
        <v>8922363.5411257632</v>
      </c>
      <c r="J396" s="5">
        <f t="shared" si="26"/>
        <v>41668</v>
      </c>
      <c r="K396" s="2">
        <f t="shared" si="27"/>
        <v>27259114.168450799</v>
      </c>
      <c r="L396" s="2">
        <f>$C$2*시뮬레이션!F396*시뮬레이션!D396</f>
        <v>27414810.916152887</v>
      </c>
    </row>
    <row r="397" spans="2:12" x14ac:dyDescent="0.3">
      <c r="B397" s="1">
        <v>41669</v>
      </c>
      <c r="C397" s="46">
        <f>VLOOKUP(시뮬레이션!B397,시뮬레이션!$K:$Q,6,0)</f>
        <v>240.11698188249113</v>
      </c>
      <c r="D397" s="46">
        <f>VLOOKUP(시뮬레이션!B397,시뮬레이션!$K:$Q,7,0)</f>
        <v>260.29292692306336</v>
      </c>
      <c r="F397" s="5">
        <f t="shared" si="25"/>
        <v>41669</v>
      </c>
      <c r="G397" s="7">
        <f>C397*시뮬레이션!D397*시뮬레이션!F397</f>
        <v>18568048.112462986</v>
      </c>
      <c r="H397" s="2">
        <f>D397*시뮬레이션!E397*시뮬레이션!D397</f>
        <v>9053876.1503874231</v>
      </c>
      <c r="J397" s="5">
        <f t="shared" si="26"/>
        <v>41669</v>
      </c>
      <c r="K397" s="2">
        <f t="shared" si="27"/>
        <v>27621924.262850411</v>
      </c>
      <c r="L397" s="2">
        <f>$C$2*시뮬레이션!F397*시뮬레이션!D397</f>
        <v>27760617.92140219</v>
      </c>
    </row>
    <row r="398" spans="2:12" x14ac:dyDescent="0.3">
      <c r="B398" s="1">
        <v>41670</v>
      </c>
      <c r="C398" s="46">
        <f>VLOOKUP(시뮬레이션!B398,시뮬레이션!$K:$Q,6,0)</f>
        <v>240.11698188249113</v>
      </c>
      <c r="D398" s="46">
        <f>VLOOKUP(시뮬레이션!B398,시뮬레이션!$K:$Q,7,0)</f>
        <v>260.29292692306336</v>
      </c>
      <c r="F398" s="5">
        <f t="shared" si="25"/>
        <v>41670</v>
      </c>
      <c r="G398" s="7">
        <f>C398*시뮬레이션!D398*시뮬레이션!F398</f>
        <v>18483239.034579072</v>
      </c>
      <c r="H398" s="2">
        <f>D398*시뮬레이션!E398*시뮬레이션!D398</f>
        <v>9030935.879938297</v>
      </c>
      <c r="J398" s="5">
        <f t="shared" si="26"/>
        <v>41670</v>
      </c>
      <c r="K398" s="2">
        <f t="shared" si="27"/>
        <v>27514174.914517369</v>
      </c>
      <c r="L398" s="2">
        <f>$C$2*시뮬레이션!F398*시뮬레이션!D398</f>
        <v>27633822.019477446</v>
      </c>
    </row>
    <row r="399" spans="2:12" x14ac:dyDescent="0.3">
      <c r="B399" s="1">
        <v>41671</v>
      </c>
      <c r="C399" s="46">
        <f>VLOOKUP(시뮬레이션!B399,시뮬레이션!$K:$Q,6,0)</f>
        <v>240.11698188249113</v>
      </c>
      <c r="D399" s="46">
        <f>VLOOKUP(시뮬레이션!B399,시뮬레이션!$K:$Q,7,0)</f>
        <v>260.29292692306336</v>
      </c>
      <c r="F399" s="5">
        <f t="shared" si="25"/>
        <v>41671</v>
      </c>
      <c r="G399" s="7">
        <f>C399*시뮬레이션!D399*시뮬레이션!F399</f>
        <v>18483239.034579072</v>
      </c>
      <c r="H399" s="2">
        <f>D399*시뮬레이션!E399*시뮬레이션!D399</f>
        <v>9030935.879938297</v>
      </c>
      <c r="J399" s="5">
        <f t="shared" si="26"/>
        <v>41671</v>
      </c>
      <c r="K399" s="2">
        <f t="shared" si="27"/>
        <v>27514174.914517369</v>
      </c>
      <c r="L399" s="2">
        <f>$C$2*시뮬레이션!F399*시뮬레이션!D399</f>
        <v>27633822.019477446</v>
      </c>
    </row>
    <row r="400" spans="2:12" x14ac:dyDescent="0.3">
      <c r="B400" s="1">
        <v>41672</v>
      </c>
      <c r="C400" s="46">
        <f>VLOOKUP(시뮬레이션!B400,시뮬레이션!$K:$Q,6,0)</f>
        <v>240.11698188249113</v>
      </c>
      <c r="D400" s="46">
        <f>VLOOKUP(시뮬레이션!B400,시뮬레이션!$K:$Q,7,0)</f>
        <v>260.29292692306336</v>
      </c>
      <c r="F400" s="5">
        <f t="shared" si="25"/>
        <v>41672</v>
      </c>
      <c r="G400" s="7">
        <f>C400*시뮬레이션!D400*시뮬레이션!F400</f>
        <v>18483239.034579072</v>
      </c>
      <c r="H400" s="2">
        <f>D400*시뮬레이션!E400*시뮬레이션!D400</f>
        <v>9030935.879938297</v>
      </c>
      <c r="J400" s="5">
        <f t="shared" si="26"/>
        <v>41672</v>
      </c>
      <c r="K400" s="2">
        <f t="shared" si="27"/>
        <v>27514174.914517369</v>
      </c>
      <c r="L400" s="2">
        <f>$C$2*시뮬레이션!F400*시뮬레이션!D400</f>
        <v>27633822.019477446</v>
      </c>
    </row>
    <row r="401" spans="2:12" x14ac:dyDescent="0.3">
      <c r="B401" s="1">
        <v>41673</v>
      </c>
      <c r="C401" s="46">
        <f>VLOOKUP(시뮬레이션!B401,시뮬레이션!$K:$Q,6,0)</f>
        <v>240.11698188249113</v>
      </c>
      <c r="D401" s="46">
        <f>VLOOKUP(시뮬레이션!B401,시뮬레이션!$K:$Q,7,0)</f>
        <v>260.29292692306336</v>
      </c>
      <c r="F401" s="5">
        <f t="shared" si="25"/>
        <v>41673</v>
      </c>
      <c r="G401" s="7">
        <f>C401*시뮬레이션!D401*시뮬레이션!F401</f>
        <v>18308362.677083492</v>
      </c>
      <c r="H401" s="2">
        <f>D401*시뮬레이션!E401*시뮬레이션!D401</f>
        <v>9013532.8424791172</v>
      </c>
      <c r="J401" s="5">
        <f t="shared" si="26"/>
        <v>41673</v>
      </c>
      <c r="K401" s="2">
        <f t="shared" si="27"/>
        <v>27321895.519562609</v>
      </c>
      <c r="L401" s="2">
        <f>$C$2*시뮬레이션!F401*시뮬레이션!D401</f>
        <v>27372368.811551791</v>
      </c>
    </row>
    <row r="402" spans="2:12" x14ac:dyDescent="0.3">
      <c r="B402" s="1">
        <v>41674</v>
      </c>
      <c r="C402" s="46">
        <f>VLOOKUP(시뮬레이션!B402,시뮬레이션!$K:$Q,6,0)</f>
        <v>240.11698188249113</v>
      </c>
      <c r="D402" s="46">
        <f>VLOOKUP(시뮬레이션!B402,시뮬레이션!$K:$Q,7,0)</f>
        <v>260.29292692306336</v>
      </c>
      <c r="F402" s="5">
        <f t="shared" si="25"/>
        <v>41674</v>
      </c>
      <c r="G402" s="7">
        <f>C402*시뮬레이션!D402*시뮬레이션!F402</f>
        <v>18328617.625031698</v>
      </c>
      <c r="H402" s="2">
        <f>D402*시뮬레이션!E402*시뮬레이션!D402</f>
        <v>8984336.457967395</v>
      </c>
      <c r="J402" s="5">
        <f t="shared" si="26"/>
        <v>41674</v>
      </c>
      <c r="K402" s="2">
        <f t="shared" si="27"/>
        <v>27312954.082999095</v>
      </c>
      <c r="L402" s="2">
        <f>$C$2*시뮬레이션!F402*시뮬레이션!D402</f>
        <v>27402651.470644567</v>
      </c>
    </row>
    <row r="403" spans="2:12" x14ac:dyDescent="0.3">
      <c r="B403" s="1">
        <v>41675</v>
      </c>
      <c r="C403" s="46">
        <f>VLOOKUP(시뮬레이션!B403,시뮬레이션!$K:$Q,6,0)</f>
        <v>240.11698188249113</v>
      </c>
      <c r="D403" s="46">
        <f>VLOOKUP(시뮬레이션!B403,시뮬레이션!$K:$Q,7,0)</f>
        <v>260.29292692306336</v>
      </c>
      <c r="F403" s="5">
        <f t="shared" si="25"/>
        <v>41675</v>
      </c>
      <c r="G403" s="7">
        <f>C403*시뮬레이션!D403*시뮬레이션!F403</f>
        <v>18234354.42122012</v>
      </c>
      <c r="H403" s="2">
        <f>D403*시뮬레이션!E403*시뮬레이션!D403</f>
        <v>8935745.3436599895</v>
      </c>
      <c r="J403" s="5">
        <f t="shared" si="26"/>
        <v>41675</v>
      </c>
      <c r="K403" s="2">
        <f t="shared" si="27"/>
        <v>27170099.76488011</v>
      </c>
      <c r="L403" s="2">
        <f>$C$2*시뮬레이션!F403*시뮬레이션!D403</f>
        <v>27261720.944764253</v>
      </c>
    </row>
    <row r="404" spans="2:12" x14ac:dyDescent="0.3">
      <c r="B404" s="1">
        <v>41676</v>
      </c>
      <c r="C404" s="46">
        <f>VLOOKUP(시뮬레이션!B404,시뮬레이션!$K:$Q,6,0)</f>
        <v>240.11698188249113</v>
      </c>
      <c r="D404" s="46">
        <f>VLOOKUP(시뮬레이션!B404,시뮬레이션!$K:$Q,7,0)</f>
        <v>260.29292692306336</v>
      </c>
      <c r="F404" s="5">
        <f t="shared" si="25"/>
        <v>41676</v>
      </c>
      <c r="G404" s="7">
        <f>C404*시뮬레이션!D404*시뮬레이션!F404</f>
        <v>18560593.008432895</v>
      </c>
      <c r="H404" s="2">
        <f>D404*시뮬레이션!E404*시뮬레이션!D404</f>
        <v>9108625.3785517793</v>
      </c>
      <c r="J404" s="5">
        <f t="shared" si="26"/>
        <v>41676</v>
      </c>
      <c r="K404" s="2">
        <f t="shared" si="27"/>
        <v>27669218.386984676</v>
      </c>
      <c r="L404" s="2">
        <f>$C$2*시뮬레이션!F404*시뮬레이션!D404</f>
        <v>27749471.984398466</v>
      </c>
    </row>
    <row r="405" spans="2:12" x14ac:dyDescent="0.3">
      <c r="B405" s="1">
        <v>41677</v>
      </c>
      <c r="C405" s="46">
        <f>VLOOKUP(시뮬레이션!B405,시뮬레이션!$K:$Q,6,0)</f>
        <v>240.11698188249113</v>
      </c>
      <c r="D405" s="46">
        <f>VLOOKUP(시뮬레이션!B405,시뮬레이션!$K:$Q,7,0)</f>
        <v>260.29292692306336</v>
      </c>
      <c r="F405" s="5">
        <f t="shared" si="25"/>
        <v>41677</v>
      </c>
      <c r="G405" s="7">
        <f>C405*시뮬레이션!D405*시뮬레이션!F405</f>
        <v>18771929.376773365</v>
      </c>
      <c r="H405" s="2">
        <f>D405*시뮬레이션!E405*시뮬레이션!D405</f>
        <v>9211420.8931133151</v>
      </c>
      <c r="J405" s="5">
        <f t="shared" si="26"/>
        <v>41677</v>
      </c>
      <c r="K405" s="2">
        <f t="shared" si="27"/>
        <v>27983350.26988668</v>
      </c>
      <c r="L405" s="2">
        <f>$C$2*시뮬레이션!F405*시뮬레이션!D405</f>
        <v>28065435.630058054</v>
      </c>
    </row>
    <row r="406" spans="2:12" x14ac:dyDescent="0.3">
      <c r="B406" s="1">
        <v>41678</v>
      </c>
      <c r="C406" s="46">
        <f>VLOOKUP(시뮬레이션!B406,시뮬레이션!$K:$Q,6,0)</f>
        <v>240.11698188249113</v>
      </c>
      <c r="D406" s="46">
        <f>VLOOKUP(시뮬레이션!B406,시뮬레이션!$K:$Q,7,0)</f>
        <v>260.29292692306336</v>
      </c>
      <c r="F406" s="5">
        <f t="shared" si="25"/>
        <v>41678</v>
      </c>
      <c r="G406" s="7">
        <f>C406*시뮬레이션!D406*시뮬레이션!F406</f>
        <v>18771929.376773365</v>
      </c>
      <c r="H406" s="2">
        <f>D406*시뮬레이션!E406*시뮬레이션!D406</f>
        <v>9211420.8931133151</v>
      </c>
      <c r="J406" s="5">
        <f t="shared" si="26"/>
        <v>41678</v>
      </c>
      <c r="K406" s="2">
        <f t="shared" si="27"/>
        <v>27983350.26988668</v>
      </c>
      <c r="L406" s="2">
        <f>$C$2*시뮬레이션!F406*시뮬레이션!D406</f>
        <v>28065435.630058054</v>
      </c>
    </row>
    <row r="407" spans="2:12" x14ac:dyDescent="0.3">
      <c r="B407" s="1">
        <v>41679</v>
      </c>
      <c r="C407" s="46">
        <f>VLOOKUP(시뮬레이션!B407,시뮬레이션!$K:$Q,6,0)</f>
        <v>240.11698188249113</v>
      </c>
      <c r="D407" s="46">
        <f>VLOOKUP(시뮬레이션!B407,시뮬레이션!$K:$Q,7,0)</f>
        <v>260.29292692306336</v>
      </c>
      <c r="F407" s="5">
        <f t="shared" si="25"/>
        <v>41679</v>
      </c>
      <c r="G407" s="7">
        <f>C407*시뮬레이션!D407*시뮬레이션!F407</f>
        <v>18771929.376773365</v>
      </c>
      <c r="H407" s="2">
        <f>D407*시뮬레이션!E407*시뮬레이션!D407</f>
        <v>9211420.8931133151</v>
      </c>
      <c r="J407" s="5">
        <f t="shared" si="26"/>
        <v>41679</v>
      </c>
      <c r="K407" s="2">
        <f t="shared" si="27"/>
        <v>27983350.26988668</v>
      </c>
      <c r="L407" s="2">
        <f>$C$2*시뮬레이션!F407*시뮬레이션!D407</f>
        <v>28065435.630058054</v>
      </c>
    </row>
    <row r="408" spans="2:12" x14ac:dyDescent="0.3">
      <c r="B408" s="1">
        <v>41680</v>
      </c>
      <c r="C408" s="46">
        <f>VLOOKUP(시뮬레이션!B408,시뮬레이션!$K:$Q,6,0)</f>
        <v>240.11698188249113</v>
      </c>
      <c r="D408" s="46">
        <f>VLOOKUP(시뮬레이션!B408,시뮬레이션!$K:$Q,7,0)</f>
        <v>260.29292692306336</v>
      </c>
      <c r="F408" s="5">
        <f t="shared" si="25"/>
        <v>41680</v>
      </c>
      <c r="G408" s="7">
        <f>C408*시뮬레이션!D408*시뮬레이션!F408</f>
        <v>18813108.430674888</v>
      </c>
      <c r="H408" s="2">
        <f>D408*시뮬레이션!E408*시뮬레이션!D408</f>
        <v>9221096.599402748</v>
      </c>
      <c r="J408" s="5">
        <f t="shared" si="26"/>
        <v>41680</v>
      </c>
      <c r="K408" s="2">
        <f t="shared" si="27"/>
        <v>28034205.030077636</v>
      </c>
      <c r="L408" s="2">
        <f>$C$2*시뮬레이션!F408*시뮬레이션!D408</f>
        <v>28127001.389409881</v>
      </c>
    </row>
    <row r="409" spans="2:12" x14ac:dyDescent="0.3">
      <c r="B409" s="1">
        <v>41681</v>
      </c>
      <c r="C409" s="46">
        <f>VLOOKUP(시뮬레이션!B409,시뮬레이션!$K:$Q,6,0)</f>
        <v>240.11698188249113</v>
      </c>
      <c r="D409" s="46">
        <f>VLOOKUP(시뮬레이션!B409,시뮬레이션!$K:$Q,7,0)</f>
        <v>260.29292692306336</v>
      </c>
      <c r="F409" s="5">
        <f t="shared" si="25"/>
        <v>41681</v>
      </c>
      <c r="G409" s="7">
        <f>C409*시뮬레이션!D409*시뮬레이션!F409</f>
        <v>19053278.910620939</v>
      </c>
      <c r="H409" s="2">
        <f>D409*시뮬레이션!E409*시뮬레이션!D409</f>
        <v>9379012.6172082555</v>
      </c>
      <c r="J409" s="5">
        <f t="shared" si="26"/>
        <v>41681</v>
      </c>
      <c r="K409" s="2">
        <f t="shared" si="27"/>
        <v>28432291.527829193</v>
      </c>
      <c r="L409" s="2">
        <f>$C$2*시뮬레이션!F409*시뮬레이션!D409</f>
        <v>28486074.184213068</v>
      </c>
    </row>
    <row r="410" spans="2:12" x14ac:dyDescent="0.3">
      <c r="B410" s="1">
        <v>41682</v>
      </c>
      <c r="C410" s="46">
        <f>VLOOKUP(시뮬레이션!B410,시뮬레이션!$K:$Q,6,0)</f>
        <v>240.11698188249113</v>
      </c>
      <c r="D410" s="46">
        <f>VLOOKUP(시뮬레이션!B410,시뮬레이션!$K:$Q,7,0)</f>
        <v>260.29292692306336</v>
      </c>
      <c r="F410" s="5">
        <f t="shared" si="25"/>
        <v>41682</v>
      </c>
      <c r="G410" s="7">
        <f>C410*시뮬레이션!D410*시뮬레이션!F410</f>
        <v>19074130.66932762</v>
      </c>
      <c r="H410" s="2">
        <f>D410*시뮬레이션!E410*시뮬레이션!D410</f>
        <v>9357853.649610009</v>
      </c>
      <c r="J410" s="5">
        <f t="shared" si="26"/>
        <v>41682</v>
      </c>
      <c r="K410" s="2">
        <f t="shared" si="27"/>
        <v>28431984.318937629</v>
      </c>
      <c r="L410" s="2">
        <f>$C$2*시뮬레이션!F410*시뮬레이션!D410</f>
        <v>28517249.119938105</v>
      </c>
    </row>
    <row r="411" spans="2:12" x14ac:dyDescent="0.3">
      <c r="B411" s="1">
        <v>41683</v>
      </c>
      <c r="C411" s="46">
        <f>VLOOKUP(시뮬레이션!B411,시뮬레이션!$K:$Q,6,0)</f>
        <v>240.11698188249113</v>
      </c>
      <c r="D411" s="46">
        <f>VLOOKUP(시뮬레이션!B411,시뮬레이션!$K:$Q,7,0)</f>
        <v>260.29292692306336</v>
      </c>
      <c r="F411" s="5">
        <f t="shared" si="25"/>
        <v>41683</v>
      </c>
      <c r="G411" s="7">
        <f>C411*시뮬레이션!D411*시뮬레이션!F411</f>
        <v>19363638.513798427</v>
      </c>
      <c r="H411" s="2">
        <f>D411*시뮬레이션!E411*시뮬레이션!D411</f>
        <v>9460034.6957021356</v>
      </c>
      <c r="J411" s="5">
        <f t="shared" si="26"/>
        <v>41683</v>
      </c>
      <c r="K411" s="2">
        <f t="shared" si="27"/>
        <v>28823673.209500562</v>
      </c>
      <c r="L411" s="2">
        <f>$C$2*시뮬레이션!F411*시뮬레이션!D411</f>
        <v>28950084.957443736</v>
      </c>
    </row>
    <row r="412" spans="2:12" x14ac:dyDescent="0.3">
      <c r="B412" s="1">
        <v>41684</v>
      </c>
      <c r="C412" s="46">
        <f>VLOOKUP(시뮬레이션!B412,시뮬레이션!$K:$Q,6,0)</f>
        <v>240.11698188249113</v>
      </c>
      <c r="D412" s="46">
        <f>VLOOKUP(시뮬레이션!B412,시뮬레이션!$K:$Q,7,0)</f>
        <v>260.29292692306336</v>
      </c>
      <c r="F412" s="5">
        <f t="shared" si="25"/>
        <v>41684</v>
      </c>
      <c r="G412" s="7">
        <f>C412*시뮬레이션!D412*시뮬레이션!F412</f>
        <v>19430312.564532083</v>
      </c>
      <c r="H412" s="2">
        <f>D412*시뮬레이션!E412*시뮬레이션!D412</f>
        <v>9428787.7997291368</v>
      </c>
      <c r="J412" s="5">
        <f t="shared" si="26"/>
        <v>41684</v>
      </c>
      <c r="K412" s="2">
        <f t="shared" si="27"/>
        <v>28859100.364261217</v>
      </c>
      <c r="L412" s="2">
        <f>$C$2*시뮬레이션!F412*시뮬레이션!D412</f>
        <v>29049767.640107989</v>
      </c>
    </row>
    <row r="413" spans="2:12" x14ac:dyDescent="0.3">
      <c r="B413" s="1">
        <v>41685</v>
      </c>
      <c r="C413" s="46">
        <f>VLOOKUP(시뮬레이션!B413,시뮬레이션!$K:$Q,6,0)</f>
        <v>240.11698188249113</v>
      </c>
      <c r="D413" s="46">
        <f>VLOOKUP(시뮬레이션!B413,시뮬레이션!$K:$Q,7,0)</f>
        <v>260.29292692306336</v>
      </c>
      <c r="F413" s="5">
        <f t="shared" si="25"/>
        <v>41685</v>
      </c>
      <c r="G413" s="7">
        <f>C413*시뮬레이션!D413*시뮬레이션!F413</f>
        <v>19430312.564532083</v>
      </c>
      <c r="H413" s="2">
        <f>D413*시뮬레이션!E413*시뮬레이션!D413</f>
        <v>9428787.7997291368</v>
      </c>
      <c r="J413" s="5">
        <f t="shared" si="26"/>
        <v>41685</v>
      </c>
      <c r="K413" s="2">
        <f t="shared" si="27"/>
        <v>28859100.364261217</v>
      </c>
      <c r="L413" s="2">
        <f>$C$2*시뮬레이션!F413*시뮬레이션!D413</f>
        <v>29049767.640107989</v>
      </c>
    </row>
    <row r="414" spans="2:12" x14ac:dyDescent="0.3">
      <c r="B414" s="1">
        <v>41686</v>
      </c>
      <c r="C414" s="46">
        <f>VLOOKUP(시뮬레이션!B414,시뮬레이션!$K:$Q,6,0)</f>
        <v>240.11698188249113</v>
      </c>
      <c r="D414" s="46">
        <f>VLOOKUP(시뮬레이션!B414,시뮬레이션!$K:$Q,7,0)</f>
        <v>260.29292692306336</v>
      </c>
      <c r="F414" s="5">
        <f t="shared" si="25"/>
        <v>41686</v>
      </c>
      <c r="G414" s="7">
        <f>C414*시뮬레이션!D414*시뮬레이션!F414</f>
        <v>19430312.564532083</v>
      </c>
      <c r="H414" s="2">
        <f>D414*시뮬레이션!E414*시뮬레이션!D414</f>
        <v>9428787.7997291368</v>
      </c>
      <c r="J414" s="5">
        <f t="shared" si="26"/>
        <v>41686</v>
      </c>
      <c r="K414" s="2">
        <f t="shared" si="27"/>
        <v>28859100.364261217</v>
      </c>
      <c r="L414" s="2">
        <f>$C$2*시뮬레이션!F414*시뮬레이션!D414</f>
        <v>29049767.640107989</v>
      </c>
    </row>
    <row r="415" spans="2:12" x14ac:dyDescent="0.3">
      <c r="B415" s="1">
        <v>41687</v>
      </c>
      <c r="C415" s="46">
        <f>VLOOKUP(시뮬레이션!B415,시뮬레이션!$K:$Q,6,0)</f>
        <v>240.11698188249113</v>
      </c>
      <c r="D415" s="46">
        <f>VLOOKUP(시뮬레이션!B415,시뮬레이션!$K:$Q,7,0)</f>
        <v>260.29292692306336</v>
      </c>
      <c r="F415" s="5">
        <f t="shared" si="25"/>
        <v>41687</v>
      </c>
      <c r="G415" s="7">
        <f>C415*시뮬레이션!D415*시뮬레이션!F415</f>
        <v>19376779.996158365</v>
      </c>
      <c r="H415" s="2">
        <f>D415*시뮬레이션!E415*시뮬레이션!D415</f>
        <v>9402810.491032023</v>
      </c>
      <c r="J415" s="5">
        <f t="shared" si="26"/>
        <v>41687</v>
      </c>
      <c r="K415" s="2">
        <f t="shared" si="27"/>
        <v>28779590.487190388</v>
      </c>
      <c r="L415" s="2">
        <f>$C$2*시뮬레이션!F415*시뮬레이션!D415</f>
        <v>28969732.454504576</v>
      </c>
    </row>
    <row r="416" spans="2:12" x14ac:dyDescent="0.3">
      <c r="B416" s="1">
        <v>41688</v>
      </c>
      <c r="C416" s="46">
        <f>VLOOKUP(시뮬레이션!B416,시뮬레이션!$K:$Q,6,0)</f>
        <v>240.11698188249113</v>
      </c>
      <c r="D416" s="46">
        <f>VLOOKUP(시뮬레이션!B416,시뮬레이션!$K:$Q,7,0)</f>
        <v>260.29292692306336</v>
      </c>
      <c r="F416" s="5">
        <f t="shared" si="25"/>
        <v>41688</v>
      </c>
      <c r="G416" s="7">
        <f>C416*시뮬레이션!D416*시뮬레이션!F416</f>
        <v>19532126.79910801</v>
      </c>
      <c r="H416" s="2">
        <f>D416*시뮬레이션!E416*시뮬레이션!D416</f>
        <v>9458975.3563615568</v>
      </c>
      <c r="J416" s="5">
        <f t="shared" si="26"/>
        <v>41688</v>
      </c>
      <c r="K416" s="2">
        <f t="shared" si="27"/>
        <v>28991102.155469567</v>
      </c>
      <c r="L416" s="2">
        <f>$C$2*시뮬레이션!F416*시뮬레이션!D416</f>
        <v>29201987.520620104</v>
      </c>
    </row>
    <row r="417" spans="2:12" x14ac:dyDescent="0.3">
      <c r="B417" s="1">
        <v>41689</v>
      </c>
      <c r="C417" s="46">
        <f>VLOOKUP(시뮬레이션!B417,시뮬레이션!$K:$Q,6,0)</f>
        <v>240.11698188249113</v>
      </c>
      <c r="D417" s="46">
        <f>VLOOKUP(시뮬레이션!B417,시뮬레이션!$K:$Q,7,0)</f>
        <v>260.29292692306336</v>
      </c>
      <c r="F417" s="5">
        <f t="shared" si="25"/>
        <v>41689</v>
      </c>
      <c r="G417" s="7">
        <f>C417*시뮬레이션!D417*시뮬레이션!F417</f>
        <v>19502858.003730122</v>
      </c>
      <c r="H417" s="2">
        <f>D417*시뮬레이션!E417*시뮬레이션!D417</f>
        <v>9405697.1707454119</v>
      </c>
      <c r="J417" s="5">
        <f t="shared" si="26"/>
        <v>41689</v>
      </c>
      <c r="K417" s="2">
        <f t="shared" si="27"/>
        <v>28908555.174475536</v>
      </c>
      <c r="L417" s="2">
        <f>$C$2*시뮬레이션!F417*시뮬레이션!D417</f>
        <v>29158228.486790381</v>
      </c>
    </row>
    <row r="418" spans="2:12" x14ac:dyDescent="0.3">
      <c r="B418" s="1">
        <v>41690</v>
      </c>
      <c r="C418" s="46">
        <f>VLOOKUP(시뮬레이션!B418,시뮬레이션!$K:$Q,6,0)</f>
        <v>240.11698188249113</v>
      </c>
      <c r="D418" s="46">
        <f>VLOOKUP(시뮬레이션!B418,시뮬레이션!$K:$Q,7,0)</f>
        <v>260.29292692306336</v>
      </c>
      <c r="F418" s="5">
        <f t="shared" si="25"/>
        <v>41690</v>
      </c>
      <c r="G418" s="7">
        <f>C418*시뮬레이션!D418*시뮬레이션!F418</f>
        <v>19756054.733896509</v>
      </c>
      <c r="H418" s="2">
        <f>D418*시뮬레이션!E418*시뮬레이션!D418</f>
        <v>9548048.7510044929</v>
      </c>
      <c r="J418" s="5">
        <f t="shared" si="26"/>
        <v>41690</v>
      </c>
      <c r="K418" s="2">
        <f t="shared" si="27"/>
        <v>29304103.484901004</v>
      </c>
      <c r="L418" s="2">
        <f>$C$2*시뮬레이션!F418*시뮬레이션!D418</f>
        <v>29536776.49800431</v>
      </c>
    </row>
    <row r="419" spans="2:12" x14ac:dyDescent="0.3">
      <c r="B419" s="1">
        <v>41691</v>
      </c>
      <c r="C419" s="46">
        <f>VLOOKUP(시뮬레이션!B419,시뮬레이션!$K:$Q,6,0)</f>
        <v>240.11698188249113</v>
      </c>
      <c r="D419" s="46">
        <f>VLOOKUP(시뮬레이션!B419,시뮬레이션!$K:$Q,7,0)</f>
        <v>260.29292692306336</v>
      </c>
      <c r="F419" s="5">
        <f t="shared" si="25"/>
        <v>41691</v>
      </c>
      <c r="G419" s="7">
        <f>C419*시뮬레이션!D419*시뮬레이션!F419</f>
        <v>19669264.330736592</v>
      </c>
      <c r="H419" s="2">
        <f>D419*시뮬레이션!E419*시뮬레이션!D419</f>
        <v>9501342.1648087446</v>
      </c>
      <c r="J419" s="5">
        <f t="shared" si="26"/>
        <v>41691</v>
      </c>
      <c r="K419" s="2">
        <f t="shared" si="27"/>
        <v>29170606.495545335</v>
      </c>
      <c r="L419" s="2">
        <f>$C$2*시뮬레이션!F419*시뮬레이션!D419</f>
        <v>29407018.366897903</v>
      </c>
    </row>
    <row r="420" spans="2:12" x14ac:dyDescent="0.3">
      <c r="B420" s="1">
        <v>41692</v>
      </c>
      <c r="C420" s="46">
        <f>VLOOKUP(시뮬레이션!B420,시뮬레이션!$K:$Q,6,0)</f>
        <v>240.11698188249113</v>
      </c>
      <c r="D420" s="46">
        <f>VLOOKUP(시뮬레이션!B420,시뮬레이션!$K:$Q,7,0)</f>
        <v>260.29292692306336</v>
      </c>
      <c r="F420" s="5">
        <f t="shared" si="25"/>
        <v>41692</v>
      </c>
      <c r="G420" s="7">
        <f>C420*시뮬레이션!D420*시뮬레이션!F420</f>
        <v>19669264.330736592</v>
      </c>
      <c r="H420" s="2">
        <f>D420*시뮬레이션!E420*시뮬레이션!D420</f>
        <v>9501342.1648087446</v>
      </c>
      <c r="J420" s="5">
        <f t="shared" si="26"/>
        <v>41692</v>
      </c>
      <c r="K420" s="2">
        <f t="shared" si="27"/>
        <v>29170606.495545335</v>
      </c>
      <c r="L420" s="2">
        <f>$C$2*시뮬레이션!F420*시뮬레이션!D420</f>
        <v>29407018.366897903</v>
      </c>
    </row>
    <row r="421" spans="2:12" x14ac:dyDescent="0.3">
      <c r="B421" s="1">
        <v>41693</v>
      </c>
      <c r="C421" s="46">
        <f>VLOOKUP(시뮬레이션!B421,시뮬레이션!$K:$Q,6,0)</f>
        <v>240.11698188249113</v>
      </c>
      <c r="D421" s="46">
        <f>VLOOKUP(시뮬레이션!B421,시뮬레이션!$K:$Q,7,0)</f>
        <v>260.29292692306336</v>
      </c>
      <c r="F421" s="5">
        <f t="shared" si="25"/>
        <v>41693</v>
      </c>
      <c r="G421" s="7">
        <f>C421*시뮬레이션!D421*시뮬레이션!F421</f>
        <v>19669264.330736592</v>
      </c>
      <c r="H421" s="2">
        <f>D421*시뮬레이션!E421*시뮬레이션!D421</f>
        <v>9501342.1648087446</v>
      </c>
      <c r="J421" s="5">
        <f t="shared" si="26"/>
        <v>41693</v>
      </c>
      <c r="K421" s="2">
        <f t="shared" si="27"/>
        <v>29170606.495545335</v>
      </c>
      <c r="L421" s="2">
        <f>$C$2*시뮬레이션!F421*시뮬레이션!D421</f>
        <v>29407018.366897903</v>
      </c>
    </row>
    <row r="422" spans="2:12" x14ac:dyDescent="0.3">
      <c r="B422" s="1">
        <v>41694</v>
      </c>
      <c r="C422" s="46">
        <f>VLOOKUP(시뮬레이션!B422,시뮬레이션!$K:$Q,6,0)</f>
        <v>240.11698188249113</v>
      </c>
      <c r="D422" s="46">
        <f>VLOOKUP(시뮬레이션!B422,시뮬레이션!$K:$Q,7,0)</f>
        <v>260.29292692306336</v>
      </c>
      <c r="F422" s="5">
        <f t="shared" si="25"/>
        <v>41694</v>
      </c>
      <c r="G422" s="7">
        <f>C422*시뮬레이션!D422*시뮬레이션!F422</f>
        <v>19792537.988065243</v>
      </c>
      <c r="H422" s="2">
        <f>D422*시뮬레이션!E422*시뮬레이션!D422</f>
        <v>9562717.983097367</v>
      </c>
      <c r="J422" s="5">
        <f t="shared" si="26"/>
        <v>41694</v>
      </c>
      <c r="K422" s="2">
        <f t="shared" si="27"/>
        <v>29355255.97116261</v>
      </c>
      <c r="L422" s="2">
        <f>$C$2*시뮬레이션!F422*시뮬레이션!D422</f>
        <v>29591321.686242364</v>
      </c>
    </row>
    <row r="423" spans="2:12" x14ac:dyDescent="0.3">
      <c r="B423" s="1">
        <v>41695</v>
      </c>
      <c r="C423" s="46">
        <f>VLOOKUP(시뮬레이션!B423,시뮬레이션!$K:$Q,6,0)</f>
        <v>240.11698188249113</v>
      </c>
      <c r="D423" s="46">
        <f>VLOOKUP(시뮬레이션!B423,시뮬레이션!$K:$Q,7,0)</f>
        <v>260.29292692306336</v>
      </c>
      <c r="F423" s="5">
        <f t="shared" si="25"/>
        <v>41695</v>
      </c>
      <c r="G423" s="7">
        <f>C423*시뮬레이션!D423*시뮬레이션!F423</f>
        <v>19655605.156163711</v>
      </c>
      <c r="H423" s="2">
        <f>D423*시뮬레이션!E423*시뮬레이션!D423</f>
        <v>9455757.8632906284</v>
      </c>
      <c r="J423" s="5">
        <f t="shared" si="26"/>
        <v>41695</v>
      </c>
      <c r="K423" s="2">
        <f t="shared" si="27"/>
        <v>29111363.019454338</v>
      </c>
      <c r="L423" s="2">
        <f>$C$2*시뮬레이션!F423*시뮬레이션!D423</f>
        <v>29386596.881336112</v>
      </c>
    </row>
    <row r="424" spans="2:12" x14ac:dyDescent="0.3">
      <c r="B424" s="1">
        <v>41696</v>
      </c>
      <c r="C424" s="46">
        <f>VLOOKUP(시뮬레이션!B424,시뮬레이션!$K:$Q,6,0)</f>
        <v>240.11698188249113</v>
      </c>
      <c r="D424" s="46">
        <f>VLOOKUP(시뮬레이션!B424,시뮬레이션!$K:$Q,7,0)</f>
        <v>260.29292692306336</v>
      </c>
      <c r="F424" s="5">
        <f t="shared" si="25"/>
        <v>41696</v>
      </c>
      <c r="G424" s="7">
        <f>C424*시뮬레이션!D424*시뮬레이션!F424</f>
        <v>19649374.120483864</v>
      </c>
      <c r="H424" s="2">
        <f>D424*시뮬레이션!E424*시뮬레이션!D424</f>
        <v>9488758.2540450189</v>
      </c>
      <c r="J424" s="5">
        <f t="shared" si="26"/>
        <v>41696</v>
      </c>
      <c r="K424" s="2">
        <f t="shared" si="27"/>
        <v>29138132.374528885</v>
      </c>
      <c r="L424" s="2">
        <f>$C$2*시뮬레이션!F424*시뮬레이션!D424</f>
        <v>29377281.017885346</v>
      </c>
    </row>
    <row r="425" spans="2:12" x14ac:dyDescent="0.3">
      <c r="B425" s="1">
        <v>41697</v>
      </c>
      <c r="C425" s="46">
        <f>VLOOKUP(시뮬레이션!B425,시뮬레이션!$K:$Q,6,0)</f>
        <v>240.11698188249113</v>
      </c>
      <c r="D425" s="46">
        <f>VLOOKUP(시뮬레이션!B425,시뮬레이션!$K:$Q,7,0)</f>
        <v>260.29292692306336</v>
      </c>
      <c r="F425" s="5">
        <f t="shared" si="25"/>
        <v>41697</v>
      </c>
      <c r="G425" s="7">
        <f>C425*시뮬레이션!D425*시뮬레이션!F425</f>
        <v>19715978.969503339</v>
      </c>
      <c r="H425" s="2">
        <f>D425*시뮬레이션!E425*시뮬레이션!D425</f>
        <v>9512518.3231681027</v>
      </c>
      <c r="J425" s="5">
        <f t="shared" si="26"/>
        <v>41697</v>
      </c>
      <c r="K425" s="2">
        <f t="shared" si="27"/>
        <v>29228497.292671442</v>
      </c>
      <c r="L425" s="2">
        <f>$C$2*시뮬레이션!F425*시뮬레이션!D425</f>
        <v>29476860.23882141</v>
      </c>
    </row>
    <row r="426" spans="2:12" x14ac:dyDescent="0.3">
      <c r="B426" s="1">
        <v>41698</v>
      </c>
      <c r="C426" s="46">
        <f>VLOOKUP(시뮬레이션!B426,시뮬레이션!$K:$Q,6,0)</f>
        <v>240.11698188249113</v>
      </c>
      <c r="D426" s="46">
        <f>VLOOKUP(시뮬레이션!B426,시뮬레이션!$K:$Q,7,0)</f>
        <v>260.29292692306336</v>
      </c>
      <c r="F426" s="5">
        <f t="shared" si="25"/>
        <v>41698</v>
      </c>
      <c r="G426" s="7">
        <f>C426*시뮬레이션!D426*시뮬레이션!F426</f>
        <v>19671091.500910226</v>
      </c>
      <c r="H426" s="2">
        <f>D426*시뮬레이션!E426*시뮬레이션!D426</f>
        <v>9517034.6657431461</v>
      </c>
      <c r="J426" s="5">
        <f t="shared" si="26"/>
        <v>41698</v>
      </c>
      <c r="K426" s="2">
        <f t="shared" si="27"/>
        <v>29188126.166653372</v>
      </c>
      <c r="L426" s="2">
        <f>$C$2*시뮬레이션!F426*시뮬레이션!D426</f>
        <v>29409750.122694775</v>
      </c>
    </row>
    <row r="427" spans="2:12" x14ac:dyDescent="0.3">
      <c r="B427" s="1">
        <v>41699</v>
      </c>
      <c r="C427" s="46">
        <f>VLOOKUP(시뮬레이션!B427,시뮬레이션!$K:$Q,6,0)</f>
        <v>240.11698188249113</v>
      </c>
      <c r="D427" s="46">
        <f>VLOOKUP(시뮬레이션!B427,시뮬레이션!$K:$Q,7,0)</f>
        <v>260.29292692306336</v>
      </c>
      <c r="F427" s="5">
        <f t="shared" si="25"/>
        <v>41699</v>
      </c>
      <c r="G427" s="7">
        <f>C427*시뮬레이션!D427*시뮬레이션!F427</f>
        <v>19671091.500910226</v>
      </c>
      <c r="H427" s="2">
        <f>D427*시뮬레이션!E427*시뮬레이션!D427</f>
        <v>9517034.6657431461</v>
      </c>
      <c r="J427" s="5">
        <f t="shared" si="26"/>
        <v>41699</v>
      </c>
      <c r="K427" s="2">
        <f t="shared" si="27"/>
        <v>29188126.166653372</v>
      </c>
      <c r="L427" s="2">
        <f>$C$2*시뮬레이션!F427*시뮬레이션!D427</f>
        <v>29409750.122694775</v>
      </c>
    </row>
    <row r="428" spans="2:12" x14ac:dyDescent="0.3">
      <c r="B428" s="1">
        <v>41700</v>
      </c>
      <c r="C428" s="46">
        <f>VLOOKUP(시뮬레이션!B428,시뮬레이션!$K:$Q,6,0)</f>
        <v>240.11698188249113</v>
      </c>
      <c r="D428" s="46">
        <f>VLOOKUP(시뮬레이션!B428,시뮬레이션!$K:$Q,7,0)</f>
        <v>260.29292692306336</v>
      </c>
      <c r="F428" s="5">
        <f t="shared" si="25"/>
        <v>41700</v>
      </c>
      <c r="G428" s="7">
        <f>C428*시뮬레이션!D428*시뮬레이션!F428</f>
        <v>19671091.500910226</v>
      </c>
      <c r="H428" s="2">
        <f>D428*시뮬레이션!E428*시뮬레이션!D428</f>
        <v>9517034.6657431461</v>
      </c>
      <c r="J428" s="5">
        <f t="shared" si="26"/>
        <v>41700</v>
      </c>
      <c r="K428" s="2">
        <f t="shared" si="27"/>
        <v>29188126.166653372</v>
      </c>
      <c r="L428" s="2">
        <f>$C$2*시뮬레이션!F428*시뮬레이션!D428</f>
        <v>29409750.122694775</v>
      </c>
    </row>
    <row r="429" spans="2:12" x14ac:dyDescent="0.3">
      <c r="B429" s="1">
        <v>41701</v>
      </c>
      <c r="C429" s="46">
        <f>VLOOKUP(시뮬레이션!B429,시뮬레이션!$K:$Q,6,0)</f>
        <v>240.11698188249113</v>
      </c>
      <c r="D429" s="46">
        <f>VLOOKUP(시뮬레이션!B429,시뮬레이션!$K:$Q,7,0)</f>
        <v>260.29292692306336</v>
      </c>
      <c r="F429" s="5">
        <f t="shared" si="25"/>
        <v>41701</v>
      </c>
      <c r="G429" s="7">
        <f>C429*시뮬레이션!D429*시뮬레이션!F429</f>
        <v>19595682.76275003</v>
      </c>
      <c r="H429" s="2">
        <f>D429*시뮬레이션!E429*시뮬레이션!D429</f>
        <v>9466192.8521820493</v>
      </c>
      <c r="J429" s="5">
        <f t="shared" si="26"/>
        <v>41701</v>
      </c>
      <c r="K429" s="2">
        <f t="shared" si="27"/>
        <v>29061875.614932079</v>
      </c>
      <c r="L429" s="2">
        <f>$C$2*시뮬레이션!F429*시뮬레이션!D429</f>
        <v>29297008.430335883</v>
      </c>
    </row>
    <row r="430" spans="2:12" x14ac:dyDescent="0.3">
      <c r="B430" s="1">
        <v>41702</v>
      </c>
      <c r="C430" s="46">
        <f>VLOOKUP(시뮬레이션!B430,시뮬레이션!$K:$Q,6,0)</f>
        <v>240.11698188249113</v>
      </c>
      <c r="D430" s="46">
        <f>VLOOKUP(시뮬레이션!B430,시뮬레이션!$K:$Q,7,0)</f>
        <v>260.29292692306336</v>
      </c>
      <c r="F430" s="5">
        <f t="shared" si="25"/>
        <v>41702</v>
      </c>
      <c r="G430" s="7">
        <f>C430*시뮬레이션!D430*시뮬레이션!F430</f>
        <v>20008323.459951319</v>
      </c>
      <c r="H430" s="2">
        <f>D430*시뮬레이션!E430*시뮬레이션!D430</f>
        <v>9724522.2834879626</v>
      </c>
      <c r="J430" s="5">
        <f t="shared" si="26"/>
        <v>41702</v>
      </c>
      <c r="K430" s="2">
        <f t="shared" si="27"/>
        <v>29732845.743439279</v>
      </c>
      <c r="L430" s="2">
        <f>$C$2*시뮬레이션!F430*시뮬레이션!D430</f>
        <v>29913937.073801495</v>
      </c>
    </row>
    <row r="431" spans="2:12" x14ac:dyDescent="0.3">
      <c r="B431" s="1">
        <v>41703</v>
      </c>
      <c r="C431" s="46">
        <f>VLOOKUP(시뮬레이션!B431,시뮬레이션!$K:$Q,6,0)</f>
        <v>240.11698188249113</v>
      </c>
      <c r="D431" s="46">
        <f>VLOOKUP(시뮬레이션!B431,시뮬레이션!$K:$Q,7,0)</f>
        <v>260.29292692306336</v>
      </c>
      <c r="F431" s="5">
        <f t="shared" si="25"/>
        <v>41703</v>
      </c>
      <c r="G431" s="7">
        <f>C431*시뮬레이션!D431*시뮬레이션!F431</f>
        <v>19997877.026584331</v>
      </c>
      <c r="H431" s="2">
        <f>D431*시뮬레이션!E431*시뮬레이션!D431</f>
        <v>9718677.7754298635</v>
      </c>
      <c r="J431" s="5">
        <f t="shared" si="26"/>
        <v>41703</v>
      </c>
      <c r="K431" s="2">
        <f t="shared" si="27"/>
        <v>29716554.802014194</v>
      </c>
      <c r="L431" s="2">
        <f>$C$2*시뮬레이션!F431*시뮬레이션!D431</f>
        <v>29898318.876154341</v>
      </c>
    </row>
    <row r="432" spans="2:12" x14ac:dyDescent="0.3">
      <c r="B432" s="1">
        <v>41704</v>
      </c>
      <c r="C432" s="46">
        <f>VLOOKUP(시뮬레이션!B432,시뮬레이션!$K:$Q,6,0)</f>
        <v>240.11698188249113</v>
      </c>
      <c r="D432" s="46">
        <f>VLOOKUP(시뮬레이션!B432,시뮬레이션!$K:$Q,7,0)</f>
        <v>260.29292692306336</v>
      </c>
      <c r="F432" s="5">
        <f t="shared" si="25"/>
        <v>41704</v>
      </c>
      <c r="G432" s="7">
        <f>C432*시뮬레이션!D432*시뮬레이션!F432</f>
        <v>20008869.101780947</v>
      </c>
      <c r="H432" s="2">
        <f>D432*시뮬레이션!E432*시뮬레이션!D432</f>
        <v>9737237.723439984</v>
      </c>
      <c r="J432" s="5">
        <f t="shared" si="26"/>
        <v>41704</v>
      </c>
      <c r="K432" s="2">
        <f t="shared" si="27"/>
        <v>29746106.825220931</v>
      </c>
      <c r="L432" s="2">
        <f>$C$2*시뮬레이션!F432*시뮬레이션!D432</f>
        <v>29914752.849065676</v>
      </c>
    </row>
    <row r="433" spans="2:12" x14ac:dyDescent="0.3">
      <c r="B433" s="1">
        <v>41705</v>
      </c>
      <c r="C433" s="46">
        <f>VLOOKUP(시뮬레이션!B433,시뮬레이션!$K:$Q,6,0)</f>
        <v>240.11698188249113</v>
      </c>
      <c r="D433" s="46">
        <f>VLOOKUP(시뮬레이션!B433,시뮬레이션!$K:$Q,7,0)</f>
        <v>260.29292692306336</v>
      </c>
      <c r="F433" s="5">
        <f t="shared" si="25"/>
        <v>41705</v>
      </c>
      <c r="G433" s="7">
        <f>C433*시뮬레이션!D433*시뮬레이션!F433</f>
        <v>19922953.804961499</v>
      </c>
      <c r="H433" s="2">
        <f>D433*시뮬레이션!E433*시뮬레이션!D433</f>
        <v>9674986.099573683</v>
      </c>
      <c r="J433" s="5">
        <f t="shared" si="26"/>
        <v>41705</v>
      </c>
      <c r="K433" s="2">
        <f t="shared" si="27"/>
        <v>29597939.904535182</v>
      </c>
      <c r="L433" s="2">
        <f>$C$2*시뮬레이션!F433*시뮬레이션!D433</f>
        <v>29786303.06725971</v>
      </c>
    </row>
    <row r="434" spans="2:12" x14ac:dyDescent="0.3">
      <c r="B434" s="1">
        <v>41706</v>
      </c>
      <c r="C434" s="46">
        <f>VLOOKUP(시뮬레이션!B434,시뮬레이션!$K:$Q,6,0)</f>
        <v>240.11698188249113</v>
      </c>
      <c r="D434" s="46">
        <f>VLOOKUP(시뮬레이션!B434,시뮬레이션!$K:$Q,7,0)</f>
        <v>260.29292692306336</v>
      </c>
      <c r="F434" s="5">
        <f t="shared" si="25"/>
        <v>41706</v>
      </c>
      <c r="G434" s="7">
        <f>C434*시뮬레이션!D434*시뮬레이션!F434</f>
        <v>19922953.804961499</v>
      </c>
      <c r="H434" s="2">
        <f>D434*시뮬레이션!E434*시뮬레이션!D434</f>
        <v>9674986.099573683</v>
      </c>
      <c r="J434" s="5">
        <f t="shared" si="26"/>
        <v>41706</v>
      </c>
      <c r="K434" s="2">
        <f t="shared" si="27"/>
        <v>29597939.904535182</v>
      </c>
      <c r="L434" s="2">
        <f>$C$2*시뮬레이션!F434*시뮬레이션!D434</f>
        <v>29786303.06725971</v>
      </c>
    </row>
    <row r="435" spans="2:12" x14ac:dyDescent="0.3">
      <c r="B435" s="1">
        <v>41707</v>
      </c>
      <c r="C435" s="46">
        <f>VLOOKUP(시뮬레이션!B435,시뮬레이션!$K:$Q,6,0)</f>
        <v>240.11698188249113</v>
      </c>
      <c r="D435" s="46">
        <f>VLOOKUP(시뮬레이션!B435,시뮬레이션!$K:$Q,7,0)</f>
        <v>260.29292692306336</v>
      </c>
      <c r="F435" s="5">
        <f t="shared" si="25"/>
        <v>41707</v>
      </c>
      <c r="G435" s="7">
        <f>C435*시뮬레이션!D435*시뮬레이션!F435</f>
        <v>19922953.804961499</v>
      </c>
      <c r="H435" s="2">
        <f>D435*시뮬레이션!E435*시뮬레이션!D435</f>
        <v>9674986.099573683</v>
      </c>
      <c r="J435" s="5">
        <f t="shared" si="26"/>
        <v>41707</v>
      </c>
      <c r="K435" s="2">
        <f t="shared" si="27"/>
        <v>29597939.904535182</v>
      </c>
      <c r="L435" s="2">
        <f>$C$2*시뮬레이션!F435*시뮬레이션!D435</f>
        <v>29786303.06725971</v>
      </c>
    </row>
    <row r="436" spans="2:12" x14ac:dyDescent="0.3">
      <c r="B436" s="1">
        <v>41708</v>
      </c>
      <c r="C436" s="46">
        <f>VLOOKUP(시뮬레이션!B436,시뮬레이션!$K:$Q,6,0)</f>
        <v>240.11698188249113</v>
      </c>
      <c r="D436" s="46">
        <f>VLOOKUP(시뮬레이션!B436,시뮬레이션!$K:$Q,7,0)</f>
        <v>260.29292692306336</v>
      </c>
      <c r="F436" s="5">
        <f t="shared" si="25"/>
        <v>41708</v>
      </c>
      <c r="G436" s="7">
        <f>C436*시뮬레이션!D436*시뮬레이션!F436</f>
        <v>19997096.478311326</v>
      </c>
      <c r="H436" s="2">
        <f>D436*시뮬레이션!E436*시뮬레이션!D436</f>
        <v>9739553.9350883774</v>
      </c>
      <c r="J436" s="5">
        <f t="shared" si="26"/>
        <v>41708</v>
      </c>
      <c r="K436" s="2">
        <f t="shared" si="27"/>
        <v>29736650.413399704</v>
      </c>
      <c r="L436" s="2">
        <f>$C$2*시뮬레이션!F436*시뮬레이션!D436</f>
        <v>29897151.898222957</v>
      </c>
    </row>
    <row r="437" spans="2:12" x14ac:dyDescent="0.3">
      <c r="B437" s="1">
        <v>41709</v>
      </c>
      <c r="C437" s="46">
        <f>VLOOKUP(시뮬레이션!B437,시뮬레이션!$K:$Q,6,0)</f>
        <v>240.11698188249113</v>
      </c>
      <c r="D437" s="46">
        <f>VLOOKUP(시뮬레이션!B437,시뮬레이션!$K:$Q,7,0)</f>
        <v>260.29292692306336</v>
      </c>
      <c r="F437" s="5">
        <f t="shared" si="25"/>
        <v>41709</v>
      </c>
      <c r="G437" s="7">
        <f>C437*시뮬레이션!D437*시뮬레이션!F437</f>
        <v>19860503.700079534</v>
      </c>
      <c r="H437" s="2">
        <f>D437*시뮬레이션!E437*시뮬레이션!D437</f>
        <v>9662702.7311575338</v>
      </c>
      <c r="J437" s="5">
        <f t="shared" si="26"/>
        <v>41709</v>
      </c>
      <c r="K437" s="2">
        <f t="shared" si="27"/>
        <v>29523206.431237068</v>
      </c>
      <c r="L437" s="2">
        <f>$C$2*시뮬레이션!F437*시뮬레이션!D437</f>
        <v>29692935.49893593</v>
      </c>
    </row>
    <row r="438" spans="2:12" x14ac:dyDescent="0.3">
      <c r="B438" s="1">
        <v>41710</v>
      </c>
      <c r="C438" s="46">
        <f>VLOOKUP(시뮬레이션!B438,시뮬레이션!$K:$Q,6,0)</f>
        <v>240.11698188249113</v>
      </c>
      <c r="D438" s="46">
        <f>VLOOKUP(시뮬레이션!B438,시뮬레이션!$K:$Q,7,0)</f>
        <v>260.29292692306336</v>
      </c>
      <c r="F438" s="5">
        <f t="shared" si="25"/>
        <v>41710</v>
      </c>
      <c r="G438" s="7">
        <f>C438*시뮬레이션!D438*시뮬레이션!F438</f>
        <v>20120560.716488495</v>
      </c>
      <c r="H438" s="2">
        <f>D438*시뮬레이션!E438*시뮬레이션!D438</f>
        <v>9818592.7739331797</v>
      </c>
      <c r="J438" s="5">
        <f t="shared" si="26"/>
        <v>41710</v>
      </c>
      <c r="K438" s="2">
        <f t="shared" si="27"/>
        <v>29939153.490421675</v>
      </c>
      <c r="L438" s="2">
        <f>$C$2*시뮬레이션!F438*시뮬레이션!D438</f>
        <v>30081740.150161669</v>
      </c>
    </row>
    <row r="439" spans="2:12" x14ac:dyDescent="0.3">
      <c r="B439" s="1">
        <v>41711</v>
      </c>
      <c r="C439" s="46">
        <f>VLOOKUP(시뮬레이션!B439,시뮬레이션!$K:$Q,6,0)</f>
        <v>240.11698188249113</v>
      </c>
      <c r="D439" s="46">
        <f>VLOOKUP(시뮬레이션!B439,시뮬레이션!$K:$Q,7,0)</f>
        <v>260.29292692306336</v>
      </c>
      <c r="F439" s="5">
        <f t="shared" si="25"/>
        <v>41711</v>
      </c>
      <c r="G439" s="7">
        <f>C439*시뮬레이션!D439*시뮬레이션!F439</f>
        <v>19771569.004248016</v>
      </c>
      <c r="H439" s="2">
        <f>D439*시뮬레이션!E439*시뮬레이션!D439</f>
        <v>9632395.7518862151</v>
      </c>
      <c r="J439" s="5">
        <f t="shared" si="26"/>
        <v>41711</v>
      </c>
      <c r="K439" s="2">
        <f t="shared" si="27"/>
        <v>29403964.756134231</v>
      </c>
      <c r="L439" s="2">
        <f>$C$2*시뮬레이션!F439*시뮬레이션!D439</f>
        <v>29559971.490226913</v>
      </c>
    </row>
    <row r="440" spans="2:12" x14ac:dyDescent="0.3">
      <c r="B440" s="1">
        <v>41712</v>
      </c>
      <c r="C440" s="46">
        <f>VLOOKUP(시뮬레이션!B440,시뮬레이션!$K:$Q,6,0)</f>
        <v>240.11698188249113</v>
      </c>
      <c r="D440" s="46">
        <f>VLOOKUP(시뮬레이션!B440,시뮬레이션!$K:$Q,7,0)</f>
        <v>260.29292692306336</v>
      </c>
      <c r="F440" s="5">
        <f t="shared" si="25"/>
        <v>41712</v>
      </c>
      <c r="G440" s="7">
        <f>C440*시뮬레이션!D440*시뮬레이션!F440</f>
        <v>19724608.149528041</v>
      </c>
      <c r="H440" s="2">
        <f>D440*시뮬레이션!E440*시뮬레이션!D440</f>
        <v>9593738.3974625748</v>
      </c>
      <c r="J440" s="5">
        <f t="shared" si="26"/>
        <v>41712</v>
      </c>
      <c r="K440" s="2">
        <f t="shared" si="27"/>
        <v>29318346.546990618</v>
      </c>
      <c r="L440" s="2">
        <f>$C$2*시뮬레이션!F440*시뮬레이션!D440</f>
        <v>29489761.507074796</v>
      </c>
    </row>
    <row r="441" spans="2:12" x14ac:dyDescent="0.3">
      <c r="B441" s="1">
        <v>41713</v>
      </c>
      <c r="C441" s="46">
        <f>VLOOKUP(시뮬레이션!B441,시뮬레이션!$K:$Q,6,0)</f>
        <v>240.11698188249113</v>
      </c>
      <c r="D441" s="46">
        <f>VLOOKUP(시뮬레이션!B441,시뮬레이션!$K:$Q,7,0)</f>
        <v>260.29292692306336</v>
      </c>
      <c r="F441" s="5">
        <f t="shared" si="25"/>
        <v>41713</v>
      </c>
      <c r="G441" s="7">
        <f>C441*시뮬레이션!D441*시뮬레이션!F441</f>
        <v>19724608.149528041</v>
      </c>
      <c r="H441" s="2">
        <f>D441*시뮬레이션!E441*시뮬레이션!D441</f>
        <v>9593738.3974625748</v>
      </c>
      <c r="J441" s="5">
        <f t="shared" si="26"/>
        <v>41713</v>
      </c>
      <c r="K441" s="2">
        <f t="shared" si="27"/>
        <v>29318346.546990618</v>
      </c>
      <c r="L441" s="2">
        <f>$C$2*시뮬레이션!F441*시뮬레이션!D441</f>
        <v>29489761.507074796</v>
      </c>
    </row>
    <row r="442" spans="2:12" x14ac:dyDescent="0.3">
      <c r="B442" s="1">
        <v>41714</v>
      </c>
      <c r="C442" s="46">
        <f>VLOOKUP(시뮬레이션!B442,시뮬레이션!$K:$Q,6,0)</f>
        <v>240.11698188249113</v>
      </c>
      <c r="D442" s="46">
        <f>VLOOKUP(시뮬레이션!B442,시뮬레이션!$K:$Q,7,0)</f>
        <v>260.29292692306336</v>
      </c>
      <c r="F442" s="5">
        <f t="shared" si="25"/>
        <v>41714</v>
      </c>
      <c r="G442" s="7">
        <f>C442*시뮬레이션!D442*시뮬레이션!F442</f>
        <v>19724608.149528041</v>
      </c>
      <c r="H442" s="2">
        <f>D442*시뮬레이션!E442*시뮬레이션!D442</f>
        <v>9593738.3974625748</v>
      </c>
      <c r="J442" s="5">
        <f t="shared" si="26"/>
        <v>41714</v>
      </c>
      <c r="K442" s="2">
        <f t="shared" si="27"/>
        <v>29318346.546990618</v>
      </c>
      <c r="L442" s="2">
        <f>$C$2*시뮬레이션!F442*시뮬레이션!D442</f>
        <v>29489761.507074796</v>
      </c>
    </row>
    <row r="443" spans="2:12" x14ac:dyDescent="0.3">
      <c r="B443" s="1">
        <v>41715</v>
      </c>
      <c r="C443" s="46">
        <f>VLOOKUP(시뮬레이션!B443,시뮬레이션!$K:$Q,6,0)</f>
        <v>240.11698188249113</v>
      </c>
      <c r="D443" s="46">
        <f>VLOOKUP(시뮬레이션!B443,시뮬레이션!$K:$Q,7,0)</f>
        <v>260.29292692306336</v>
      </c>
      <c r="F443" s="5">
        <f t="shared" si="25"/>
        <v>41715</v>
      </c>
      <c r="G443" s="7">
        <f>C443*시뮬레이션!D443*시뮬레이션!F443</f>
        <v>19868443.168085482</v>
      </c>
      <c r="H443" s="2">
        <f>D443*시뮬레이션!E443*시뮬레이션!D443</f>
        <v>9700129.0314034149</v>
      </c>
      <c r="J443" s="5">
        <f t="shared" si="26"/>
        <v>41715</v>
      </c>
      <c r="K443" s="2">
        <f t="shared" si="27"/>
        <v>29568572.199488897</v>
      </c>
      <c r="L443" s="2">
        <f>$C$2*시뮬레이션!F443*시뮬레이션!D443</f>
        <v>29704805.596238419</v>
      </c>
    </row>
    <row r="444" spans="2:12" x14ac:dyDescent="0.3">
      <c r="B444" s="1">
        <v>41716</v>
      </c>
      <c r="C444" s="46">
        <f>VLOOKUP(시뮬레이션!B444,시뮬레이션!$K:$Q,6,0)</f>
        <v>240.11698188249113</v>
      </c>
      <c r="D444" s="46">
        <f>VLOOKUP(시뮬레이션!B444,시뮬레이션!$K:$Q,7,0)</f>
        <v>260.29292692306336</v>
      </c>
      <c r="F444" s="5">
        <f t="shared" si="25"/>
        <v>41716</v>
      </c>
      <c r="G444" s="7">
        <f>C444*시뮬레이션!D444*시뮬레이션!F444</f>
        <v>20189489.177541651</v>
      </c>
      <c r="H444" s="2">
        <f>D444*시뮬레이션!E444*시뮬레이션!D444</f>
        <v>9802604.8177510947</v>
      </c>
      <c r="J444" s="5">
        <f t="shared" si="26"/>
        <v>41716</v>
      </c>
      <c r="K444" s="2">
        <f t="shared" si="27"/>
        <v>29992093.995292746</v>
      </c>
      <c r="L444" s="2">
        <f>$C$2*시뮬레이션!F444*시뮬레이션!D444</f>
        <v>30184793.34453176</v>
      </c>
    </row>
    <row r="445" spans="2:12" x14ac:dyDescent="0.3">
      <c r="B445" s="1">
        <v>41717</v>
      </c>
      <c r="C445" s="46">
        <f>VLOOKUP(시뮬레이션!B445,시뮬레이션!$K:$Q,6,0)</f>
        <v>240.11698188249113</v>
      </c>
      <c r="D445" s="46">
        <f>VLOOKUP(시뮬레이션!B445,시뮬레이션!$K:$Q,7,0)</f>
        <v>260.29292692306336</v>
      </c>
      <c r="F445" s="5">
        <f t="shared" si="25"/>
        <v>41717</v>
      </c>
      <c r="G445" s="7">
        <f>C445*시뮬레이션!D445*시뮬레이션!F445</f>
        <v>20188497.254289489</v>
      </c>
      <c r="H445" s="2">
        <f>D445*시뮬레이션!E445*시뮬레이션!D445</f>
        <v>9797257.1757682115</v>
      </c>
      <c r="J445" s="5">
        <f t="shared" si="26"/>
        <v>41717</v>
      </c>
      <c r="K445" s="2">
        <f t="shared" si="27"/>
        <v>29985754.430057701</v>
      </c>
      <c r="L445" s="2">
        <f>$C$2*시뮬레이션!F445*시뮬레이션!D445</f>
        <v>30183310.345228665</v>
      </c>
    </row>
    <row r="446" spans="2:12" x14ac:dyDescent="0.3">
      <c r="B446" s="1">
        <v>41718</v>
      </c>
      <c r="C446" s="46">
        <f>VLOOKUP(시뮬레이션!B446,시뮬레이션!$K:$Q,6,0)</f>
        <v>240.11698188249113</v>
      </c>
      <c r="D446" s="46">
        <f>VLOOKUP(시뮬레이션!B446,시뮬레이션!$K:$Q,7,0)</f>
        <v>260.29292692306336</v>
      </c>
      <c r="F446" s="5">
        <f t="shared" si="25"/>
        <v>41718</v>
      </c>
      <c r="G446" s="7">
        <f>C446*시뮬레이션!D446*시뮬레이션!F446</f>
        <v>20675974.250766166</v>
      </c>
      <c r="H446" s="2">
        <f>D446*시뮬레이션!E446*시뮬레이션!D446</f>
        <v>10025397.80926742</v>
      </c>
      <c r="J446" s="5">
        <f t="shared" si="26"/>
        <v>41718</v>
      </c>
      <c r="K446" s="2">
        <f t="shared" si="27"/>
        <v>30701372.060033586</v>
      </c>
      <c r="L446" s="2">
        <f>$C$2*시뮬레이션!F446*시뮬레이션!D446</f>
        <v>30912124.842191249</v>
      </c>
    </row>
    <row r="447" spans="2:12" x14ac:dyDescent="0.3">
      <c r="B447" s="1">
        <v>41719</v>
      </c>
      <c r="C447" s="46">
        <f>VLOOKUP(시뮬레이션!B447,시뮬레이션!$K:$Q,6,0)</f>
        <v>240.11698188249113</v>
      </c>
      <c r="D447" s="46">
        <f>VLOOKUP(시뮬레이션!B447,시뮬레이션!$K:$Q,7,0)</f>
        <v>260.29292692306336</v>
      </c>
      <c r="F447" s="5">
        <f t="shared" si="25"/>
        <v>41719</v>
      </c>
      <c r="G447" s="7">
        <f>C447*시뮬레이션!D447*시뮬레이션!F447</f>
        <v>20575479.146853603</v>
      </c>
      <c r="H447" s="2">
        <f>D447*시뮬레이션!E447*시뮬레이션!D447</f>
        <v>10003193.752471589</v>
      </c>
      <c r="J447" s="5">
        <f t="shared" si="26"/>
        <v>41719</v>
      </c>
      <c r="K447" s="2">
        <f t="shared" si="27"/>
        <v>30578672.899325192</v>
      </c>
      <c r="L447" s="2">
        <f>$C$2*시뮬레이션!F447*시뮬레이션!D447</f>
        <v>30761877.16048605</v>
      </c>
    </row>
    <row r="448" spans="2:12" x14ac:dyDescent="0.3">
      <c r="B448" s="1">
        <v>41720</v>
      </c>
      <c r="C448" s="46">
        <f>VLOOKUP(시뮬레이션!B448,시뮬레이션!$K:$Q,6,0)</f>
        <v>240.11698188249113</v>
      </c>
      <c r="D448" s="46">
        <f>VLOOKUP(시뮬레이션!B448,시뮬레이션!$K:$Q,7,0)</f>
        <v>260.29292692306336</v>
      </c>
      <c r="F448" s="5">
        <f t="shared" si="25"/>
        <v>41720</v>
      </c>
      <c r="G448" s="7">
        <f>C448*시뮬레이션!D448*시뮬레이션!F448</f>
        <v>20575479.146853603</v>
      </c>
      <c r="H448" s="2">
        <f>D448*시뮬레이션!E448*시뮬레이션!D448</f>
        <v>10003193.752471589</v>
      </c>
      <c r="J448" s="5">
        <f t="shared" si="26"/>
        <v>41720</v>
      </c>
      <c r="K448" s="2">
        <f t="shared" si="27"/>
        <v>30578672.899325192</v>
      </c>
      <c r="L448" s="2">
        <f>$C$2*시뮬레이션!F448*시뮬레이션!D448</f>
        <v>30761877.16048605</v>
      </c>
    </row>
    <row r="449" spans="2:12" x14ac:dyDescent="0.3">
      <c r="B449" s="1">
        <v>41721</v>
      </c>
      <c r="C449" s="46">
        <f>VLOOKUP(시뮬레이션!B449,시뮬레이션!$K:$Q,6,0)</f>
        <v>240.11698188249113</v>
      </c>
      <c r="D449" s="46">
        <f>VLOOKUP(시뮬레이션!B449,시뮬레이션!$K:$Q,7,0)</f>
        <v>260.29292692306336</v>
      </c>
      <c r="F449" s="5">
        <f t="shared" si="25"/>
        <v>41721</v>
      </c>
      <c r="G449" s="7">
        <f>C449*시뮬레이션!D449*시뮬레이션!F449</f>
        <v>20575479.146853603</v>
      </c>
      <c r="H449" s="2">
        <f>D449*시뮬레이션!E449*시뮬레이션!D449</f>
        <v>10003193.752471589</v>
      </c>
      <c r="J449" s="5">
        <f t="shared" si="26"/>
        <v>41721</v>
      </c>
      <c r="K449" s="2">
        <f t="shared" si="27"/>
        <v>30578672.899325192</v>
      </c>
      <c r="L449" s="2">
        <f>$C$2*시뮬레이션!F449*시뮬레이션!D449</f>
        <v>30761877.16048605</v>
      </c>
    </row>
    <row r="450" spans="2:12" x14ac:dyDescent="0.3">
      <c r="B450" s="1">
        <v>41722</v>
      </c>
      <c r="C450" s="46">
        <f>VLOOKUP(시뮬레이션!B450,시뮬레이션!$K:$Q,6,0)</f>
        <v>240.11698188249113</v>
      </c>
      <c r="D450" s="46">
        <f>VLOOKUP(시뮬레이션!B450,시뮬레이션!$K:$Q,7,0)</f>
        <v>260.29292692306336</v>
      </c>
      <c r="F450" s="5">
        <f t="shared" si="25"/>
        <v>41722</v>
      </c>
      <c r="G450" s="7">
        <f>C450*시뮬레이션!D450*시뮬레이션!F450</f>
        <v>20443151.638606098</v>
      </c>
      <c r="H450" s="2">
        <f>D450*시뮬레이션!E450*시뮬레이션!D450</f>
        <v>9896988.3581070788</v>
      </c>
      <c r="J450" s="5">
        <f t="shared" si="26"/>
        <v>41722</v>
      </c>
      <c r="K450" s="2">
        <f t="shared" si="27"/>
        <v>30340139.996713176</v>
      </c>
      <c r="L450" s="2">
        <f>$C$2*시뮬레이션!F450*시뮬레이션!D450</f>
        <v>30564037.658202302</v>
      </c>
    </row>
    <row r="451" spans="2:12" x14ac:dyDescent="0.3">
      <c r="B451" s="1">
        <v>41723</v>
      </c>
      <c r="C451" s="46">
        <f>VLOOKUP(시뮬레이션!B451,시뮬레이션!$K:$Q,6,0)</f>
        <v>240.11698188249113</v>
      </c>
      <c r="D451" s="46">
        <f>VLOOKUP(시뮬레이션!B451,시뮬레이션!$K:$Q,7,0)</f>
        <v>260.29292692306336</v>
      </c>
      <c r="F451" s="5">
        <f t="shared" ref="F451:F514" si="28">B451</f>
        <v>41723</v>
      </c>
      <c r="G451" s="7">
        <f>C451*시뮬레이션!D451*시뮬레이션!F451</f>
        <v>20571982.563363433</v>
      </c>
      <c r="H451" s="2">
        <f>D451*시뮬레이션!E451*시뮬레이션!D451</f>
        <v>10007445.285224013</v>
      </c>
      <c r="J451" s="5">
        <f t="shared" ref="J451:J514" si="29">B451</f>
        <v>41723</v>
      </c>
      <c r="K451" s="2">
        <f t="shared" ref="K451:K514" si="30">SUM(G451:H451)</f>
        <v>30579427.848587446</v>
      </c>
      <c r="L451" s="2">
        <f>$C$2*시뮬레이션!F451*시뮬레이션!D451</f>
        <v>30756649.507169284</v>
      </c>
    </row>
    <row r="452" spans="2:12" x14ac:dyDescent="0.3">
      <c r="B452" s="1">
        <v>41724</v>
      </c>
      <c r="C452" s="46">
        <f>VLOOKUP(시뮬레이션!B452,시뮬레이션!$K:$Q,6,0)</f>
        <v>240.11698188249113</v>
      </c>
      <c r="D452" s="46">
        <f>VLOOKUP(시뮬레이션!B452,시뮬레이션!$K:$Q,7,0)</f>
        <v>260.29292692306336</v>
      </c>
      <c r="F452" s="5">
        <f t="shared" si="28"/>
        <v>41724</v>
      </c>
      <c r="G452" s="7">
        <f>C452*시뮬레이션!D452*시뮬레이션!F452</f>
        <v>20258086.181113012</v>
      </c>
      <c r="H452" s="2">
        <f>D452*시뮬레이션!E452*시뮬레이션!D452</f>
        <v>9873075.6018721182</v>
      </c>
      <c r="J452" s="5">
        <f t="shared" si="29"/>
        <v>41724</v>
      </c>
      <c r="K452" s="2">
        <f t="shared" si="30"/>
        <v>30131161.782985128</v>
      </c>
      <c r="L452" s="2">
        <f>$C$2*시뮬레이션!F452*시뮬레이션!D452</f>
        <v>30287350.98522526</v>
      </c>
    </row>
    <row r="453" spans="2:12" x14ac:dyDescent="0.3">
      <c r="B453" s="1">
        <v>41725</v>
      </c>
      <c r="C453" s="46">
        <f>VLOOKUP(시뮬레이션!B453,시뮬레이션!$K:$Q,6,0)</f>
        <v>240.11698188249113</v>
      </c>
      <c r="D453" s="46">
        <f>VLOOKUP(시뮬레이션!B453,시뮬레이션!$K:$Q,7,0)</f>
        <v>260.29292692306336</v>
      </c>
      <c r="F453" s="5">
        <f t="shared" si="28"/>
        <v>41725</v>
      </c>
      <c r="G453" s="7">
        <f>C453*시뮬레이션!D453*시뮬레이션!F453</f>
        <v>20042154.35792648</v>
      </c>
      <c r="H453" s="2">
        <f>D453*시뮬레이션!E453*시뮬레이션!D453</f>
        <v>9821163.7480158713</v>
      </c>
      <c r="J453" s="5">
        <f t="shared" si="29"/>
        <v>41725</v>
      </c>
      <c r="K453" s="2">
        <f t="shared" si="30"/>
        <v>29863318.105942354</v>
      </c>
      <c r="L453" s="2">
        <f>$C$2*시뮬레이션!F453*시뮬레이션!D453</f>
        <v>29964516.791547704</v>
      </c>
    </row>
    <row r="454" spans="2:12" x14ac:dyDescent="0.3">
      <c r="B454" s="1">
        <v>41726</v>
      </c>
      <c r="C454" s="46">
        <f>VLOOKUP(시뮬레이션!B454,시뮬레이션!$K:$Q,6,0)</f>
        <v>240.11698188249113</v>
      </c>
      <c r="D454" s="46">
        <f>VLOOKUP(시뮬레이션!B454,시뮬레이션!$K:$Q,7,0)</f>
        <v>260.29292692306336</v>
      </c>
      <c r="F454" s="5">
        <f t="shared" si="28"/>
        <v>41726</v>
      </c>
      <c r="G454" s="7">
        <f>C454*시뮬레이션!D454*시뮬레이션!F454</f>
        <v>20130440.569825035</v>
      </c>
      <c r="H454" s="2">
        <f>D454*시뮬레이션!E454*시뮬레이션!D454</f>
        <v>9882391.4390496667</v>
      </c>
      <c r="J454" s="5">
        <f t="shared" si="29"/>
        <v>41726</v>
      </c>
      <c r="K454" s="2">
        <f t="shared" si="30"/>
        <v>30012832.008874699</v>
      </c>
      <c r="L454" s="2">
        <f>$C$2*시뮬레이션!F454*시뮬레이션!D454</f>
        <v>30096511.268371504</v>
      </c>
    </row>
    <row r="455" spans="2:12" x14ac:dyDescent="0.3">
      <c r="B455" s="1">
        <v>41727</v>
      </c>
      <c r="C455" s="46">
        <f>VLOOKUP(시뮬레이션!B455,시뮬레이션!$K:$Q,6,0)</f>
        <v>240.11698188249113</v>
      </c>
      <c r="D455" s="46">
        <f>VLOOKUP(시뮬레이션!B455,시뮬레이션!$K:$Q,7,0)</f>
        <v>260.29292692306336</v>
      </c>
      <c r="F455" s="5">
        <f t="shared" si="28"/>
        <v>41727</v>
      </c>
      <c r="G455" s="7">
        <f>C455*시뮬레이션!D455*시뮬레이션!F455</f>
        <v>20130440.569825035</v>
      </c>
      <c r="H455" s="2">
        <f>D455*시뮬레이션!E455*시뮬레이션!D455</f>
        <v>9882391.4390496667</v>
      </c>
      <c r="J455" s="5">
        <f t="shared" si="29"/>
        <v>41727</v>
      </c>
      <c r="K455" s="2">
        <f t="shared" si="30"/>
        <v>30012832.008874699</v>
      </c>
      <c r="L455" s="2">
        <f>$C$2*시뮬레이션!F455*시뮬레이션!D455</f>
        <v>30096511.268371504</v>
      </c>
    </row>
    <row r="456" spans="2:12" x14ac:dyDescent="0.3">
      <c r="B456" s="1">
        <v>41728</v>
      </c>
      <c r="C456" s="46">
        <f>VLOOKUP(시뮬레이션!B456,시뮬레이션!$K:$Q,6,0)</f>
        <v>240.11698188249113</v>
      </c>
      <c r="D456" s="46">
        <f>VLOOKUP(시뮬레이션!B456,시뮬레이션!$K:$Q,7,0)</f>
        <v>260.29292692306336</v>
      </c>
      <c r="F456" s="5">
        <f t="shared" si="28"/>
        <v>41728</v>
      </c>
      <c r="G456" s="7">
        <f>C456*시뮬레이션!D456*시뮬레이션!F456</f>
        <v>20130440.569825035</v>
      </c>
      <c r="H456" s="2">
        <f>D456*시뮬레이션!E456*시뮬레이션!D456</f>
        <v>9882391.4390496667</v>
      </c>
      <c r="J456" s="5">
        <f t="shared" si="29"/>
        <v>41728</v>
      </c>
      <c r="K456" s="2">
        <f t="shared" si="30"/>
        <v>30012832.008874699</v>
      </c>
      <c r="L456" s="2">
        <f>$C$2*시뮬레이션!F456*시뮬레이션!D456</f>
        <v>30096511.268371504</v>
      </c>
    </row>
    <row r="457" spans="2:12" x14ac:dyDescent="0.3">
      <c r="B457" s="1">
        <v>41729</v>
      </c>
      <c r="C457" s="46">
        <f>VLOOKUP(시뮬레이션!B457,시뮬레이션!$K:$Q,6,0)</f>
        <v>240.11698188249113</v>
      </c>
      <c r="D457" s="46">
        <f>VLOOKUP(시뮬레이션!B457,시뮬레이션!$K:$Q,7,0)</f>
        <v>260.29292692306336</v>
      </c>
      <c r="F457" s="5">
        <f t="shared" si="28"/>
        <v>41729</v>
      </c>
      <c r="G457" s="7">
        <f>C457*시뮬레이션!D457*시뮬레이션!F457</f>
        <v>20370081.51979094</v>
      </c>
      <c r="H457" s="2">
        <f>D457*시뮬레이션!E457*시뮬레이션!D457</f>
        <v>9950401.0683950614</v>
      </c>
      <c r="J457" s="5">
        <f t="shared" si="29"/>
        <v>41729</v>
      </c>
      <c r="K457" s="2">
        <f t="shared" si="30"/>
        <v>30320482.588186003</v>
      </c>
      <c r="L457" s="2">
        <f>$C$2*시뮬레이션!F457*시뮬레이션!D457</f>
        <v>30454792.376328144</v>
      </c>
    </row>
    <row r="458" spans="2:12" x14ac:dyDescent="0.3">
      <c r="B458" s="1">
        <v>41730</v>
      </c>
      <c r="C458" s="46">
        <f>VLOOKUP(시뮬레이션!B458,시뮬레이션!$K:$Q,6,0)</f>
        <v>240.11698188249113</v>
      </c>
      <c r="D458" s="46">
        <f>VLOOKUP(시뮬레이션!B458,시뮬레이션!$K:$Q,7,0)</f>
        <v>260.29292692306336</v>
      </c>
      <c r="F458" s="5">
        <f t="shared" si="28"/>
        <v>41730</v>
      </c>
      <c r="G458" s="7">
        <f>C458*시뮬레이션!D458*시뮬레이션!F458</f>
        <v>20580991.272289701</v>
      </c>
      <c r="H458" s="2">
        <f>D458*시뮬레이션!E458*시뮬레이션!D458</f>
        <v>10016090.734213544</v>
      </c>
      <c r="J458" s="5">
        <f t="shared" si="29"/>
        <v>41730</v>
      </c>
      <c r="K458" s="2">
        <f t="shared" si="30"/>
        <v>30597082.006503247</v>
      </c>
      <c r="L458" s="2">
        <f>$C$2*시뮬레이션!F458*시뮬레이션!D458</f>
        <v>30770118.199460067</v>
      </c>
    </row>
    <row r="459" spans="2:12" x14ac:dyDescent="0.3">
      <c r="B459" s="1">
        <v>41731</v>
      </c>
      <c r="C459" s="46">
        <f>VLOOKUP(시뮬레이션!B459,시뮬레이션!$K:$Q,6,0)</f>
        <v>240.11698188249113</v>
      </c>
      <c r="D459" s="46">
        <f>VLOOKUP(시뮬레이션!B459,시뮬레이션!$K:$Q,7,0)</f>
        <v>260.29292692306336</v>
      </c>
      <c r="F459" s="5">
        <f t="shared" si="28"/>
        <v>41731</v>
      </c>
      <c r="G459" s="7">
        <f>C459*시뮬레이션!D459*시뮬레이션!F459</f>
        <v>20511275.515676357</v>
      </c>
      <c r="H459" s="2">
        <f>D459*시뮬레이션!E459*시뮬레이션!D459</f>
        <v>9977658.0246243849</v>
      </c>
      <c r="J459" s="5">
        <f t="shared" si="29"/>
        <v>41731</v>
      </c>
      <c r="K459" s="2">
        <f t="shared" si="30"/>
        <v>30488933.540300742</v>
      </c>
      <c r="L459" s="2">
        <f>$C$2*시뮬레이션!F459*시뮬레이션!D459</f>
        <v>30665887.939460605</v>
      </c>
    </row>
    <row r="460" spans="2:12" x14ac:dyDescent="0.3">
      <c r="B460" s="1">
        <v>41732</v>
      </c>
      <c r="C460" s="46">
        <f>VLOOKUP(시뮬레이션!B460,시뮬레이션!$K:$Q,6,0)</f>
        <v>240.11698188249113</v>
      </c>
      <c r="D460" s="46">
        <f>VLOOKUP(시뮬레이션!B460,시뮬레이션!$K:$Q,7,0)</f>
        <v>260.29292692306336</v>
      </c>
      <c r="F460" s="5">
        <f t="shared" si="28"/>
        <v>41732</v>
      </c>
      <c r="G460" s="7">
        <f>C460*시뮬레이션!D460*시뮬레이션!F460</f>
        <v>20564467.382064473</v>
      </c>
      <c r="H460" s="2">
        <f>D460*시뮬레이션!E460*시뮬레이션!D460</f>
        <v>9972391.1629408114</v>
      </c>
      <c r="J460" s="5">
        <f t="shared" si="29"/>
        <v>41732</v>
      </c>
      <c r="K460" s="2">
        <f t="shared" si="30"/>
        <v>30536858.545005284</v>
      </c>
      <c r="L460" s="2">
        <f>$C$2*시뮬레이션!F460*시뮬레이션!D460</f>
        <v>30745413.750164192</v>
      </c>
    </row>
    <row r="461" spans="2:12" x14ac:dyDescent="0.3">
      <c r="B461" s="1">
        <v>41733</v>
      </c>
      <c r="C461" s="46">
        <f>VLOOKUP(시뮬레이션!B461,시뮬레이션!$K:$Q,6,0)</f>
        <v>240.11698188249113</v>
      </c>
      <c r="D461" s="46">
        <f>VLOOKUP(시뮬레이션!B461,시뮬레이션!$K:$Q,7,0)</f>
        <v>260.29292692306336</v>
      </c>
      <c r="F461" s="5">
        <f t="shared" si="28"/>
        <v>41733</v>
      </c>
      <c r="G461" s="7">
        <f>C461*시뮬레이션!D461*시뮬레이션!F461</f>
        <v>19901940.423514318</v>
      </c>
      <c r="H461" s="2">
        <f>D461*시뮬레이션!E461*시뮬레이션!D461</f>
        <v>9667627.7313502803</v>
      </c>
      <c r="J461" s="5">
        <f t="shared" si="29"/>
        <v>41733</v>
      </c>
      <c r="K461" s="2">
        <f t="shared" si="30"/>
        <v>29569568.154864598</v>
      </c>
      <c r="L461" s="2">
        <f>$C$2*시뮬레이션!F461*시뮬레이션!D461</f>
        <v>29754886.493473459</v>
      </c>
    </row>
    <row r="462" spans="2:12" x14ac:dyDescent="0.3">
      <c r="B462" s="1">
        <v>41734</v>
      </c>
      <c r="C462" s="46">
        <f>VLOOKUP(시뮬레이션!B462,시뮬레이션!$K:$Q,6,0)</f>
        <v>240.11698188249113</v>
      </c>
      <c r="D462" s="46">
        <f>VLOOKUP(시뮬레이션!B462,시뮬레이션!$K:$Q,7,0)</f>
        <v>260.29292692306336</v>
      </c>
      <c r="F462" s="5">
        <f t="shared" si="28"/>
        <v>41734</v>
      </c>
      <c r="G462" s="7">
        <f>C462*시뮬레이션!D462*시뮬레이션!F462</f>
        <v>19901940.423514318</v>
      </c>
      <c r="H462" s="2">
        <f>D462*시뮬레이션!E462*시뮬레이션!D462</f>
        <v>9667627.7313502803</v>
      </c>
      <c r="J462" s="5">
        <f t="shared" si="29"/>
        <v>41734</v>
      </c>
      <c r="K462" s="2">
        <f t="shared" si="30"/>
        <v>29569568.154864598</v>
      </c>
      <c r="L462" s="2">
        <f>$C$2*시뮬레이션!F462*시뮬레이션!D462</f>
        <v>29754886.493473459</v>
      </c>
    </row>
    <row r="463" spans="2:12" x14ac:dyDescent="0.3">
      <c r="B463" s="1">
        <v>41735</v>
      </c>
      <c r="C463" s="46">
        <f>VLOOKUP(시뮬레이션!B463,시뮬레이션!$K:$Q,6,0)</f>
        <v>240.11698188249113</v>
      </c>
      <c r="D463" s="46">
        <f>VLOOKUP(시뮬레이션!B463,시뮬레이션!$K:$Q,7,0)</f>
        <v>260.29292692306336</v>
      </c>
      <c r="F463" s="5">
        <f t="shared" si="28"/>
        <v>41735</v>
      </c>
      <c r="G463" s="7">
        <f>C463*시뮬레이션!D463*시뮬레이션!F463</f>
        <v>19901940.423514318</v>
      </c>
      <c r="H463" s="2">
        <f>D463*시뮬레이션!E463*시뮬레이션!D463</f>
        <v>9667627.7313502803</v>
      </c>
      <c r="J463" s="5">
        <f t="shared" si="29"/>
        <v>41735</v>
      </c>
      <c r="K463" s="2">
        <f t="shared" si="30"/>
        <v>29569568.154864598</v>
      </c>
      <c r="L463" s="2">
        <f>$C$2*시뮬레이션!F463*시뮬레이션!D463</f>
        <v>29754886.493473459</v>
      </c>
    </row>
    <row r="464" spans="2:12" x14ac:dyDescent="0.3">
      <c r="B464" s="1">
        <v>41736</v>
      </c>
      <c r="C464" s="46">
        <f>VLOOKUP(시뮬레이션!B464,시뮬레이션!$K:$Q,6,0)</f>
        <v>240.11698188249113</v>
      </c>
      <c r="D464" s="46">
        <f>VLOOKUP(시뮬레이션!B464,시뮬레이션!$K:$Q,7,0)</f>
        <v>260.29292692306336</v>
      </c>
      <c r="F464" s="5">
        <f t="shared" si="28"/>
        <v>41736</v>
      </c>
      <c r="G464" s="7">
        <f>C464*시뮬레이션!D464*시뮬레이션!F464</f>
        <v>19757142.896035004</v>
      </c>
      <c r="H464" s="2">
        <f>D464*시뮬레이션!E464*시뮬레이션!D464</f>
        <v>9584216.021358218</v>
      </c>
      <c r="J464" s="5">
        <f t="shared" si="29"/>
        <v>41736</v>
      </c>
      <c r="K464" s="2">
        <f t="shared" si="30"/>
        <v>29341358.917393222</v>
      </c>
      <c r="L464" s="2">
        <f>$C$2*시뮬레이션!F464*시뮬레이션!D464</f>
        <v>29538403.381626125</v>
      </c>
    </row>
    <row r="465" spans="2:12" x14ac:dyDescent="0.3">
      <c r="B465" s="1">
        <v>41737</v>
      </c>
      <c r="C465" s="46">
        <f>VLOOKUP(시뮬레이션!B465,시뮬레이션!$K:$Q,6,0)</f>
        <v>240.11698188249113</v>
      </c>
      <c r="D465" s="46">
        <f>VLOOKUP(시뮬레이션!B465,시뮬레이션!$K:$Q,7,0)</f>
        <v>260.29292692306336</v>
      </c>
      <c r="F465" s="5">
        <f t="shared" si="28"/>
        <v>41737</v>
      </c>
      <c r="G465" s="7">
        <f>C465*시뮬레이션!D465*시뮬레이션!F465</f>
        <v>19955710.467583116</v>
      </c>
      <c r="H465" s="2">
        <f>D465*시뮬레이션!E465*시뮬레이션!D465</f>
        <v>9619672.6417523697</v>
      </c>
      <c r="J465" s="5">
        <f t="shared" si="29"/>
        <v>41737</v>
      </c>
      <c r="K465" s="2">
        <f t="shared" si="30"/>
        <v>29575383.109335486</v>
      </c>
      <c r="L465" s="2">
        <f>$C$2*시뮬레이션!F465*시뮬레이션!D465</f>
        <v>29835276.722967155</v>
      </c>
    </row>
    <row r="466" spans="2:12" x14ac:dyDescent="0.3">
      <c r="B466" s="1">
        <v>41738</v>
      </c>
      <c r="C466" s="46">
        <f>VLOOKUP(시뮬레이션!B466,시뮬레이션!$K:$Q,6,0)</f>
        <v>240.11698188249113</v>
      </c>
      <c r="D466" s="46">
        <f>VLOOKUP(시뮬레이션!B466,시뮬레이션!$K:$Q,7,0)</f>
        <v>260.29292692306336</v>
      </c>
      <c r="F466" s="5">
        <f t="shared" si="28"/>
        <v>41738</v>
      </c>
      <c r="G466" s="7">
        <f>C466*시뮬레이션!D466*시뮬레이션!F466</f>
        <v>19955198.634224538</v>
      </c>
      <c r="H466" s="2">
        <f>D466*시뮬레이션!E466*시뮬레이션!D466</f>
        <v>9694192.5859313253</v>
      </c>
      <c r="J466" s="5">
        <f t="shared" si="29"/>
        <v>41738</v>
      </c>
      <c r="K466" s="2">
        <f t="shared" si="30"/>
        <v>29649391.220155865</v>
      </c>
      <c r="L466" s="2">
        <f>$C$2*시뮬레이션!F466*시뮬레이션!D466</f>
        <v>29834511.493890788</v>
      </c>
    </row>
    <row r="467" spans="2:12" x14ac:dyDescent="0.3">
      <c r="B467" s="1">
        <v>41739</v>
      </c>
      <c r="C467" s="46">
        <f>VLOOKUP(시뮬레이션!B467,시뮬레이션!$K:$Q,6,0)</f>
        <v>240.11698188249113</v>
      </c>
      <c r="D467" s="46">
        <f>VLOOKUP(시뮬레이션!B467,시뮬레이션!$K:$Q,7,0)</f>
        <v>260.29292692306336</v>
      </c>
      <c r="F467" s="5">
        <f t="shared" si="28"/>
        <v>41739</v>
      </c>
      <c r="G467" s="7">
        <f>C467*시뮬레이션!D467*시뮬레이션!F467</f>
        <v>19314401.806312475</v>
      </c>
      <c r="H467" s="2">
        <f>D467*시뮬레이션!E467*시뮬레이션!D467</f>
        <v>9376103.0689717252</v>
      </c>
      <c r="J467" s="5">
        <f t="shared" si="29"/>
        <v>41739</v>
      </c>
      <c r="K467" s="2">
        <f t="shared" si="30"/>
        <v>28690504.875284202</v>
      </c>
      <c r="L467" s="2">
        <f>$C$2*시뮬레이션!F467*시뮬레이션!D467</f>
        <v>28876472.40452775</v>
      </c>
    </row>
    <row r="468" spans="2:12" x14ac:dyDescent="0.3">
      <c r="B468" s="1">
        <v>41740</v>
      </c>
      <c r="C468" s="46">
        <f>VLOOKUP(시뮬레이션!B468,시뮬레이션!$K:$Q,6,0)</f>
        <v>240.11698188249113</v>
      </c>
      <c r="D468" s="46">
        <f>VLOOKUP(시뮬레이션!B468,시뮬레이션!$K:$Q,7,0)</f>
        <v>260.29292692306336</v>
      </c>
      <c r="F468" s="5">
        <f t="shared" si="28"/>
        <v>41740</v>
      </c>
      <c r="G468" s="7">
        <f>C468*시뮬레이션!D468*시뮬레이션!F468</f>
        <v>18917715.922089357</v>
      </c>
      <c r="H468" s="2">
        <f>D468*시뮬레이션!E468*시뮬레이션!D468</f>
        <v>9205951.52054899</v>
      </c>
      <c r="J468" s="5">
        <f t="shared" si="29"/>
        <v>41740</v>
      </c>
      <c r="K468" s="2">
        <f t="shared" si="30"/>
        <v>28123667.442638345</v>
      </c>
      <c r="L468" s="2">
        <f>$C$2*시뮬레이션!F468*시뮬레이션!D468</f>
        <v>28283397.397395462</v>
      </c>
    </row>
    <row r="469" spans="2:12" x14ac:dyDescent="0.3">
      <c r="B469" s="1">
        <v>41741</v>
      </c>
      <c r="C469" s="46">
        <f>VLOOKUP(시뮬레이션!B469,시뮬레이션!$K:$Q,6,0)</f>
        <v>240.11698188249113</v>
      </c>
      <c r="D469" s="46">
        <f>VLOOKUP(시뮬레이션!B469,시뮬레이션!$K:$Q,7,0)</f>
        <v>260.29292692306336</v>
      </c>
      <c r="F469" s="5">
        <f t="shared" si="28"/>
        <v>41741</v>
      </c>
      <c r="G469" s="7">
        <f>C469*시뮬레이션!D469*시뮬레이션!F469</f>
        <v>18917715.922089357</v>
      </c>
      <c r="H469" s="2">
        <f>D469*시뮬레이션!E469*시뮬레이션!D469</f>
        <v>9205951.52054899</v>
      </c>
      <c r="J469" s="5">
        <f t="shared" si="29"/>
        <v>41741</v>
      </c>
      <c r="K469" s="2">
        <f t="shared" si="30"/>
        <v>28123667.442638345</v>
      </c>
      <c r="L469" s="2">
        <f>$C$2*시뮬레이션!F469*시뮬레이션!D469</f>
        <v>28283397.397395462</v>
      </c>
    </row>
    <row r="470" spans="2:12" x14ac:dyDescent="0.3">
      <c r="B470" s="1">
        <v>41742</v>
      </c>
      <c r="C470" s="46">
        <f>VLOOKUP(시뮬레이션!B470,시뮬레이션!$K:$Q,6,0)</f>
        <v>240.11698188249113</v>
      </c>
      <c r="D470" s="46">
        <f>VLOOKUP(시뮬레이션!B470,시뮬레이션!$K:$Q,7,0)</f>
        <v>260.29292692306336</v>
      </c>
      <c r="F470" s="5">
        <f t="shared" si="28"/>
        <v>41742</v>
      </c>
      <c r="G470" s="7">
        <f>C470*시뮬레이션!D470*시뮬레이션!F470</f>
        <v>18917715.922089357</v>
      </c>
      <c r="H470" s="2">
        <f>D470*시뮬레이션!E470*시뮬레이션!D470</f>
        <v>9205951.52054899</v>
      </c>
      <c r="J470" s="5">
        <f t="shared" si="29"/>
        <v>41742</v>
      </c>
      <c r="K470" s="2">
        <f t="shared" si="30"/>
        <v>28123667.442638345</v>
      </c>
      <c r="L470" s="2">
        <f>$C$2*시뮬레이션!F470*시뮬레이션!D470</f>
        <v>28283397.397395462</v>
      </c>
    </row>
    <row r="471" spans="2:12" x14ac:dyDescent="0.3">
      <c r="B471" s="1">
        <v>41743</v>
      </c>
      <c r="C471" s="46">
        <f>VLOOKUP(시뮬레이션!B471,시뮬레이션!$K:$Q,6,0)</f>
        <v>240.11698188249113</v>
      </c>
      <c r="D471" s="46">
        <f>VLOOKUP(시뮬레이션!B471,시뮬레이션!$K:$Q,7,0)</f>
        <v>260.29292692306336</v>
      </c>
      <c r="F471" s="5">
        <f t="shared" si="28"/>
        <v>41743</v>
      </c>
      <c r="G471" s="7">
        <f>C471*시뮬레이션!D471*시뮬레이션!F471</f>
        <v>19143923.839655925</v>
      </c>
      <c r="H471" s="2">
        <f>D471*시뮬레이션!E471*시뮬레이션!D471</f>
        <v>9325543.7028446626</v>
      </c>
      <c r="J471" s="5">
        <f t="shared" si="29"/>
        <v>41743</v>
      </c>
      <c r="K471" s="2">
        <f t="shared" si="30"/>
        <v>28469467.542500585</v>
      </c>
      <c r="L471" s="2">
        <f>$C$2*시뮬레이션!F471*시뮬레이션!D471</f>
        <v>28621595.119219899</v>
      </c>
    </row>
    <row r="472" spans="2:12" x14ac:dyDescent="0.3">
      <c r="B472" s="1">
        <v>41744</v>
      </c>
      <c r="C472" s="46">
        <f>VLOOKUP(시뮬레이션!B472,시뮬레이션!$K:$Q,6,0)</f>
        <v>240.11698188249113</v>
      </c>
      <c r="D472" s="46">
        <f>VLOOKUP(시뮬레이션!B472,시뮬레이션!$K:$Q,7,0)</f>
        <v>260.29292692306336</v>
      </c>
      <c r="F472" s="5">
        <f t="shared" si="28"/>
        <v>41744</v>
      </c>
      <c r="G472" s="7">
        <f>C472*시뮬레이션!D472*시뮬레이션!F472</f>
        <v>19300556.42102015</v>
      </c>
      <c r="H472" s="2">
        <f>D472*시뮬레이션!E472*시뮬레이션!D472</f>
        <v>9367435.1245726943</v>
      </c>
      <c r="J472" s="5">
        <f t="shared" si="29"/>
        <v>41744</v>
      </c>
      <c r="K472" s="2">
        <f t="shared" si="30"/>
        <v>28667991.545592844</v>
      </c>
      <c r="L472" s="2">
        <f>$C$2*시뮬레이션!F472*시뮬레이션!D472</f>
        <v>28855772.520040866</v>
      </c>
    </row>
    <row r="473" spans="2:12" x14ac:dyDescent="0.3">
      <c r="B473" s="1">
        <v>41745</v>
      </c>
      <c r="C473" s="46">
        <f>VLOOKUP(시뮬레이션!B473,시뮬레이션!$K:$Q,6,0)</f>
        <v>240.11698188249113</v>
      </c>
      <c r="D473" s="46">
        <f>VLOOKUP(시뮬레이션!B473,시뮬레이션!$K:$Q,7,0)</f>
        <v>260.29292692306336</v>
      </c>
      <c r="F473" s="5">
        <f t="shared" si="28"/>
        <v>41745</v>
      </c>
      <c r="G473" s="7">
        <f>C473*시뮬레이션!D473*시뮬레이션!F473</f>
        <v>19212526.053765796</v>
      </c>
      <c r="H473" s="2">
        <f>D473*시뮬레이션!E473*시뮬레이션!D473</f>
        <v>9325744.2504920457</v>
      </c>
      <c r="J473" s="5">
        <f t="shared" si="29"/>
        <v>41745</v>
      </c>
      <c r="K473" s="2">
        <f t="shared" si="30"/>
        <v>28538270.30425784</v>
      </c>
      <c r="L473" s="2">
        <f>$C$2*시뮬레이션!F473*시뮬레이션!D473</f>
        <v>28724160.550057407</v>
      </c>
    </row>
    <row r="474" spans="2:12" x14ac:dyDescent="0.3">
      <c r="B474" s="1">
        <v>41746</v>
      </c>
      <c r="C474" s="46">
        <f>VLOOKUP(시뮬레이션!B474,시뮬레이션!$K:$Q,6,0)</f>
        <v>240.11698188249113</v>
      </c>
      <c r="D474" s="46">
        <f>VLOOKUP(시뮬레이션!B474,시뮬레이션!$K:$Q,7,0)</f>
        <v>260.29292692306336</v>
      </c>
      <c r="F474" s="5">
        <f t="shared" si="28"/>
        <v>41746</v>
      </c>
      <c r="G474" s="7">
        <f>C474*시뮬레이션!D474*시뮬레이션!F474</f>
        <v>19595874.664241951</v>
      </c>
      <c r="H474" s="2">
        <f>D474*시뮬레이션!E474*시뮬레이션!D474</f>
        <v>9485104.8460504692</v>
      </c>
      <c r="J474" s="5">
        <f t="shared" si="29"/>
        <v>41746</v>
      </c>
      <c r="K474" s="2">
        <f t="shared" si="30"/>
        <v>29080979.510292418</v>
      </c>
      <c r="L474" s="2">
        <f>$C$2*시뮬레이션!F474*시뮬레이션!D474</f>
        <v>29297295.337390602</v>
      </c>
    </row>
    <row r="475" spans="2:12" x14ac:dyDescent="0.3">
      <c r="B475" s="1">
        <v>41747</v>
      </c>
      <c r="C475" s="46">
        <f>VLOOKUP(시뮬레이션!B475,시뮬레이션!$K:$Q,6,0)</f>
        <v>240.11698188249113</v>
      </c>
      <c r="D475" s="46">
        <f>VLOOKUP(시뮬레이션!B475,시뮬레이션!$K:$Q,7,0)</f>
        <v>260.29292692306336</v>
      </c>
      <c r="F475" s="5">
        <f t="shared" si="28"/>
        <v>41747</v>
      </c>
      <c r="G475" s="7">
        <f>C475*시뮬레이션!D475*시뮬레이션!F475</f>
        <v>19570031.545809489</v>
      </c>
      <c r="H475" s="2">
        <f>D475*시뮬레이션!E475*시뮬레이션!D475</f>
        <v>9472595.8515768461</v>
      </c>
      <c r="J475" s="5">
        <f t="shared" si="29"/>
        <v>41747</v>
      </c>
      <c r="K475" s="2">
        <f t="shared" si="30"/>
        <v>29042627.397386335</v>
      </c>
      <c r="L475" s="2">
        <f>$C$2*시뮬레이션!F475*시뮬레이션!D475</f>
        <v>29258657.946300495</v>
      </c>
    </row>
    <row r="476" spans="2:12" x14ac:dyDescent="0.3">
      <c r="B476" s="1">
        <v>41748</v>
      </c>
      <c r="C476" s="46">
        <f>VLOOKUP(시뮬레이션!B476,시뮬레이션!$K:$Q,6,0)</f>
        <v>240.11698188249113</v>
      </c>
      <c r="D476" s="46">
        <f>VLOOKUP(시뮬레이션!B476,시뮬레이션!$K:$Q,7,0)</f>
        <v>260.29292692306336</v>
      </c>
      <c r="F476" s="5">
        <f t="shared" si="28"/>
        <v>41748</v>
      </c>
      <c r="G476" s="7">
        <f>C476*시뮬레이션!D476*시뮬레이션!F476</f>
        <v>19570031.545809489</v>
      </c>
      <c r="H476" s="2">
        <f>D476*시뮬레이션!E476*시뮬레이션!D476</f>
        <v>9472595.8515768461</v>
      </c>
      <c r="J476" s="5">
        <f t="shared" si="29"/>
        <v>41748</v>
      </c>
      <c r="K476" s="2">
        <f t="shared" si="30"/>
        <v>29042627.397386335</v>
      </c>
      <c r="L476" s="2">
        <f>$C$2*시뮬레이션!F476*시뮬레이션!D476</f>
        <v>29258657.946300495</v>
      </c>
    </row>
    <row r="477" spans="2:12" x14ac:dyDescent="0.3">
      <c r="B477" s="1">
        <v>41749</v>
      </c>
      <c r="C477" s="46">
        <f>VLOOKUP(시뮬레이션!B477,시뮬레이션!$K:$Q,6,0)</f>
        <v>240.11698188249113</v>
      </c>
      <c r="D477" s="46">
        <f>VLOOKUP(시뮬레이션!B477,시뮬레이션!$K:$Q,7,0)</f>
        <v>260.29292692306336</v>
      </c>
      <c r="F477" s="5">
        <f t="shared" si="28"/>
        <v>41749</v>
      </c>
      <c r="G477" s="7">
        <f>C477*시뮬레이션!D477*시뮬레이션!F477</f>
        <v>19570031.545809489</v>
      </c>
      <c r="H477" s="2">
        <f>D477*시뮬레이션!E477*시뮬레이션!D477</f>
        <v>9472595.8515768461</v>
      </c>
      <c r="J477" s="5">
        <f t="shared" si="29"/>
        <v>41749</v>
      </c>
      <c r="K477" s="2">
        <f t="shared" si="30"/>
        <v>29042627.397386335</v>
      </c>
      <c r="L477" s="2">
        <f>$C$2*시뮬레이션!F477*시뮬레이션!D477</f>
        <v>29258657.946300495</v>
      </c>
    </row>
    <row r="478" spans="2:12" x14ac:dyDescent="0.3">
      <c r="B478" s="1">
        <v>41750</v>
      </c>
      <c r="C478" s="46">
        <f>VLOOKUP(시뮬레이션!B478,시뮬레이션!$K:$Q,6,0)</f>
        <v>240.11698188249113</v>
      </c>
      <c r="D478" s="46">
        <f>VLOOKUP(시뮬레이션!B478,시뮬레이션!$K:$Q,7,0)</f>
        <v>260.29292692306336</v>
      </c>
      <c r="F478" s="5">
        <f t="shared" si="28"/>
        <v>41750</v>
      </c>
      <c r="G478" s="7">
        <f>C478*시뮬레이션!D478*시뮬레이션!F478</f>
        <v>19777924.732676554</v>
      </c>
      <c r="H478" s="2">
        <f>D478*시뮬레이션!E478*시뮬레이션!D478</f>
        <v>9571348.3760119341</v>
      </c>
      <c r="J478" s="5">
        <f t="shared" si="29"/>
        <v>41750</v>
      </c>
      <c r="K478" s="2">
        <f t="shared" si="30"/>
        <v>29349273.108688489</v>
      </c>
      <c r="L478" s="2">
        <f>$C$2*시뮬레이션!F478*시뮬레이션!D478</f>
        <v>29569473.778644532</v>
      </c>
    </row>
    <row r="479" spans="2:12" x14ac:dyDescent="0.3">
      <c r="B479" s="1">
        <v>41751</v>
      </c>
      <c r="C479" s="46">
        <f>VLOOKUP(시뮬레이션!B479,시뮬레이션!$K:$Q,6,0)</f>
        <v>240.11698188249113</v>
      </c>
      <c r="D479" s="46">
        <f>VLOOKUP(시뮬레이션!B479,시뮬레이션!$K:$Q,7,0)</f>
        <v>260.29292692306336</v>
      </c>
      <c r="F479" s="5">
        <f t="shared" si="28"/>
        <v>41751</v>
      </c>
      <c r="G479" s="7">
        <f>C479*시뮬레이션!D479*시뮬레이션!F479</f>
        <v>19928567.980114896</v>
      </c>
      <c r="H479" s="2">
        <f>D479*시뮬레이션!E479*시뮬레이션!D479</f>
        <v>9647163.9197751302</v>
      </c>
      <c r="J479" s="5">
        <f t="shared" si="29"/>
        <v>41751</v>
      </c>
      <c r="K479" s="2">
        <f t="shared" si="30"/>
        <v>29575731.899890028</v>
      </c>
      <c r="L479" s="2">
        <f>$C$2*시뮬레이션!F479*시뮬레이션!D479</f>
        <v>29794696.678178497</v>
      </c>
    </row>
    <row r="480" spans="2:12" x14ac:dyDescent="0.3">
      <c r="B480" s="1">
        <v>41752</v>
      </c>
      <c r="C480" s="46">
        <f>VLOOKUP(시뮬레이션!B480,시뮬레이션!$K:$Q,6,0)</f>
        <v>240.11698188249113</v>
      </c>
      <c r="D480" s="46">
        <f>VLOOKUP(시뮬레이션!B480,시뮬레이션!$K:$Q,7,0)</f>
        <v>260.29292692306336</v>
      </c>
      <c r="F480" s="5">
        <f t="shared" si="28"/>
        <v>41752</v>
      </c>
      <c r="G480" s="7">
        <f>C480*시뮬레이션!D480*시뮬레이션!F480</f>
        <v>19949501.618712392</v>
      </c>
      <c r="H480" s="2">
        <f>D480*시뮬레이션!E480*시뮬레이션!D480</f>
        <v>9698655.3187378217</v>
      </c>
      <c r="J480" s="5">
        <f t="shared" si="29"/>
        <v>41752</v>
      </c>
      <c r="K480" s="2">
        <f t="shared" si="30"/>
        <v>29648156.937450215</v>
      </c>
      <c r="L480" s="2">
        <f>$C$2*시뮬레이션!F480*시뮬레이션!D480</f>
        <v>29825994.030452143</v>
      </c>
    </row>
    <row r="481" spans="2:12" x14ac:dyDescent="0.3">
      <c r="B481" s="1">
        <v>41753</v>
      </c>
      <c r="C481" s="46">
        <f>VLOOKUP(시뮬레이션!B481,시뮬레이션!$K:$Q,6,0)</f>
        <v>240.11698188249113</v>
      </c>
      <c r="D481" s="46">
        <f>VLOOKUP(시뮬레이션!B481,시뮬레이션!$K:$Q,7,0)</f>
        <v>260.29292692306336</v>
      </c>
      <c r="F481" s="5">
        <f t="shared" si="28"/>
        <v>41753</v>
      </c>
      <c r="G481" s="7">
        <f>C481*시뮬레이션!D481*시뮬레이션!F481</f>
        <v>20052196.050108805</v>
      </c>
      <c r="H481" s="2">
        <f>D481*시뮬레이션!E481*시뮬레이션!D481</f>
        <v>9726966.3611897528</v>
      </c>
      <c r="J481" s="5">
        <f t="shared" si="29"/>
        <v>41753</v>
      </c>
      <c r="K481" s="2">
        <f t="shared" si="30"/>
        <v>29779162.411298558</v>
      </c>
      <c r="L481" s="2">
        <f>$C$2*시뮬레이션!F481*시뮬레이션!D481</f>
        <v>29979529.870912291</v>
      </c>
    </row>
    <row r="482" spans="2:12" x14ac:dyDescent="0.3">
      <c r="B482" s="1">
        <v>41754</v>
      </c>
      <c r="C482" s="46">
        <f>VLOOKUP(시뮬레이션!B482,시뮬레이션!$K:$Q,6,0)</f>
        <v>240.11698188249113</v>
      </c>
      <c r="D482" s="46">
        <f>VLOOKUP(시뮬레이션!B482,시뮬레이션!$K:$Q,7,0)</f>
        <v>260.29292692306336</v>
      </c>
      <c r="F482" s="5">
        <f t="shared" si="28"/>
        <v>41754</v>
      </c>
      <c r="G482" s="7">
        <f>C482*시뮬레이션!D482*시뮬레이션!F482</f>
        <v>19438861.161297668</v>
      </c>
      <c r="H482" s="2">
        <f>D482*시뮬레이션!E482*시뮬레이션!D482</f>
        <v>9464005.6066500377</v>
      </c>
      <c r="J482" s="5">
        <f t="shared" si="29"/>
        <v>41754</v>
      </c>
      <c r="K482" s="2">
        <f t="shared" si="30"/>
        <v>28902866.767947704</v>
      </c>
      <c r="L482" s="2">
        <f>$C$2*시뮬레이션!F482*시뮬레이션!D482</f>
        <v>29062548.430373944</v>
      </c>
    </row>
    <row r="483" spans="2:12" x14ac:dyDescent="0.3">
      <c r="B483" s="1">
        <v>41755</v>
      </c>
      <c r="C483" s="46">
        <f>VLOOKUP(시뮬레이션!B483,시뮬레이션!$K:$Q,6,0)</f>
        <v>240.11698188249113</v>
      </c>
      <c r="D483" s="46">
        <f>VLOOKUP(시뮬레이션!B483,시뮬레이션!$K:$Q,7,0)</f>
        <v>260.29292692306336</v>
      </c>
      <c r="F483" s="5">
        <f t="shared" si="28"/>
        <v>41755</v>
      </c>
      <c r="G483" s="7">
        <f>C483*시뮬레이션!D483*시뮬레이션!F483</f>
        <v>19438861.161297668</v>
      </c>
      <c r="H483" s="2">
        <f>D483*시뮬레이션!E483*시뮬레이션!D483</f>
        <v>9464005.6066500377</v>
      </c>
      <c r="J483" s="5">
        <f t="shared" si="29"/>
        <v>41755</v>
      </c>
      <c r="K483" s="2">
        <f t="shared" si="30"/>
        <v>28902866.767947704</v>
      </c>
      <c r="L483" s="2">
        <f>$C$2*시뮬레이션!F483*시뮬레이션!D483</f>
        <v>29062548.430373944</v>
      </c>
    </row>
    <row r="484" spans="2:12" x14ac:dyDescent="0.3">
      <c r="B484" s="1">
        <v>41756</v>
      </c>
      <c r="C484" s="46">
        <f>VLOOKUP(시뮬레이션!B484,시뮬레이션!$K:$Q,6,0)</f>
        <v>240.11698188249113</v>
      </c>
      <c r="D484" s="46">
        <f>VLOOKUP(시뮬레이션!B484,시뮬레이션!$K:$Q,7,0)</f>
        <v>260.29292692306336</v>
      </c>
      <c r="F484" s="5">
        <f t="shared" si="28"/>
        <v>41756</v>
      </c>
      <c r="G484" s="7">
        <f>C484*시뮬레이션!D484*시뮬레이션!F484</f>
        <v>19438861.161297668</v>
      </c>
      <c r="H484" s="2">
        <f>D484*시뮬레이션!E484*시뮬레이션!D484</f>
        <v>9464005.6066500377</v>
      </c>
      <c r="J484" s="5">
        <f t="shared" si="29"/>
        <v>41756</v>
      </c>
      <c r="K484" s="2">
        <f t="shared" si="30"/>
        <v>28902866.767947704</v>
      </c>
      <c r="L484" s="2">
        <f>$C$2*시뮬레이션!F484*시뮬레이션!D484</f>
        <v>29062548.430373944</v>
      </c>
    </row>
    <row r="485" spans="2:12" x14ac:dyDescent="0.3">
      <c r="B485" s="1">
        <v>41757</v>
      </c>
      <c r="C485" s="46">
        <f>VLOOKUP(시뮬레이션!B485,시뮬레이션!$K:$Q,6,0)</f>
        <v>240.11698188249113</v>
      </c>
      <c r="D485" s="46">
        <f>VLOOKUP(시뮬레이션!B485,시뮬레이션!$K:$Q,7,0)</f>
        <v>260.29292692306336</v>
      </c>
      <c r="F485" s="5">
        <f t="shared" si="28"/>
        <v>41757</v>
      </c>
      <c r="G485" s="7">
        <f>C485*시뮬레이션!D485*시뮬레이션!F485</f>
        <v>19211534.538712509</v>
      </c>
      <c r="H485" s="2">
        <f>D485*시뮬레이션!E485*시뮬레이션!D485</f>
        <v>9339483.3451698516</v>
      </c>
      <c r="J485" s="5">
        <f t="shared" si="29"/>
        <v>41757</v>
      </c>
      <c r="K485" s="2">
        <f t="shared" si="30"/>
        <v>28551017.883882359</v>
      </c>
      <c r="L485" s="2">
        <f>$C$2*시뮬레이션!F485*시뮬레이션!D485</f>
        <v>28722678.161042098</v>
      </c>
    </row>
    <row r="486" spans="2:12" x14ac:dyDescent="0.3">
      <c r="B486" s="1">
        <v>41758</v>
      </c>
      <c r="C486" s="46">
        <f>VLOOKUP(시뮬레이션!B486,시뮬레이션!$K:$Q,6,0)</f>
        <v>240.11698188249113</v>
      </c>
      <c r="D486" s="46">
        <f>VLOOKUP(시뮬레이션!B486,시뮬레이션!$K:$Q,7,0)</f>
        <v>260.29292692306336</v>
      </c>
      <c r="F486" s="5">
        <f t="shared" si="28"/>
        <v>41758</v>
      </c>
      <c r="G486" s="7">
        <f>C486*시뮬레이션!D486*시뮬레이션!F486</f>
        <v>19256757.882939875</v>
      </c>
      <c r="H486" s="2">
        <f>D486*시뮬레이션!E486*시뮬레이션!D486</f>
        <v>9365409.3859213442</v>
      </c>
      <c r="J486" s="5">
        <f t="shared" si="29"/>
        <v>41758</v>
      </c>
      <c r="K486" s="2">
        <f t="shared" si="30"/>
        <v>28622167.268861219</v>
      </c>
      <c r="L486" s="2">
        <f>$C$2*시뮬레이션!F486*시뮬레이션!D486</f>
        <v>28790290.436313041</v>
      </c>
    </row>
    <row r="487" spans="2:12" x14ac:dyDescent="0.3">
      <c r="B487" s="1">
        <v>41759</v>
      </c>
      <c r="C487" s="46">
        <f>VLOOKUP(시뮬레이션!B487,시뮬레이션!$K:$Q,6,0)</f>
        <v>240.11698188249113</v>
      </c>
      <c r="D487" s="46">
        <f>VLOOKUP(시뮬레이션!B487,시뮬레이션!$K:$Q,7,0)</f>
        <v>260.29292692306336</v>
      </c>
      <c r="F487" s="5">
        <f t="shared" si="28"/>
        <v>41759</v>
      </c>
      <c r="G487" s="7">
        <f>C487*시뮬레이션!D487*시뮬레이션!F487</f>
        <v>19403969.162367865</v>
      </c>
      <c r="H487" s="2">
        <f>D487*시뮬레이션!E487*시뮬레이션!D487</f>
        <v>9480733.0326685924</v>
      </c>
      <c r="J487" s="5">
        <f t="shared" si="29"/>
        <v>41759</v>
      </c>
      <c r="K487" s="2">
        <f t="shared" si="30"/>
        <v>28884702.195036456</v>
      </c>
      <c r="L487" s="2">
        <f>$C$2*시뮬레이션!F487*시뮬레이션!D487</f>
        <v>29010382.287495732</v>
      </c>
    </row>
    <row r="488" spans="2:12" x14ac:dyDescent="0.3">
      <c r="B488" s="1">
        <v>41760</v>
      </c>
      <c r="C488" s="46">
        <f>VLOOKUP(시뮬레이션!B488,시뮬레이션!$K:$Q,6,0)</f>
        <v>240.11698188249113</v>
      </c>
      <c r="D488" s="46">
        <f>VLOOKUP(시뮬레이션!B488,시뮬레이션!$K:$Q,7,0)</f>
        <v>260.29292692306336</v>
      </c>
      <c r="F488" s="5">
        <f t="shared" si="28"/>
        <v>41760</v>
      </c>
      <c r="G488" s="7">
        <f>C488*시뮬레이션!D488*시뮬레이션!F488</f>
        <v>19341943.944485344</v>
      </c>
      <c r="H488" s="2">
        <f>D488*시뮬레이션!E488*시뮬레이션!D488</f>
        <v>9472513.3196037486</v>
      </c>
      <c r="J488" s="5">
        <f t="shared" si="29"/>
        <v>41760</v>
      </c>
      <c r="K488" s="2">
        <f t="shared" si="30"/>
        <v>28814457.264089093</v>
      </c>
      <c r="L488" s="2">
        <f>$C$2*시뮬레이션!F488*시뮬레이션!D488</f>
        <v>28917649.956951376</v>
      </c>
    </row>
    <row r="489" spans="2:12" x14ac:dyDescent="0.3">
      <c r="B489" s="1">
        <v>41761</v>
      </c>
      <c r="C489" s="46">
        <f>VLOOKUP(시뮬레이션!B489,시뮬레이션!$K:$Q,6,0)</f>
        <v>240.11698188249113</v>
      </c>
      <c r="D489" s="46">
        <f>VLOOKUP(시뮬레이션!B489,시뮬레이션!$K:$Q,7,0)</f>
        <v>260.29292692306336</v>
      </c>
      <c r="F489" s="5">
        <f t="shared" si="28"/>
        <v>41761</v>
      </c>
      <c r="G489" s="7">
        <f>C489*시뮬레이션!D489*시뮬레이션!F489</f>
        <v>19353517.342895102</v>
      </c>
      <c r="H489" s="2">
        <f>D489*시뮬레이션!E489*시뮬레이션!D489</f>
        <v>9476895.9614967518</v>
      </c>
      <c r="J489" s="5">
        <f t="shared" si="29"/>
        <v>41761</v>
      </c>
      <c r="K489" s="2">
        <f t="shared" si="30"/>
        <v>28830413.304391854</v>
      </c>
      <c r="L489" s="2">
        <f>$C$2*시뮬레이션!F489*시뮬레이션!D489</f>
        <v>28934953.051458642</v>
      </c>
    </row>
    <row r="490" spans="2:12" x14ac:dyDescent="0.3">
      <c r="B490" s="1">
        <v>41762</v>
      </c>
      <c r="C490" s="46">
        <f>VLOOKUP(시뮬레이션!B490,시뮬레이션!$K:$Q,6,0)</f>
        <v>240.11698188249113</v>
      </c>
      <c r="D490" s="46">
        <f>VLOOKUP(시뮬레이션!B490,시뮬레이션!$K:$Q,7,0)</f>
        <v>260.29292692306336</v>
      </c>
      <c r="F490" s="5">
        <f t="shared" si="28"/>
        <v>41762</v>
      </c>
      <c r="G490" s="7">
        <f>C490*시뮬레이션!D490*시뮬레이션!F490</f>
        <v>19353517.342895102</v>
      </c>
      <c r="H490" s="2">
        <f>D490*시뮬레이션!E490*시뮬레이션!D490</f>
        <v>9476895.9614967518</v>
      </c>
      <c r="J490" s="5">
        <f t="shared" si="29"/>
        <v>41762</v>
      </c>
      <c r="K490" s="2">
        <f t="shared" si="30"/>
        <v>28830413.304391854</v>
      </c>
      <c r="L490" s="2">
        <f>$C$2*시뮬레이션!F490*시뮬레이션!D490</f>
        <v>28934953.051458642</v>
      </c>
    </row>
    <row r="491" spans="2:12" x14ac:dyDescent="0.3">
      <c r="B491" s="1">
        <v>41763</v>
      </c>
      <c r="C491" s="46">
        <f>VLOOKUP(시뮬레이션!B491,시뮬레이션!$K:$Q,6,0)</f>
        <v>240.11698188249113</v>
      </c>
      <c r="D491" s="46">
        <f>VLOOKUP(시뮬레이션!B491,시뮬레이션!$K:$Q,7,0)</f>
        <v>260.29292692306336</v>
      </c>
      <c r="F491" s="5">
        <f t="shared" si="28"/>
        <v>41763</v>
      </c>
      <c r="G491" s="7">
        <f>C491*시뮬레이션!D491*시뮬레이션!F491</f>
        <v>19353517.342895102</v>
      </c>
      <c r="H491" s="2">
        <f>D491*시뮬레이션!E491*시뮬레이션!D491</f>
        <v>9476895.9614967518</v>
      </c>
      <c r="J491" s="5">
        <f t="shared" si="29"/>
        <v>41763</v>
      </c>
      <c r="K491" s="2">
        <f t="shared" si="30"/>
        <v>28830413.304391854</v>
      </c>
      <c r="L491" s="2">
        <f>$C$2*시뮬레이션!F491*시뮬레이션!D491</f>
        <v>28934953.051458642</v>
      </c>
    </row>
    <row r="492" spans="2:12" x14ac:dyDescent="0.3">
      <c r="B492" s="1">
        <v>41764</v>
      </c>
      <c r="C492" s="46">
        <f>VLOOKUP(시뮬레이션!B492,시뮬레이션!$K:$Q,6,0)</f>
        <v>240.11698188249113</v>
      </c>
      <c r="D492" s="46">
        <f>VLOOKUP(시뮬레이션!B492,시뮬레이션!$K:$Q,7,0)</f>
        <v>260.29292692306336</v>
      </c>
      <c r="F492" s="5">
        <f t="shared" si="28"/>
        <v>41764</v>
      </c>
      <c r="G492" s="7">
        <f>C492*시뮬레이션!D492*시뮬레이션!F492</f>
        <v>19370834.819745447</v>
      </c>
      <c r="H492" s="2">
        <f>D492*시뮬레이션!E492*시뮬레이션!D492</f>
        <v>9490405.5190531742</v>
      </c>
      <c r="J492" s="5">
        <f t="shared" si="29"/>
        <v>41764</v>
      </c>
      <c r="K492" s="2">
        <f t="shared" si="30"/>
        <v>28861240.33879862</v>
      </c>
      <c r="L492" s="2">
        <f>$C$2*시뮬레이션!F492*시뮬레이션!D492</f>
        <v>28960843.971995547</v>
      </c>
    </row>
    <row r="493" spans="2:12" x14ac:dyDescent="0.3">
      <c r="B493" s="1">
        <v>41765</v>
      </c>
      <c r="C493" s="46">
        <f>VLOOKUP(시뮬레이션!B493,시뮬레이션!$K:$Q,6,0)</f>
        <v>240.11698188249113</v>
      </c>
      <c r="D493" s="46">
        <f>VLOOKUP(시뮬레이션!B493,시뮬레이션!$K:$Q,7,0)</f>
        <v>260.29292692306336</v>
      </c>
      <c r="F493" s="5">
        <f t="shared" si="28"/>
        <v>41765</v>
      </c>
      <c r="G493" s="7">
        <f>C493*시뮬레이션!D493*시뮬레이션!F493</f>
        <v>19296617.061815389</v>
      </c>
      <c r="H493" s="2">
        <f>D493*시뮬레이션!E493*시뮬레이션!D493</f>
        <v>9556193.3768806513</v>
      </c>
      <c r="J493" s="5">
        <f t="shared" si="29"/>
        <v>41765</v>
      </c>
      <c r="K493" s="2">
        <f t="shared" si="30"/>
        <v>28852810.438696042</v>
      </c>
      <c r="L493" s="2">
        <f>$C$2*시뮬레이션!F493*시뮬레이션!D493</f>
        <v>28849882.883980237</v>
      </c>
    </row>
    <row r="494" spans="2:12" x14ac:dyDescent="0.3">
      <c r="B494" s="1">
        <v>41766</v>
      </c>
      <c r="C494" s="46">
        <f>VLOOKUP(시뮬레이션!B494,시뮬레이션!$K:$Q,6,0)</f>
        <v>240.11698188249113</v>
      </c>
      <c r="D494" s="46">
        <f>VLOOKUP(시뮬레이션!B494,시뮬레이션!$K:$Q,7,0)</f>
        <v>260.29292692306336</v>
      </c>
      <c r="F494" s="5">
        <f t="shared" si="28"/>
        <v>41766</v>
      </c>
      <c r="G494" s="7">
        <f>C494*시뮬레이션!D494*시뮬레이션!F494</f>
        <v>19160705.927671768</v>
      </c>
      <c r="H494" s="2">
        <f>D494*시뮬레이션!E494*시뮬레이션!D494</f>
        <v>9487689.6962840185</v>
      </c>
      <c r="J494" s="5">
        <f t="shared" si="29"/>
        <v>41766</v>
      </c>
      <c r="K494" s="2">
        <f t="shared" si="30"/>
        <v>28648395.623955786</v>
      </c>
      <c r="L494" s="2">
        <f>$C$2*시뮬레이션!F494*시뮬레이션!D494</f>
        <v>28646685.593485661</v>
      </c>
    </row>
    <row r="495" spans="2:12" x14ac:dyDescent="0.3">
      <c r="B495" s="1">
        <v>41767</v>
      </c>
      <c r="C495" s="46">
        <f>VLOOKUP(시뮬레이션!B495,시뮬레이션!$K:$Q,6,0)</f>
        <v>240.11698188249113</v>
      </c>
      <c r="D495" s="46">
        <f>VLOOKUP(시뮬레이션!B495,시뮬레이션!$K:$Q,7,0)</f>
        <v>260.29292692306336</v>
      </c>
      <c r="F495" s="5">
        <f t="shared" si="28"/>
        <v>41767</v>
      </c>
      <c r="G495" s="7">
        <f>C495*시뮬레이션!D495*시뮬레이션!F495</f>
        <v>19295192.56782037</v>
      </c>
      <c r="H495" s="2">
        <f>D495*시뮬레이션!E495*시뮬레이션!D495</f>
        <v>9577019.9963691924</v>
      </c>
      <c r="J495" s="5">
        <f t="shared" si="29"/>
        <v>41767</v>
      </c>
      <c r="K495" s="2">
        <f t="shared" si="30"/>
        <v>28872212.564189561</v>
      </c>
      <c r="L495" s="2">
        <f>$C$2*시뮬레이션!F495*시뮬레이션!D495</f>
        <v>28847753.159127764</v>
      </c>
    </row>
    <row r="496" spans="2:12" x14ac:dyDescent="0.3">
      <c r="B496" s="1">
        <v>41768</v>
      </c>
      <c r="C496" s="46">
        <f>VLOOKUP(시뮬레이션!B496,시뮬레이션!$K:$Q,6,0)</f>
        <v>240.11698188249113</v>
      </c>
      <c r="D496" s="46">
        <f>VLOOKUP(시뮬레이션!B496,시뮬레이션!$K:$Q,7,0)</f>
        <v>260.29292692306336</v>
      </c>
      <c r="F496" s="5">
        <f t="shared" si="28"/>
        <v>41768</v>
      </c>
      <c r="G496" s="7">
        <f>C496*시뮬레이션!D496*시뮬레이션!F496</f>
        <v>19265767.792451054</v>
      </c>
      <c r="H496" s="2">
        <f>D496*시뮬레이션!E496*시뮬레이션!D496</f>
        <v>9550048.6519224755</v>
      </c>
      <c r="J496" s="5">
        <f t="shared" si="29"/>
        <v>41768</v>
      </c>
      <c r="K496" s="2">
        <f t="shared" si="30"/>
        <v>28815816.444373529</v>
      </c>
      <c r="L496" s="2">
        <f>$C$2*시뮬레이션!F496*시뮬레이션!D496</f>
        <v>28803760.923567884</v>
      </c>
    </row>
    <row r="497" spans="2:12" x14ac:dyDescent="0.3">
      <c r="B497" s="1">
        <v>41769</v>
      </c>
      <c r="C497" s="46">
        <f>VLOOKUP(시뮬레이션!B497,시뮬레이션!$K:$Q,6,0)</f>
        <v>240.11698188249113</v>
      </c>
      <c r="D497" s="46">
        <f>VLOOKUP(시뮬레이션!B497,시뮬레이션!$K:$Q,7,0)</f>
        <v>260.29292692306336</v>
      </c>
      <c r="F497" s="5">
        <f t="shared" si="28"/>
        <v>41769</v>
      </c>
      <c r="G497" s="7">
        <f>C497*시뮬레이션!D497*시뮬레이션!F497</f>
        <v>19265767.792451054</v>
      </c>
      <c r="H497" s="2">
        <f>D497*시뮬레이션!E497*시뮬레이션!D497</f>
        <v>9550048.6519224755</v>
      </c>
      <c r="J497" s="5">
        <f t="shared" si="29"/>
        <v>41769</v>
      </c>
      <c r="K497" s="2">
        <f t="shared" si="30"/>
        <v>28815816.444373529</v>
      </c>
      <c r="L497" s="2">
        <f>$C$2*시뮬레이션!F497*시뮬레이션!D497</f>
        <v>28803760.923567884</v>
      </c>
    </row>
    <row r="498" spans="2:12" x14ac:dyDescent="0.3">
      <c r="B498" s="1">
        <v>41770</v>
      </c>
      <c r="C498" s="46">
        <f>VLOOKUP(시뮬레이션!B498,시뮬레이션!$K:$Q,6,0)</f>
        <v>240.11698188249113</v>
      </c>
      <c r="D498" s="46">
        <f>VLOOKUP(시뮬레이션!B498,시뮬레이션!$K:$Q,7,0)</f>
        <v>260.29292692306336</v>
      </c>
      <c r="F498" s="5">
        <f t="shared" si="28"/>
        <v>41770</v>
      </c>
      <c r="G498" s="7">
        <f>C498*시뮬레이션!D498*시뮬레이션!F498</f>
        <v>19265767.792451054</v>
      </c>
      <c r="H498" s="2">
        <f>D498*시뮬레이션!E498*시뮬레이션!D498</f>
        <v>9550048.6519224755</v>
      </c>
      <c r="J498" s="5">
        <f t="shared" si="29"/>
        <v>41770</v>
      </c>
      <c r="K498" s="2">
        <f t="shared" si="30"/>
        <v>28815816.444373529</v>
      </c>
      <c r="L498" s="2">
        <f>$C$2*시뮬레이션!F498*시뮬레이션!D498</f>
        <v>28803760.923567884</v>
      </c>
    </row>
    <row r="499" spans="2:12" x14ac:dyDescent="0.3">
      <c r="B499" s="1">
        <v>41771</v>
      </c>
      <c r="C499" s="46">
        <f>VLOOKUP(시뮬레이션!B499,시뮬레이션!$K:$Q,6,0)</f>
        <v>240.11698188249113</v>
      </c>
      <c r="D499" s="46">
        <f>VLOOKUP(시뮬레이션!B499,시뮬레이션!$K:$Q,7,0)</f>
        <v>260.29292692306336</v>
      </c>
      <c r="F499" s="5">
        <f t="shared" si="28"/>
        <v>41771</v>
      </c>
      <c r="G499" s="7">
        <f>C499*시뮬레이션!D499*시뮬레이션!F499</f>
        <v>19617530.406639066</v>
      </c>
      <c r="H499" s="2">
        <f>D499*시뮬레이션!E499*시뮬레이션!D499</f>
        <v>9710101.2365524881</v>
      </c>
      <c r="J499" s="5">
        <f t="shared" si="29"/>
        <v>41771</v>
      </c>
      <c r="K499" s="2">
        <f t="shared" si="30"/>
        <v>29327631.643191554</v>
      </c>
      <c r="L499" s="2">
        <f>$C$2*시뮬레이션!F499*시뮬레이션!D499</f>
        <v>29329672.288745388</v>
      </c>
    </row>
    <row r="500" spans="2:12" x14ac:dyDescent="0.3">
      <c r="B500" s="1">
        <v>41772</v>
      </c>
      <c r="C500" s="46">
        <f>VLOOKUP(시뮬레이션!B500,시뮬레이션!$K:$Q,6,0)</f>
        <v>240.11698188249113</v>
      </c>
      <c r="D500" s="46">
        <f>VLOOKUP(시뮬레이션!B500,시뮬레이션!$K:$Q,7,0)</f>
        <v>260.29292692306336</v>
      </c>
      <c r="F500" s="5">
        <f t="shared" si="28"/>
        <v>41772</v>
      </c>
      <c r="G500" s="7">
        <f>C500*시뮬레이션!D500*시뮬레이션!F500</f>
        <v>19417912.635447294</v>
      </c>
      <c r="H500" s="2">
        <f>D500*시뮬레이션!E500*시뮬레이션!D500</f>
        <v>9647537.8509000409</v>
      </c>
      <c r="J500" s="5">
        <f t="shared" si="29"/>
        <v>41772</v>
      </c>
      <c r="K500" s="2">
        <f t="shared" si="30"/>
        <v>29065450.486347333</v>
      </c>
      <c r="L500" s="2">
        <f>$C$2*시뮬레이션!F500*시뮬레이션!D500</f>
        <v>29031228.820545997</v>
      </c>
    </row>
    <row r="501" spans="2:12" x14ac:dyDescent="0.3">
      <c r="B501" s="1">
        <v>41773</v>
      </c>
      <c r="C501" s="46">
        <f>VLOOKUP(시뮬레이션!B501,시뮬레이션!$K:$Q,6,0)</f>
        <v>240.11698188249113</v>
      </c>
      <c r="D501" s="46">
        <f>VLOOKUP(시뮬레이션!B501,시뮬레이션!$K:$Q,7,0)</f>
        <v>260.29292692306336</v>
      </c>
      <c r="F501" s="5">
        <f t="shared" si="28"/>
        <v>41773</v>
      </c>
      <c r="G501" s="7">
        <f>C501*시뮬레이션!D501*시뮬레이션!F501</f>
        <v>19363318.67797856</v>
      </c>
      <c r="H501" s="2">
        <f>D501*시뮬레이션!E501*시뮬레이션!D501</f>
        <v>9640593.9741909113</v>
      </c>
      <c r="J501" s="5">
        <f t="shared" si="29"/>
        <v>41773</v>
      </c>
      <c r="K501" s="2">
        <f t="shared" si="30"/>
        <v>29003912.652169473</v>
      </c>
      <c r="L501" s="2">
        <f>$C$2*시뮬레이션!F501*시뮬레이션!D501</f>
        <v>28949606.77901921</v>
      </c>
    </row>
    <row r="502" spans="2:12" x14ac:dyDescent="0.3">
      <c r="B502" s="1">
        <v>41774</v>
      </c>
      <c r="C502" s="46">
        <f>VLOOKUP(시뮬레이션!B502,시뮬레이션!$K:$Q,6,0)</f>
        <v>240.11698188249113</v>
      </c>
      <c r="D502" s="46">
        <f>VLOOKUP(시뮬레이션!B502,시뮬레이션!$K:$Q,7,0)</f>
        <v>260.29292692306336</v>
      </c>
      <c r="F502" s="5">
        <f t="shared" si="28"/>
        <v>41774</v>
      </c>
      <c r="G502" s="7">
        <f>C502*시뮬레이션!D502*시뮬레이션!F502</f>
        <v>19088792.212241363</v>
      </c>
      <c r="H502" s="2">
        <f>D502*시뮬레이션!E502*시뮬레이션!D502</f>
        <v>9506876.9945628978</v>
      </c>
      <c r="J502" s="5">
        <f t="shared" si="29"/>
        <v>41774</v>
      </c>
      <c r="K502" s="2">
        <f t="shared" si="30"/>
        <v>28595669.206804261</v>
      </c>
      <c r="L502" s="2">
        <f>$C$2*시뮬레이션!F502*시뮬레이션!D502</f>
        <v>28539169.22099027</v>
      </c>
    </row>
    <row r="503" spans="2:12" x14ac:dyDescent="0.3">
      <c r="B503" s="1">
        <v>41775</v>
      </c>
      <c r="C503" s="46">
        <f>VLOOKUP(시뮬레이션!B503,시뮬레이션!$K:$Q,6,0)</f>
        <v>240.11698188249113</v>
      </c>
      <c r="D503" s="46">
        <f>VLOOKUP(시뮬레이션!B503,시뮬레이션!$K:$Q,7,0)</f>
        <v>260.29292692306336</v>
      </c>
      <c r="F503" s="5">
        <f t="shared" si="28"/>
        <v>41775</v>
      </c>
      <c r="G503" s="7">
        <f>C503*시뮬레이션!D503*시뮬레이션!F503</f>
        <v>19279422.764976747</v>
      </c>
      <c r="H503" s="2">
        <f>D503*시뮬레이션!E503*시뮬레이션!D503</f>
        <v>9558336.6459226608</v>
      </c>
      <c r="J503" s="5">
        <f t="shared" si="29"/>
        <v>41775</v>
      </c>
      <c r="K503" s="2">
        <f t="shared" si="30"/>
        <v>28837759.410899408</v>
      </c>
      <c r="L503" s="2">
        <f>$C$2*시뮬레이션!F503*시뮬레이션!D503</f>
        <v>28824176.126755487</v>
      </c>
    </row>
    <row r="504" spans="2:12" x14ac:dyDescent="0.3">
      <c r="B504" s="1">
        <v>41776</v>
      </c>
      <c r="C504" s="46">
        <f>VLOOKUP(시뮬레이션!B504,시뮬레이션!$K:$Q,6,0)</f>
        <v>240.11698188249113</v>
      </c>
      <c r="D504" s="46">
        <f>VLOOKUP(시뮬레이션!B504,시뮬레이션!$K:$Q,7,0)</f>
        <v>260.29292692306336</v>
      </c>
      <c r="F504" s="5">
        <f t="shared" si="28"/>
        <v>41776</v>
      </c>
      <c r="G504" s="7">
        <f>C504*시뮬레이션!D504*시뮬레이션!F504</f>
        <v>19279422.764976747</v>
      </c>
      <c r="H504" s="2">
        <f>D504*시뮬레이션!E504*시뮬레이션!D504</f>
        <v>9558336.6459226608</v>
      </c>
      <c r="J504" s="5">
        <f t="shared" si="29"/>
        <v>41776</v>
      </c>
      <c r="K504" s="2">
        <f t="shared" si="30"/>
        <v>28837759.410899408</v>
      </c>
      <c r="L504" s="2">
        <f>$C$2*시뮬레이션!F504*시뮬레이션!D504</f>
        <v>28824176.126755487</v>
      </c>
    </row>
    <row r="505" spans="2:12" x14ac:dyDescent="0.3">
      <c r="B505" s="1">
        <v>41777</v>
      </c>
      <c r="C505" s="46">
        <f>VLOOKUP(시뮬레이션!B505,시뮬레이션!$K:$Q,6,0)</f>
        <v>240.11698188249113</v>
      </c>
      <c r="D505" s="46">
        <f>VLOOKUP(시뮬레이션!B505,시뮬레이션!$K:$Q,7,0)</f>
        <v>260.29292692306336</v>
      </c>
      <c r="F505" s="5">
        <f t="shared" si="28"/>
        <v>41777</v>
      </c>
      <c r="G505" s="7">
        <f>C505*시뮬레이션!D505*시뮬레이션!F505</f>
        <v>19279422.764976747</v>
      </c>
      <c r="H505" s="2">
        <f>D505*시뮬레이션!E505*시뮬레이션!D505</f>
        <v>9558336.6459226608</v>
      </c>
      <c r="J505" s="5">
        <f t="shared" si="29"/>
        <v>41777</v>
      </c>
      <c r="K505" s="2">
        <f t="shared" si="30"/>
        <v>28837759.410899408</v>
      </c>
      <c r="L505" s="2">
        <f>$C$2*시뮬레이션!F505*시뮬레이션!D505</f>
        <v>28824176.126755487</v>
      </c>
    </row>
    <row r="506" spans="2:12" x14ac:dyDescent="0.3">
      <c r="B506" s="1">
        <v>41778</v>
      </c>
      <c r="C506" s="46">
        <f>VLOOKUP(시뮬레이션!B506,시뮬레이션!$K:$Q,6,0)</f>
        <v>240.11698188249113</v>
      </c>
      <c r="D506" s="46">
        <f>VLOOKUP(시뮬레이션!B506,시뮬레이션!$K:$Q,7,0)</f>
        <v>260.29292692306336</v>
      </c>
      <c r="F506" s="5">
        <f t="shared" si="28"/>
        <v>41778</v>
      </c>
      <c r="G506" s="7">
        <f>C506*시뮬레이션!D506*시뮬레이션!F506</f>
        <v>19433761.244684368</v>
      </c>
      <c r="H506" s="2">
        <f>D506*시뮬레이션!E506*시뮬레이션!D506</f>
        <v>9601702.3847652636</v>
      </c>
      <c r="J506" s="5">
        <f t="shared" si="29"/>
        <v>41778</v>
      </c>
      <c r="K506" s="2">
        <f t="shared" si="30"/>
        <v>29035463.629449632</v>
      </c>
      <c r="L506" s="2">
        <f>$C$2*시뮬레이션!F506*시뮬레이션!D506</f>
        <v>29054923.674358916</v>
      </c>
    </row>
    <row r="507" spans="2:12" x14ac:dyDescent="0.3">
      <c r="B507" s="1">
        <v>41779</v>
      </c>
      <c r="C507" s="46">
        <f>VLOOKUP(시뮬레이션!B507,시뮬레이션!$K:$Q,6,0)</f>
        <v>240.11698188249113</v>
      </c>
      <c r="D507" s="46">
        <f>VLOOKUP(시뮬레이션!B507,시뮬레이션!$K:$Q,7,0)</f>
        <v>260.29292692306336</v>
      </c>
      <c r="F507" s="5">
        <f t="shared" si="28"/>
        <v>41779</v>
      </c>
      <c r="G507" s="7">
        <f>C507*시뮬레이션!D507*시뮬레이션!F507</f>
        <v>19402765.383902594</v>
      </c>
      <c r="H507" s="2">
        <f>D507*시뮬레이션!E507*시뮬레이션!D507</f>
        <v>9586857.2197883204</v>
      </c>
      <c r="J507" s="5">
        <f t="shared" si="29"/>
        <v>41779</v>
      </c>
      <c r="K507" s="2">
        <f t="shared" si="30"/>
        <v>28989622.603690915</v>
      </c>
      <c r="L507" s="2">
        <f>$C$2*시뮬레이션!F507*시뮬레이션!D507</f>
        <v>29008582.548835319</v>
      </c>
    </row>
    <row r="508" spans="2:12" x14ac:dyDescent="0.3">
      <c r="B508" s="1">
        <v>41780</v>
      </c>
      <c r="C508" s="46">
        <f>VLOOKUP(시뮬레이션!B508,시뮬레이션!$K:$Q,6,0)</f>
        <v>240.11698188249113</v>
      </c>
      <c r="D508" s="46">
        <f>VLOOKUP(시뮬레이션!B508,시뮬레이션!$K:$Q,7,0)</f>
        <v>260.29292692306336</v>
      </c>
      <c r="F508" s="5">
        <f t="shared" si="28"/>
        <v>41780</v>
      </c>
      <c r="G508" s="7">
        <f>C508*시뮬레이션!D508*시뮬레이션!F508</f>
        <v>19527884.820470978</v>
      </c>
      <c r="H508" s="2">
        <f>D508*시뮬레이션!E508*시뮬레이션!D508</f>
        <v>9670744.378725823</v>
      </c>
      <c r="J508" s="5">
        <f t="shared" si="29"/>
        <v>41780</v>
      </c>
      <c r="K508" s="2">
        <f t="shared" si="30"/>
        <v>29198629.199196801</v>
      </c>
      <c r="L508" s="2">
        <f>$C$2*시뮬레이션!F508*시뮬레이션!D508</f>
        <v>29195645.445919514</v>
      </c>
    </row>
    <row r="509" spans="2:12" x14ac:dyDescent="0.3">
      <c r="B509" s="1">
        <v>41781</v>
      </c>
      <c r="C509" s="46">
        <f>VLOOKUP(시뮬레이션!B509,시뮬레이션!$K:$Q,6,0)</f>
        <v>240.11698188249113</v>
      </c>
      <c r="D509" s="46">
        <f>VLOOKUP(시뮬레이션!B509,시뮬레이션!$K:$Q,7,0)</f>
        <v>260.29292692306336</v>
      </c>
      <c r="F509" s="5">
        <f t="shared" si="28"/>
        <v>41781</v>
      </c>
      <c r="G509" s="7">
        <f>C509*시뮬레이션!D509*시뮬레이션!F509</f>
        <v>19563557.511743974</v>
      </c>
      <c r="H509" s="2">
        <f>D509*시뮬레이션!E509*시뮬레이션!D509</f>
        <v>9668825.8753918298</v>
      </c>
      <c r="J509" s="5">
        <f t="shared" si="29"/>
        <v>41781</v>
      </c>
      <c r="K509" s="2">
        <f t="shared" si="30"/>
        <v>29232383.387135804</v>
      </c>
      <c r="L509" s="2">
        <f>$C$2*시뮬레이션!F509*시뮬레이션!D509</f>
        <v>29248978.782124788</v>
      </c>
    </row>
    <row r="510" spans="2:12" x14ac:dyDescent="0.3">
      <c r="B510" s="1">
        <v>41782</v>
      </c>
      <c r="C510" s="46">
        <f>VLOOKUP(시뮬레이션!B510,시뮬레이션!$K:$Q,6,0)</f>
        <v>240.11698188249113</v>
      </c>
      <c r="D510" s="46">
        <f>VLOOKUP(시뮬레이션!B510,시뮬레이션!$K:$Q,7,0)</f>
        <v>260.29292692306336</v>
      </c>
      <c r="F510" s="5">
        <f t="shared" si="28"/>
        <v>41782</v>
      </c>
      <c r="G510" s="7">
        <f>C510*시뮬레이션!D510*시뮬레이션!F510</f>
        <v>19759526.033068493</v>
      </c>
      <c r="H510" s="2">
        <f>D510*시뮬레이션!E510*시뮬레이션!D510</f>
        <v>9760256.7360622641</v>
      </c>
      <c r="J510" s="5">
        <f t="shared" si="29"/>
        <v>41782</v>
      </c>
      <c r="K510" s="2">
        <f t="shared" si="30"/>
        <v>29519782.769130759</v>
      </c>
      <c r="L510" s="2">
        <f>$C$2*시뮬레이션!F510*시뮬레이션!D510</f>
        <v>29541966.349378057</v>
      </c>
    </row>
    <row r="511" spans="2:12" x14ac:dyDescent="0.3">
      <c r="B511" s="1">
        <v>41783</v>
      </c>
      <c r="C511" s="46">
        <f>VLOOKUP(시뮬레이션!B511,시뮬레이션!$K:$Q,6,0)</f>
        <v>240.11698188249113</v>
      </c>
      <c r="D511" s="46">
        <f>VLOOKUP(시뮬레이션!B511,시뮬레이션!$K:$Q,7,0)</f>
        <v>260.29292692306336</v>
      </c>
      <c r="F511" s="5">
        <f t="shared" si="28"/>
        <v>41783</v>
      </c>
      <c r="G511" s="7">
        <f>C511*시뮬레이션!D511*시뮬레이션!F511</f>
        <v>19759526.033068493</v>
      </c>
      <c r="H511" s="2">
        <f>D511*시뮬레이션!E511*시뮬레이션!D511</f>
        <v>9760256.7360622641</v>
      </c>
      <c r="J511" s="5">
        <f t="shared" si="29"/>
        <v>41783</v>
      </c>
      <c r="K511" s="2">
        <f t="shared" si="30"/>
        <v>29519782.769130759</v>
      </c>
      <c r="L511" s="2">
        <f>$C$2*시뮬레이션!F511*시뮬레이션!D511</f>
        <v>29541966.349378057</v>
      </c>
    </row>
    <row r="512" spans="2:12" x14ac:dyDescent="0.3">
      <c r="B512" s="1">
        <v>41784</v>
      </c>
      <c r="C512" s="46">
        <f>VLOOKUP(시뮬레이션!B512,시뮬레이션!$K:$Q,6,0)</f>
        <v>240.11698188249113</v>
      </c>
      <c r="D512" s="46">
        <f>VLOOKUP(시뮬레이션!B512,시뮬레이션!$K:$Q,7,0)</f>
        <v>260.29292692306336</v>
      </c>
      <c r="F512" s="5">
        <f t="shared" si="28"/>
        <v>41784</v>
      </c>
      <c r="G512" s="7">
        <f>C512*시뮬레이션!D512*시뮬레이션!F512</f>
        <v>19759526.033068493</v>
      </c>
      <c r="H512" s="2">
        <f>D512*시뮬레이션!E512*시뮬레이션!D512</f>
        <v>9760256.7360622641</v>
      </c>
      <c r="J512" s="5">
        <f t="shared" si="29"/>
        <v>41784</v>
      </c>
      <c r="K512" s="2">
        <f t="shared" si="30"/>
        <v>29519782.769130759</v>
      </c>
      <c r="L512" s="2">
        <f>$C$2*시뮬레이션!F512*시뮬레이션!D512</f>
        <v>29541966.349378057</v>
      </c>
    </row>
    <row r="513" spans="2:12" x14ac:dyDescent="0.3">
      <c r="B513" s="1">
        <v>41785</v>
      </c>
      <c r="C513" s="46">
        <f>VLOOKUP(시뮬레이션!B513,시뮬레이션!$K:$Q,6,0)</f>
        <v>240.11698188249113</v>
      </c>
      <c r="D513" s="46">
        <f>VLOOKUP(시뮬레이션!B513,시뮬레이션!$K:$Q,7,0)</f>
        <v>260.29292692306336</v>
      </c>
      <c r="F513" s="5">
        <f t="shared" si="28"/>
        <v>41785</v>
      </c>
      <c r="G513" s="7">
        <f>C513*시뮬레이션!D513*시뮬레이션!F513</f>
        <v>19745256.024905402</v>
      </c>
      <c r="H513" s="2">
        <f>D513*시뮬레이션!E513*시뮬레이션!D513</f>
        <v>9753208.0374718029</v>
      </c>
      <c r="J513" s="5">
        <f t="shared" si="29"/>
        <v>41785</v>
      </c>
      <c r="K513" s="2">
        <f t="shared" si="30"/>
        <v>29498464.062377207</v>
      </c>
      <c r="L513" s="2">
        <f>$C$2*시뮬레이션!F513*시뮬레이션!D513</f>
        <v>29520631.622003835</v>
      </c>
    </row>
    <row r="514" spans="2:12" x14ac:dyDescent="0.3">
      <c r="B514" s="1">
        <v>41786</v>
      </c>
      <c r="C514" s="46">
        <f>VLOOKUP(시뮬레이션!B514,시뮬레이션!$K:$Q,6,0)</f>
        <v>240.11698188249113</v>
      </c>
      <c r="D514" s="46">
        <f>VLOOKUP(시뮬레이션!B514,시뮬레이션!$K:$Q,7,0)</f>
        <v>260.29292692306336</v>
      </c>
      <c r="F514" s="5">
        <f t="shared" si="28"/>
        <v>41786</v>
      </c>
      <c r="G514" s="7">
        <f>C514*시뮬레이션!D514*시뮬레이션!F514</f>
        <v>19973824.028275196</v>
      </c>
      <c r="H514" s="2">
        <f>D514*시뮬레이션!E514*시뮬레이션!D514</f>
        <v>9857297.2231560871</v>
      </c>
      <c r="J514" s="5">
        <f t="shared" si="29"/>
        <v>41786</v>
      </c>
      <c r="K514" s="2">
        <f t="shared" si="30"/>
        <v>29831121.251431283</v>
      </c>
      <c r="L514" s="2">
        <f>$C$2*시뮬레이션!F514*시뮬레이션!D514</f>
        <v>29862357.848270327</v>
      </c>
    </row>
    <row r="515" spans="2:12" x14ac:dyDescent="0.3">
      <c r="B515" s="1">
        <v>41787</v>
      </c>
      <c r="C515" s="46">
        <f>VLOOKUP(시뮬레이션!B515,시뮬레이션!$K:$Q,6,0)</f>
        <v>240.11698188249113</v>
      </c>
      <c r="D515" s="46">
        <f>VLOOKUP(시뮬레이션!B515,시뮬레이션!$K:$Q,7,0)</f>
        <v>260.29292692306336</v>
      </c>
      <c r="F515" s="5">
        <f t="shared" ref="F515:F578" si="31">B515</f>
        <v>41787</v>
      </c>
      <c r="G515" s="7">
        <f>C515*시뮬레이션!D515*시뮬레이션!F515</f>
        <v>19969679.128933944</v>
      </c>
      <c r="H515" s="2">
        <f>D515*시뮬레이션!E515*시뮬레이션!D515</f>
        <v>9827033.988144679</v>
      </c>
      <c r="J515" s="5">
        <f t="shared" ref="J515:J578" si="32">B515</f>
        <v>41787</v>
      </c>
      <c r="K515" s="2">
        <f t="shared" ref="K515:K578" si="33">SUM(G515:H515)</f>
        <v>29796713.117078625</v>
      </c>
      <c r="L515" s="2">
        <f>$C$2*시뮬레이션!F515*시뮬레이션!D515</f>
        <v>29856160.91436331</v>
      </c>
    </row>
    <row r="516" spans="2:12" x14ac:dyDescent="0.3">
      <c r="B516" s="1">
        <v>41788</v>
      </c>
      <c r="C516" s="46">
        <f>VLOOKUP(시뮬레이션!B516,시뮬레이션!$K:$Q,6,0)</f>
        <v>240.11698188249113</v>
      </c>
      <c r="D516" s="46">
        <f>VLOOKUP(시뮬레이션!B516,시뮬레이션!$K:$Q,7,0)</f>
        <v>260.29292692306336</v>
      </c>
      <c r="F516" s="5">
        <f t="shared" si="31"/>
        <v>41788</v>
      </c>
      <c r="G516" s="7">
        <f>C516*시뮬레이션!D516*시뮬레이션!F516</f>
        <v>19987862.227503974</v>
      </c>
      <c r="H516" s="2">
        <f>D516*시뮬레이션!E516*시뮬레이션!D516</f>
        <v>9840617.2460165285</v>
      </c>
      <c r="J516" s="5">
        <f t="shared" si="32"/>
        <v>41788</v>
      </c>
      <c r="K516" s="2">
        <f t="shared" si="33"/>
        <v>29828479.473520502</v>
      </c>
      <c r="L516" s="2">
        <f>$C$2*시뮬레이션!F516*시뮬레이션!D516</f>
        <v>29883346.003984608</v>
      </c>
    </row>
    <row r="517" spans="2:12" x14ac:dyDescent="0.3">
      <c r="B517" s="1">
        <v>41789</v>
      </c>
      <c r="C517" s="46">
        <f>VLOOKUP(시뮬레이션!B517,시뮬레이션!$K:$Q,6,0)</f>
        <v>240.11698188249113</v>
      </c>
      <c r="D517" s="46">
        <f>VLOOKUP(시뮬레이션!B517,시뮬레이션!$K:$Q,7,0)</f>
        <v>260.29292692306336</v>
      </c>
      <c r="F517" s="5">
        <f t="shared" si="31"/>
        <v>41789</v>
      </c>
      <c r="G517" s="7">
        <f>C517*시뮬레이션!D517*시뮬레이션!F517</f>
        <v>20006875.266410191</v>
      </c>
      <c r="H517" s="2">
        <f>D517*시뮬레이션!E517*시뮬레이션!D517</f>
        <v>9866436.2836807668</v>
      </c>
      <c r="J517" s="5">
        <f t="shared" si="32"/>
        <v>41789</v>
      </c>
      <c r="K517" s="2">
        <f t="shared" si="33"/>
        <v>29873311.550090957</v>
      </c>
      <c r="L517" s="2">
        <f>$C$2*시뮬레이션!F517*시뮬레이션!D517</f>
        <v>29911771.916358557</v>
      </c>
    </row>
    <row r="518" spans="2:12" x14ac:dyDescent="0.3">
      <c r="B518" s="1">
        <v>41790</v>
      </c>
      <c r="C518" s="46">
        <f>VLOOKUP(시뮬레이션!B518,시뮬레이션!$K:$Q,6,0)</f>
        <v>240.11698188249113</v>
      </c>
      <c r="D518" s="46">
        <f>VLOOKUP(시뮬레이션!B518,시뮬레이션!$K:$Q,7,0)</f>
        <v>260.29292692306336</v>
      </c>
      <c r="F518" s="5">
        <f t="shared" si="31"/>
        <v>41790</v>
      </c>
      <c r="G518" s="7">
        <f>C518*시뮬레이션!D518*시뮬레이션!F518</f>
        <v>20006875.266410191</v>
      </c>
      <c r="H518" s="2">
        <f>D518*시뮬레이션!E518*시뮬레이션!D518</f>
        <v>9866436.2836807668</v>
      </c>
      <c r="J518" s="5">
        <f t="shared" si="32"/>
        <v>41790</v>
      </c>
      <c r="K518" s="2">
        <f t="shared" si="33"/>
        <v>29873311.550090957</v>
      </c>
      <c r="L518" s="2">
        <f>$C$2*시뮬레이션!F518*시뮬레이션!D518</f>
        <v>29911771.916358557</v>
      </c>
    </row>
    <row r="519" spans="2:12" x14ac:dyDescent="0.3">
      <c r="B519" s="1">
        <v>41791</v>
      </c>
      <c r="C519" s="46">
        <f>VLOOKUP(시뮬레이션!B519,시뮬레이션!$K:$Q,6,0)</f>
        <v>240.11698188249113</v>
      </c>
      <c r="D519" s="46">
        <f>VLOOKUP(시뮬레이션!B519,시뮬레이션!$K:$Q,7,0)</f>
        <v>260.29292692306336</v>
      </c>
      <c r="F519" s="5">
        <f t="shared" si="31"/>
        <v>41791</v>
      </c>
      <c r="G519" s="7">
        <f>C519*시뮬레이션!D519*시뮬레이션!F519</f>
        <v>20006875.266410191</v>
      </c>
      <c r="H519" s="2">
        <f>D519*시뮬레이션!E519*시뮬레이션!D519</f>
        <v>9866436.2836807668</v>
      </c>
      <c r="J519" s="5">
        <f t="shared" si="32"/>
        <v>41791</v>
      </c>
      <c r="K519" s="2">
        <f t="shared" si="33"/>
        <v>29873311.550090957</v>
      </c>
      <c r="L519" s="2">
        <f>$C$2*시뮬레이션!F519*시뮬레이션!D519</f>
        <v>29911771.916358557</v>
      </c>
    </row>
    <row r="520" spans="2:12" x14ac:dyDescent="0.3">
      <c r="B520" s="1">
        <v>41792</v>
      </c>
      <c r="C520" s="46">
        <f>VLOOKUP(시뮬레이션!B520,시뮬레이션!$K:$Q,6,0)</f>
        <v>240.11698188249113</v>
      </c>
      <c r="D520" s="46">
        <f>VLOOKUP(시뮬레이션!B520,시뮬레이션!$K:$Q,7,0)</f>
        <v>260.29292692306336</v>
      </c>
      <c r="F520" s="5">
        <f t="shared" si="31"/>
        <v>41792</v>
      </c>
      <c r="G520" s="7">
        <f>C520*시뮬레이션!D520*시뮬레이션!F520</f>
        <v>20188690.54845991</v>
      </c>
      <c r="H520" s="2">
        <f>D520*시뮬레이션!E520*시뮬레이션!D520</f>
        <v>9942133.0378862694</v>
      </c>
      <c r="J520" s="5">
        <f t="shared" si="32"/>
        <v>41792</v>
      </c>
      <c r="K520" s="2">
        <f t="shared" si="33"/>
        <v>30130823.586346179</v>
      </c>
      <c r="L520" s="2">
        <f>$C$2*시뮬레이션!F520*시뮬레이션!D520</f>
        <v>30183599.334441695</v>
      </c>
    </row>
    <row r="521" spans="2:12" x14ac:dyDescent="0.3">
      <c r="B521" s="1">
        <v>41793</v>
      </c>
      <c r="C521" s="46">
        <f>VLOOKUP(시뮬레이션!B521,시뮬레이션!$K:$Q,6,0)</f>
        <v>240.11698188249113</v>
      </c>
      <c r="D521" s="46">
        <f>VLOOKUP(시뮬레이션!B521,시뮬레이션!$K:$Q,7,0)</f>
        <v>260.29292692306336</v>
      </c>
      <c r="F521" s="5">
        <f t="shared" si="31"/>
        <v>41793</v>
      </c>
      <c r="G521" s="7">
        <f>C521*시뮬레이션!D521*시뮬레이션!F521</f>
        <v>20364057.945183437</v>
      </c>
      <c r="H521" s="2">
        <f>D521*시뮬레이션!E521*시뮬레이션!D521</f>
        <v>9975383.3379133344</v>
      </c>
      <c r="J521" s="5">
        <f t="shared" si="32"/>
        <v>41793</v>
      </c>
      <c r="K521" s="2">
        <f t="shared" si="33"/>
        <v>30339441.283096772</v>
      </c>
      <c r="L521" s="2">
        <f>$C$2*시뮬레이션!F521*시뮬레이션!D521</f>
        <v>30445786.682666261</v>
      </c>
    </row>
    <row r="522" spans="2:12" x14ac:dyDescent="0.3">
      <c r="B522" s="1">
        <v>41794</v>
      </c>
      <c r="C522" s="46">
        <f>VLOOKUP(시뮬레이션!B522,시뮬레이션!$K:$Q,6,0)</f>
        <v>240.11698188249113</v>
      </c>
      <c r="D522" s="46">
        <f>VLOOKUP(시뮬레이션!B522,시뮬레이션!$K:$Q,7,0)</f>
        <v>260.29292692306336</v>
      </c>
      <c r="F522" s="5">
        <f t="shared" si="31"/>
        <v>41794</v>
      </c>
      <c r="G522" s="7">
        <f>C522*시뮬레이션!D522*시뮬레이션!F522</f>
        <v>20453958.343492702</v>
      </c>
      <c r="H522" s="2">
        <f>D522*시뮬레이션!E522*시뮬레이션!D522</f>
        <v>9981104.105479585</v>
      </c>
      <c r="J522" s="5">
        <f t="shared" si="32"/>
        <v>41794</v>
      </c>
      <c r="K522" s="2">
        <f t="shared" si="33"/>
        <v>30435062.448972285</v>
      </c>
      <c r="L522" s="2">
        <f>$C$2*시뮬레이션!F522*시뮬레이션!D522</f>
        <v>30580194.48866339</v>
      </c>
    </row>
    <row r="523" spans="2:12" x14ac:dyDescent="0.3">
      <c r="B523" s="1">
        <v>41795</v>
      </c>
      <c r="C523" s="46">
        <f>VLOOKUP(시뮬레이션!B523,시뮬레이션!$K:$Q,6,0)</f>
        <v>240.11698188249113</v>
      </c>
      <c r="D523" s="46">
        <f>VLOOKUP(시뮬레이션!B523,시뮬레이션!$K:$Q,7,0)</f>
        <v>260.29292692306336</v>
      </c>
      <c r="F523" s="5">
        <f t="shared" si="31"/>
        <v>41795</v>
      </c>
      <c r="G523" s="7">
        <f>C523*시뮬레이션!D523*시뮬레이션!F523</f>
        <v>20501440.396133542</v>
      </c>
      <c r="H523" s="2">
        <f>D523*시뮬레이션!E523*시뮬레이션!D523</f>
        <v>9998812.3880474661</v>
      </c>
      <c r="J523" s="5">
        <f t="shared" si="32"/>
        <v>41795</v>
      </c>
      <c r="K523" s="2">
        <f t="shared" si="33"/>
        <v>30500252.784181006</v>
      </c>
      <c r="L523" s="2">
        <f>$C$2*시뮬레이션!F523*시뮬레이션!D523</f>
        <v>30651183.7016115</v>
      </c>
    </row>
    <row r="524" spans="2:12" x14ac:dyDescent="0.3">
      <c r="B524" s="1">
        <v>41796</v>
      </c>
      <c r="C524" s="46">
        <f>VLOOKUP(시뮬레이션!B524,시뮬레이션!$K:$Q,6,0)</f>
        <v>240.11698188249113</v>
      </c>
      <c r="D524" s="46">
        <f>VLOOKUP(시뮬레이션!B524,시뮬레이션!$K:$Q,7,0)</f>
        <v>260.29292692306336</v>
      </c>
      <c r="F524" s="5">
        <f t="shared" si="31"/>
        <v>41796</v>
      </c>
      <c r="G524" s="7">
        <f>C524*시뮬레이션!D524*시뮬레이션!F524</f>
        <v>20621503.809472919</v>
      </c>
      <c r="H524" s="2">
        <f>D524*시뮬레이션!E524*시뮬레이션!D524</f>
        <v>10064710.037024811</v>
      </c>
      <c r="J524" s="5">
        <f t="shared" si="32"/>
        <v>41796</v>
      </c>
      <c r="K524" s="2">
        <f t="shared" si="33"/>
        <v>30686213.846497729</v>
      </c>
      <c r="L524" s="2">
        <f>$C$2*시뮬레이션!F524*시뮬레이션!D524</f>
        <v>30830687.466566555</v>
      </c>
    </row>
    <row r="525" spans="2:12" x14ac:dyDescent="0.3">
      <c r="B525" s="1">
        <v>41797</v>
      </c>
      <c r="C525" s="46">
        <f>VLOOKUP(시뮬레이션!B525,시뮬레이션!$K:$Q,6,0)</f>
        <v>240.11698188249113</v>
      </c>
      <c r="D525" s="46">
        <f>VLOOKUP(시뮬레이션!B525,시뮬레이션!$K:$Q,7,0)</f>
        <v>260.29292692306336</v>
      </c>
      <c r="F525" s="5">
        <f t="shared" si="31"/>
        <v>41797</v>
      </c>
      <c r="G525" s="7">
        <f>C525*시뮬레이션!D525*시뮬레이션!F525</f>
        <v>20621503.809472919</v>
      </c>
      <c r="H525" s="2">
        <f>D525*시뮬레이션!E525*시뮬레이션!D525</f>
        <v>10064710.037024811</v>
      </c>
      <c r="J525" s="5">
        <f t="shared" si="32"/>
        <v>41797</v>
      </c>
      <c r="K525" s="2">
        <f t="shared" si="33"/>
        <v>30686213.846497729</v>
      </c>
      <c r="L525" s="2">
        <f>$C$2*시뮬레이션!F525*시뮬레이션!D525</f>
        <v>30830687.466566555</v>
      </c>
    </row>
    <row r="526" spans="2:12" x14ac:dyDescent="0.3">
      <c r="B526" s="1">
        <v>41798</v>
      </c>
      <c r="C526" s="46">
        <f>VLOOKUP(시뮬레이션!B526,시뮬레이션!$K:$Q,6,0)</f>
        <v>240.11698188249113</v>
      </c>
      <c r="D526" s="46">
        <f>VLOOKUP(시뮬레이션!B526,시뮬레이션!$K:$Q,7,0)</f>
        <v>260.29292692306336</v>
      </c>
      <c r="F526" s="5">
        <f t="shared" si="31"/>
        <v>41798</v>
      </c>
      <c r="G526" s="7">
        <f>C526*시뮬레이션!D526*시뮬레이션!F526</f>
        <v>20621503.809472919</v>
      </c>
      <c r="H526" s="2">
        <f>D526*시뮬레이션!E526*시뮬레이션!D526</f>
        <v>10064710.037024811</v>
      </c>
      <c r="J526" s="5">
        <f t="shared" si="32"/>
        <v>41798</v>
      </c>
      <c r="K526" s="2">
        <f t="shared" si="33"/>
        <v>30686213.846497729</v>
      </c>
      <c r="L526" s="2">
        <f>$C$2*시뮬레이션!F526*시뮬레이션!D526</f>
        <v>30830687.466566555</v>
      </c>
    </row>
    <row r="527" spans="2:12" x14ac:dyDescent="0.3">
      <c r="B527" s="1">
        <v>41799</v>
      </c>
      <c r="C527" s="46">
        <f>VLOOKUP(시뮬레이션!B527,시뮬레이션!$K:$Q,6,0)</f>
        <v>240.11698188249113</v>
      </c>
      <c r="D527" s="46">
        <f>VLOOKUP(시뮬레이션!B527,시뮬레이션!$K:$Q,7,0)</f>
        <v>260.29292692306336</v>
      </c>
      <c r="F527" s="5">
        <f t="shared" si="31"/>
        <v>41799</v>
      </c>
      <c r="G527" s="7">
        <f>C527*시뮬레이션!D527*시뮬레이션!F527</f>
        <v>20561207.55391844</v>
      </c>
      <c r="H527" s="2">
        <f>D527*시뮬레이션!E527*시뮬레이션!D527</f>
        <v>10010454.661898633</v>
      </c>
      <c r="J527" s="5">
        <f t="shared" si="32"/>
        <v>41799</v>
      </c>
      <c r="K527" s="2">
        <f t="shared" si="33"/>
        <v>30571662.215817071</v>
      </c>
      <c r="L527" s="2">
        <f>$C$2*시뮬레이션!F527*시뮬레이션!D527</f>
        <v>30740540.063759279</v>
      </c>
    </row>
    <row r="528" spans="2:12" x14ac:dyDescent="0.3">
      <c r="B528" s="1">
        <v>41800</v>
      </c>
      <c r="C528" s="46">
        <f>VLOOKUP(시뮬레이션!B528,시뮬레이션!$K:$Q,6,0)</f>
        <v>240.11698188249113</v>
      </c>
      <c r="D528" s="46">
        <f>VLOOKUP(시뮬레이션!B528,시뮬레이션!$K:$Q,7,0)</f>
        <v>260.29292692306336</v>
      </c>
      <c r="F528" s="5">
        <f t="shared" si="31"/>
        <v>41800</v>
      </c>
      <c r="G528" s="7">
        <f>C528*시뮬레이션!D528*시뮬레이션!F528</f>
        <v>20635414.146408841</v>
      </c>
      <c r="H528" s="2">
        <f>D528*시뮬레이션!E528*시뮬레이션!D528</f>
        <v>10028521.691159502</v>
      </c>
      <c r="J528" s="5">
        <f t="shared" si="32"/>
        <v>41800</v>
      </c>
      <c r="K528" s="2">
        <f t="shared" si="33"/>
        <v>30663935.837568343</v>
      </c>
      <c r="L528" s="2">
        <f>$C$2*시뮬레이션!F528*시뮬레이션!D528</f>
        <v>30851484.458608866</v>
      </c>
    </row>
    <row r="529" spans="2:12" x14ac:dyDescent="0.3">
      <c r="B529" s="1">
        <v>41801</v>
      </c>
      <c r="C529" s="46">
        <f>VLOOKUP(시뮬레이션!B529,시뮬레이션!$K:$Q,6,0)</f>
        <v>240.11698188249113</v>
      </c>
      <c r="D529" s="46">
        <f>VLOOKUP(시뮬레이션!B529,시뮬레이션!$K:$Q,7,0)</f>
        <v>260.29292692306336</v>
      </c>
      <c r="F529" s="5">
        <f t="shared" si="31"/>
        <v>41801</v>
      </c>
      <c r="G529" s="7">
        <f>C529*시뮬레이션!D529*시뮬레이션!F529</f>
        <v>20715346.808566198</v>
      </c>
      <c r="H529" s="2">
        <f>D529*시뮬레이션!E529*시뮬레이션!D529</f>
        <v>10064200.84915421</v>
      </c>
      <c r="J529" s="5">
        <f t="shared" si="32"/>
        <v>41801</v>
      </c>
      <c r="K529" s="2">
        <f t="shared" si="33"/>
        <v>30779547.657720409</v>
      </c>
      <c r="L529" s="2">
        <f>$C$2*시뮬레이션!F529*시뮬레이션!D529</f>
        <v>30970989.755027261</v>
      </c>
    </row>
    <row r="530" spans="2:12" x14ac:dyDescent="0.3">
      <c r="B530" s="1">
        <v>41802</v>
      </c>
      <c r="C530" s="46">
        <f>VLOOKUP(시뮬레이션!B530,시뮬레이션!$K:$Q,6,0)</f>
        <v>240.11698188249113</v>
      </c>
      <c r="D530" s="46">
        <f>VLOOKUP(시뮬레이션!B530,시뮬레이션!$K:$Q,7,0)</f>
        <v>260.29292692306336</v>
      </c>
      <c r="F530" s="5">
        <f t="shared" si="31"/>
        <v>41802</v>
      </c>
      <c r="G530" s="7">
        <f>C530*시뮬레이션!D530*시뮬레이션!F530</f>
        <v>20681194.970233049</v>
      </c>
      <c r="H530" s="2">
        <f>D530*시뮬레이션!E530*시뮬레이션!D530</f>
        <v>10073608.330089768</v>
      </c>
      <c r="J530" s="5">
        <f t="shared" si="32"/>
        <v>41802</v>
      </c>
      <c r="K530" s="2">
        <f t="shared" si="33"/>
        <v>30754803.300322816</v>
      </c>
      <c r="L530" s="2">
        <f>$C$2*시뮬레이션!F530*시뮬레이션!D530</f>
        <v>30919930.207489595</v>
      </c>
    </row>
    <row r="531" spans="2:12" x14ac:dyDescent="0.3">
      <c r="B531" s="1">
        <v>41803</v>
      </c>
      <c r="C531" s="46">
        <f>VLOOKUP(시뮬레이션!B531,시뮬레이션!$K:$Q,6,0)</f>
        <v>240.11698188249113</v>
      </c>
      <c r="D531" s="46">
        <f>VLOOKUP(시뮬레이션!B531,시뮬레이션!$K:$Q,7,0)</f>
        <v>260.29292692306336</v>
      </c>
      <c r="F531" s="5">
        <f t="shared" si="31"/>
        <v>41803</v>
      </c>
      <c r="G531" s="7">
        <f>C531*시뮬레이션!D531*시뮬레이션!F531</f>
        <v>20889130.393677231</v>
      </c>
      <c r="H531" s="2">
        <f>D531*시뮬레이션!E531*시뮬레이션!D531</f>
        <v>10149802.49496837</v>
      </c>
      <c r="J531" s="5">
        <f t="shared" si="32"/>
        <v>41803</v>
      </c>
      <c r="K531" s="2">
        <f t="shared" si="33"/>
        <v>31038932.888645601</v>
      </c>
      <c r="L531" s="2">
        <f>$C$2*시뮬레이션!F531*시뮬레이션!D531</f>
        <v>31230809.186669122</v>
      </c>
    </row>
    <row r="532" spans="2:12" x14ac:dyDescent="0.3">
      <c r="B532" s="1">
        <v>41804</v>
      </c>
      <c r="C532" s="46">
        <f>VLOOKUP(시뮬레이션!B532,시뮬레이션!$K:$Q,6,0)</f>
        <v>240.11698188249113</v>
      </c>
      <c r="D532" s="46">
        <f>VLOOKUP(시뮬레이션!B532,시뮬레이션!$K:$Q,7,0)</f>
        <v>260.29292692306336</v>
      </c>
      <c r="F532" s="5">
        <f t="shared" si="31"/>
        <v>41804</v>
      </c>
      <c r="G532" s="7">
        <f>C532*시뮬레이션!D532*시뮬레이션!F532</f>
        <v>20889130.393677231</v>
      </c>
      <c r="H532" s="2">
        <f>D532*시뮬레이션!E532*시뮬레이션!D532</f>
        <v>10149802.49496837</v>
      </c>
      <c r="J532" s="5">
        <f t="shared" si="32"/>
        <v>41804</v>
      </c>
      <c r="K532" s="2">
        <f t="shared" si="33"/>
        <v>31038932.888645601</v>
      </c>
      <c r="L532" s="2">
        <f>$C$2*시뮬레이션!F532*시뮬레이션!D532</f>
        <v>31230809.186669122</v>
      </c>
    </row>
    <row r="533" spans="2:12" x14ac:dyDescent="0.3">
      <c r="B533" s="1">
        <v>41805</v>
      </c>
      <c r="C533" s="46">
        <f>VLOOKUP(시뮬레이션!B533,시뮬레이션!$K:$Q,6,0)</f>
        <v>240.11698188249113</v>
      </c>
      <c r="D533" s="46">
        <f>VLOOKUP(시뮬레이션!B533,시뮬레이션!$K:$Q,7,0)</f>
        <v>260.29292692306336</v>
      </c>
      <c r="F533" s="5">
        <f t="shared" si="31"/>
        <v>41805</v>
      </c>
      <c r="G533" s="7">
        <f>C533*시뮬레이션!D533*시뮬레이션!F533</f>
        <v>20889130.393677231</v>
      </c>
      <c r="H533" s="2">
        <f>D533*시뮬레이션!E533*시뮬레이션!D533</f>
        <v>10149802.49496837</v>
      </c>
      <c r="J533" s="5">
        <f t="shared" si="32"/>
        <v>41805</v>
      </c>
      <c r="K533" s="2">
        <f t="shared" si="33"/>
        <v>31038932.888645601</v>
      </c>
      <c r="L533" s="2">
        <f>$C$2*시뮬레이션!F533*시뮬레이션!D533</f>
        <v>31230809.186669122</v>
      </c>
    </row>
    <row r="534" spans="2:12" x14ac:dyDescent="0.3">
      <c r="B534" s="1">
        <v>41806</v>
      </c>
      <c r="C534" s="46">
        <f>VLOOKUP(시뮬레이션!B534,시뮬레이션!$K:$Q,6,0)</f>
        <v>240.11698188249113</v>
      </c>
      <c r="D534" s="46">
        <f>VLOOKUP(시뮬레이션!B534,시뮬레이션!$K:$Q,7,0)</f>
        <v>260.29292692306336</v>
      </c>
      <c r="F534" s="5">
        <f t="shared" si="31"/>
        <v>41806</v>
      </c>
      <c r="G534" s="7">
        <f>C534*시뮬레이션!D534*시뮬레이션!F534</f>
        <v>21056098.738491494</v>
      </c>
      <c r="H534" s="2">
        <f>D534*시뮬레이션!E534*시뮬레이션!D534</f>
        <v>10182207.562855564</v>
      </c>
      <c r="J534" s="5">
        <f t="shared" si="32"/>
        <v>41806</v>
      </c>
      <c r="K534" s="2">
        <f t="shared" si="33"/>
        <v>31238306.301347058</v>
      </c>
      <c r="L534" s="2">
        <f>$C$2*시뮬레이션!F534*시뮬레이션!D534</f>
        <v>31480439.325350557</v>
      </c>
    </row>
    <row r="535" spans="2:12" x14ac:dyDescent="0.3">
      <c r="B535" s="1">
        <v>41807</v>
      </c>
      <c r="C535" s="46">
        <f>VLOOKUP(시뮬레이션!B535,시뮬레이션!$K:$Q,6,0)</f>
        <v>240.11698188249113</v>
      </c>
      <c r="D535" s="46">
        <f>VLOOKUP(시뮬레이션!B535,시뮬레이션!$K:$Q,7,0)</f>
        <v>260.29292692306336</v>
      </c>
      <c r="F535" s="5">
        <f t="shared" si="31"/>
        <v>41807</v>
      </c>
      <c r="G535" s="7">
        <f>C535*시뮬레이션!D535*시뮬레이션!F535</f>
        <v>21250936.020690966</v>
      </c>
      <c r="H535" s="2">
        <f>D535*시뮬레이션!E535*시뮬레이션!D535</f>
        <v>10262659.758455478</v>
      </c>
      <c r="J535" s="5">
        <f t="shared" si="32"/>
        <v>41807</v>
      </c>
      <c r="K535" s="2">
        <f t="shared" si="33"/>
        <v>31513595.779146444</v>
      </c>
      <c r="L535" s="2">
        <f>$C$2*시뮬레이션!F535*시뮬레이션!D535</f>
        <v>31771735.605671674</v>
      </c>
    </row>
    <row r="536" spans="2:12" x14ac:dyDescent="0.3">
      <c r="B536" s="1">
        <v>41808</v>
      </c>
      <c r="C536" s="46">
        <f>VLOOKUP(시뮬레이션!B536,시뮬레이션!$K:$Q,6,0)</f>
        <v>240.11698188249113</v>
      </c>
      <c r="D536" s="46">
        <f>VLOOKUP(시뮬레이션!B536,시뮬레이션!$K:$Q,7,0)</f>
        <v>260.29292692306336</v>
      </c>
      <c r="F536" s="5">
        <f t="shared" si="31"/>
        <v>41808</v>
      </c>
      <c r="G536" s="7">
        <f>C536*시뮬레이션!D536*시뮬레이션!F536</f>
        <v>21175031.200846203</v>
      </c>
      <c r="H536" s="2">
        <f>D536*시뮬레이션!E536*시뮬레이션!D536</f>
        <v>10266074.223318364</v>
      </c>
      <c r="J536" s="5">
        <f t="shared" si="32"/>
        <v>41808</v>
      </c>
      <c r="K536" s="2">
        <f t="shared" si="33"/>
        <v>31441105.424164567</v>
      </c>
      <c r="L536" s="2">
        <f>$C$2*시뮬레이션!F536*시뮬레이션!D536</f>
        <v>31658252.234164841</v>
      </c>
    </row>
    <row r="537" spans="2:12" x14ac:dyDescent="0.3">
      <c r="B537" s="1">
        <v>41809</v>
      </c>
      <c r="C537" s="46">
        <f>VLOOKUP(시뮬레이션!B537,시뮬레이션!$K:$Q,6,0)</f>
        <v>240.11698188249113</v>
      </c>
      <c r="D537" s="46">
        <f>VLOOKUP(시뮬레이션!B537,시뮬레이션!$K:$Q,7,0)</f>
        <v>260.29292692306336</v>
      </c>
      <c r="F537" s="5">
        <f t="shared" si="31"/>
        <v>41809</v>
      </c>
      <c r="G537" s="7">
        <f>C537*시뮬레이션!D537*시뮬레이션!F537</f>
        <v>21127758.170038085</v>
      </c>
      <c r="H537" s="2">
        <f>D537*시뮬레이션!E537*시뮬레이션!D537</f>
        <v>10240767.084068852</v>
      </c>
      <c r="J537" s="5">
        <f t="shared" si="32"/>
        <v>41809</v>
      </c>
      <c r="K537" s="2">
        <f t="shared" si="33"/>
        <v>31368525.254106939</v>
      </c>
      <c r="L537" s="2">
        <f>$C$2*시뮬레이션!F537*시뮬레이션!D537</f>
        <v>31587575.524458885</v>
      </c>
    </row>
    <row r="538" spans="2:12" x14ac:dyDescent="0.3">
      <c r="B538" s="1">
        <v>41810</v>
      </c>
      <c r="C538" s="46">
        <f>VLOOKUP(시뮬레이션!B538,시뮬레이션!$K:$Q,6,0)</f>
        <v>240.11698188249113</v>
      </c>
      <c r="D538" s="46">
        <f>VLOOKUP(시뮬레이션!B538,시뮬레이션!$K:$Q,7,0)</f>
        <v>260.29292692306336</v>
      </c>
      <c r="F538" s="5">
        <f t="shared" si="31"/>
        <v>41810</v>
      </c>
      <c r="G538" s="7">
        <f>C538*시뮬레이션!D538*시뮬레이션!F538</f>
        <v>21230881.690481123</v>
      </c>
      <c r="H538" s="2">
        <f>D538*시뮬레이션!E538*시뮬레이션!D538</f>
        <v>10297365.463607805</v>
      </c>
      <c r="J538" s="5">
        <f t="shared" si="32"/>
        <v>41810</v>
      </c>
      <c r="K538" s="2">
        <f t="shared" si="33"/>
        <v>31528247.154088929</v>
      </c>
      <c r="L538" s="2">
        <f>$C$2*시뮬레이션!F538*시뮬레이션!D538</f>
        <v>31741752.885072652</v>
      </c>
    </row>
    <row r="539" spans="2:12" x14ac:dyDescent="0.3">
      <c r="B539" s="1">
        <v>41811</v>
      </c>
      <c r="C539" s="46">
        <f>VLOOKUP(시뮬레이션!B539,시뮬레이션!$K:$Q,6,0)</f>
        <v>240.11698188249113</v>
      </c>
      <c r="D539" s="46">
        <f>VLOOKUP(시뮬레이션!B539,시뮬레이션!$K:$Q,7,0)</f>
        <v>260.29292692306336</v>
      </c>
      <c r="F539" s="5">
        <f t="shared" si="31"/>
        <v>41811</v>
      </c>
      <c r="G539" s="7">
        <f>C539*시뮬레이션!D539*시뮬레이션!F539</f>
        <v>21230881.690481123</v>
      </c>
      <c r="H539" s="2">
        <f>D539*시뮬레이션!E539*시뮬레이션!D539</f>
        <v>10297365.463607805</v>
      </c>
      <c r="J539" s="5">
        <f t="shared" si="32"/>
        <v>41811</v>
      </c>
      <c r="K539" s="2">
        <f t="shared" si="33"/>
        <v>31528247.154088929</v>
      </c>
      <c r="L539" s="2">
        <f>$C$2*시뮬레이션!F539*시뮬레이션!D539</f>
        <v>31741752.885072652</v>
      </c>
    </row>
    <row r="540" spans="2:12" x14ac:dyDescent="0.3">
      <c r="B540" s="1">
        <v>41812</v>
      </c>
      <c r="C540" s="46">
        <f>VLOOKUP(시뮬레이션!B540,시뮬레이션!$K:$Q,6,0)</f>
        <v>240.11698188249113</v>
      </c>
      <c r="D540" s="46">
        <f>VLOOKUP(시뮬레이션!B540,시뮬레이션!$K:$Q,7,0)</f>
        <v>260.29292692306336</v>
      </c>
      <c r="F540" s="5">
        <f t="shared" si="31"/>
        <v>41812</v>
      </c>
      <c r="G540" s="7">
        <f>C540*시뮬레이션!D540*시뮬레이션!F540</f>
        <v>21230881.690481123</v>
      </c>
      <c r="H540" s="2">
        <f>D540*시뮬레이션!E540*시뮬레이션!D540</f>
        <v>10297365.463607805</v>
      </c>
      <c r="J540" s="5">
        <f t="shared" si="32"/>
        <v>41812</v>
      </c>
      <c r="K540" s="2">
        <f t="shared" si="33"/>
        <v>31528247.154088929</v>
      </c>
      <c r="L540" s="2">
        <f>$C$2*시뮬레이션!F540*시뮬레이션!D540</f>
        <v>31741752.885072652</v>
      </c>
    </row>
    <row r="541" spans="2:12" x14ac:dyDescent="0.3">
      <c r="B541" s="1">
        <v>41813</v>
      </c>
      <c r="C541" s="46">
        <f>VLOOKUP(시뮬레이션!B541,시뮬레이션!$K:$Q,6,0)</f>
        <v>240.11698188249113</v>
      </c>
      <c r="D541" s="46">
        <f>VLOOKUP(시뮬레이션!B541,시뮬레이션!$K:$Q,7,0)</f>
        <v>260.29292692306336</v>
      </c>
      <c r="F541" s="5">
        <f t="shared" si="31"/>
        <v>41813</v>
      </c>
      <c r="G541" s="7">
        <f>C541*시뮬레이션!D541*시뮬레이션!F541</f>
        <v>21108936.120179262</v>
      </c>
      <c r="H541" s="2">
        <f>D541*시뮬레이션!E541*시뮬레이션!D541</f>
        <v>10212499.669965137</v>
      </c>
      <c r="J541" s="5">
        <f t="shared" si="32"/>
        <v>41813</v>
      </c>
      <c r="K541" s="2">
        <f t="shared" si="33"/>
        <v>31321435.790144399</v>
      </c>
      <c r="L541" s="2">
        <f>$C$2*시뮬레이션!F541*시뮬레이션!D541</f>
        <v>31559435.154966969</v>
      </c>
    </row>
    <row r="542" spans="2:12" x14ac:dyDescent="0.3">
      <c r="B542" s="1">
        <v>41814</v>
      </c>
      <c r="C542" s="46">
        <f>VLOOKUP(시뮬레이션!B542,시뮬레이션!$K:$Q,6,0)</f>
        <v>240.11698188249113</v>
      </c>
      <c r="D542" s="46">
        <f>VLOOKUP(시뮬레이션!B542,시뮬레이션!$K:$Q,7,0)</f>
        <v>260.29292692306336</v>
      </c>
      <c r="F542" s="5">
        <f t="shared" si="31"/>
        <v>41814</v>
      </c>
      <c r="G542" s="7">
        <f>C542*시뮬레이션!D542*시뮬레이션!F542</f>
        <v>20875964.419385139</v>
      </c>
      <c r="H542" s="2">
        <f>D542*시뮬레이션!E542*시뮬레이션!D542</f>
        <v>10189250.659974772</v>
      </c>
      <c r="J542" s="5">
        <f t="shared" si="32"/>
        <v>41814</v>
      </c>
      <c r="K542" s="2">
        <f t="shared" si="33"/>
        <v>31065215.079359911</v>
      </c>
      <c r="L542" s="2">
        <f>$C$2*시뮬레이션!F542*시뮬레이션!D542</f>
        <v>31211125.072341543</v>
      </c>
    </row>
    <row r="543" spans="2:12" x14ac:dyDescent="0.3">
      <c r="B543" s="1">
        <v>41815</v>
      </c>
      <c r="C543" s="46">
        <f>VLOOKUP(시뮬레이션!B543,시뮬레이션!$K:$Q,6,0)</f>
        <v>240.11698188249113</v>
      </c>
      <c r="D543" s="46">
        <f>VLOOKUP(시뮬레이션!B543,시뮬레이션!$K:$Q,7,0)</f>
        <v>260.29292692306336</v>
      </c>
      <c r="F543" s="5">
        <f t="shared" si="31"/>
        <v>41815</v>
      </c>
      <c r="G543" s="7">
        <f>C543*시뮬레이션!D543*시뮬레이션!F543</f>
        <v>21016489.401335634</v>
      </c>
      <c r="H543" s="2">
        <f>D543*시뮬레이션!E543*시뮬레이션!D543</f>
        <v>10246894.167267201</v>
      </c>
      <c r="J543" s="5">
        <f t="shared" si="32"/>
        <v>41815</v>
      </c>
      <c r="K543" s="2">
        <f t="shared" si="33"/>
        <v>31263383.568602838</v>
      </c>
      <c r="L543" s="2">
        <f>$C$2*시뮬레이션!F543*시뮬레이션!D543</f>
        <v>31421220.409703422</v>
      </c>
    </row>
    <row r="544" spans="2:12" x14ac:dyDescent="0.3">
      <c r="B544" s="1">
        <v>41816</v>
      </c>
      <c r="C544" s="46">
        <f>VLOOKUP(시뮬레이션!B544,시뮬레이션!$K:$Q,6,0)</f>
        <v>240.11698188249113</v>
      </c>
      <c r="D544" s="46">
        <f>VLOOKUP(시뮬레이션!B544,시뮬레이션!$K:$Q,7,0)</f>
        <v>260.29292692306336</v>
      </c>
      <c r="F544" s="5">
        <f t="shared" si="31"/>
        <v>41816</v>
      </c>
      <c r="G544" s="7">
        <f>C544*시뮬레이션!D544*시뮬레이션!F544</f>
        <v>20828036.349450447</v>
      </c>
      <c r="H544" s="2">
        <f>D544*시뮬레이션!E544*시뮬레이션!D544</f>
        <v>10168024.897551106</v>
      </c>
      <c r="J544" s="5">
        <f t="shared" si="32"/>
        <v>41816</v>
      </c>
      <c r="K544" s="2">
        <f t="shared" si="33"/>
        <v>30996061.247001551</v>
      </c>
      <c r="L544" s="2">
        <f>$C$2*시뮬레이션!F544*시뮬레이션!D544</f>
        <v>31139469.030246619</v>
      </c>
    </row>
    <row r="545" spans="2:12" x14ac:dyDescent="0.3">
      <c r="B545" s="1">
        <v>41817</v>
      </c>
      <c r="C545" s="46">
        <f>VLOOKUP(시뮬레이션!B545,시뮬레이션!$K:$Q,6,0)</f>
        <v>240.11698188249113</v>
      </c>
      <c r="D545" s="46">
        <f>VLOOKUP(시뮬레이션!B545,시뮬레이션!$K:$Q,7,0)</f>
        <v>260.29292692306336</v>
      </c>
      <c r="F545" s="5">
        <f t="shared" si="31"/>
        <v>41817</v>
      </c>
      <c r="G545" s="7">
        <f>C545*시뮬레이션!D545*시뮬레이션!F545</f>
        <v>20798448.654708922</v>
      </c>
      <c r="H545" s="2">
        <f>D545*시뮬레이션!E545*시뮬레이션!D545</f>
        <v>10142671.326110506</v>
      </c>
      <c r="J545" s="5">
        <f t="shared" si="32"/>
        <v>41817</v>
      </c>
      <c r="K545" s="2">
        <f t="shared" si="33"/>
        <v>30941119.980819426</v>
      </c>
      <c r="L545" s="2">
        <f>$C$2*시뮬레이션!F545*시뮬레이션!D545</f>
        <v>31095233.218064331</v>
      </c>
    </row>
    <row r="546" spans="2:12" x14ac:dyDescent="0.3">
      <c r="B546" s="1">
        <v>41818</v>
      </c>
      <c r="C546" s="46">
        <f>VLOOKUP(시뮬레이션!B546,시뮬레이션!$K:$Q,6,0)</f>
        <v>240.11698188249113</v>
      </c>
      <c r="D546" s="46">
        <f>VLOOKUP(시뮬레이션!B546,시뮬레이션!$K:$Q,7,0)</f>
        <v>260.29292692306336</v>
      </c>
      <c r="F546" s="5">
        <f t="shared" si="31"/>
        <v>41818</v>
      </c>
      <c r="G546" s="7">
        <f>C546*시뮬레이션!D546*시뮬레이션!F546</f>
        <v>20798448.654708922</v>
      </c>
      <c r="H546" s="2">
        <f>D546*시뮬레이션!E546*시뮬레이션!D546</f>
        <v>10142671.326110506</v>
      </c>
      <c r="J546" s="5">
        <f t="shared" si="32"/>
        <v>41818</v>
      </c>
      <c r="K546" s="2">
        <f t="shared" si="33"/>
        <v>30941119.980819426</v>
      </c>
      <c r="L546" s="2">
        <f>$C$2*시뮬레이션!F546*시뮬레이션!D546</f>
        <v>31095233.218064331</v>
      </c>
    </row>
    <row r="547" spans="2:12" x14ac:dyDescent="0.3">
      <c r="B547" s="1">
        <v>41819</v>
      </c>
      <c r="C547" s="46">
        <f>VLOOKUP(시뮬레이션!B547,시뮬레이션!$K:$Q,6,0)</f>
        <v>240.11698188249113</v>
      </c>
      <c r="D547" s="46">
        <f>VLOOKUP(시뮬레이션!B547,시뮬레이션!$K:$Q,7,0)</f>
        <v>260.29292692306336</v>
      </c>
      <c r="F547" s="5">
        <f t="shared" si="31"/>
        <v>41819</v>
      </c>
      <c r="G547" s="7">
        <f>C547*시뮬레이션!D547*시뮬레이션!F547</f>
        <v>20798448.654708922</v>
      </c>
      <c r="H547" s="2">
        <f>D547*시뮬레이션!E547*시뮬레이션!D547</f>
        <v>10142671.326110506</v>
      </c>
      <c r="J547" s="5">
        <f t="shared" si="32"/>
        <v>41819</v>
      </c>
      <c r="K547" s="2">
        <f t="shared" si="33"/>
        <v>30941119.980819426</v>
      </c>
      <c r="L547" s="2">
        <f>$C$2*시뮬레이션!F547*시뮬레이션!D547</f>
        <v>31095233.218064331</v>
      </c>
    </row>
    <row r="548" spans="2:12" x14ac:dyDescent="0.3">
      <c r="B548" s="1">
        <v>41820</v>
      </c>
      <c r="C548" s="46">
        <f>VLOOKUP(시뮬레이션!B548,시뮬레이션!$K:$Q,6,0)</f>
        <v>240.11698188249113</v>
      </c>
      <c r="D548" s="46">
        <f>VLOOKUP(시뮬레이션!B548,시뮬레이션!$K:$Q,7,0)</f>
        <v>260.29292692306336</v>
      </c>
      <c r="F548" s="5">
        <f t="shared" si="31"/>
        <v>41820</v>
      </c>
      <c r="G548" s="7">
        <f>C548*시뮬레이션!D548*시뮬레이션!F548</f>
        <v>20991948.605377804</v>
      </c>
      <c r="H548" s="2">
        <f>D548*시뮬레이션!E548*시뮬레이션!D548</f>
        <v>10229594.603567211</v>
      </c>
      <c r="J548" s="5">
        <f t="shared" si="32"/>
        <v>41820</v>
      </c>
      <c r="K548" s="2">
        <f t="shared" si="33"/>
        <v>31221543.208945014</v>
      </c>
      <c r="L548" s="2">
        <f>$C$2*시뮬레이션!F548*시뮬레이션!D548</f>
        <v>31384530.087923452</v>
      </c>
    </row>
    <row r="549" spans="2:12" x14ac:dyDescent="0.3">
      <c r="B549" s="1">
        <v>41821</v>
      </c>
      <c r="C549" s="46">
        <f>VLOOKUP(시뮬레이션!B549,시뮬레이션!$K:$Q,6,0)</f>
        <v>240.11698188249113</v>
      </c>
      <c r="D549" s="46">
        <f>VLOOKUP(시뮬레이션!B549,시뮬레이션!$K:$Q,7,0)</f>
        <v>260.29292692306336</v>
      </c>
      <c r="F549" s="5">
        <f t="shared" si="31"/>
        <v>41821</v>
      </c>
      <c r="G549" s="7">
        <f>C549*시뮬레이션!D549*시뮬레이션!F549</f>
        <v>21273386.838438489</v>
      </c>
      <c r="H549" s="2">
        <f>D549*시뮬레이션!E549*시뮬레이션!D549</f>
        <v>10386214.770036418</v>
      </c>
      <c r="J549" s="5">
        <f t="shared" si="32"/>
        <v>41821</v>
      </c>
      <c r="K549" s="2">
        <f t="shared" si="33"/>
        <v>31659601.608474907</v>
      </c>
      <c r="L549" s="2">
        <f>$C$2*시뮬레이션!F549*시뮬레이션!D549</f>
        <v>31805301.254022922</v>
      </c>
    </row>
    <row r="550" spans="2:12" x14ac:dyDescent="0.3">
      <c r="B550" s="1">
        <v>41822</v>
      </c>
      <c r="C550" s="46">
        <f>VLOOKUP(시뮬레이션!B550,시뮬레이션!$K:$Q,6,0)</f>
        <v>240.11698188249113</v>
      </c>
      <c r="D550" s="46">
        <f>VLOOKUP(시뮬레이션!B550,시뮬레이션!$K:$Q,7,0)</f>
        <v>260.29292692306336</v>
      </c>
      <c r="F550" s="5">
        <f t="shared" si="31"/>
        <v>41822</v>
      </c>
      <c r="G550" s="7">
        <f>C550*시뮬레이션!D550*시뮬레이션!F550</f>
        <v>21278651.163149282</v>
      </c>
      <c r="H550" s="2">
        <f>D550*시뮬레이션!E550*시뮬레이션!D550</f>
        <v>10379922.093130695</v>
      </c>
      <c r="J550" s="5">
        <f t="shared" si="32"/>
        <v>41822</v>
      </c>
      <c r="K550" s="2">
        <f t="shared" si="33"/>
        <v>31658573.256279975</v>
      </c>
      <c r="L550" s="2">
        <f>$C$2*시뮬레이션!F550*시뮬레이션!D550</f>
        <v>31813171.812415779</v>
      </c>
    </row>
    <row r="551" spans="2:12" x14ac:dyDescent="0.3">
      <c r="B551" s="1">
        <v>41823</v>
      </c>
      <c r="C551" s="46">
        <f>VLOOKUP(시뮬레이션!B551,시뮬레이션!$K:$Q,6,0)</f>
        <v>240.11698188249113</v>
      </c>
      <c r="D551" s="46">
        <f>VLOOKUP(시뮬레이션!B551,시뮬레이션!$K:$Q,7,0)</f>
        <v>260.29292692306336</v>
      </c>
      <c r="F551" s="5">
        <f t="shared" si="31"/>
        <v>41823</v>
      </c>
      <c r="G551" s="7">
        <f>C551*시뮬레이션!D551*시뮬레이션!F551</f>
        <v>21398139.616375536</v>
      </c>
      <c r="H551" s="2">
        <f>D551*시뮬레이션!E551*시뮬레이션!D551</f>
        <v>10465863.325052518</v>
      </c>
      <c r="J551" s="5">
        <f t="shared" si="32"/>
        <v>41823</v>
      </c>
      <c r="K551" s="2">
        <f t="shared" si="33"/>
        <v>31864002.941428054</v>
      </c>
      <c r="L551" s="2">
        <f>$C$2*시뮬레이션!F551*시뮬레이션!D551</f>
        <v>31991815.969084404</v>
      </c>
    </row>
    <row r="552" spans="2:12" x14ac:dyDescent="0.3">
      <c r="B552" s="1">
        <v>41824</v>
      </c>
      <c r="C552" s="46">
        <f>VLOOKUP(시뮬레이션!B552,시뮬레이션!$K:$Q,6,0)</f>
        <v>240.11698188249113</v>
      </c>
      <c r="D552" s="46">
        <f>VLOOKUP(시뮬레이션!B552,시뮬레이션!$K:$Q,7,0)</f>
        <v>260.29292692306336</v>
      </c>
      <c r="F552" s="5">
        <f t="shared" si="31"/>
        <v>41824</v>
      </c>
      <c r="G552" s="7">
        <f>C552*시뮬레이션!D552*시뮬레이션!F552</f>
        <v>21405565.474157233</v>
      </c>
      <c r="H552" s="2">
        <f>D552*시뮬레이션!E552*시뮬레이션!D552</f>
        <v>10469495.323628463</v>
      </c>
      <c r="J552" s="5">
        <f t="shared" si="32"/>
        <v>41824</v>
      </c>
      <c r="K552" s="2">
        <f t="shared" si="33"/>
        <v>31875060.797785696</v>
      </c>
      <c r="L552" s="2">
        <f>$C$2*시뮬레이션!F552*시뮬레이션!D552</f>
        <v>32002918.180763725</v>
      </c>
    </row>
    <row r="553" spans="2:12" x14ac:dyDescent="0.3">
      <c r="B553" s="1">
        <v>41825</v>
      </c>
      <c r="C553" s="46">
        <f>VLOOKUP(시뮬레이션!B553,시뮬레이션!$K:$Q,6,0)</f>
        <v>240.11698188249113</v>
      </c>
      <c r="D553" s="46">
        <f>VLOOKUP(시뮬레이션!B553,시뮬레이션!$K:$Q,7,0)</f>
        <v>260.29292692306336</v>
      </c>
      <c r="F553" s="5">
        <f t="shared" si="31"/>
        <v>41825</v>
      </c>
      <c r="G553" s="7">
        <f>C553*시뮬레이션!D553*시뮬레이션!F553</f>
        <v>21405565.474157233</v>
      </c>
      <c r="H553" s="2">
        <f>D553*시뮬레이션!E553*시뮬레이션!D553</f>
        <v>10469495.323628463</v>
      </c>
      <c r="J553" s="5">
        <f t="shared" si="32"/>
        <v>41825</v>
      </c>
      <c r="K553" s="2">
        <f t="shared" si="33"/>
        <v>31875060.797785696</v>
      </c>
      <c r="L553" s="2">
        <f>$C$2*시뮬레이션!F553*시뮬레이션!D553</f>
        <v>32002918.180763725</v>
      </c>
    </row>
    <row r="554" spans="2:12" x14ac:dyDescent="0.3">
      <c r="B554" s="1">
        <v>41826</v>
      </c>
      <c r="C554" s="46">
        <f>VLOOKUP(시뮬레이션!B554,시뮬레이션!$K:$Q,6,0)</f>
        <v>240.11698188249113</v>
      </c>
      <c r="D554" s="46">
        <f>VLOOKUP(시뮬레이션!B554,시뮬레이션!$K:$Q,7,0)</f>
        <v>260.29292692306336</v>
      </c>
      <c r="F554" s="5">
        <f t="shared" si="31"/>
        <v>41826</v>
      </c>
      <c r="G554" s="7">
        <f>C554*시뮬레이션!D554*시뮬레이션!F554</f>
        <v>21405565.474157233</v>
      </c>
      <c r="H554" s="2">
        <f>D554*시뮬레이션!E554*시뮬레이션!D554</f>
        <v>10469495.323628463</v>
      </c>
      <c r="J554" s="5">
        <f t="shared" si="32"/>
        <v>41826</v>
      </c>
      <c r="K554" s="2">
        <f t="shared" si="33"/>
        <v>31875060.797785696</v>
      </c>
      <c r="L554" s="2">
        <f>$C$2*시뮬레이션!F554*시뮬레이션!D554</f>
        <v>32002918.180763725</v>
      </c>
    </row>
    <row r="555" spans="2:12" x14ac:dyDescent="0.3">
      <c r="B555" s="1">
        <v>41827</v>
      </c>
      <c r="C555" s="46">
        <f>VLOOKUP(시뮬레이션!B555,시뮬레이션!$K:$Q,6,0)</f>
        <v>240.11698188249113</v>
      </c>
      <c r="D555" s="46">
        <f>VLOOKUP(시뮬레이션!B555,시뮬레이션!$K:$Q,7,0)</f>
        <v>260.29292692306336</v>
      </c>
      <c r="F555" s="5">
        <f t="shared" si="31"/>
        <v>41827</v>
      </c>
      <c r="G555" s="7">
        <f>C555*시뮬레이션!D555*시뮬레이션!F555</f>
        <v>21299516.968699396</v>
      </c>
      <c r="H555" s="2">
        <f>D555*시뮬레이션!E555*시뮬레이션!D555</f>
        <v>10442547.881799884</v>
      </c>
      <c r="J555" s="5">
        <f t="shared" si="32"/>
        <v>41827</v>
      </c>
      <c r="K555" s="2">
        <f t="shared" si="33"/>
        <v>31742064.85049928</v>
      </c>
      <c r="L555" s="2">
        <f>$C$2*시뮬레이션!F555*시뮬레이션!D555</f>
        <v>31844367.749220259</v>
      </c>
    </row>
    <row r="556" spans="2:12" x14ac:dyDescent="0.3">
      <c r="B556" s="1">
        <v>41828</v>
      </c>
      <c r="C556" s="46">
        <f>VLOOKUP(시뮬레이션!B556,시뮬레이션!$K:$Q,6,0)</f>
        <v>240.11698188249113</v>
      </c>
      <c r="D556" s="46">
        <f>VLOOKUP(시뮬레이션!B556,시뮬레이션!$K:$Q,7,0)</f>
        <v>260.29292692306336</v>
      </c>
      <c r="F556" s="5">
        <f t="shared" si="31"/>
        <v>41828</v>
      </c>
      <c r="G556" s="7">
        <f>C556*시뮬레이션!D556*시뮬레이션!F556</f>
        <v>21210614.736683819</v>
      </c>
      <c r="H556" s="2">
        <f>D556*시뮬레이션!E556*시뮬레이션!D556</f>
        <v>10385324.720741726</v>
      </c>
      <c r="J556" s="5">
        <f t="shared" si="32"/>
        <v>41828</v>
      </c>
      <c r="K556" s="2">
        <f t="shared" si="33"/>
        <v>31595939.457425546</v>
      </c>
      <c r="L556" s="2">
        <f>$C$2*시뮬레이션!F556*시뮬레이션!D556</f>
        <v>31711452.276339315</v>
      </c>
    </row>
    <row r="557" spans="2:12" x14ac:dyDescent="0.3">
      <c r="B557" s="1">
        <v>41829</v>
      </c>
      <c r="C557" s="46">
        <f>VLOOKUP(시뮬레이션!B557,시뮬레이션!$K:$Q,6,0)</f>
        <v>240.11698188249113</v>
      </c>
      <c r="D557" s="46">
        <f>VLOOKUP(시뮬레이션!B557,시뮬레이션!$K:$Q,7,0)</f>
        <v>260.29292692306336</v>
      </c>
      <c r="F557" s="5">
        <f t="shared" si="31"/>
        <v>41829</v>
      </c>
      <c r="G557" s="7">
        <f>C557*시뮬레이션!D557*시뮬레이션!F557</f>
        <v>21345711.634141877</v>
      </c>
      <c r="H557" s="2">
        <f>D557*시뮬레이션!E557*시뮬레이션!D557</f>
        <v>10428613.724253369</v>
      </c>
      <c r="J557" s="5">
        <f t="shared" si="32"/>
        <v>41829</v>
      </c>
      <c r="K557" s="2">
        <f t="shared" si="33"/>
        <v>31774325.358395249</v>
      </c>
      <c r="L557" s="2">
        <f>$C$2*시뮬레이션!F557*시뮬레이션!D557</f>
        <v>31913432.222211096</v>
      </c>
    </row>
    <row r="558" spans="2:12" x14ac:dyDescent="0.3">
      <c r="B558" s="1">
        <v>41830</v>
      </c>
      <c r="C558" s="46">
        <f>VLOOKUP(시뮬레이션!B558,시뮬레이션!$K:$Q,6,0)</f>
        <v>240.11698188249113</v>
      </c>
      <c r="D558" s="46">
        <f>VLOOKUP(시뮬레이션!B558,시뮬레이션!$K:$Q,7,0)</f>
        <v>260.29292692306336</v>
      </c>
      <c r="F558" s="5">
        <f t="shared" si="31"/>
        <v>41830</v>
      </c>
      <c r="G558" s="7">
        <f>C558*시뮬레이션!D558*시뮬레이션!F558</f>
        <v>21275789.328900717</v>
      </c>
      <c r="H558" s="2">
        <f>D558*시뮬레이션!E558*시뮬레이션!D558</f>
        <v>10386773.700666232</v>
      </c>
      <c r="J558" s="5">
        <f t="shared" si="32"/>
        <v>41830</v>
      </c>
      <c r="K558" s="2">
        <f t="shared" si="33"/>
        <v>31662563.029566951</v>
      </c>
      <c r="L558" s="2">
        <f>$C$2*시뮬레이션!F558*시뮬레이션!D558</f>
        <v>31808893.156595439</v>
      </c>
    </row>
    <row r="559" spans="2:12" x14ac:dyDescent="0.3">
      <c r="B559" s="1">
        <v>41831</v>
      </c>
      <c r="C559" s="46">
        <f>VLOOKUP(시뮬레이션!B559,시뮬레이션!$K:$Q,6,0)</f>
        <v>240.11698188249113</v>
      </c>
      <c r="D559" s="46">
        <f>VLOOKUP(시뮬레이션!B559,시뮬레이션!$K:$Q,7,0)</f>
        <v>260.29292692306336</v>
      </c>
      <c r="F559" s="5">
        <f t="shared" si="31"/>
        <v>41831</v>
      </c>
      <c r="G559" s="7">
        <f>C559*시뮬레이션!D559*시뮬레이션!F559</f>
        <v>21386707.40675113</v>
      </c>
      <c r="H559" s="2">
        <f>D559*시뮬레이션!E559*시뮬레이션!D559</f>
        <v>10409152.944720769</v>
      </c>
      <c r="J559" s="5">
        <f t="shared" si="32"/>
        <v>41831</v>
      </c>
      <c r="K559" s="2">
        <f t="shared" si="33"/>
        <v>31795860.351471901</v>
      </c>
      <c r="L559" s="2">
        <f>$C$2*시뮬레이션!F559*시뮬레이션!D559</f>
        <v>31974723.96235013</v>
      </c>
    </row>
    <row r="560" spans="2:12" x14ac:dyDescent="0.3">
      <c r="B560" s="1">
        <v>41832</v>
      </c>
      <c r="C560" s="46">
        <f>VLOOKUP(시뮬레이션!B560,시뮬레이션!$K:$Q,6,0)</f>
        <v>240.11698188249113</v>
      </c>
      <c r="D560" s="46">
        <f>VLOOKUP(시뮬레이션!B560,시뮬레이션!$K:$Q,7,0)</f>
        <v>260.29292692306336</v>
      </c>
      <c r="F560" s="5">
        <f t="shared" si="31"/>
        <v>41832</v>
      </c>
      <c r="G560" s="7">
        <f>C560*시뮬레이션!D560*시뮬레이션!F560</f>
        <v>21386707.40675113</v>
      </c>
      <c r="H560" s="2">
        <f>D560*시뮬레이션!E560*시뮬레이션!D560</f>
        <v>10409152.944720769</v>
      </c>
      <c r="J560" s="5">
        <f t="shared" si="32"/>
        <v>41832</v>
      </c>
      <c r="K560" s="2">
        <f t="shared" si="33"/>
        <v>31795860.351471901</v>
      </c>
      <c r="L560" s="2">
        <f>$C$2*시뮬레이션!F560*시뮬레이션!D560</f>
        <v>31974723.96235013</v>
      </c>
    </row>
    <row r="561" spans="2:12" x14ac:dyDescent="0.3">
      <c r="B561" s="1">
        <v>41833</v>
      </c>
      <c r="C561" s="46">
        <f>VLOOKUP(시뮬레이션!B561,시뮬레이션!$K:$Q,6,0)</f>
        <v>240.11698188249113</v>
      </c>
      <c r="D561" s="46">
        <f>VLOOKUP(시뮬레이션!B561,시뮬레이션!$K:$Q,7,0)</f>
        <v>260.29292692306336</v>
      </c>
      <c r="F561" s="5">
        <f t="shared" si="31"/>
        <v>41833</v>
      </c>
      <c r="G561" s="7">
        <f>C561*시뮬레이션!D561*시뮬레이션!F561</f>
        <v>21386707.40675113</v>
      </c>
      <c r="H561" s="2">
        <f>D561*시뮬레이션!E561*시뮬레이션!D561</f>
        <v>10409152.944720769</v>
      </c>
      <c r="J561" s="5">
        <f t="shared" si="32"/>
        <v>41833</v>
      </c>
      <c r="K561" s="2">
        <f t="shared" si="33"/>
        <v>31795860.351471901</v>
      </c>
      <c r="L561" s="2">
        <f>$C$2*시뮬레이션!F561*시뮬레이션!D561</f>
        <v>31974723.96235013</v>
      </c>
    </row>
    <row r="562" spans="2:12" x14ac:dyDescent="0.3">
      <c r="B562" s="1">
        <v>41834</v>
      </c>
      <c r="C562" s="46">
        <f>VLOOKUP(시뮬레이션!B562,시뮬레이션!$K:$Q,6,0)</f>
        <v>240.11698188249113</v>
      </c>
      <c r="D562" s="46">
        <f>VLOOKUP(시뮬레이션!B562,시뮬레이션!$K:$Q,7,0)</f>
        <v>260.29292692306336</v>
      </c>
      <c r="F562" s="5">
        <f t="shared" si="31"/>
        <v>41834</v>
      </c>
      <c r="G562" s="7">
        <f>C562*시뮬레이션!D562*시뮬레이션!F562</f>
        <v>21480934.953190893</v>
      </c>
      <c r="H562" s="2">
        <f>D562*시뮬레이션!E562*시뮬레이션!D562</f>
        <v>10451551.865343671</v>
      </c>
      <c r="J562" s="5">
        <f t="shared" si="32"/>
        <v>41834</v>
      </c>
      <c r="K562" s="2">
        <f t="shared" si="33"/>
        <v>31932486.818534564</v>
      </c>
      <c r="L562" s="2">
        <f>$C$2*시뮬레이션!F562*시뮬레이션!D562</f>
        <v>32115601.177797977</v>
      </c>
    </row>
    <row r="563" spans="2:12" x14ac:dyDescent="0.3">
      <c r="B563" s="1">
        <v>41835</v>
      </c>
      <c r="C563" s="46">
        <f>VLOOKUP(시뮬레이션!B563,시뮬레이션!$K:$Q,6,0)</f>
        <v>240.11698188249113</v>
      </c>
      <c r="D563" s="46">
        <f>VLOOKUP(시뮬레이션!B563,시뮬레이션!$K:$Q,7,0)</f>
        <v>260.29292692306336</v>
      </c>
      <c r="F563" s="5">
        <f t="shared" si="31"/>
        <v>41835</v>
      </c>
      <c r="G563" s="7">
        <f>C563*시뮬레이션!D563*시뮬레이션!F563</f>
        <v>21607067.443305835</v>
      </c>
      <c r="H563" s="2">
        <f>D563*시뮬레이션!E563*시뮬레이션!D563</f>
        <v>10522701.562083384</v>
      </c>
      <c r="J563" s="5">
        <f t="shared" si="32"/>
        <v>41835</v>
      </c>
      <c r="K563" s="2">
        <f t="shared" si="33"/>
        <v>32129769.005389221</v>
      </c>
      <c r="L563" s="2">
        <f>$C$2*시뮬레이션!F563*시뮬레이션!D563</f>
        <v>32304178.665552642</v>
      </c>
    </row>
    <row r="564" spans="2:12" x14ac:dyDescent="0.3">
      <c r="B564" s="1">
        <v>41836</v>
      </c>
      <c r="C564" s="46">
        <f>VLOOKUP(시뮬레이션!B564,시뮬레이션!$K:$Q,6,0)</f>
        <v>240.11698188249113</v>
      </c>
      <c r="D564" s="46">
        <f>VLOOKUP(시뮬레이션!B564,시뮬레이션!$K:$Q,7,0)</f>
        <v>260.29292692306336</v>
      </c>
      <c r="F564" s="5">
        <f t="shared" si="31"/>
        <v>41836</v>
      </c>
      <c r="G564" s="7">
        <f>C564*시뮬레이션!D564*시뮬레이션!F564</f>
        <v>21958686.107363209</v>
      </c>
      <c r="H564" s="2">
        <f>D564*시뮬레이션!E564*시뮬레이션!D564</f>
        <v>10654404.001349816</v>
      </c>
      <c r="J564" s="5">
        <f t="shared" si="32"/>
        <v>41836</v>
      </c>
      <c r="K564" s="2">
        <f t="shared" si="33"/>
        <v>32613090.108713023</v>
      </c>
      <c r="L564" s="2">
        <f>$C$2*시뮬레이션!F564*시뮬레이션!D564</f>
        <v>32829874.814539827</v>
      </c>
    </row>
    <row r="565" spans="2:12" x14ac:dyDescent="0.3">
      <c r="B565" s="1">
        <v>41837</v>
      </c>
      <c r="C565" s="46">
        <f>VLOOKUP(시뮬레이션!B565,시뮬레이션!$K:$Q,6,0)</f>
        <v>240.11698188249113</v>
      </c>
      <c r="D565" s="46">
        <f>VLOOKUP(시뮬레이션!B565,시뮬레이션!$K:$Q,7,0)</f>
        <v>260.29292692306336</v>
      </c>
      <c r="F565" s="5">
        <f t="shared" si="31"/>
        <v>41837</v>
      </c>
      <c r="G565" s="7">
        <f>C565*시뮬레이션!D565*시뮬레이션!F565</f>
        <v>21332123.294078656</v>
      </c>
      <c r="H565" s="2">
        <f>D565*시뮬레이션!E565*시뮬레이션!D565</f>
        <v>10378430.850875257</v>
      </c>
      <c r="J565" s="5">
        <f t="shared" si="32"/>
        <v>41837</v>
      </c>
      <c r="K565" s="2">
        <f t="shared" si="33"/>
        <v>31710554.144953914</v>
      </c>
      <c r="L565" s="2">
        <f>$C$2*시뮬레이션!F565*시뮬레이션!D565</f>
        <v>31893116.63952861</v>
      </c>
    </row>
    <row r="566" spans="2:12" x14ac:dyDescent="0.3">
      <c r="B566" s="1">
        <v>41838</v>
      </c>
      <c r="C566" s="46">
        <f>VLOOKUP(시뮬레이션!B566,시뮬레이션!$K:$Q,6,0)</f>
        <v>240.11698188249113</v>
      </c>
      <c r="D566" s="46">
        <f>VLOOKUP(시뮬레이션!B566,시뮬레이션!$K:$Q,7,0)</f>
        <v>260.29292692306336</v>
      </c>
      <c r="F566" s="5">
        <f t="shared" si="31"/>
        <v>41838</v>
      </c>
      <c r="G566" s="7">
        <f>C566*시뮬레이션!D566*시뮬레이션!F566</f>
        <v>21613453.491305679</v>
      </c>
      <c r="H566" s="2">
        <f>D566*시뮬레이션!E566*시뮬레이션!D566</f>
        <v>10511754.982492283</v>
      </c>
      <c r="J566" s="5">
        <f t="shared" si="32"/>
        <v>41838</v>
      </c>
      <c r="K566" s="2">
        <f t="shared" si="33"/>
        <v>32125208.473797962</v>
      </c>
      <c r="L566" s="2">
        <f>$C$2*시뮬레이션!F566*시뮬레이션!D566</f>
        <v>32313726.283992536</v>
      </c>
    </row>
    <row r="567" spans="2:12" x14ac:dyDescent="0.3">
      <c r="B567" s="1">
        <v>41839</v>
      </c>
      <c r="C567" s="46">
        <f>VLOOKUP(시뮬레이션!B567,시뮬레이션!$K:$Q,6,0)</f>
        <v>240.11698188249113</v>
      </c>
      <c r="D567" s="46">
        <f>VLOOKUP(시뮬레이션!B567,시뮬레이션!$K:$Q,7,0)</f>
        <v>260.29292692306336</v>
      </c>
      <c r="F567" s="5">
        <f t="shared" si="31"/>
        <v>41839</v>
      </c>
      <c r="G567" s="7">
        <f>C567*시뮬레이션!D567*시뮬레이션!F567</f>
        <v>21613453.491305679</v>
      </c>
      <c r="H567" s="2">
        <f>D567*시뮬레이션!E567*시뮬레이션!D567</f>
        <v>10511754.982492283</v>
      </c>
      <c r="J567" s="5">
        <f t="shared" si="32"/>
        <v>41839</v>
      </c>
      <c r="K567" s="2">
        <f t="shared" si="33"/>
        <v>32125208.473797962</v>
      </c>
      <c r="L567" s="2">
        <f>$C$2*시뮬레이션!F567*시뮬레이션!D567</f>
        <v>32313726.283992536</v>
      </c>
    </row>
    <row r="568" spans="2:12" x14ac:dyDescent="0.3">
      <c r="B568" s="1">
        <v>41840</v>
      </c>
      <c r="C568" s="46">
        <f>VLOOKUP(시뮬레이션!B568,시뮬레이션!$K:$Q,6,0)</f>
        <v>240.11698188249113</v>
      </c>
      <c r="D568" s="46">
        <f>VLOOKUP(시뮬레이션!B568,시뮬레이션!$K:$Q,7,0)</f>
        <v>260.29292692306336</v>
      </c>
      <c r="F568" s="5">
        <f t="shared" si="31"/>
        <v>41840</v>
      </c>
      <c r="G568" s="7">
        <f>C568*시뮬레이션!D568*시뮬레이션!F568</f>
        <v>21613453.491305679</v>
      </c>
      <c r="H568" s="2">
        <f>D568*시뮬레이션!E568*시뮬레이션!D568</f>
        <v>10511754.982492283</v>
      </c>
      <c r="J568" s="5">
        <f t="shared" si="32"/>
        <v>41840</v>
      </c>
      <c r="K568" s="2">
        <f t="shared" si="33"/>
        <v>32125208.473797962</v>
      </c>
      <c r="L568" s="2">
        <f>$C$2*시뮬레이션!F568*시뮬레이션!D568</f>
        <v>32313726.283992536</v>
      </c>
    </row>
    <row r="569" spans="2:12" x14ac:dyDescent="0.3">
      <c r="B569" s="1">
        <v>41841</v>
      </c>
      <c r="C569" s="46">
        <f>VLOOKUP(시뮬레이션!B569,시뮬레이션!$K:$Q,6,0)</f>
        <v>240.11698188249113</v>
      </c>
      <c r="D569" s="46">
        <f>VLOOKUP(시뮬레이션!B569,시뮬레이션!$K:$Q,7,0)</f>
        <v>260.29292692306336</v>
      </c>
      <c r="F569" s="5">
        <f t="shared" si="31"/>
        <v>41841</v>
      </c>
      <c r="G569" s="7">
        <f>C569*시뮬레이션!D569*시뮬레이션!F569</f>
        <v>21627192.247849867</v>
      </c>
      <c r="H569" s="2">
        <f>D569*시뮬레이션!E569*시뮬레이션!D569</f>
        <v>10544838.593369195</v>
      </c>
      <c r="J569" s="5">
        <f t="shared" si="32"/>
        <v>41841</v>
      </c>
      <c r="K569" s="2">
        <f t="shared" si="33"/>
        <v>32172030.84121906</v>
      </c>
      <c r="L569" s="2">
        <f>$C$2*시뮬레이션!F569*시뮬레이션!D569</f>
        <v>32334266.750541754</v>
      </c>
    </row>
    <row r="570" spans="2:12" x14ac:dyDescent="0.3">
      <c r="B570" s="1">
        <v>41842</v>
      </c>
      <c r="C570" s="46">
        <f>VLOOKUP(시뮬레이션!B570,시뮬레이션!$K:$Q,6,0)</f>
        <v>240.11698188249113</v>
      </c>
      <c r="D570" s="46">
        <f>VLOOKUP(시뮬레이션!B570,시뮬레이션!$K:$Q,7,0)</f>
        <v>260.29292692306336</v>
      </c>
      <c r="F570" s="5">
        <f t="shared" si="31"/>
        <v>41842</v>
      </c>
      <c r="G570" s="7">
        <f>C570*시뮬레이션!D570*시뮬레이션!F570</f>
        <v>21714746.823304623</v>
      </c>
      <c r="H570" s="2">
        <f>D570*시뮬레이션!E570*시뮬레이션!D570</f>
        <v>10599563.249263056</v>
      </c>
      <c r="J570" s="5">
        <f t="shared" si="32"/>
        <v>41842</v>
      </c>
      <c r="K570" s="2">
        <f t="shared" si="33"/>
        <v>32314310.072567679</v>
      </c>
      <c r="L570" s="2">
        <f>$C$2*시뮬레이션!F570*시뮬레이션!D570</f>
        <v>32465167.376269814</v>
      </c>
    </row>
    <row r="571" spans="2:12" x14ac:dyDescent="0.3">
      <c r="B571" s="1">
        <v>41843</v>
      </c>
      <c r="C571" s="46">
        <f>VLOOKUP(시뮬레이션!B571,시뮬레이션!$K:$Q,6,0)</f>
        <v>240.11698188249113</v>
      </c>
      <c r="D571" s="46">
        <f>VLOOKUP(시뮬레이션!B571,시뮬레이션!$K:$Q,7,0)</f>
        <v>260.29292692306336</v>
      </c>
      <c r="F571" s="5">
        <f t="shared" si="31"/>
        <v>41843</v>
      </c>
      <c r="G571" s="7">
        <f>C571*시뮬레이션!D571*시뮬레이션!F571</f>
        <v>21204412.515041798</v>
      </c>
      <c r="H571" s="2">
        <f>D571*시뮬레이션!E571*시뮬레이션!D571</f>
        <v>10482006.070524216</v>
      </c>
      <c r="J571" s="5">
        <f t="shared" si="32"/>
        <v>41843</v>
      </c>
      <c r="K571" s="2">
        <f t="shared" si="33"/>
        <v>31686418.585566014</v>
      </c>
      <c r="L571" s="2">
        <f>$C$2*시뮬레이션!F571*시뮬레이션!D571</f>
        <v>31702179.492025897</v>
      </c>
    </row>
    <row r="572" spans="2:12" x14ac:dyDescent="0.3">
      <c r="B572" s="1">
        <v>41844</v>
      </c>
      <c r="C572" s="46">
        <f>VLOOKUP(시뮬레이션!B572,시뮬레이션!$K:$Q,6,0)</f>
        <v>240.11698188249113</v>
      </c>
      <c r="D572" s="46">
        <f>VLOOKUP(시뮬레이션!B572,시뮬레이션!$K:$Q,7,0)</f>
        <v>260.29292692306336</v>
      </c>
      <c r="F572" s="5">
        <f t="shared" si="31"/>
        <v>41844</v>
      </c>
      <c r="G572" s="7">
        <f>C572*시뮬레이션!D572*시뮬레이션!F572</f>
        <v>21109332.673374839</v>
      </c>
      <c r="H572" s="2">
        <f>D572*시뮬레이션!E572*시뮬레이션!D572</f>
        <v>10317458.456348041</v>
      </c>
      <c r="J572" s="5">
        <f t="shared" si="32"/>
        <v>41844</v>
      </c>
      <c r="K572" s="2">
        <f t="shared" si="33"/>
        <v>31426791.129722878</v>
      </c>
      <c r="L572" s="2">
        <f>$C$2*시뮬레이션!F572*시뮬레이션!D572</f>
        <v>31560028.031594671</v>
      </c>
    </row>
    <row r="573" spans="2:12" x14ac:dyDescent="0.3">
      <c r="B573" s="1">
        <v>41845</v>
      </c>
      <c r="C573" s="46">
        <f>VLOOKUP(시뮬레이션!B573,시뮬레이션!$K:$Q,6,0)</f>
        <v>240.11698188249113</v>
      </c>
      <c r="D573" s="46">
        <f>VLOOKUP(시뮬레이션!B573,시뮬레이션!$K:$Q,7,0)</f>
        <v>260.29292692306336</v>
      </c>
      <c r="F573" s="5">
        <f t="shared" si="31"/>
        <v>41845</v>
      </c>
      <c r="G573" s="7">
        <f>C573*시뮬레이션!D573*시뮬레이션!F573</f>
        <v>20638584.891154598</v>
      </c>
      <c r="H573" s="2">
        <f>D573*시뮬레이션!E573*시뮬레이션!D573</f>
        <v>10118106.770451596</v>
      </c>
      <c r="J573" s="5">
        <f t="shared" si="32"/>
        <v>41845</v>
      </c>
      <c r="K573" s="2">
        <f t="shared" si="33"/>
        <v>30756691.661606193</v>
      </c>
      <c r="L573" s="2">
        <f>$C$2*시뮬레이션!F573*시뮬레이션!D573</f>
        <v>30856224.958680827</v>
      </c>
    </row>
    <row r="574" spans="2:12" x14ac:dyDescent="0.3">
      <c r="B574" s="1">
        <v>41846</v>
      </c>
      <c r="C574" s="46">
        <f>VLOOKUP(시뮬레이션!B574,시뮬레이션!$K:$Q,6,0)</f>
        <v>240.11698188249113</v>
      </c>
      <c r="D574" s="46">
        <f>VLOOKUP(시뮬레이션!B574,시뮬레이션!$K:$Q,7,0)</f>
        <v>260.29292692306336</v>
      </c>
      <c r="F574" s="5">
        <f t="shared" si="31"/>
        <v>41846</v>
      </c>
      <c r="G574" s="7">
        <f>C574*시뮬레이션!D574*시뮬레이션!F574</f>
        <v>20638584.891154598</v>
      </c>
      <c r="H574" s="2">
        <f>D574*시뮬레이션!E574*시뮬레이션!D574</f>
        <v>10118106.770451596</v>
      </c>
      <c r="J574" s="5">
        <f t="shared" si="32"/>
        <v>41846</v>
      </c>
      <c r="K574" s="2">
        <f t="shared" si="33"/>
        <v>30756691.661606193</v>
      </c>
      <c r="L574" s="2">
        <f>$C$2*시뮬레이션!F574*시뮬레이션!D574</f>
        <v>30856224.958680827</v>
      </c>
    </row>
    <row r="575" spans="2:12" x14ac:dyDescent="0.3">
      <c r="B575" s="1">
        <v>41847</v>
      </c>
      <c r="C575" s="46">
        <f>VLOOKUP(시뮬레이션!B575,시뮬레이션!$K:$Q,6,0)</f>
        <v>240.11698188249113</v>
      </c>
      <c r="D575" s="46">
        <f>VLOOKUP(시뮬레이션!B575,시뮬레이션!$K:$Q,7,0)</f>
        <v>260.29292692306336</v>
      </c>
      <c r="F575" s="5">
        <f t="shared" si="31"/>
        <v>41847</v>
      </c>
      <c r="G575" s="7">
        <f>C575*시뮬레이션!D575*시뮬레이션!F575</f>
        <v>20638584.891154598</v>
      </c>
      <c r="H575" s="2">
        <f>D575*시뮬레이션!E575*시뮬레이션!D575</f>
        <v>10118106.770451596</v>
      </c>
      <c r="J575" s="5">
        <f t="shared" si="32"/>
        <v>41847</v>
      </c>
      <c r="K575" s="2">
        <f t="shared" si="33"/>
        <v>30756691.661606193</v>
      </c>
      <c r="L575" s="2">
        <f>$C$2*시뮬레이션!F575*시뮬레이션!D575</f>
        <v>30856224.958680827</v>
      </c>
    </row>
    <row r="576" spans="2:12" x14ac:dyDescent="0.3">
      <c r="B576" s="1">
        <v>41848</v>
      </c>
      <c r="C576" s="46">
        <f>VLOOKUP(시뮬레이션!B576,시뮬레이션!$K:$Q,6,0)</f>
        <v>240.11698188249113</v>
      </c>
      <c r="D576" s="46">
        <f>VLOOKUP(시뮬레이션!B576,시뮬레이션!$K:$Q,7,0)</f>
        <v>260.29292692306336</v>
      </c>
      <c r="F576" s="5">
        <f t="shared" si="31"/>
        <v>41848</v>
      </c>
      <c r="G576" s="7">
        <f>C576*시뮬레이션!D576*시뮬레이션!F576</f>
        <v>20623898.976367194</v>
      </c>
      <c r="H576" s="2">
        <f>D576*시뮬레이션!E576*시뮬레이션!D576</f>
        <v>10098441.309982616</v>
      </c>
      <c r="J576" s="5">
        <f t="shared" si="32"/>
        <v>41848</v>
      </c>
      <c r="K576" s="2">
        <f t="shared" si="33"/>
        <v>30722340.286349811</v>
      </c>
      <c r="L576" s="2">
        <f>$C$2*시뮬레이션!F576*시뮬레이션!D576</f>
        <v>30834268.419858322</v>
      </c>
    </row>
    <row r="577" spans="2:12" x14ac:dyDescent="0.3">
      <c r="B577" s="1">
        <v>41849</v>
      </c>
      <c r="C577" s="46">
        <f>VLOOKUP(시뮬레이션!B577,시뮬레이션!$K:$Q,6,0)</f>
        <v>240.11698188249113</v>
      </c>
      <c r="D577" s="46">
        <f>VLOOKUP(시뮬레이션!B577,시뮬레이션!$K:$Q,7,0)</f>
        <v>260.29292692306336</v>
      </c>
      <c r="F577" s="5">
        <f t="shared" si="31"/>
        <v>41849</v>
      </c>
      <c r="G577" s="7">
        <f>C577*시뮬레이션!D577*시뮬레이션!F577</f>
        <v>20548821.359525017</v>
      </c>
      <c r="H577" s="2">
        <f>D577*시뮬레이션!E577*시뮬레이션!D577</f>
        <v>10014568.148297261</v>
      </c>
      <c r="J577" s="5">
        <f t="shared" si="32"/>
        <v>41849</v>
      </c>
      <c r="K577" s="2">
        <f t="shared" si="33"/>
        <v>30563389.507822279</v>
      </c>
      <c r="L577" s="2">
        <f>$C$2*시뮬레이션!F577*시뮬레이션!D577</f>
        <v>30722021.778586093</v>
      </c>
    </row>
    <row r="578" spans="2:12" x14ac:dyDescent="0.3">
      <c r="B578" s="1">
        <v>41850</v>
      </c>
      <c r="C578" s="46">
        <f>VLOOKUP(시뮬레이션!B578,시뮬레이션!$K:$Q,6,0)</f>
        <v>240.11698188249113</v>
      </c>
      <c r="D578" s="46">
        <f>VLOOKUP(시뮬레이션!B578,시뮬레이션!$K:$Q,7,0)</f>
        <v>260.29292692306336</v>
      </c>
      <c r="F578" s="5">
        <f t="shared" si="31"/>
        <v>41850</v>
      </c>
      <c r="G578" s="7">
        <f>C578*시뮬레이션!D578*시뮬레이션!F578</f>
        <v>20746036.400137573</v>
      </c>
      <c r="H578" s="2">
        <f>D578*시뮬레이션!E578*시뮬레이션!D578</f>
        <v>10251330.523045925</v>
      </c>
      <c r="J578" s="5">
        <f t="shared" si="32"/>
        <v>41850</v>
      </c>
      <c r="K578" s="2">
        <f t="shared" si="33"/>
        <v>30997366.923183501</v>
      </c>
      <c r="L578" s="2">
        <f>$C$2*시뮬레이션!F578*시뮬레이션!D578</f>
        <v>31016872.98522016</v>
      </c>
    </row>
    <row r="579" spans="2:12" x14ac:dyDescent="0.3">
      <c r="B579" s="1">
        <v>41851</v>
      </c>
      <c r="C579" s="46">
        <f>VLOOKUP(시뮬레이션!B579,시뮬레이션!$K:$Q,6,0)</f>
        <v>240.11698188249113</v>
      </c>
      <c r="D579" s="46">
        <f>VLOOKUP(시뮬레이션!B579,시뮬레이션!$K:$Q,7,0)</f>
        <v>260.29292692306336</v>
      </c>
      <c r="F579" s="5">
        <f t="shared" ref="F579:F642" si="34">B579</f>
        <v>41851</v>
      </c>
      <c r="G579" s="7">
        <f>C579*시뮬레이션!D579*시뮬레이션!F579</f>
        <v>20393918.052640911</v>
      </c>
      <c r="H579" s="2">
        <f>D579*시뮬레이션!E579*시뮬레이션!D579</f>
        <v>10045077.411695149</v>
      </c>
      <c r="J579" s="5">
        <f t="shared" ref="J579:J642" si="35">B579</f>
        <v>41851</v>
      </c>
      <c r="K579" s="2">
        <f t="shared" ref="K579:K642" si="36">SUM(G579:H579)</f>
        <v>30438995.46433606</v>
      </c>
      <c r="L579" s="2">
        <f>$C$2*시뮬레이션!F579*시뮬레이션!D579</f>
        <v>30490429.772192858</v>
      </c>
    </row>
    <row r="580" spans="2:12" x14ac:dyDescent="0.3">
      <c r="B580" s="1">
        <v>41852</v>
      </c>
      <c r="C580" s="46">
        <f>VLOOKUP(시뮬레이션!B580,시뮬레이션!$K:$Q,6,0)</f>
        <v>240.11698188249113</v>
      </c>
      <c r="D580" s="46">
        <f>VLOOKUP(시뮬레이션!B580,시뮬레이션!$K:$Q,7,0)</f>
        <v>260.29292692306336</v>
      </c>
      <c r="F580" s="5">
        <f t="shared" si="34"/>
        <v>41852</v>
      </c>
      <c r="G580" s="7">
        <f>C580*시뮬레이션!D580*시뮬레이션!F580</f>
        <v>20645694.034637194</v>
      </c>
      <c r="H580" s="2">
        <f>D580*시뮬레이션!E580*시뮬레이션!D580</f>
        <v>10129133.034248494</v>
      </c>
      <c r="J580" s="5">
        <f t="shared" si="35"/>
        <v>41852</v>
      </c>
      <c r="K580" s="2">
        <f t="shared" si="36"/>
        <v>30774827.068885688</v>
      </c>
      <c r="L580" s="2">
        <f>$C$2*시뮬레이션!F580*시뮬레이션!D580</f>
        <v>30866853.658842169</v>
      </c>
    </row>
    <row r="581" spans="2:12" x14ac:dyDescent="0.3">
      <c r="B581" s="1">
        <v>41853</v>
      </c>
      <c r="C581" s="46">
        <f>VLOOKUP(시뮬레이션!B581,시뮬레이션!$K:$Q,6,0)</f>
        <v>240.11698188249113</v>
      </c>
      <c r="D581" s="46">
        <f>VLOOKUP(시뮬레이션!B581,시뮬레이션!$K:$Q,7,0)</f>
        <v>260.29292692306336</v>
      </c>
      <c r="F581" s="5">
        <f t="shared" si="34"/>
        <v>41853</v>
      </c>
      <c r="G581" s="7">
        <f>C581*시뮬레이션!D581*시뮬레이션!F581</f>
        <v>20645694.034637194</v>
      </c>
      <c r="H581" s="2">
        <f>D581*시뮬레이션!E581*시뮬레이션!D581</f>
        <v>10129133.034248494</v>
      </c>
      <c r="J581" s="5">
        <f t="shared" si="35"/>
        <v>41853</v>
      </c>
      <c r="K581" s="2">
        <f t="shared" si="36"/>
        <v>30774827.068885688</v>
      </c>
      <c r="L581" s="2">
        <f>$C$2*시뮬레이션!F581*시뮬레이션!D581</f>
        <v>30866853.658842169</v>
      </c>
    </row>
    <row r="582" spans="2:12" x14ac:dyDescent="0.3">
      <c r="B582" s="1">
        <v>41854</v>
      </c>
      <c r="C582" s="46">
        <f>VLOOKUP(시뮬레이션!B582,시뮬레이션!$K:$Q,6,0)</f>
        <v>240.11698188249113</v>
      </c>
      <c r="D582" s="46">
        <f>VLOOKUP(시뮬레이션!B582,시뮬레이션!$K:$Q,7,0)</f>
        <v>260.29292692306336</v>
      </c>
      <c r="F582" s="5">
        <f t="shared" si="34"/>
        <v>41854</v>
      </c>
      <c r="G582" s="7">
        <f>C582*시뮬레이션!D582*시뮬레이션!F582</f>
        <v>20645694.034637194</v>
      </c>
      <c r="H582" s="2">
        <f>D582*시뮬레이션!E582*시뮬레이션!D582</f>
        <v>10129133.034248494</v>
      </c>
      <c r="J582" s="5">
        <f t="shared" si="35"/>
        <v>41854</v>
      </c>
      <c r="K582" s="2">
        <f t="shared" si="36"/>
        <v>30774827.068885688</v>
      </c>
      <c r="L582" s="2">
        <f>$C$2*시뮬레이션!F582*시뮬레이션!D582</f>
        <v>30866853.658842169</v>
      </c>
    </row>
    <row r="583" spans="2:12" x14ac:dyDescent="0.3">
      <c r="B583" s="1">
        <v>41855</v>
      </c>
      <c r="C583" s="46">
        <f>VLOOKUP(시뮬레이션!B583,시뮬레이션!$K:$Q,6,0)</f>
        <v>240.11698188249113</v>
      </c>
      <c r="D583" s="46">
        <f>VLOOKUP(시뮬레이션!B583,시뮬레이션!$K:$Q,7,0)</f>
        <v>260.29292692306336</v>
      </c>
      <c r="F583" s="5">
        <f t="shared" si="34"/>
        <v>41855</v>
      </c>
      <c r="G583" s="7">
        <f>C583*시뮬레이션!D583*시뮬레이션!F583</f>
        <v>20665357.934634496</v>
      </c>
      <c r="H583" s="2">
        <f>D583*시뮬레이션!E583*시뮬레이션!D583</f>
        <v>10165045.660763884</v>
      </c>
      <c r="J583" s="5">
        <f t="shared" si="35"/>
        <v>41855</v>
      </c>
      <c r="K583" s="2">
        <f t="shared" si="36"/>
        <v>30830403.595398381</v>
      </c>
      <c r="L583" s="2">
        <f>$C$2*시뮬레이션!F583*시뮬레이션!D583</f>
        <v>30896252.657130167</v>
      </c>
    </row>
    <row r="584" spans="2:12" x14ac:dyDescent="0.3">
      <c r="B584" s="1">
        <v>41856</v>
      </c>
      <c r="C584" s="46">
        <f>VLOOKUP(시뮬레이션!B584,시뮬레이션!$K:$Q,6,0)</f>
        <v>240.11698188249113</v>
      </c>
      <c r="D584" s="46">
        <f>VLOOKUP(시뮬레이션!B584,시뮬레이션!$K:$Q,7,0)</f>
        <v>260.29292692306336</v>
      </c>
      <c r="F584" s="5">
        <f t="shared" si="34"/>
        <v>41856</v>
      </c>
      <c r="G584" s="7">
        <f>C584*시뮬레이션!D584*시뮬레이션!F584</f>
        <v>20342114.614677127</v>
      </c>
      <c r="H584" s="2">
        <f>D584*시뮬레이션!E584*시뮬레이션!D584</f>
        <v>9974722.2996229511</v>
      </c>
      <c r="J584" s="5">
        <f t="shared" si="35"/>
        <v>41856</v>
      </c>
      <c r="K584" s="2">
        <f t="shared" si="36"/>
        <v>30316836.914300077</v>
      </c>
      <c r="L584" s="2">
        <f>$C$2*시뮬레이션!F584*시뮬레이션!D584</f>
        <v>30412979.765621495</v>
      </c>
    </row>
    <row r="585" spans="2:12" x14ac:dyDescent="0.3">
      <c r="B585" s="1">
        <v>41857</v>
      </c>
      <c r="C585" s="46">
        <f>VLOOKUP(시뮬레이션!B585,시뮬레이션!$K:$Q,6,0)</f>
        <v>240.11698188249113</v>
      </c>
      <c r="D585" s="46">
        <f>VLOOKUP(시뮬레이션!B585,시뮬레이션!$K:$Q,7,0)</f>
        <v>260.29292692306336</v>
      </c>
      <c r="F585" s="5">
        <f t="shared" si="34"/>
        <v>41857</v>
      </c>
      <c r="G585" s="7">
        <f>C585*시뮬레이션!D585*시뮬레이션!F585</f>
        <v>20515957.268565703</v>
      </c>
      <c r="H585" s="2">
        <f>D585*시뮬레이션!E585*시뮬레이션!D585</f>
        <v>10061369.706271788</v>
      </c>
      <c r="J585" s="5">
        <f t="shared" si="35"/>
        <v>41857</v>
      </c>
      <c r="K585" s="2">
        <f t="shared" si="36"/>
        <v>30577326.974837489</v>
      </c>
      <c r="L585" s="2">
        <f>$C$2*시뮬레이션!F585*시뮬레이션!D585</f>
        <v>30672887.509494916</v>
      </c>
    </row>
    <row r="586" spans="2:12" x14ac:dyDescent="0.3">
      <c r="B586" s="1">
        <v>41858</v>
      </c>
      <c r="C586" s="46">
        <f>VLOOKUP(시뮬레이션!B586,시뮬레이션!$K:$Q,6,0)</f>
        <v>240.11698188249113</v>
      </c>
      <c r="D586" s="46">
        <f>VLOOKUP(시뮬레이션!B586,시뮬레이션!$K:$Q,7,0)</f>
        <v>260.29292692306336</v>
      </c>
      <c r="F586" s="5">
        <f t="shared" si="34"/>
        <v>41858</v>
      </c>
      <c r="G586" s="7">
        <f>C586*시뮬레이션!D586*시뮬레이션!F586</f>
        <v>20315847.617736544</v>
      </c>
      <c r="H586" s="2">
        <f>D586*시뮬레이션!E586*시뮬레이션!D586</f>
        <v>9992754.2588857021</v>
      </c>
      <c r="J586" s="5">
        <f t="shared" si="35"/>
        <v>41858</v>
      </c>
      <c r="K586" s="2">
        <f t="shared" si="36"/>
        <v>30308601.876622245</v>
      </c>
      <c r="L586" s="2">
        <f>$C$2*시뮬레이션!F586*시뮬레이션!D586</f>
        <v>30373708.644521765</v>
      </c>
    </row>
    <row r="587" spans="2:12" x14ac:dyDescent="0.3">
      <c r="B587" s="1">
        <v>41859</v>
      </c>
      <c r="C587" s="46">
        <f>VLOOKUP(시뮬레이션!B587,시뮬레이션!$K:$Q,6,0)</f>
        <v>240.11698188249113</v>
      </c>
      <c r="D587" s="46">
        <f>VLOOKUP(시뮬레이션!B587,시뮬레이션!$K:$Q,7,0)</f>
        <v>260.29292692306336</v>
      </c>
      <c r="F587" s="5">
        <f t="shared" si="34"/>
        <v>41859</v>
      </c>
      <c r="G587" s="7">
        <f>C587*시뮬레이션!D587*시뮬레이션!F587</f>
        <v>20535741.707287911</v>
      </c>
      <c r="H587" s="2">
        <f>D587*시뮬레이션!E587*시뮬레이션!D587</f>
        <v>10083159.590330843</v>
      </c>
      <c r="J587" s="5">
        <f t="shared" si="35"/>
        <v>41859</v>
      </c>
      <c r="K587" s="2">
        <f t="shared" si="36"/>
        <v>30618901.297618754</v>
      </c>
      <c r="L587" s="2">
        <f>$C$2*시뮬레이션!F587*시뮬레이션!D587</f>
        <v>30702466.722174142</v>
      </c>
    </row>
    <row r="588" spans="2:12" x14ac:dyDescent="0.3">
      <c r="B588" s="1">
        <v>41860</v>
      </c>
      <c r="C588" s="46">
        <f>VLOOKUP(시뮬레이션!B588,시뮬레이션!$K:$Q,6,0)</f>
        <v>240.11698188249113</v>
      </c>
      <c r="D588" s="46">
        <f>VLOOKUP(시뮬레이션!B588,시뮬레이션!$K:$Q,7,0)</f>
        <v>260.29292692306336</v>
      </c>
      <c r="F588" s="5">
        <f t="shared" si="34"/>
        <v>41860</v>
      </c>
      <c r="G588" s="7">
        <f>C588*시뮬레이션!D588*시뮬레이션!F588</f>
        <v>20535741.707287911</v>
      </c>
      <c r="H588" s="2">
        <f>D588*시뮬레이션!E588*시뮬레이션!D588</f>
        <v>10083159.590330843</v>
      </c>
      <c r="J588" s="5">
        <f t="shared" si="35"/>
        <v>41860</v>
      </c>
      <c r="K588" s="2">
        <f t="shared" si="36"/>
        <v>30618901.297618754</v>
      </c>
      <c r="L588" s="2">
        <f>$C$2*시뮬레이션!F588*시뮬레이션!D588</f>
        <v>30702466.722174142</v>
      </c>
    </row>
    <row r="589" spans="2:12" x14ac:dyDescent="0.3">
      <c r="B589" s="1">
        <v>41861</v>
      </c>
      <c r="C589" s="46">
        <f>VLOOKUP(시뮬레이션!B589,시뮬레이션!$K:$Q,6,0)</f>
        <v>240.11698188249113</v>
      </c>
      <c r="D589" s="46">
        <f>VLOOKUP(시뮬레이션!B589,시뮬레이션!$K:$Q,7,0)</f>
        <v>260.29292692306336</v>
      </c>
      <c r="F589" s="5">
        <f t="shared" si="34"/>
        <v>41861</v>
      </c>
      <c r="G589" s="7">
        <f>C589*시뮬레이션!D589*시뮬레이션!F589</f>
        <v>20535741.707287911</v>
      </c>
      <c r="H589" s="2">
        <f>D589*시뮬레이션!E589*시뮬레이션!D589</f>
        <v>10083159.590330843</v>
      </c>
      <c r="J589" s="5">
        <f t="shared" si="35"/>
        <v>41861</v>
      </c>
      <c r="K589" s="2">
        <f t="shared" si="36"/>
        <v>30618901.297618754</v>
      </c>
      <c r="L589" s="2">
        <f>$C$2*시뮬레이션!F589*시뮬레이션!D589</f>
        <v>30702466.722174142</v>
      </c>
    </row>
    <row r="590" spans="2:12" x14ac:dyDescent="0.3">
      <c r="B590" s="1">
        <v>41862</v>
      </c>
      <c r="C590" s="46">
        <f>VLOOKUP(시뮬레이션!B590,시뮬레이션!$K:$Q,6,0)</f>
        <v>240.11698188249113</v>
      </c>
      <c r="D590" s="46">
        <f>VLOOKUP(시뮬레이션!B590,시뮬레이션!$K:$Q,7,0)</f>
        <v>260.29292692306336</v>
      </c>
      <c r="F590" s="5">
        <f t="shared" si="34"/>
        <v>41862</v>
      </c>
      <c r="G590" s="7">
        <f>C590*시뮬레이션!D590*시뮬레이션!F590</f>
        <v>20617272.828193657</v>
      </c>
      <c r="H590" s="2">
        <f>D590*시뮬레이션!E590*시뮬레이션!D590</f>
        <v>10135559.833771089</v>
      </c>
      <c r="J590" s="5">
        <f t="shared" si="35"/>
        <v>41862</v>
      </c>
      <c r="K590" s="2">
        <f t="shared" si="36"/>
        <v>30752832.661964744</v>
      </c>
      <c r="L590" s="2">
        <f>$C$2*시뮬레이션!F590*시뮬레이션!D590</f>
        <v>30824361.833736721</v>
      </c>
    </row>
    <row r="591" spans="2:12" x14ac:dyDescent="0.3">
      <c r="B591" s="1">
        <v>41863</v>
      </c>
      <c r="C591" s="46">
        <f>VLOOKUP(시뮬레이션!B591,시뮬레이션!$K:$Q,6,0)</f>
        <v>240.11698188249113</v>
      </c>
      <c r="D591" s="46">
        <f>VLOOKUP(시뮬레이션!B591,시뮬레이션!$K:$Q,7,0)</f>
        <v>260.29292692306336</v>
      </c>
      <c r="F591" s="5">
        <f t="shared" si="34"/>
        <v>41863</v>
      </c>
      <c r="G591" s="7">
        <f>C591*시뮬레이션!D591*시뮬레이션!F591</f>
        <v>20521465.792247068</v>
      </c>
      <c r="H591" s="2">
        <f>D591*시뮬레이션!E591*시뮬레이션!D591</f>
        <v>10070529.676452652</v>
      </c>
      <c r="J591" s="5">
        <f t="shared" si="35"/>
        <v>41863</v>
      </c>
      <c r="K591" s="2">
        <f t="shared" si="36"/>
        <v>30591995.46869972</v>
      </c>
      <c r="L591" s="2">
        <f>$C$2*시뮬레이션!F591*시뮬레이션!D591</f>
        <v>30681123.163576763</v>
      </c>
    </row>
    <row r="592" spans="2:12" x14ac:dyDescent="0.3">
      <c r="B592" s="1">
        <v>41864</v>
      </c>
      <c r="C592" s="46">
        <f>VLOOKUP(시뮬레이션!B592,시뮬레이션!$K:$Q,6,0)</f>
        <v>240.11698188249113</v>
      </c>
      <c r="D592" s="46">
        <f>VLOOKUP(시뮬레이션!B592,시뮬레이션!$K:$Q,7,0)</f>
        <v>260.29292692306336</v>
      </c>
      <c r="F592" s="5">
        <f t="shared" si="34"/>
        <v>41864</v>
      </c>
      <c r="G592" s="7">
        <f>C592*시뮬레이션!D592*시뮬레이션!F592</f>
        <v>20772706.433432251</v>
      </c>
      <c r="H592" s="2">
        <f>D592*시뮬레이션!E592*시뮬레이션!D592</f>
        <v>10202838.606372967</v>
      </c>
      <c r="J592" s="5">
        <f t="shared" si="35"/>
        <v>41864</v>
      </c>
      <c r="K592" s="2">
        <f t="shared" si="36"/>
        <v>30975545.039805219</v>
      </c>
      <c r="L592" s="2">
        <f>$C$2*시뮬레이션!F592*시뮬레이션!D592</f>
        <v>31056746.675753504</v>
      </c>
    </row>
    <row r="593" spans="2:12" x14ac:dyDescent="0.3">
      <c r="B593" s="1">
        <v>41865</v>
      </c>
      <c r="C593" s="46">
        <f>VLOOKUP(시뮬레이션!B593,시뮬레이션!$K:$Q,6,0)</f>
        <v>240.11698188249113</v>
      </c>
      <c r="D593" s="46">
        <f>VLOOKUP(시뮬레이션!B593,시뮬레이션!$K:$Q,7,0)</f>
        <v>260.29292692306336</v>
      </c>
      <c r="F593" s="5">
        <f t="shared" si="34"/>
        <v>41865</v>
      </c>
      <c r="G593" s="7">
        <f>C593*시뮬레이션!D593*시뮬레이션!F593</f>
        <v>20642424.721870374</v>
      </c>
      <c r="H593" s="2">
        <f>D593*시뮬레이션!E593*시뮬레이션!D593</f>
        <v>10176612.72907443</v>
      </c>
      <c r="J593" s="5">
        <f t="shared" si="35"/>
        <v>41865</v>
      </c>
      <c r="K593" s="2">
        <f t="shared" si="36"/>
        <v>30819037.450944804</v>
      </c>
      <c r="L593" s="2">
        <f>$C$2*시뮬레이션!F593*시뮬레이션!D593</f>
        <v>30861965.792221211</v>
      </c>
    </row>
    <row r="594" spans="2:12" x14ac:dyDescent="0.3">
      <c r="B594" s="1">
        <v>41866</v>
      </c>
      <c r="C594" s="46">
        <f>VLOOKUP(시뮬레이션!B594,시뮬레이션!$K:$Q,6,0)</f>
        <v>240.11698188249113</v>
      </c>
      <c r="D594" s="46">
        <f>VLOOKUP(시뮬레이션!B594,시뮬레이션!$K:$Q,7,0)</f>
        <v>260.29292692306336</v>
      </c>
      <c r="F594" s="5">
        <f t="shared" si="34"/>
        <v>41866</v>
      </c>
      <c r="G594" s="7">
        <f>C594*시뮬레이션!D594*시뮬레이션!F594</f>
        <v>20863681.355235435</v>
      </c>
      <c r="H594" s="2">
        <f>D594*시뮬레이션!E594*시뮬레이션!D594</f>
        <v>10276785.376904633</v>
      </c>
      <c r="J594" s="5">
        <f t="shared" si="35"/>
        <v>41866</v>
      </c>
      <c r="K594" s="2">
        <f t="shared" si="36"/>
        <v>31140466.732140068</v>
      </c>
      <c r="L594" s="2">
        <f>$C$2*시뮬레이션!F594*시뮬레이션!D594</f>
        <v>31192760.974580765</v>
      </c>
    </row>
    <row r="595" spans="2:12" x14ac:dyDescent="0.3">
      <c r="B595" s="1">
        <v>41867</v>
      </c>
      <c r="C595" s="46">
        <f>VLOOKUP(시뮬레이션!B595,시뮬레이션!$K:$Q,6,0)</f>
        <v>240.11698188249113</v>
      </c>
      <c r="D595" s="46">
        <f>VLOOKUP(시뮬레이션!B595,시뮬레이션!$K:$Q,7,0)</f>
        <v>260.29292692306336</v>
      </c>
      <c r="F595" s="5">
        <f t="shared" si="34"/>
        <v>41867</v>
      </c>
      <c r="G595" s="7">
        <f>C595*시뮬레이션!D595*시뮬레이션!F595</f>
        <v>20863681.355235435</v>
      </c>
      <c r="H595" s="2">
        <f>D595*시뮬레이션!E595*시뮬레이션!D595</f>
        <v>10276785.376904633</v>
      </c>
      <c r="J595" s="5">
        <f t="shared" si="35"/>
        <v>41867</v>
      </c>
      <c r="K595" s="2">
        <f t="shared" si="36"/>
        <v>31140466.732140068</v>
      </c>
      <c r="L595" s="2">
        <f>$C$2*시뮬레이션!F595*시뮬레이션!D595</f>
        <v>31192760.974580765</v>
      </c>
    </row>
    <row r="596" spans="2:12" x14ac:dyDescent="0.3">
      <c r="B596" s="1">
        <v>41868</v>
      </c>
      <c r="C596" s="46">
        <f>VLOOKUP(시뮬레이션!B596,시뮬레이션!$K:$Q,6,0)</f>
        <v>240.11698188249113</v>
      </c>
      <c r="D596" s="46">
        <f>VLOOKUP(시뮬레이션!B596,시뮬레이션!$K:$Q,7,0)</f>
        <v>260.29292692306336</v>
      </c>
      <c r="F596" s="5">
        <f t="shared" si="34"/>
        <v>41868</v>
      </c>
      <c r="G596" s="7">
        <f>C596*시뮬레이션!D596*시뮬레이션!F596</f>
        <v>20863681.355235435</v>
      </c>
      <c r="H596" s="2">
        <f>D596*시뮬레이션!E596*시뮬레이션!D596</f>
        <v>10276785.376904633</v>
      </c>
      <c r="J596" s="5">
        <f t="shared" si="35"/>
        <v>41868</v>
      </c>
      <c r="K596" s="2">
        <f t="shared" si="36"/>
        <v>31140466.732140068</v>
      </c>
      <c r="L596" s="2">
        <f>$C$2*시뮬레이션!F596*시뮬레이션!D596</f>
        <v>31192760.974580765</v>
      </c>
    </row>
    <row r="597" spans="2:12" x14ac:dyDescent="0.3">
      <c r="B597" s="1">
        <v>41869</v>
      </c>
      <c r="C597" s="46">
        <f>VLOOKUP(시뮬레이션!B597,시뮬레이션!$K:$Q,6,0)</f>
        <v>240.11698188249113</v>
      </c>
      <c r="D597" s="46">
        <f>VLOOKUP(시뮬레이션!B597,시뮬레이션!$K:$Q,7,0)</f>
        <v>260.29292692306336</v>
      </c>
      <c r="F597" s="5">
        <f t="shared" si="34"/>
        <v>41869</v>
      </c>
      <c r="G597" s="7">
        <f>C597*시뮬레이션!D597*시뮬레이션!F597</f>
        <v>20875884.700547155</v>
      </c>
      <c r="H597" s="2">
        <f>D597*시뮬레이션!E597*시뮬레이션!D597</f>
        <v>10309683.567301637</v>
      </c>
      <c r="J597" s="5">
        <f t="shared" si="35"/>
        <v>41869</v>
      </c>
      <c r="K597" s="2">
        <f t="shared" si="36"/>
        <v>31185568.26784879</v>
      </c>
      <c r="L597" s="2">
        <f>$C$2*시뮬레이션!F597*시뮬레이션!D597</f>
        <v>31211005.886728223</v>
      </c>
    </row>
    <row r="598" spans="2:12" x14ac:dyDescent="0.3">
      <c r="B598" s="1">
        <v>41870</v>
      </c>
      <c r="C598" s="46">
        <f>VLOOKUP(시뮬레이션!B598,시뮬레이션!$K:$Q,6,0)</f>
        <v>240.11698188249113</v>
      </c>
      <c r="D598" s="46">
        <f>VLOOKUP(시뮬레이션!B598,시뮬레이션!$K:$Q,7,0)</f>
        <v>260.29292692306336</v>
      </c>
      <c r="F598" s="5">
        <f t="shared" si="34"/>
        <v>41870</v>
      </c>
      <c r="G598" s="7">
        <f>C598*시뮬레이션!D598*시뮬레이션!F598</f>
        <v>21016700.344104216</v>
      </c>
      <c r="H598" s="2">
        <f>D598*시뮬레이션!E598*시뮬레이션!D598</f>
        <v>10336144.277625179</v>
      </c>
      <c r="J598" s="5">
        <f t="shared" si="35"/>
        <v>41870</v>
      </c>
      <c r="K598" s="2">
        <f t="shared" si="36"/>
        <v>31352844.621729396</v>
      </c>
      <c r="L598" s="2">
        <f>$C$2*시뮬레이션!F598*시뮬레이션!D598</f>
        <v>31421535.784888066</v>
      </c>
    </row>
    <row r="599" spans="2:12" x14ac:dyDescent="0.3">
      <c r="B599" s="1">
        <v>41871</v>
      </c>
      <c r="C599" s="46">
        <f>VLOOKUP(시뮬레이션!B599,시뮬레이션!$K:$Q,6,0)</f>
        <v>240.11698188249113</v>
      </c>
      <c r="D599" s="46">
        <f>VLOOKUP(시뮬레이션!B599,시뮬레이션!$K:$Q,7,0)</f>
        <v>260.29292692306336</v>
      </c>
      <c r="F599" s="5">
        <f t="shared" si="34"/>
        <v>41871</v>
      </c>
      <c r="G599" s="7">
        <f>C599*시뮬레이션!D599*시뮬레이션!F599</f>
        <v>21304034.04936257</v>
      </c>
      <c r="H599" s="2">
        <f>D599*시뮬레이션!E599*시뮬레이션!D599</f>
        <v>10477618.966234345</v>
      </c>
      <c r="J599" s="5">
        <f t="shared" si="35"/>
        <v>41871</v>
      </c>
      <c r="K599" s="2">
        <f t="shared" si="36"/>
        <v>31781653.015596915</v>
      </c>
      <c r="L599" s="2">
        <f>$C$2*시뮬레이션!F599*시뮬레이션!D599</f>
        <v>31851121.121984649</v>
      </c>
    </row>
    <row r="600" spans="2:12" x14ac:dyDescent="0.3">
      <c r="B600" s="1">
        <v>41872</v>
      </c>
      <c r="C600" s="46">
        <f>VLOOKUP(시뮬레이션!B600,시뮬레이션!$K:$Q,6,0)</f>
        <v>240.11698188249113</v>
      </c>
      <c r="D600" s="46">
        <f>VLOOKUP(시뮬레이션!B600,시뮬레이션!$K:$Q,7,0)</f>
        <v>260.29292692306336</v>
      </c>
      <c r="F600" s="5">
        <f t="shared" si="34"/>
        <v>41872</v>
      </c>
      <c r="G600" s="7">
        <f>C600*시뮬레이션!D600*시뮬레이션!F600</f>
        <v>21404939.249068487</v>
      </c>
      <c r="H600" s="2">
        <f>D600*시뮬레이션!E600*시뮬레이션!D600</f>
        <v>10544220.918253608</v>
      </c>
      <c r="J600" s="5">
        <f t="shared" si="35"/>
        <v>41872</v>
      </c>
      <c r="K600" s="2">
        <f t="shared" si="36"/>
        <v>31949160.167322095</v>
      </c>
      <c r="L600" s="2">
        <f>$C$2*시뮬레이션!F600*시뮬레이션!D600</f>
        <v>32001981.927512102</v>
      </c>
    </row>
    <row r="601" spans="2:12" x14ac:dyDescent="0.3">
      <c r="B601" s="1">
        <v>41873</v>
      </c>
      <c r="C601" s="46">
        <f>VLOOKUP(시뮬레이션!B601,시뮬레이션!$K:$Q,6,0)</f>
        <v>240.11698188249113</v>
      </c>
      <c r="D601" s="46">
        <f>VLOOKUP(시뮬레이션!B601,시뮬레이션!$K:$Q,7,0)</f>
        <v>260.29292692306336</v>
      </c>
      <c r="F601" s="5">
        <f t="shared" si="34"/>
        <v>41873</v>
      </c>
      <c r="G601" s="7">
        <f>C601*시뮬레이션!D601*시뮬레이션!F601</f>
        <v>21295191.141212292</v>
      </c>
      <c r="H601" s="2">
        <f>D601*시뮬레이션!E601*시뮬레이션!D601</f>
        <v>10469068.727110282</v>
      </c>
      <c r="J601" s="5">
        <f t="shared" si="35"/>
        <v>41873</v>
      </c>
      <c r="K601" s="2">
        <f t="shared" si="36"/>
        <v>31764259.868322574</v>
      </c>
      <c r="L601" s="2">
        <f>$C$2*시뮬레이션!F601*시뮬레이션!D601</f>
        <v>31837900.314229999</v>
      </c>
    </row>
    <row r="602" spans="2:12" x14ac:dyDescent="0.3">
      <c r="B602" s="1">
        <v>41874</v>
      </c>
      <c r="C602" s="46">
        <f>VLOOKUP(시뮬레이션!B602,시뮬레이션!$K:$Q,6,0)</f>
        <v>240.11698188249113</v>
      </c>
      <c r="D602" s="46">
        <f>VLOOKUP(시뮬레이션!B602,시뮬레이션!$K:$Q,7,0)</f>
        <v>260.29292692306336</v>
      </c>
      <c r="F602" s="5">
        <f t="shared" si="34"/>
        <v>41874</v>
      </c>
      <c r="G602" s="7">
        <f>C602*시뮬레이션!D602*시뮬레이션!F602</f>
        <v>21295191.141212292</v>
      </c>
      <c r="H602" s="2">
        <f>D602*시뮬레이션!E602*시뮬레이션!D602</f>
        <v>10469068.727110282</v>
      </c>
      <c r="J602" s="5">
        <f t="shared" si="35"/>
        <v>41874</v>
      </c>
      <c r="K602" s="2">
        <f t="shared" si="36"/>
        <v>31764259.868322574</v>
      </c>
      <c r="L602" s="2">
        <f>$C$2*시뮬레이션!F602*시뮬레이션!D602</f>
        <v>31837900.314229999</v>
      </c>
    </row>
    <row r="603" spans="2:12" x14ac:dyDescent="0.3">
      <c r="B603" s="1">
        <v>41875</v>
      </c>
      <c r="C603" s="46">
        <f>VLOOKUP(시뮬레이션!B603,시뮬레이션!$K:$Q,6,0)</f>
        <v>240.11698188249113</v>
      </c>
      <c r="D603" s="46">
        <f>VLOOKUP(시뮬레이션!B603,시뮬레이션!$K:$Q,7,0)</f>
        <v>260.29292692306336</v>
      </c>
      <c r="F603" s="5">
        <f t="shared" si="34"/>
        <v>41875</v>
      </c>
      <c r="G603" s="7">
        <f>C603*시뮬레이션!D603*시뮬레이션!F603</f>
        <v>21295191.141212292</v>
      </c>
      <c r="H603" s="2">
        <f>D603*시뮬레이션!E603*시뮬레이션!D603</f>
        <v>10469068.727110282</v>
      </c>
      <c r="J603" s="5">
        <f t="shared" si="35"/>
        <v>41875</v>
      </c>
      <c r="K603" s="2">
        <f t="shared" si="36"/>
        <v>31764259.868322574</v>
      </c>
      <c r="L603" s="2">
        <f>$C$2*시뮬레이션!F603*시뮬레이션!D603</f>
        <v>31837900.314229999</v>
      </c>
    </row>
    <row r="604" spans="2:12" x14ac:dyDescent="0.3">
      <c r="B604" s="1">
        <v>41876</v>
      </c>
      <c r="C604" s="46">
        <f>VLOOKUP(시뮬레이션!B604,시뮬레이션!$K:$Q,6,0)</f>
        <v>240.11698188249113</v>
      </c>
      <c r="D604" s="46">
        <f>VLOOKUP(시뮬레이션!B604,시뮬레이션!$K:$Q,7,0)</f>
        <v>260.29292692306336</v>
      </c>
      <c r="F604" s="5">
        <f t="shared" si="34"/>
        <v>41876</v>
      </c>
      <c r="G604" s="7">
        <f>C604*시뮬레이션!D604*시뮬레이션!F604</f>
        <v>21269472.091224365</v>
      </c>
      <c r="H604" s="2">
        <f>D604*시뮬레이션!E604*시뮬레이션!D604</f>
        <v>10461534.931865854</v>
      </c>
      <c r="J604" s="5">
        <f t="shared" si="35"/>
        <v>41876</v>
      </c>
      <c r="K604" s="2">
        <f t="shared" si="36"/>
        <v>31731007.023090221</v>
      </c>
      <c r="L604" s="2">
        <f>$C$2*시뮬레이션!F604*시뮬레이션!D604</f>
        <v>31799448.414725441</v>
      </c>
    </row>
    <row r="605" spans="2:12" x14ac:dyDescent="0.3">
      <c r="B605" s="1">
        <v>41877</v>
      </c>
      <c r="C605" s="46">
        <f>VLOOKUP(시뮬레이션!B605,시뮬레이션!$K:$Q,6,0)</f>
        <v>240.11698188249113</v>
      </c>
      <c r="D605" s="46">
        <f>VLOOKUP(시뮬레이션!B605,시뮬레이션!$K:$Q,7,0)</f>
        <v>260.29292692306336</v>
      </c>
      <c r="F605" s="5">
        <f t="shared" si="34"/>
        <v>41877</v>
      </c>
      <c r="G605" s="7">
        <f>C605*시뮬레이션!D605*시뮬레이션!F605</f>
        <v>21205196.016753681</v>
      </c>
      <c r="H605" s="2">
        <f>D605*시뮬레이션!E605*시뮬레이션!D605</f>
        <v>10456135.40338375</v>
      </c>
      <c r="J605" s="5">
        <f t="shared" si="35"/>
        <v>41877</v>
      </c>
      <c r="K605" s="2">
        <f t="shared" si="36"/>
        <v>31661331.420137431</v>
      </c>
      <c r="L605" s="2">
        <f>$C$2*시뮬레이션!F605*시뮬레이션!D605</f>
        <v>31703350.885568857</v>
      </c>
    </row>
    <row r="606" spans="2:12" x14ac:dyDescent="0.3">
      <c r="B606" s="1">
        <v>41878</v>
      </c>
      <c r="C606" s="46">
        <f>VLOOKUP(시뮬레이션!B606,시뮬레이션!$K:$Q,6,0)</f>
        <v>240.11698188249113</v>
      </c>
      <c r="D606" s="46">
        <f>VLOOKUP(시뮬레이션!B606,시뮬레이션!$K:$Q,7,0)</f>
        <v>260.29292692306336</v>
      </c>
      <c r="F606" s="5">
        <f t="shared" si="34"/>
        <v>41878</v>
      </c>
      <c r="G606" s="7">
        <f>C606*시뮬레이션!D606*시뮬레이션!F606</f>
        <v>21187862.452065546</v>
      </c>
      <c r="H606" s="2">
        <f>D606*시뮬레이션!E606*시뮬레이션!D606</f>
        <v>10458022.482984291</v>
      </c>
      <c r="J606" s="5">
        <f t="shared" si="35"/>
        <v>41878</v>
      </c>
      <c r="K606" s="2">
        <f t="shared" si="36"/>
        <v>31645884.935049839</v>
      </c>
      <c r="L606" s="2">
        <f>$C$2*시뮬레이션!F606*시뮬레이션!D606</f>
        <v>31677435.912513599</v>
      </c>
    </row>
    <row r="607" spans="2:12" x14ac:dyDescent="0.3">
      <c r="B607" s="1">
        <v>41879</v>
      </c>
      <c r="C607" s="46">
        <f>VLOOKUP(시뮬레이션!B607,시뮬레이션!$K:$Q,6,0)</f>
        <v>240.11698188249113</v>
      </c>
      <c r="D607" s="46">
        <f>VLOOKUP(시뮬레이션!B607,시뮬레이션!$K:$Q,7,0)</f>
        <v>260.29292692306336</v>
      </c>
      <c r="F607" s="5">
        <f t="shared" si="34"/>
        <v>41879</v>
      </c>
      <c r="G607" s="7">
        <f>C607*시뮬레이션!D607*시뮬레이션!F607</f>
        <v>21261292.62629503</v>
      </c>
      <c r="H607" s="2">
        <f>D607*시뮬레이션!E607*시뮬레이션!D607</f>
        <v>10454114.10537854</v>
      </c>
      <c r="J607" s="5">
        <f t="shared" si="35"/>
        <v>41879</v>
      </c>
      <c r="K607" s="2">
        <f t="shared" si="36"/>
        <v>31715406.731673568</v>
      </c>
      <c r="L607" s="2">
        <f>$C$2*시뮬레이션!F607*시뮬레이션!D607</f>
        <v>31787219.504108157</v>
      </c>
    </row>
    <row r="608" spans="2:12" x14ac:dyDescent="0.3">
      <c r="B608" s="1">
        <v>41880</v>
      </c>
      <c r="C608" s="46">
        <f>VLOOKUP(시뮬레이션!B608,시뮬레이션!$K:$Q,6,0)</f>
        <v>240.11698188249113</v>
      </c>
      <c r="D608" s="46">
        <f>VLOOKUP(시뮬레이션!B608,시뮬레이션!$K:$Q,7,0)</f>
        <v>260.29292692306336</v>
      </c>
      <c r="F608" s="5">
        <f t="shared" si="34"/>
        <v>41880</v>
      </c>
      <c r="G608" s="7">
        <f>C608*시뮬레이션!D608*시뮬레이션!F608</f>
        <v>21410454.015791383</v>
      </c>
      <c r="H608" s="2">
        <f>D608*시뮬레이션!E608*시뮬레이션!D608</f>
        <v>10631147.92074612</v>
      </c>
      <c r="J608" s="5">
        <f t="shared" si="35"/>
        <v>41880</v>
      </c>
      <c r="K608" s="2">
        <f t="shared" si="36"/>
        <v>32041601.936537504</v>
      </c>
      <c r="L608" s="2">
        <f>$C$2*시뮬레이션!F608*시뮬레이션!D608</f>
        <v>32010226.915407047</v>
      </c>
    </row>
    <row r="609" spans="2:12" x14ac:dyDescent="0.3">
      <c r="B609" s="1">
        <v>41881</v>
      </c>
      <c r="C609" s="46">
        <f>VLOOKUP(시뮬레이션!B609,시뮬레이션!$K:$Q,6,0)</f>
        <v>240.11698188249113</v>
      </c>
      <c r="D609" s="46">
        <f>VLOOKUP(시뮬레이션!B609,시뮬레이션!$K:$Q,7,0)</f>
        <v>260.29292692306336</v>
      </c>
      <c r="F609" s="5">
        <f t="shared" si="34"/>
        <v>41881</v>
      </c>
      <c r="G609" s="7">
        <f>C609*시뮬레이션!D609*시뮬레이션!F609</f>
        <v>21410454.015791383</v>
      </c>
      <c r="H609" s="2">
        <f>D609*시뮬레이션!E609*시뮬레이션!D609</f>
        <v>10631147.92074612</v>
      </c>
      <c r="J609" s="5">
        <f t="shared" si="35"/>
        <v>41881</v>
      </c>
      <c r="K609" s="2">
        <f t="shared" si="36"/>
        <v>32041601.936537504</v>
      </c>
      <c r="L609" s="2">
        <f>$C$2*시뮬레이션!F609*시뮬레이션!D609</f>
        <v>32010226.915407047</v>
      </c>
    </row>
    <row r="610" spans="2:12" x14ac:dyDescent="0.3">
      <c r="B610" s="1">
        <v>41882</v>
      </c>
      <c r="C610" s="46">
        <f>VLOOKUP(시뮬레이션!B610,시뮬레이션!$K:$Q,6,0)</f>
        <v>240.11698188249113</v>
      </c>
      <c r="D610" s="46">
        <f>VLOOKUP(시뮬레이션!B610,시뮬레이션!$K:$Q,7,0)</f>
        <v>260.29292692306336</v>
      </c>
      <c r="F610" s="5">
        <f t="shared" si="34"/>
        <v>41882</v>
      </c>
      <c r="G610" s="7">
        <f>C610*시뮬레이션!D610*시뮬레이션!F610</f>
        <v>21410454.015791383</v>
      </c>
      <c r="H610" s="2">
        <f>D610*시뮬레이션!E610*시뮬레이션!D610</f>
        <v>10631147.92074612</v>
      </c>
      <c r="J610" s="5">
        <f t="shared" si="35"/>
        <v>41882</v>
      </c>
      <c r="K610" s="2">
        <f t="shared" si="36"/>
        <v>32041601.936537504</v>
      </c>
      <c r="L610" s="2">
        <f>$C$2*시뮬레이션!F610*시뮬레이션!D610</f>
        <v>32010226.915407047</v>
      </c>
    </row>
    <row r="611" spans="2:12" x14ac:dyDescent="0.3">
      <c r="B611" s="1">
        <v>41883</v>
      </c>
      <c r="C611" s="46">
        <f>VLOOKUP(시뮬레이션!B611,시뮬레이션!$K:$Q,6,0)</f>
        <v>240.11698188249113</v>
      </c>
      <c r="D611" s="46">
        <f>VLOOKUP(시뮬레이션!B611,시뮬레이션!$K:$Q,7,0)</f>
        <v>260.29292692306336</v>
      </c>
      <c r="F611" s="5">
        <f t="shared" si="34"/>
        <v>41883</v>
      </c>
      <c r="G611" s="7">
        <f>C611*시뮬레이션!D611*시뮬레이션!F611</f>
        <v>21394617.100251321</v>
      </c>
      <c r="H611" s="2">
        <f>D611*시뮬레이션!E611*시뮬레이션!D611</f>
        <v>10623284.257902231</v>
      </c>
      <c r="J611" s="5">
        <f t="shared" si="35"/>
        <v>41883</v>
      </c>
      <c r="K611" s="2">
        <f t="shared" si="36"/>
        <v>32017901.358153552</v>
      </c>
      <c r="L611" s="2">
        <f>$C$2*시뮬레이션!F611*시뮬레이션!D611</f>
        <v>31986549.54454403</v>
      </c>
    </row>
    <row r="612" spans="2:12" x14ac:dyDescent="0.3">
      <c r="B612" s="1">
        <v>41884</v>
      </c>
      <c r="C612" s="46">
        <f>VLOOKUP(시뮬레이션!B612,시뮬레이션!$K:$Q,6,0)</f>
        <v>240.11698188249113</v>
      </c>
      <c r="D612" s="46">
        <f>VLOOKUP(시뮬레이션!B612,시뮬레이션!$K:$Q,7,0)</f>
        <v>260.29292692306336</v>
      </c>
      <c r="F612" s="5">
        <f t="shared" si="34"/>
        <v>41884</v>
      </c>
      <c r="G612" s="7">
        <f>C612*시뮬레이션!D612*시뮬레이션!F612</f>
        <v>21403452.684833653</v>
      </c>
      <c r="H612" s="2">
        <f>D612*시뮬레이션!E612*시뮬레이션!D612</f>
        <v>10733255.9872902</v>
      </c>
      <c r="J612" s="5">
        <f t="shared" si="35"/>
        <v>41884</v>
      </c>
      <c r="K612" s="2">
        <f t="shared" si="36"/>
        <v>32136708.672123853</v>
      </c>
      <c r="L612" s="2">
        <f>$C$2*시뮬레이션!F612*시뮬레이션!D612</f>
        <v>31999759.403017934</v>
      </c>
    </row>
    <row r="613" spans="2:12" x14ac:dyDescent="0.3">
      <c r="B613" s="1">
        <v>41885</v>
      </c>
      <c r="C613" s="46">
        <f>VLOOKUP(시뮬레이션!B613,시뮬레이션!$K:$Q,6,0)</f>
        <v>240.11698188249113</v>
      </c>
      <c r="D613" s="46">
        <f>VLOOKUP(시뮬레이션!B613,시뮬레이션!$K:$Q,7,0)</f>
        <v>260.29292692306336</v>
      </c>
      <c r="F613" s="5">
        <f t="shared" si="34"/>
        <v>41885</v>
      </c>
      <c r="G613" s="7">
        <f>C613*시뮬레이션!D613*시뮬레이션!F613</f>
        <v>21493748.67587056</v>
      </c>
      <c r="H613" s="2">
        <f>D613*시뮬레이션!E613*시뮬레이션!D613</f>
        <v>10748544.741927713</v>
      </c>
      <c r="J613" s="5">
        <f t="shared" si="35"/>
        <v>41885</v>
      </c>
      <c r="K613" s="2">
        <f t="shared" si="36"/>
        <v>32242293.417798273</v>
      </c>
      <c r="L613" s="2">
        <f>$C$2*시뮬레이션!F613*시뮬레이션!D613</f>
        <v>32134758.649671521</v>
      </c>
    </row>
    <row r="614" spans="2:12" x14ac:dyDescent="0.3">
      <c r="B614" s="1">
        <v>41886</v>
      </c>
      <c r="C614" s="46">
        <f>VLOOKUP(시뮬레이션!B614,시뮬레이션!$K:$Q,6,0)</f>
        <v>240.11698188249113</v>
      </c>
      <c r="D614" s="46">
        <f>VLOOKUP(시뮬레이션!B614,시뮬레이션!$K:$Q,7,0)</f>
        <v>260.29292692306336</v>
      </c>
      <c r="F614" s="5">
        <f t="shared" si="34"/>
        <v>41886</v>
      </c>
      <c r="G614" s="7">
        <f>C614*시뮬레이션!D614*시뮬레이션!F614</f>
        <v>21539110.375502892</v>
      </c>
      <c r="H614" s="2">
        <f>D614*시뮬레이션!E614*시뮬레이션!D614</f>
        <v>10776747.704818454</v>
      </c>
      <c r="J614" s="5">
        <f t="shared" si="35"/>
        <v>41886</v>
      </c>
      <c r="K614" s="2">
        <f t="shared" si="36"/>
        <v>32315858.080321345</v>
      </c>
      <c r="L614" s="2">
        <f>$C$2*시뮬레이션!F614*시뮬레이션!D614</f>
        <v>32202577.776600286</v>
      </c>
    </row>
    <row r="615" spans="2:12" x14ac:dyDescent="0.3">
      <c r="B615" s="1">
        <v>41887</v>
      </c>
      <c r="C615" s="46">
        <f>VLOOKUP(시뮬레이션!B615,시뮬레이션!$K:$Q,6,0)</f>
        <v>240.11698188249113</v>
      </c>
      <c r="D615" s="46">
        <f>VLOOKUP(시뮬레이션!B615,시뮬레이션!$K:$Q,7,0)</f>
        <v>260.29292692306336</v>
      </c>
      <c r="F615" s="5">
        <f t="shared" si="34"/>
        <v>41887</v>
      </c>
      <c r="G615" s="7">
        <f>C615*시뮬레이션!D615*시뮬레이션!F615</f>
        <v>21828552.668037653</v>
      </c>
      <c r="H615" s="2">
        <f>D615*시뮬레이션!E615*시뮬레이션!D615</f>
        <v>10945510.045839136</v>
      </c>
      <c r="J615" s="5">
        <f t="shared" si="35"/>
        <v>41887</v>
      </c>
      <c r="K615" s="2">
        <f t="shared" si="36"/>
        <v>32774062.713876791</v>
      </c>
      <c r="L615" s="2">
        <f>$C$2*시뮬레이션!F615*시뮬레이션!D615</f>
        <v>32635315.609068468</v>
      </c>
    </row>
    <row r="616" spans="2:12" x14ac:dyDescent="0.3">
      <c r="B616" s="1">
        <v>41888</v>
      </c>
      <c r="C616" s="46">
        <f>VLOOKUP(시뮬레이션!B616,시뮬레이션!$K:$Q,6,0)</f>
        <v>240.11698188249113</v>
      </c>
      <c r="D616" s="46">
        <f>VLOOKUP(시뮬레이션!B616,시뮬레이션!$K:$Q,7,0)</f>
        <v>260.29292692306336</v>
      </c>
      <c r="F616" s="5">
        <f t="shared" si="34"/>
        <v>41888</v>
      </c>
      <c r="G616" s="7">
        <f>C616*시뮬레이션!D616*시뮬레이션!F616</f>
        <v>21828552.668037653</v>
      </c>
      <c r="H616" s="2">
        <f>D616*시뮬레이션!E616*시뮬레이션!D616</f>
        <v>10945510.045839136</v>
      </c>
      <c r="J616" s="5">
        <f t="shared" si="35"/>
        <v>41888</v>
      </c>
      <c r="K616" s="2">
        <f t="shared" si="36"/>
        <v>32774062.713876791</v>
      </c>
      <c r="L616" s="2">
        <f>$C$2*시뮬레이션!F616*시뮬레이션!D616</f>
        <v>32635315.609068468</v>
      </c>
    </row>
    <row r="617" spans="2:12" x14ac:dyDescent="0.3">
      <c r="B617" s="1">
        <v>41889</v>
      </c>
      <c r="C617" s="46">
        <f>VLOOKUP(시뮬레이션!B617,시뮬레이션!$K:$Q,6,0)</f>
        <v>240.11698188249113</v>
      </c>
      <c r="D617" s="46">
        <f>VLOOKUP(시뮬레이션!B617,시뮬레이션!$K:$Q,7,0)</f>
        <v>260.29292692306336</v>
      </c>
      <c r="F617" s="5">
        <f t="shared" si="34"/>
        <v>41889</v>
      </c>
      <c r="G617" s="7">
        <f>C617*시뮬레이션!D617*시뮬레이션!F617</f>
        <v>21828552.668037653</v>
      </c>
      <c r="H617" s="2">
        <f>D617*시뮬레이션!E617*시뮬레이션!D617</f>
        <v>10945510.045839136</v>
      </c>
      <c r="J617" s="5">
        <f t="shared" si="35"/>
        <v>41889</v>
      </c>
      <c r="K617" s="2">
        <f t="shared" si="36"/>
        <v>32774062.713876791</v>
      </c>
      <c r="L617" s="2">
        <f>$C$2*시뮬레이션!F617*시뮬레이션!D617</f>
        <v>32635315.609068468</v>
      </c>
    </row>
    <row r="618" spans="2:12" x14ac:dyDescent="0.3">
      <c r="B618" s="1">
        <v>41890</v>
      </c>
      <c r="C618" s="46">
        <f>VLOOKUP(시뮬레이션!B618,시뮬레이션!$K:$Q,6,0)</f>
        <v>240.11698188249113</v>
      </c>
      <c r="D618" s="46">
        <f>VLOOKUP(시뮬레이션!B618,시뮬레이션!$K:$Q,7,0)</f>
        <v>260.29292692306336</v>
      </c>
      <c r="F618" s="5">
        <f t="shared" si="34"/>
        <v>41890</v>
      </c>
      <c r="G618" s="7">
        <f>C618*시뮬레이션!D618*시뮬레이션!F618</f>
        <v>21882656.786863342</v>
      </c>
      <c r="H618" s="2">
        <f>D618*시뮬레이션!E618*시뮬레이션!D618</f>
        <v>10959606.098672161</v>
      </c>
      <c r="J618" s="5">
        <f t="shared" si="35"/>
        <v>41890</v>
      </c>
      <c r="K618" s="2">
        <f t="shared" si="36"/>
        <v>32842262.885535501</v>
      </c>
      <c r="L618" s="2">
        <f>$C$2*시뮬레이션!F618*시뮬레이션!D618</f>
        <v>32716205.30526039</v>
      </c>
    </row>
    <row r="619" spans="2:12" x14ac:dyDescent="0.3">
      <c r="B619" s="1">
        <v>41891</v>
      </c>
      <c r="C619" s="46">
        <f>VLOOKUP(시뮬레이션!B619,시뮬레이션!$K:$Q,6,0)</f>
        <v>240.11698188249113</v>
      </c>
      <c r="D619" s="46">
        <f>VLOOKUP(시뮬레이션!B619,시뮬레이션!$K:$Q,7,0)</f>
        <v>260.29292692306336</v>
      </c>
      <c r="F619" s="5">
        <f t="shared" si="34"/>
        <v>41891</v>
      </c>
      <c r="G619" s="7">
        <f>C619*시뮬레이션!D619*시뮬레이션!F619</f>
        <v>21680995.98033122</v>
      </c>
      <c r="H619" s="2">
        <f>D619*시뮬레이션!E619*시뮬레이션!D619</f>
        <v>10898948.084087497</v>
      </c>
      <c r="J619" s="5">
        <f t="shared" si="35"/>
        <v>41891</v>
      </c>
      <c r="K619" s="2">
        <f t="shared" si="36"/>
        <v>32579944.064418718</v>
      </c>
      <c r="L619" s="2">
        <f>$C$2*시뮬레이션!F619*시뮬레이션!D619</f>
        <v>32414707.346726857</v>
      </c>
    </row>
    <row r="620" spans="2:12" x14ac:dyDescent="0.3">
      <c r="B620" s="1">
        <v>41892</v>
      </c>
      <c r="C620" s="46">
        <f>VLOOKUP(시뮬레이션!B620,시뮬레이션!$K:$Q,6,0)</f>
        <v>240.11698188249113</v>
      </c>
      <c r="D620" s="46">
        <f>VLOOKUP(시뮬레이션!B620,시뮬레이션!$K:$Q,7,0)</f>
        <v>260.29292692306336</v>
      </c>
      <c r="F620" s="5">
        <f t="shared" si="34"/>
        <v>41892</v>
      </c>
      <c r="G620" s="7">
        <f>C620*시뮬레이션!D620*시뮬레이션!F620</f>
        <v>21673618.145945899</v>
      </c>
      <c r="H620" s="2">
        <f>D620*시뮬레이션!E620*시뮬레이션!D620</f>
        <v>10918817.520261709</v>
      </c>
      <c r="J620" s="5">
        <f t="shared" si="35"/>
        <v>41892</v>
      </c>
      <c r="K620" s="2">
        <f t="shared" si="36"/>
        <v>32592435.666207608</v>
      </c>
      <c r="L620" s="2">
        <f>$C$2*시뮬레이션!F620*시뮬레이션!D620</f>
        <v>32403676.933609776</v>
      </c>
    </row>
    <row r="621" spans="2:12" x14ac:dyDescent="0.3">
      <c r="B621" s="1">
        <v>41893</v>
      </c>
      <c r="C621" s="46">
        <f>VLOOKUP(시뮬레이션!B621,시뮬레이션!$K:$Q,6,0)</f>
        <v>240.11698188249113</v>
      </c>
      <c r="D621" s="46">
        <f>VLOOKUP(시뮬레이션!B621,시뮬레이션!$K:$Q,7,0)</f>
        <v>260.29292692306336</v>
      </c>
      <c r="F621" s="5">
        <f t="shared" si="34"/>
        <v>41893</v>
      </c>
      <c r="G621" s="7">
        <f>C621*시뮬레이션!D621*시뮬레이션!F621</f>
        <v>21979478.196999889</v>
      </c>
      <c r="H621" s="2">
        <f>D621*시뮬레이션!E621*시뮬레이션!D621</f>
        <v>11082473.704289218</v>
      </c>
      <c r="J621" s="5">
        <f t="shared" si="35"/>
        <v>41893</v>
      </c>
      <c r="K621" s="2">
        <f t="shared" si="36"/>
        <v>33061951.901289105</v>
      </c>
      <c r="L621" s="2">
        <f>$C$2*시뮬레이션!F621*시뮬레이션!D621</f>
        <v>32860960.540551279</v>
      </c>
    </row>
    <row r="622" spans="2:12" x14ac:dyDescent="0.3">
      <c r="B622" s="1">
        <v>41894</v>
      </c>
      <c r="C622" s="46">
        <f>VLOOKUP(시뮬레이션!B622,시뮬레이션!$K:$Q,6,0)</f>
        <v>240.11698188249113</v>
      </c>
      <c r="D622" s="46">
        <f>VLOOKUP(시뮬레이션!B622,시뮬레이션!$K:$Q,7,0)</f>
        <v>260.29292692306336</v>
      </c>
      <c r="F622" s="5">
        <f t="shared" si="34"/>
        <v>41894</v>
      </c>
      <c r="G622" s="7">
        <f>C622*시뮬레이션!D622*시뮬레이션!F622</f>
        <v>21693282.526177164</v>
      </c>
      <c r="H622" s="2">
        <f>D622*시뮬레이션!E622*시뮬레이션!D622</f>
        <v>10950883.301199146</v>
      </c>
      <c r="J622" s="5">
        <f t="shared" si="35"/>
        <v>41894</v>
      </c>
      <c r="K622" s="2">
        <f t="shared" si="36"/>
        <v>32644165.82737631</v>
      </c>
      <c r="L622" s="2">
        <f>$C$2*시뮬레이션!F622*시뮬레이션!D622</f>
        <v>32433076.649883397</v>
      </c>
    </row>
    <row r="623" spans="2:12" x14ac:dyDescent="0.3">
      <c r="B623" s="1">
        <v>41895</v>
      </c>
      <c r="C623" s="46">
        <f>VLOOKUP(시뮬레이션!B623,시뮬레이션!$K:$Q,6,0)</f>
        <v>240.11698188249113</v>
      </c>
      <c r="D623" s="46">
        <f>VLOOKUP(시뮬레이션!B623,시뮬레이션!$K:$Q,7,0)</f>
        <v>260.29292692306336</v>
      </c>
      <c r="F623" s="5">
        <f t="shared" si="34"/>
        <v>41895</v>
      </c>
      <c r="G623" s="7">
        <f>C623*시뮬레이션!D623*시뮬레이션!F623</f>
        <v>21693282.526177164</v>
      </c>
      <c r="H623" s="2">
        <f>D623*시뮬레이션!E623*시뮬레이션!D623</f>
        <v>10950883.301199146</v>
      </c>
      <c r="J623" s="5">
        <f t="shared" si="35"/>
        <v>41895</v>
      </c>
      <c r="K623" s="2">
        <f t="shared" si="36"/>
        <v>32644165.82737631</v>
      </c>
      <c r="L623" s="2">
        <f>$C$2*시뮬레이션!F623*시뮬레이션!D623</f>
        <v>32433076.649883397</v>
      </c>
    </row>
    <row r="624" spans="2:12" x14ac:dyDescent="0.3">
      <c r="B624" s="1">
        <v>41896</v>
      </c>
      <c r="C624" s="46">
        <f>VLOOKUP(시뮬레이션!B624,시뮬레이션!$K:$Q,6,0)</f>
        <v>240.11698188249113</v>
      </c>
      <c r="D624" s="46">
        <f>VLOOKUP(시뮬레이션!B624,시뮬레이션!$K:$Q,7,0)</f>
        <v>260.29292692306336</v>
      </c>
      <c r="F624" s="5">
        <f t="shared" si="34"/>
        <v>41896</v>
      </c>
      <c r="G624" s="7">
        <f>C624*시뮬레이션!D624*시뮬레이션!F624</f>
        <v>21693282.526177164</v>
      </c>
      <c r="H624" s="2">
        <f>D624*시뮬레이션!E624*시뮬레이션!D624</f>
        <v>10950883.301199146</v>
      </c>
      <c r="J624" s="5">
        <f t="shared" si="35"/>
        <v>41896</v>
      </c>
      <c r="K624" s="2">
        <f t="shared" si="36"/>
        <v>32644165.82737631</v>
      </c>
      <c r="L624" s="2">
        <f>$C$2*시뮬레이션!F624*시뮬레이션!D624</f>
        <v>32433076.649883397</v>
      </c>
    </row>
    <row r="625" spans="2:12" x14ac:dyDescent="0.3">
      <c r="B625" s="1">
        <v>41897</v>
      </c>
      <c r="C625" s="46">
        <f>VLOOKUP(시뮬레이션!B625,시뮬레이션!$K:$Q,6,0)</f>
        <v>240.11698188249113</v>
      </c>
      <c r="D625" s="46">
        <f>VLOOKUP(시뮬레이션!B625,시뮬레이션!$K:$Q,7,0)</f>
        <v>260.29292692306336</v>
      </c>
      <c r="F625" s="5">
        <f t="shared" si="34"/>
        <v>41897</v>
      </c>
      <c r="G625" s="7">
        <f>C625*시뮬레이션!D625*시뮬레이션!F625</f>
        <v>21481083.825719662</v>
      </c>
      <c r="H625" s="2">
        <f>D625*시뮬레이션!E625*시뮬레이션!D625</f>
        <v>10880784.177459598</v>
      </c>
      <c r="J625" s="5">
        <f t="shared" si="35"/>
        <v>41897</v>
      </c>
      <c r="K625" s="2">
        <f t="shared" si="36"/>
        <v>32361868.00317926</v>
      </c>
      <c r="L625" s="2">
        <f>$C$2*시뮬레이션!F625*시뮬레이션!D625</f>
        <v>32115823.753340926</v>
      </c>
    </row>
    <row r="626" spans="2:12" x14ac:dyDescent="0.3">
      <c r="B626" s="1">
        <v>41898</v>
      </c>
      <c r="C626" s="46">
        <f>VLOOKUP(시뮬레이션!B626,시뮬레이션!$K:$Q,6,0)</f>
        <v>240.11698188249113</v>
      </c>
      <c r="D626" s="46">
        <f>VLOOKUP(시뮬레이션!B626,시뮬레이션!$K:$Q,7,0)</f>
        <v>260.29292692306336</v>
      </c>
      <c r="F626" s="5">
        <f t="shared" si="34"/>
        <v>41898</v>
      </c>
      <c r="G626" s="7">
        <f>C626*시뮬레이션!D626*시뮬레이션!F626</f>
        <v>21829660.927967526</v>
      </c>
      <c r="H626" s="2">
        <f>D626*시뮬레이션!E626*시뮬레이션!D626</f>
        <v>11019963.713582305</v>
      </c>
      <c r="J626" s="5">
        <f t="shared" si="35"/>
        <v>41898</v>
      </c>
      <c r="K626" s="2">
        <f t="shared" si="36"/>
        <v>32849624.641549833</v>
      </c>
      <c r="L626" s="2">
        <f>$C$2*시뮬레이션!F626*시뮬레이션!D626</f>
        <v>32636972.540388577</v>
      </c>
    </row>
    <row r="627" spans="2:12" x14ac:dyDescent="0.3">
      <c r="B627" s="1">
        <v>41899</v>
      </c>
      <c r="C627" s="46">
        <f>VLOOKUP(시뮬레이션!B627,시뮬레이션!$K:$Q,6,0)</f>
        <v>240.11698188249113</v>
      </c>
      <c r="D627" s="46">
        <f>VLOOKUP(시뮬레이션!B627,시뮬레이션!$K:$Q,7,0)</f>
        <v>260.29292692306336</v>
      </c>
      <c r="F627" s="5">
        <f t="shared" si="34"/>
        <v>41899</v>
      </c>
      <c r="G627" s="7">
        <f>C627*시뮬레이션!D627*시뮬레이션!F627</f>
        <v>21946200.384480789</v>
      </c>
      <c r="H627" s="2">
        <f>D627*시뮬레이션!E627*시뮬레이션!D627</f>
        <v>11023095.920130236</v>
      </c>
      <c r="J627" s="5">
        <f t="shared" si="35"/>
        <v>41899</v>
      </c>
      <c r="K627" s="2">
        <f t="shared" si="36"/>
        <v>32969296.304611027</v>
      </c>
      <c r="L627" s="2">
        <f>$C$2*시뮬레이션!F627*시뮬레이션!D627</f>
        <v>32811207.726846389</v>
      </c>
    </row>
    <row r="628" spans="2:12" x14ac:dyDescent="0.3">
      <c r="B628" s="1">
        <v>41900</v>
      </c>
      <c r="C628" s="46">
        <f>VLOOKUP(시뮬레이션!B628,시뮬레이션!$K:$Q,6,0)</f>
        <v>240.11698188249113</v>
      </c>
      <c r="D628" s="46">
        <f>VLOOKUP(시뮬레이션!B628,시뮬레이션!$K:$Q,7,0)</f>
        <v>260.29292692306336</v>
      </c>
      <c r="F628" s="5">
        <f t="shared" si="34"/>
        <v>41900</v>
      </c>
      <c r="G628" s="7">
        <f>C628*시뮬레이션!D628*시뮬레이션!F628</f>
        <v>22464671.1767332</v>
      </c>
      <c r="H628" s="2">
        <f>D628*시뮬레이션!E628*시뮬레이션!D628</f>
        <v>11262180.81017125</v>
      </c>
      <c r="J628" s="5">
        <f t="shared" si="35"/>
        <v>41900</v>
      </c>
      <c r="K628" s="2">
        <f t="shared" si="36"/>
        <v>33726851.98690445</v>
      </c>
      <c r="L628" s="2">
        <f>$C$2*시뮬레이션!F628*시뮬레이션!D628</f>
        <v>33586360.261994392</v>
      </c>
    </row>
    <row r="629" spans="2:12" x14ac:dyDescent="0.3">
      <c r="B629" s="1">
        <v>41901</v>
      </c>
      <c r="C629" s="46">
        <f>VLOOKUP(시뮬레이션!B629,시뮬레이션!$K:$Q,6,0)</f>
        <v>240.11698188249113</v>
      </c>
      <c r="D629" s="46">
        <f>VLOOKUP(시뮬레이션!B629,시뮬레이션!$K:$Q,7,0)</f>
        <v>260.29292692306336</v>
      </c>
      <c r="F629" s="5">
        <f t="shared" si="34"/>
        <v>41901</v>
      </c>
      <c r="G629" s="7">
        <f>C629*시뮬레이션!D629*시뮬레이션!F629</f>
        <v>22210659.945752565</v>
      </c>
      <c r="H629" s="2">
        <f>D629*시뮬레이션!E629*시뮬레이션!D629</f>
        <v>11161712.700586036</v>
      </c>
      <c r="J629" s="5">
        <f t="shared" si="35"/>
        <v>41901</v>
      </c>
      <c r="K629" s="2">
        <f t="shared" si="36"/>
        <v>33372372.646338601</v>
      </c>
      <c r="L629" s="2">
        <f>$C$2*시뮬레이션!F629*시뮬레이션!D629</f>
        <v>33206594.511265572</v>
      </c>
    </row>
    <row r="630" spans="2:12" x14ac:dyDescent="0.3">
      <c r="B630" s="1">
        <v>41902</v>
      </c>
      <c r="C630" s="46">
        <f>VLOOKUP(시뮬레이션!B630,시뮬레이션!$K:$Q,6,0)</f>
        <v>240.11698188249113</v>
      </c>
      <c r="D630" s="46">
        <f>VLOOKUP(시뮬레이션!B630,시뮬레이션!$K:$Q,7,0)</f>
        <v>260.29292692306336</v>
      </c>
      <c r="F630" s="5">
        <f t="shared" si="34"/>
        <v>41902</v>
      </c>
      <c r="G630" s="7">
        <f>C630*시뮬레이션!D630*시뮬레이션!F630</f>
        <v>22210659.945752565</v>
      </c>
      <c r="H630" s="2">
        <f>D630*시뮬레이션!E630*시뮬레이션!D630</f>
        <v>11161712.700586036</v>
      </c>
      <c r="J630" s="5">
        <f t="shared" si="35"/>
        <v>41902</v>
      </c>
      <c r="K630" s="2">
        <f t="shared" si="36"/>
        <v>33372372.646338601</v>
      </c>
      <c r="L630" s="2">
        <f>$C$2*시뮬레이션!F630*시뮬레이션!D630</f>
        <v>33206594.511265572</v>
      </c>
    </row>
    <row r="631" spans="2:12" x14ac:dyDescent="0.3">
      <c r="B631" s="1">
        <v>41903</v>
      </c>
      <c r="C631" s="46">
        <f>VLOOKUP(시뮬레이션!B631,시뮬레이션!$K:$Q,6,0)</f>
        <v>240.11698188249113</v>
      </c>
      <c r="D631" s="46">
        <f>VLOOKUP(시뮬레이션!B631,시뮬레이션!$K:$Q,7,0)</f>
        <v>260.29292692306336</v>
      </c>
      <c r="F631" s="5">
        <f t="shared" si="34"/>
        <v>41903</v>
      </c>
      <c r="G631" s="7">
        <f>C631*시뮬레이션!D631*시뮬레이션!F631</f>
        <v>22210659.945752565</v>
      </c>
      <c r="H631" s="2">
        <f>D631*시뮬레이션!E631*시뮬레이션!D631</f>
        <v>11161712.700586036</v>
      </c>
      <c r="J631" s="5">
        <f t="shared" si="35"/>
        <v>41903</v>
      </c>
      <c r="K631" s="2">
        <f t="shared" si="36"/>
        <v>33372372.646338601</v>
      </c>
      <c r="L631" s="2">
        <f>$C$2*시뮬레이션!F631*시뮬레이션!D631</f>
        <v>33206594.511265572</v>
      </c>
    </row>
    <row r="632" spans="2:12" x14ac:dyDescent="0.3">
      <c r="B632" s="1">
        <v>41904</v>
      </c>
      <c r="C632" s="46">
        <f>VLOOKUP(시뮬레이션!B632,시뮬레이션!$K:$Q,6,0)</f>
        <v>240.11698188249113</v>
      </c>
      <c r="D632" s="46">
        <f>VLOOKUP(시뮬레이션!B632,시뮬레이션!$K:$Q,7,0)</f>
        <v>260.29292692306336</v>
      </c>
      <c r="F632" s="5">
        <f t="shared" si="34"/>
        <v>41904</v>
      </c>
      <c r="G632" s="7">
        <f>C632*시뮬레이션!D632*시뮬레이션!F632</f>
        <v>21862455.264943603</v>
      </c>
      <c r="H632" s="2">
        <f>D632*시뮬레이션!E632*시뮬레이션!D632</f>
        <v>11000425.891085042</v>
      </c>
      <c r="J632" s="5">
        <f t="shared" si="35"/>
        <v>41904</v>
      </c>
      <c r="K632" s="2">
        <f t="shared" si="36"/>
        <v>32862881.156028643</v>
      </c>
      <c r="L632" s="2">
        <f>$C$2*시뮬레이션!F632*시뮬레이션!D632</f>
        <v>32686002.522068098</v>
      </c>
    </row>
    <row r="633" spans="2:12" x14ac:dyDescent="0.3">
      <c r="B633" s="1">
        <v>41905</v>
      </c>
      <c r="C633" s="46">
        <f>VLOOKUP(시뮬레이션!B633,시뮬레이션!$K:$Q,6,0)</f>
        <v>240.11698188249113</v>
      </c>
      <c r="D633" s="46">
        <f>VLOOKUP(시뮬레이션!B633,시뮬레이션!$K:$Q,7,0)</f>
        <v>260.29292692306336</v>
      </c>
      <c r="F633" s="5">
        <f t="shared" si="34"/>
        <v>41905</v>
      </c>
      <c r="G633" s="7">
        <f>C633*시뮬레이션!D633*시뮬레이션!F633</f>
        <v>21776775.763000362</v>
      </c>
      <c r="H633" s="2">
        <f>D633*시뮬레이션!E633*시뮬레이션!D633</f>
        <v>10980807.370378356</v>
      </c>
      <c r="J633" s="5">
        <f t="shared" si="35"/>
        <v>41905</v>
      </c>
      <c r="K633" s="2">
        <f t="shared" si="36"/>
        <v>32757583.133378718</v>
      </c>
      <c r="L633" s="2">
        <f>$C$2*시뮬레이션!F633*시뮬레이션!D633</f>
        <v>32557905.271202739</v>
      </c>
    </row>
    <row r="634" spans="2:12" x14ac:dyDescent="0.3">
      <c r="B634" s="1">
        <v>41906</v>
      </c>
      <c r="C634" s="46">
        <f>VLOOKUP(시뮬레이션!B634,시뮬레이션!$K:$Q,6,0)</f>
        <v>240.11698188249113</v>
      </c>
      <c r="D634" s="46">
        <f>VLOOKUP(시뮬레이션!B634,시뮬레이션!$K:$Q,7,0)</f>
        <v>260.29292692306336</v>
      </c>
      <c r="F634" s="5">
        <f t="shared" si="34"/>
        <v>41906</v>
      </c>
      <c r="G634" s="7">
        <f>C634*시뮬레이션!D634*시뮬레이션!F634</f>
        <v>21986935.149930742</v>
      </c>
      <c r="H634" s="2">
        <f>D634*시뮬레이션!E634*시뮬레이션!D634</f>
        <v>11118760.18506176</v>
      </c>
      <c r="J634" s="5">
        <f t="shared" si="35"/>
        <v>41906</v>
      </c>
      <c r="K634" s="2">
        <f t="shared" si="36"/>
        <v>33105695.334992502</v>
      </c>
      <c r="L634" s="2">
        <f>$C$2*시뮬레이션!F634*시뮬레이션!D634</f>
        <v>32872109.241799649</v>
      </c>
    </row>
    <row r="635" spans="2:12" x14ac:dyDescent="0.3">
      <c r="B635" s="1">
        <v>41907</v>
      </c>
      <c r="C635" s="46">
        <f>VLOOKUP(시뮬레이션!B635,시뮬레이션!$K:$Q,6,0)</f>
        <v>240.11698188249113</v>
      </c>
      <c r="D635" s="46">
        <f>VLOOKUP(시뮬레이션!B635,시뮬레이션!$K:$Q,7,0)</f>
        <v>260.29292692306336</v>
      </c>
      <c r="F635" s="5">
        <f t="shared" si="34"/>
        <v>41907</v>
      </c>
      <c r="G635" s="7">
        <f>C635*시뮬레이션!D635*시뮬레이션!F635</f>
        <v>21640943.027051333</v>
      </c>
      <c r="H635" s="2">
        <f>D635*시뮬레이션!E635*시뮬레이션!D635</f>
        <v>10931487.372429166</v>
      </c>
      <c r="J635" s="5">
        <f t="shared" si="35"/>
        <v>41907</v>
      </c>
      <c r="K635" s="2">
        <f t="shared" si="36"/>
        <v>32572430.399480499</v>
      </c>
      <c r="L635" s="2">
        <f>$C$2*시뮬레이션!F635*시뮬레이션!D635</f>
        <v>32354825.191861022</v>
      </c>
    </row>
    <row r="636" spans="2:12" x14ac:dyDescent="0.3">
      <c r="B636" s="1">
        <v>41908</v>
      </c>
      <c r="C636" s="46">
        <f>VLOOKUP(시뮬레이션!B636,시뮬레이션!$K:$Q,6,0)</f>
        <v>240.11698188249113</v>
      </c>
      <c r="D636" s="46">
        <f>VLOOKUP(시뮬레이션!B636,시뮬레이션!$K:$Q,7,0)</f>
        <v>260.29292692306336</v>
      </c>
      <c r="F636" s="5">
        <f t="shared" si="34"/>
        <v>41908</v>
      </c>
      <c r="G636" s="7">
        <f>C636*시뮬레이션!D636*시뮬레이션!F636</f>
        <v>21930959.19917278</v>
      </c>
      <c r="H636" s="2">
        <f>D636*시뮬레이션!E636*시뮬레이션!D636</f>
        <v>11081603.754684197</v>
      </c>
      <c r="J636" s="5">
        <f t="shared" si="35"/>
        <v>41908</v>
      </c>
      <c r="K636" s="2">
        <f t="shared" si="36"/>
        <v>33012562.953856975</v>
      </c>
      <c r="L636" s="2">
        <f>$C$2*시뮬레이션!F636*시뮬레이션!D636</f>
        <v>32788421.017147973</v>
      </c>
    </row>
    <row r="637" spans="2:12" x14ac:dyDescent="0.3">
      <c r="B637" s="1">
        <v>41909</v>
      </c>
      <c r="C637" s="46">
        <f>VLOOKUP(시뮬레이션!B637,시뮬레이션!$K:$Q,6,0)</f>
        <v>240.11698188249113</v>
      </c>
      <c r="D637" s="46">
        <f>VLOOKUP(시뮬레이션!B637,시뮬레이션!$K:$Q,7,0)</f>
        <v>260.29292692306336</v>
      </c>
      <c r="F637" s="5">
        <f t="shared" si="34"/>
        <v>41909</v>
      </c>
      <c r="G637" s="7">
        <f>C637*시뮬레이션!D637*시뮬레이션!F637</f>
        <v>21930959.19917278</v>
      </c>
      <c r="H637" s="2">
        <f>D637*시뮬레이션!E637*시뮬레이션!D637</f>
        <v>11081603.754684197</v>
      </c>
      <c r="J637" s="5">
        <f t="shared" si="35"/>
        <v>41909</v>
      </c>
      <c r="K637" s="2">
        <f t="shared" si="36"/>
        <v>33012562.953856975</v>
      </c>
      <c r="L637" s="2">
        <f>$C$2*시뮬레이션!F637*시뮬레이션!D637</f>
        <v>32788421.017147973</v>
      </c>
    </row>
    <row r="638" spans="2:12" x14ac:dyDescent="0.3">
      <c r="B638" s="1">
        <v>41910</v>
      </c>
      <c r="C638" s="46">
        <f>VLOOKUP(시뮬레이션!B638,시뮬레이션!$K:$Q,6,0)</f>
        <v>240.11698188249113</v>
      </c>
      <c r="D638" s="46">
        <f>VLOOKUP(시뮬레이션!B638,시뮬레이션!$K:$Q,7,0)</f>
        <v>260.29292692306336</v>
      </c>
      <c r="F638" s="5">
        <f t="shared" si="34"/>
        <v>41910</v>
      </c>
      <c r="G638" s="7">
        <f>C638*시뮬레이션!D638*시뮬레이션!F638</f>
        <v>21930959.19917278</v>
      </c>
      <c r="H638" s="2">
        <f>D638*시뮬레이션!E638*시뮬레이션!D638</f>
        <v>11081603.754684197</v>
      </c>
      <c r="J638" s="5">
        <f t="shared" si="35"/>
        <v>41910</v>
      </c>
      <c r="K638" s="2">
        <f t="shared" si="36"/>
        <v>33012562.953856975</v>
      </c>
      <c r="L638" s="2">
        <f>$C$2*시뮬레이션!F638*시뮬레이션!D638</f>
        <v>32788421.017147973</v>
      </c>
    </row>
    <row r="639" spans="2:12" x14ac:dyDescent="0.3">
      <c r="B639" s="1">
        <v>41911</v>
      </c>
      <c r="C639" s="46">
        <f>VLOOKUP(시뮬레이션!B639,시뮬레이션!$K:$Q,6,0)</f>
        <v>240.11698188249113</v>
      </c>
      <c r="D639" s="46">
        <f>VLOOKUP(시뮬레이션!B639,시뮬레이션!$K:$Q,7,0)</f>
        <v>260.29292692306336</v>
      </c>
      <c r="F639" s="5">
        <f t="shared" si="34"/>
        <v>41911</v>
      </c>
      <c r="G639" s="7">
        <f>C639*시뮬레이션!D639*시뮬레이션!F639</f>
        <v>22158299.076215342</v>
      </c>
      <c r="H639" s="2">
        <f>D639*시뮬레이션!E639*시뮬레이션!D639</f>
        <v>11192227.813123893</v>
      </c>
      <c r="J639" s="5">
        <f t="shared" si="35"/>
        <v>41911</v>
      </c>
      <c r="K639" s="2">
        <f t="shared" si="36"/>
        <v>33350526.889339235</v>
      </c>
      <c r="L639" s="2">
        <f>$C$2*시뮬레이션!F639*시뮬레이션!D639</f>
        <v>33128311.102882996</v>
      </c>
    </row>
    <row r="640" spans="2:12" x14ac:dyDescent="0.3">
      <c r="B640" s="1">
        <v>41912</v>
      </c>
      <c r="C640" s="46">
        <f>VLOOKUP(시뮬레이션!B640,시뮬레이션!$K:$Q,6,0)</f>
        <v>240.11698188249113</v>
      </c>
      <c r="D640" s="46">
        <f>VLOOKUP(시뮬레이션!B640,시뮬레이션!$K:$Q,7,0)</f>
        <v>260.29292692306336</v>
      </c>
      <c r="F640" s="5">
        <f t="shared" si="34"/>
        <v>41912</v>
      </c>
      <c r="G640" s="7">
        <f>C640*시뮬레이션!D640*시뮬레이션!F640</f>
        <v>22004266.793683019</v>
      </c>
      <c r="H640" s="2">
        <f>D640*시뮬레이션!E640*시뮬레이션!D640</f>
        <v>11156042.0121588</v>
      </c>
      <c r="J640" s="5">
        <f t="shared" si="35"/>
        <v>41912</v>
      </c>
      <c r="K640" s="2">
        <f t="shared" si="36"/>
        <v>33160308.805841818</v>
      </c>
      <c r="L640" s="2">
        <f>$C$2*시뮬레이션!F640*시뮬레이션!D640</f>
        <v>32898021.342912413</v>
      </c>
    </row>
    <row r="641" spans="2:12" x14ac:dyDescent="0.3">
      <c r="B641" s="1">
        <v>41913</v>
      </c>
      <c r="C641" s="46">
        <f>VLOOKUP(시뮬레이션!B641,시뮬레이션!$K:$Q,6,0)</f>
        <v>240.11698188249113</v>
      </c>
      <c r="D641" s="46">
        <f>VLOOKUP(시뮬레이션!B641,시뮬레이션!$K:$Q,7,0)</f>
        <v>260.29292692306336</v>
      </c>
      <c r="F641" s="5">
        <f t="shared" si="34"/>
        <v>41913</v>
      </c>
      <c r="G641" s="7">
        <f>C641*시뮬레이션!D641*시뮬레이션!F641</f>
        <v>21619733.13386618</v>
      </c>
      <c r="H641" s="2">
        <f>D641*시뮬레이션!E641*시뮬레이션!D641</f>
        <v>11035685.554491403</v>
      </c>
      <c r="J641" s="5">
        <f t="shared" si="35"/>
        <v>41913</v>
      </c>
      <c r="K641" s="2">
        <f t="shared" si="36"/>
        <v>32655418.688357584</v>
      </c>
      <c r="L641" s="2">
        <f>$C$2*시뮬레이션!F641*시뮬레이션!D641</f>
        <v>32323114.818358082</v>
      </c>
    </row>
    <row r="642" spans="2:12" x14ac:dyDescent="0.3">
      <c r="B642" s="1">
        <v>41914</v>
      </c>
      <c r="C642" s="46">
        <f>VLOOKUP(시뮬레이션!B642,시뮬레이션!$K:$Q,6,0)</f>
        <v>240.11698188249113</v>
      </c>
      <c r="D642" s="46">
        <f>VLOOKUP(시뮬레이션!B642,시뮬레이션!$K:$Q,7,0)</f>
        <v>260.29292692306336</v>
      </c>
      <c r="F642" s="5">
        <f t="shared" si="34"/>
        <v>41914</v>
      </c>
      <c r="G642" s="7">
        <f>C642*시뮬레이션!D642*시뮬레이션!F642</f>
        <v>21461774.458446108</v>
      </c>
      <c r="H642" s="2">
        <f>D642*시뮬레이션!E642*시뮬레이션!D642</f>
        <v>10928062.802913517</v>
      </c>
      <c r="J642" s="5">
        <f t="shared" si="35"/>
        <v>41914</v>
      </c>
      <c r="K642" s="2">
        <f t="shared" si="36"/>
        <v>32389837.261359625</v>
      </c>
      <c r="L642" s="2">
        <f>$C$2*시뮬레이션!F642*시뮬레이션!D642</f>
        <v>32086954.807938673</v>
      </c>
    </row>
    <row r="643" spans="2:12" x14ac:dyDescent="0.3">
      <c r="B643" s="1">
        <v>41915</v>
      </c>
      <c r="C643" s="46">
        <f>VLOOKUP(시뮬레이션!B643,시뮬레이션!$K:$Q,6,0)</f>
        <v>240.11698188249113</v>
      </c>
      <c r="D643" s="46">
        <f>VLOOKUP(시뮬레이션!B643,시뮬레이션!$K:$Q,7,0)</f>
        <v>260.29292692306336</v>
      </c>
      <c r="F643" s="5">
        <f t="shared" ref="F643:F706" si="37">B643</f>
        <v>41915</v>
      </c>
      <c r="G643" s="7">
        <f>C643*시뮬레이션!D643*시뮬레이션!F643</f>
        <v>21598885.096972719</v>
      </c>
      <c r="H643" s="2">
        <f>D643*시뮬레이션!E643*시뮬레이션!D643</f>
        <v>11015695.468885193</v>
      </c>
      <c r="J643" s="5">
        <f t="shared" ref="J643:J706" si="38">B643</f>
        <v>41915</v>
      </c>
      <c r="K643" s="2">
        <f t="shared" ref="K643:K706" si="39">SUM(G643:H643)</f>
        <v>32614580.56585791</v>
      </c>
      <c r="L643" s="2">
        <f>$C$2*시뮬레이션!F643*시뮬레이션!D643</f>
        <v>32291945.447021622</v>
      </c>
    </row>
    <row r="644" spans="2:12" x14ac:dyDescent="0.3">
      <c r="B644" s="1">
        <v>41916</v>
      </c>
      <c r="C644" s="46">
        <f>VLOOKUP(시뮬레이션!B644,시뮬레이션!$K:$Q,6,0)</f>
        <v>240.11698188249113</v>
      </c>
      <c r="D644" s="46">
        <f>VLOOKUP(시뮬레이션!B644,시뮬레이션!$K:$Q,7,0)</f>
        <v>260.29292692306336</v>
      </c>
      <c r="F644" s="5">
        <f t="shared" si="37"/>
        <v>41916</v>
      </c>
      <c r="G644" s="7">
        <f>C644*시뮬레이션!D644*시뮬레이션!F644</f>
        <v>21598885.096972719</v>
      </c>
      <c r="H644" s="2">
        <f>D644*시뮬레이션!E644*시뮬레이션!D644</f>
        <v>11015695.468885193</v>
      </c>
      <c r="J644" s="5">
        <f t="shared" si="38"/>
        <v>41916</v>
      </c>
      <c r="K644" s="2">
        <f t="shared" si="39"/>
        <v>32614580.56585791</v>
      </c>
      <c r="L644" s="2">
        <f>$C$2*시뮬레이션!F644*시뮬레이션!D644</f>
        <v>32291945.447021622</v>
      </c>
    </row>
    <row r="645" spans="2:12" x14ac:dyDescent="0.3">
      <c r="B645" s="1">
        <v>41917</v>
      </c>
      <c r="C645" s="46">
        <f>VLOOKUP(시뮬레이션!B645,시뮬레이션!$K:$Q,6,0)</f>
        <v>240.11698188249113</v>
      </c>
      <c r="D645" s="46">
        <f>VLOOKUP(시뮬레이션!B645,시뮬레이션!$K:$Q,7,0)</f>
        <v>260.29292692306336</v>
      </c>
      <c r="F645" s="5">
        <f t="shared" si="37"/>
        <v>41917</v>
      </c>
      <c r="G645" s="7">
        <f>C645*시뮬레이션!D645*시뮬레이션!F645</f>
        <v>21598885.096972719</v>
      </c>
      <c r="H645" s="2">
        <f>D645*시뮬레이션!E645*시뮬레이션!D645</f>
        <v>11015695.468885193</v>
      </c>
      <c r="J645" s="5">
        <f t="shared" si="38"/>
        <v>41917</v>
      </c>
      <c r="K645" s="2">
        <f t="shared" si="39"/>
        <v>32614580.56585791</v>
      </c>
      <c r="L645" s="2">
        <f>$C$2*시뮬레이션!F645*시뮬레이션!D645</f>
        <v>32291945.447021622</v>
      </c>
    </row>
    <row r="646" spans="2:12" x14ac:dyDescent="0.3">
      <c r="B646" s="1">
        <v>41918</v>
      </c>
      <c r="C646" s="46">
        <f>VLOOKUP(시뮬레이션!B646,시뮬레이션!$K:$Q,6,0)</f>
        <v>240.11698188249113</v>
      </c>
      <c r="D646" s="46">
        <f>VLOOKUP(시뮬레이션!B646,시뮬레이션!$K:$Q,7,0)</f>
        <v>260.29292692306336</v>
      </c>
      <c r="F646" s="5">
        <f t="shared" si="37"/>
        <v>41918</v>
      </c>
      <c r="G646" s="7">
        <f>C646*시뮬레이션!D646*시뮬레이션!F646</f>
        <v>21560536.013796266</v>
      </c>
      <c r="H646" s="2">
        <f>D646*시뮬레이션!E646*시뮬레이션!D646</f>
        <v>11024012.842229385</v>
      </c>
      <c r="J646" s="5">
        <f t="shared" si="38"/>
        <v>41918</v>
      </c>
      <c r="K646" s="2">
        <f t="shared" si="39"/>
        <v>32584548.856025651</v>
      </c>
      <c r="L646" s="2">
        <f>$C$2*시뮬레이션!F646*시뮬레이션!D646</f>
        <v>32234610.705144096</v>
      </c>
    </row>
    <row r="647" spans="2:12" x14ac:dyDescent="0.3">
      <c r="B647" s="1">
        <v>41919</v>
      </c>
      <c r="C647" s="46">
        <f>VLOOKUP(시뮬레이션!B647,시뮬레이션!$K:$Q,6,0)</f>
        <v>240.11698188249113</v>
      </c>
      <c r="D647" s="46">
        <f>VLOOKUP(시뮬레이션!B647,시뮬레이션!$K:$Q,7,0)</f>
        <v>260.29292692306336</v>
      </c>
      <c r="F647" s="5">
        <f t="shared" si="37"/>
        <v>41919</v>
      </c>
      <c r="G647" s="7">
        <f>C647*시뮬레이션!D647*시뮬레이션!F647</f>
        <v>21092480.783352364</v>
      </c>
      <c r="H647" s="2">
        <f>D647*시뮬레이션!E647*시뮬레이션!D647</f>
        <v>10777204.453945849</v>
      </c>
      <c r="J647" s="5">
        <f t="shared" si="38"/>
        <v>41919</v>
      </c>
      <c r="K647" s="2">
        <f t="shared" si="39"/>
        <v>31869685.237298213</v>
      </c>
      <c r="L647" s="2">
        <f>$C$2*시뮬레이션!F647*시뮬레이션!D647</f>
        <v>31534833.198118694</v>
      </c>
    </row>
    <row r="648" spans="2:12" x14ac:dyDescent="0.3">
      <c r="B648" s="1">
        <v>41920</v>
      </c>
      <c r="C648" s="46">
        <f>VLOOKUP(시뮬레이션!B648,시뮬레이션!$K:$Q,6,0)</f>
        <v>240.11698188249113</v>
      </c>
      <c r="D648" s="46">
        <f>VLOOKUP(시뮬레이션!B648,시뮬레이션!$K:$Q,7,0)</f>
        <v>260.29292692306336</v>
      </c>
      <c r="F648" s="5">
        <f t="shared" si="37"/>
        <v>41920</v>
      </c>
      <c r="G648" s="7">
        <f>C648*시뮬레이션!D648*시뮬레이션!F648</f>
        <v>21732478.742065702</v>
      </c>
      <c r="H648" s="2">
        <f>D648*시뮬레이션!E648*시뮬레이션!D648</f>
        <v>11102855.961047187</v>
      </c>
      <c r="J648" s="5">
        <f t="shared" si="38"/>
        <v>41920</v>
      </c>
      <c r="K648" s="2">
        <f t="shared" si="39"/>
        <v>32835334.703112889</v>
      </c>
      <c r="L648" s="2">
        <f>$C$2*시뮬레이션!F648*시뮬레이션!D648</f>
        <v>32491677.918398861</v>
      </c>
    </row>
    <row r="649" spans="2:12" x14ac:dyDescent="0.3">
      <c r="B649" s="1">
        <v>41921</v>
      </c>
      <c r="C649" s="46">
        <f>VLOOKUP(시뮬레이션!B649,시뮬레이션!$K:$Q,6,0)</f>
        <v>240.11698188249113</v>
      </c>
      <c r="D649" s="46">
        <f>VLOOKUP(시뮬레이션!B649,시뮬레이션!$K:$Q,7,0)</f>
        <v>260.29292692306336</v>
      </c>
      <c r="F649" s="5">
        <f t="shared" si="37"/>
        <v>41921</v>
      </c>
      <c r="G649" s="7">
        <f>C649*시뮬레이션!D649*시뮬레이션!F649</f>
        <v>21145401.60569134</v>
      </c>
      <c r="H649" s="2">
        <f>D649*시뮬레이션!E649*시뮬레이션!D649</f>
        <v>10829576.695447188</v>
      </c>
      <c r="J649" s="5">
        <f t="shared" si="38"/>
        <v>41921</v>
      </c>
      <c r="K649" s="2">
        <f t="shared" si="39"/>
        <v>31974978.301138528</v>
      </c>
      <c r="L649" s="2">
        <f>$C$2*시뮬레이션!F649*시뮬레이션!D649</f>
        <v>31613953.777737003</v>
      </c>
    </row>
    <row r="650" spans="2:12" x14ac:dyDescent="0.3">
      <c r="B650" s="1">
        <v>41922</v>
      </c>
      <c r="C650" s="46">
        <f>VLOOKUP(시뮬레이션!B650,시뮬레이션!$K:$Q,6,0)</f>
        <v>240.11698188249113</v>
      </c>
      <c r="D650" s="46">
        <f>VLOOKUP(시뮬레이션!B650,시뮬레이션!$K:$Q,7,0)</f>
        <v>260.29292692306336</v>
      </c>
      <c r="F650" s="5">
        <f t="shared" si="37"/>
        <v>41922</v>
      </c>
      <c r="G650" s="7">
        <f>C650*시뮬레이션!D650*시뮬레이션!F650</f>
        <v>19619345.931139078</v>
      </c>
      <c r="H650" s="2">
        <f>D650*시뮬레이션!E650*시뮬레이션!D650</f>
        <v>10044742.22603463</v>
      </c>
      <c r="J650" s="5">
        <f t="shared" si="38"/>
        <v>41922</v>
      </c>
      <c r="K650" s="2">
        <f t="shared" si="39"/>
        <v>29664088.157173708</v>
      </c>
      <c r="L650" s="2">
        <f>$C$2*시뮬레이션!F650*시뮬레이션!D650</f>
        <v>29332386.633390911</v>
      </c>
    </row>
    <row r="651" spans="2:12" x14ac:dyDescent="0.3">
      <c r="B651" s="1">
        <v>41923</v>
      </c>
      <c r="C651" s="46">
        <f>VLOOKUP(시뮬레이션!B651,시뮬레이션!$K:$Q,6,0)</f>
        <v>240.11698188249113</v>
      </c>
      <c r="D651" s="46">
        <f>VLOOKUP(시뮬레이션!B651,시뮬레이션!$K:$Q,7,0)</f>
        <v>260.29292692306336</v>
      </c>
      <c r="F651" s="5">
        <f t="shared" si="37"/>
        <v>41923</v>
      </c>
      <c r="G651" s="7">
        <f>C651*시뮬레이션!D651*시뮬레이션!F651</f>
        <v>19619345.931139078</v>
      </c>
      <c r="H651" s="2">
        <f>D651*시뮬레이션!E651*시뮬레이션!D651</f>
        <v>10044742.22603463</v>
      </c>
      <c r="J651" s="5">
        <f t="shared" si="38"/>
        <v>41923</v>
      </c>
      <c r="K651" s="2">
        <f t="shared" si="39"/>
        <v>29664088.157173708</v>
      </c>
      <c r="L651" s="2">
        <f>$C$2*시뮬레이션!F651*시뮬레이션!D651</f>
        <v>29332386.633390911</v>
      </c>
    </row>
    <row r="652" spans="2:12" x14ac:dyDescent="0.3">
      <c r="B652" s="1">
        <v>41924</v>
      </c>
      <c r="C652" s="46">
        <f>VLOOKUP(시뮬레이션!B652,시뮬레이션!$K:$Q,6,0)</f>
        <v>240.11698188249113</v>
      </c>
      <c r="D652" s="46">
        <f>VLOOKUP(시뮬레이션!B652,시뮬레이션!$K:$Q,7,0)</f>
        <v>260.29292692306336</v>
      </c>
      <c r="F652" s="5">
        <f t="shared" si="37"/>
        <v>41924</v>
      </c>
      <c r="G652" s="7">
        <f>C652*시뮬레이션!D652*시뮬레이션!F652</f>
        <v>19619345.931139078</v>
      </c>
      <c r="H652" s="2">
        <f>D652*시뮬레이션!E652*시뮬레이션!D652</f>
        <v>10044742.22603463</v>
      </c>
      <c r="J652" s="5">
        <f t="shared" si="38"/>
        <v>41924</v>
      </c>
      <c r="K652" s="2">
        <f t="shared" si="39"/>
        <v>29664088.157173708</v>
      </c>
      <c r="L652" s="2">
        <f>$C$2*시뮬레이션!F652*시뮬레이션!D652</f>
        <v>29332386.633390911</v>
      </c>
    </row>
    <row r="653" spans="2:12" x14ac:dyDescent="0.3">
      <c r="B653" s="1">
        <v>41925</v>
      </c>
      <c r="C653" s="46">
        <f>VLOOKUP(시뮬레이션!B653,시뮬레이션!$K:$Q,6,0)</f>
        <v>240.11698188249113</v>
      </c>
      <c r="D653" s="46">
        <f>VLOOKUP(시뮬레이션!B653,시뮬레이션!$K:$Q,7,0)</f>
        <v>260.29292692306336</v>
      </c>
      <c r="F653" s="5">
        <f t="shared" si="37"/>
        <v>41925</v>
      </c>
      <c r="G653" s="7">
        <f>C653*시뮬레이션!D653*시뮬레이션!F653</f>
        <v>19156310.346201424</v>
      </c>
      <c r="H653" s="2">
        <f>D653*시뮬레이션!E653*시뮬레이션!D653</f>
        <v>9848603.9964074511</v>
      </c>
      <c r="J653" s="5">
        <f t="shared" si="38"/>
        <v>41925</v>
      </c>
      <c r="K653" s="2">
        <f t="shared" si="39"/>
        <v>29004914.342608877</v>
      </c>
      <c r="L653" s="2">
        <f>$C$2*시뮬레이션!F653*시뮬레이션!D653</f>
        <v>28640113.871083744</v>
      </c>
    </row>
    <row r="654" spans="2:12" x14ac:dyDescent="0.3">
      <c r="B654" s="1">
        <v>41926</v>
      </c>
      <c r="C654" s="46">
        <f>VLOOKUP(시뮬레이션!B654,시뮬레이션!$K:$Q,6,0)</f>
        <v>240.11698188249113</v>
      </c>
      <c r="D654" s="46">
        <f>VLOOKUP(시뮬레이션!B654,시뮬레이션!$K:$Q,7,0)</f>
        <v>260.29292692306336</v>
      </c>
      <c r="F654" s="5">
        <f t="shared" si="37"/>
        <v>41926</v>
      </c>
      <c r="G654" s="7">
        <f>C654*시뮬레이션!D654*시뮬레이션!F654</f>
        <v>19442193.504772231</v>
      </c>
      <c r="H654" s="2">
        <f>D654*시뮬레이션!E654*시뮬레이션!D654</f>
        <v>10041636.967515813</v>
      </c>
      <c r="J654" s="5">
        <f t="shared" si="38"/>
        <v>41926</v>
      </c>
      <c r="K654" s="2">
        <f t="shared" si="39"/>
        <v>29483830.472288042</v>
      </c>
      <c r="L654" s="2">
        <f>$C$2*시뮬레이션!F654*시뮬레이션!D654</f>
        <v>29067530.532607839</v>
      </c>
    </row>
    <row r="655" spans="2:12" x14ac:dyDescent="0.3">
      <c r="B655" s="1">
        <v>41927</v>
      </c>
      <c r="C655" s="46">
        <f>VLOOKUP(시뮬레이션!B655,시뮬레이션!$K:$Q,6,0)</f>
        <v>240.11698188249113</v>
      </c>
      <c r="D655" s="46">
        <f>VLOOKUP(시뮬레이션!B655,시뮬레이션!$K:$Q,7,0)</f>
        <v>260.29292692306336</v>
      </c>
      <c r="F655" s="5">
        <f t="shared" si="37"/>
        <v>41927</v>
      </c>
      <c r="G655" s="7">
        <f>C655*시뮬레이션!D655*시뮬레이션!F655</f>
        <v>19503938.386078406</v>
      </c>
      <c r="H655" s="2">
        <f>D655*시뮬레이션!E655*시뮬레이션!D655</f>
        <v>10005204.749595704</v>
      </c>
      <c r="J655" s="5">
        <f t="shared" si="38"/>
        <v>41927</v>
      </c>
      <c r="K655" s="2">
        <f t="shared" si="39"/>
        <v>29509143.135674112</v>
      </c>
      <c r="L655" s="2">
        <f>$C$2*시뮬레이션!F655*시뮬레이션!D655</f>
        <v>29159843.739045117</v>
      </c>
    </row>
    <row r="656" spans="2:12" x14ac:dyDescent="0.3">
      <c r="B656" s="1">
        <v>41928</v>
      </c>
      <c r="C656" s="46">
        <f>VLOOKUP(시뮬레이션!B656,시뮬레이션!$K:$Q,6,0)</f>
        <v>240.11698188249113</v>
      </c>
      <c r="D656" s="46">
        <f>VLOOKUP(시뮬레이션!B656,시뮬레이션!$K:$Q,7,0)</f>
        <v>260.29292692306336</v>
      </c>
      <c r="F656" s="5">
        <f t="shared" si="37"/>
        <v>41928</v>
      </c>
      <c r="G656" s="7">
        <f>C656*시뮬레이션!D656*시뮬레이션!F656</f>
        <v>19780875.386196718</v>
      </c>
      <c r="H656" s="2">
        <f>D656*시뮬레이션!E656*시뮬레이션!D656</f>
        <v>10130880.758498378</v>
      </c>
      <c r="J656" s="5">
        <f t="shared" si="38"/>
        <v>41928</v>
      </c>
      <c r="K656" s="2">
        <f t="shared" si="39"/>
        <v>29911756.144695096</v>
      </c>
      <c r="L656" s="2">
        <f>$C$2*시뮬레이션!F656*시뮬레이션!D656</f>
        <v>29573885.225905739</v>
      </c>
    </row>
    <row r="657" spans="2:12" x14ac:dyDescent="0.3">
      <c r="B657" s="1">
        <v>41929</v>
      </c>
      <c r="C657" s="46">
        <f>VLOOKUP(시뮬레이션!B657,시뮬레이션!$K:$Q,6,0)</f>
        <v>240.11698188249113</v>
      </c>
      <c r="D657" s="46">
        <f>VLOOKUP(시뮬레이션!B657,시뮬레이션!$K:$Q,7,0)</f>
        <v>260.29292692306336</v>
      </c>
      <c r="F657" s="5">
        <f t="shared" si="37"/>
        <v>41929</v>
      </c>
      <c r="G657" s="7">
        <f>C657*시뮬레이션!D657*시뮬레이션!F657</f>
        <v>20004068.322903678</v>
      </c>
      <c r="H657" s="2">
        <f>D657*시뮬레이션!E657*시뮬레이션!D657</f>
        <v>10319790.082787588</v>
      </c>
      <c r="J657" s="5">
        <f t="shared" si="38"/>
        <v>41929</v>
      </c>
      <c r="K657" s="2">
        <f t="shared" si="39"/>
        <v>30323858.405691266</v>
      </c>
      <c r="L657" s="2">
        <f>$C$2*시뮬레이션!F657*시뮬레이션!D657</f>
        <v>29907575.326294854</v>
      </c>
    </row>
    <row r="658" spans="2:12" x14ac:dyDescent="0.3">
      <c r="B658" s="1">
        <v>41930</v>
      </c>
      <c r="C658" s="46">
        <f>VLOOKUP(시뮬레이션!B658,시뮬레이션!$K:$Q,6,0)</f>
        <v>240.11698188249113</v>
      </c>
      <c r="D658" s="46">
        <f>VLOOKUP(시뮬레이션!B658,시뮬레이션!$K:$Q,7,0)</f>
        <v>260.29292692306336</v>
      </c>
      <c r="F658" s="5">
        <f t="shared" si="37"/>
        <v>41930</v>
      </c>
      <c r="G658" s="7">
        <f>C658*시뮬레이션!D658*시뮬레이션!F658</f>
        <v>20004068.322903678</v>
      </c>
      <c r="H658" s="2">
        <f>D658*시뮬레이션!E658*시뮬레이션!D658</f>
        <v>10319790.082787588</v>
      </c>
      <c r="J658" s="5">
        <f t="shared" si="38"/>
        <v>41930</v>
      </c>
      <c r="K658" s="2">
        <f t="shared" si="39"/>
        <v>30323858.405691266</v>
      </c>
      <c r="L658" s="2">
        <f>$C$2*시뮬레이션!F658*시뮬레이션!D658</f>
        <v>29907575.326294854</v>
      </c>
    </row>
    <row r="659" spans="2:12" x14ac:dyDescent="0.3">
      <c r="B659" s="1">
        <v>41931</v>
      </c>
      <c r="C659" s="46">
        <f>VLOOKUP(시뮬레이션!B659,시뮬레이션!$K:$Q,6,0)</f>
        <v>240.11698188249113</v>
      </c>
      <c r="D659" s="46">
        <f>VLOOKUP(시뮬레이션!B659,시뮬레이션!$K:$Q,7,0)</f>
        <v>260.29292692306336</v>
      </c>
      <c r="F659" s="5">
        <f t="shared" si="37"/>
        <v>41931</v>
      </c>
      <c r="G659" s="7">
        <f>C659*시뮬레이션!D659*시뮬레이션!F659</f>
        <v>20004068.322903678</v>
      </c>
      <c r="H659" s="2">
        <f>D659*시뮬레이션!E659*시뮬레이션!D659</f>
        <v>10319790.082787588</v>
      </c>
      <c r="J659" s="5">
        <f t="shared" si="38"/>
        <v>41931</v>
      </c>
      <c r="K659" s="2">
        <f t="shared" si="39"/>
        <v>30323858.405691266</v>
      </c>
      <c r="L659" s="2">
        <f>$C$2*시뮬레이션!F659*시뮬레이션!D659</f>
        <v>29907575.326294854</v>
      </c>
    </row>
    <row r="660" spans="2:12" x14ac:dyDescent="0.3">
      <c r="B660" s="1">
        <v>41932</v>
      </c>
      <c r="C660" s="46">
        <f>VLOOKUP(시뮬레이션!B660,시뮬레이션!$K:$Q,6,0)</f>
        <v>240.11698188249113</v>
      </c>
      <c r="D660" s="46">
        <f>VLOOKUP(시뮬레이션!B660,시뮬레이션!$K:$Q,7,0)</f>
        <v>260.29292692306336</v>
      </c>
      <c r="F660" s="5">
        <f t="shared" si="37"/>
        <v>41932</v>
      </c>
      <c r="G660" s="7">
        <f>C660*시뮬레이션!D660*시뮬레이션!F660</f>
        <v>20206983.980783116</v>
      </c>
      <c r="H660" s="2">
        <f>D660*시뮬레이션!E660*시뮬레이션!D660</f>
        <v>10379279.069372149</v>
      </c>
      <c r="J660" s="5">
        <f t="shared" si="38"/>
        <v>41932</v>
      </c>
      <c r="K660" s="2">
        <f t="shared" si="39"/>
        <v>30586263.050155267</v>
      </c>
      <c r="L660" s="2">
        <f>$C$2*시뮬레이션!F660*시뮬레이션!D660</f>
        <v>30210949.381259736</v>
      </c>
    </row>
    <row r="661" spans="2:12" x14ac:dyDescent="0.3">
      <c r="B661" s="1">
        <v>41933</v>
      </c>
      <c r="C661" s="46">
        <f>VLOOKUP(시뮬레이션!B661,시뮬레이션!$K:$Q,6,0)</f>
        <v>240.11698188249113</v>
      </c>
      <c r="D661" s="46">
        <f>VLOOKUP(시뮬레이션!B661,시뮬레이션!$K:$Q,7,0)</f>
        <v>260.29292692306336</v>
      </c>
      <c r="F661" s="5">
        <f t="shared" si="37"/>
        <v>41933</v>
      </c>
      <c r="G661" s="7">
        <f>C661*시뮬레이션!D661*시뮬레이션!F661</f>
        <v>20852718.694369096</v>
      </c>
      <c r="H661" s="2">
        <f>D661*시뮬레이션!E661*시뮬레이션!D661</f>
        <v>10722063.626021508</v>
      </c>
      <c r="J661" s="5">
        <f t="shared" si="38"/>
        <v>41933</v>
      </c>
      <c r="K661" s="2">
        <f t="shared" si="39"/>
        <v>31574782.320390604</v>
      </c>
      <c r="L661" s="2">
        <f>$C$2*시뮬레이션!F661*시뮬레이션!D661</f>
        <v>31176370.978288803</v>
      </c>
    </row>
    <row r="662" spans="2:12" x14ac:dyDescent="0.3">
      <c r="B662" s="1">
        <v>41934</v>
      </c>
      <c r="C662" s="46">
        <f>VLOOKUP(시뮬레이션!B662,시뮬레이션!$K:$Q,6,0)</f>
        <v>240.11698188249113</v>
      </c>
      <c r="D662" s="46">
        <f>VLOOKUP(시뮬레이션!B662,시뮬레이션!$K:$Q,7,0)</f>
        <v>260.29292692306336</v>
      </c>
      <c r="F662" s="5">
        <f t="shared" si="37"/>
        <v>41934</v>
      </c>
      <c r="G662" s="7">
        <f>C662*시뮬레이션!D662*시뮬레이션!F662</f>
        <v>20489572.014011547</v>
      </c>
      <c r="H662" s="2">
        <f>D662*시뮬레이션!E662*시뮬레이션!D662</f>
        <v>10548695.151126981</v>
      </c>
      <c r="J662" s="5">
        <f t="shared" si="38"/>
        <v>41934</v>
      </c>
      <c r="K662" s="2">
        <f t="shared" si="39"/>
        <v>31038267.165138528</v>
      </c>
      <c r="L662" s="2">
        <f>$C$2*시뮬레이션!F662*시뮬레이션!D662</f>
        <v>30633439.584435668</v>
      </c>
    </row>
    <row r="663" spans="2:12" x14ac:dyDescent="0.3">
      <c r="B663" s="1">
        <v>41935</v>
      </c>
      <c r="C663" s="46">
        <f>VLOOKUP(시뮬레이션!B663,시뮬레이션!$K:$Q,6,0)</f>
        <v>240.11698188249113</v>
      </c>
      <c r="D663" s="46">
        <f>VLOOKUP(시뮬레이션!B663,시뮬레이션!$K:$Q,7,0)</f>
        <v>260.29292692306336</v>
      </c>
      <c r="F663" s="5">
        <f t="shared" si="37"/>
        <v>41935</v>
      </c>
      <c r="G663" s="7">
        <f>C663*시뮬레이션!D663*시뮬레이션!F663</f>
        <v>20877862.54412692</v>
      </c>
      <c r="H663" s="2">
        <f>D663*시뮬레이션!E663*시뮬레이션!D663</f>
        <v>10715375.436258351</v>
      </c>
      <c r="J663" s="5">
        <f t="shared" si="38"/>
        <v>41935</v>
      </c>
      <c r="K663" s="2">
        <f t="shared" si="39"/>
        <v>31593237.980385274</v>
      </c>
      <c r="L663" s="2">
        <f>$C$2*시뮬레이션!F663*시뮬레이션!D663</f>
        <v>31213962.910514113</v>
      </c>
    </row>
    <row r="664" spans="2:12" x14ac:dyDescent="0.3">
      <c r="B664" s="1">
        <v>41936</v>
      </c>
      <c r="C664" s="46">
        <f>VLOOKUP(시뮬레이션!B664,시뮬레이션!$K:$Q,6,0)</f>
        <v>240.11698188249113</v>
      </c>
      <c r="D664" s="46">
        <f>VLOOKUP(시뮬레이션!B664,시뮬레이션!$K:$Q,7,0)</f>
        <v>260.29292692306336</v>
      </c>
      <c r="F664" s="5">
        <f t="shared" si="37"/>
        <v>41936</v>
      </c>
      <c r="G664" s="7">
        <f>C664*시뮬레이션!D664*시뮬레이션!F664</f>
        <v>21113756.348532062</v>
      </c>
      <c r="H664" s="2">
        <f>D664*시뮬레이션!E664*시뮬레이션!D664</f>
        <v>10826345.24498147</v>
      </c>
      <c r="J664" s="5">
        <f t="shared" si="38"/>
        <v>41936</v>
      </c>
      <c r="K664" s="2">
        <f t="shared" si="39"/>
        <v>31940101.593513533</v>
      </c>
      <c r="L664" s="2">
        <f>$C$2*시뮬레이션!F664*시뮬레이션!D664</f>
        <v>31566641.756155502</v>
      </c>
    </row>
    <row r="665" spans="2:12" x14ac:dyDescent="0.3">
      <c r="B665" s="1">
        <v>41937</v>
      </c>
      <c r="C665" s="46">
        <f>VLOOKUP(시뮬레이션!B665,시뮬레이션!$K:$Q,6,0)</f>
        <v>240.11698188249113</v>
      </c>
      <c r="D665" s="46">
        <f>VLOOKUP(시뮬레이션!B665,시뮬레이션!$K:$Q,7,0)</f>
        <v>260.29292692306336</v>
      </c>
      <c r="F665" s="5">
        <f t="shared" si="37"/>
        <v>41937</v>
      </c>
      <c r="G665" s="7">
        <f>C665*시뮬레이션!D665*시뮬레이션!F665</f>
        <v>21113756.348532062</v>
      </c>
      <c r="H665" s="2">
        <f>D665*시뮬레이션!E665*시뮬레이션!D665</f>
        <v>10826345.24498147</v>
      </c>
      <c r="J665" s="5">
        <f t="shared" si="38"/>
        <v>41937</v>
      </c>
      <c r="K665" s="2">
        <f t="shared" si="39"/>
        <v>31940101.593513533</v>
      </c>
      <c r="L665" s="2">
        <f>$C$2*시뮬레이션!F665*시뮬레이션!D665</f>
        <v>31566641.756155502</v>
      </c>
    </row>
    <row r="666" spans="2:12" x14ac:dyDescent="0.3">
      <c r="B666" s="1">
        <v>41938</v>
      </c>
      <c r="C666" s="46">
        <f>VLOOKUP(시뮬레이션!B666,시뮬레이션!$K:$Q,6,0)</f>
        <v>240.11698188249113</v>
      </c>
      <c r="D666" s="46">
        <f>VLOOKUP(시뮬레이션!B666,시뮬레이션!$K:$Q,7,0)</f>
        <v>260.29292692306336</v>
      </c>
      <c r="F666" s="5">
        <f t="shared" si="37"/>
        <v>41938</v>
      </c>
      <c r="G666" s="7">
        <f>C666*시뮬레이션!D666*시뮬레이션!F666</f>
        <v>21113756.348532062</v>
      </c>
      <c r="H666" s="2">
        <f>D666*시뮬레이션!E666*시뮬레이션!D666</f>
        <v>10826345.24498147</v>
      </c>
      <c r="J666" s="5">
        <f t="shared" si="38"/>
        <v>41938</v>
      </c>
      <c r="K666" s="2">
        <f t="shared" si="39"/>
        <v>31940101.593513533</v>
      </c>
      <c r="L666" s="2">
        <f>$C$2*시뮬레이션!F666*시뮬레이션!D666</f>
        <v>31566641.756155502</v>
      </c>
    </row>
    <row r="667" spans="2:12" x14ac:dyDescent="0.3">
      <c r="B667" s="1">
        <v>41939</v>
      </c>
      <c r="C667" s="46">
        <f>VLOOKUP(시뮬레이션!B667,시뮬레이션!$K:$Q,6,0)</f>
        <v>240.11698188249113</v>
      </c>
      <c r="D667" s="46">
        <f>VLOOKUP(시뮬레이션!B667,시뮬레이션!$K:$Q,7,0)</f>
        <v>260.29292692306336</v>
      </c>
      <c r="F667" s="5">
        <f t="shared" si="37"/>
        <v>41939</v>
      </c>
      <c r="G667" s="7">
        <f>C667*시뮬레이션!D667*시뮬레이션!F667</f>
        <v>21107474.888286017</v>
      </c>
      <c r="H667" s="2">
        <f>D667*시뮬레이션!E667*시뮬레이션!D667</f>
        <v>10823036.582279352</v>
      </c>
      <c r="J667" s="5">
        <f t="shared" si="38"/>
        <v>41939</v>
      </c>
      <c r="K667" s="2">
        <f t="shared" si="39"/>
        <v>31930511.470565371</v>
      </c>
      <c r="L667" s="2">
        <f>$C$2*시뮬레이션!F667*시뮬레이션!D667</f>
        <v>31557250.504214384</v>
      </c>
    </row>
    <row r="668" spans="2:12" x14ac:dyDescent="0.3">
      <c r="B668" s="1">
        <v>41940</v>
      </c>
      <c r="C668" s="46">
        <f>VLOOKUP(시뮬레이션!B668,시뮬레이션!$K:$Q,6,0)</f>
        <v>240.11698188249113</v>
      </c>
      <c r="D668" s="46">
        <f>VLOOKUP(시뮬레이션!B668,시뮬레이션!$K:$Q,7,0)</f>
        <v>260.29292692306336</v>
      </c>
      <c r="F668" s="5">
        <f t="shared" si="37"/>
        <v>41940</v>
      </c>
      <c r="G668" s="7">
        <f>C668*시뮬레이션!D668*시뮬레이션!F668</f>
        <v>21354229.423898686</v>
      </c>
      <c r="H668" s="2">
        <f>D668*시뮬레이션!E668*시뮬레이션!D668</f>
        <v>10987073.35198313</v>
      </c>
      <c r="J668" s="5">
        <f t="shared" si="38"/>
        <v>41940</v>
      </c>
      <c r="K668" s="2">
        <f t="shared" si="39"/>
        <v>32341302.775881816</v>
      </c>
      <c r="L668" s="2">
        <f>$C$2*시뮬레이션!F668*시뮬레이션!D668</f>
        <v>31926166.953699373</v>
      </c>
    </row>
    <row r="669" spans="2:12" x14ac:dyDescent="0.3">
      <c r="B669" s="1">
        <v>41941</v>
      </c>
      <c r="C669" s="46">
        <f>VLOOKUP(시뮬레이션!B669,시뮬레이션!$K:$Q,6,0)</f>
        <v>240.11698188249113</v>
      </c>
      <c r="D669" s="46">
        <f>VLOOKUP(시뮬레이션!B669,시뮬레이션!$K:$Q,7,0)</f>
        <v>260.29292692306336</v>
      </c>
      <c r="F669" s="5">
        <f t="shared" si="37"/>
        <v>41941</v>
      </c>
      <c r="G669" s="7">
        <f>C669*시뮬레이션!D669*시뮬레이션!F669</f>
        <v>21350186.33415775</v>
      </c>
      <c r="H669" s="2">
        <f>D669*시뮬레이션!E669*시뮬레이션!D669</f>
        <v>10971172.674980273</v>
      </c>
      <c r="J669" s="5">
        <f t="shared" si="38"/>
        <v>41941</v>
      </c>
      <c r="K669" s="2">
        <f t="shared" si="39"/>
        <v>32321359.009138025</v>
      </c>
      <c r="L669" s="2">
        <f>$C$2*시뮬레이션!F669*시뮬레이션!D669</f>
        <v>31920122.232744306</v>
      </c>
    </row>
    <row r="670" spans="2:12" x14ac:dyDescent="0.3">
      <c r="B670" s="1">
        <v>41942</v>
      </c>
      <c r="C670" s="46">
        <f>VLOOKUP(시뮬레이션!B670,시뮬레이션!$K:$Q,6,0)</f>
        <v>240.11698188249113</v>
      </c>
      <c r="D670" s="46">
        <f>VLOOKUP(시뮬레이션!B670,시뮬레이션!$K:$Q,7,0)</f>
        <v>260.29292692306336</v>
      </c>
      <c r="F670" s="5">
        <f t="shared" si="37"/>
        <v>41942</v>
      </c>
      <c r="G670" s="7">
        <f>C670*시뮬레이션!D670*시뮬레이션!F670</f>
        <v>21258318.057123471</v>
      </c>
      <c r="H670" s="2">
        <f>D670*시뮬레이션!E670*시뮬레이션!D670</f>
        <v>10916533.562079281</v>
      </c>
      <c r="J670" s="5">
        <f t="shared" si="38"/>
        <v>41942</v>
      </c>
      <c r="K670" s="2">
        <f t="shared" si="39"/>
        <v>32174851.619202752</v>
      </c>
      <c r="L670" s="2">
        <f>$C$2*시뮬레이션!F670*시뮬레이션!D670</f>
        <v>31782772.301162951</v>
      </c>
    </row>
    <row r="671" spans="2:12" x14ac:dyDescent="0.3">
      <c r="B671" s="1">
        <v>41943</v>
      </c>
      <c r="C671" s="46">
        <f>VLOOKUP(시뮬레이션!B671,시뮬레이션!$K:$Q,6,0)</f>
        <v>240.11698188249113</v>
      </c>
      <c r="D671" s="46">
        <f>VLOOKUP(시뮬레이션!B671,시뮬레이션!$K:$Q,7,0)</f>
        <v>260.29292692306336</v>
      </c>
      <c r="F671" s="5">
        <f t="shared" si="37"/>
        <v>41943</v>
      </c>
      <c r="G671" s="7">
        <f>C671*시뮬레이션!D671*시뮬레이션!F671</f>
        <v>22358593.016828101</v>
      </c>
      <c r="H671" s="2">
        <f>D671*시뮬레이션!E671*시뮬레이션!D671</f>
        <v>11431901.836884497</v>
      </c>
      <c r="J671" s="5">
        <f t="shared" si="38"/>
        <v>41943</v>
      </c>
      <c r="K671" s="2">
        <f t="shared" si="39"/>
        <v>33790494.853712596</v>
      </c>
      <c r="L671" s="2">
        <f>$C$2*시뮬레이션!F671*시뮬레이션!D671</f>
        <v>33427765.494838748</v>
      </c>
    </row>
    <row r="672" spans="2:12" x14ac:dyDescent="0.3">
      <c r="B672" s="1">
        <v>41944</v>
      </c>
      <c r="C672" s="46">
        <f>VLOOKUP(시뮬레이션!B672,시뮬레이션!$K:$Q,6,0)</f>
        <v>240.11698188249113</v>
      </c>
      <c r="D672" s="46">
        <f>VLOOKUP(시뮬레이션!B672,시뮬레이션!$K:$Q,7,0)</f>
        <v>260.29292692306336</v>
      </c>
      <c r="F672" s="5">
        <f t="shared" si="37"/>
        <v>41944</v>
      </c>
      <c r="G672" s="7">
        <f>C672*시뮬레이션!D672*시뮬레이션!F672</f>
        <v>22358593.016828101</v>
      </c>
      <c r="H672" s="2">
        <f>D672*시뮬레이션!E672*시뮬레이션!D672</f>
        <v>11431901.836884497</v>
      </c>
      <c r="J672" s="5">
        <f t="shared" si="38"/>
        <v>41944</v>
      </c>
      <c r="K672" s="2">
        <f t="shared" si="39"/>
        <v>33790494.853712596</v>
      </c>
      <c r="L672" s="2">
        <f>$C$2*시뮬레이션!F672*시뮬레이션!D672</f>
        <v>33427765.494838748</v>
      </c>
    </row>
    <row r="673" spans="2:12" x14ac:dyDescent="0.3">
      <c r="B673" s="1">
        <v>41945</v>
      </c>
      <c r="C673" s="46">
        <f>VLOOKUP(시뮬레이션!B673,시뮬레이션!$K:$Q,6,0)</f>
        <v>240.11698188249113</v>
      </c>
      <c r="D673" s="46">
        <f>VLOOKUP(시뮬레이션!B673,시뮬레이션!$K:$Q,7,0)</f>
        <v>260.29292692306336</v>
      </c>
      <c r="F673" s="5">
        <f t="shared" si="37"/>
        <v>41945</v>
      </c>
      <c r="G673" s="7">
        <f>C673*시뮬레이션!D673*시뮬레이션!F673</f>
        <v>22358593.016828101</v>
      </c>
      <c r="H673" s="2">
        <f>D673*시뮬레이션!E673*시뮬레이션!D673</f>
        <v>11431901.836884497</v>
      </c>
      <c r="J673" s="5">
        <f t="shared" si="38"/>
        <v>41945</v>
      </c>
      <c r="K673" s="2">
        <f t="shared" si="39"/>
        <v>33790494.853712596</v>
      </c>
      <c r="L673" s="2">
        <f>$C$2*시뮬레이션!F673*시뮬레이션!D673</f>
        <v>33427765.494838748</v>
      </c>
    </row>
    <row r="674" spans="2:12" x14ac:dyDescent="0.3">
      <c r="B674" s="1">
        <v>41946</v>
      </c>
      <c r="C674" s="46">
        <f>VLOOKUP(시뮬레이션!B674,시뮬레이션!$K:$Q,6,0)</f>
        <v>240.11698188249113</v>
      </c>
      <c r="D674" s="46">
        <f>VLOOKUP(시뮬레이션!B674,시뮬레이션!$K:$Q,7,0)</f>
        <v>260.29292692306336</v>
      </c>
      <c r="F674" s="5">
        <f t="shared" si="37"/>
        <v>41946</v>
      </c>
      <c r="G674" s="7">
        <f>C674*시뮬레이션!D674*시뮬레이션!F674</f>
        <v>22601019.9240763</v>
      </c>
      <c r="H674" s="2">
        <f>D674*시뮬레이션!E674*시뮬레이션!D674</f>
        <v>11512063.049394576</v>
      </c>
      <c r="J674" s="5">
        <f t="shared" si="38"/>
        <v>41946</v>
      </c>
      <c r="K674" s="2">
        <f t="shared" si="39"/>
        <v>34113082.973470874</v>
      </c>
      <c r="L674" s="2">
        <f>$C$2*시뮬레이션!F674*시뮬레이션!D674</f>
        <v>33790211.816887394</v>
      </c>
    </row>
    <row r="675" spans="2:12" x14ac:dyDescent="0.3">
      <c r="B675" s="1">
        <v>41947</v>
      </c>
      <c r="C675" s="46">
        <f>VLOOKUP(시뮬레이션!B675,시뮬레이션!$K:$Q,6,0)</f>
        <v>240.11698188249113</v>
      </c>
      <c r="D675" s="46">
        <f>VLOOKUP(시뮬레이션!B675,시뮬레이션!$K:$Q,7,0)</f>
        <v>260.29292692306336</v>
      </c>
      <c r="F675" s="5">
        <f t="shared" si="37"/>
        <v>41947</v>
      </c>
      <c r="G675" s="7">
        <f>C675*시뮬레이션!D675*시뮬레이션!F675</f>
        <v>22601524.289796744</v>
      </c>
      <c r="H675" s="2">
        <f>D675*시뮬레이션!E675*시뮬레이션!D675</f>
        <v>11489985.132259298</v>
      </c>
      <c r="J675" s="5">
        <f t="shared" si="38"/>
        <v>41947</v>
      </c>
      <c r="K675" s="2">
        <f t="shared" si="39"/>
        <v>34091509.422056042</v>
      </c>
      <c r="L675" s="2">
        <f>$C$2*시뮬레이션!F675*시뮬레이션!D675</f>
        <v>33790965.881287329</v>
      </c>
    </row>
    <row r="676" spans="2:12" x14ac:dyDescent="0.3">
      <c r="B676" s="1">
        <v>41948</v>
      </c>
      <c r="C676" s="46">
        <f>VLOOKUP(시뮬레이션!B676,시뮬레이션!$K:$Q,6,0)</f>
        <v>240.11698188249113</v>
      </c>
      <c r="D676" s="46">
        <f>VLOOKUP(시뮬레이션!B676,시뮬레이션!$K:$Q,7,0)</f>
        <v>260.29292692306336</v>
      </c>
      <c r="F676" s="5">
        <f t="shared" si="37"/>
        <v>41948</v>
      </c>
      <c r="G676" s="7">
        <f>C676*시뮬레이션!D676*시뮬레이션!F676</f>
        <v>22975325.680991363</v>
      </c>
      <c r="H676" s="2">
        <f>D676*시뮬레이션!E676*시뮬레이션!D676</f>
        <v>11651441.477864334</v>
      </c>
      <c r="J676" s="5">
        <f t="shared" si="38"/>
        <v>41948</v>
      </c>
      <c r="K676" s="2">
        <f t="shared" si="39"/>
        <v>34626767.158855699</v>
      </c>
      <c r="L676" s="2">
        <f>$C$2*시뮬레이션!F676*시뮬레이션!D676</f>
        <v>34349826.863152049</v>
      </c>
    </row>
    <row r="677" spans="2:12" x14ac:dyDescent="0.3">
      <c r="B677" s="1">
        <v>41949</v>
      </c>
      <c r="C677" s="46">
        <f>VLOOKUP(시뮬레이션!B677,시뮬레이션!$K:$Q,6,0)</f>
        <v>240.11698188249113</v>
      </c>
      <c r="D677" s="46">
        <f>VLOOKUP(시뮬레이션!B677,시뮬레이션!$K:$Q,7,0)</f>
        <v>260.29292692306336</v>
      </c>
      <c r="F677" s="5">
        <f t="shared" si="37"/>
        <v>41949</v>
      </c>
      <c r="G677" s="7">
        <f>C677*시뮬레이션!D677*시뮬레이션!F677</f>
        <v>22783905.623619553</v>
      </c>
      <c r="H677" s="2">
        <f>D677*시뮬레이션!E677*시뮬레이션!D677</f>
        <v>11477073.322768079</v>
      </c>
      <c r="J677" s="5">
        <f t="shared" si="38"/>
        <v>41949</v>
      </c>
      <c r="K677" s="2">
        <f t="shared" si="39"/>
        <v>34260978.946387634</v>
      </c>
      <c r="L677" s="2">
        <f>$C$2*시뮬레이션!F677*시뮬레이션!D677</f>
        <v>34063639.589023598</v>
      </c>
    </row>
    <row r="678" spans="2:12" x14ac:dyDescent="0.3">
      <c r="B678" s="1">
        <v>41950</v>
      </c>
      <c r="C678" s="46">
        <f>VLOOKUP(시뮬레이션!B678,시뮬레이션!$K:$Q,6,0)</f>
        <v>240.11698188249113</v>
      </c>
      <c r="D678" s="46">
        <f>VLOOKUP(시뮬레이션!B678,시뮬레이션!$K:$Q,7,0)</f>
        <v>260.29292692306336</v>
      </c>
      <c r="F678" s="5">
        <f t="shared" si="37"/>
        <v>41950</v>
      </c>
      <c r="G678" s="7">
        <f>C678*시뮬레이션!D678*시뮬레이션!F678</f>
        <v>22777267.829772394</v>
      </c>
      <c r="H678" s="2">
        <f>D678*시뮬레이션!E678*시뮬레이션!D678</f>
        <v>11397480.22316006</v>
      </c>
      <c r="J678" s="5">
        <f t="shared" si="38"/>
        <v>41950</v>
      </c>
      <c r="K678" s="2">
        <f t="shared" si="39"/>
        <v>34174748.052932456</v>
      </c>
      <c r="L678" s="2">
        <f>$C$2*시뮬레이션!F678*시뮬레이션!D678</f>
        <v>34053715.591750652</v>
      </c>
    </row>
    <row r="679" spans="2:12" x14ac:dyDescent="0.3">
      <c r="B679" s="1">
        <v>41951</v>
      </c>
      <c r="C679" s="46">
        <f>VLOOKUP(시뮬레이션!B679,시뮬레이션!$K:$Q,6,0)</f>
        <v>240.11698188249113</v>
      </c>
      <c r="D679" s="46">
        <f>VLOOKUP(시뮬레이션!B679,시뮬레이션!$K:$Q,7,0)</f>
        <v>260.29292692306336</v>
      </c>
      <c r="F679" s="5">
        <f t="shared" si="37"/>
        <v>41951</v>
      </c>
      <c r="G679" s="7">
        <f>C679*시뮬레이션!D679*시뮬레이션!F679</f>
        <v>22777267.829772394</v>
      </c>
      <c r="H679" s="2">
        <f>D679*시뮬레이션!E679*시뮬레이션!D679</f>
        <v>11397480.22316006</v>
      </c>
      <c r="J679" s="5">
        <f t="shared" si="38"/>
        <v>41951</v>
      </c>
      <c r="K679" s="2">
        <f t="shared" si="39"/>
        <v>34174748.052932456</v>
      </c>
      <c r="L679" s="2">
        <f>$C$2*시뮬레이션!F679*시뮬레이션!D679</f>
        <v>34053715.591750652</v>
      </c>
    </row>
    <row r="680" spans="2:12" x14ac:dyDescent="0.3">
      <c r="B680" s="1">
        <v>41952</v>
      </c>
      <c r="C680" s="46">
        <f>VLOOKUP(시뮬레이션!B680,시뮬레이션!$K:$Q,6,0)</f>
        <v>240.11698188249113</v>
      </c>
      <c r="D680" s="46">
        <f>VLOOKUP(시뮬레이션!B680,시뮬레이션!$K:$Q,7,0)</f>
        <v>260.29292692306336</v>
      </c>
      <c r="F680" s="5">
        <f t="shared" si="37"/>
        <v>41952</v>
      </c>
      <c r="G680" s="7">
        <f>C680*시뮬레이션!D680*시뮬레이션!F680</f>
        <v>22777267.829772394</v>
      </c>
      <c r="H680" s="2">
        <f>D680*시뮬레이션!E680*시뮬레이션!D680</f>
        <v>11397480.22316006</v>
      </c>
      <c r="J680" s="5">
        <f t="shared" si="38"/>
        <v>41952</v>
      </c>
      <c r="K680" s="2">
        <f t="shared" si="39"/>
        <v>34174748.052932456</v>
      </c>
      <c r="L680" s="2">
        <f>$C$2*시뮬레이션!F680*시뮬레이션!D680</f>
        <v>34053715.591750652</v>
      </c>
    </row>
    <row r="681" spans="2:12" x14ac:dyDescent="0.3">
      <c r="B681" s="1">
        <v>41953</v>
      </c>
      <c r="C681" s="46">
        <f>VLOOKUP(시뮬레이션!B681,시뮬레이션!$K:$Q,6,0)</f>
        <v>240.11698188249113</v>
      </c>
      <c r="D681" s="46">
        <f>VLOOKUP(시뮬레이션!B681,시뮬레이션!$K:$Q,7,0)</f>
        <v>260.29292692306336</v>
      </c>
      <c r="F681" s="5">
        <f t="shared" si="37"/>
        <v>41953</v>
      </c>
      <c r="G681" s="7">
        <f>C681*시뮬레이션!D681*시뮬레이션!F681</f>
        <v>22770053.274934754</v>
      </c>
      <c r="H681" s="2">
        <f>D681*시뮬레이션!E681*시뮬레이션!D681</f>
        <v>11399283.652536556</v>
      </c>
      <c r="J681" s="5">
        <f t="shared" si="38"/>
        <v>41953</v>
      </c>
      <c r="K681" s="2">
        <f t="shared" si="39"/>
        <v>34169336.92747131</v>
      </c>
      <c r="L681" s="2">
        <f>$C$2*시뮬레이션!F681*시뮬레이션!D681</f>
        <v>34042929.29374519</v>
      </c>
    </row>
    <row r="682" spans="2:12" x14ac:dyDescent="0.3">
      <c r="B682" s="1">
        <v>41954</v>
      </c>
      <c r="C682" s="46">
        <f>VLOOKUP(시뮬레이션!B682,시뮬레이션!$K:$Q,6,0)</f>
        <v>240.11698188249113</v>
      </c>
      <c r="D682" s="46">
        <f>VLOOKUP(시뮬레이션!B682,시뮬레이션!$K:$Q,7,0)</f>
        <v>260.29292692306336</v>
      </c>
      <c r="F682" s="5">
        <f t="shared" si="37"/>
        <v>41954</v>
      </c>
      <c r="G682" s="7">
        <f>C682*시뮬레이션!D682*시뮬레이션!F682</f>
        <v>22866097.906634916</v>
      </c>
      <c r="H682" s="2">
        <f>D682*시뮬레이션!E682*시뮬레이션!D682</f>
        <v>11482125.380723346</v>
      </c>
      <c r="J682" s="5">
        <f t="shared" si="38"/>
        <v>41954</v>
      </c>
      <c r="K682" s="2">
        <f t="shared" si="39"/>
        <v>34348223.287358262</v>
      </c>
      <c r="L682" s="2">
        <f>$C$2*시뮬레이션!F682*시뮬레이션!D682</f>
        <v>34186523.187291838</v>
      </c>
    </row>
    <row r="683" spans="2:12" x14ac:dyDescent="0.3">
      <c r="B683" s="1">
        <v>41955</v>
      </c>
      <c r="C683" s="46">
        <f>VLOOKUP(시뮬레이션!B683,시뮬레이션!$K:$Q,6,0)</f>
        <v>240.11698188249113</v>
      </c>
      <c r="D683" s="46">
        <f>VLOOKUP(시뮬레이션!B683,시뮬레이션!$K:$Q,7,0)</f>
        <v>260.29292692306336</v>
      </c>
      <c r="F683" s="5">
        <f t="shared" si="37"/>
        <v>41955</v>
      </c>
      <c r="G683" s="7">
        <f>C683*시뮬레이션!D683*시뮬레이션!F683</f>
        <v>22922996.987129714</v>
      </c>
      <c r="H683" s="2">
        <f>D683*시뮬레이션!E683*시뮬레이션!D683</f>
        <v>11556947.580741953</v>
      </c>
      <c r="J683" s="5">
        <f t="shared" si="38"/>
        <v>41955</v>
      </c>
      <c r="K683" s="2">
        <f t="shared" si="39"/>
        <v>34479944.567871667</v>
      </c>
      <c r="L683" s="2">
        <f>$C$2*시뮬레이션!F683*시뮬레이션!D683</f>
        <v>34271591.559806176</v>
      </c>
    </row>
    <row r="684" spans="2:12" x14ac:dyDescent="0.3">
      <c r="B684" s="1">
        <v>41956</v>
      </c>
      <c r="C684" s="46">
        <f>VLOOKUP(시뮬레이션!B684,시뮬레이션!$K:$Q,6,0)</f>
        <v>240.11698188249113</v>
      </c>
      <c r="D684" s="46">
        <f>VLOOKUP(시뮬레이션!B684,시뮬레이션!$K:$Q,7,0)</f>
        <v>260.29292692306336</v>
      </c>
      <c r="F684" s="5">
        <f t="shared" si="37"/>
        <v>41956</v>
      </c>
      <c r="G684" s="7">
        <f>C684*시뮬레이션!D684*시뮬레이션!F684</f>
        <v>22938178.743484709</v>
      </c>
      <c r="H684" s="2">
        <f>D684*시뮬레이션!E684*시뮬레이션!D684</f>
        <v>11602133.856437109</v>
      </c>
      <c r="J684" s="5">
        <f t="shared" si="38"/>
        <v>41956</v>
      </c>
      <c r="K684" s="2">
        <f t="shared" si="39"/>
        <v>34540312.599921823</v>
      </c>
      <c r="L684" s="2">
        <f>$C$2*시뮬레이션!F684*시뮬레이션!D684</f>
        <v>34294289.418783821</v>
      </c>
    </row>
    <row r="685" spans="2:12" x14ac:dyDescent="0.3">
      <c r="B685" s="1">
        <v>41957</v>
      </c>
      <c r="C685" s="46">
        <f>VLOOKUP(시뮬레이션!B685,시뮬레이션!$K:$Q,6,0)</f>
        <v>240.11698188249113</v>
      </c>
      <c r="D685" s="46">
        <f>VLOOKUP(시뮬레이션!B685,시뮬레이션!$K:$Q,7,0)</f>
        <v>260.29292692306336</v>
      </c>
      <c r="F685" s="5">
        <f t="shared" si="37"/>
        <v>41957</v>
      </c>
      <c r="G685" s="7">
        <f>C685*시뮬레이션!D685*시뮬레이션!F685</f>
        <v>23224811.427214459</v>
      </c>
      <c r="H685" s="2">
        <f>D685*시뮬레이션!E685*시뮬레이션!D685</f>
        <v>11725624.848240595</v>
      </c>
      <c r="J685" s="5">
        <f t="shared" si="38"/>
        <v>41957</v>
      </c>
      <c r="K685" s="2">
        <f t="shared" si="39"/>
        <v>34950436.275455058</v>
      </c>
      <c r="L685" s="2">
        <f>$C$2*시뮬레이션!F685*시뮬레이션!D685</f>
        <v>34722826.676368095</v>
      </c>
    </row>
    <row r="686" spans="2:12" x14ac:dyDescent="0.3">
      <c r="B686" s="1">
        <v>41958</v>
      </c>
      <c r="C686" s="46">
        <f>VLOOKUP(시뮬레이션!B686,시뮬레이션!$K:$Q,6,0)</f>
        <v>240.11698188249113</v>
      </c>
      <c r="D686" s="46">
        <f>VLOOKUP(시뮬레이션!B686,시뮬레이션!$K:$Q,7,0)</f>
        <v>260.29292692306336</v>
      </c>
      <c r="F686" s="5">
        <f t="shared" si="37"/>
        <v>41958</v>
      </c>
      <c r="G686" s="7">
        <f>C686*시뮬레이션!D686*시뮬레이션!F686</f>
        <v>23224811.427214459</v>
      </c>
      <c r="H686" s="2">
        <f>D686*시뮬레이션!E686*시뮬레이션!D686</f>
        <v>11725624.848240595</v>
      </c>
      <c r="J686" s="5">
        <f t="shared" si="38"/>
        <v>41958</v>
      </c>
      <c r="K686" s="2">
        <f t="shared" si="39"/>
        <v>34950436.275455058</v>
      </c>
      <c r="L686" s="2">
        <f>$C$2*시뮬레이션!F686*시뮬레이션!D686</f>
        <v>34722826.676368095</v>
      </c>
    </row>
    <row r="687" spans="2:12" x14ac:dyDescent="0.3">
      <c r="B687" s="1">
        <v>41959</v>
      </c>
      <c r="C687" s="46">
        <f>VLOOKUP(시뮬레이션!B687,시뮬레이션!$K:$Q,6,0)</f>
        <v>240.11698188249113</v>
      </c>
      <c r="D687" s="46">
        <f>VLOOKUP(시뮬레이션!B687,시뮬레이션!$K:$Q,7,0)</f>
        <v>260.29292692306336</v>
      </c>
      <c r="F687" s="5">
        <f t="shared" si="37"/>
        <v>41959</v>
      </c>
      <c r="G687" s="7">
        <f>C687*시뮬레이션!D687*시뮬레이션!F687</f>
        <v>23224811.427214459</v>
      </c>
      <c r="H687" s="2">
        <f>D687*시뮬레이션!E687*시뮬레이션!D687</f>
        <v>11725624.848240595</v>
      </c>
      <c r="J687" s="5">
        <f t="shared" si="38"/>
        <v>41959</v>
      </c>
      <c r="K687" s="2">
        <f t="shared" si="39"/>
        <v>34950436.275455058</v>
      </c>
      <c r="L687" s="2">
        <f>$C$2*시뮬레이션!F687*시뮬레이션!D687</f>
        <v>34722826.676368095</v>
      </c>
    </row>
    <row r="688" spans="2:12" x14ac:dyDescent="0.3">
      <c r="B688" s="1">
        <v>41960</v>
      </c>
      <c r="C688" s="46">
        <f>VLOOKUP(시뮬레이션!B688,시뮬레이션!$K:$Q,6,0)</f>
        <v>240.11698188249113</v>
      </c>
      <c r="D688" s="46">
        <f>VLOOKUP(시뮬레이션!B688,시뮬레이션!$K:$Q,7,0)</f>
        <v>260.29292692306336</v>
      </c>
      <c r="F688" s="5">
        <f t="shared" si="37"/>
        <v>41960</v>
      </c>
      <c r="G688" s="7">
        <f>C688*시뮬레이션!D688*시뮬레이션!F688</f>
        <v>22976267.299735818</v>
      </c>
      <c r="H688" s="2">
        <f>D688*시뮬레이션!E688*시뮬레이션!D688</f>
        <v>11607388.708497863</v>
      </c>
      <c r="J688" s="5">
        <f t="shared" si="38"/>
        <v>41960</v>
      </c>
      <c r="K688" s="2">
        <f t="shared" si="39"/>
        <v>34583656.008233681</v>
      </c>
      <c r="L688" s="2">
        <f>$C$2*시뮬레이션!F688*시뮬레이션!D688</f>
        <v>34351234.653461196</v>
      </c>
    </row>
    <row r="689" spans="2:12" x14ac:dyDescent="0.3">
      <c r="B689" s="1">
        <v>41961</v>
      </c>
      <c r="C689" s="46">
        <f>VLOOKUP(시뮬레이션!B689,시뮬레이션!$K:$Q,6,0)</f>
        <v>240.11698188249113</v>
      </c>
      <c r="D689" s="46">
        <f>VLOOKUP(시뮬레이션!B689,시뮬레이션!$K:$Q,7,0)</f>
        <v>260.29292692306336</v>
      </c>
      <c r="F689" s="5">
        <f t="shared" si="37"/>
        <v>41961</v>
      </c>
      <c r="G689" s="7">
        <f>C689*시뮬레이션!D689*시뮬레이션!F689</f>
        <v>23536794.101130977</v>
      </c>
      <c r="H689" s="2">
        <f>D689*시뮬레이션!E689*시뮬레이션!D689</f>
        <v>11882318.690134715</v>
      </c>
      <c r="J689" s="5">
        <f t="shared" si="38"/>
        <v>41961</v>
      </c>
      <c r="K689" s="2">
        <f t="shared" si="39"/>
        <v>35419112.791265696</v>
      </c>
      <c r="L689" s="2">
        <f>$C$2*시뮬레이션!F689*시뮬레이션!D689</f>
        <v>35189264.061506107</v>
      </c>
    </row>
    <row r="690" spans="2:12" x14ac:dyDescent="0.3">
      <c r="B690" s="1">
        <v>41962</v>
      </c>
      <c r="C690" s="46">
        <f>VLOOKUP(시뮬레이션!B690,시뮬레이션!$K:$Q,6,0)</f>
        <v>240.11698188249113</v>
      </c>
      <c r="D690" s="46">
        <f>VLOOKUP(시뮬레이션!B690,시뮬레이션!$K:$Q,7,0)</f>
        <v>260.29292692306336</v>
      </c>
      <c r="F690" s="5">
        <f t="shared" si="37"/>
        <v>41962</v>
      </c>
      <c r="G690" s="7">
        <f>C690*시뮬레이션!D690*시뮬레이션!F690</f>
        <v>23528923.666757319</v>
      </c>
      <c r="H690" s="2">
        <f>D690*시뮬레이션!E690*시뮬레이션!D690</f>
        <v>11861018.591304779</v>
      </c>
      <c r="J690" s="5">
        <f t="shared" si="38"/>
        <v>41962</v>
      </c>
      <c r="K690" s="2">
        <f t="shared" si="39"/>
        <v>35389942.258062094</v>
      </c>
      <c r="L690" s="2">
        <f>$C$2*시뮬레이션!F690*시뮬레이션!D690</f>
        <v>35177497.174636826</v>
      </c>
    </row>
    <row r="691" spans="2:12" x14ac:dyDescent="0.3">
      <c r="B691" s="1">
        <v>41963</v>
      </c>
      <c r="C691" s="46">
        <f>VLOOKUP(시뮬레이션!B691,시뮬레이션!$K:$Q,6,0)</f>
        <v>240.11698188249113</v>
      </c>
      <c r="D691" s="46">
        <f>VLOOKUP(시뮬레이션!B691,시뮬레이션!$K:$Q,7,0)</f>
        <v>260.29292692306336</v>
      </c>
      <c r="F691" s="5">
        <f t="shared" si="37"/>
        <v>41963</v>
      </c>
      <c r="G691" s="7">
        <f>C691*시뮬레이션!D691*시뮬레이션!F691</f>
        <v>23932965.510708719</v>
      </c>
      <c r="H691" s="2">
        <f>D691*시뮬레이션!E691*시뮬레이션!D691</f>
        <v>12069953.559654264</v>
      </c>
      <c r="J691" s="5">
        <f t="shared" si="38"/>
        <v>41963</v>
      </c>
      <c r="K691" s="2">
        <f t="shared" si="39"/>
        <v>36002919.070362985</v>
      </c>
      <c r="L691" s="2">
        <f>$C$2*시뮬레이션!F691*시뮬레이션!D691</f>
        <v>35781569.890641101</v>
      </c>
    </row>
    <row r="692" spans="2:12" x14ac:dyDescent="0.3">
      <c r="B692" s="1">
        <v>41964</v>
      </c>
      <c r="C692" s="46">
        <f>VLOOKUP(시뮬레이션!B692,시뮬레이션!$K:$Q,6,0)</f>
        <v>240.11698188249113</v>
      </c>
      <c r="D692" s="46">
        <f>VLOOKUP(시뮬레이션!B692,시뮬레이션!$K:$Q,7,0)</f>
        <v>260.29292692306336</v>
      </c>
      <c r="F692" s="5">
        <f t="shared" si="37"/>
        <v>41964</v>
      </c>
      <c r="G692" s="7">
        <f>C692*시뮬레이션!D692*시뮬레이션!F692</f>
        <v>24163916.026807845</v>
      </c>
      <c r="H692" s="2">
        <f>D692*시뮬레이션!E692*시뮬레이션!D692</f>
        <v>12134642.789233945</v>
      </c>
      <c r="J692" s="5">
        <f t="shared" si="38"/>
        <v>41964</v>
      </c>
      <c r="K692" s="2">
        <f t="shared" si="39"/>
        <v>36298558.81604179</v>
      </c>
      <c r="L692" s="2">
        <f>$C$2*시뮬레이션!F692*시뮬레이션!D692</f>
        <v>36126858.151278213</v>
      </c>
    </row>
    <row r="693" spans="2:12" x14ac:dyDescent="0.3">
      <c r="B693" s="1">
        <v>41965</v>
      </c>
      <c r="C693" s="46">
        <f>VLOOKUP(시뮬레이션!B693,시뮬레이션!$K:$Q,6,0)</f>
        <v>240.11698188249113</v>
      </c>
      <c r="D693" s="46">
        <f>VLOOKUP(시뮬레이션!B693,시뮬레이션!$K:$Q,7,0)</f>
        <v>260.29292692306336</v>
      </c>
      <c r="F693" s="5">
        <f t="shared" si="37"/>
        <v>41965</v>
      </c>
      <c r="G693" s="7">
        <f>C693*시뮬레이션!D693*시뮬레이션!F693</f>
        <v>24163916.026807845</v>
      </c>
      <c r="H693" s="2">
        <f>D693*시뮬레이션!E693*시뮬레이션!D693</f>
        <v>12134642.789233945</v>
      </c>
      <c r="J693" s="5">
        <f t="shared" si="38"/>
        <v>41965</v>
      </c>
      <c r="K693" s="2">
        <f t="shared" si="39"/>
        <v>36298558.81604179</v>
      </c>
      <c r="L693" s="2">
        <f>$C$2*시뮬레이션!F693*시뮬레이션!D693</f>
        <v>36126858.151278213</v>
      </c>
    </row>
    <row r="694" spans="2:12" x14ac:dyDescent="0.3">
      <c r="B694" s="1">
        <v>41966</v>
      </c>
      <c r="C694" s="46">
        <f>VLOOKUP(시뮬레이션!B694,시뮬레이션!$K:$Q,6,0)</f>
        <v>240.11698188249113</v>
      </c>
      <c r="D694" s="46">
        <f>VLOOKUP(시뮬레이션!B694,시뮬레이션!$K:$Q,7,0)</f>
        <v>260.29292692306336</v>
      </c>
      <c r="F694" s="5">
        <f t="shared" si="37"/>
        <v>41966</v>
      </c>
      <c r="G694" s="7">
        <f>C694*시뮬레이션!D694*시뮬레이션!F694</f>
        <v>24163916.026807845</v>
      </c>
      <c r="H694" s="2">
        <f>D694*시뮬레이션!E694*시뮬레이션!D694</f>
        <v>12134642.789233945</v>
      </c>
      <c r="J694" s="5">
        <f t="shared" si="38"/>
        <v>41966</v>
      </c>
      <c r="K694" s="2">
        <f t="shared" si="39"/>
        <v>36298558.81604179</v>
      </c>
      <c r="L694" s="2">
        <f>$C$2*시뮬레이션!F694*시뮬레이션!D694</f>
        <v>36126858.151278213</v>
      </c>
    </row>
    <row r="695" spans="2:12" x14ac:dyDescent="0.3">
      <c r="B695" s="1">
        <v>41967</v>
      </c>
      <c r="C695" s="46">
        <f>VLOOKUP(시뮬레이션!B695,시뮬레이션!$K:$Q,6,0)</f>
        <v>240.11698188249113</v>
      </c>
      <c r="D695" s="46">
        <f>VLOOKUP(시뮬레이션!B695,시뮬레이션!$K:$Q,7,0)</f>
        <v>260.29292692306336</v>
      </c>
      <c r="F695" s="5">
        <f t="shared" si="37"/>
        <v>41967</v>
      </c>
      <c r="G695" s="7">
        <f>C695*시뮬레이션!D695*시뮬레이션!F695</f>
        <v>24369187.592455026</v>
      </c>
      <c r="H695" s="2">
        <f>D695*시뮬레이션!E695*시뮬레이션!D695</f>
        <v>12186398.0204241</v>
      </c>
      <c r="J695" s="5">
        <f t="shared" si="38"/>
        <v>41967</v>
      </c>
      <c r="K695" s="2">
        <f t="shared" si="39"/>
        <v>36555585.612879127</v>
      </c>
      <c r="L695" s="2">
        <f>$C$2*시뮬레이션!F695*시뮬레이션!D695</f>
        <v>36433754.464210235</v>
      </c>
    </row>
    <row r="696" spans="2:12" x14ac:dyDescent="0.3">
      <c r="B696" s="1">
        <v>41968</v>
      </c>
      <c r="C696" s="46">
        <f>VLOOKUP(시뮬레이션!B696,시뮬레이션!$K:$Q,6,0)</f>
        <v>240.11698188249113</v>
      </c>
      <c r="D696" s="46">
        <f>VLOOKUP(시뮬레이션!B696,시뮬레이션!$K:$Q,7,0)</f>
        <v>260.29292692306336</v>
      </c>
      <c r="F696" s="5">
        <f t="shared" si="37"/>
        <v>41968</v>
      </c>
      <c r="G696" s="7">
        <f>C696*시뮬레이션!D696*시뮬레이션!F696</f>
        <v>24303320.262745399</v>
      </c>
      <c r="H696" s="2">
        <f>D696*시뮬레이션!E696*시뮬레이션!D696</f>
        <v>12154973.079859326</v>
      </c>
      <c r="J696" s="5">
        <f t="shared" si="38"/>
        <v>41968</v>
      </c>
      <c r="K696" s="2">
        <f t="shared" si="39"/>
        <v>36458293.342604727</v>
      </c>
      <c r="L696" s="2">
        <f>$C$2*시뮬레이션!F696*시뮬레이션!D696</f>
        <v>36335277.889693789</v>
      </c>
    </row>
    <row r="697" spans="2:12" x14ac:dyDescent="0.3">
      <c r="B697" s="1">
        <v>41969</v>
      </c>
      <c r="C697" s="46">
        <f>VLOOKUP(시뮬레이션!B697,시뮬레이션!$K:$Q,6,0)</f>
        <v>240.11698188249113</v>
      </c>
      <c r="D697" s="46">
        <f>VLOOKUP(시뮬레이션!B697,시뮬레이션!$K:$Q,7,0)</f>
        <v>260.29292692306336</v>
      </c>
      <c r="F697" s="5">
        <f t="shared" si="37"/>
        <v>41969</v>
      </c>
      <c r="G697" s="7">
        <f>C697*시뮬레이션!D697*시뮬레이션!F697</f>
        <v>24759179.471445523</v>
      </c>
      <c r="H697" s="2">
        <f>D697*시뮬레이션!E697*시뮬레이션!D697</f>
        <v>12354543.349165129</v>
      </c>
      <c r="J697" s="5">
        <f t="shared" si="38"/>
        <v>41969</v>
      </c>
      <c r="K697" s="2">
        <f t="shared" si="39"/>
        <v>37113722.82061065</v>
      </c>
      <c r="L697" s="2">
        <f>$C$2*시뮬레이션!F697*시뮬레이션!D697</f>
        <v>37016821.433852471</v>
      </c>
    </row>
    <row r="698" spans="2:12" x14ac:dyDescent="0.3">
      <c r="B698" s="1">
        <v>41970</v>
      </c>
      <c r="C698" s="46">
        <f>VLOOKUP(시뮬레이션!B698,시뮬레이션!$K:$Q,6,0)</f>
        <v>240.11698188249113</v>
      </c>
      <c r="D698" s="46">
        <f>VLOOKUP(시뮬레이션!B698,시뮬레이션!$K:$Q,7,0)</f>
        <v>260.29292692306336</v>
      </c>
      <c r="F698" s="5">
        <f t="shared" si="37"/>
        <v>41970</v>
      </c>
      <c r="G698" s="7">
        <f>C698*시뮬레이션!D698*시뮬레이션!F698</f>
        <v>24574593.143378086</v>
      </c>
      <c r="H698" s="2">
        <f>D698*시뮬레이션!E698*시뮬레이션!D698</f>
        <v>12262436.912665388</v>
      </c>
      <c r="J698" s="5">
        <f t="shared" si="38"/>
        <v>41970</v>
      </c>
      <c r="K698" s="2">
        <f t="shared" si="39"/>
        <v>36837030.056043476</v>
      </c>
      <c r="L698" s="2">
        <f>$C$2*시뮬레이션!F698*시뮬레이션!D698</f>
        <v>36740851.095130906</v>
      </c>
    </row>
    <row r="699" spans="2:12" x14ac:dyDescent="0.3">
      <c r="B699" s="1">
        <v>41971</v>
      </c>
      <c r="C699" s="46">
        <f>VLOOKUP(시뮬레이션!B699,시뮬레이션!$K:$Q,6,0)</f>
        <v>240.11698188249113</v>
      </c>
      <c r="D699" s="46">
        <f>VLOOKUP(시뮬레이션!B699,시뮬레이션!$K:$Q,7,0)</f>
        <v>260.29292692306336</v>
      </c>
      <c r="F699" s="5">
        <f t="shared" si="37"/>
        <v>41971</v>
      </c>
      <c r="G699" s="7">
        <f>C699*시뮬레이션!D699*시뮬레이션!F699</f>
        <v>24860797.938646123</v>
      </c>
      <c r="H699" s="2">
        <f>D699*시뮬레이션!E699*시뮬레이션!D699</f>
        <v>12440252.286601251</v>
      </c>
      <c r="J699" s="5">
        <f t="shared" si="38"/>
        <v>41971</v>
      </c>
      <c r="K699" s="2">
        <f t="shared" si="39"/>
        <v>37301050.225247376</v>
      </c>
      <c r="L699" s="2">
        <f>$C$2*시뮬레이션!F699*시뮬레이션!D699</f>
        <v>37168748.627525605</v>
      </c>
    </row>
    <row r="700" spans="2:12" x14ac:dyDescent="0.3">
      <c r="B700" s="1">
        <v>41972</v>
      </c>
      <c r="C700" s="46">
        <f>VLOOKUP(시뮬레이션!B700,시뮬레이션!$K:$Q,6,0)</f>
        <v>240.11698188249113</v>
      </c>
      <c r="D700" s="46">
        <f>VLOOKUP(시뮬레이션!B700,시뮬레이션!$K:$Q,7,0)</f>
        <v>260.29292692306336</v>
      </c>
      <c r="F700" s="5">
        <f t="shared" si="37"/>
        <v>41972</v>
      </c>
      <c r="G700" s="7">
        <f>C700*시뮬레이션!D700*시뮬레이션!F700</f>
        <v>24860797.938646123</v>
      </c>
      <c r="H700" s="2">
        <f>D700*시뮬레이션!E700*시뮬레이션!D700</f>
        <v>12440252.286601251</v>
      </c>
      <c r="J700" s="5">
        <f t="shared" si="38"/>
        <v>41972</v>
      </c>
      <c r="K700" s="2">
        <f t="shared" si="39"/>
        <v>37301050.225247376</v>
      </c>
      <c r="L700" s="2">
        <f>$C$2*시뮬레이션!F700*시뮬레이션!D700</f>
        <v>37168748.627525605</v>
      </c>
    </row>
    <row r="701" spans="2:12" x14ac:dyDescent="0.3">
      <c r="B701" s="1">
        <v>41973</v>
      </c>
      <c r="C701" s="46">
        <f>VLOOKUP(시뮬레이션!B701,시뮬레이션!$K:$Q,6,0)</f>
        <v>240.11698188249113</v>
      </c>
      <c r="D701" s="46">
        <f>VLOOKUP(시뮬레이션!B701,시뮬레이션!$K:$Q,7,0)</f>
        <v>260.29292692306336</v>
      </c>
      <c r="F701" s="5">
        <f t="shared" si="37"/>
        <v>41973</v>
      </c>
      <c r="G701" s="7">
        <f>C701*시뮬레이션!D701*시뮬레이션!F701</f>
        <v>24860797.938646123</v>
      </c>
      <c r="H701" s="2">
        <f>D701*시뮬레이션!E701*시뮬레이션!D701</f>
        <v>12440252.286601251</v>
      </c>
      <c r="J701" s="5">
        <f t="shared" si="38"/>
        <v>41973</v>
      </c>
      <c r="K701" s="2">
        <f t="shared" si="39"/>
        <v>37301050.225247376</v>
      </c>
      <c r="L701" s="2">
        <f>$C$2*시뮬레이션!F701*시뮬레이션!D701</f>
        <v>37168748.627525605</v>
      </c>
    </row>
    <row r="702" spans="2:12" x14ac:dyDescent="0.3">
      <c r="B702" s="1">
        <v>41974</v>
      </c>
      <c r="C702" s="46">
        <f>VLOOKUP(시뮬레이션!B702,시뮬레이션!$K:$Q,6,0)</f>
        <v>240.11698188249113</v>
      </c>
      <c r="D702" s="46">
        <f>VLOOKUP(시뮬레이션!B702,시뮬레이션!$K:$Q,7,0)</f>
        <v>260.29292692306336</v>
      </c>
      <c r="F702" s="5">
        <f t="shared" si="37"/>
        <v>41974</v>
      </c>
      <c r="G702" s="7">
        <f>C702*시뮬레이션!D702*시뮬레이션!F702</f>
        <v>24669795.444705803</v>
      </c>
      <c r="H702" s="2">
        <f>D702*시뮬레이션!E702*시뮬레이션!D702</f>
        <v>12317929.847437913</v>
      </c>
      <c r="J702" s="5">
        <f t="shared" si="38"/>
        <v>41974</v>
      </c>
      <c r="K702" s="2">
        <f t="shared" si="39"/>
        <v>36987725.292143717</v>
      </c>
      <c r="L702" s="2">
        <f>$C$2*시뮬레이션!F702*시뮬레이션!D702</f>
        <v>36883185.641895838</v>
      </c>
    </row>
    <row r="703" spans="2:12" x14ac:dyDescent="0.3">
      <c r="B703" s="1">
        <v>41975</v>
      </c>
      <c r="C703" s="46">
        <f>VLOOKUP(시뮬레이션!B703,시뮬레이션!$K:$Q,6,0)</f>
        <v>240.11698188249113</v>
      </c>
      <c r="D703" s="46">
        <f>VLOOKUP(시뮬레이션!B703,시뮬레이션!$K:$Q,7,0)</f>
        <v>260.29292692306336</v>
      </c>
      <c r="F703" s="5">
        <f t="shared" si="37"/>
        <v>41975</v>
      </c>
      <c r="G703" s="7">
        <f>C703*시뮬레이션!D703*시뮬레이션!F703</f>
        <v>24672180.766803823</v>
      </c>
      <c r="H703" s="2">
        <f>D703*시뮬레이션!E703*시뮬레이션!D703</f>
        <v>12380950.690995404</v>
      </c>
      <c r="J703" s="5">
        <f t="shared" si="38"/>
        <v>41975</v>
      </c>
      <c r="K703" s="2">
        <f t="shared" si="39"/>
        <v>37053131.457799226</v>
      </c>
      <c r="L703" s="2">
        <f>$C$2*시뮬레이션!F703*시뮬레이션!D703</f>
        <v>36886751.87648236</v>
      </c>
    </row>
    <row r="704" spans="2:12" x14ac:dyDescent="0.3">
      <c r="B704" s="1">
        <v>41976</v>
      </c>
      <c r="C704" s="46">
        <f>VLOOKUP(시뮬레이션!B704,시뮬레이션!$K:$Q,6,0)</f>
        <v>240.11698188249113</v>
      </c>
      <c r="D704" s="46">
        <f>VLOOKUP(시뮬레이션!B704,시뮬레이션!$K:$Q,7,0)</f>
        <v>260.29292692306336</v>
      </c>
      <c r="F704" s="5">
        <f t="shared" si="37"/>
        <v>41976</v>
      </c>
      <c r="G704" s="7">
        <f>C704*시뮬레이션!D704*시뮬레이션!F704</f>
        <v>25329232.433862906</v>
      </c>
      <c r="H704" s="2">
        <f>D704*시뮬레이션!E704*시뮬레이션!D704</f>
        <v>12687920.804434821</v>
      </c>
      <c r="J704" s="5">
        <f t="shared" si="38"/>
        <v>41976</v>
      </c>
      <c r="K704" s="2">
        <f t="shared" si="39"/>
        <v>38017153.238297731</v>
      </c>
      <c r="L704" s="2">
        <f>$C$2*시뮬레이션!F704*시뮬레이션!D704</f>
        <v>37869093.163696311</v>
      </c>
    </row>
    <row r="705" spans="2:12" x14ac:dyDescent="0.3">
      <c r="B705" s="1">
        <v>41977</v>
      </c>
      <c r="C705" s="46">
        <f>VLOOKUP(시뮬레이션!B705,시뮬레이션!$K:$Q,6,0)</f>
        <v>240.11698188249113</v>
      </c>
      <c r="D705" s="46">
        <f>VLOOKUP(시뮬레이션!B705,시뮬레이션!$K:$Q,7,0)</f>
        <v>260.29292692306336</v>
      </c>
      <c r="F705" s="5">
        <f t="shared" si="37"/>
        <v>41977</v>
      </c>
      <c r="G705" s="7">
        <f>C705*시뮬레이션!D705*시뮬레이션!F705</f>
        <v>25408698.308607485</v>
      </c>
      <c r="H705" s="2">
        <f>D705*시뮬레이션!E705*시뮬레이션!D705</f>
        <v>12918910.033359595</v>
      </c>
      <c r="J705" s="5">
        <f t="shared" si="38"/>
        <v>41977</v>
      </c>
      <c r="K705" s="2">
        <f t="shared" si="39"/>
        <v>38327608.341967076</v>
      </c>
      <c r="L705" s="2">
        <f>$C$2*시뮬레이션!F705*시뮬레이션!D705</f>
        <v>37987900.578089722</v>
      </c>
    </row>
    <row r="706" spans="2:12" x14ac:dyDescent="0.3">
      <c r="B706" s="1">
        <v>41978</v>
      </c>
      <c r="C706" s="46">
        <f>VLOOKUP(시뮬레이션!B706,시뮬레이션!$K:$Q,6,0)</f>
        <v>240.11698188249113</v>
      </c>
      <c r="D706" s="46">
        <f>VLOOKUP(시뮬레이션!B706,시뮬레이션!$K:$Q,7,0)</f>
        <v>260.29292692306336</v>
      </c>
      <c r="F706" s="5">
        <f t="shared" si="37"/>
        <v>41978</v>
      </c>
      <c r="G706" s="7">
        <f>C706*시뮬레이션!D706*시뮬레이션!F706</f>
        <v>25630922.253234055</v>
      </c>
      <c r="H706" s="2">
        <f>D706*시뮬레이션!E706*시뮬레이션!D706</f>
        <v>13007263.90189147</v>
      </c>
      <c r="J706" s="5">
        <f t="shared" si="38"/>
        <v>41978</v>
      </c>
      <c r="K706" s="2">
        <f t="shared" si="39"/>
        <v>38638186.155125529</v>
      </c>
      <c r="L706" s="2">
        <f>$C$2*시뮬레이션!F706*시뮬레이션!D706</f>
        <v>38320141.962989204</v>
      </c>
    </row>
    <row r="707" spans="2:12" x14ac:dyDescent="0.3">
      <c r="B707" s="1">
        <v>41979</v>
      </c>
      <c r="C707" s="46">
        <f>VLOOKUP(시뮬레이션!B707,시뮬레이션!$K:$Q,6,0)</f>
        <v>240.11698188249113</v>
      </c>
      <c r="D707" s="46">
        <f>VLOOKUP(시뮬레이션!B707,시뮬레이션!$K:$Q,7,0)</f>
        <v>260.29292692306336</v>
      </c>
      <c r="F707" s="5">
        <f t="shared" ref="F707:F770" si="40">B707</f>
        <v>41979</v>
      </c>
      <c r="G707" s="7">
        <f>C707*시뮬레이션!D707*시뮬레이션!F707</f>
        <v>25630922.253234055</v>
      </c>
      <c r="H707" s="2">
        <f>D707*시뮬레이션!E707*시뮬레이션!D707</f>
        <v>13007263.90189147</v>
      </c>
      <c r="J707" s="5">
        <f t="shared" ref="J707:J770" si="41">B707</f>
        <v>41979</v>
      </c>
      <c r="K707" s="2">
        <f t="shared" ref="K707:K770" si="42">SUM(G707:H707)</f>
        <v>38638186.155125529</v>
      </c>
      <c r="L707" s="2">
        <f>$C$2*시뮬레이션!F707*시뮬레이션!D707</f>
        <v>38320141.962989204</v>
      </c>
    </row>
    <row r="708" spans="2:12" x14ac:dyDescent="0.3">
      <c r="B708" s="1">
        <v>41980</v>
      </c>
      <c r="C708" s="46">
        <f>VLOOKUP(시뮬레이션!B708,시뮬레이션!$K:$Q,6,0)</f>
        <v>240.11698188249113</v>
      </c>
      <c r="D708" s="46">
        <f>VLOOKUP(시뮬레이션!B708,시뮬레이션!$K:$Q,7,0)</f>
        <v>260.29292692306336</v>
      </c>
      <c r="F708" s="5">
        <f t="shared" si="40"/>
        <v>41980</v>
      </c>
      <c r="G708" s="7">
        <f>C708*시뮬레이션!D708*시뮬레이션!F708</f>
        <v>25630922.253234055</v>
      </c>
      <c r="H708" s="2">
        <f>D708*시뮬레이션!E708*시뮬레이션!D708</f>
        <v>13007263.90189147</v>
      </c>
      <c r="J708" s="5">
        <f t="shared" si="41"/>
        <v>41980</v>
      </c>
      <c r="K708" s="2">
        <f t="shared" si="42"/>
        <v>38638186.155125529</v>
      </c>
      <c r="L708" s="2">
        <f>$C$2*시뮬레이션!F708*시뮬레이션!D708</f>
        <v>38320141.962989204</v>
      </c>
    </row>
    <row r="709" spans="2:12" x14ac:dyDescent="0.3">
      <c r="B709" s="1">
        <v>41981</v>
      </c>
      <c r="C709" s="46">
        <f>VLOOKUP(시뮬레이션!B709,시뮬레이션!$K:$Q,6,0)</f>
        <v>240.11698188249113</v>
      </c>
      <c r="D709" s="46">
        <f>VLOOKUP(시뮬레이션!B709,시뮬레이션!$K:$Q,7,0)</f>
        <v>260.29292692306336</v>
      </c>
      <c r="F709" s="5">
        <f t="shared" si="40"/>
        <v>41981</v>
      </c>
      <c r="G709" s="7">
        <f>C709*시뮬레이션!D709*시뮬레이션!F709</f>
        <v>25350337.996219434</v>
      </c>
      <c r="H709" s="2">
        <f>D709*시뮬레이션!E709*시뮬레이션!D709</f>
        <v>12815320.276253054</v>
      </c>
      <c r="J709" s="5">
        <f t="shared" si="41"/>
        <v>41981</v>
      </c>
      <c r="K709" s="2">
        <f t="shared" si="42"/>
        <v>38165658.272472486</v>
      </c>
      <c r="L709" s="2">
        <f>$C$2*시뮬레이션!F709*시뮬레이션!D709</f>
        <v>37900647.55482278</v>
      </c>
    </row>
    <row r="710" spans="2:12" x14ac:dyDescent="0.3">
      <c r="B710" s="1">
        <v>41982</v>
      </c>
      <c r="C710" s="46">
        <f>VLOOKUP(시뮬레이션!B710,시뮬레이션!$K:$Q,6,0)</f>
        <v>240.11698188249113</v>
      </c>
      <c r="D710" s="46">
        <f>VLOOKUP(시뮬레이션!B710,시뮬레이션!$K:$Q,7,0)</f>
        <v>260.29292692306336</v>
      </c>
      <c r="F710" s="5">
        <f t="shared" si="40"/>
        <v>41982</v>
      </c>
      <c r="G710" s="7">
        <f>C710*시뮬레이션!D710*시뮬레이션!F710</f>
        <v>25126510.430329356</v>
      </c>
      <c r="H710" s="2">
        <f>D710*시뮬레이션!E710*시뮬레이션!D710</f>
        <v>12761355.469781568</v>
      </c>
      <c r="J710" s="5">
        <f t="shared" si="41"/>
        <v>41982</v>
      </c>
      <c r="K710" s="2">
        <f t="shared" si="42"/>
        <v>37887865.900110923</v>
      </c>
      <c r="L710" s="2">
        <f>$C$2*시뮬레이션!F710*시뮬레이션!D710</f>
        <v>37566008.636433654</v>
      </c>
    </row>
    <row r="711" spans="2:12" x14ac:dyDescent="0.3">
      <c r="B711" s="1">
        <v>41983</v>
      </c>
      <c r="C711" s="46">
        <f>VLOOKUP(시뮬레이션!B711,시뮬레이션!$K:$Q,6,0)</f>
        <v>240.11698188249113</v>
      </c>
      <c r="D711" s="46">
        <f>VLOOKUP(시뮬레이션!B711,시뮬레이션!$K:$Q,7,0)</f>
        <v>260.29292692306336</v>
      </c>
      <c r="F711" s="5">
        <f t="shared" si="40"/>
        <v>41983</v>
      </c>
      <c r="G711" s="7">
        <f>C711*시뮬레이션!D711*시뮬레이션!F711</f>
        <v>24527561.670253746</v>
      </c>
      <c r="H711" s="2">
        <f>D711*시뮬레이션!E711*시뮬레이션!D711</f>
        <v>12424344.428653397</v>
      </c>
      <c r="J711" s="5">
        <f t="shared" si="41"/>
        <v>41983</v>
      </c>
      <c r="K711" s="2">
        <f t="shared" si="42"/>
        <v>36951906.098907143</v>
      </c>
      <c r="L711" s="2">
        <f>$C$2*시뮬레이션!F711*시뮬레이션!D711</f>
        <v>36670535.532193027</v>
      </c>
    </row>
    <row r="712" spans="2:12" x14ac:dyDescent="0.3">
      <c r="B712" s="1">
        <v>41984</v>
      </c>
      <c r="C712" s="46">
        <f>VLOOKUP(시뮬레이션!B712,시뮬레이션!$K:$Q,6,0)</f>
        <v>240.11698188249113</v>
      </c>
      <c r="D712" s="46">
        <f>VLOOKUP(시뮬레이션!B712,시뮬레이션!$K:$Q,7,0)</f>
        <v>260.29292692306336</v>
      </c>
      <c r="F712" s="5">
        <f t="shared" si="40"/>
        <v>41984</v>
      </c>
      <c r="G712" s="7">
        <f>C712*시뮬레이션!D712*시뮬레이션!F712</f>
        <v>24609381.771947183</v>
      </c>
      <c r="H712" s="2">
        <f>D712*시뮬레이션!E712*시뮬레이션!D712</f>
        <v>12496805.388592277</v>
      </c>
      <c r="J712" s="5">
        <f t="shared" si="41"/>
        <v>41984</v>
      </c>
      <c r="K712" s="2">
        <f t="shared" si="42"/>
        <v>37106187.160539463</v>
      </c>
      <c r="L712" s="2">
        <f>$C$2*시뮬레이션!F712*시뮬레이션!D712</f>
        <v>36792862.691603892</v>
      </c>
    </row>
    <row r="713" spans="2:12" x14ac:dyDescent="0.3">
      <c r="B713" s="1">
        <v>41985</v>
      </c>
      <c r="C713" s="46">
        <f>VLOOKUP(시뮬레이션!B713,시뮬레이션!$K:$Q,6,0)</f>
        <v>240.11698188249113</v>
      </c>
      <c r="D713" s="46">
        <f>VLOOKUP(시뮬레이션!B713,시뮬레이션!$K:$Q,7,0)</f>
        <v>260.29292692306336</v>
      </c>
      <c r="F713" s="5">
        <f t="shared" si="40"/>
        <v>41985</v>
      </c>
      <c r="G713" s="7">
        <f>C713*시뮬레이션!D713*시뮬레이션!F713</f>
        <v>24253974.30203269</v>
      </c>
      <c r="H713" s="2">
        <f>D713*시뮬레이션!E713*시뮬레이션!D713</f>
        <v>12311158.177275581</v>
      </c>
      <c r="J713" s="5">
        <f t="shared" si="41"/>
        <v>41985</v>
      </c>
      <c r="K713" s="2">
        <f t="shared" si="42"/>
        <v>36565132.47930827</v>
      </c>
      <c r="L713" s="2">
        <f>$C$2*시뮬레이션!F713*시뮬레이션!D713</f>
        <v>36261501.995048702</v>
      </c>
    </row>
    <row r="714" spans="2:12" x14ac:dyDescent="0.3">
      <c r="B714" s="1">
        <v>41986</v>
      </c>
      <c r="C714" s="46">
        <f>VLOOKUP(시뮬레이션!B714,시뮬레이션!$K:$Q,6,0)</f>
        <v>240.11698188249113</v>
      </c>
      <c r="D714" s="46">
        <f>VLOOKUP(시뮬레이션!B714,시뮬레이션!$K:$Q,7,0)</f>
        <v>260.29292692306336</v>
      </c>
      <c r="F714" s="5">
        <f t="shared" si="40"/>
        <v>41986</v>
      </c>
      <c r="G714" s="7">
        <f>C714*시뮬레이션!D714*시뮬레이션!F714</f>
        <v>24253974.30203269</v>
      </c>
      <c r="H714" s="2">
        <f>D714*시뮬레이션!E714*시뮬레이션!D714</f>
        <v>12311158.177275581</v>
      </c>
      <c r="J714" s="5">
        <f t="shared" si="41"/>
        <v>41986</v>
      </c>
      <c r="K714" s="2">
        <f t="shared" si="42"/>
        <v>36565132.47930827</v>
      </c>
      <c r="L714" s="2">
        <f>$C$2*시뮬레이션!F714*시뮬레이션!D714</f>
        <v>36261501.995048702</v>
      </c>
    </row>
    <row r="715" spans="2:12" x14ac:dyDescent="0.3">
      <c r="B715" s="1">
        <v>41987</v>
      </c>
      <c r="C715" s="46">
        <f>VLOOKUP(시뮬레이션!B715,시뮬레이션!$K:$Q,6,0)</f>
        <v>240.11698188249113</v>
      </c>
      <c r="D715" s="46">
        <f>VLOOKUP(시뮬레이션!B715,시뮬레이션!$K:$Q,7,0)</f>
        <v>260.29292692306336</v>
      </c>
      <c r="F715" s="5">
        <f t="shared" si="40"/>
        <v>41987</v>
      </c>
      <c r="G715" s="7">
        <f>C715*시뮬레이션!D715*시뮬레이션!F715</f>
        <v>24253974.30203269</v>
      </c>
      <c r="H715" s="2">
        <f>D715*시뮬레이션!E715*시뮬레이션!D715</f>
        <v>12311158.177275581</v>
      </c>
      <c r="J715" s="5">
        <f t="shared" si="41"/>
        <v>41987</v>
      </c>
      <c r="K715" s="2">
        <f t="shared" si="42"/>
        <v>36565132.47930827</v>
      </c>
      <c r="L715" s="2">
        <f>$C$2*시뮬레이션!F715*시뮬레이션!D715</f>
        <v>36261501.995048702</v>
      </c>
    </row>
    <row r="716" spans="2:12" x14ac:dyDescent="0.3">
      <c r="B716" s="1">
        <v>41988</v>
      </c>
      <c r="C716" s="46">
        <f>VLOOKUP(시뮬레이션!B716,시뮬레이션!$K:$Q,6,0)</f>
        <v>240.11698188249113</v>
      </c>
      <c r="D716" s="46">
        <f>VLOOKUP(시뮬레이션!B716,시뮬레이션!$K:$Q,7,0)</f>
        <v>260.29292692306336</v>
      </c>
      <c r="F716" s="5">
        <f t="shared" si="40"/>
        <v>41988</v>
      </c>
      <c r="G716" s="7">
        <f>C716*시뮬레이션!D716*시뮬레이션!F716</f>
        <v>23941687.760075599</v>
      </c>
      <c r="H716" s="2">
        <f>D716*시뮬레이션!E716*시뮬레이션!D716</f>
        <v>12146298.665147519</v>
      </c>
      <c r="J716" s="5">
        <f t="shared" si="41"/>
        <v>41988</v>
      </c>
      <c r="K716" s="2">
        <f t="shared" si="42"/>
        <v>36087986.42522312</v>
      </c>
      <c r="L716" s="2">
        <f>$C$2*시뮬레이션!F716*시뮬레이션!D716</f>
        <v>35794610.30450812</v>
      </c>
    </row>
    <row r="717" spans="2:12" x14ac:dyDescent="0.3">
      <c r="B717" s="1">
        <v>41989</v>
      </c>
      <c r="C717" s="46">
        <f>VLOOKUP(시뮬레이션!B717,시뮬레이션!$K:$Q,6,0)</f>
        <v>240.11698188249113</v>
      </c>
      <c r="D717" s="46">
        <f>VLOOKUP(시뮬레이션!B717,시뮬레이션!$K:$Q,7,0)</f>
        <v>260.29292692306336</v>
      </c>
      <c r="F717" s="5">
        <f t="shared" si="40"/>
        <v>41989</v>
      </c>
      <c r="G717" s="7">
        <f>C717*시뮬레이션!D717*시뮬레이션!F717</f>
        <v>23506563.733287446</v>
      </c>
      <c r="H717" s="2">
        <f>D717*시뮬레이션!E717*시뮬레이션!D717</f>
        <v>11960699.456092576</v>
      </c>
      <c r="J717" s="5">
        <f t="shared" si="41"/>
        <v>41989</v>
      </c>
      <c r="K717" s="2">
        <f t="shared" si="42"/>
        <v>35467263.18938002</v>
      </c>
      <c r="L717" s="2">
        <f>$C$2*시뮬레이션!F717*시뮬레이션!D717</f>
        <v>35144067.405064628</v>
      </c>
    </row>
    <row r="718" spans="2:12" x14ac:dyDescent="0.3">
      <c r="B718" s="1">
        <v>41990</v>
      </c>
      <c r="C718" s="46">
        <f>VLOOKUP(시뮬레이션!B718,시뮬레이션!$K:$Q,6,0)</f>
        <v>240.11698188249113</v>
      </c>
      <c r="D718" s="46">
        <f>VLOOKUP(시뮬레이션!B718,시뮬레이션!$K:$Q,7,0)</f>
        <v>260.29292692306336</v>
      </c>
      <c r="F718" s="5">
        <f t="shared" si="40"/>
        <v>41990</v>
      </c>
      <c r="G718" s="7">
        <f>C718*시뮬레이션!D718*시뮬레이션!F718</f>
        <v>24192853.004528467</v>
      </c>
      <c r="H718" s="2">
        <f>D718*시뮬레이션!E718*시뮬레이션!D718</f>
        <v>12291447.918360332</v>
      </c>
      <c r="J718" s="5">
        <f t="shared" si="41"/>
        <v>41990</v>
      </c>
      <c r="K718" s="2">
        <f t="shared" si="42"/>
        <v>36484300.922888801</v>
      </c>
      <c r="L718" s="2">
        <f>$C$2*시뮬레이션!F718*시뮬레이션!D718</f>
        <v>36170121.092942134</v>
      </c>
    </row>
    <row r="719" spans="2:12" x14ac:dyDescent="0.3">
      <c r="B719" s="1">
        <v>41991</v>
      </c>
      <c r="C719" s="46">
        <f>VLOOKUP(시뮬레이션!B719,시뮬레이션!$K:$Q,6,0)</f>
        <v>240.11698188249113</v>
      </c>
      <c r="D719" s="46">
        <f>VLOOKUP(시뮬레이션!B719,시뮬레이션!$K:$Q,7,0)</f>
        <v>260.29292692306336</v>
      </c>
      <c r="F719" s="5">
        <f t="shared" si="40"/>
        <v>41991</v>
      </c>
      <c r="G719" s="7">
        <f>C719*시뮬레이션!D719*시뮬레이션!F719</f>
        <v>24821779.409324184</v>
      </c>
      <c r="H719" s="2">
        <f>D719*시뮬레이션!E719*시뮬레이션!D719</f>
        <v>12630562.578597007</v>
      </c>
      <c r="J719" s="5">
        <f t="shared" si="41"/>
        <v>41991</v>
      </c>
      <c r="K719" s="2">
        <f t="shared" si="42"/>
        <v>37452341.987921193</v>
      </c>
      <c r="L719" s="2">
        <f>$C$2*시뮬레이션!F719*시뮬레이션!D719</f>
        <v>37110413.013690442</v>
      </c>
    </row>
    <row r="720" spans="2:12" x14ac:dyDescent="0.3">
      <c r="B720" s="1">
        <v>41992</v>
      </c>
      <c r="C720" s="46">
        <f>VLOOKUP(시뮬레이션!B720,시뮬레이션!$K:$Q,6,0)</f>
        <v>240.11698188249113</v>
      </c>
      <c r="D720" s="46">
        <f>VLOOKUP(시뮬레이션!B720,시뮬레이션!$K:$Q,7,0)</f>
        <v>260.29292692306336</v>
      </c>
      <c r="F720" s="5">
        <f t="shared" si="40"/>
        <v>41992</v>
      </c>
      <c r="G720" s="7">
        <f>C720*시뮬레이션!D720*시뮬레이션!F720</f>
        <v>24815417.990123171</v>
      </c>
      <c r="H720" s="2">
        <f>D720*시뮬레이션!E720*시뮬레이션!D720</f>
        <v>12538464.261284392</v>
      </c>
      <c r="J720" s="5">
        <f t="shared" si="41"/>
        <v>41992</v>
      </c>
      <c r="K720" s="2">
        <f t="shared" si="42"/>
        <v>37353882.251407564</v>
      </c>
      <c r="L720" s="2">
        <f>$C$2*시뮬레이션!F720*시뮬레이션!D720</f>
        <v>37100902.2171432</v>
      </c>
    </row>
    <row r="721" spans="2:12" x14ac:dyDescent="0.3">
      <c r="B721" s="1">
        <v>41993</v>
      </c>
      <c r="C721" s="46">
        <f>VLOOKUP(시뮬레이션!B721,시뮬레이션!$K:$Q,6,0)</f>
        <v>240.11698188249113</v>
      </c>
      <c r="D721" s="46">
        <f>VLOOKUP(시뮬레이션!B721,시뮬레이션!$K:$Q,7,0)</f>
        <v>260.29292692306336</v>
      </c>
      <c r="F721" s="5">
        <f t="shared" si="40"/>
        <v>41993</v>
      </c>
      <c r="G721" s="7">
        <f>C721*시뮬레이션!D721*시뮬레이션!F721</f>
        <v>24815417.990123171</v>
      </c>
      <c r="H721" s="2">
        <f>D721*시뮬레이션!E721*시뮬레이션!D721</f>
        <v>12538464.261284392</v>
      </c>
      <c r="J721" s="5">
        <f t="shared" si="41"/>
        <v>41993</v>
      </c>
      <c r="K721" s="2">
        <f t="shared" si="42"/>
        <v>37353882.251407564</v>
      </c>
      <c r="L721" s="2">
        <f>$C$2*시뮬레이션!F721*시뮬레이션!D721</f>
        <v>37100902.2171432</v>
      </c>
    </row>
    <row r="722" spans="2:12" x14ac:dyDescent="0.3">
      <c r="B722" s="1">
        <v>41994</v>
      </c>
      <c r="C722" s="46">
        <f>VLOOKUP(시뮬레이션!B722,시뮬레이션!$K:$Q,6,0)</f>
        <v>240.11698188249113</v>
      </c>
      <c r="D722" s="46">
        <f>VLOOKUP(시뮬레이션!B722,시뮬레이션!$K:$Q,7,0)</f>
        <v>260.29292692306336</v>
      </c>
      <c r="F722" s="5">
        <f t="shared" si="40"/>
        <v>41994</v>
      </c>
      <c r="G722" s="7">
        <f>C722*시뮬레이션!D722*시뮬레이션!F722</f>
        <v>24815417.990123171</v>
      </c>
      <c r="H722" s="2">
        <f>D722*시뮬레이션!E722*시뮬레이션!D722</f>
        <v>12538464.261284392</v>
      </c>
      <c r="J722" s="5">
        <f t="shared" si="41"/>
        <v>41994</v>
      </c>
      <c r="K722" s="2">
        <f t="shared" si="42"/>
        <v>37353882.251407564</v>
      </c>
      <c r="L722" s="2">
        <f>$C$2*시뮬레이션!F722*시뮬레이션!D722</f>
        <v>37100902.2171432</v>
      </c>
    </row>
    <row r="723" spans="2:12" x14ac:dyDescent="0.3">
      <c r="B723" s="1">
        <v>41995</v>
      </c>
      <c r="C723" s="46">
        <f>VLOOKUP(시뮬레이션!B723,시뮬레이션!$K:$Q,6,0)</f>
        <v>240.11698188249113</v>
      </c>
      <c r="D723" s="46">
        <f>VLOOKUP(시뮬레이션!B723,시뮬레이션!$K:$Q,7,0)</f>
        <v>260.29292692306336</v>
      </c>
      <c r="F723" s="5">
        <f t="shared" si="40"/>
        <v>41995</v>
      </c>
      <c r="G723" s="7">
        <f>C723*시뮬레이션!D723*시뮬레이션!F723</f>
        <v>24990889.237441361</v>
      </c>
      <c r="H723" s="2">
        <f>D723*시뮬레이션!E723*시뮬레이션!D723</f>
        <v>12664267.216674358</v>
      </c>
      <c r="J723" s="5">
        <f t="shared" si="41"/>
        <v>41995</v>
      </c>
      <c r="K723" s="2">
        <f t="shared" si="42"/>
        <v>37655156.454115719</v>
      </c>
      <c r="L723" s="2">
        <f>$C$2*시뮬레이션!F723*시뮬레이션!D723</f>
        <v>37363244.829758614</v>
      </c>
    </row>
    <row r="724" spans="2:12" x14ac:dyDescent="0.3">
      <c r="B724" s="1">
        <v>41996</v>
      </c>
      <c r="C724" s="46">
        <f>VLOOKUP(시뮬레이션!B724,시뮬레이션!$K:$Q,6,0)</f>
        <v>240.11698188249113</v>
      </c>
      <c r="D724" s="46">
        <f>VLOOKUP(시뮬레이션!B724,시뮬레이션!$K:$Q,7,0)</f>
        <v>260.29292692306336</v>
      </c>
      <c r="F724" s="5">
        <f t="shared" si="40"/>
        <v>41996</v>
      </c>
      <c r="G724" s="7">
        <f>C724*시뮬레이션!D724*시뮬레이션!F724</f>
        <v>25083462.137758978</v>
      </c>
      <c r="H724" s="2">
        <f>D724*시뮬레이션!E724*시뮬레이션!D724</f>
        <v>12728315.518569365</v>
      </c>
      <c r="J724" s="5">
        <f t="shared" si="41"/>
        <v>41996</v>
      </c>
      <c r="K724" s="2">
        <f t="shared" si="42"/>
        <v>37811777.656328343</v>
      </c>
      <c r="L724" s="2">
        <f>$C$2*시뮬레이션!F724*시뮬레이션!D724</f>
        <v>37501648.225744449</v>
      </c>
    </row>
    <row r="725" spans="2:12" x14ac:dyDescent="0.3">
      <c r="B725" s="1">
        <v>41997</v>
      </c>
      <c r="C725" s="46">
        <f>VLOOKUP(시뮬레이션!B725,시뮬레이션!$K:$Q,6,0)</f>
        <v>240.11698188249113</v>
      </c>
      <c r="D725" s="46">
        <f>VLOOKUP(시뮬레이션!B725,시뮬레이션!$K:$Q,7,0)</f>
        <v>260.29292692306336</v>
      </c>
      <c r="F725" s="5">
        <f t="shared" si="40"/>
        <v>41997</v>
      </c>
      <c r="G725" s="7">
        <f>C725*시뮬레이션!D725*시뮬레이션!F725</f>
        <v>24920422.827119257</v>
      </c>
      <c r="H725" s="2">
        <f>D725*시뮬레이션!E725*시뮬레이션!D725</f>
        <v>12733054.875650406</v>
      </c>
      <c r="J725" s="5">
        <f t="shared" si="41"/>
        <v>41997</v>
      </c>
      <c r="K725" s="2">
        <f t="shared" si="42"/>
        <v>37653477.702769667</v>
      </c>
      <c r="L725" s="2">
        <f>$C$2*시뮬레이션!F725*시뮬레이션!D725</f>
        <v>37257892.286432758</v>
      </c>
    </row>
    <row r="726" spans="2:12" x14ac:dyDescent="0.3">
      <c r="B726" s="1">
        <v>41998</v>
      </c>
      <c r="C726" s="46">
        <f>VLOOKUP(시뮬레이션!B726,시뮬레이션!$K:$Q,6,0)</f>
        <v>240.11698188249113</v>
      </c>
      <c r="D726" s="46">
        <f>VLOOKUP(시뮬레이션!B726,시뮬레이션!$K:$Q,7,0)</f>
        <v>260.29292692306336</v>
      </c>
      <c r="F726" s="5">
        <f t="shared" si="40"/>
        <v>41998</v>
      </c>
      <c r="G726" s="7">
        <f>C726*시뮬레이션!D726*시뮬레이션!F726</f>
        <v>24914773.474828012</v>
      </c>
      <c r="H726" s="2">
        <f>D726*시뮬레이션!E726*시뮬레이션!D726</f>
        <v>12730168.347069601</v>
      </c>
      <c r="J726" s="5">
        <f t="shared" si="41"/>
        <v>41998</v>
      </c>
      <c r="K726" s="2">
        <f t="shared" si="42"/>
        <v>37644941.821897611</v>
      </c>
      <c r="L726" s="2">
        <f>$C$2*시뮬레이션!F726*시뮬레이션!D726</f>
        <v>37249446.083067134</v>
      </c>
    </row>
    <row r="727" spans="2:12" x14ac:dyDescent="0.3">
      <c r="B727" s="1">
        <v>41999</v>
      </c>
      <c r="C727" s="46">
        <f>VLOOKUP(시뮬레이션!B727,시뮬레이션!$K:$Q,6,0)</f>
        <v>240.11698188249113</v>
      </c>
      <c r="D727" s="46">
        <f>VLOOKUP(시뮬레이션!B727,시뮬레이션!$K:$Q,7,0)</f>
        <v>260.29292692306336</v>
      </c>
      <c r="F727" s="5">
        <f t="shared" si="40"/>
        <v>41999</v>
      </c>
      <c r="G727" s="7">
        <f>C727*시뮬레이션!D727*시뮬레이션!F727</f>
        <v>24858300.121742092</v>
      </c>
      <c r="H727" s="2">
        <f>D727*시뮬레이션!E727*시뮬레이션!D727</f>
        <v>12708337.884319341</v>
      </c>
      <c r="J727" s="5">
        <f t="shared" si="41"/>
        <v>41999</v>
      </c>
      <c r="K727" s="2">
        <f t="shared" si="42"/>
        <v>37566638.006061435</v>
      </c>
      <c r="L727" s="2">
        <f>$C$2*시뮬레이션!F727*시뮬레이션!D727</f>
        <v>37165014.204807058</v>
      </c>
    </row>
    <row r="728" spans="2:12" x14ac:dyDescent="0.3">
      <c r="B728" s="1">
        <v>42000</v>
      </c>
      <c r="C728" s="46">
        <f>VLOOKUP(시뮬레이션!B728,시뮬레이션!$K:$Q,6,0)</f>
        <v>240.11698188249113</v>
      </c>
      <c r="D728" s="46">
        <f>VLOOKUP(시뮬레이션!B728,시뮬레이션!$K:$Q,7,0)</f>
        <v>260.29292692306336</v>
      </c>
      <c r="F728" s="5">
        <f t="shared" si="40"/>
        <v>42000</v>
      </c>
      <c r="G728" s="7">
        <f>C728*시뮬레이션!D728*시뮬레이션!F728</f>
        <v>24858300.121742092</v>
      </c>
      <c r="H728" s="2">
        <f>D728*시뮬레이션!E728*시뮬레이션!D728</f>
        <v>12708337.884319341</v>
      </c>
      <c r="J728" s="5">
        <f t="shared" si="41"/>
        <v>42000</v>
      </c>
      <c r="K728" s="2">
        <f t="shared" si="42"/>
        <v>37566638.006061435</v>
      </c>
      <c r="L728" s="2">
        <f>$C$2*시뮬레이션!F728*시뮬레이션!D728</f>
        <v>37165014.204807058</v>
      </c>
    </row>
    <row r="729" spans="2:12" x14ac:dyDescent="0.3">
      <c r="B729" s="1">
        <v>42001</v>
      </c>
      <c r="C729" s="46">
        <f>VLOOKUP(시뮬레이션!B729,시뮬레이션!$K:$Q,6,0)</f>
        <v>240.11698188249113</v>
      </c>
      <c r="D729" s="46">
        <f>VLOOKUP(시뮬레이션!B729,시뮬레이션!$K:$Q,7,0)</f>
        <v>260.29292692306336</v>
      </c>
      <c r="F729" s="5">
        <f t="shared" si="40"/>
        <v>42001</v>
      </c>
      <c r="G729" s="7">
        <f>C729*시뮬레이션!D729*시뮬레이션!F729</f>
        <v>24858300.121742092</v>
      </c>
      <c r="H729" s="2">
        <f>D729*시뮬레이션!E729*시뮬레이션!D729</f>
        <v>12708337.884319341</v>
      </c>
      <c r="J729" s="5">
        <f t="shared" si="41"/>
        <v>42001</v>
      </c>
      <c r="K729" s="2">
        <f t="shared" si="42"/>
        <v>37566638.006061435</v>
      </c>
      <c r="L729" s="2">
        <f>$C$2*시뮬레이션!F729*시뮬레이션!D729</f>
        <v>37165014.204807058</v>
      </c>
    </row>
    <row r="730" spans="2:12" x14ac:dyDescent="0.3">
      <c r="B730" s="1">
        <v>42002</v>
      </c>
      <c r="C730" s="46">
        <f>VLOOKUP(시뮬레이션!B730,시뮬레이션!$K:$Q,6,0)</f>
        <v>240.11698188249113</v>
      </c>
      <c r="D730" s="46">
        <f>VLOOKUP(시뮬레이션!B730,시뮬레이션!$K:$Q,7,0)</f>
        <v>260.29292692306336</v>
      </c>
      <c r="F730" s="5">
        <f t="shared" si="40"/>
        <v>42002</v>
      </c>
      <c r="G730" s="7">
        <f>C730*시뮬레이션!D730*시뮬레이션!F730</f>
        <v>24765639.57872609</v>
      </c>
      <c r="H730" s="2">
        <f>D730*시뮬레이션!E730*시뮬레이션!D730</f>
        <v>12700375.89907597</v>
      </c>
      <c r="J730" s="5">
        <f t="shared" si="41"/>
        <v>42002</v>
      </c>
      <c r="K730" s="2">
        <f t="shared" si="42"/>
        <v>37466015.477802061</v>
      </c>
      <c r="L730" s="2">
        <f>$C$2*시뮬레이션!F730*시뮬레이션!D730</f>
        <v>37026479.776445128</v>
      </c>
    </row>
    <row r="731" spans="2:12" x14ac:dyDescent="0.3">
      <c r="B731" s="1">
        <v>42003</v>
      </c>
      <c r="C731" s="46">
        <f>VLOOKUP(시뮬레이션!B731,시뮬레이션!$K:$Q,6,0)</f>
        <v>240.11698188249113</v>
      </c>
      <c r="D731" s="46">
        <f>VLOOKUP(시뮬레이션!B731,시뮬레이션!$K:$Q,7,0)</f>
        <v>260.29292692306336</v>
      </c>
      <c r="F731" s="5">
        <f t="shared" si="40"/>
        <v>42003</v>
      </c>
      <c r="G731" s="7">
        <f>C731*시뮬레이션!D731*시뮬레이션!F731</f>
        <v>24640396.121736567</v>
      </c>
      <c r="H731" s="2">
        <f>D731*시뮬레이션!E731*시뮬레이션!D731</f>
        <v>12646881.46510577</v>
      </c>
      <c r="J731" s="5">
        <f t="shared" si="41"/>
        <v>42003</v>
      </c>
      <c r="K731" s="2">
        <f t="shared" si="42"/>
        <v>37287277.586842336</v>
      </c>
      <c r="L731" s="2">
        <f>$C$2*시뮬레이션!F731*시뮬레이션!D731</f>
        <v>36839231.459573947</v>
      </c>
    </row>
    <row r="732" spans="2:12" x14ac:dyDescent="0.3">
      <c r="B732" s="1">
        <v>42004</v>
      </c>
      <c r="C732" s="46">
        <f>VLOOKUP(시뮬레이션!B732,시뮬레이션!$K:$Q,6,0)</f>
        <v>240.11698188249113</v>
      </c>
      <c r="D732" s="46">
        <f>VLOOKUP(시뮬레이션!B732,시뮬레이션!$K:$Q,7,0)</f>
        <v>260.29292692306336</v>
      </c>
      <c r="F732" s="5">
        <f t="shared" si="40"/>
        <v>42004</v>
      </c>
      <c r="G732" s="7">
        <f>C732*시뮬레이션!D732*시뮬레이션!F732</f>
        <v>24515954.295291059</v>
      </c>
      <c r="H732" s="2">
        <f>D732*시뮬레이션!E732*시뮬레이션!D732</f>
        <v>12557785.200475544</v>
      </c>
      <c r="J732" s="5">
        <f t="shared" si="41"/>
        <v>42004</v>
      </c>
      <c r="K732" s="2">
        <f t="shared" si="42"/>
        <v>37073739.495766602</v>
      </c>
      <c r="L732" s="2">
        <f>$C$2*시뮬레이션!F732*시뮬레이션!D732</f>
        <v>36653181.640202984</v>
      </c>
    </row>
    <row r="733" spans="2:12" x14ac:dyDescent="0.3">
      <c r="B733" s="1">
        <v>42005</v>
      </c>
      <c r="C733" s="46">
        <f>VLOOKUP(시뮬레이션!B733,시뮬레이션!$K:$Q,6,0)</f>
        <v>328.01699355359335</v>
      </c>
      <c r="D733" s="46">
        <f>VLOOKUP(시뮬레이션!B733,시뮬레이션!$K:$Q,7,0)</f>
        <v>73.336200153469406</v>
      </c>
      <c r="F733" s="5">
        <f t="shared" si="40"/>
        <v>42005</v>
      </c>
      <c r="G733" s="7">
        <f>C733*시뮬레이션!D733*시뮬레이션!F733</f>
        <v>33490549.310561102</v>
      </c>
      <c r="H733" s="2">
        <f>D733*시뮬레이션!E733*시뮬레이션!D733</f>
        <v>3538091.7177920835</v>
      </c>
      <c r="J733" s="5">
        <f t="shared" si="41"/>
        <v>42005</v>
      </c>
      <c r="K733" s="2">
        <f t="shared" si="42"/>
        <v>37028641.028353184</v>
      </c>
      <c r="L733" s="2">
        <f>$C$2*시뮬레이션!F733*시뮬레이션!D733</f>
        <v>36653181.640202984</v>
      </c>
    </row>
    <row r="734" spans="2:12" x14ac:dyDescent="0.3">
      <c r="B734" s="1">
        <v>42006</v>
      </c>
      <c r="C734" s="46">
        <f>VLOOKUP(시뮬레이션!B734,시뮬레이션!$K:$Q,6,0)</f>
        <v>328.01699355359335</v>
      </c>
      <c r="D734" s="46">
        <f>VLOOKUP(시뮬레이션!B734,시뮬레이션!$K:$Q,7,0)</f>
        <v>73.336200153469406</v>
      </c>
      <c r="F734" s="5">
        <f t="shared" si="40"/>
        <v>42006</v>
      </c>
      <c r="G734" s="7">
        <f>C734*시뮬레이션!D734*시뮬레이션!F734</f>
        <v>33592612.126122296</v>
      </c>
      <c r="H734" s="2">
        <f>D734*시뮬레이션!E734*시뮬레이션!D734</f>
        <v>3543916.7177499156</v>
      </c>
      <c r="J734" s="5">
        <f t="shared" si="41"/>
        <v>42006</v>
      </c>
      <c r="K734" s="2">
        <f t="shared" si="42"/>
        <v>37136528.843872212</v>
      </c>
      <c r="L734" s="2">
        <f>$C$2*시뮬레이션!F734*시뮬레이션!D734</f>
        <v>36764882.612402186</v>
      </c>
    </row>
    <row r="735" spans="2:12" x14ac:dyDescent="0.3">
      <c r="B735" s="1">
        <v>42007</v>
      </c>
      <c r="C735" s="46">
        <f>VLOOKUP(시뮬레이션!B735,시뮬레이션!$K:$Q,6,0)</f>
        <v>328.01699355359335</v>
      </c>
      <c r="D735" s="46">
        <f>VLOOKUP(시뮬레이션!B735,시뮬레이션!$K:$Q,7,0)</f>
        <v>73.336200153469406</v>
      </c>
      <c r="F735" s="5">
        <f t="shared" si="40"/>
        <v>42007</v>
      </c>
      <c r="G735" s="7">
        <f>C735*시뮬레이션!D735*시뮬레이션!F735</f>
        <v>33592612.126122296</v>
      </c>
      <c r="H735" s="2">
        <f>D735*시뮬레이션!E735*시뮬레이션!D735</f>
        <v>3543916.7177499156</v>
      </c>
      <c r="J735" s="5">
        <f t="shared" si="41"/>
        <v>42007</v>
      </c>
      <c r="K735" s="2">
        <f t="shared" si="42"/>
        <v>37136528.843872212</v>
      </c>
      <c r="L735" s="2">
        <f>$C$2*시뮬레이션!F735*시뮬레이션!D735</f>
        <v>36764882.612402186</v>
      </c>
    </row>
    <row r="736" spans="2:12" x14ac:dyDescent="0.3">
      <c r="B736" s="1">
        <v>42008</v>
      </c>
      <c r="C736" s="46">
        <f>VLOOKUP(시뮬레이션!B736,시뮬레이션!$K:$Q,6,0)</f>
        <v>328.01699355359335</v>
      </c>
      <c r="D736" s="46">
        <f>VLOOKUP(시뮬레이션!B736,시뮬레이션!$K:$Q,7,0)</f>
        <v>73.336200153469406</v>
      </c>
      <c r="F736" s="5">
        <f t="shared" si="40"/>
        <v>42008</v>
      </c>
      <c r="G736" s="7">
        <f>C736*시뮬레이션!D736*시뮬레이션!F736</f>
        <v>33592612.126122296</v>
      </c>
      <c r="H736" s="2">
        <f>D736*시뮬레이션!E736*시뮬레이션!D736</f>
        <v>3543916.7177499156</v>
      </c>
      <c r="J736" s="5">
        <f t="shared" si="41"/>
        <v>42008</v>
      </c>
      <c r="K736" s="2">
        <f t="shared" si="42"/>
        <v>37136528.843872212</v>
      </c>
      <c r="L736" s="2">
        <f>$C$2*시뮬레이션!F736*시뮬레이션!D736</f>
        <v>36764882.612402186</v>
      </c>
    </row>
    <row r="737" spans="2:12" x14ac:dyDescent="0.3">
      <c r="B737" s="1">
        <v>42009</v>
      </c>
      <c r="C737" s="46">
        <f>VLOOKUP(시뮬레이션!B737,시뮬레이션!$K:$Q,6,0)</f>
        <v>328.01699355359335</v>
      </c>
      <c r="D737" s="46">
        <f>VLOOKUP(시뮬레이션!B737,시뮬레이션!$K:$Q,7,0)</f>
        <v>73.336200153469406</v>
      </c>
      <c r="F737" s="5">
        <f t="shared" si="40"/>
        <v>42009</v>
      </c>
      <c r="G737" s="7">
        <f>C737*시뮬레이션!D737*시뮬레이션!F737</f>
        <v>33145881.682389241</v>
      </c>
      <c r="H737" s="2">
        <f>D737*시뮬레이션!E737*시뮬레이션!D737</f>
        <v>3500547.9350148723</v>
      </c>
      <c r="J737" s="5">
        <f t="shared" si="41"/>
        <v>42009</v>
      </c>
      <c r="K737" s="2">
        <f t="shared" si="42"/>
        <v>36646429.617404111</v>
      </c>
      <c r="L737" s="2">
        <f>$C$2*시뮬레이션!F737*시뮬레이션!D737</f>
        <v>36275965.815412149</v>
      </c>
    </row>
    <row r="738" spans="2:12" x14ac:dyDescent="0.3">
      <c r="B738" s="1">
        <v>42010</v>
      </c>
      <c r="C738" s="46">
        <f>VLOOKUP(시뮬레이션!B738,시뮬레이션!$K:$Q,6,0)</f>
        <v>328.01699355359335</v>
      </c>
      <c r="D738" s="46">
        <f>VLOOKUP(시뮬레이션!B738,시뮬레이션!$K:$Q,7,0)</f>
        <v>73.336200153469406</v>
      </c>
      <c r="F738" s="5">
        <f t="shared" si="40"/>
        <v>42010</v>
      </c>
      <c r="G738" s="7">
        <f>C738*시뮬레이션!D738*시뮬레이션!F738</f>
        <v>32085723.870867159</v>
      </c>
      <c r="H738" s="2">
        <f>D738*시뮬레이션!E738*시뮬레이션!D738</f>
        <v>3390128.5716009019</v>
      </c>
      <c r="J738" s="5">
        <f t="shared" si="41"/>
        <v>42010</v>
      </c>
      <c r="K738" s="2">
        <f t="shared" si="42"/>
        <v>35475852.442468062</v>
      </c>
      <c r="L738" s="2">
        <f>$C$2*시뮬레이션!F738*시뮬레이션!D738</f>
        <v>35115693.51074902</v>
      </c>
    </row>
    <row r="739" spans="2:12" x14ac:dyDescent="0.3">
      <c r="B739" s="1">
        <v>42011</v>
      </c>
      <c r="C739" s="46">
        <f>VLOOKUP(시뮬레이션!B739,시뮬레이션!$K:$Q,6,0)</f>
        <v>328.01699355359335</v>
      </c>
      <c r="D739" s="46">
        <f>VLOOKUP(시뮬레이션!B739,시뮬레이션!$K:$Q,7,0)</f>
        <v>73.336200153469406</v>
      </c>
      <c r="F739" s="5">
        <f t="shared" si="40"/>
        <v>42011</v>
      </c>
      <c r="G739" s="7">
        <f>C739*시뮬레이션!D739*시뮬레이션!F739</f>
        <v>32439144.238891605</v>
      </c>
      <c r="H739" s="2">
        <f>D739*시뮬레이션!E739*시뮬레이션!D739</f>
        <v>3438321.378075894</v>
      </c>
      <c r="J739" s="5">
        <f t="shared" si="41"/>
        <v>42011</v>
      </c>
      <c r="K739" s="2">
        <f t="shared" si="42"/>
        <v>35877465.616967499</v>
      </c>
      <c r="L739" s="2">
        <f>$C$2*시뮬레이션!F739*시뮬레이션!D739</f>
        <v>35502488.627915479</v>
      </c>
    </row>
    <row r="740" spans="2:12" x14ac:dyDescent="0.3">
      <c r="B740" s="1">
        <v>42012</v>
      </c>
      <c r="C740" s="46">
        <f>VLOOKUP(시뮬레이션!B740,시뮬레이션!$K:$Q,6,0)</f>
        <v>328.01699355359335</v>
      </c>
      <c r="D740" s="46">
        <f>VLOOKUP(시뮬레이션!B740,시뮬레이션!$K:$Q,7,0)</f>
        <v>73.336200153469406</v>
      </c>
      <c r="F740" s="5">
        <f t="shared" si="40"/>
        <v>42012</v>
      </c>
      <c r="G740" s="7">
        <f>C740*시뮬레이션!D740*시뮬레이션!F740</f>
        <v>33308935.977731783</v>
      </c>
      <c r="H740" s="2">
        <f>D740*시뮬레이션!E740*시뮬레이션!D740</f>
        <v>3526251.4655537568</v>
      </c>
      <c r="J740" s="5">
        <f t="shared" si="41"/>
        <v>42012</v>
      </c>
      <c r="K740" s="2">
        <f t="shared" si="42"/>
        <v>36835187.44328554</v>
      </c>
      <c r="L740" s="2">
        <f>$C$2*시뮬레이션!F740*시뮬레이션!D740</f>
        <v>36454417.910926774</v>
      </c>
    </row>
    <row r="741" spans="2:12" x14ac:dyDescent="0.3">
      <c r="B741" s="1">
        <v>42013</v>
      </c>
      <c r="C741" s="46">
        <f>VLOOKUP(시뮬레이션!B741,시뮬레이션!$K:$Q,6,0)</f>
        <v>328.01699355359335</v>
      </c>
      <c r="D741" s="46">
        <f>VLOOKUP(시뮬레이션!B741,시뮬레이션!$K:$Q,7,0)</f>
        <v>73.336200153469406</v>
      </c>
      <c r="F741" s="5">
        <f t="shared" si="40"/>
        <v>42013</v>
      </c>
      <c r="G741" s="7">
        <f>C741*시뮬레이션!D741*시뮬레이션!F741</f>
        <v>33110589.645217117</v>
      </c>
      <c r="H741" s="2">
        <f>D741*시뮬레이션!E741*시뮬레이션!D741</f>
        <v>3504999.7443259913</v>
      </c>
      <c r="J741" s="5">
        <f t="shared" si="41"/>
        <v>42013</v>
      </c>
      <c r="K741" s="2">
        <f t="shared" si="42"/>
        <v>36615589.389543109</v>
      </c>
      <c r="L741" s="2">
        <f>$C$2*시뮬레이션!F741*시뮬레이션!D741</f>
        <v>36237341.024969712</v>
      </c>
    </row>
    <row r="742" spans="2:12" x14ac:dyDescent="0.3">
      <c r="B742" s="1">
        <v>42014</v>
      </c>
      <c r="C742" s="46">
        <f>VLOOKUP(시뮬레이션!B742,시뮬레이션!$K:$Q,6,0)</f>
        <v>328.01699355359335</v>
      </c>
      <c r="D742" s="46">
        <f>VLOOKUP(시뮬레이션!B742,시뮬레이션!$K:$Q,7,0)</f>
        <v>73.336200153469406</v>
      </c>
      <c r="F742" s="5">
        <f t="shared" si="40"/>
        <v>42014</v>
      </c>
      <c r="G742" s="7">
        <f>C742*시뮬레이션!D742*시뮬레이션!F742</f>
        <v>33110589.645217117</v>
      </c>
      <c r="H742" s="2">
        <f>D742*시뮬레이션!E742*시뮬레이션!D742</f>
        <v>3504999.7443259913</v>
      </c>
      <c r="J742" s="5">
        <f t="shared" si="41"/>
        <v>42014</v>
      </c>
      <c r="K742" s="2">
        <f t="shared" si="42"/>
        <v>36615589.389543109</v>
      </c>
      <c r="L742" s="2">
        <f>$C$2*시뮬레이션!F742*시뮬레이션!D742</f>
        <v>36237341.024969712</v>
      </c>
    </row>
    <row r="743" spans="2:12" x14ac:dyDescent="0.3">
      <c r="B743" s="1">
        <v>42015</v>
      </c>
      <c r="C743" s="46">
        <f>VLOOKUP(시뮬레이션!B743,시뮬레이션!$K:$Q,6,0)</f>
        <v>328.01699355359335</v>
      </c>
      <c r="D743" s="46">
        <f>VLOOKUP(시뮬레이션!B743,시뮬레이션!$K:$Q,7,0)</f>
        <v>73.336200153469406</v>
      </c>
      <c r="F743" s="5">
        <f t="shared" si="40"/>
        <v>42015</v>
      </c>
      <c r="G743" s="7">
        <f>C743*시뮬레이션!D743*시뮬레이션!F743</f>
        <v>33110589.645217117</v>
      </c>
      <c r="H743" s="2">
        <f>D743*시뮬레이션!E743*시뮬레이션!D743</f>
        <v>3504999.7443259913</v>
      </c>
      <c r="J743" s="5">
        <f t="shared" si="41"/>
        <v>42015</v>
      </c>
      <c r="K743" s="2">
        <f t="shared" si="42"/>
        <v>36615589.389543109</v>
      </c>
      <c r="L743" s="2">
        <f>$C$2*시뮬레이션!F743*시뮬레이션!D743</f>
        <v>36237341.024969712</v>
      </c>
    </row>
    <row r="744" spans="2:12" x14ac:dyDescent="0.3">
      <c r="B744" s="1">
        <v>42016</v>
      </c>
      <c r="C744" s="46">
        <f>VLOOKUP(시뮬레이션!B744,시뮬레이션!$K:$Q,6,0)</f>
        <v>328.01699355359335</v>
      </c>
      <c r="D744" s="46">
        <f>VLOOKUP(시뮬레이션!B744,시뮬레이션!$K:$Q,7,0)</f>
        <v>73.336200153469406</v>
      </c>
      <c r="F744" s="5">
        <f t="shared" si="40"/>
        <v>42016</v>
      </c>
      <c r="G744" s="7">
        <f>C744*시뮬레이션!D744*시뮬레이션!F744</f>
        <v>32227581.872094769</v>
      </c>
      <c r="H744" s="2">
        <f>D744*시뮬레이션!E744*시뮬레이션!D744</f>
        <v>3430968.2330938694</v>
      </c>
      <c r="J744" s="5">
        <f t="shared" si="41"/>
        <v>42016</v>
      </c>
      <c r="K744" s="2">
        <f t="shared" si="42"/>
        <v>35658550.105188638</v>
      </c>
      <c r="L744" s="2">
        <f>$C$2*시뮬레이션!F744*시뮬레이션!D744</f>
        <v>35270947.670299999</v>
      </c>
    </row>
    <row r="745" spans="2:12" x14ac:dyDescent="0.3">
      <c r="B745" s="1">
        <v>42017</v>
      </c>
      <c r="C745" s="46">
        <f>VLOOKUP(시뮬레이션!B745,시뮬레이션!$K:$Q,6,0)</f>
        <v>328.01699355359335</v>
      </c>
      <c r="D745" s="46">
        <f>VLOOKUP(시뮬레이션!B745,시뮬레이션!$K:$Q,7,0)</f>
        <v>73.336200153469406</v>
      </c>
      <c r="F745" s="5">
        <f t="shared" si="40"/>
        <v>42017</v>
      </c>
      <c r="G745" s="7">
        <f>C745*시뮬레이션!D745*시뮬레이션!F745</f>
        <v>31970885.449441038</v>
      </c>
      <c r="H745" s="2">
        <f>D745*시뮬레이션!E745*시뮬레이션!D745</f>
        <v>3413840.7341601136</v>
      </c>
      <c r="J745" s="5">
        <f t="shared" si="41"/>
        <v>42017</v>
      </c>
      <c r="K745" s="2">
        <f t="shared" si="42"/>
        <v>35384726.183601148</v>
      </c>
      <c r="L745" s="2">
        <f>$C$2*시뮬레이션!F745*시뮬레이션!D745</f>
        <v>34990010.486539014</v>
      </c>
    </row>
    <row r="746" spans="2:12" x14ac:dyDescent="0.3">
      <c r="B746" s="1">
        <v>42018</v>
      </c>
      <c r="C746" s="46">
        <f>VLOOKUP(시뮬레이션!B746,시뮬레이션!$K:$Q,6,0)</f>
        <v>328.01699355359335</v>
      </c>
      <c r="D746" s="46">
        <f>VLOOKUP(시뮬레이션!B746,시뮬레이션!$K:$Q,7,0)</f>
        <v>73.336200153469406</v>
      </c>
      <c r="F746" s="5">
        <f t="shared" si="40"/>
        <v>42018</v>
      </c>
      <c r="G746" s="7">
        <f>C746*시뮬레이션!D746*시뮬레이션!F746</f>
        <v>31750026.031392511</v>
      </c>
      <c r="H746" s="2">
        <f>D746*시뮬레이션!E746*시뮬레이션!D746</f>
        <v>3396905.558169127</v>
      </c>
      <c r="J746" s="5">
        <f t="shared" si="41"/>
        <v>42018</v>
      </c>
      <c r="K746" s="2">
        <f t="shared" si="42"/>
        <v>35146931.589561641</v>
      </c>
      <c r="L746" s="2">
        <f>$C$2*시뮬레이션!F746*시뮬레이션!D746</f>
        <v>34748294.523876987</v>
      </c>
    </row>
    <row r="747" spans="2:12" x14ac:dyDescent="0.3">
      <c r="B747" s="1">
        <v>42019</v>
      </c>
      <c r="C747" s="46">
        <f>VLOOKUP(시뮬레이션!B747,시뮬레이션!$K:$Q,6,0)</f>
        <v>328.01699355359335</v>
      </c>
      <c r="D747" s="46">
        <f>VLOOKUP(시뮬레이션!B747,시뮬레이션!$K:$Q,7,0)</f>
        <v>73.336200153469406</v>
      </c>
      <c r="F747" s="5">
        <f t="shared" si="40"/>
        <v>42019</v>
      </c>
      <c r="G747" s="7">
        <f>C747*시뮬레이션!D747*시뮬레이션!F747</f>
        <v>31531487.989607368</v>
      </c>
      <c r="H747" s="2">
        <f>D747*시뮬레이션!E747*시뮬레이션!D747</f>
        <v>3367602.0328594735</v>
      </c>
      <c r="J747" s="5">
        <f t="shared" si="41"/>
        <v>42019</v>
      </c>
      <c r="K747" s="2">
        <f t="shared" si="42"/>
        <v>34899090.022466838</v>
      </c>
      <c r="L747" s="2">
        <f>$C$2*시뮬레이션!F747*시뮬레이션!D747</f>
        <v>34509119.15333987</v>
      </c>
    </row>
    <row r="748" spans="2:12" x14ac:dyDescent="0.3">
      <c r="B748" s="1">
        <v>42020</v>
      </c>
      <c r="C748" s="46">
        <f>VLOOKUP(시뮬레이션!B748,시뮬레이션!$K:$Q,6,0)</f>
        <v>328.01699355359335</v>
      </c>
      <c r="D748" s="46">
        <f>VLOOKUP(시뮬레이션!B748,시뮬레이션!$K:$Q,7,0)</f>
        <v>73.336200153469406</v>
      </c>
      <c r="F748" s="5">
        <f t="shared" si="40"/>
        <v>42020</v>
      </c>
      <c r="G748" s="7">
        <f>C748*시뮬레이션!D748*시뮬레이션!F748</f>
        <v>31699594.238676131</v>
      </c>
      <c r="H748" s="2">
        <f>D748*시뮬레이션!E748*시뮬레이션!D748</f>
        <v>3381976.7955192961</v>
      </c>
      <c r="J748" s="5">
        <f t="shared" si="41"/>
        <v>42020</v>
      </c>
      <c r="K748" s="2">
        <f t="shared" si="42"/>
        <v>35081571.034195423</v>
      </c>
      <c r="L748" s="2">
        <f>$C$2*시뮬레이션!F748*시뮬레이션!D748</f>
        <v>34693100.276636273</v>
      </c>
    </row>
    <row r="749" spans="2:12" x14ac:dyDescent="0.3">
      <c r="B749" s="1">
        <v>42021</v>
      </c>
      <c r="C749" s="46">
        <f>VLOOKUP(시뮬레이션!B749,시뮬레이션!$K:$Q,6,0)</f>
        <v>328.01699355359335</v>
      </c>
      <c r="D749" s="46">
        <f>VLOOKUP(시뮬레이션!B749,시뮬레이션!$K:$Q,7,0)</f>
        <v>73.336200153469406</v>
      </c>
      <c r="F749" s="5">
        <f t="shared" si="40"/>
        <v>42021</v>
      </c>
      <c r="G749" s="7">
        <f>C749*시뮬레이션!D749*시뮬레이션!F749</f>
        <v>31699594.238676131</v>
      </c>
      <c r="H749" s="2">
        <f>D749*시뮬레이션!E749*시뮬레이션!D749</f>
        <v>3381976.7955192961</v>
      </c>
      <c r="J749" s="5">
        <f t="shared" si="41"/>
        <v>42021</v>
      </c>
      <c r="K749" s="2">
        <f t="shared" si="42"/>
        <v>35081571.034195423</v>
      </c>
      <c r="L749" s="2">
        <f>$C$2*시뮬레이션!F749*시뮬레이션!D749</f>
        <v>34693100.276636273</v>
      </c>
    </row>
    <row r="750" spans="2:12" x14ac:dyDescent="0.3">
      <c r="B750" s="1">
        <v>42022</v>
      </c>
      <c r="C750" s="46">
        <f>VLOOKUP(시뮬레이션!B750,시뮬레이션!$K:$Q,6,0)</f>
        <v>328.01699355359335</v>
      </c>
      <c r="D750" s="46">
        <f>VLOOKUP(시뮬레이션!B750,시뮬레이션!$K:$Q,7,0)</f>
        <v>73.336200153469406</v>
      </c>
      <c r="F750" s="5">
        <f t="shared" si="40"/>
        <v>42022</v>
      </c>
      <c r="G750" s="7">
        <f>C750*시뮬레이션!D750*시뮬레이션!F750</f>
        <v>31699594.238676131</v>
      </c>
      <c r="H750" s="2">
        <f>D750*시뮬레이션!E750*시뮬레이션!D750</f>
        <v>3381976.7955192961</v>
      </c>
      <c r="J750" s="5">
        <f t="shared" si="41"/>
        <v>42022</v>
      </c>
      <c r="K750" s="2">
        <f t="shared" si="42"/>
        <v>35081571.034195423</v>
      </c>
      <c r="L750" s="2">
        <f>$C$2*시뮬레이션!F750*시뮬레이션!D750</f>
        <v>34693100.276636273</v>
      </c>
    </row>
    <row r="751" spans="2:12" x14ac:dyDescent="0.3">
      <c r="B751" s="1">
        <v>42023</v>
      </c>
      <c r="C751" s="46">
        <f>VLOOKUP(시뮬레이션!B751,시뮬레이션!$K:$Q,6,0)</f>
        <v>328.01699355359335</v>
      </c>
      <c r="D751" s="46">
        <f>VLOOKUP(시뮬레이션!B751,시뮬레이션!$K:$Q,7,0)</f>
        <v>73.336200153469406</v>
      </c>
      <c r="F751" s="5">
        <f t="shared" si="40"/>
        <v>42023</v>
      </c>
      <c r="G751" s="7">
        <f>C751*시뮬레이션!D751*시뮬레이션!F751</f>
        <v>31720192.721820313</v>
      </c>
      <c r="H751" s="2">
        <f>D751*시뮬레이션!E751*시뮬레이션!D751</f>
        <v>3384174.4133024141</v>
      </c>
      <c r="J751" s="5">
        <f t="shared" si="41"/>
        <v>42023</v>
      </c>
      <c r="K751" s="2">
        <f t="shared" si="42"/>
        <v>35104367.135122731</v>
      </c>
      <c r="L751" s="2">
        <f>$C$2*시뮬레이션!F751*시뮬레이션!D751</f>
        <v>34715643.948201507</v>
      </c>
    </row>
    <row r="752" spans="2:12" x14ac:dyDescent="0.3">
      <c r="B752" s="1">
        <v>42024</v>
      </c>
      <c r="C752" s="46">
        <f>VLOOKUP(시뮬레이션!B752,시뮬레이션!$K:$Q,6,0)</f>
        <v>328.01699355359335</v>
      </c>
      <c r="D752" s="46">
        <f>VLOOKUP(시뮬레이션!B752,시뮬레이션!$K:$Q,7,0)</f>
        <v>73.336200153469406</v>
      </c>
      <c r="F752" s="5">
        <f t="shared" si="40"/>
        <v>42024</v>
      </c>
      <c r="G752" s="7">
        <f>C752*시뮬레이션!D752*시뮬레이션!F752</f>
        <v>32356748.239807807</v>
      </c>
      <c r="H752" s="2">
        <f>D752*시뮬레이션!E752*시뮬레이션!D752</f>
        <v>3449575.1592264492</v>
      </c>
      <c r="J752" s="5">
        <f t="shared" si="41"/>
        <v>42024</v>
      </c>
      <c r="K752" s="2">
        <f t="shared" si="42"/>
        <v>35806323.399034254</v>
      </c>
      <c r="L752" s="2">
        <f>$C$2*시뮬레이션!F752*시뮬레이션!D752</f>
        <v>35412311.679999843</v>
      </c>
    </row>
    <row r="753" spans="2:12" x14ac:dyDescent="0.3">
      <c r="B753" s="1">
        <v>42025</v>
      </c>
      <c r="C753" s="46">
        <f>VLOOKUP(시뮬레이션!B753,시뮬레이션!$K:$Q,6,0)</f>
        <v>328.01699355359335</v>
      </c>
      <c r="D753" s="46">
        <f>VLOOKUP(시뮬레이션!B753,시뮬레이션!$K:$Q,7,0)</f>
        <v>73.336200153469406</v>
      </c>
      <c r="F753" s="5">
        <f t="shared" si="40"/>
        <v>42025</v>
      </c>
      <c r="G753" s="7">
        <f>C753*시뮬레이션!D753*시뮬레이션!F753</f>
        <v>32574091.971719425</v>
      </c>
      <c r="H753" s="2">
        <f>D753*시뮬레이션!E753*시뮬레이션!D753</f>
        <v>3465579.2242239346</v>
      </c>
      <c r="J753" s="5">
        <f t="shared" si="41"/>
        <v>42025</v>
      </c>
      <c r="K753" s="2">
        <f t="shared" si="42"/>
        <v>36039671.195943363</v>
      </c>
      <c r="L753" s="2">
        <f>$C$2*시뮬레이션!F753*시뮬레이션!D753</f>
        <v>35650179.957711369</v>
      </c>
    </row>
    <row r="754" spans="2:12" x14ac:dyDescent="0.3">
      <c r="B754" s="1">
        <v>42026</v>
      </c>
      <c r="C754" s="46">
        <f>VLOOKUP(시뮬레이션!B754,시뮬레이션!$K:$Q,6,0)</f>
        <v>328.01699355359335</v>
      </c>
      <c r="D754" s="46">
        <f>VLOOKUP(시뮬레이션!B754,시뮬레이션!$K:$Q,7,0)</f>
        <v>73.336200153469406</v>
      </c>
      <c r="F754" s="5">
        <f t="shared" si="40"/>
        <v>42026</v>
      </c>
      <c r="G754" s="7">
        <f>C754*시뮬레이션!D754*시뮬레이션!F754</f>
        <v>32820953.95288093</v>
      </c>
      <c r="H754" s="2">
        <f>D754*시뮬레이션!E754*시뮬레이션!D754</f>
        <v>3495487.8781472915</v>
      </c>
      <c r="J754" s="5">
        <f t="shared" si="41"/>
        <v>42026</v>
      </c>
      <c r="K754" s="2">
        <f t="shared" si="42"/>
        <v>36316441.831028223</v>
      </c>
      <c r="L754" s="2">
        <f>$C$2*시뮬레이션!F754*시뮬레이션!D754</f>
        <v>35920353.998503216</v>
      </c>
    </row>
    <row r="755" spans="2:12" x14ac:dyDescent="0.3">
      <c r="B755" s="1">
        <v>42027</v>
      </c>
      <c r="C755" s="46">
        <f>VLOOKUP(시뮬레이션!B755,시뮬레이션!$K:$Q,6,0)</f>
        <v>328.01699355359335</v>
      </c>
      <c r="D755" s="46">
        <f>VLOOKUP(시뮬레이션!B755,시뮬레이션!$K:$Q,7,0)</f>
        <v>73.336200153469406</v>
      </c>
      <c r="F755" s="5">
        <f t="shared" si="40"/>
        <v>42027</v>
      </c>
      <c r="G755" s="7">
        <f>C755*시뮬레이션!D755*시뮬레이션!F755</f>
        <v>32708384.424999222</v>
      </c>
      <c r="H755" s="2">
        <f>D755*시뮬레이션!E755*시뮬레이션!D755</f>
        <v>3495510.1588307754</v>
      </c>
      <c r="J755" s="5">
        <f t="shared" si="41"/>
        <v>42027</v>
      </c>
      <c r="K755" s="2">
        <f t="shared" si="42"/>
        <v>36203894.583829999</v>
      </c>
      <c r="L755" s="2">
        <f>$C$2*시뮬레이션!F755*시뮬레이션!D755</f>
        <v>35797154.127568312</v>
      </c>
    </row>
    <row r="756" spans="2:12" x14ac:dyDescent="0.3">
      <c r="B756" s="1">
        <v>42028</v>
      </c>
      <c r="C756" s="46">
        <f>VLOOKUP(시뮬레이션!B756,시뮬레이션!$K:$Q,6,0)</f>
        <v>328.01699355359335</v>
      </c>
      <c r="D756" s="46">
        <f>VLOOKUP(시뮬레이션!B756,시뮬레이션!$K:$Q,7,0)</f>
        <v>73.336200153469406</v>
      </c>
      <c r="F756" s="5">
        <f t="shared" si="40"/>
        <v>42028</v>
      </c>
      <c r="G756" s="7">
        <f>C756*시뮬레이션!D756*시뮬레이션!F756</f>
        <v>32708384.424999222</v>
      </c>
      <c r="H756" s="2">
        <f>D756*시뮬레이션!E756*시뮬레이션!D756</f>
        <v>3495510.1588307754</v>
      </c>
      <c r="J756" s="5">
        <f t="shared" si="41"/>
        <v>42028</v>
      </c>
      <c r="K756" s="2">
        <f t="shared" si="42"/>
        <v>36203894.583829999</v>
      </c>
      <c r="L756" s="2">
        <f>$C$2*시뮬레이션!F756*시뮬레이션!D756</f>
        <v>35797154.127568312</v>
      </c>
    </row>
    <row r="757" spans="2:12" x14ac:dyDescent="0.3">
      <c r="B757" s="1">
        <v>42029</v>
      </c>
      <c r="C757" s="46">
        <f>VLOOKUP(시뮬레이션!B757,시뮬레이션!$K:$Q,6,0)</f>
        <v>328.01699355359335</v>
      </c>
      <c r="D757" s="46">
        <f>VLOOKUP(시뮬레이션!B757,시뮬레이션!$K:$Q,7,0)</f>
        <v>73.336200153469406</v>
      </c>
      <c r="F757" s="5">
        <f t="shared" si="40"/>
        <v>42029</v>
      </c>
      <c r="G757" s="7">
        <f>C757*시뮬레이션!D757*시뮬레이션!F757</f>
        <v>32708384.424999222</v>
      </c>
      <c r="H757" s="2">
        <f>D757*시뮬레이션!E757*시뮬레이션!D757</f>
        <v>3495510.1588307754</v>
      </c>
      <c r="J757" s="5">
        <f t="shared" si="41"/>
        <v>42029</v>
      </c>
      <c r="K757" s="2">
        <f t="shared" si="42"/>
        <v>36203894.583829999</v>
      </c>
      <c r="L757" s="2">
        <f>$C$2*시뮬레이션!F757*시뮬레이션!D757</f>
        <v>35797154.127568312</v>
      </c>
    </row>
    <row r="758" spans="2:12" x14ac:dyDescent="0.3">
      <c r="B758" s="1">
        <v>42030</v>
      </c>
      <c r="C758" s="46">
        <f>VLOOKUP(시뮬레이션!B758,시뮬레이션!$K:$Q,6,0)</f>
        <v>328.01699355359335</v>
      </c>
      <c r="D758" s="46">
        <f>VLOOKUP(시뮬레이션!B758,시뮬레이션!$K:$Q,7,0)</f>
        <v>73.336200153469406</v>
      </c>
      <c r="F758" s="5">
        <f t="shared" si="40"/>
        <v>42030</v>
      </c>
      <c r="G758" s="7">
        <f>C758*시뮬레이션!D758*시뮬레이션!F758</f>
        <v>32667577.306907691</v>
      </c>
      <c r="H758" s="2">
        <f>D758*시뮬레이션!E758*시뮬레이션!D758</f>
        <v>3492199.2929228982</v>
      </c>
      <c r="J758" s="5">
        <f t="shared" si="41"/>
        <v>42030</v>
      </c>
      <c r="K758" s="2">
        <f t="shared" si="42"/>
        <v>36159776.59983059</v>
      </c>
      <c r="L758" s="2">
        <f>$C$2*시뮬레이션!F758*시뮬레이션!D758</f>
        <v>35752493.447393976</v>
      </c>
    </row>
    <row r="759" spans="2:12" x14ac:dyDescent="0.3">
      <c r="B759" s="1">
        <v>42031</v>
      </c>
      <c r="C759" s="46">
        <f>VLOOKUP(시뮬레이션!B759,시뮬레이션!$K:$Q,6,0)</f>
        <v>328.01699355359335</v>
      </c>
      <c r="D759" s="46">
        <f>VLOOKUP(시뮬레이션!B759,시뮬레이션!$K:$Q,7,0)</f>
        <v>73.336200153469406</v>
      </c>
      <c r="F759" s="5">
        <f t="shared" si="40"/>
        <v>42031</v>
      </c>
      <c r="G759" s="7">
        <f>C759*시뮬레이션!D759*시뮬레이션!F759</f>
        <v>32056501.328936964</v>
      </c>
      <c r="H759" s="2">
        <f>D759*시뮬레이션!E759*시뮬레이션!D759</f>
        <v>3424446.4931702786</v>
      </c>
      <c r="J759" s="5">
        <f t="shared" si="41"/>
        <v>42031</v>
      </c>
      <c r="K759" s="2">
        <f t="shared" si="42"/>
        <v>35480947.822107241</v>
      </c>
      <c r="L759" s="2">
        <f>$C$2*시뮬레이션!F759*시뮬레이션!D759</f>
        <v>35083711.379687995</v>
      </c>
    </row>
    <row r="760" spans="2:12" x14ac:dyDescent="0.3">
      <c r="B760" s="1">
        <v>42032</v>
      </c>
      <c r="C760" s="46">
        <f>VLOOKUP(시뮬레이션!B760,시뮬레이션!$K:$Q,6,0)</f>
        <v>328.01699355359335</v>
      </c>
      <c r="D760" s="46">
        <f>VLOOKUP(시뮬레이션!B760,시뮬레이션!$K:$Q,7,0)</f>
        <v>73.336200153469406</v>
      </c>
      <c r="F760" s="5">
        <f t="shared" si="40"/>
        <v>42032</v>
      </c>
      <c r="G760" s="7">
        <f>C760*시뮬레이션!D760*시뮬레이션!F760</f>
        <v>32043080.021620221</v>
      </c>
      <c r="H760" s="2">
        <f>D760*시뮬레이션!E760*시뮬레이션!D760</f>
        <v>3406770.409102771</v>
      </c>
      <c r="J760" s="5">
        <f t="shared" si="41"/>
        <v>42032</v>
      </c>
      <c r="K760" s="2">
        <f t="shared" si="42"/>
        <v>35449850.430722989</v>
      </c>
      <c r="L760" s="2">
        <f>$C$2*시뮬레이션!F760*시뮬레이션!D760</f>
        <v>35069022.650328338</v>
      </c>
    </row>
    <row r="761" spans="2:12" x14ac:dyDescent="0.3">
      <c r="B761" s="1">
        <v>42033</v>
      </c>
      <c r="C761" s="46">
        <f>VLOOKUP(시뮬레이션!B761,시뮬레이션!$K:$Q,6,0)</f>
        <v>328.01699355359335</v>
      </c>
      <c r="D761" s="46">
        <f>VLOOKUP(시뮬레이션!B761,시뮬레이션!$K:$Q,7,0)</f>
        <v>73.336200153469406</v>
      </c>
      <c r="F761" s="5">
        <f t="shared" si="40"/>
        <v>42033</v>
      </c>
      <c r="G761" s="7">
        <f>C761*시뮬레이션!D761*시뮬레이션!F761</f>
        <v>32343835.52283958</v>
      </c>
      <c r="H761" s="2">
        <f>D761*시뮬레이션!E761*시뮬레이션!D761</f>
        <v>3407033.2314914688</v>
      </c>
      <c r="J761" s="5">
        <f t="shared" si="41"/>
        <v>42033</v>
      </c>
      <c r="K761" s="2">
        <f t="shared" si="42"/>
        <v>35750868.754331052</v>
      </c>
      <c r="L761" s="2">
        <f>$C$2*시뮬레이션!F761*시뮬레이션!D761</f>
        <v>35398179.568993956</v>
      </c>
    </row>
    <row r="762" spans="2:12" x14ac:dyDescent="0.3">
      <c r="B762" s="1">
        <v>42034</v>
      </c>
      <c r="C762" s="46">
        <f>VLOOKUP(시뮬레이션!B762,시뮬레이션!$K:$Q,6,0)</f>
        <v>328.01699355359335</v>
      </c>
      <c r="D762" s="46">
        <f>VLOOKUP(시뮬레이션!B762,시뮬레이션!$K:$Q,7,0)</f>
        <v>73.336200153469406</v>
      </c>
      <c r="F762" s="5">
        <f t="shared" si="40"/>
        <v>42034</v>
      </c>
      <c r="G762" s="7">
        <f>C762*시뮬레이션!D762*시뮬레이션!F762</f>
        <v>31700031.977354031</v>
      </c>
      <c r="H762" s="2">
        <f>D762*시뮬레이션!E762*시뮬레이션!D762</f>
        <v>3316646.063555541</v>
      </c>
      <c r="J762" s="5">
        <f t="shared" si="41"/>
        <v>42034</v>
      </c>
      <c r="K762" s="2">
        <f t="shared" si="42"/>
        <v>35016678.040909573</v>
      </c>
      <c r="L762" s="2">
        <f>$C$2*시뮬레이션!F762*시뮬레이션!D762</f>
        <v>34693579.352542825</v>
      </c>
    </row>
    <row r="763" spans="2:12" x14ac:dyDescent="0.3">
      <c r="B763" s="1">
        <v>42035</v>
      </c>
      <c r="C763" s="46">
        <f>VLOOKUP(시뮬레이션!B763,시뮬레이션!$K:$Q,6,0)</f>
        <v>328.01699355359335</v>
      </c>
      <c r="D763" s="46">
        <f>VLOOKUP(시뮬레이션!B763,시뮬레이션!$K:$Q,7,0)</f>
        <v>73.336200153469406</v>
      </c>
      <c r="F763" s="5">
        <f t="shared" si="40"/>
        <v>42035</v>
      </c>
      <c r="G763" s="7">
        <f>C763*시뮬레이션!D763*시뮬레이션!F763</f>
        <v>31700031.977354031</v>
      </c>
      <c r="H763" s="2">
        <f>D763*시뮬레이션!E763*시뮬레이션!D763</f>
        <v>3316646.063555541</v>
      </c>
      <c r="J763" s="5">
        <f t="shared" si="41"/>
        <v>42035</v>
      </c>
      <c r="K763" s="2">
        <f t="shared" si="42"/>
        <v>35016678.040909573</v>
      </c>
      <c r="L763" s="2">
        <f>$C$2*시뮬레이션!F763*시뮬레이션!D763</f>
        <v>34693579.352542825</v>
      </c>
    </row>
    <row r="764" spans="2:12" x14ac:dyDescent="0.3">
      <c r="B764" s="1">
        <v>42036</v>
      </c>
      <c r="C764" s="46">
        <f>VLOOKUP(시뮬레이션!B764,시뮬레이션!$K:$Q,6,0)</f>
        <v>328.01699355359335</v>
      </c>
      <c r="D764" s="46">
        <f>VLOOKUP(시뮬레이션!B764,시뮬레이션!$K:$Q,7,0)</f>
        <v>73.336200153469406</v>
      </c>
      <c r="F764" s="5">
        <f t="shared" si="40"/>
        <v>42036</v>
      </c>
      <c r="G764" s="7">
        <f>C764*시뮬레이션!D764*시뮬레이션!F764</f>
        <v>31700031.977354031</v>
      </c>
      <c r="H764" s="2">
        <f>D764*시뮬레이션!E764*시뮬레이션!D764</f>
        <v>3316646.063555541</v>
      </c>
      <c r="J764" s="5">
        <f t="shared" si="41"/>
        <v>42036</v>
      </c>
      <c r="K764" s="2">
        <f t="shared" si="42"/>
        <v>35016678.040909573</v>
      </c>
      <c r="L764" s="2">
        <f>$C$2*시뮬레이션!F764*시뮬레이션!D764</f>
        <v>34693579.352542825</v>
      </c>
    </row>
    <row r="765" spans="2:12" x14ac:dyDescent="0.3">
      <c r="B765" s="1">
        <v>42037</v>
      </c>
      <c r="C765" s="46">
        <f>VLOOKUP(시뮬레이션!B765,시뮬레이션!$K:$Q,6,0)</f>
        <v>328.01699355359335</v>
      </c>
      <c r="D765" s="46">
        <f>VLOOKUP(시뮬레이션!B765,시뮬레이션!$K:$Q,7,0)</f>
        <v>73.336200153469406</v>
      </c>
      <c r="F765" s="5">
        <f t="shared" si="40"/>
        <v>42037</v>
      </c>
      <c r="G765" s="7">
        <f>C765*시뮬레이션!D765*시뮬레이션!F765</f>
        <v>32061535.569745522</v>
      </c>
      <c r="H765" s="2">
        <f>D765*시뮬레이션!E765*시뮬레이션!D765</f>
        <v>3367199.6151283719</v>
      </c>
      <c r="J765" s="5">
        <f t="shared" si="41"/>
        <v>42037</v>
      </c>
      <c r="K765" s="2">
        <f t="shared" si="42"/>
        <v>35428735.184873894</v>
      </c>
      <c r="L765" s="2">
        <f>$C$2*시뮬레이션!F765*시뮬레이션!D765</f>
        <v>35089221.021857962</v>
      </c>
    </row>
    <row r="766" spans="2:12" x14ac:dyDescent="0.3">
      <c r="B766" s="1">
        <v>42038</v>
      </c>
      <c r="C766" s="46">
        <f>VLOOKUP(시뮬레이션!B766,시뮬레이션!$K:$Q,6,0)</f>
        <v>328.01699355359335</v>
      </c>
      <c r="D766" s="46">
        <f>VLOOKUP(시뮬레이션!B766,시뮬레이션!$K:$Q,7,0)</f>
        <v>73.336200153469406</v>
      </c>
      <c r="F766" s="5">
        <f t="shared" si="40"/>
        <v>42038</v>
      </c>
      <c r="G766" s="7">
        <f>C766*시뮬레이션!D766*시뮬레이션!F766</f>
        <v>32458120.579597577</v>
      </c>
      <c r="H766" s="2">
        <f>D766*시뮬레이션!E766*시뮬레이션!D766</f>
        <v>3394713.4942281176</v>
      </c>
      <c r="J766" s="5">
        <f t="shared" si="41"/>
        <v>42038</v>
      </c>
      <c r="K766" s="2">
        <f t="shared" si="42"/>
        <v>35852834.073825695</v>
      </c>
      <c r="L766" s="2">
        <f>$C$2*시뮬레이션!F766*시뮬레이션!D766</f>
        <v>35523256.972331464</v>
      </c>
    </row>
    <row r="767" spans="2:12" x14ac:dyDescent="0.3">
      <c r="B767" s="1">
        <v>42039</v>
      </c>
      <c r="C767" s="46">
        <f>VLOOKUP(시뮬레이션!B767,시뮬레이션!$K:$Q,6,0)</f>
        <v>328.01699355359335</v>
      </c>
      <c r="D767" s="46">
        <f>VLOOKUP(시뮬레이션!B767,시뮬레이션!$K:$Q,7,0)</f>
        <v>73.336200153469406</v>
      </c>
      <c r="F767" s="5">
        <f t="shared" si="40"/>
        <v>42039</v>
      </c>
      <c r="G767" s="7">
        <f>C767*시뮬레이션!D767*시뮬레이션!F767</f>
        <v>32199007.655752331</v>
      </c>
      <c r="H767" s="2">
        <f>D767*시뮬레이션!E767*시뮬레이션!D767</f>
        <v>3366707.2150255586</v>
      </c>
      <c r="J767" s="5">
        <f t="shared" si="41"/>
        <v>42039</v>
      </c>
      <c r="K767" s="2">
        <f t="shared" si="42"/>
        <v>35565714.87077789</v>
      </c>
      <c r="L767" s="2">
        <f>$C$2*시뮬레이션!F767*시뮬레이션!D767</f>
        <v>35239675.088530324</v>
      </c>
    </row>
    <row r="768" spans="2:12" x14ac:dyDescent="0.3">
      <c r="B768" s="1">
        <v>42040</v>
      </c>
      <c r="C768" s="46">
        <f>VLOOKUP(시뮬레이션!B768,시뮬레이션!$K:$Q,6,0)</f>
        <v>328.01699355359335</v>
      </c>
      <c r="D768" s="46">
        <f>VLOOKUP(시뮬레이션!B768,시뮬레이션!$K:$Q,7,0)</f>
        <v>73.336200153469406</v>
      </c>
      <c r="F768" s="5">
        <f t="shared" si="40"/>
        <v>42040</v>
      </c>
      <c r="G768" s="7">
        <f>C768*시뮬레이션!D768*시뮬레이션!F768</f>
        <v>32717414.076797768</v>
      </c>
      <c r="H768" s="2">
        <f>D768*시뮬레이션!E768*시뮬레이션!D768</f>
        <v>3436251.5854033143</v>
      </c>
      <c r="J768" s="5">
        <f t="shared" si="41"/>
        <v>42040</v>
      </c>
      <c r="K768" s="2">
        <f t="shared" si="42"/>
        <v>36153665.662201084</v>
      </c>
      <c r="L768" s="2">
        <f>$C$2*시뮬레이션!F768*시뮬레이션!D768</f>
        <v>35807036.481675163</v>
      </c>
    </row>
    <row r="769" spans="2:12" x14ac:dyDescent="0.3">
      <c r="B769" s="1">
        <v>42041</v>
      </c>
      <c r="C769" s="46">
        <f>VLOOKUP(시뮬레이션!B769,시뮬레이션!$K:$Q,6,0)</f>
        <v>328.01699355359335</v>
      </c>
      <c r="D769" s="46">
        <f>VLOOKUP(시뮬레이션!B769,시뮬레이션!$K:$Q,7,0)</f>
        <v>73.336200153469406</v>
      </c>
      <c r="F769" s="5">
        <f t="shared" si="40"/>
        <v>42041</v>
      </c>
      <c r="G769" s="7">
        <f>C769*시뮬레이션!D769*시뮬레이션!F769</f>
        <v>32490713.660145029</v>
      </c>
      <c r="H769" s="2">
        <f>D769*시뮬레이션!E769*시뮬레이션!D769</f>
        <v>3372439.8313094778</v>
      </c>
      <c r="J769" s="5">
        <f t="shared" si="41"/>
        <v>42041</v>
      </c>
      <c r="K769" s="2">
        <f t="shared" si="42"/>
        <v>35863153.491454504</v>
      </c>
      <c r="L769" s="2">
        <f>$C$2*시뮬레이션!F769*시뮬레이션!D769</f>
        <v>35558927.934024021</v>
      </c>
    </row>
    <row r="770" spans="2:12" x14ac:dyDescent="0.3">
      <c r="B770" s="1">
        <v>42042</v>
      </c>
      <c r="C770" s="46">
        <f>VLOOKUP(시뮬레이션!B770,시뮬레이션!$K:$Q,6,0)</f>
        <v>328.01699355359335</v>
      </c>
      <c r="D770" s="46">
        <f>VLOOKUP(시뮬레이션!B770,시뮬레이션!$K:$Q,7,0)</f>
        <v>73.336200153469406</v>
      </c>
      <c r="F770" s="5">
        <f t="shared" si="40"/>
        <v>42042</v>
      </c>
      <c r="G770" s="7">
        <f>C770*시뮬레이션!D770*시뮬레이션!F770</f>
        <v>32490713.660145029</v>
      </c>
      <c r="H770" s="2">
        <f>D770*시뮬레이션!E770*시뮬레이션!D770</f>
        <v>3372439.8313094778</v>
      </c>
      <c r="J770" s="5">
        <f t="shared" si="41"/>
        <v>42042</v>
      </c>
      <c r="K770" s="2">
        <f t="shared" si="42"/>
        <v>35863153.491454504</v>
      </c>
      <c r="L770" s="2">
        <f>$C$2*시뮬레이션!F770*시뮬레이션!D770</f>
        <v>35558927.934024021</v>
      </c>
    </row>
    <row r="771" spans="2:12" x14ac:dyDescent="0.3">
      <c r="B771" s="1">
        <v>42043</v>
      </c>
      <c r="C771" s="46">
        <f>VLOOKUP(시뮬레이션!B771,시뮬레이션!$K:$Q,6,0)</f>
        <v>328.01699355359335</v>
      </c>
      <c r="D771" s="46">
        <f>VLOOKUP(시뮬레이션!B771,시뮬레이션!$K:$Q,7,0)</f>
        <v>73.336200153469406</v>
      </c>
      <c r="F771" s="5">
        <f t="shared" ref="F771:F834" si="43">B771</f>
        <v>42043</v>
      </c>
      <c r="G771" s="7">
        <f>C771*시뮬레이션!D771*시뮬레이션!F771</f>
        <v>32490713.660145029</v>
      </c>
      <c r="H771" s="2">
        <f>D771*시뮬레이션!E771*시뮬레이션!D771</f>
        <v>3372439.8313094778</v>
      </c>
      <c r="J771" s="5">
        <f t="shared" ref="J771:J834" si="44">B771</f>
        <v>42043</v>
      </c>
      <c r="K771" s="2">
        <f t="shared" ref="K771:K834" si="45">SUM(G771:H771)</f>
        <v>35863153.491454504</v>
      </c>
      <c r="L771" s="2">
        <f>$C$2*시뮬레이션!F771*시뮬레이션!D771</f>
        <v>35558927.934024021</v>
      </c>
    </row>
    <row r="772" spans="2:12" x14ac:dyDescent="0.3">
      <c r="B772" s="1">
        <v>42044</v>
      </c>
      <c r="C772" s="46">
        <f>VLOOKUP(시뮬레이션!B772,시뮬레이션!$K:$Q,6,0)</f>
        <v>328.01699355359335</v>
      </c>
      <c r="D772" s="46">
        <f>VLOOKUP(시뮬레이션!B772,시뮬레이션!$K:$Q,7,0)</f>
        <v>73.336200153469406</v>
      </c>
      <c r="F772" s="5">
        <f t="shared" si="43"/>
        <v>42044</v>
      </c>
      <c r="G772" s="7">
        <f>C772*시뮬레이션!D772*시뮬레이션!F772</f>
        <v>32293557.570093174</v>
      </c>
      <c r="H772" s="2">
        <f>D772*시뮬레이션!E772*시뮬레이션!D772</f>
        <v>3346054.9119049283</v>
      </c>
      <c r="J772" s="5">
        <f t="shared" si="44"/>
        <v>42044</v>
      </c>
      <c r="K772" s="2">
        <f t="shared" si="45"/>
        <v>35639612.481998101</v>
      </c>
      <c r="L772" s="2">
        <f>$C$2*시뮬레이션!F772*시뮬레이션!D772</f>
        <v>35343153.689381689</v>
      </c>
    </row>
    <row r="773" spans="2:12" x14ac:dyDescent="0.3">
      <c r="B773" s="1">
        <v>42045</v>
      </c>
      <c r="C773" s="46">
        <f>VLOOKUP(시뮬레이션!B773,시뮬레이션!$K:$Q,6,0)</f>
        <v>328.01699355359335</v>
      </c>
      <c r="D773" s="46">
        <f>VLOOKUP(시뮬레이션!B773,시뮬레이션!$K:$Q,7,0)</f>
        <v>73.336200153469406</v>
      </c>
      <c r="F773" s="5">
        <f t="shared" si="43"/>
        <v>42045</v>
      </c>
      <c r="G773" s="7">
        <f>C773*시뮬레이션!D773*시뮬레이션!F773</f>
        <v>33229682.971876819</v>
      </c>
      <c r="H773" s="2">
        <f>D773*시뮬레이션!E773*시뮬레이션!D773</f>
        <v>3474169.0638988419</v>
      </c>
      <c r="J773" s="5">
        <f t="shared" si="44"/>
        <v>42045</v>
      </c>
      <c r="K773" s="2">
        <f t="shared" si="45"/>
        <v>36703852.035775661</v>
      </c>
      <c r="L773" s="2">
        <f>$C$2*시뮬레이션!F773*시뮬레이션!D773</f>
        <v>36367680.760329552</v>
      </c>
    </row>
    <row r="774" spans="2:12" x14ac:dyDescent="0.3">
      <c r="B774" s="1">
        <v>42046</v>
      </c>
      <c r="C774" s="46">
        <f>VLOOKUP(시뮬레이션!B774,시뮬레이션!$K:$Q,6,0)</f>
        <v>328.01699355359335</v>
      </c>
      <c r="D774" s="46">
        <f>VLOOKUP(시뮬레이션!B774,시뮬레이션!$K:$Q,7,0)</f>
        <v>73.336200153469406</v>
      </c>
      <c r="F774" s="5">
        <f t="shared" si="43"/>
        <v>42046</v>
      </c>
      <c r="G774" s="7">
        <f>C774*시뮬레이션!D774*시뮬레이션!F774</f>
        <v>33580133.539645031</v>
      </c>
      <c r="H774" s="2">
        <f>D774*시뮬레이션!E774*시뮬레이션!D774</f>
        <v>3513668.1444656928</v>
      </c>
      <c r="J774" s="5">
        <f t="shared" si="44"/>
        <v>42046</v>
      </c>
      <c r="K774" s="2">
        <f t="shared" si="45"/>
        <v>37093801.684110723</v>
      </c>
      <c r="L774" s="2">
        <f>$C$2*시뮬레이션!F774*시뮬레이션!D774</f>
        <v>36751225.628381915</v>
      </c>
    </row>
    <row r="775" spans="2:12" x14ac:dyDescent="0.3">
      <c r="B775" s="1">
        <v>42047</v>
      </c>
      <c r="C775" s="46">
        <f>VLOOKUP(시뮬레이션!B775,시뮬레이션!$K:$Q,6,0)</f>
        <v>328.01699355359335</v>
      </c>
      <c r="D775" s="46">
        <f>VLOOKUP(시뮬레이션!B775,시뮬레이션!$K:$Q,7,0)</f>
        <v>73.336200153469406</v>
      </c>
      <c r="F775" s="5">
        <f t="shared" si="43"/>
        <v>42047</v>
      </c>
      <c r="G775" s="7">
        <f>C775*시뮬레이션!D775*시뮬레이션!F775</f>
        <v>34517549.688298307</v>
      </c>
      <c r="H775" s="2">
        <f>D775*시뮬레이션!E775*시뮬레이션!D775</f>
        <v>3605657.7508916352</v>
      </c>
      <c r="J775" s="5">
        <f t="shared" si="44"/>
        <v>42047</v>
      </c>
      <c r="K775" s="2">
        <f t="shared" si="45"/>
        <v>38123207.439189941</v>
      </c>
      <c r="L775" s="2">
        <f>$C$2*시뮬레이션!F775*시뮬레이션!D775</f>
        <v>37777165.336041868</v>
      </c>
    </row>
    <row r="776" spans="2:12" x14ac:dyDescent="0.3">
      <c r="B776" s="1">
        <v>42048</v>
      </c>
      <c r="C776" s="46">
        <f>VLOOKUP(시뮬레이션!B776,시뮬레이션!$K:$Q,6,0)</f>
        <v>328.01699355359335</v>
      </c>
      <c r="D776" s="46">
        <f>VLOOKUP(시뮬레이션!B776,시뮬레이션!$K:$Q,7,0)</f>
        <v>73.336200153469406</v>
      </c>
      <c r="F776" s="5">
        <f t="shared" si="43"/>
        <v>42048</v>
      </c>
      <c r="G776" s="7">
        <f>C776*시뮬레이션!D776*시뮬레이션!F776</f>
        <v>34335889.613047421</v>
      </c>
      <c r="H776" s="2">
        <f>D776*시뮬레이션!E776*시뮬레이션!D776</f>
        <v>3579441.3997850032</v>
      </c>
      <c r="J776" s="5">
        <f t="shared" si="44"/>
        <v>42048</v>
      </c>
      <c r="K776" s="2">
        <f t="shared" si="45"/>
        <v>37915331.012832426</v>
      </c>
      <c r="L776" s="2">
        <f>$C$2*시뮬레이션!F776*시뮬레이션!D776</f>
        <v>37578350.450290076</v>
      </c>
    </row>
    <row r="777" spans="2:12" x14ac:dyDescent="0.3">
      <c r="B777" s="1">
        <v>42049</v>
      </c>
      <c r="C777" s="46">
        <f>VLOOKUP(시뮬레이션!B777,시뮬레이션!$K:$Q,6,0)</f>
        <v>328.01699355359335</v>
      </c>
      <c r="D777" s="46">
        <f>VLOOKUP(시뮬레이션!B777,시뮬레이션!$K:$Q,7,0)</f>
        <v>73.336200153469406</v>
      </c>
      <c r="F777" s="5">
        <f t="shared" si="43"/>
        <v>42049</v>
      </c>
      <c r="G777" s="7">
        <f>C777*시뮬레이션!D777*시뮬레이션!F777</f>
        <v>34335889.613047421</v>
      </c>
      <c r="H777" s="2">
        <f>D777*시뮬레이션!E777*시뮬레이션!D777</f>
        <v>3579441.3997850032</v>
      </c>
      <c r="J777" s="5">
        <f t="shared" si="44"/>
        <v>42049</v>
      </c>
      <c r="K777" s="2">
        <f t="shared" si="45"/>
        <v>37915331.012832426</v>
      </c>
      <c r="L777" s="2">
        <f>$C$2*시뮬레이션!F777*시뮬레이션!D777</f>
        <v>37578350.450290076</v>
      </c>
    </row>
    <row r="778" spans="2:12" x14ac:dyDescent="0.3">
      <c r="B778" s="1">
        <v>42050</v>
      </c>
      <c r="C778" s="46">
        <f>VLOOKUP(시뮬레이션!B778,시뮬레이션!$K:$Q,6,0)</f>
        <v>328.01699355359335</v>
      </c>
      <c r="D778" s="46">
        <f>VLOOKUP(시뮬레이션!B778,시뮬레이션!$K:$Q,7,0)</f>
        <v>73.336200153469406</v>
      </c>
      <c r="F778" s="5">
        <f t="shared" si="43"/>
        <v>42050</v>
      </c>
      <c r="G778" s="7">
        <f>C778*시뮬레이션!D778*시뮬레이션!F778</f>
        <v>34335889.613047421</v>
      </c>
      <c r="H778" s="2">
        <f>D778*시뮬레이션!E778*시뮬레이션!D778</f>
        <v>3579441.3997850032</v>
      </c>
      <c r="J778" s="5">
        <f t="shared" si="44"/>
        <v>42050</v>
      </c>
      <c r="K778" s="2">
        <f t="shared" si="45"/>
        <v>37915331.012832426</v>
      </c>
      <c r="L778" s="2">
        <f>$C$2*시뮬레이션!F778*시뮬레이션!D778</f>
        <v>37578350.450290076</v>
      </c>
    </row>
    <row r="779" spans="2:12" x14ac:dyDescent="0.3">
      <c r="B779" s="1">
        <v>42051</v>
      </c>
      <c r="C779" s="46">
        <f>VLOOKUP(시뮬레이션!B779,시뮬레이션!$K:$Q,6,0)</f>
        <v>328.01699355359335</v>
      </c>
      <c r="D779" s="46">
        <f>VLOOKUP(시뮬레이션!B779,시뮬레이션!$K:$Q,7,0)</f>
        <v>73.336200153469406</v>
      </c>
      <c r="F779" s="5">
        <f t="shared" si="43"/>
        <v>42051</v>
      </c>
      <c r="G779" s="7">
        <f>C779*시뮬레이션!D779*시뮬레이션!F779</f>
        <v>34501793.720029958</v>
      </c>
      <c r="H779" s="2">
        <f>D779*시뮬레이션!E779*시뮬레이션!D779</f>
        <v>3596736.5401066919</v>
      </c>
      <c r="J779" s="5">
        <f t="shared" si="44"/>
        <v>42051</v>
      </c>
      <c r="K779" s="2">
        <f t="shared" si="45"/>
        <v>38098530.260136649</v>
      </c>
      <c r="L779" s="2">
        <f>$C$2*시뮬레이션!F779*시뮬레이션!D779</f>
        <v>37759921.475348458</v>
      </c>
    </row>
    <row r="780" spans="2:12" x14ac:dyDescent="0.3">
      <c r="B780" s="1">
        <v>42052</v>
      </c>
      <c r="C780" s="46">
        <f>VLOOKUP(시뮬레이션!B780,시뮬레이션!$K:$Q,6,0)</f>
        <v>328.01699355359335</v>
      </c>
      <c r="D780" s="46">
        <f>VLOOKUP(시뮬레이션!B780,시뮬레이션!$K:$Q,7,0)</f>
        <v>73.336200153469406</v>
      </c>
      <c r="F780" s="5">
        <f t="shared" si="43"/>
        <v>42052</v>
      </c>
      <c r="G780" s="7">
        <f>C780*시뮬레이션!D780*시뮬레이션!F780</f>
        <v>34603975.605759814</v>
      </c>
      <c r="H780" s="2">
        <f>D780*시뮬레이션!E780*시뮬레이션!D780</f>
        <v>3605303.7418362335</v>
      </c>
      <c r="J780" s="5">
        <f t="shared" si="44"/>
        <v>42052</v>
      </c>
      <c r="K780" s="2">
        <f t="shared" si="45"/>
        <v>38209279.347596049</v>
      </c>
      <c r="L780" s="2">
        <f>$C$2*시뮬레이션!F780*시뮬레이션!D780</f>
        <v>37871752.761938125</v>
      </c>
    </row>
    <row r="781" spans="2:12" x14ac:dyDescent="0.3">
      <c r="B781" s="1">
        <v>42053</v>
      </c>
      <c r="C781" s="46">
        <f>VLOOKUP(시뮬레이션!B781,시뮬레이션!$K:$Q,6,0)</f>
        <v>328.01699355359335</v>
      </c>
      <c r="D781" s="46">
        <f>VLOOKUP(시뮬레이션!B781,시뮬레이션!$K:$Q,7,0)</f>
        <v>73.336200153469406</v>
      </c>
      <c r="F781" s="5">
        <f t="shared" si="43"/>
        <v>42053</v>
      </c>
      <c r="G781" s="7">
        <f>C781*시뮬레이션!D781*시뮬레이션!F781</f>
        <v>34508909.064654127</v>
      </c>
      <c r="H781" s="2">
        <f>D781*시뮬레이션!E781*시뮬레이션!D781</f>
        <v>3588071.9219148317</v>
      </c>
      <c r="J781" s="5">
        <f t="shared" si="44"/>
        <v>42053</v>
      </c>
      <c r="K781" s="2">
        <f t="shared" si="45"/>
        <v>38096980.986568958</v>
      </c>
      <c r="L781" s="2">
        <f>$C$2*시뮬레이션!F781*시뮬레이션!D781</f>
        <v>37767708.747409105</v>
      </c>
    </row>
    <row r="782" spans="2:12" x14ac:dyDescent="0.3">
      <c r="B782" s="1">
        <v>42054</v>
      </c>
      <c r="C782" s="46">
        <f>VLOOKUP(시뮬레이션!B782,시뮬레이션!$K:$Q,6,0)</f>
        <v>328.01699355359335</v>
      </c>
      <c r="D782" s="46">
        <f>VLOOKUP(시뮬레이션!B782,시뮬레이션!$K:$Q,7,0)</f>
        <v>73.336200153469406</v>
      </c>
      <c r="F782" s="5">
        <f t="shared" si="43"/>
        <v>42054</v>
      </c>
      <c r="G782" s="7">
        <f>C782*시뮬레이션!D782*시뮬레이션!F782</f>
        <v>34602879.700984344</v>
      </c>
      <c r="H782" s="2">
        <f>D782*시뮬레이션!E782*시뮬레이션!D782</f>
        <v>3607661.3953603832</v>
      </c>
      <c r="J782" s="5">
        <f t="shared" si="44"/>
        <v>42054</v>
      </c>
      <c r="K782" s="2">
        <f t="shared" si="45"/>
        <v>38210541.096344724</v>
      </c>
      <c r="L782" s="2">
        <f>$C$2*시뮬레이션!F782*시뮬레이션!D782</f>
        <v>37870553.366955876</v>
      </c>
    </row>
    <row r="783" spans="2:12" x14ac:dyDescent="0.3">
      <c r="B783" s="1">
        <v>42055</v>
      </c>
      <c r="C783" s="46">
        <f>VLOOKUP(시뮬레이션!B783,시뮬레이션!$K:$Q,6,0)</f>
        <v>328.01699355359335</v>
      </c>
      <c r="D783" s="46">
        <f>VLOOKUP(시뮬레이션!B783,시뮬레이션!$K:$Q,7,0)</f>
        <v>73.336200153469406</v>
      </c>
      <c r="F783" s="5">
        <f t="shared" si="43"/>
        <v>42055</v>
      </c>
      <c r="G783" s="7">
        <f>C783*시뮬레이션!D783*시뮬레이션!F783</f>
        <v>34808892.249862157</v>
      </c>
      <c r="H783" s="2">
        <f>D783*시뮬레이션!E783*시뮬레이션!D783</f>
        <v>3634211.0498713367</v>
      </c>
      <c r="J783" s="5">
        <f t="shared" si="44"/>
        <v>42055</v>
      </c>
      <c r="K783" s="2">
        <f t="shared" si="45"/>
        <v>38443103.29973349</v>
      </c>
      <c r="L783" s="2">
        <f>$C$2*시뮬레이션!F783*시뮬레이션!D783</f>
        <v>38096020.417500742</v>
      </c>
    </row>
    <row r="784" spans="2:12" x14ac:dyDescent="0.3">
      <c r="B784" s="1">
        <v>42056</v>
      </c>
      <c r="C784" s="46">
        <f>VLOOKUP(시뮬레이션!B784,시뮬레이션!$K:$Q,6,0)</f>
        <v>328.01699355359335</v>
      </c>
      <c r="D784" s="46">
        <f>VLOOKUP(시뮬레이션!B784,시뮬레이션!$K:$Q,7,0)</f>
        <v>73.336200153469406</v>
      </c>
      <c r="F784" s="5">
        <f t="shared" si="43"/>
        <v>42056</v>
      </c>
      <c r="G784" s="7">
        <f>C784*시뮬레이션!D784*시뮬레이션!F784</f>
        <v>34808892.249862157</v>
      </c>
      <c r="H784" s="2">
        <f>D784*시뮬레이션!E784*시뮬레이션!D784</f>
        <v>3634211.0498713367</v>
      </c>
      <c r="J784" s="5">
        <f t="shared" si="44"/>
        <v>42056</v>
      </c>
      <c r="K784" s="2">
        <f t="shared" si="45"/>
        <v>38443103.29973349</v>
      </c>
      <c r="L784" s="2">
        <f>$C$2*시뮬레이션!F784*시뮬레이션!D784</f>
        <v>38096020.417500742</v>
      </c>
    </row>
    <row r="785" spans="2:12" x14ac:dyDescent="0.3">
      <c r="B785" s="1">
        <v>42057</v>
      </c>
      <c r="C785" s="46">
        <f>VLOOKUP(시뮬레이션!B785,시뮬레이션!$K:$Q,6,0)</f>
        <v>328.01699355359335</v>
      </c>
      <c r="D785" s="46">
        <f>VLOOKUP(시뮬레이션!B785,시뮬레이션!$K:$Q,7,0)</f>
        <v>73.336200153469406</v>
      </c>
      <c r="F785" s="5">
        <f t="shared" si="43"/>
        <v>42057</v>
      </c>
      <c r="G785" s="7">
        <f>C785*시뮬레이션!D785*시뮬레이션!F785</f>
        <v>34808892.249862157</v>
      </c>
      <c r="H785" s="2">
        <f>D785*시뮬레이션!E785*시뮬레이션!D785</f>
        <v>3634211.0498713367</v>
      </c>
      <c r="J785" s="5">
        <f t="shared" si="44"/>
        <v>42057</v>
      </c>
      <c r="K785" s="2">
        <f t="shared" si="45"/>
        <v>38443103.29973349</v>
      </c>
      <c r="L785" s="2">
        <f>$C$2*시뮬레이션!F785*시뮬레이션!D785</f>
        <v>38096020.417500742</v>
      </c>
    </row>
    <row r="786" spans="2:12" x14ac:dyDescent="0.3">
      <c r="B786" s="1">
        <v>42058</v>
      </c>
      <c r="C786" s="46">
        <f>VLOOKUP(시뮬레이션!B786,시뮬레이션!$K:$Q,6,0)</f>
        <v>328.01699355359335</v>
      </c>
      <c r="D786" s="46">
        <f>VLOOKUP(시뮬레이션!B786,시뮬레이션!$K:$Q,7,0)</f>
        <v>73.336200153469406</v>
      </c>
      <c r="F786" s="5">
        <f t="shared" si="43"/>
        <v>42058</v>
      </c>
      <c r="G786" s="7">
        <f>C786*시뮬레이션!D786*시뮬레이션!F786</f>
        <v>34807089.304457083</v>
      </c>
      <c r="H786" s="2">
        <f>D786*시뮬레이션!E786*시뮬레이션!D786</f>
        <v>3642520.3165703169</v>
      </c>
      <c r="J786" s="5">
        <f t="shared" si="44"/>
        <v>42058</v>
      </c>
      <c r="K786" s="2">
        <f t="shared" si="45"/>
        <v>38449609.621027403</v>
      </c>
      <c r="L786" s="2">
        <f>$C$2*시뮬레이션!F786*시뮬레이션!D786</f>
        <v>38094047.213513955</v>
      </c>
    </row>
    <row r="787" spans="2:12" x14ac:dyDescent="0.3">
      <c r="B787" s="1">
        <v>42059</v>
      </c>
      <c r="C787" s="46">
        <f>VLOOKUP(시뮬레이션!B787,시뮬레이션!$K:$Q,6,0)</f>
        <v>328.01699355359335</v>
      </c>
      <c r="D787" s="46">
        <f>VLOOKUP(시뮬레이션!B787,시뮬레이션!$K:$Q,7,0)</f>
        <v>73.336200153469406</v>
      </c>
      <c r="F787" s="5">
        <f t="shared" si="43"/>
        <v>42059</v>
      </c>
      <c r="G787" s="7">
        <f>C787*시뮬레이션!D787*시뮬레이션!F787</f>
        <v>35309176.552056231</v>
      </c>
      <c r="H787" s="2">
        <f>D787*시뮬레이션!E787*시뮬레이션!D787</f>
        <v>3690929.4179638452</v>
      </c>
      <c r="J787" s="5">
        <f t="shared" si="44"/>
        <v>42059</v>
      </c>
      <c r="K787" s="2">
        <f t="shared" si="45"/>
        <v>39000105.970020078</v>
      </c>
      <c r="L787" s="2">
        <f>$C$2*시뮬레이션!F787*시뮬레이션!D787</f>
        <v>38643548.355308533</v>
      </c>
    </row>
    <row r="788" spans="2:12" x14ac:dyDescent="0.3">
      <c r="B788" s="1">
        <v>42060</v>
      </c>
      <c r="C788" s="46">
        <f>VLOOKUP(시뮬레이션!B788,시뮬레이션!$K:$Q,6,0)</f>
        <v>328.01699355359335</v>
      </c>
      <c r="D788" s="46">
        <f>VLOOKUP(시뮬레이션!B788,시뮬레이션!$K:$Q,7,0)</f>
        <v>73.336200153469406</v>
      </c>
      <c r="F788" s="5">
        <f t="shared" si="43"/>
        <v>42060</v>
      </c>
      <c r="G788" s="7">
        <f>C788*시뮬레이션!D788*시뮬레이션!F788</f>
        <v>34785327.837062255</v>
      </c>
      <c r="H788" s="2">
        <f>D788*시뮬레이션!E788*시뮬레이션!D788</f>
        <v>3637706.4550560438</v>
      </c>
      <c r="J788" s="5">
        <f t="shared" si="44"/>
        <v>42060</v>
      </c>
      <c r="K788" s="2">
        <f t="shared" si="45"/>
        <v>38423034.292118296</v>
      </c>
      <c r="L788" s="2">
        <f>$C$2*시뮬레이션!F788*시뮬레이션!D788</f>
        <v>38070230.732936598</v>
      </c>
    </row>
    <row r="789" spans="2:12" x14ac:dyDescent="0.3">
      <c r="B789" s="1">
        <v>42061</v>
      </c>
      <c r="C789" s="46">
        <f>VLOOKUP(시뮬레이션!B789,시뮬레이션!$K:$Q,6,0)</f>
        <v>328.01699355359335</v>
      </c>
      <c r="D789" s="46">
        <f>VLOOKUP(시뮬레이션!B789,시뮬레이션!$K:$Q,7,0)</f>
        <v>73.336200153469406</v>
      </c>
      <c r="F789" s="5">
        <f t="shared" si="43"/>
        <v>42061</v>
      </c>
      <c r="G789" s="7">
        <f>C789*시뮬레이션!D789*시뮬레이션!F789</f>
        <v>34967495.518610679</v>
      </c>
      <c r="H789" s="2">
        <f>D789*시뮬레이션!E789*시뮬레이션!D789</f>
        <v>3778926.1347080963</v>
      </c>
      <c r="J789" s="5">
        <f t="shared" si="44"/>
        <v>42061</v>
      </c>
      <c r="K789" s="2">
        <f t="shared" si="45"/>
        <v>38746421.653318778</v>
      </c>
      <c r="L789" s="2">
        <f>$C$2*시뮬레이션!F789*시뮬레이션!D789</f>
        <v>38269601.160063736</v>
      </c>
    </row>
    <row r="790" spans="2:12" x14ac:dyDescent="0.3">
      <c r="B790" s="1">
        <v>42062</v>
      </c>
      <c r="C790" s="46">
        <f>VLOOKUP(시뮬레이션!B790,시뮬레이션!$K:$Q,6,0)</f>
        <v>328.01699355359335</v>
      </c>
      <c r="D790" s="46">
        <f>VLOOKUP(시뮬레이션!B790,시뮬레이션!$K:$Q,7,0)</f>
        <v>73.336200153469406</v>
      </c>
      <c r="F790" s="5">
        <f t="shared" si="43"/>
        <v>42062</v>
      </c>
      <c r="G790" s="7">
        <f>C790*시뮬레이션!D790*시뮬레이션!F790</f>
        <v>34894886.660968632</v>
      </c>
      <c r="H790" s="2">
        <f>D790*시뮬레이션!E790*시뮬레이션!D790</f>
        <v>3763034.105423586</v>
      </c>
      <c r="J790" s="5">
        <f t="shared" si="44"/>
        <v>42062</v>
      </c>
      <c r="K790" s="2">
        <f t="shared" si="45"/>
        <v>38657920.766392216</v>
      </c>
      <c r="L790" s="2">
        <f>$C$2*시뮬레이션!F790*시뮬레이션!D790</f>
        <v>38190135.588353857</v>
      </c>
    </row>
    <row r="791" spans="2:12" x14ac:dyDescent="0.3">
      <c r="B791" s="1">
        <v>42063</v>
      </c>
      <c r="C791" s="46">
        <f>VLOOKUP(시뮬레이션!B791,시뮬레이션!$K:$Q,6,0)</f>
        <v>328.01699355359335</v>
      </c>
      <c r="D791" s="46">
        <f>VLOOKUP(시뮬레이션!B791,시뮬레이션!$K:$Q,7,0)</f>
        <v>73.336200153469406</v>
      </c>
      <c r="F791" s="5">
        <f t="shared" si="43"/>
        <v>42063</v>
      </c>
      <c r="G791" s="7">
        <f>C791*시뮬레이션!D791*시뮬레이션!F791</f>
        <v>34894886.660968632</v>
      </c>
      <c r="H791" s="2">
        <f>D791*시뮬레이션!E791*시뮬레이션!D791</f>
        <v>3763034.105423586</v>
      </c>
      <c r="J791" s="5">
        <f t="shared" si="44"/>
        <v>42063</v>
      </c>
      <c r="K791" s="2">
        <f t="shared" si="45"/>
        <v>38657920.766392216</v>
      </c>
      <c r="L791" s="2">
        <f>$C$2*시뮬레이션!F791*시뮬레이션!D791</f>
        <v>38190135.588353857</v>
      </c>
    </row>
    <row r="792" spans="2:12" x14ac:dyDescent="0.3">
      <c r="B792" s="1">
        <v>42064</v>
      </c>
      <c r="C792" s="46">
        <f>VLOOKUP(시뮬레이션!B792,시뮬레이션!$K:$Q,6,0)</f>
        <v>328.01699355359335</v>
      </c>
      <c r="D792" s="46">
        <f>VLOOKUP(시뮬레이션!B792,시뮬레이션!$K:$Q,7,0)</f>
        <v>73.336200153469406</v>
      </c>
      <c r="F792" s="5">
        <f t="shared" si="43"/>
        <v>42064</v>
      </c>
      <c r="G792" s="7">
        <f>C792*시뮬레이션!D792*시뮬레이션!F792</f>
        <v>34894886.660968632</v>
      </c>
      <c r="H792" s="2">
        <f>D792*시뮬레이션!E792*시뮬레이션!D792</f>
        <v>3763034.105423586</v>
      </c>
      <c r="J792" s="5">
        <f t="shared" si="44"/>
        <v>42064</v>
      </c>
      <c r="K792" s="2">
        <f t="shared" si="45"/>
        <v>38657920.766392216</v>
      </c>
      <c r="L792" s="2">
        <f>$C$2*시뮬레이션!F792*시뮬레이션!D792</f>
        <v>38190135.588353857</v>
      </c>
    </row>
    <row r="793" spans="2:12" x14ac:dyDescent="0.3">
      <c r="B793" s="1">
        <v>42065</v>
      </c>
      <c r="C793" s="46">
        <f>VLOOKUP(시뮬레이션!B793,시뮬레이션!$K:$Q,6,0)</f>
        <v>328.01699355359335</v>
      </c>
      <c r="D793" s="46">
        <f>VLOOKUP(시뮬레이션!B793,시뮬레이션!$K:$Q,7,0)</f>
        <v>73.336200153469406</v>
      </c>
      <c r="F793" s="5">
        <f t="shared" si="43"/>
        <v>42065</v>
      </c>
      <c r="G793" s="7">
        <f>C793*시뮬레이션!D793*시뮬레이션!F793</f>
        <v>35936423.931817651</v>
      </c>
      <c r="H793" s="2">
        <f>D793*시뮬레이션!E793*시뮬레이션!D793</f>
        <v>3825568.0882416265</v>
      </c>
      <c r="J793" s="5">
        <f t="shared" si="44"/>
        <v>42065</v>
      </c>
      <c r="K793" s="2">
        <f t="shared" si="45"/>
        <v>39761992.02005928</v>
      </c>
      <c r="L793" s="2">
        <f>$C$2*시뮬레이션!F793*시뮬레이션!D793</f>
        <v>39330028.948103316</v>
      </c>
    </row>
    <row r="794" spans="2:12" x14ac:dyDescent="0.3">
      <c r="B794" s="1">
        <v>42066</v>
      </c>
      <c r="C794" s="46">
        <f>VLOOKUP(시뮬레이션!B794,시뮬레이션!$K:$Q,6,0)</f>
        <v>328.01699355359335</v>
      </c>
      <c r="D794" s="46">
        <f>VLOOKUP(시뮬레이션!B794,시뮬레이션!$K:$Q,7,0)</f>
        <v>73.336200153469406</v>
      </c>
      <c r="F794" s="5">
        <f t="shared" si="43"/>
        <v>42066</v>
      </c>
      <c r="G794" s="7">
        <f>C794*시뮬레이션!D794*시뮬레이션!F794</f>
        <v>35126219.333604328</v>
      </c>
      <c r="H794" s="2">
        <f>D794*시뮬레이션!E794*시뮬레이션!D794</f>
        <v>3746609.1914744945</v>
      </c>
      <c r="J794" s="5">
        <f t="shared" si="44"/>
        <v>42066</v>
      </c>
      <c r="K794" s="2">
        <f t="shared" si="45"/>
        <v>38872828.525078826</v>
      </c>
      <c r="L794" s="2">
        <f>$C$2*시뮬레이션!F794*시뮬레이션!D794</f>
        <v>38443313.832484841</v>
      </c>
    </row>
    <row r="795" spans="2:12" x14ac:dyDescent="0.3">
      <c r="B795" s="1">
        <v>42067</v>
      </c>
      <c r="C795" s="46">
        <f>VLOOKUP(시뮬레이션!B795,시뮬레이션!$K:$Q,6,0)</f>
        <v>328.01699355359335</v>
      </c>
      <c r="D795" s="46">
        <f>VLOOKUP(시뮬레이션!B795,시뮬레이션!$K:$Q,7,0)</f>
        <v>73.336200153469406</v>
      </c>
      <c r="F795" s="5">
        <f t="shared" si="43"/>
        <v>42067</v>
      </c>
      <c r="G795" s="7">
        <f>C795*시뮬레이션!D795*시뮬레이션!F795</f>
        <v>35125867.863395736</v>
      </c>
      <c r="H795" s="2">
        <f>D795*시뮬레이션!E795*시뮬레이션!D795</f>
        <v>3748764.5136354645</v>
      </c>
      <c r="J795" s="5">
        <f t="shared" si="44"/>
        <v>42067</v>
      </c>
      <c r="K795" s="2">
        <f t="shared" si="45"/>
        <v>38874632.3770312</v>
      </c>
      <c r="L795" s="2">
        <f>$C$2*시뮬레이션!F795*시뮬레이션!D795</f>
        <v>38442929.171687633</v>
      </c>
    </row>
    <row r="796" spans="2:12" x14ac:dyDescent="0.3">
      <c r="B796" s="1">
        <v>42068</v>
      </c>
      <c r="C796" s="46">
        <f>VLOOKUP(시뮬레이션!B796,시뮬레이션!$K:$Q,6,0)</f>
        <v>328.01699355359335</v>
      </c>
      <c r="D796" s="46">
        <f>VLOOKUP(시뮬레이션!B796,시뮬레이션!$K:$Q,7,0)</f>
        <v>73.336200153469406</v>
      </c>
      <c r="F796" s="5">
        <f t="shared" si="43"/>
        <v>42068</v>
      </c>
      <c r="G796" s="7">
        <f>C796*시뮬레이션!D796*시뮬레이션!F796</f>
        <v>35251530.353583634</v>
      </c>
      <c r="H796" s="2">
        <f>D796*시뮬레이션!E796*시뮬레이션!D796</f>
        <v>3771477.5088636694</v>
      </c>
      <c r="J796" s="5">
        <f t="shared" si="44"/>
        <v>42068</v>
      </c>
      <c r="K796" s="2">
        <f t="shared" si="45"/>
        <v>39023007.862447307</v>
      </c>
      <c r="L796" s="2">
        <f>$C$2*시뮬레이션!F796*시뮬레이션!D796</f>
        <v>38580458.42017819</v>
      </c>
    </row>
    <row r="797" spans="2:12" x14ac:dyDescent="0.3">
      <c r="B797" s="1">
        <v>42069</v>
      </c>
      <c r="C797" s="46">
        <f>VLOOKUP(시뮬레이션!B797,시뮬레이션!$K:$Q,6,0)</f>
        <v>328.01699355359335</v>
      </c>
      <c r="D797" s="46">
        <f>VLOOKUP(시뮬레이션!B797,시뮬레이션!$K:$Q,7,0)</f>
        <v>73.336200153469406</v>
      </c>
      <c r="F797" s="5">
        <f t="shared" si="43"/>
        <v>42069</v>
      </c>
      <c r="G797" s="7">
        <f>C797*시뮬레이션!D797*시뮬레이션!F797</f>
        <v>34818646.327190951</v>
      </c>
      <c r="H797" s="2">
        <f>D797*시뮬레이션!E797*시뮬레이션!D797</f>
        <v>3713351.3802005579</v>
      </c>
      <c r="J797" s="5">
        <f t="shared" si="44"/>
        <v>42069</v>
      </c>
      <c r="K797" s="2">
        <f t="shared" si="45"/>
        <v>38531997.707391508</v>
      </c>
      <c r="L797" s="2">
        <f>$C$2*시뮬레이션!F797*시뮬레이션!D797</f>
        <v>38106695.607231133</v>
      </c>
    </row>
    <row r="798" spans="2:12" x14ac:dyDescent="0.3">
      <c r="B798" s="1">
        <v>42070</v>
      </c>
      <c r="C798" s="46">
        <f>VLOOKUP(시뮬레이션!B798,시뮬레이션!$K:$Q,6,0)</f>
        <v>328.01699355359335</v>
      </c>
      <c r="D798" s="46">
        <f>VLOOKUP(시뮬레이션!B798,시뮬레이션!$K:$Q,7,0)</f>
        <v>73.336200153469406</v>
      </c>
      <c r="F798" s="5">
        <f t="shared" si="43"/>
        <v>42070</v>
      </c>
      <c r="G798" s="7">
        <f>C798*시뮬레이션!D798*시뮬레이션!F798</f>
        <v>34818646.327190951</v>
      </c>
      <c r="H798" s="2">
        <f>D798*시뮬레이션!E798*시뮬레이션!D798</f>
        <v>3713351.3802005579</v>
      </c>
      <c r="J798" s="5">
        <f t="shared" si="44"/>
        <v>42070</v>
      </c>
      <c r="K798" s="2">
        <f t="shared" si="45"/>
        <v>38531997.707391508</v>
      </c>
      <c r="L798" s="2">
        <f>$C$2*시뮬레이션!F798*시뮬레이션!D798</f>
        <v>38106695.607231133</v>
      </c>
    </row>
    <row r="799" spans="2:12" x14ac:dyDescent="0.3">
      <c r="B799" s="1">
        <v>42071</v>
      </c>
      <c r="C799" s="46">
        <f>VLOOKUP(시뮬레이션!B799,시뮬레이션!$K:$Q,6,0)</f>
        <v>328.01699355359335</v>
      </c>
      <c r="D799" s="46">
        <f>VLOOKUP(시뮬레이션!B799,시뮬레이션!$K:$Q,7,0)</f>
        <v>73.336200153469406</v>
      </c>
      <c r="F799" s="5">
        <f t="shared" si="43"/>
        <v>42071</v>
      </c>
      <c r="G799" s="7">
        <f>C799*시뮬레이션!D799*시뮬레이션!F799</f>
        <v>34818646.327190951</v>
      </c>
      <c r="H799" s="2">
        <f>D799*시뮬레이션!E799*시뮬레이션!D799</f>
        <v>3713351.3802005579</v>
      </c>
      <c r="J799" s="5">
        <f t="shared" si="44"/>
        <v>42071</v>
      </c>
      <c r="K799" s="2">
        <f t="shared" si="45"/>
        <v>38531997.707391508</v>
      </c>
      <c r="L799" s="2">
        <f>$C$2*시뮬레이션!F799*시뮬레이션!D799</f>
        <v>38106695.607231133</v>
      </c>
    </row>
    <row r="800" spans="2:12" x14ac:dyDescent="0.3">
      <c r="B800" s="1">
        <v>42072</v>
      </c>
      <c r="C800" s="46">
        <f>VLOOKUP(시뮬레이션!B800,시뮬레이션!$K:$Q,6,0)</f>
        <v>328.01699355359335</v>
      </c>
      <c r="D800" s="46">
        <f>VLOOKUP(시뮬레이션!B800,시뮬레이션!$K:$Q,7,0)</f>
        <v>73.336200153469406</v>
      </c>
      <c r="F800" s="5">
        <f t="shared" si="43"/>
        <v>42072</v>
      </c>
      <c r="G800" s="7">
        <f>C800*시뮬레이션!D800*시뮬레이션!F800</f>
        <v>35349517.229982942</v>
      </c>
      <c r="H800" s="2">
        <f>D800*시뮬레이션!E800*시뮬레이션!D800</f>
        <v>3768312.8543922449</v>
      </c>
      <c r="J800" s="5">
        <f t="shared" si="44"/>
        <v>42072</v>
      </c>
      <c r="K800" s="2">
        <f t="shared" si="45"/>
        <v>39117830.084375188</v>
      </c>
      <c r="L800" s="2">
        <f>$C$2*시뮬레이션!F800*시뮬레이션!D800</f>
        <v>38687698.54770536</v>
      </c>
    </row>
    <row r="801" spans="2:12" x14ac:dyDescent="0.3">
      <c r="B801" s="1">
        <v>42073</v>
      </c>
      <c r="C801" s="46">
        <f>VLOOKUP(시뮬레이션!B801,시뮬레이션!$K:$Q,6,0)</f>
        <v>328.01699355359335</v>
      </c>
      <c r="D801" s="46">
        <f>VLOOKUP(시뮬레이션!B801,시뮬레이션!$K:$Q,7,0)</f>
        <v>73.336200153469406</v>
      </c>
      <c r="F801" s="5">
        <f t="shared" si="43"/>
        <v>42073</v>
      </c>
      <c r="G801" s="7">
        <f>C801*시뮬레이션!D801*시뮬레이션!F801</f>
        <v>35024093.702788875</v>
      </c>
      <c r="H801" s="2">
        <f>D801*시뮬레이션!E801*시뮬레이션!D801</f>
        <v>3732824.9047455806</v>
      </c>
      <c r="J801" s="5">
        <f t="shared" si="44"/>
        <v>42073</v>
      </c>
      <c r="K801" s="2">
        <f t="shared" si="45"/>
        <v>38756918.607534453</v>
      </c>
      <c r="L801" s="2">
        <f>$C$2*시뮬레이션!F801*시뮬레이션!D801</f>
        <v>38331544.113162301</v>
      </c>
    </row>
    <row r="802" spans="2:12" x14ac:dyDescent="0.3">
      <c r="B802" s="1">
        <v>42074</v>
      </c>
      <c r="C802" s="46">
        <f>VLOOKUP(시뮬레이션!B802,시뮬레이션!$K:$Q,6,0)</f>
        <v>328.01699355359335</v>
      </c>
      <c r="D802" s="46">
        <f>VLOOKUP(시뮬레이션!B802,시뮬레이션!$K:$Q,7,0)</f>
        <v>73.336200153469406</v>
      </c>
      <c r="F802" s="5">
        <f t="shared" si="43"/>
        <v>42074</v>
      </c>
      <c r="G802" s="7">
        <f>C802*시뮬레이션!D802*시뮬레이션!F802</f>
        <v>35218675.515475325</v>
      </c>
      <c r="H802" s="2">
        <f>D802*시뮬레이션!E802*시뮬레이션!D802</f>
        <v>3737508.9207315021</v>
      </c>
      <c r="J802" s="5">
        <f t="shared" si="44"/>
        <v>42074</v>
      </c>
      <c r="K802" s="2">
        <f t="shared" si="45"/>
        <v>38956184.436206825</v>
      </c>
      <c r="L802" s="2">
        <f>$C$2*시뮬레이션!F802*시뮬레이션!D802</f>
        <v>38544500.982222281</v>
      </c>
    </row>
    <row r="803" spans="2:12" x14ac:dyDescent="0.3">
      <c r="B803" s="1">
        <v>42075</v>
      </c>
      <c r="C803" s="46">
        <f>VLOOKUP(시뮬레이션!B803,시뮬레이션!$K:$Q,6,0)</f>
        <v>328.01699355359335</v>
      </c>
      <c r="D803" s="46">
        <f>VLOOKUP(시뮬레이션!B803,시뮬레이션!$K:$Q,7,0)</f>
        <v>73.336200153469406</v>
      </c>
      <c r="F803" s="5">
        <f t="shared" si="43"/>
        <v>42075</v>
      </c>
      <c r="G803" s="7">
        <f>C803*시뮬레이션!D803*시뮬레이션!F803</f>
        <v>35207591.165229164</v>
      </c>
      <c r="H803" s="2">
        <f>D803*시뮬레이션!E803*시뮬레이션!D803</f>
        <v>3724356.513251178</v>
      </c>
      <c r="J803" s="5">
        <f t="shared" si="44"/>
        <v>42075</v>
      </c>
      <c r="K803" s="2">
        <f t="shared" si="45"/>
        <v>38931947.678480342</v>
      </c>
      <c r="L803" s="2">
        <f>$C$2*시뮬레이션!F803*시뮬레이션!D803</f>
        <v>38532369.897146061</v>
      </c>
    </row>
    <row r="804" spans="2:12" x14ac:dyDescent="0.3">
      <c r="B804" s="1">
        <v>42076</v>
      </c>
      <c r="C804" s="46">
        <f>VLOOKUP(시뮬레이션!B804,시뮬레이션!$K:$Q,6,0)</f>
        <v>328.01699355359335</v>
      </c>
      <c r="D804" s="46">
        <f>VLOOKUP(시뮬레이션!B804,시뮬레이션!$K:$Q,7,0)</f>
        <v>73.336200153469406</v>
      </c>
      <c r="F804" s="5">
        <f t="shared" si="43"/>
        <v>42076</v>
      </c>
      <c r="G804" s="7">
        <f>C804*시뮬레이션!D804*시뮬레이션!F804</f>
        <v>35507934.64430292</v>
      </c>
      <c r="H804" s="2">
        <f>D804*시뮬레이션!E804*시뮬레이션!D804</f>
        <v>3729162.6091493815</v>
      </c>
      <c r="J804" s="5">
        <f t="shared" si="44"/>
        <v>42076</v>
      </c>
      <c r="K804" s="2">
        <f t="shared" si="45"/>
        <v>39237097.253452301</v>
      </c>
      <c r="L804" s="2">
        <f>$C$2*시뮬레이션!F804*시뮬레이션!D804</f>
        <v>38861075.884941518</v>
      </c>
    </row>
    <row r="805" spans="2:12" x14ac:dyDescent="0.3">
      <c r="B805" s="1">
        <v>42077</v>
      </c>
      <c r="C805" s="46">
        <f>VLOOKUP(시뮬레이션!B805,시뮬레이션!$K:$Q,6,0)</f>
        <v>328.01699355359335</v>
      </c>
      <c r="D805" s="46">
        <f>VLOOKUP(시뮬레이션!B805,시뮬레이션!$K:$Q,7,0)</f>
        <v>73.336200153469406</v>
      </c>
      <c r="F805" s="5">
        <f t="shared" si="43"/>
        <v>42077</v>
      </c>
      <c r="G805" s="7">
        <f>C805*시뮬레이션!D805*시뮬레이션!F805</f>
        <v>35507934.64430292</v>
      </c>
      <c r="H805" s="2">
        <f>D805*시뮬레이션!E805*시뮬레이션!D805</f>
        <v>3729162.6091493815</v>
      </c>
      <c r="J805" s="5">
        <f t="shared" si="44"/>
        <v>42077</v>
      </c>
      <c r="K805" s="2">
        <f t="shared" si="45"/>
        <v>39237097.253452301</v>
      </c>
      <c r="L805" s="2">
        <f>$C$2*시뮬레이션!F805*시뮬레이션!D805</f>
        <v>38861075.884941518</v>
      </c>
    </row>
    <row r="806" spans="2:12" x14ac:dyDescent="0.3">
      <c r="B806" s="1">
        <v>42078</v>
      </c>
      <c r="C806" s="46">
        <f>VLOOKUP(시뮬레이션!B806,시뮬레이션!$K:$Q,6,0)</f>
        <v>328.01699355359335</v>
      </c>
      <c r="D806" s="46">
        <f>VLOOKUP(시뮬레이션!B806,시뮬레이션!$K:$Q,7,0)</f>
        <v>73.336200153469406</v>
      </c>
      <c r="F806" s="5">
        <f t="shared" si="43"/>
        <v>42078</v>
      </c>
      <c r="G806" s="7">
        <f>C806*시뮬레이션!D806*시뮬레이션!F806</f>
        <v>35507934.64430292</v>
      </c>
      <c r="H806" s="2">
        <f>D806*시뮬레이션!E806*시뮬레이션!D806</f>
        <v>3729162.6091493815</v>
      </c>
      <c r="J806" s="5">
        <f t="shared" si="44"/>
        <v>42078</v>
      </c>
      <c r="K806" s="2">
        <f t="shared" si="45"/>
        <v>39237097.253452301</v>
      </c>
      <c r="L806" s="2">
        <f>$C$2*시뮬레이션!F806*시뮬레이션!D806</f>
        <v>38861075.884941518</v>
      </c>
    </row>
    <row r="807" spans="2:12" x14ac:dyDescent="0.3">
      <c r="B807" s="1">
        <v>42079</v>
      </c>
      <c r="C807" s="46">
        <f>VLOOKUP(시뮬레이션!B807,시뮬레이션!$K:$Q,6,0)</f>
        <v>328.01699355359335</v>
      </c>
      <c r="D807" s="46">
        <f>VLOOKUP(시뮬레이션!B807,시뮬레이션!$K:$Q,7,0)</f>
        <v>73.336200153469406</v>
      </c>
      <c r="F807" s="5">
        <f t="shared" si="43"/>
        <v>42079</v>
      </c>
      <c r="G807" s="7">
        <f>C807*시뮬레이션!D807*시뮬레이션!F807</f>
        <v>36151209.951222047</v>
      </c>
      <c r="H807" s="2">
        <f>D807*시뮬레이션!E807*시뮬레이션!D807</f>
        <v>3821505.8155751531</v>
      </c>
      <c r="J807" s="5">
        <f t="shared" si="44"/>
        <v>42079</v>
      </c>
      <c r="K807" s="2">
        <f t="shared" si="45"/>
        <v>39972715.7667972</v>
      </c>
      <c r="L807" s="2">
        <f>$C$2*시뮬레이션!F807*시뮬레이션!D807</f>
        <v>39565097.979369476</v>
      </c>
    </row>
    <row r="808" spans="2:12" x14ac:dyDescent="0.3">
      <c r="B808" s="1">
        <v>42080</v>
      </c>
      <c r="C808" s="46">
        <f>VLOOKUP(시뮬레이션!B808,시뮬레이션!$K:$Q,6,0)</f>
        <v>328.01699355359335</v>
      </c>
      <c r="D808" s="46">
        <f>VLOOKUP(시뮬레이션!B808,시뮬레이션!$K:$Q,7,0)</f>
        <v>73.336200153469406</v>
      </c>
      <c r="F808" s="5">
        <f t="shared" si="43"/>
        <v>42080</v>
      </c>
      <c r="G808" s="7">
        <f>C808*시뮬레이션!D808*시뮬레이션!F808</f>
        <v>35800447.767309956</v>
      </c>
      <c r="H808" s="2">
        <f>D808*시뮬레이션!E808*시뮬레이션!D808</f>
        <v>3783077.4396345569</v>
      </c>
      <c r="J808" s="5">
        <f t="shared" si="44"/>
        <v>42080</v>
      </c>
      <c r="K808" s="2">
        <f t="shared" si="45"/>
        <v>39583525.20694451</v>
      </c>
      <c r="L808" s="2">
        <f>$C$2*시뮬레이션!F808*시뮬레이션!D808</f>
        <v>39181212.068146467</v>
      </c>
    </row>
    <row r="809" spans="2:12" x14ac:dyDescent="0.3">
      <c r="B809" s="1">
        <v>42081</v>
      </c>
      <c r="C809" s="46">
        <f>VLOOKUP(시뮬레이션!B809,시뮬레이션!$K:$Q,6,0)</f>
        <v>328.01699355359335</v>
      </c>
      <c r="D809" s="46">
        <f>VLOOKUP(시뮬레이션!B809,시뮬레이션!$K:$Q,7,0)</f>
        <v>73.336200153469406</v>
      </c>
      <c r="F809" s="5">
        <f t="shared" si="43"/>
        <v>42081</v>
      </c>
      <c r="G809" s="7">
        <f>C809*시뮬레이션!D809*시뮬레이션!F809</f>
        <v>36097414.016219772</v>
      </c>
      <c r="H809" s="2">
        <f>D809*시뮬레이션!E809*시뮬레이션!D809</f>
        <v>3815437.6941966787</v>
      </c>
      <c r="J809" s="5">
        <f t="shared" si="44"/>
        <v>42081</v>
      </c>
      <c r="K809" s="2">
        <f t="shared" si="45"/>
        <v>39912851.710416451</v>
      </c>
      <c r="L809" s="2">
        <f>$C$2*시뮬레이션!F809*시뮬레이션!D809</f>
        <v>39506221.901857041</v>
      </c>
    </row>
    <row r="810" spans="2:12" x14ac:dyDescent="0.3">
      <c r="B810" s="1">
        <v>42082</v>
      </c>
      <c r="C810" s="46">
        <f>VLOOKUP(시뮬레이션!B810,시뮬레이션!$K:$Q,6,0)</f>
        <v>328.01699355359335</v>
      </c>
      <c r="D810" s="46">
        <f>VLOOKUP(시뮬레이션!B810,시뮬레이션!$K:$Q,7,0)</f>
        <v>73.336200153469406</v>
      </c>
      <c r="F810" s="5">
        <f t="shared" si="43"/>
        <v>42082</v>
      </c>
      <c r="G810" s="7">
        <f>C810*시뮬레이션!D810*시뮬레이션!F810</f>
        <v>35773882.327036038</v>
      </c>
      <c r="H810" s="2">
        <f>D810*시뮬레이션!E810*시뮬레이션!D810</f>
        <v>3782639.917688679</v>
      </c>
      <c r="J810" s="5">
        <f t="shared" si="44"/>
        <v>42082</v>
      </c>
      <c r="K810" s="2">
        <f t="shared" si="45"/>
        <v>39556522.244724721</v>
      </c>
      <c r="L810" s="2">
        <f>$C$2*시뮬레이션!F810*시뮬레이션!D810</f>
        <v>39152137.95835261</v>
      </c>
    </row>
    <row r="811" spans="2:12" x14ac:dyDescent="0.3">
      <c r="B811" s="1">
        <v>42083</v>
      </c>
      <c r="C811" s="46">
        <f>VLOOKUP(시뮬레이션!B811,시뮬레이션!$K:$Q,6,0)</f>
        <v>328.01699355359335</v>
      </c>
      <c r="D811" s="46">
        <f>VLOOKUP(시뮬레이션!B811,시뮬레이션!$K:$Q,7,0)</f>
        <v>73.336200153469406</v>
      </c>
      <c r="F811" s="5">
        <f t="shared" si="43"/>
        <v>42083</v>
      </c>
      <c r="G811" s="7">
        <f>C811*시뮬레이션!D811*시뮬레이션!F811</f>
        <v>36466321.608189762</v>
      </c>
      <c r="H811" s="2">
        <f>D811*시뮬레이션!E811*시뮬레이션!D811</f>
        <v>3848152.1993882302</v>
      </c>
      <c r="J811" s="5">
        <f t="shared" si="44"/>
        <v>42083</v>
      </c>
      <c r="K811" s="2">
        <f t="shared" si="45"/>
        <v>40314473.80757799</v>
      </c>
      <c r="L811" s="2">
        <f>$C$2*시뮬레이션!F811*시뮬레이션!D811</f>
        <v>39909966.756906696</v>
      </c>
    </row>
    <row r="812" spans="2:12" x14ac:dyDescent="0.3">
      <c r="B812" s="1">
        <v>42084</v>
      </c>
      <c r="C812" s="46">
        <f>VLOOKUP(시뮬레이션!B812,시뮬레이션!$K:$Q,6,0)</f>
        <v>328.01699355359335</v>
      </c>
      <c r="D812" s="46">
        <f>VLOOKUP(시뮬레이션!B812,시뮬레이션!$K:$Q,7,0)</f>
        <v>73.336200153469406</v>
      </c>
      <c r="F812" s="5">
        <f t="shared" si="43"/>
        <v>42084</v>
      </c>
      <c r="G812" s="7">
        <f>C812*시뮬레이션!D812*시뮬레이션!F812</f>
        <v>36466321.608189762</v>
      </c>
      <c r="H812" s="2">
        <f>D812*시뮬레이션!E812*시뮬레이션!D812</f>
        <v>3848152.1993882302</v>
      </c>
      <c r="J812" s="5">
        <f t="shared" si="44"/>
        <v>42084</v>
      </c>
      <c r="K812" s="2">
        <f t="shared" si="45"/>
        <v>40314473.80757799</v>
      </c>
      <c r="L812" s="2">
        <f>$C$2*시뮬레이션!F812*시뮬레이션!D812</f>
        <v>39909966.756906696</v>
      </c>
    </row>
    <row r="813" spans="2:12" x14ac:dyDescent="0.3">
      <c r="B813" s="1">
        <v>42085</v>
      </c>
      <c r="C813" s="46">
        <f>VLOOKUP(시뮬레이션!B813,시뮬레이션!$K:$Q,6,0)</f>
        <v>328.01699355359335</v>
      </c>
      <c r="D813" s="46">
        <f>VLOOKUP(시뮬레이션!B813,시뮬레이션!$K:$Q,7,0)</f>
        <v>73.336200153469406</v>
      </c>
      <c r="F813" s="5">
        <f t="shared" si="43"/>
        <v>42085</v>
      </c>
      <c r="G813" s="7">
        <f>C813*시뮬레이션!D813*시뮬레이션!F813</f>
        <v>36466321.608189762</v>
      </c>
      <c r="H813" s="2">
        <f>D813*시뮬레이션!E813*시뮬레이션!D813</f>
        <v>3848152.1993882302</v>
      </c>
      <c r="J813" s="5">
        <f t="shared" si="44"/>
        <v>42085</v>
      </c>
      <c r="K813" s="2">
        <f t="shared" si="45"/>
        <v>40314473.80757799</v>
      </c>
      <c r="L813" s="2">
        <f>$C$2*시뮬레이션!F813*시뮬레이션!D813</f>
        <v>39909966.756906696</v>
      </c>
    </row>
    <row r="814" spans="2:12" x14ac:dyDescent="0.3">
      <c r="B814" s="1">
        <v>42086</v>
      </c>
      <c r="C814" s="46">
        <f>VLOOKUP(시뮬레이션!B814,시뮬레이션!$K:$Q,6,0)</f>
        <v>328.01699355359335</v>
      </c>
      <c r="D814" s="46">
        <f>VLOOKUP(시뮬레이션!B814,시뮬레이션!$K:$Q,7,0)</f>
        <v>73.336200153469406</v>
      </c>
      <c r="F814" s="5">
        <f t="shared" si="43"/>
        <v>42086</v>
      </c>
      <c r="G814" s="7">
        <f>C814*시뮬레이션!D814*시뮬레이션!F814</f>
        <v>35893757.777415164</v>
      </c>
      <c r="H814" s="2">
        <f>D814*시뮬레이션!E814*시뮬레이션!D814</f>
        <v>3817042.4843677916</v>
      </c>
      <c r="J814" s="5">
        <f t="shared" si="44"/>
        <v>42086</v>
      </c>
      <c r="K814" s="2">
        <f t="shared" si="45"/>
        <v>39710800.261782959</v>
      </c>
      <c r="L814" s="2">
        <f>$C$2*시뮬레이션!F814*시뮬레이션!D814</f>
        <v>39283333.676171474</v>
      </c>
    </row>
    <row r="815" spans="2:12" x14ac:dyDescent="0.3">
      <c r="B815" s="1">
        <v>42087</v>
      </c>
      <c r="C815" s="46">
        <f>VLOOKUP(시뮬레이션!B815,시뮬레이션!$K:$Q,6,0)</f>
        <v>328.01699355359335</v>
      </c>
      <c r="D815" s="46">
        <f>VLOOKUP(시뮬레이션!B815,시뮬레이션!$K:$Q,7,0)</f>
        <v>73.336200153469406</v>
      </c>
      <c r="F815" s="5">
        <f t="shared" si="43"/>
        <v>42087</v>
      </c>
      <c r="G815" s="7">
        <f>C815*시뮬레이션!D815*시뮬레이션!F815</f>
        <v>35273755.144981861</v>
      </c>
      <c r="H815" s="2">
        <f>D815*시뮬레이션!E815*시뮬레이션!D815</f>
        <v>3750827.1922373609</v>
      </c>
      <c r="J815" s="5">
        <f t="shared" si="44"/>
        <v>42087</v>
      </c>
      <c r="K815" s="2">
        <f t="shared" si="45"/>
        <v>39024582.337219223</v>
      </c>
      <c r="L815" s="2">
        <f>$C$2*시뮬레이션!F815*시뮬레이션!D815</f>
        <v>38604781.978101373</v>
      </c>
    </row>
    <row r="816" spans="2:12" x14ac:dyDescent="0.3">
      <c r="B816" s="1">
        <v>42088</v>
      </c>
      <c r="C816" s="46">
        <f>VLOOKUP(시뮬레이션!B816,시뮬레이션!$K:$Q,6,0)</f>
        <v>328.01699355359335</v>
      </c>
      <c r="D816" s="46">
        <f>VLOOKUP(시뮬레이션!B816,시뮬레이션!$K:$Q,7,0)</f>
        <v>73.336200153469406</v>
      </c>
      <c r="F816" s="5">
        <f t="shared" si="43"/>
        <v>42088</v>
      </c>
      <c r="G816" s="7">
        <f>C816*시뮬레이션!D816*시뮬레이션!F816</f>
        <v>33426796.255711015</v>
      </c>
      <c r="H816" s="2">
        <f>D816*시뮬레이션!E816*시뮬레이션!D816</f>
        <v>3552563.0187361459</v>
      </c>
      <c r="J816" s="5">
        <f t="shared" si="44"/>
        <v>42088</v>
      </c>
      <c r="K816" s="2">
        <f t="shared" si="45"/>
        <v>36979359.274447158</v>
      </c>
      <c r="L816" s="2">
        <f>$C$2*시뮬레이션!F816*시뮬레이션!D816</f>
        <v>36583408.156410009</v>
      </c>
    </row>
    <row r="817" spans="2:12" x14ac:dyDescent="0.3">
      <c r="B817" s="1">
        <v>42089</v>
      </c>
      <c r="C817" s="46">
        <f>VLOOKUP(시뮬레이션!B817,시뮬레이션!$K:$Q,6,0)</f>
        <v>328.01699355359335</v>
      </c>
      <c r="D817" s="46">
        <f>VLOOKUP(시뮬레이션!B817,시뮬레이션!$K:$Q,7,0)</f>
        <v>73.336200153469406</v>
      </c>
      <c r="F817" s="5">
        <f t="shared" si="43"/>
        <v>42089</v>
      </c>
      <c r="G817" s="7">
        <f>C817*시뮬레이션!D817*시뮬레이션!F817</f>
        <v>33174843.286801063</v>
      </c>
      <c r="H817" s="2">
        <f>D817*시뮬레이션!E817*시뮬레이션!D817</f>
        <v>3555578.3499786374</v>
      </c>
      <c r="J817" s="5">
        <f t="shared" si="44"/>
        <v>42089</v>
      </c>
      <c r="K817" s="2">
        <f t="shared" si="45"/>
        <v>36730421.636779703</v>
      </c>
      <c r="L817" s="2">
        <f>$C$2*시뮬레이션!F817*시뮬레이션!D817</f>
        <v>36307662.36769186</v>
      </c>
    </row>
    <row r="818" spans="2:12" x14ac:dyDescent="0.3">
      <c r="B818" s="1">
        <v>42090</v>
      </c>
      <c r="C818" s="46">
        <f>VLOOKUP(시뮬레이션!B818,시뮬레이션!$K:$Q,6,0)</f>
        <v>328.01699355359335</v>
      </c>
      <c r="D818" s="46">
        <f>VLOOKUP(시뮬레이션!B818,시뮬레이션!$K:$Q,7,0)</f>
        <v>73.336200153469406</v>
      </c>
      <c r="F818" s="5">
        <f t="shared" si="43"/>
        <v>42090</v>
      </c>
      <c r="G818" s="7">
        <f>C818*시뮬레이션!D818*시뮬레이션!F818</f>
        <v>33980438.754229464</v>
      </c>
      <c r="H818" s="2">
        <f>D818*시뮬레이션!E818*시뮬레이션!D818</f>
        <v>3614176.6211776617</v>
      </c>
      <c r="J818" s="5">
        <f t="shared" si="44"/>
        <v>42090</v>
      </c>
      <c r="K818" s="2">
        <f t="shared" si="45"/>
        <v>37594615.375407122</v>
      </c>
      <c r="L818" s="2">
        <f>$C$2*시뮬레이션!F818*시뮬레이션!D818</f>
        <v>37189333.09582369</v>
      </c>
    </row>
    <row r="819" spans="2:12" x14ac:dyDescent="0.3">
      <c r="B819" s="1">
        <v>42091</v>
      </c>
      <c r="C819" s="46">
        <f>VLOOKUP(시뮬레이션!B819,시뮬레이션!$K:$Q,6,0)</f>
        <v>328.01699355359335</v>
      </c>
      <c r="D819" s="46">
        <f>VLOOKUP(시뮬레이션!B819,시뮬레이션!$K:$Q,7,0)</f>
        <v>73.336200153469406</v>
      </c>
      <c r="F819" s="5">
        <f t="shared" si="43"/>
        <v>42091</v>
      </c>
      <c r="G819" s="7">
        <f>C819*시뮬레이션!D819*시뮬레이션!F819</f>
        <v>33980438.754229464</v>
      </c>
      <c r="H819" s="2">
        <f>D819*시뮬레이션!E819*시뮬레이션!D819</f>
        <v>3614176.6211776617</v>
      </c>
      <c r="J819" s="5">
        <f t="shared" si="44"/>
        <v>42091</v>
      </c>
      <c r="K819" s="2">
        <f t="shared" si="45"/>
        <v>37594615.375407122</v>
      </c>
      <c r="L819" s="2">
        <f>$C$2*시뮬레이션!F819*시뮬레이션!D819</f>
        <v>37189333.09582369</v>
      </c>
    </row>
    <row r="820" spans="2:12" x14ac:dyDescent="0.3">
      <c r="B820" s="1">
        <v>42092</v>
      </c>
      <c r="C820" s="46">
        <f>VLOOKUP(시뮬레이션!B820,시뮬레이션!$K:$Q,6,0)</f>
        <v>328.01699355359335</v>
      </c>
      <c r="D820" s="46">
        <f>VLOOKUP(시뮬레이션!B820,시뮬레이션!$K:$Q,7,0)</f>
        <v>73.336200153469406</v>
      </c>
      <c r="F820" s="5">
        <f t="shared" si="43"/>
        <v>42092</v>
      </c>
      <c r="G820" s="7">
        <f>C820*시뮬레이션!D820*시뮬레이션!F820</f>
        <v>33980438.754229464</v>
      </c>
      <c r="H820" s="2">
        <f>D820*시뮬레이션!E820*시뮬레이션!D820</f>
        <v>3614176.6211776617</v>
      </c>
      <c r="J820" s="5">
        <f t="shared" si="44"/>
        <v>42092</v>
      </c>
      <c r="K820" s="2">
        <f t="shared" si="45"/>
        <v>37594615.375407122</v>
      </c>
      <c r="L820" s="2">
        <f>$C$2*시뮬레이션!F820*시뮬레이션!D820</f>
        <v>37189333.09582369</v>
      </c>
    </row>
    <row r="821" spans="2:12" x14ac:dyDescent="0.3">
      <c r="B821" s="1">
        <v>42093</v>
      </c>
      <c r="C821" s="46">
        <f>VLOOKUP(시뮬레이션!B821,시뮬레이션!$K:$Q,6,0)</f>
        <v>328.01699355359335</v>
      </c>
      <c r="D821" s="46">
        <f>VLOOKUP(시뮬레이션!B821,시뮬레이션!$K:$Q,7,0)</f>
        <v>73.336200153469406</v>
      </c>
      <c r="F821" s="5">
        <f t="shared" si="43"/>
        <v>42093</v>
      </c>
      <c r="G821" s="7">
        <f>C821*시뮬레이션!D821*시뮬레이션!F821</f>
        <v>34464645.631501518</v>
      </c>
      <c r="H821" s="2">
        <f>D821*시뮬레이션!E821*시뮬레이션!D821</f>
        <v>3669923.8903476503</v>
      </c>
      <c r="J821" s="5">
        <f t="shared" si="44"/>
        <v>42093</v>
      </c>
      <c r="K821" s="2">
        <f t="shared" si="45"/>
        <v>38134569.52184917</v>
      </c>
      <c r="L821" s="2">
        <f>$C$2*시뮬레이션!F821*시뮬레이션!D821</f>
        <v>37719265.359983094</v>
      </c>
    </row>
    <row r="822" spans="2:12" x14ac:dyDescent="0.3">
      <c r="B822" s="1">
        <v>42094</v>
      </c>
      <c r="C822" s="46">
        <f>VLOOKUP(시뮬레이션!B822,시뮬레이션!$K:$Q,6,0)</f>
        <v>328.01699355359335</v>
      </c>
      <c r="D822" s="46">
        <f>VLOOKUP(시뮬레이션!B822,시뮬레이션!$K:$Q,7,0)</f>
        <v>73.336200153469406</v>
      </c>
      <c r="F822" s="5">
        <f t="shared" si="43"/>
        <v>42094</v>
      </c>
      <c r="G822" s="7">
        <f>C822*시뮬레이션!D822*시뮬레이션!F822</f>
        <v>34220239.021545254</v>
      </c>
      <c r="H822" s="2">
        <f>D822*시뮬레이션!E822*시뮬레이션!D822</f>
        <v>3640896.5388044515</v>
      </c>
      <c r="J822" s="5">
        <f t="shared" si="44"/>
        <v>42094</v>
      </c>
      <c r="K822" s="2">
        <f t="shared" si="45"/>
        <v>37861135.560349703</v>
      </c>
      <c r="L822" s="2">
        <f>$C$2*시뮬레이션!F822*시뮬레이션!D822</f>
        <v>37451778.559879519</v>
      </c>
    </row>
    <row r="823" spans="2:12" x14ac:dyDescent="0.3">
      <c r="B823" s="1">
        <v>42095</v>
      </c>
      <c r="C823" s="46">
        <f>VLOOKUP(시뮬레이션!B823,시뮬레이션!$K:$Q,6,0)</f>
        <v>328.01699355359335</v>
      </c>
      <c r="D823" s="46">
        <f>VLOOKUP(시뮬레이션!B823,시뮬레이션!$K:$Q,7,0)</f>
        <v>73.336200153469406</v>
      </c>
      <c r="F823" s="5">
        <f t="shared" si="43"/>
        <v>42095</v>
      </c>
      <c r="G823" s="7">
        <f>C823*시뮬레이션!D823*시뮬레이션!F823</f>
        <v>33773014.256202914</v>
      </c>
      <c r="H823" s="2">
        <f>D823*시뮬레이션!E823*시뮬레이션!D823</f>
        <v>3590144.9416084765</v>
      </c>
      <c r="J823" s="5">
        <f t="shared" si="44"/>
        <v>42095</v>
      </c>
      <c r="K823" s="2">
        <f t="shared" si="45"/>
        <v>37363159.197811387</v>
      </c>
      <c r="L823" s="2">
        <f>$C$2*시뮬레이션!F823*시뮬레이션!D823</f>
        <v>36962320.760723002</v>
      </c>
    </row>
    <row r="824" spans="2:12" x14ac:dyDescent="0.3">
      <c r="B824" s="1">
        <v>42096</v>
      </c>
      <c r="C824" s="46">
        <f>VLOOKUP(시뮬레이션!B824,시뮬레이션!$K:$Q,6,0)</f>
        <v>328.01699355359335</v>
      </c>
      <c r="D824" s="46">
        <f>VLOOKUP(시뮬레이션!B824,시뮬레이션!$K:$Q,7,0)</f>
        <v>73.336200153469406</v>
      </c>
      <c r="F824" s="5">
        <f t="shared" si="43"/>
        <v>42096</v>
      </c>
      <c r="G824" s="7">
        <f>C824*시뮬레이션!D824*시뮬레이션!F824</f>
        <v>33492260.411207974</v>
      </c>
      <c r="H824" s="2">
        <f>D824*시뮬레이션!E824*시뮬레이션!D824</f>
        <v>3550127.0461562201</v>
      </c>
      <c r="J824" s="5">
        <f t="shared" si="44"/>
        <v>42096</v>
      </c>
      <c r="K824" s="2">
        <f t="shared" si="45"/>
        <v>37042387.457364194</v>
      </c>
      <c r="L824" s="2">
        <f>$C$2*시뮬레이션!F824*시뮬레이션!D824</f>
        <v>36655054.326202631</v>
      </c>
    </row>
    <row r="825" spans="2:12" x14ac:dyDescent="0.3">
      <c r="B825" s="1">
        <v>42097</v>
      </c>
      <c r="C825" s="46">
        <f>VLOOKUP(시뮬레이션!B825,시뮬레이션!$K:$Q,6,0)</f>
        <v>328.01699355359335</v>
      </c>
      <c r="D825" s="46">
        <f>VLOOKUP(시뮬레이션!B825,시뮬레이션!$K:$Q,7,0)</f>
        <v>73.336200153469406</v>
      </c>
      <c r="F825" s="5">
        <f t="shared" si="43"/>
        <v>42097</v>
      </c>
      <c r="G825" s="7">
        <f>C825*시뮬레이션!D825*시뮬레이션!F825</f>
        <v>33414303.892520029</v>
      </c>
      <c r="H825" s="2">
        <f>D825*시뮬레이션!E825*시뮬레이션!D825</f>
        <v>3541863.7775078719</v>
      </c>
      <c r="J825" s="5">
        <f t="shared" si="44"/>
        <v>42097</v>
      </c>
      <c r="K825" s="2">
        <f t="shared" si="45"/>
        <v>36956167.670027904</v>
      </c>
      <c r="L825" s="2">
        <f>$C$2*시뮬레이션!F825*시뮬레이션!D825</f>
        <v>36569736.094691686</v>
      </c>
    </row>
    <row r="826" spans="2:12" x14ac:dyDescent="0.3">
      <c r="B826" s="1">
        <v>42098</v>
      </c>
      <c r="C826" s="46">
        <f>VLOOKUP(시뮬레이션!B826,시뮬레이션!$K:$Q,6,0)</f>
        <v>328.01699355359335</v>
      </c>
      <c r="D826" s="46">
        <f>VLOOKUP(시뮬레이션!B826,시뮬레이션!$K:$Q,7,0)</f>
        <v>73.336200153469406</v>
      </c>
      <c r="F826" s="5">
        <f t="shared" si="43"/>
        <v>42098</v>
      </c>
      <c r="G826" s="7">
        <f>C826*시뮬레이션!D826*시뮬레이션!F826</f>
        <v>33414303.892520029</v>
      </c>
      <c r="H826" s="2">
        <f>D826*시뮬레이션!E826*시뮬레이션!D826</f>
        <v>3541863.7775078719</v>
      </c>
      <c r="J826" s="5">
        <f t="shared" si="44"/>
        <v>42098</v>
      </c>
      <c r="K826" s="2">
        <f t="shared" si="45"/>
        <v>36956167.670027904</v>
      </c>
      <c r="L826" s="2">
        <f>$C$2*시뮬레이션!F826*시뮬레이션!D826</f>
        <v>36569736.094691686</v>
      </c>
    </row>
    <row r="827" spans="2:12" x14ac:dyDescent="0.3">
      <c r="B827" s="1">
        <v>42099</v>
      </c>
      <c r="C827" s="46">
        <f>VLOOKUP(시뮬레이션!B827,시뮬레이션!$K:$Q,6,0)</f>
        <v>328.01699355359335</v>
      </c>
      <c r="D827" s="46">
        <f>VLOOKUP(시뮬레이션!B827,시뮬레이션!$K:$Q,7,0)</f>
        <v>73.336200153469406</v>
      </c>
      <c r="F827" s="5">
        <f t="shared" si="43"/>
        <v>42099</v>
      </c>
      <c r="G827" s="7">
        <f>C827*시뮬레이션!D827*시뮬레이션!F827</f>
        <v>33414303.892520029</v>
      </c>
      <c r="H827" s="2">
        <f>D827*시뮬레이션!E827*시뮬레이션!D827</f>
        <v>3541863.7775078719</v>
      </c>
      <c r="J827" s="5">
        <f t="shared" si="44"/>
        <v>42099</v>
      </c>
      <c r="K827" s="2">
        <f t="shared" si="45"/>
        <v>36956167.670027904</v>
      </c>
      <c r="L827" s="2">
        <f>$C$2*시뮬레이션!F827*시뮬레이션!D827</f>
        <v>36569736.094691686</v>
      </c>
    </row>
    <row r="828" spans="2:12" x14ac:dyDescent="0.3">
      <c r="B828" s="1">
        <v>42100</v>
      </c>
      <c r="C828" s="46">
        <f>VLOOKUP(시뮬레이션!B828,시뮬레이션!$K:$Q,6,0)</f>
        <v>328.01699355359335</v>
      </c>
      <c r="D828" s="46">
        <f>VLOOKUP(시뮬레이션!B828,시뮬레이션!$K:$Q,7,0)</f>
        <v>73.336200153469406</v>
      </c>
      <c r="F828" s="5">
        <f t="shared" si="43"/>
        <v>42100</v>
      </c>
      <c r="G828" s="7">
        <f>C828*시뮬레이션!D828*시뮬레이션!F828</f>
        <v>33317188.065247111</v>
      </c>
      <c r="H828" s="2">
        <f>D828*시뮬레이션!E828*시뮬레이션!D828</f>
        <v>3528437.3970621252</v>
      </c>
      <c r="J828" s="5">
        <f t="shared" si="44"/>
        <v>42100</v>
      </c>
      <c r="K828" s="2">
        <f t="shared" si="45"/>
        <v>36845625.462309234</v>
      </c>
      <c r="L828" s="2">
        <f>$C$2*시뮬레이션!F828*시뮬레이션!D828</f>
        <v>36463449.272574663</v>
      </c>
    </row>
    <row r="829" spans="2:12" x14ac:dyDescent="0.3">
      <c r="B829" s="1">
        <v>42101</v>
      </c>
      <c r="C829" s="46">
        <f>VLOOKUP(시뮬레이션!B829,시뮬레이션!$K:$Q,6,0)</f>
        <v>328.01699355359335</v>
      </c>
      <c r="D829" s="46">
        <f>VLOOKUP(시뮬레이션!B829,시뮬레이션!$K:$Q,7,0)</f>
        <v>73.336200153469406</v>
      </c>
      <c r="F829" s="5">
        <f t="shared" si="43"/>
        <v>42101</v>
      </c>
      <c r="G829" s="7">
        <f>C829*시뮬레이션!D829*시뮬레이션!F829</f>
        <v>33435868.549718726</v>
      </c>
      <c r="H829" s="2">
        <f>D829*시뮬레이션!E829*시뮬레이션!D829</f>
        <v>3530067.968038131</v>
      </c>
      <c r="J829" s="5">
        <f t="shared" si="44"/>
        <v>42101</v>
      </c>
      <c r="K829" s="2">
        <f t="shared" si="45"/>
        <v>36965936.517756857</v>
      </c>
      <c r="L829" s="2">
        <f>$C$2*시뮬레이션!F829*시뮬레이션!D829</f>
        <v>36593337.17958232</v>
      </c>
    </row>
    <row r="830" spans="2:12" x14ac:dyDescent="0.3">
      <c r="B830" s="1">
        <v>42102</v>
      </c>
      <c r="C830" s="46">
        <f>VLOOKUP(시뮬레이션!B830,시뮬레이션!$K:$Q,6,0)</f>
        <v>328.01699355359335</v>
      </c>
      <c r="D830" s="46">
        <f>VLOOKUP(시뮬레이션!B830,시뮬레이션!$K:$Q,7,0)</f>
        <v>73.336200153469406</v>
      </c>
      <c r="F830" s="5">
        <f t="shared" si="43"/>
        <v>42102</v>
      </c>
      <c r="G830" s="7">
        <f>C830*시뮬레이션!D830*시뮬레이션!F830</f>
        <v>33709483.104848973</v>
      </c>
      <c r="H830" s="2">
        <f>D830*시뮬레이션!E830*시뮬레이션!D830</f>
        <v>3553447.1535482779</v>
      </c>
      <c r="J830" s="5">
        <f t="shared" si="44"/>
        <v>42102</v>
      </c>
      <c r="K830" s="2">
        <f t="shared" si="45"/>
        <v>37262930.258397251</v>
      </c>
      <c r="L830" s="2">
        <f>$C$2*시뮬레이션!F830*시뮬레이션!D830</f>
        <v>36892790.135566823</v>
      </c>
    </row>
    <row r="831" spans="2:12" x14ac:dyDescent="0.3">
      <c r="B831" s="1">
        <v>42103</v>
      </c>
      <c r="C831" s="46">
        <f>VLOOKUP(시뮬레이션!B831,시뮬레이션!$K:$Q,6,0)</f>
        <v>328.01699355359335</v>
      </c>
      <c r="D831" s="46">
        <f>VLOOKUP(시뮬레이션!B831,시뮬레이션!$K:$Q,7,0)</f>
        <v>73.336200153469406</v>
      </c>
      <c r="F831" s="5">
        <f t="shared" si="43"/>
        <v>42103</v>
      </c>
      <c r="G831" s="7">
        <f>C831*시뮬레이션!D831*시뮬레이션!F831</f>
        <v>34193462.502335981</v>
      </c>
      <c r="H831" s="2">
        <f>D831*시뮬레이션!E831*시뮬레이션!D831</f>
        <v>3595139.3700205432</v>
      </c>
      <c r="J831" s="5">
        <f t="shared" si="44"/>
        <v>42103</v>
      </c>
      <c r="K831" s="2">
        <f t="shared" si="45"/>
        <v>37788601.872356527</v>
      </c>
      <c r="L831" s="2">
        <f>$C$2*시뮬레이션!F831*시뮬레이션!D831</f>
        <v>37422473.43821165</v>
      </c>
    </row>
    <row r="832" spans="2:12" x14ac:dyDescent="0.3">
      <c r="B832" s="1">
        <v>42104</v>
      </c>
      <c r="C832" s="46">
        <f>VLOOKUP(시뮬레이션!B832,시뮬레이션!$K:$Q,6,0)</f>
        <v>328.01699355359335</v>
      </c>
      <c r="D832" s="46">
        <f>VLOOKUP(시뮬레이션!B832,시뮬레이션!$K:$Q,7,0)</f>
        <v>73.336200153469406</v>
      </c>
      <c r="F832" s="5">
        <f t="shared" si="43"/>
        <v>42104</v>
      </c>
      <c r="G832" s="7">
        <f>C832*시뮬레이션!D832*시뮬레이션!F832</f>
        <v>34340840.291526869</v>
      </c>
      <c r="H832" s="2">
        <f>D832*시뮬레이션!E832*시뮬레이션!D832</f>
        <v>3601178.2749489867</v>
      </c>
      <c r="J832" s="5">
        <f t="shared" si="44"/>
        <v>42104</v>
      </c>
      <c r="K832" s="2">
        <f t="shared" si="45"/>
        <v>37942018.566475853</v>
      </c>
      <c r="L832" s="2">
        <f>$C$2*시뮬레이션!F832*시뮬레이션!D832</f>
        <v>37583768.639041387</v>
      </c>
    </row>
    <row r="833" spans="2:12" x14ac:dyDescent="0.3">
      <c r="B833" s="1">
        <v>42105</v>
      </c>
      <c r="C833" s="46">
        <f>VLOOKUP(시뮬레이션!B833,시뮬레이션!$K:$Q,6,0)</f>
        <v>328.01699355359335</v>
      </c>
      <c r="D833" s="46">
        <f>VLOOKUP(시뮬레이션!B833,시뮬레이션!$K:$Q,7,0)</f>
        <v>73.336200153469406</v>
      </c>
      <c r="F833" s="5">
        <f t="shared" si="43"/>
        <v>42105</v>
      </c>
      <c r="G833" s="7">
        <f>C833*시뮬레이션!D833*시뮬레이션!F833</f>
        <v>34340840.291526869</v>
      </c>
      <c r="H833" s="2">
        <f>D833*시뮬레이션!E833*시뮬레이션!D833</f>
        <v>3601178.2749489867</v>
      </c>
      <c r="J833" s="5">
        <f t="shared" si="44"/>
        <v>42105</v>
      </c>
      <c r="K833" s="2">
        <f t="shared" si="45"/>
        <v>37942018.566475853</v>
      </c>
      <c r="L833" s="2">
        <f>$C$2*시뮬레이션!F833*시뮬레이션!D833</f>
        <v>37583768.639041387</v>
      </c>
    </row>
    <row r="834" spans="2:12" x14ac:dyDescent="0.3">
      <c r="B834" s="1">
        <v>42106</v>
      </c>
      <c r="C834" s="46">
        <f>VLOOKUP(시뮬레이션!B834,시뮬레이션!$K:$Q,6,0)</f>
        <v>328.01699355359335</v>
      </c>
      <c r="D834" s="46">
        <f>VLOOKUP(시뮬레이션!B834,시뮬레이션!$K:$Q,7,0)</f>
        <v>73.336200153469406</v>
      </c>
      <c r="F834" s="5">
        <f t="shared" si="43"/>
        <v>42106</v>
      </c>
      <c r="G834" s="7">
        <f>C834*시뮬레이션!D834*시뮬레이션!F834</f>
        <v>34340840.291526869</v>
      </c>
      <c r="H834" s="2">
        <f>D834*시뮬레이션!E834*시뮬레이션!D834</f>
        <v>3601178.2749489867</v>
      </c>
      <c r="J834" s="5">
        <f t="shared" si="44"/>
        <v>42106</v>
      </c>
      <c r="K834" s="2">
        <f t="shared" si="45"/>
        <v>37942018.566475853</v>
      </c>
      <c r="L834" s="2">
        <f>$C$2*시뮬레이션!F834*시뮬레이션!D834</f>
        <v>37583768.639041387</v>
      </c>
    </row>
    <row r="835" spans="2:12" x14ac:dyDescent="0.3">
      <c r="B835" s="1">
        <v>42107</v>
      </c>
      <c r="C835" s="46">
        <f>VLOOKUP(시뮬레이션!B835,시뮬레이션!$K:$Q,6,0)</f>
        <v>328.01699355359335</v>
      </c>
      <c r="D835" s="46">
        <f>VLOOKUP(시뮬레이션!B835,시뮬레이션!$K:$Q,7,0)</f>
        <v>73.336200153469406</v>
      </c>
      <c r="F835" s="5">
        <f t="shared" ref="F835:F898" si="46">B835</f>
        <v>42107</v>
      </c>
      <c r="G835" s="7">
        <f>C835*시뮬레이션!D835*시뮬레이션!F835</f>
        <v>34317990.709760182</v>
      </c>
      <c r="H835" s="2">
        <f>D835*시뮬레이션!E835*시뮬레이션!D835</f>
        <v>3591933.3568015131</v>
      </c>
      <c r="J835" s="5">
        <f t="shared" ref="J835:J898" si="47">B835</f>
        <v>42107</v>
      </c>
      <c r="K835" s="2">
        <f t="shared" ref="K835:K898" si="48">SUM(G835:H835)</f>
        <v>37909924.066561691</v>
      </c>
      <c r="L835" s="2">
        <f>$C$2*시뮬레이션!F835*시뮬레이션!D835</f>
        <v>37558761.289561063</v>
      </c>
    </row>
    <row r="836" spans="2:12" x14ac:dyDescent="0.3">
      <c r="B836" s="1">
        <v>42108</v>
      </c>
      <c r="C836" s="46">
        <f>VLOOKUP(시뮬레이션!B836,시뮬레이션!$K:$Q,6,0)</f>
        <v>328.01699355359335</v>
      </c>
      <c r="D836" s="46">
        <f>VLOOKUP(시뮬레이션!B836,시뮬레이션!$K:$Q,7,0)</f>
        <v>73.336200153469406</v>
      </c>
      <c r="F836" s="5">
        <f t="shared" si="46"/>
        <v>42108</v>
      </c>
      <c r="G836" s="7">
        <f>C836*시뮬레이션!D836*시뮬레이션!F836</f>
        <v>33837072.530865505</v>
      </c>
      <c r="H836" s="2">
        <f>D836*시뮬레이션!E836*시뮬레이션!D836</f>
        <v>3557561.27450033</v>
      </c>
      <c r="J836" s="5">
        <f t="shared" si="47"/>
        <v>42108</v>
      </c>
      <c r="K836" s="2">
        <f t="shared" si="48"/>
        <v>37394633.805365838</v>
      </c>
      <c r="L836" s="2">
        <f>$C$2*시뮬레이션!F836*시뮬레이션!D836</f>
        <v>37032428.28732679</v>
      </c>
    </row>
    <row r="837" spans="2:12" x14ac:dyDescent="0.3">
      <c r="B837" s="1">
        <v>42109</v>
      </c>
      <c r="C837" s="46">
        <f>VLOOKUP(시뮬레이션!B837,시뮬레이션!$K:$Q,6,0)</f>
        <v>328.01699355359335</v>
      </c>
      <c r="D837" s="46">
        <f>VLOOKUP(시뮬레이션!B837,시뮬레이션!$K:$Q,7,0)</f>
        <v>73.336200153469406</v>
      </c>
      <c r="F837" s="5">
        <f t="shared" si="46"/>
        <v>42109</v>
      </c>
      <c r="G837" s="7">
        <f>C837*시뮬레이션!D837*시뮬레이션!F837</f>
        <v>34485434.364501961</v>
      </c>
      <c r="H837" s="2">
        <f>D837*시뮬레이션!E837*시뮬레이션!D837</f>
        <v>3601152.5672877864</v>
      </c>
      <c r="J837" s="5">
        <f t="shared" si="47"/>
        <v>42109</v>
      </c>
      <c r="K837" s="2">
        <f t="shared" si="48"/>
        <v>38086586.931789748</v>
      </c>
      <c r="L837" s="2">
        <f>$C$2*시뮬레이션!F837*시뮬레이션!D837</f>
        <v>37742017.247378819</v>
      </c>
    </row>
    <row r="838" spans="2:12" x14ac:dyDescent="0.3">
      <c r="B838" s="1">
        <v>42110</v>
      </c>
      <c r="C838" s="46">
        <f>VLOOKUP(시뮬레이션!B838,시뮬레이션!$K:$Q,6,0)</f>
        <v>328.01699355359335</v>
      </c>
      <c r="D838" s="46">
        <f>VLOOKUP(시뮬레이션!B838,시뮬레이션!$K:$Q,7,0)</f>
        <v>73.336200153469406</v>
      </c>
      <c r="F838" s="5">
        <f t="shared" si="46"/>
        <v>42110</v>
      </c>
      <c r="G838" s="7">
        <f>C838*시뮬레이션!D838*시뮬레이션!F838</f>
        <v>34082778.908158712</v>
      </c>
      <c r="H838" s="2">
        <f>D838*시뮬레이션!E838*시뮬레이션!D838</f>
        <v>3552493.2581341006</v>
      </c>
      <c r="J838" s="5">
        <f t="shared" si="47"/>
        <v>42110</v>
      </c>
      <c r="K838" s="2">
        <f t="shared" si="48"/>
        <v>37635272.166292816</v>
      </c>
      <c r="L838" s="2">
        <f>$C$2*시뮬레이션!F838*시뮬레이션!D838</f>
        <v>37301337.596444763</v>
      </c>
    </row>
    <row r="839" spans="2:12" x14ac:dyDescent="0.3">
      <c r="B839" s="1">
        <v>42111</v>
      </c>
      <c r="C839" s="46">
        <f>VLOOKUP(시뮬레이션!B839,시뮬레이션!$K:$Q,6,0)</f>
        <v>328.01699355359335</v>
      </c>
      <c r="D839" s="46">
        <f>VLOOKUP(시뮬레이션!B839,시뮬레이션!$K:$Q,7,0)</f>
        <v>73.336200153469406</v>
      </c>
      <c r="F839" s="5">
        <f t="shared" si="46"/>
        <v>42111</v>
      </c>
      <c r="G839" s="7">
        <f>C839*시뮬레이션!D839*시뮬레이션!F839</f>
        <v>33444350.249129534</v>
      </c>
      <c r="H839" s="2">
        <f>D839*시뮬레이션!E839*시뮬레이션!D839</f>
        <v>3475657.0935576977</v>
      </c>
      <c r="J839" s="5">
        <f t="shared" si="47"/>
        <v>42111</v>
      </c>
      <c r="K839" s="2">
        <f t="shared" si="48"/>
        <v>36920007.342687234</v>
      </c>
      <c r="L839" s="2">
        <f>$C$2*시뮬레이션!F839*시뮬레이션!D839</f>
        <v>36602619.836198047</v>
      </c>
    </row>
    <row r="840" spans="2:12" x14ac:dyDescent="0.3">
      <c r="B840" s="1">
        <v>42112</v>
      </c>
      <c r="C840" s="46">
        <f>VLOOKUP(시뮬레이션!B840,시뮬레이션!$K:$Q,6,0)</f>
        <v>328.01699355359335</v>
      </c>
      <c r="D840" s="46">
        <f>VLOOKUP(시뮬레이션!B840,시뮬레이션!$K:$Q,7,0)</f>
        <v>73.336200153469406</v>
      </c>
      <c r="F840" s="5">
        <f t="shared" si="46"/>
        <v>42112</v>
      </c>
      <c r="G840" s="7">
        <f>C840*시뮬레이션!D840*시뮬레이션!F840</f>
        <v>33444350.249129534</v>
      </c>
      <c r="H840" s="2">
        <f>D840*시뮬레이션!E840*시뮬레이션!D840</f>
        <v>3475657.0935576977</v>
      </c>
      <c r="J840" s="5">
        <f t="shared" si="47"/>
        <v>42112</v>
      </c>
      <c r="K840" s="2">
        <f t="shared" si="48"/>
        <v>36920007.342687234</v>
      </c>
      <c r="L840" s="2">
        <f>$C$2*시뮬레이션!F840*시뮬레이션!D840</f>
        <v>36602619.836198047</v>
      </c>
    </row>
    <row r="841" spans="2:12" x14ac:dyDescent="0.3">
      <c r="B841" s="1">
        <v>42113</v>
      </c>
      <c r="C841" s="46">
        <f>VLOOKUP(시뮬레이션!B841,시뮬레이션!$K:$Q,6,0)</f>
        <v>328.01699355359335</v>
      </c>
      <c r="D841" s="46">
        <f>VLOOKUP(시뮬레이션!B841,시뮬레이션!$K:$Q,7,0)</f>
        <v>73.336200153469406</v>
      </c>
      <c r="F841" s="5">
        <f t="shared" si="46"/>
        <v>42113</v>
      </c>
      <c r="G841" s="7">
        <f>C841*시뮬레이션!D841*시뮬레이션!F841</f>
        <v>33444350.249129534</v>
      </c>
      <c r="H841" s="2">
        <f>D841*시뮬레이션!E841*시뮬레이션!D841</f>
        <v>3475657.0935576977</v>
      </c>
      <c r="J841" s="5">
        <f t="shared" si="47"/>
        <v>42113</v>
      </c>
      <c r="K841" s="2">
        <f t="shared" si="48"/>
        <v>36920007.342687234</v>
      </c>
      <c r="L841" s="2">
        <f>$C$2*시뮬레이션!F841*시뮬레이션!D841</f>
        <v>36602619.836198047</v>
      </c>
    </row>
    <row r="842" spans="2:12" x14ac:dyDescent="0.3">
      <c r="B842" s="1">
        <v>42114</v>
      </c>
      <c r="C842" s="46">
        <f>VLOOKUP(시뮬레이션!B842,시뮬레이션!$K:$Q,6,0)</f>
        <v>328.01699355359335</v>
      </c>
      <c r="D842" s="46">
        <f>VLOOKUP(시뮬레이션!B842,시뮬레이션!$K:$Q,7,0)</f>
        <v>73.336200153469406</v>
      </c>
      <c r="F842" s="5">
        <f t="shared" si="46"/>
        <v>42114</v>
      </c>
      <c r="G842" s="7">
        <f>C842*시뮬레이션!D842*시뮬레이션!F842</f>
        <v>33588690.84697286</v>
      </c>
      <c r="H842" s="2">
        <f>D842*시뮬레이션!E842*시뮬레이션!D842</f>
        <v>3505051.0830808152</v>
      </c>
      <c r="J842" s="5">
        <f t="shared" si="47"/>
        <v>42114</v>
      </c>
      <c r="K842" s="2">
        <f t="shared" si="48"/>
        <v>37093741.930053674</v>
      </c>
      <c r="L842" s="2">
        <f>$C$2*시뮬레이션!F842*시뮬레이션!D842</f>
        <v>36760591.032840632</v>
      </c>
    </row>
    <row r="843" spans="2:12" x14ac:dyDescent="0.3">
      <c r="B843" s="1">
        <v>42115</v>
      </c>
      <c r="C843" s="46">
        <f>VLOOKUP(시뮬레이션!B843,시뮬레이션!$K:$Q,6,0)</f>
        <v>328.01699355359335</v>
      </c>
      <c r="D843" s="46">
        <f>VLOOKUP(시뮬레이션!B843,시뮬레이션!$K:$Q,7,0)</f>
        <v>73.336200153469406</v>
      </c>
      <c r="F843" s="5">
        <f t="shared" si="46"/>
        <v>42115</v>
      </c>
      <c r="G843" s="7">
        <f>C843*시뮬레이션!D843*시뮬레이션!F843</f>
        <v>33947274.268079236</v>
      </c>
      <c r="H843" s="2">
        <f>D843*시뮬레이션!E843*시뮬레이션!D843</f>
        <v>3528512.8457894432</v>
      </c>
      <c r="J843" s="5">
        <f t="shared" si="47"/>
        <v>42115</v>
      </c>
      <c r="K843" s="2">
        <f t="shared" si="48"/>
        <v>37475787.113868676</v>
      </c>
      <c r="L843" s="2">
        <f>$C$2*시뮬레이션!F843*시뮬레이션!D843</f>
        <v>37153036.768654019</v>
      </c>
    </row>
    <row r="844" spans="2:12" x14ac:dyDescent="0.3">
      <c r="B844" s="1">
        <v>42116</v>
      </c>
      <c r="C844" s="46">
        <f>VLOOKUP(시뮬레이션!B844,시뮬레이션!$K:$Q,6,0)</f>
        <v>328.01699355359335</v>
      </c>
      <c r="D844" s="46">
        <f>VLOOKUP(시뮬레이션!B844,시뮬레이션!$K:$Q,7,0)</f>
        <v>73.336200153469406</v>
      </c>
      <c r="F844" s="5">
        <f t="shared" si="46"/>
        <v>42116</v>
      </c>
      <c r="G844" s="7">
        <f>C844*시뮬레이션!D844*시뮬레이션!F844</f>
        <v>34307837.927775703</v>
      </c>
      <c r="H844" s="2">
        <f>D844*시뮬레이션!E844*시뮬레이션!D844</f>
        <v>3620168.2952968664</v>
      </c>
      <c r="J844" s="5">
        <f t="shared" si="47"/>
        <v>42116</v>
      </c>
      <c r="K844" s="2">
        <f t="shared" si="48"/>
        <v>37928006.223072574</v>
      </c>
      <c r="L844" s="2">
        <f>$C$2*시뮬레이션!F844*시뮬레이션!D844</f>
        <v>37547649.744068637</v>
      </c>
    </row>
    <row r="845" spans="2:12" x14ac:dyDescent="0.3">
      <c r="B845" s="1">
        <v>42117</v>
      </c>
      <c r="C845" s="46">
        <f>VLOOKUP(시뮬레이션!B845,시뮬레이션!$K:$Q,6,0)</f>
        <v>328.01699355359335</v>
      </c>
      <c r="D845" s="46">
        <f>VLOOKUP(시뮬레이션!B845,시뮬레이션!$K:$Q,7,0)</f>
        <v>73.336200153469406</v>
      </c>
      <c r="F845" s="5">
        <f t="shared" si="46"/>
        <v>42117</v>
      </c>
      <c r="G845" s="7">
        <f>C845*시뮬레이션!D845*시뮬레이션!F845</f>
        <v>33856427.173570126</v>
      </c>
      <c r="H845" s="2">
        <f>D845*시뮬레이션!E845*시뮬레이션!D845</f>
        <v>3554777.1653529005</v>
      </c>
      <c r="J845" s="5">
        <f t="shared" si="47"/>
        <v>42117</v>
      </c>
      <c r="K845" s="2">
        <f t="shared" si="48"/>
        <v>37411204.33892303</v>
      </c>
      <c r="L845" s="2">
        <f>$C$2*시뮬레이션!F845*시뮬레이션!D845</f>
        <v>37053610.658151932</v>
      </c>
    </row>
    <row r="846" spans="2:12" x14ac:dyDescent="0.3">
      <c r="B846" s="1">
        <v>42118</v>
      </c>
      <c r="C846" s="46">
        <f>VLOOKUP(시뮬레이션!B846,시뮬레이션!$K:$Q,6,0)</f>
        <v>328.01699355359335</v>
      </c>
      <c r="D846" s="46">
        <f>VLOOKUP(시뮬레이션!B846,시뮬레이션!$K:$Q,7,0)</f>
        <v>73.336200153469406</v>
      </c>
      <c r="F846" s="5">
        <f t="shared" si="46"/>
        <v>42118</v>
      </c>
      <c r="G846" s="7">
        <f>C846*시뮬레이션!D846*시뮬레이션!F846</f>
        <v>33216051.897692706</v>
      </c>
      <c r="H846" s="2">
        <f>D846*시뮬레이션!E846*시뮬레이션!D846</f>
        <v>3491570.0647962778</v>
      </c>
      <c r="J846" s="5">
        <f t="shared" si="47"/>
        <v>42118</v>
      </c>
      <c r="K846" s="2">
        <f t="shared" si="48"/>
        <v>36707621.962488987</v>
      </c>
      <c r="L846" s="2">
        <f>$C$2*시뮬레이션!F846*시뮬레이션!D846</f>
        <v>36352762.45506712</v>
      </c>
    </row>
    <row r="847" spans="2:12" x14ac:dyDescent="0.3">
      <c r="B847" s="1">
        <v>42119</v>
      </c>
      <c r="C847" s="46">
        <f>VLOOKUP(시뮬레이션!B847,시뮬레이션!$K:$Q,6,0)</f>
        <v>328.01699355359335</v>
      </c>
      <c r="D847" s="46">
        <f>VLOOKUP(시뮬레이션!B847,시뮬레이션!$K:$Q,7,0)</f>
        <v>73.336200153469406</v>
      </c>
      <c r="F847" s="5">
        <f t="shared" si="46"/>
        <v>42119</v>
      </c>
      <c r="G847" s="7">
        <f>C847*시뮬레이션!D847*시뮬레이션!F847</f>
        <v>33216051.897692706</v>
      </c>
      <c r="H847" s="2">
        <f>D847*시뮬레이션!E847*시뮬레이션!D847</f>
        <v>3491570.0647962778</v>
      </c>
      <c r="J847" s="5">
        <f t="shared" si="47"/>
        <v>42119</v>
      </c>
      <c r="K847" s="2">
        <f t="shared" si="48"/>
        <v>36707621.962488987</v>
      </c>
      <c r="L847" s="2">
        <f>$C$2*시뮬레이션!F847*시뮬레이션!D847</f>
        <v>36352762.45506712</v>
      </c>
    </row>
    <row r="848" spans="2:12" x14ac:dyDescent="0.3">
      <c r="B848" s="1">
        <v>42120</v>
      </c>
      <c r="C848" s="46">
        <f>VLOOKUP(시뮬레이션!B848,시뮬레이션!$K:$Q,6,0)</f>
        <v>328.01699355359335</v>
      </c>
      <c r="D848" s="46">
        <f>VLOOKUP(시뮬레이션!B848,시뮬레이션!$K:$Q,7,0)</f>
        <v>73.336200153469406</v>
      </c>
      <c r="F848" s="5">
        <f t="shared" si="46"/>
        <v>42120</v>
      </c>
      <c r="G848" s="7">
        <f>C848*시뮬레이션!D848*시뮬레이션!F848</f>
        <v>33216051.897692706</v>
      </c>
      <c r="H848" s="2">
        <f>D848*시뮬레이션!E848*시뮬레이션!D848</f>
        <v>3491570.0647962778</v>
      </c>
      <c r="J848" s="5">
        <f t="shared" si="47"/>
        <v>42120</v>
      </c>
      <c r="K848" s="2">
        <f t="shared" si="48"/>
        <v>36707621.962488987</v>
      </c>
      <c r="L848" s="2">
        <f>$C$2*시뮬레이션!F848*시뮬레이션!D848</f>
        <v>36352762.45506712</v>
      </c>
    </row>
    <row r="849" spans="2:12" x14ac:dyDescent="0.3">
      <c r="B849" s="1">
        <v>42121</v>
      </c>
      <c r="C849" s="46">
        <f>VLOOKUP(시뮬레이션!B849,시뮬레이션!$K:$Q,6,0)</f>
        <v>328.01699355359335</v>
      </c>
      <c r="D849" s="46">
        <f>VLOOKUP(시뮬레이션!B849,시뮬레이션!$K:$Q,7,0)</f>
        <v>73.336200153469406</v>
      </c>
      <c r="F849" s="5">
        <f t="shared" si="46"/>
        <v>42121</v>
      </c>
      <c r="G849" s="7">
        <f>C849*시뮬레이션!D849*시뮬레이션!F849</f>
        <v>33102048.115506686</v>
      </c>
      <c r="H849" s="2">
        <f>D849*시뮬레이션!E849*시뮬레이션!D849</f>
        <v>3493396.7032751841</v>
      </c>
      <c r="J849" s="5">
        <f t="shared" si="47"/>
        <v>42121</v>
      </c>
      <c r="K849" s="2">
        <f t="shared" si="48"/>
        <v>36595444.818781868</v>
      </c>
      <c r="L849" s="2">
        <f>$C$2*시뮬레이션!F849*시뮬레이션!D849</f>
        <v>36227992.888065219</v>
      </c>
    </row>
    <row r="850" spans="2:12" x14ac:dyDescent="0.3">
      <c r="B850" s="1">
        <v>42122</v>
      </c>
      <c r="C850" s="46">
        <f>VLOOKUP(시뮬레이션!B850,시뮬레이션!$K:$Q,6,0)</f>
        <v>328.01699355359335</v>
      </c>
      <c r="D850" s="46">
        <f>VLOOKUP(시뮬레이션!B850,시뮬레이션!$K:$Q,7,0)</f>
        <v>73.336200153469406</v>
      </c>
      <c r="F850" s="5">
        <f t="shared" si="46"/>
        <v>42122</v>
      </c>
      <c r="G850" s="7">
        <f>C850*시뮬레이션!D850*시뮬레이션!F850</f>
        <v>33041086.157254744</v>
      </c>
      <c r="H850" s="2">
        <f>D850*시뮬레이션!E850*시뮬레이션!D850</f>
        <v>3460845.5361354249</v>
      </c>
      <c r="J850" s="5">
        <f t="shared" si="47"/>
        <v>42122</v>
      </c>
      <c r="K850" s="2">
        <f t="shared" si="48"/>
        <v>36501931.693390168</v>
      </c>
      <c r="L850" s="2">
        <f>$C$2*시뮬레이션!F850*시뮬레이션!D850</f>
        <v>36161274.074102797</v>
      </c>
    </row>
    <row r="851" spans="2:12" x14ac:dyDescent="0.3">
      <c r="B851" s="1">
        <v>42123</v>
      </c>
      <c r="C851" s="46">
        <f>VLOOKUP(시뮬레이션!B851,시뮬레이션!$K:$Q,6,0)</f>
        <v>328.01699355359335</v>
      </c>
      <c r="D851" s="46">
        <f>VLOOKUP(시뮬레이션!B851,시뮬레이션!$K:$Q,7,0)</f>
        <v>73.336200153469406</v>
      </c>
      <c r="F851" s="5">
        <f t="shared" si="46"/>
        <v>42123</v>
      </c>
      <c r="G851" s="7">
        <f>C851*시뮬레이션!D851*시뮬레이션!F851</f>
        <v>32814049.523183625</v>
      </c>
      <c r="H851" s="2">
        <f>D851*시뮬레이션!E851*시뮬레이션!D851</f>
        <v>3430769.0972364387</v>
      </c>
      <c r="J851" s="5">
        <f t="shared" si="47"/>
        <v>42123</v>
      </c>
      <c r="K851" s="2">
        <f t="shared" si="48"/>
        <v>36244818.620420061</v>
      </c>
      <c r="L851" s="2">
        <f>$C$2*시뮬레이션!F851*시뮬레이션!D851</f>
        <v>35912797.558820173</v>
      </c>
    </row>
    <row r="852" spans="2:12" x14ac:dyDescent="0.3">
      <c r="B852" s="1">
        <v>42124</v>
      </c>
      <c r="C852" s="46">
        <f>VLOOKUP(시뮬레이션!B852,시뮬레이션!$K:$Q,6,0)</f>
        <v>328.01699355359335</v>
      </c>
      <c r="D852" s="46">
        <f>VLOOKUP(시뮬레이션!B852,시뮬레이션!$K:$Q,7,0)</f>
        <v>73.336200153469406</v>
      </c>
      <c r="F852" s="5">
        <f t="shared" si="46"/>
        <v>42124</v>
      </c>
      <c r="G852" s="7">
        <f>C852*시뮬레이션!D852*시뮬레이션!F852</f>
        <v>32645826.828082141</v>
      </c>
      <c r="H852" s="2">
        <f>D852*시뮬레이션!E852*시뮬레이션!D852</f>
        <v>3413301.1615824252</v>
      </c>
      <c r="J852" s="5">
        <f t="shared" si="47"/>
        <v>42124</v>
      </c>
      <c r="K852" s="2">
        <f t="shared" si="48"/>
        <v>36059127.989664569</v>
      </c>
      <c r="L852" s="2">
        <f>$C$2*시뮬레이션!F852*시뮬레이션!D852</f>
        <v>35728688.993075788</v>
      </c>
    </row>
    <row r="853" spans="2:12" x14ac:dyDescent="0.3">
      <c r="B853" s="1">
        <v>42125</v>
      </c>
      <c r="C853" s="46">
        <f>VLOOKUP(시뮬레이션!B853,시뮬레이션!$K:$Q,6,0)</f>
        <v>328.01699355359335</v>
      </c>
      <c r="D853" s="46">
        <f>VLOOKUP(시뮬레이션!B853,시뮬레이션!$K:$Q,7,0)</f>
        <v>73.336200153469406</v>
      </c>
      <c r="F853" s="5">
        <f t="shared" si="46"/>
        <v>42125</v>
      </c>
      <c r="G853" s="7">
        <f>C853*시뮬레이션!D853*시뮬레이션!F853</f>
        <v>33554903.784568869</v>
      </c>
      <c r="H853" s="2">
        <f>D853*시뮬레이션!E853*시뮬레이션!D853</f>
        <v>3504353.4560907986</v>
      </c>
      <c r="J853" s="5">
        <f t="shared" si="47"/>
        <v>42125</v>
      </c>
      <c r="K853" s="2">
        <f t="shared" si="48"/>
        <v>37059257.240659669</v>
      </c>
      <c r="L853" s="2">
        <f>$C$2*시뮬레이션!F853*시뮬레이션!D853</f>
        <v>36723613.337315291</v>
      </c>
    </row>
    <row r="854" spans="2:12" x14ac:dyDescent="0.3">
      <c r="B854" s="1">
        <v>42126</v>
      </c>
      <c r="C854" s="46">
        <f>VLOOKUP(시뮬레이션!B854,시뮬레이션!$K:$Q,6,0)</f>
        <v>328.01699355359335</v>
      </c>
      <c r="D854" s="46">
        <f>VLOOKUP(시뮬레이션!B854,시뮬레이션!$K:$Q,7,0)</f>
        <v>73.336200153469406</v>
      </c>
      <c r="F854" s="5">
        <f t="shared" si="46"/>
        <v>42126</v>
      </c>
      <c r="G854" s="7">
        <f>C854*시뮬레이션!D854*시뮬레이션!F854</f>
        <v>33554903.784568869</v>
      </c>
      <c r="H854" s="2">
        <f>D854*시뮬레이션!E854*시뮬레이션!D854</f>
        <v>3504353.4560907986</v>
      </c>
      <c r="J854" s="5">
        <f t="shared" si="47"/>
        <v>42126</v>
      </c>
      <c r="K854" s="2">
        <f t="shared" si="48"/>
        <v>37059257.240659669</v>
      </c>
      <c r="L854" s="2">
        <f>$C$2*시뮬레이션!F854*시뮬레이션!D854</f>
        <v>36723613.337315291</v>
      </c>
    </row>
    <row r="855" spans="2:12" x14ac:dyDescent="0.3">
      <c r="B855" s="1">
        <v>42127</v>
      </c>
      <c r="C855" s="46">
        <f>VLOOKUP(시뮬레이션!B855,시뮬레이션!$K:$Q,6,0)</f>
        <v>328.01699355359335</v>
      </c>
      <c r="D855" s="46">
        <f>VLOOKUP(시뮬레이션!B855,시뮬레이션!$K:$Q,7,0)</f>
        <v>73.336200153469406</v>
      </c>
      <c r="F855" s="5">
        <f t="shared" si="46"/>
        <v>42127</v>
      </c>
      <c r="G855" s="7">
        <f>C855*시뮬레이션!D855*시뮬레이션!F855</f>
        <v>33554903.784568869</v>
      </c>
      <c r="H855" s="2">
        <f>D855*시뮬레이션!E855*시뮬레이션!D855</f>
        <v>3504353.4560907986</v>
      </c>
      <c r="J855" s="5">
        <f t="shared" si="47"/>
        <v>42127</v>
      </c>
      <c r="K855" s="2">
        <f t="shared" si="48"/>
        <v>37059257.240659669</v>
      </c>
      <c r="L855" s="2">
        <f>$C$2*시뮬레이션!F855*시뮬레이션!D855</f>
        <v>36723613.337315291</v>
      </c>
    </row>
    <row r="856" spans="2:12" x14ac:dyDescent="0.3">
      <c r="B856" s="1">
        <v>42128</v>
      </c>
      <c r="C856" s="46">
        <f>VLOOKUP(시뮬레이션!B856,시뮬레이션!$K:$Q,6,0)</f>
        <v>328.01699355359335</v>
      </c>
      <c r="D856" s="46">
        <f>VLOOKUP(시뮬레이션!B856,시뮬레이션!$K:$Q,7,0)</f>
        <v>73.336200153469406</v>
      </c>
      <c r="F856" s="5">
        <f t="shared" si="46"/>
        <v>42128</v>
      </c>
      <c r="G856" s="7">
        <f>C856*시뮬레이션!D856*시뮬레이션!F856</f>
        <v>33694167.991419956</v>
      </c>
      <c r="H856" s="2">
        <f>D856*시뮬레이션!E856*시뮬레이션!D856</f>
        <v>3509318.306299109</v>
      </c>
      <c r="J856" s="5">
        <f t="shared" si="47"/>
        <v>42128</v>
      </c>
      <c r="K856" s="2">
        <f t="shared" si="48"/>
        <v>37203486.297719061</v>
      </c>
      <c r="L856" s="2">
        <f>$C$2*시뮬레이션!F856*시뮬레이션!D856</f>
        <v>36876028.761211671</v>
      </c>
    </row>
    <row r="857" spans="2:12" x14ac:dyDescent="0.3">
      <c r="B857" s="1">
        <v>42129</v>
      </c>
      <c r="C857" s="46">
        <f>VLOOKUP(시뮬레이션!B857,시뮬레이션!$K:$Q,6,0)</f>
        <v>328.01699355359335</v>
      </c>
      <c r="D857" s="46">
        <f>VLOOKUP(시뮬레이션!B857,시뮬레이션!$K:$Q,7,0)</f>
        <v>73.336200153469406</v>
      </c>
      <c r="F857" s="5">
        <f t="shared" si="46"/>
        <v>42129</v>
      </c>
      <c r="G857" s="7">
        <f>C857*시뮬레이션!D857*시뮬레이션!F857</f>
        <v>32966114.42919964</v>
      </c>
      <c r="H857" s="2">
        <f>D857*시뮬레이션!E857*시뮬레이션!D857</f>
        <v>3424670.4903433244</v>
      </c>
      <c r="J857" s="5">
        <f t="shared" si="47"/>
        <v>42129</v>
      </c>
      <c r="K857" s="2">
        <f t="shared" si="48"/>
        <v>36390784.919542961</v>
      </c>
      <c r="L857" s="2">
        <f>$C$2*시뮬레이션!F857*시뮬레이션!D857</f>
        <v>36079222.497677416</v>
      </c>
    </row>
    <row r="858" spans="2:12" x14ac:dyDescent="0.3">
      <c r="B858" s="1">
        <v>42130</v>
      </c>
      <c r="C858" s="46">
        <f>VLOOKUP(시뮬레이션!B858,시뮬레이션!$K:$Q,6,0)</f>
        <v>328.01699355359335</v>
      </c>
      <c r="D858" s="46">
        <f>VLOOKUP(시뮬레이션!B858,시뮬레이션!$K:$Q,7,0)</f>
        <v>73.336200153469406</v>
      </c>
      <c r="F858" s="5">
        <f t="shared" si="46"/>
        <v>42130</v>
      </c>
      <c r="G858" s="7">
        <f>C858*시뮬레이션!D858*시뮬레이션!F858</f>
        <v>32959214.427731745</v>
      </c>
      <c r="H858" s="2">
        <f>D858*시뮬레이션!E858*시뮬레이션!D858</f>
        <v>3419033.7174831503</v>
      </c>
      <c r="J858" s="5">
        <f t="shared" si="47"/>
        <v>42130</v>
      </c>
      <c r="K858" s="2">
        <f t="shared" si="48"/>
        <v>36378248.145214893</v>
      </c>
      <c r="L858" s="2">
        <f>$C$2*시뮬레이션!F858*시뮬레이션!D858</f>
        <v>36071670.904397309</v>
      </c>
    </row>
    <row r="859" spans="2:12" x14ac:dyDescent="0.3">
      <c r="B859" s="1">
        <v>42131</v>
      </c>
      <c r="C859" s="46">
        <f>VLOOKUP(시뮬레이션!B859,시뮬레이션!$K:$Q,6,0)</f>
        <v>328.01699355359335</v>
      </c>
      <c r="D859" s="46">
        <f>VLOOKUP(시뮬레이션!B859,시뮬레이션!$K:$Q,7,0)</f>
        <v>73.336200153469406</v>
      </c>
      <c r="F859" s="5">
        <f t="shared" si="46"/>
        <v>42131</v>
      </c>
      <c r="G859" s="7">
        <f>C859*시뮬레이션!D859*시뮬레이션!F859</f>
        <v>33610584.013190597</v>
      </c>
      <c r="H859" s="2">
        <f>D859*시뮬레이션!E859*시뮬레이션!D859</f>
        <v>3506172.2644406962</v>
      </c>
      <c r="J859" s="5">
        <f t="shared" si="47"/>
        <v>42131</v>
      </c>
      <c r="K859" s="2">
        <f t="shared" si="48"/>
        <v>37116756.27763129</v>
      </c>
      <c r="L859" s="2">
        <f>$C$2*시뮬레이션!F859*시뮬레이션!D859</f>
        <v>36784551.649031691</v>
      </c>
    </row>
    <row r="860" spans="2:12" x14ac:dyDescent="0.3">
      <c r="B860" s="1">
        <v>42132</v>
      </c>
      <c r="C860" s="46">
        <f>VLOOKUP(시뮬레이션!B860,시뮬레이션!$K:$Q,6,0)</f>
        <v>328.01699355359335</v>
      </c>
      <c r="D860" s="46">
        <f>VLOOKUP(시뮬레이션!B860,시뮬레이션!$K:$Q,7,0)</f>
        <v>73.336200153469406</v>
      </c>
      <c r="F860" s="5">
        <f t="shared" si="46"/>
        <v>42132</v>
      </c>
      <c r="G860" s="7">
        <f>C860*시뮬레이션!D860*시뮬레이션!F860</f>
        <v>33909160.825538777</v>
      </c>
      <c r="H860" s="2">
        <f>D860*시뮬레이션!E860*시뮬레이션!D860</f>
        <v>3532790.9695951077</v>
      </c>
      <c r="J860" s="5">
        <f t="shared" si="47"/>
        <v>42132</v>
      </c>
      <c r="K860" s="2">
        <f t="shared" si="48"/>
        <v>37441951.795133881</v>
      </c>
      <c r="L860" s="2">
        <f>$C$2*시뮬레이션!F860*시뮬레이션!D860</f>
        <v>37111324.137445286</v>
      </c>
    </row>
    <row r="861" spans="2:12" x14ac:dyDescent="0.3">
      <c r="B861" s="1">
        <v>42133</v>
      </c>
      <c r="C861" s="46">
        <f>VLOOKUP(시뮬레이션!B861,시뮬레이션!$K:$Q,6,0)</f>
        <v>328.01699355359335</v>
      </c>
      <c r="D861" s="46">
        <f>VLOOKUP(시뮬레이션!B861,시뮬레이션!$K:$Q,7,0)</f>
        <v>73.336200153469406</v>
      </c>
      <c r="F861" s="5">
        <f t="shared" si="46"/>
        <v>42133</v>
      </c>
      <c r="G861" s="7">
        <f>C861*시뮬레이션!D861*시뮬레이션!F861</f>
        <v>33909160.825538777</v>
      </c>
      <c r="H861" s="2">
        <f>D861*시뮬레이션!E861*시뮬레이션!D861</f>
        <v>3532790.9695951077</v>
      </c>
      <c r="J861" s="5">
        <f t="shared" si="47"/>
        <v>42133</v>
      </c>
      <c r="K861" s="2">
        <f t="shared" si="48"/>
        <v>37441951.795133881</v>
      </c>
      <c r="L861" s="2">
        <f>$C$2*시뮬레이션!F861*시뮬레이션!D861</f>
        <v>37111324.137445286</v>
      </c>
    </row>
    <row r="862" spans="2:12" x14ac:dyDescent="0.3">
      <c r="B862" s="1">
        <v>42134</v>
      </c>
      <c r="C862" s="46">
        <f>VLOOKUP(시뮬레이션!B862,시뮬레이션!$K:$Q,6,0)</f>
        <v>328.01699355359335</v>
      </c>
      <c r="D862" s="46">
        <f>VLOOKUP(시뮬레이션!B862,시뮬레이션!$K:$Q,7,0)</f>
        <v>73.336200153469406</v>
      </c>
      <c r="F862" s="5">
        <f t="shared" si="46"/>
        <v>42134</v>
      </c>
      <c r="G862" s="7">
        <f>C862*시뮬레이션!D862*시뮬레이션!F862</f>
        <v>33909160.825538777</v>
      </c>
      <c r="H862" s="2">
        <f>D862*시뮬레이션!E862*시뮬레이션!D862</f>
        <v>3532790.9695951077</v>
      </c>
      <c r="J862" s="5">
        <f t="shared" si="47"/>
        <v>42134</v>
      </c>
      <c r="K862" s="2">
        <f t="shared" si="48"/>
        <v>37441951.795133881</v>
      </c>
      <c r="L862" s="2">
        <f>$C$2*시뮬레이션!F862*시뮬레이션!D862</f>
        <v>37111324.137445286</v>
      </c>
    </row>
    <row r="863" spans="2:12" x14ac:dyDescent="0.3">
      <c r="B863" s="1">
        <v>42135</v>
      </c>
      <c r="C863" s="46">
        <f>VLOOKUP(시뮬레이션!B863,시뮬레이션!$K:$Q,6,0)</f>
        <v>328.01699355359335</v>
      </c>
      <c r="D863" s="46">
        <f>VLOOKUP(시뮬레이션!B863,시뮬레이션!$K:$Q,7,0)</f>
        <v>73.336200153469406</v>
      </c>
      <c r="F863" s="5">
        <f t="shared" si="46"/>
        <v>42135</v>
      </c>
      <c r="G863" s="7">
        <f>C863*시뮬레이션!D863*시뮬레이션!F863</f>
        <v>34022547.115734428</v>
      </c>
      <c r="H863" s="2">
        <f>D863*시뮬레이션!E863*시뮬레이션!D863</f>
        <v>3540766.3394303168</v>
      </c>
      <c r="J863" s="5">
        <f t="shared" si="47"/>
        <v>42135</v>
      </c>
      <c r="K863" s="2">
        <f t="shared" si="48"/>
        <v>37563313.455164745</v>
      </c>
      <c r="L863" s="2">
        <f>$C$2*시뮬레이션!F863*시뮬레이션!D863</f>
        <v>37235417.900480084</v>
      </c>
    </row>
    <row r="864" spans="2:12" x14ac:dyDescent="0.3">
      <c r="B864" s="1">
        <v>42136</v>
      </c>
      <c r="C864" s="46">
        <f>VLOOKUP(시뮬레이션!B864,시뮬레이션!$K:$Q,6,0)</f>
        <v>328.01699355359335</v>
      </c>
      <c r="D864" s="46">
        <f>VLOOKUP(시뮬레이션!B864,시뮬레이션!$K:$Q,7,0)</f>
        <v>73.336200153469406</v>
      </c>
      <c r="F864" s="5">
        <f t="shared" si="46"/>
        <v>42136</v>
      </c>
      <c r="G864" s="7">
        <f>C864*시뮬레이션!D864*시뮬레이션!F864</f>
        <v>33850610.776240438</v>
      </c>
      <c r="H864" s="2">
        <f>D864*시뮬레이션!E864*시뮬레이션!D864</f>
        <v>3540024.7330648312</v>
      </c>
      <c r="J864" s="5">
        <f t="shared" si="47"/>
        <v>42136</v>
      </c>
      <c r="K864" s="2">
        <f t="shared" si="48"/>
        <v>37390635.509305269</v>
      </c>
      <c r="L864" s="2">
        <f>$C$2*시뮬레이션!F864*시뮬레이션!D864</f>
        <v>37047244.997623652</v>
      </c>
    </row>
    <row r="865" spans="2:12" x14ac:dyDescent="0.3">
      <c r="B865" s="1">
        <v>42137</v>
      </c>
      <c r="C865" s="46">
        <f>VLOOKUP(시뮬레이션!B865,시뮬레이션!$K:$Q,6,0)</f>
        <v>328.01699355359335</v>
      </c>
      <c r="D865" s="46">
        <f>VLOOKUP(시뮬레이션!B865,시뮬레이션!$K:$Q,7,0)</f>
        <v>73.336200153469406</v>
      </c>
      <c r="F865" s="5">
        <f t="shared" si="46"/>
        <v>42137</v>
      </c>
      <c r="G865" s="7">
        <f>C865*시뮬레이션!D865*시뮬레이션!F865</f>
        <v>34181232.815153435</v>
      </c>
      <c r="H865" s="2">
        <f>D865*시뮬레이션!E865*시뮬레이션!D865</f>
        <v>3574989.8051197752</v>
      </c>
      <c r="J865" s="5">
        <f t="shared" si="47"/>
        <v>42137</v>
      </c>
      <c r="K865" s="2">
        <f t="shared" si="48"/>
        <v>37756222.62027321</v>
      </c>
      <c r="L865" s="2">
        <f>$C$2*시뮬레이션!F865*시뮬레이션!D865</f>
        <v>37409088.857936531</v>
      </c>
    </row>
    <row r="866" spans="2:12" x14ac:dyDescent="0.3">
      <c r="B866" s="1">
        <v>42138</v>
      </c>
      <c r="C866" s="46">
        <f>VLOOKUP(시뮬레이션!B866,시뮬레이션!$K:$Q,6,0)</f>
        <v>328.01699355359335</v>
      </c>
      <c r="D866" s="46">
        <f>VLOOKUP(시뮬레이션!B866,시뮬레이션!$K:$Q,7,0)</f>
        <v>73.336200153469406</v>
      </c>
      <c r="F866" s="5">
        <f t="shared" si="46"/>
        <v>42138</v>
      </c>
      <c r="G866" s="7">
        <f>C866*시뮬레이션!D866*시뮬레이션!F866</f>
        <v>34296950.387725681</v>
      </c>
      <c r="H866" s="2">
        <f>D866*시뮬레이션!E866*시뮬레이션!D866</f>
        <v>3600557.2722564107</v>
      </c>
      <c r="J866" s="5">
        <f t="shared" si="47"/>
        <v>42138</v>
      </c>
      <c r="K866" s="2">
        <f t="shared" si="48"/>
        <v>37897507.659982093</v>
      </c>
      <c r="L866" s="2">
        <f>$C$2*시뮬레이션!F866*시뮬레이션!D866</f>
        <v>37535734.054679133</v>
      </c>
    </row>
    <row r="867" spans="2:12" x14ac:dyDescent="0.3">
      <c r="B867" s="1">
        <v>42139</v>
      </c>
      <c r="C867" s="46">
        <f>VLOOKUP(시뮬레이션!B867,시뮬레이션!$K:$Q,6,0)</f>
        <v>328.01699355359335</v>
      </c>
      <c r="D867" s="46">
        <f>VLOOKUP(시뮬레이션!B867,시뮬레이션!$K:$Q,7,0)</f>
        <v>73.336200153469406</v>
      </c>
      <c r="F867" s="5">
        <f t="shared" si="46"/>
        <v>42139</v>
      </c>
      <c r="G867" s="7">
        <f>C867*시뮬레이션!D867*시뮬레이션!F867</f>
        <v>34204523.891392604</v>
      </c>
      <c r="H867" s="2">
        <f>D867*시뮬레이션!E867*시뮬레이션!D867</f>
        <v>3600485.0097440616</v>
      </c>
      <c r="J867" s="5">
        <f t="shared" si="47"/>
        <v>42139</v>
      </c>
      <c r="K867" s="2">
        <f t="shared" si="48"/>
        <v>37805008.901136667</v>
      </c>
      <c r="L867" s="2">
        <f>$C$2*시뮬레이션!F867*시뮬레이션!D867</f>
        <v>37434579.393791102</v>
      </c>
    </row>
    <row r="868" spans="2:12" x14ac:dyDescent="0.3">
      <c r="B868" s="1">
        <v>42140</v>
      </c>
      <c r="C868" s="46">
        <f>VLOOKUP(시뮬레이션!B868,시뮬레이션!$K:$Q,6,0)</f>
        <v>328.01699355359335</v>
      </c>
      <c r="D868" s="46">
        <f>VLOOKUP(시뮬레이션!B868,시뮬레이션!$K:$Q,7,0)</f>
        <v>73.336200153469406</v>
      </c>
      <c r="F868" s="5">
        <f t="shared" si="46"/>
        <v>42140</v>
      </c>
      <c r="G868" s="7">
        <f>C868*시뮬레이션!D868*시뮬레이션!F868</f>
        <v>34204523.891392604</v>
      </c>
      <c r="H868" s="2">
        <f>D868*시뮬레이션!E868*시뮬레이션!D868</f>
        <v>3600485.0097440616</v>
      </c>
      <c r="J868" s="5">
        <f t="shared" si="47"/>
        <v>42140</v>
      </c>
      <c r="K868" s="2">
        <f t="shared" si="48"/>
        <v>37805008.901136667</v>
      </c>
      <c r="L868" s="2">
        <f>$C$2*시뮬레이션!F868*시뮬레이션!D868</f>
        <v>37434579.393791102</v>
      </c>
    </row>
    <row r="869" spans="2:12" x14ac:dyDescent="0.3">
      <c r="B869" s="1">
        <v>42141</v>
      </c>
      <c r="C869" s="46">
        <f>VLOOKUP(시뮬레이션!B869,시뮬레이션!$K:$Q,6,0)</f>
        <v>328.01699355359335</v>
      </c>
      <c r="D869" s="46">
        <f>VLOOKUP(시뮬레이션!B869,시뮬레이션!$K:$Q,7,0)</f>
        <v>73.336200153469406</v>
      </c>
      <c r="F869" s="5">
        <f t="shared" si="46"/>
        <v>42141</v>
      </c>
      <c r="G869" s="7">
        <f>C869*시뮬레이션!D869*시뮬레이션!F869</f>
        <v>34204523.891392604</v>
      </c>
      <c r="H869" s="2">
        <f>D869*시뮬레이션!E869*시뮬레이션!D869</f>
        <v>3600485.0097440616</v>
      </c>
      <c r="J869" s="5">
        <f t="shared" si="47"/>
        <v>42141</v>
      </c>
      <c r="K869" s="2">
        <f t="shared" si="48"/>
        <v>37805008.901136667</v>
      </c>
      <c r="L869" s="2">
        <f>$C$2*시뮬레이션!F869*시뮬레이션!D869</f>
        <v>37434579.393791102</v>
      </c>
    </row>
    <row r="870" spans="2:12" x14ac:dyDescent="0.3">
      <c r="B870" s="1">
        <v>42142</v>
      </c>
      <c r="C870" s="46">
        <f>VLOOKUP(시뮬레이션!B870,시뮬레이션!$K:$Q,6,0)</f>
        <v>328.01699355359335</v>
      </c>
      <c r="D870" s="46">
        <f>VLOOKUP(시뮬레이션!B870,시뮬레이션!$K:$Q,7,0)</f>
        <v>73.336200153469406</v>
      </c>
      <c r="F870" s="5">
        <f t="shared" si="46"/>
        <v>42142</v>
      </c>
      <c r="G870" s="7">
        <f>C870*시뮬레이션!D870*시뮬레이션!F870</f>
        <v>34536087.404680498</v>
      </c>
      <c r="H870" s="2">
        <f>D870*시뮬레이션!E870*시뮬레이션!D870</f>
        <v>3623730.3987426562</v>
      </c>
      <c r="J870" s="5">
        <f t="shared" si="47"/>
        <v>42142</v>
      </c>
      <c r="K870" s="2">
        <f t="shared" si="48"/>
        <v>38159817.803423151</v>
      </c>
      <c r="L870" s="2">
        <f>$C$2*시뮬레이션!F870*시뮬레이션!D870</f>
        <v>37797453.6352707</v>
      </c>
    </row>
    <row r="871" spans="2:12" x14ac:dyDescent="0.3">
      <c r="B871" s="1">
        <v>42143</v>
      </c>
      <c r="C871" s="46">
        <f>VLOOKUP(시뮬레이션!B871,시뮬레이션!$K:$Q,6,0)</f>
        <v>328.01699355359335</v>
      </c>
      <c r="D871" s="46">
        <f>VLOOKUP(시뮬레이션!B871,시뮬레이션!$K:$Q,7,0)</f>
        <v>73.336200153469406</v>
      </c>
      <c r="F871" s="5">
        <f t="shared" si="46"/>
        <v>42143</v>
      </c>
      <c r="G871" s="7">
        <f>C871*시뮬레이션!D871*시뮬레이션!F871</f>
        <v>34492293.691862658</v>
      </c>
      <c r="H871" s="2">
        <f>D871*시뮬레이션!E871*시뮬레이션!D871</f>
        <v>3610799.7029814534</v>
      </c>
      <c r="J871" s="5">
        <f t="shared" si="47"/>
        <v>42143</v>
      </c>
      <c r="K871" s="2">
        <f t="shared" si="48"/>
        <v>38103093.394844115</v>
      </c>
      <c r="L871" s="2">
        <f>$C$2*시뮬레이션!F871*시뮬레이션!D871</f>
        <v>37749524.325550333</v>
      </c>
    </row>
    <row r="872" spans="2:12" x14ac:dyDescent="0.3">
      <c r="B872" s="1">
        <v>42144</v>
      </c>
      <c r="C872" s="46">
        <f>VLOOKUP(시뮬레이션!B872,시뮬레이션!$K:$Q,6,0)</f>
        <v>328.01699355359335</v>
      </c>
      <c r="D872" s="46">
        <f>VLOOKUP(시뮬레이션!B872,시뮬레이션!$K:$Q,7,0)</f>
        <v>73.336200153469406</v>
      </c>
      <c r="F872" s="5">
        <f t="shared" si="46"/>
        <v>42144</v>
      </c>
      <c r="G872" s="7">
        <f>C872*시뮬레이션!D872*시뮬레이션!F872</f>
        <v>34818216.624929406</v>
      </c>
      <c r="H872" s="2">
        <f>D872*시뮬레이션!E872*시뮬레이션!D872</f>
        <v>3635136.6161805885</v>
      </c>
      <c r="J872" s="5">
        <f t="shared" si="47"/>
        <v>42144</v>
      </c>
      <c r="K872" s="2">
        <f t="shared" si="48"/>
        <v>38453353.241109997</v>
      </c>
      <c r="L872" s="2">
        <f>$C$2*시뮬레이션!F872*시뮬레이션!D872</f>
        <v>38106225.326648459</v>
      </c>
    </row>
    <row r="873" spans="2:12" x14ac:dyDescent="0.3">
      <c r="B873" s="1">
        <v>42145</v>
      </c>
      <c r="C873" s="46">
        <f>VLOOKUP(시뮬레이션!B873,시뮬레이션!$K:$Q,6,0)</f>
        <v>328.01699355359335</v>
      </c>
      <c r="D873" s="46">
        <f>VLOOKUP(시뮬레이션!B873,시뮬레이션!$K:$Q,7,0)</f>
        <v>73.336200153469406</v>
      </c>
      <c r="F873" s="5">
        <f t="shared" si="46"/>
        <v>42145</v>
      </c>
      <c r="G873" s="7">
        <f>C873*시뮬레이션!D873*시뮬레이션!F873</f>
        <v>34930516.522842415</v>
      </c>
      <c r="H873" s="2">
        <f>D873*시뮬레이션!E873*시뮬레이션!D873</f>
        <v>3643057.3428968014</v>
      </c>
      <c r="J873" s="5">
        <f t="shared" si="47"/>
        <v>42145</v>
      </c>
      <c r="K873" s="2">
        <f t="shared" si="48"/>
        <v>38573573.865739219</v>
      </c>
      <c r="L873" s="2">
        <f>$C$2*시뮬레이션!F873*시뮬레이션!D873</f>
        <v>38229130.105492555</v>
      </c>
    </row>
    <row r="874" spans="2:12" x14ac:dyDescent="0.3">
      <c r="B874" s="1">
        <v>42146</v>
      </c>
      <c r="C874" s="46">
        <f>VLOOKUP(시뮬레이션!B874,시뮬레이션!$K:$Q,6,0)</f>
        <v>328.01699355359335</v>
      </c>
      <c r="D874" s="46">
        <f>VLOOKUP(시뮬레이션!B874,시뮬레이션!$K:$Q,7,0)</f>
        <v>73.336200153469406</v>
      </c>
      <c r="F874" s="5">
        <f t="shared" si="46"/>
        <v>42146</v>
      </c>
      <c r="G874" s="7">
        <f>C874*시뮬레이션!D874*시뮬레이션!F874</f>
        <v>34877507.00858219</v>
      </c>
      <c r="H874" s="2">
        <f>D874*시뮬레이션!E874*시뮬레이션!D874</f>
        <v>3651522.6266505509</v>
      </c>
      <c r="J874" s="5">
        <f t="shared" si="47"/>
        <v>42146</v>
      </c>
      <c r="K874" s="2">
        <f t="shared" si="48"/>
        <v>38529029.635232739</v>
      </c>
      <c r="L874" s="2">
        <f>$C$2*시뮬레이션!F874*시뮬레이션!D874</f>
        <v>38171114.71324499</v>
      </c>
    </row>
    <row r="875" spans="2:12" x14ac:dyDescent="0.3">
      <c r="B875" s="1">
        <v>42147</v>
      </c>
      <c r="C875" s="46">
        <f>VLOOKUP(시뮬레이션!B875,시뮬레이션!$K:$Q,6,0)</f>
        <v>328.01699355359335</v>
      </c>
      <c r="D875" s="46">
        <f>VLOOKUP(시뮬레이션!B875,시뮬레이션!$K:$Q,7,0)</f>
        <v>73.336200153469406</v>
      </c>
      <c r="F875" s="5">
        <f t="shared" si="46"/>
        <v>42147</v>
      </c>
      <c r="G875" s="7">
        <f>C875*시뮬레이션!D875*시뮬레이션!F875</f>
        <v>34877507.00858219</v>
      </c>
      <c r="H875" s="2">
        <f>D875*시뮬레이션!E875*시뮬레이션!D875</f>
        <v>3651522.6266505509</v>
      </c>
      <c r="J875" s="5">
        <f t="shared" si="47"/>
        <v>42147</v>
      </c>
      <c r="K875" s="2">
        <f t="shared" si="48"/>
        <v>38529029.635232739</v>
      </c>
      <c r="L875" s="2">
        <f>$C$2*시뮬레이션!F875*시뮬레이션!D875</f>
        <v>38171114.71324499</v>
      </c>
    </row>
    <row r="876" spans="2:12" x14ac:dyDescent="0.3">
      <c r="B876" s="1">
        <v>42148</v>
      </c>
      <c r="C876" s="46">
        <f>VLOOKUP(시뮬레이션!B876,시뮬레이션!$K:$Q,6,0)</f>
        <v>328.01699355359335</v>
      </c>
      <c r="D876" s="46">
        <f>VLOOKUP(시뮬레이션!B876,시뮬레이션!$K:$Q,7,0)</f>
        <v>73.336200153469406</v>
      </c>
      <c r="F876" s="5">
        <f t="shared" si="46"/>
        <v>42148</v>
      </c>
      <c r="G876" s="7">
        <f>C876*시뮬레이션!D876*시뮬레이션!F876</f>
        <v>34877507.00858219</v>
      </c>
      <c r="H876" s="2">
        <f>D876*시뮬레이션!E876*시뮬레이션!D876</f>
        <v>3651522.6266505509</v>
      </c>
      <c r="J876" s="5">
        <f t="shared" si="47"/>
        <v>42148</v>
      </c>
      <c r="K876" s="2">
        <f t="shared" si="48"/>
        <v>38529029.635232739</v>
      </c>
      <c r="L876" s="2">
        <f>$C$2*시뮬레이션!F876*시뮬레이션!D876</f>
        <v>38171114.71324499</v>
      </c>
    </row>
    <row r="877" spans="2:12" x14ac:dyDescent="0.3">
      <c r="B877" s="1">
        <v>42149</v>
      </c>
      <c r="C877" s="46">
        <f>VLOOKUP(시뮬레이션!B877,시뮬레이션!$K:$Q,6,0)</f>
        <v>328.01699355359335</v>
      </c>
      <c r="D877" s="46">
        <f>VLOOKUP(시뮬레이션!B877,시뮬레이션!$K:$Q,7,0)</f>
        <v>73.336200153469406</v>
      </c>
      <c r="F877" s="5">
        <f t="shared" si="46"/>
        <v>42149</v>
      </c>
      <c r="G877" s="7">
        <f>C877*시뮬레이션!D877*시뮬레이션!F877</f>
        <v>34877507.00858219</v>
      </c>
      <c r="H877" s="2">
        <f>D877*시뮬레이션!E877*시뮬레이션!D877</f>
        <v>3651522.6266505509</v>
      </c>
      <c r="J877" s="5">
        <f t="shared" si="47"/>
        <v>42149</v>
      </c>
      <c r="K877" s="2">
        <f t="shared" si="48"/>
        <v>38529029.635232739</v>
      </c>
      <c r="L877" s="2">
        <f>$C$2*시뮬레이션!F877*시뮬레이션!D877</f>
        <v>38171114.71324499</v>
      </c>
    </row>
    <row r="878" spans="2:12" x14ac:dyDescent="0.3">
      <c r="B878" s="1">
        <v>42150</v>
      </c>
      <c r="C878" s="46">
        <f>VLOOKUP(시뮬레이션!B878,시뮬레이션!$K:$Q,6,0)</f>
        <v>328.01699355359335</v>
      </c>
      <c r="D878" s="46">
        <f>VLOOKUP(시뮬레이션!B878,시뮬레이션!$K:$Q,7,0)</f>
        <v>73.336200153469406</v>
      </c>
      <c r="F878" s="5">
        <f t="shared" si="46"/>
        <v>42150</v>
      </c>
      <c r="G878" s="7">
        <f>C878*시뮬레이션!D878*시뮬레이션!F878</f>
        <v>34956977.489703886</v>
      </c>
      <c r="H878" s="2">
        <f>D878*시뮬레이션!E878*시뮬레이션!D878</f>
        <v>3654053.6526858388</v>
      </c>
      <c r="J878" s="5">
        <f t="shared" si="47"/>
        <v>42150</v>
      </c>
      <c r="K878" s="2">
        <f t="shared" si="48"/>
        <v>38611031.142389722</v>
      </c>
      <c r="L878" s="2">
        <f>$C$2*시뮬레이션!F878*시뮬레이션!D878</f>
        <v>38258089.87607605</v>
      </c>
    </row>
    <row r="879" spans="2:12" x14ac:dyDescent="0.3">
      <c r="B879" s="1">
        <v>42151</v>
      </c>
      <c r="C879" s="46">
        <f>VLOOKUP(시뮬레이션!B879,시뮬레이션!$K:$Q,6,0)</f>
        <v>328.01699355359335</v>
      </c>
      <c r="D879" s="46">
        <f>VLOOKUP(시뮬레이션!B879,시뮬레이션!$K:$Q,7,0)</f>
        <v>73.336200153469406</v>
      </c>
      <c r="F879" s="5">
        <f t="shared" si="46"/>
        <v>42151</v>
      </c>
      <c r="G879" s="7">
        <f>C879*시뮬레이션!D879*시뮬레이션!F879</f>
        <v>36481175.365717344</v>
      </c>
      <c r="H879" s="2">
        <f>D879*시뮬레이션!E879*시뮬레이션!D879</f>
        <v>3825267.3318371158</v>
      </c>
      <c r="J879" s="5">
        <f t="shared" si="47"/>
        <v>42151</v>
      </c>
      <c r="K879" s="2">
        <f t="shared" si="48"/>
        <v>40306442.697554462</v>
      </c>
      <c r="L879" s="2">
        <f>$C$2*시뮬레이션!F879*시뮬레이션!D879</f>
        <v>39926223.20787289</v>
      </c>
    </row>
    <row r="880" spans="2:12" x14ac:dyDescent="0.3">
      <c r="B880" s="1">
        <v>42152</v>
      </c>
      <c r="C880" s="46">
        <f>VLOOKUP(시뮬레이션!B880,시뮬레이션!$K:$Q,6,0)</f>
        <v>328.01699355359335</v>
      </c>
      <c r="D880" s="46">
        <f>VLOOKUP(시뮬레이션!B880,시뮬레이션!$K:$Q,7,0)</f>
        <v>73.336200153469406</v>
      </c>
      <c r="F880" s="5">
        <f t="shared" si="46"/>
        <v>42152</v>
      </c>
      <c r="G880" s="7">
        <f>C880*시뮬레이션!D880*시뮬레이션!F880</f>
        <v>36529002.375487916</v>
      </c>
      <c r="H880" s="2">
        <f>D880*시뮬레이션!E880*시뮬레이션!D880</f>
        <v>3839643.3831514805</v>
      </c>
      <c r="J880" s="5">
        <f t="shared" si="47"/>
        <v>42152</v>
      </c>
      <c r="K880" s="2">
        <f t="shared" si="48"/>
        <v>40368645.758639395</v>
      </c>
      <c r="L880" s="2">
        <f>$C$2*시뮬레이션!F880*시뮬레이션!D880</f>
        <v>39978566.693199828</v>
      </c>
    </row>
    <row r="881" spans="2:12" x14ac:dyDescent="0.3">
      <c r="B881" s="1">
        <v>42153</v>
      </c>
      <c r="C881" s="46">
        <f>VLOOKUP(시뮬레이션!B881,시뮬레이션!$K:$Q,6,0)</f>
        <v>328.01699355359335</v>
      </c>
      <c r="D881" s="46">
        <f>VLOOKUP(시뮬레이션!B881,시뮬레이션!$K:$Q,7,0)</f>
        <v>73.336200153469406</v>
      </c>
      <c r="F881" s="5">
        <f t="shared" si="46"/>
        <v>42153</v>
      </c>
      <c r="G881" s="7">
        <f>C881*시뮬레이션!D881*시뮬레이션!F881</f>
        <v>36741454.882000156</v>
      </c>
      <c r="H881" s="2">
        <f>D881*시뮬레이션!E881*시뮬레이션!D881</f>
        <v>3883253.6214295453</v>
      </c>
      <c r="J881" s="5">
        <f t="shared" si="47"/>
        <v>42153</v>
      </c>
      <c r="K881" s="2">
        <f t="shared" si="48"/>
        <v>40624708.503429703</v>
      </c>
      <c r="L881" s="2">
        <f>$C$2*시뮬레이션!F881*시뮬레이션!D881</f>
        <v>40211081.849607073</v>
      </c>
    </row>
    <row r="882" spans="2:12" x14ac:dyDescent="0.3">
      <c r="B882" s="1">
        <v>42154</v>
      </c>
      <c r="C882" s="46">
        <f>VLOOKUP(시뮬레이션!B882,시뮬레이션!$K:$Q,6,0)</f>
        <v>328.01699355359335</v>
      </c>
      <c r="D882" s="46">
        <f>VLOOKUP(시뮬레이션!B882,시뮬레이션!$K:$Q,7,0)</f>
        <v>73.336200153469406</v>
      </c>
      <c r="F882" s="5">
        <f t="shared" si="46"/>
        <v>42154</v>
      </c>
      <c r="G882" s="7">
        <f>C882*시뮬레이션!D882*시뮬레이션!F882</f>
        <v>36741454.882000156</v>
      </c>
      <c r="H882" s="2">
        <f>D882*시뮬레이션!E882*시뮬레이션!D882</f>
        <v>3883253.6214295453</v>
      </c>
      <c r="J882" s="5">
        <f t="shared" si="47"/>
        <v>42154</v>
      </c>
      <c r="K882" s="2">
        <f t="shared" si="48"/>
        <v>40624708.503429703</v>
      </c>
      <c r="L882" s="2">
        <f>$C$2*시뮬레이션!F882*시뮬레이션!D882</f>
        <v>40211081.849607073</v>
      </c>
    </row>
    <row r="883" spans="2:12" x14ac:dyDescent="0.3">
      <c r="B883" s="1">
        <v>42155</v>
      </c>
      <c r="C883" s="46">
        <f>VLOOKUP(시뮬레이션!B883,시뮬레이션!$K:$Q,6,0)</f>
        <v>328.01699355359335</v>
      </c>
      <c r="D883" s="46">
        <f>VLOOKUP(시뮬레이션!B883,시뮬레이션!$K:$Q,7,0)</f>
        <v>73.336200153469406</v>
      </c>
      <c r="F883" s="5">
        <f t="shared" si="46"/>
        <v>42155</v>
      </c>
      <c r="G883" s="7">
        <f>C883*시뮬레이션!D883*시뮬레이션!F883</f>
        <v>36741454.882000156</v>
      </c>
      <c r="H883" s="2">
        <f>D883*시뮬레이션!E883*시뮬레이션!D883</f>
        <v>3883253.6214295453</v>
      </c>
      <c r="J883" s="5">
        <f t="shared" si="47"/>
        <v>42155</v>
      </c>
      <c r="K883" s="2">
        <f t="shared" si="48"/>
        <v>40624708.503429703</v>
      </c>
      <c r="L883" s="2">
        <f>$C$2*시뮬레이션!F883*시뮬레이션!D883</f>
        <v>40211081.849607073</v>
      </c>
    </row>
    <row r="884" spans="2:12" x14ac:dyDescent="0.3">
      <c r="B884" s="1">
        <v>42156</v>
      </c>
      <c r="C884" s="46">
        <f>VLOOKUP(시뮬레이션!B884,시뮬레이션!$K:$Q,6,0)</f>
        <v>328.01699355359335</v>
      </c>
      <c r="D884" s="46">
        <f>VLOOKUP(시뮬레이션!B884,시뮬레이션!$K:$Q,7,0)</f>
        <v>73.336200153469406</v>
      </c>
      <c r="F884" s="5">
        <f t="shared" si="46"/>
        <v>42156</v>
      </c>
      <c r="G884" s="7">
        <f>C884*시뮬레이션!D884*시뮬레이션!F884</f>
        <v>36831269.70703055</v>
      </c>
      <c r="H884" s="2">
        <f>D884*시뮬레이션!E884*시뮬레이션!D884</f>
        <v>3870856.5088602286</v>
      </c>
      <c r="J884" s="5">
        <f t="shared" si="47"/>
        <v>42156</v>
      </c>
      <c r="K884" s="2">
        <f t="shared" si="48"/>
        <v>40702126.21589078</v>
      </c>
      <c r="L884" s="2">
        <f>$C$2*시뮬레이션!F884*시뮬레이션!D884</f>
        <v>40309378.209732287</v>
      </c>
    </row>
    <row r="885" spans="2:12" x14ac:dyDescent="0.3">
      <c r="B885" s="1">
        <v>42157</v>
      </c>
      <c r="C885" s="46">
        <f>VLOOKUP(시뮬레이션!B885,시뮬레이션!$K:$Q,6,0)</f>
        <v>328.01699355359335</v>
      </c>
      <c r="D885" s="46">
        <f>VLOOKUP(시뮬레이션!B885,시뮬레이션!$K:$Q,7,0)</f>
        <v>73.336200153469406</v>
      </c>
      <c r="F885" s="5">
        <f t="shared" si="46"/>
        <v>42157</v>
      </c>
      <c r="G885" s="7">
        <f>C885*시뮬레이션!D885*시뮬레이션!F885</f>
        <v>36488610.362901725</v>
      </c>
      <c r="H885" s="2">
        <f>D885*시뮬레이션!E885*시뮬레이션!D885</f>
        <v>3830845.730644946</v>
      </c>
      <c r="J885" s="5">
        <f t="shared" si="47"/>
        <v>42157</v>
      </c>
      <c r="K885" s="2">
        <f t="shared" si="48"/>
        <v>40319456.093546674</v>
      </c>
      <c r="L885" s="2">
        <f>$C$2*시뮬레이션!F885*시뮬레이션!D885</f>
        <v>39934360.318428069</v>
      </c>
    </row>
    <row r="886" spans="2:12" x14ac:dyDescent="0.3">
      <c r="B886" s="1">
        <v>42158</v>
      </c>
      <c r="C886" s="46">
        <f>VLOOKUP(시뮬레이션!B886,시뮬레이션!$K:$Q,6,0)</f>
        <v>328.01699355359335</v>
      </c>
      <c r="D886" s="46">
        <f>VLOOKUP(시뮬레이션!B886,시뮬레이션!$K:$Q,7,0)</f>
        <v>73.336200153469406</v>
      </c>
      <c r="F886" s="5">
        <f t="shared" si="46"/>
        <v>42158</v>
      </c>
      <c r="G886" s="7">
        <f>C886*시뮬레이션!D886*시뮬레이션!F886</f>
        <v>35988003.291985989</v>
      </c>
      <c r="H886" s="2">
        <f>D886*시뮬레이션!E886*시뮬레이션!D886</f>
        <v>3789929.8236085116</v>
      </c>
      <c r="J886" s="5">
        <f t="shared" si="47"/>
        <v>42158</v>
      </c>
      <c r="K886" s="2">
        <f t="shared" si="48"/>
        <v>39777933.115594499</v>
      </c>
      <c r="L886" s="2">
        <f>$C$2*시뮬레이션!F886*시뮬레이션!D886</f>
        <v>39386479.131694041</v>
      </c>
    </row>
    <row r="887" spans="2:12" x14ac:dyDescent="0.3">
      <c r="B887" s="1">
        <v>42159</v>
      </c>
      <c r="C887" s="46">
        <f>VLOOKUP(시뮬레이션!B887,시뮬레이션!$K:$Q,6,0)</f>
        <v>328.01699355359335</v>
      </c>
      <c r="D887" s="46">
        <f>VLOOKUP(시뮬레이션!B887,시뮬레이션!$K:$Q,7,0)</f>
        <v>73.336200153469406</v>
      </c>
      <c r="F887" s="5">
        <f t="shared" si="46"/>
        <v>42159</v>
      </c>
      <c r="G887" s="7">
        <f>C887*시뮬레이션!D887*시뮬레이션!F887</f>
        <v>35955672.953050368</v>
      </c>
      <c r="H887" s="2">
        <f>D887*시뮬레이션!E887*시뮬레이션!D887</f>
        <v>3773397.2334397822</v>
      </c>
      <c r="J887" s="5">
        <f t="shared" si="47"/>
        <v>42159</v>
      </c>
      <c r="K887" s="2">
        <f t="shared" si="48"/>
        <v>39729070.186490148</v>
      </c>
      <c r="L887" s="2">
        <f>$C$2*시뮬레이션!F887*시뮬레이션!D887</f>
        <v>39351095.723243259</v>
      </c>
    </row>
    <row r="888" spans="2:12" x14ac:dyDescent="0.3">
      <c r="B888" s="1">
        <v>42160</v>
      </c>
      <c r="C888" s="46">
        <f>VLOOKUP(시뮬레이션!B888,시뮬레이션!$K:$Q,6,0)</f>
        <v>328.01699355359335</v>
      </c>
      <c r="D888" s="46">
        <f>VLOOKUP(시뮬레이션!B888,시뮬레이션!$K:$Q,7,0)</f>
        <v>73.336200153469406</v>
      </c>
      <c r="F888" s="5">
        <f t="shared" si="46"/>
        <v>42160</v>
      </c>
      <c r="G888" s="7">
        <f>C888*시뮬레이션!D888*시뮬레이션!F888</f>
        <v>35875380.789359823</v>
      </c>
      <c r="H888" s="2">
        <f>D888*시뮬레이션!E888*시뮬레이션!D888</f>
        <v>3767539.7809529155</v>
      </c>
      <c r="J888" s="5">
        <f t="shared" si="47"/>
        <v>42160</v>
      </c>
      <c r="K888" s="2">
        <f t="shared" si="48"/>
        <v>39642920.570312738</v>
      </c>
      <c r="L888" s="2">
        <f>$C$2*시뮬레이션!F888*시뮬레이션!D888</f>
        <v>39263221.283420131</v>
      </c>
    </row>
    <row r="889" spans="2:12" x14ac:dyDescent="0.3">
      <c r="B889" s="1">
        <v>42161</v>
      </c>
      <c r="C889" s="46">
        <f>VLOOKUP(시뮬레이션!B889,시뮬레이션!$K:$Q,6,0)</f>
        <v>328.01699355359335</v>
      </c>
      <c r="D889" s="46">
        <f>VLOOKUP(시뮬레이션!B889,시뮬레이션!$K:$Q,7,0)</f>
        <v>73.336200153469406</v>
      </c>
      <c r="F889" s="5">
        <f t="shared" si="46"/>
        <v>42161</v>
      </c>
      <c r="G889" s="7">
        <f>C889*시뮬레이션!D889*시뮬레이션!F889</f>
        <v>35875380.789359823</v>
      </c>
      <c r="H889" s="2">
        <f>D889*시뮬레이션!E889*시뮬레이션!D889</f>
        <v>3767539.7809529155</v>
      </c>
      <c r="J889" s="5">
        <f t="shared" si="47"/>
        <v>42161</v>
      </c>
      <c r="K889" s="2">
        <f t="shared" si="48"/>
        <v>39642920.570312738</v>
      </c>
      <c r="L889" s="2">
        <f>$C$2*시뮬레이션!F889*시뮬레이션!D889</f>
        <v>39263221.283420131</v>
      </c>
    </row>
    <row r="890" spans="2:12" x14ac:dyDescent="0.3">
      <c r="B890" s="1">
        <v>42162</v>
      </c>
      <c r="C890" s="46">
        <f>VLOOKUP(시뮬레이션!B890,시뮬레이션!$K:$Q,6,0)</f>
        <v>328.01699355359335</v>
      </c>
      <c r="D890" s="46">
        <f>VLOOKUP(시뮬레이션!B890,시뮬레이션!$K:$Q,7,0)</f>
        <v>73.336200153469406</v>
      </c>
      <c r="F890" s="5">
        <f t="shared" si="46"/>
        <v>42162</v>
      </c>
      <c r="G890" s="7">
        <f>C890*시뮬레이션!D890*시뮬레이션!F890</f>
        <v>35875380.789359823</v>
      </c>
      <c r="H890" s="2">
        <f>D890*시뮬레이션!E890*시뮬레이션!D890</f>
        <v>3767539.7809529155</v>
      </c>
      <c r="J890" s="5">
        <f t="shared" si="47"/>
        <v>42162</v>
      </c>
      <c r="K890" s="2">
        <f t="shared" si="48"/>
        <v>39642920.570312738</v>
      </c>
      <c r="L890" s="2">
        <f>$C$2*시뮬레이션!F890*시뮬레이션!D890</f>
        <v>39263221.283420131</v>
      </c>
    </row>
    <row r="891" spans="2:12" x14ac:dyDescent="0.3">
      <c r="B891" s="1">
        <v>42163</v>
      </c>
      <c r="C891" s="46">
        <f>VLOOKUP(시뮬레이션!B891,시뮬레이션!$K:$Q,6,0)</f>
        <v>328.01699355359335</v>
      </c>
      <c r="D891" s="46">
        <f>VLOOKUP(시뮬레이션!B891,시뮬레이션!$K:$Q,7,0)</f>
        <v>73.336200153469406</v>
      </c>
      <c r="F891" s="5">
        <f t="shared" si="46"/>
        <v>42163</v>
      </c>
      <c r="G891" s="7">
        <f>C891*시뮬레이션!D891*시뮬레이션!F891</f>
        <v>35584426.599916339</v>
      </c>
      <c r="H891" s="2">
        <f>D891*시뮬레이션!E891*시뮬레이션!D891</f>
        <v>3721143.9303644947</v>
      </c>
      <c r="J891" s="5">
        <f t="shared" si="47"/>
        <v>42163</v>
      </c>
      <c r="K891" s="2">
        <f t="shared" si="48"/>
        <v>39305570.530280836</v>
      </c>
      <c r="L891" s="2">
        <f>$C$2*시뮬레이션!F891*시뮬레이션!D891</f>
        <v>38944791.249449708</v>
      </c>
    </row>
    <row r="892" spans="2:12" x14ac:dyDescent="0.3">
      <c r="B892" s="1">
        <v>42164</v>
      </c>
      <c r="C892" s="46">
        <f>VLOOKUP(시뮬레이션!B892,시뮬레이션!$K:$Q,6,0)</f>
        <v>328.01699355359335</v>
      </c>
      <c r="D892" s="46">
        <f>VLOOKUP(시뮬레이션!B892,시뮬레이션!$K:$Q,7,0)</f>
        <v>73.336200153469406</v>
      </c>
      <c r="F892" s="5">
        <f t="shared" si="46"/>
        <v>42164</v>
      </c>
      <c r="G892" s="7">
        <f>C892*시뮬레이션!D892*시뮬레이션!F892</f>
        <v>35424598.023688398</v>
      </c>
      <c r="H892" s="2">
        <f>D892*시뮬레이션!E892*시뮬레이션!D892</f>
        <v>3714002.7279231176</v>
      </c>
      <c r="J892" s="5">
        <f t="shared" si="47"/>
        <v>42164</v>
      </c>
      <c r="K892" s="2">
        <f t="shared" si="48"/>
        <v>39138600.751611516</v>
      </c>
      <c r="L892" s="2">
        <f>$C$2*시뮬레이션!F892*시뮬레이션!D892</f>
        <v>38769869.489240468</v>
      </c>
    </row>
    <row r="893" spans="2:12" x14ac:dyDescent="0.3">
      <c r="B893" s="1">
        <v>42165</v>
      </c>
      <c r="C893" s="46">
        <f>VLOOKUP(시뮬레이션!B893,시뮬레이션!$K:$Q,6,0)</f>
        <v>328.01699355359335</v>
      </c>
      <c r="D893" s="46">
        <f>VLOOKUP(시뮬레이션!B893,시뮬레이션!$K:$Q,7,0)</f>
        <v>73.336200153469406</v>
      </c>
      <c r="F893" s="5">
        <f t="shared" si="46"/>
        <v>42165</v>
      </c>
      <c r="G893" s="7">
        <f>C893*시뮬레이션!D893*시뮬레이션!F893</f>
        <v>35517235.926973812</v>
      </c>
      <c r="H893" s="2">
        <f>D893*시뮬레이션!E893*시뮬레이션!D893</f>
        <v>3728986.3337897682</v>
      </c>
      <c r="J893" s="5">
        <f t="shared" si="47"/>
        <v>42165</v>
      </c>
      <c r="K893" s="2">
        <f t="shared" si="48"/>
        <v>39246222.260763578</v>
      </c>
      <c r="L893" s="2">
        <f>$C$2*시뮬레이션!F893*시뮬레이션!D893</f>
        <v>38871255.520995319</v>
      </c>
    </row>
    <row r="894" spans="2:12" x14ac:dyDescent="0.3">
      <c r="B894" s="1">
        <v>42166</v>
      </c>
      <c r="C894" s="46">
        <f>VLOOKUP(시뮬레이션!B894,시뮬레이션!$K:$Q,6,0)</f>
        <v>328.01699355359335</v>
      </c>
      <c r="D894" s="46">
        <f>VLOOKUP(시뮬레이션!B894,시뮬레이션!$K:$Q,7,0)</f>
        <v>73.336200153469406</v>
      </c>
      <c r="F894" s="5">
        <f t="shared" si="46"/>
        <v>42166</v>
      </c>
      <c r="G894" s="7">
        <f>C894*시뮬레이션!D894*시뮬레이션!F894</f>
        <v>35525558.538142763</v>
      </c>
      <c r="H894" s="2">
        <f>D894*시뮬레이션!E894*시뮬레이션!D894</f>
        <v>3722374.602671206</v>
      </c>
      <c r="J894" s="5">
        <f t="shared" si="47"/>
        <v>42166</v>
      </c>
      <c r="K894" s="2">
        <f t="shared" si="48"/>
        <v>39247933.140813969</v>
      </c>
      <c r="L894" s="2">
        <f>$C$2*시뮬레이션!F894*시뮬레이션!D894</f>
        <v>38880364.066097617</v>
      </c>
    </row>
    <row r="895" spans="2:12" x14ac:dyDescent="0.3">
      <c r="B895" s="1">
        <v>42167</v>
      </c>
      <c r="C895" s="46">
        <f>VLOOKUP(시뮬레이션!B895,시뮬레이션!$K:$Q,6,0)</f>
        <v>328.01699355359335</v>
      </c>
      <c r="D895" s="46">
        <f>VLOOKUP(시뮬레이션!B895,시뮬레이션!$K:$Q,7,0)</f>
        <v>73.336200153469406</v>
      </c>
      <c r="F895" s="5">
        <f t="shared" si="46"/>
        <v>42167</v>
      </c>
      <c r="G895" s="7">
        <f>C895*시뮬레이션!D895*시뮬레이션!F895</f>
        <v>35396073.173903495</v>
      </c>
      <c r="H895" s="2">
        <f>D895*시뮬레이션!E895*시뮬레이션!D895</f>
        <v>3702789.8141667121</v>
      </c>
      <c r="J895" s="5">
        <f t="shared" si="47"/>
        <v>42167</v>
      </c>
      <c r="K895" s="2">
        <f t="shared" si="48"/>
        <v>39098862.988070205</v>
      </c>
      <c r="L895" s="2">
        <f>$C$2*시뮬레이션!F895*시뮬레이션!D895</f>
        <v>38738650.935888886</v>
      </c>
    </row>
    <row r="896" spans="2:12" x14ac:dyDescent="0.3">
      <c r="B896" s="1">
        <v>42168</v>
      </c>
      <c r="C896" s="46">
        <f>VLOOKUP(시뮬레이션!B896,시뮬레이션!$K:$Q,6,0)</f>
        <v>328.01699355359335</v>
      </c>
      <c r="D896" s="46">
        <f>VLOOKUP(시뮬레이션!B896,시뮬레이션!$K:$Q,7,0)</f>
        <v>73.336200153469406</v>
      </c>
      <c r="F896" s="5">
        <f t="shared" si="46"/>
        <v>42168</v>
      </c>
      <c r="G896" s="7">
        <f>C896*시뮬레이션!D896*시뮬레이션!F896</f>
        <v>35396073.173903495</v>
      </c>
      <c r="H896" s="2">
        <f>D896*시뮬레이션!E896*시뮬레이션!D896</f>
        <v>3702789.8141667121</v>
      </c>
      <c r="J896" s="5">
        <f t="shared" si="47"/>
        <v>42168</v>
      </c>
      <c r="K896" s="2">
        <f t="shared" si="48"/>
        <v>39098862.988070205</v>
      </c>
      <c r="L896" s="2">
        <f>$C$2*시뮬레이션!F896*시뮬레이션!D896</f>
        <v>38738650.935888886</v>
      </c>
    </row>
    <row r="897" spans="2:12" x14ac:dyDescent="0.3">
      <c r="B897" s="1">
        <v>42169</v>
      </c>
      <c r="C897" s="46">
        <f>VLOOKUP(시뮬레이션!B897,시뮬레이션!$K:$Q,6,0)</f>
        <v>328.01699355359335</v>
      </c>
      <c r="D897" s="46">
        <f>VLOOKUP(시뮬레이션!B897,시뮬레이션!$K:$Q,7,0)</f>
        <v>73.336200153469406</v>
      </c>
      <c r="F897" s="5">
        <f t="shared" si="46"/>
        <v>42169</v>
      </c>
      <c r="G897" s="7">
        <f>C897*시뮬레이션!D897*시뮬레이션!F897</f>
        <v>35396073.173903495</v>
      </c>
      <c r="H897" s="2">
        <f>D897*시뮬레이션!E897*시뮬레이션!D897</f>
        <v>3702789.8141667121</v>
      </c>
      <c r="J897" s="5">
        <f t="shared" si="47"/>
        <v>42169</v>
      </c>
      <c r="K897" s="2">
        <f t="shared" si="48"/>
        <v>39098862.988070205</v>
      </c>
      <c r="L897" s="2">
        <f>$C$2*시뮬레이션!F897*시뮬레이션!D897</f>
        <v>38738650.935888886</v>
      </c>
    </row>
    <row r="898" spans="2:12" x14ac:dyDescent="0.3">
      <c r="B898" s="1">
        <v>42170</v>
      </c>
      <c r="C898" s="46">
        <f>VLOOKUP(시뮬레이션!B898,시뮬레이션!$K:$Q,6,0)</f>
        <v>328.01699355359335</v>
      </c>
      <c r="D898" s="46">
        <f>VLOOKUP(시뮬레이션!B898,시뮬레이션!$K:$Q,7,0)</f>
        <v>73.336200153469406</v>
      </c>
      <c r="F898" s="5">
        <f t="shared" si="46"/>
        <v>42170</v>
      </c>
      <c r="G898" s="7">
        <f>C898*시뮬레이션!D898*시뮬레이션!F898</f>
        <v>35406926.108160697</v>
      </c>
      <c r="H898" s="2">
        <f>D898*시뮬레이션!E898*시뮬레이션!D898</f>
        <v>3726172.8682760042</v>
      </c>
      <c r="J898" s="5">
        <f t="shared" si="47"/>
        <v>42170</v>
      </c>
      <c r="K898" s="2">
        <f t="shared" si="48"/>
        <v>39133098.976436704</v>
      </c>
      <c r="L898" s="2">
        <f>$C$2*시뮬레이션!F898*시뮬레이션!D898</f>
        <v>38750528.751536801</v>
      </c>
    </row>
    <row r="899" spans="2:12" x14ac:dyDescent="0.3">
      <c r="B899" s="1">
        <v>42171</v>
      </c>
      <c r="C899" s="46">
        <f>VLOOKUP(시뮬레이션!B899,시뮬레이션!$K:$Q,6,0)</f>
        <v>328.01699355359335</v>
      </c>
      <c r="D899" s="46">
        <f>VLOOKUP(시뮬레이션!B899,시뮬레이션!$K:$Q,7,0)</f>
        <v>73.336200153469406</v>
      </c>
      <c r="F899" s="5">
        <f t="shared" ref="F899:F962" si="49">B899</f>
        <v>42171</v>
      </c>
      <c r="G899" s="7">
        <f>C899*시뮬레이션!D899*시뮬레이션!F899</f>
        <v>35542424.351908796</v>
      </c>
      <c r="H899" s="2">
        <f>D899*시뮬레이션!E899*시뮬레이션!D899</f>
        <v>3727342.3516074149</v>
      </c>
      <c r="J899" s="5">
        <f t="shared" ref="J899:J962" si="50">B899</f>
        <v>42171</v>
      </c>
      <c r="K899" s="2">
        <f t="shared" ref="K899:K962" si="51">SUM(G899:H899)</f>
        <v>39269766.703516208</v>
      </c>
      <c r="L899" s="2">
        <f>$C$2*시뮬레이션!F899*시뮬레이션!D899</f>
        <v>38898822.578967743</v>
      </c>
    </row>
    <row r="900" spans="2:12" x14ac:dyDescent="0.3">
      <c r="B900" s="1">
        <v>42172</v>
      </c>
      <c r="C900" s="46">
        <f>VLOOKUP(시뮬레이션!B900,시뮬레이션!$K:$Q,6,0)</f>
        <v>328.01699355359335</v>
      </c>
      <c r="D900" s="46">
        <f>VLOOKUP(시뮬레이션!B900,시뮬레이션!$K:$Q,7,0)</f>
        <v>73.336200153469406</v>
      </c>
      <c r="F900" s="5">
        <f t="shared" si="49"/>
        <v>42172</v>
      </c>
      <c r="G900" s="7">
        <f>C900*시뮬레이션!D900*시뮬레이션!F900</f>
        <v>35546330.378268033</v>
      </c>
      <c r="H900" s="2">
        <f>D900*시뮬레이션!E900*시뮬레이션!D900</f>
        <v>3713921.034146254</v>
      </c>
      <c r="J900" s="5">
        <f t="shared" si="50"/>
        <v>42172</v>
      </c>
      <c r="K900" s="2">
        <f t="shared" si="51"/>
        <v>39260251.41241429</v>
      </c>
      <c r="L900" s="2">
        <f>$C$2*시뮬레이션!F900*시뮬레이션!D900</f>
        <v>38903097.46536357</v>
      </c>
    </row>
    <row r="901" spans="2:12" x14ac:dyDescent="0.3">
      <c r="B901" s="1">
        <v>42173</v>
      </c>
      <c r="C901" s="46">
        <f>VLOOKUP(시뮬레이션!B901,시뮬레이션!$K:$Q,6,0)</f>
        <v>328.01699355359335</v>
      </c>
      <c r="D901" s="46">
        <f>VLOOKUP(시뮬레이션!B901,시뮬레이션!$K:$Q,7,0)</f>
        <v>73.336200153469406</v>
      </c>
      <c r="F901" s="5">
        <f t="shared" si="49"/>
        <v>42173</v>
      </c>
      <c r="G901" s="7">
        <f>C901*시뮬레이션!D901*시뮬레이션!F901</f>
        <v>35709917.537216611</v>
      </c>
      <c r="H901" s="2">
        <f>D901*시뮬레이션!E901*시뮬레이션!D901</f>
        <v>3729035.2771092854</v>
      </c>
      <c r="J901" s="5">
        <f t="shared" si="50"/>
        <v>42173</v>
      </c>
      <c r="K901" s="2">
        <f t="shared" si="51"/>
        <v>39438952.814325899</v>
      </c>
      <c r="L901" s="2">
        <f>$C$2*시뮬레이션!F901*시뮬레이션!D901</f>
        <v>39082132.744700007</v>
      </c>
    </row>
    <row r="902" spans="2:12" x14ac:dyDescent="0.3">
      <c r="B902" s="1">
        <v>42174</v>
      </c>
      <c r="C902" s="46">
        <f>VLOOKUP(시뮬레이션!B902,시뮬레이션!$K:$Q,6,0)</f>
        <v>328.01699355359335</v>
      </c>
      <c r="D902" s="46">
        <f>VLOOKUP(시뮬레이션!B902,시뮬레이션!$K:$Q,7,0)</f>
        <v>73.336200153469406</v>
      </c>
      <c r="F902" s="5">
        <f t="shared" si="49"/>
        <v>42174</v>
      </c>
      <c r="G902" s="7">
        <f>C902*시뮬레이션!D902*시뮬레이션!F902</f>
        <v>35528757.851889379</v>
      </c>
      <c r="H902" s="2">
        <f>D902*시뮬레이션!E902*시뮬레이션!D902</f>
        <v>3720516.3519356954</v>
      </c>
      <c r="J902" s="5">
        <f t="shared" si="50"/>
        <v>42174</v>
      </c>
      <c r="K902" s="2">
        <f t="shared" si="51"/>
        <v>39249274.203825071</v>
      </c>
      <c r="L902" s="2">
        <f>$C$2*시뮬레이션!F902*시뮬레이션!D902</f>
        <v>38883865.502481699</v>
      </c>
    </row>
    <row r="903" spans="2:12" x14ac:dyDescent="0.3">
      <c r="B903" s="1">
        <v>42175</v>
      </c>
      <c r="C903" s="46">
        <f>VLOOKUP(시뮬레이션!B903,시뮬레이션!$K:$Q,6,0)</f>
        <v>328.01699355359335</v>
      </c>
      <c r="D903" s="46">
        <f>VLOOKUP(시뮬레이션!B903,시뮬레이션!$K:$Q,7,0)</f>
        <v>73.336200153469406</v>
      </c>
      <c r="F903" s="5">
        <f t="shared" si="49"/>
        <v>42175</v>
      </c>
      <c r="G903" s="7">
        <f>C903*시뮬레이션!D903*시뮬레이션!F903</f>
        <v>35528757.851889379</v>
      </c>
      <c r="H903" s="2">
        <f>D903*시뮬레이션!E903*시뮬레이션!D903</f>
        <v>3720516.3519356954</v>
      </c>
      <c r="J903" s="5">
        <f t="shared" si="50"/>
        <v>42175</v>
      </c>
      <c r="K903" s="2">
        <f t="shared" si="51"/>
        <v>39249274.203825071</v>
      </c>
      <c r="L903" s="2">
        <f>$C$2*시뮬레이션!F903*시뮬레이션!D903</f>
        <v>38883865.502481699</v>
      </c>
    </row>
    <row r="904" spans="2:12" x14ac:dyDescent="0.3">
      <c r="B904" s="1">
        <v>42176</v>
      </c>
      <c r="C904" s="46">
        <f>VLOOKUP(시뮬레이션!B904,시뮬레이션!$K:$Q,6,0)</f>
        <v>328.01699355359335</v>
      </c>
      <c r="D904" s="46">
        <f>VLOOKUP(시뮬레이션!B904,시뮬레이션!$K:$Q,7,0)</f>
        <v>73.336200153469406</v>
      </c>
      <c r="F904" s="5">
        <f t="shared" si="49"/>
        <v>42176</v>
      </c>
      <c r="G904" s="7">
        <f>C904*시뮬레이션!D904*시뮬레이션!F904</f>
        <v>35528757.851889379</v>
      </c>
      <c r="H904" s="2">
        <f>D904*시뮬레이션!E904*시뮬레이션!D904</f>
        <v>3720516.3519356954</v>
      </c>
      <c r="J904" s="5">
        <f t="shared" si="50"/>
        <v>42176</v>
      </c>
      <c r="K904" s="2">
        <f t="shared" si="51"/>
        <v>39249274.203825071</v>
      </c>
      <c r="L904" s="2">
        <f>$C$2*시뮬레이션!F904*시뮬레이션!D904</f>
        <v>38883865.502481699</v>
      </c>
    </row>
    <row r="905" spans="2:12" x14ac:dyDescent="0.3">
      <c r="B905" s="1">
        <v>42177</v>
      </c>
      <c r="C905" s="46">
        <f>VLOOKUP(시뮬레이션!B905,시뮬레이션!$K:$Q,6,0)</f>
        <v>328.01699355359335</v>
      </c>
      <c r="D905" s="46">
        <f>VLOOKUP(시뮬레이션!B905,시뮬레이션!$K:$Q,7,0)</f>
        <v>73.336200153469406</v>
      </c>
      <c r="F905" s="5">
        <f t="shared" si="49"/>
        <v>42177</v>
      </c>
      <c r="G905" s="7">
        <f>C905*시뮬레이션!D905*시뮬레이션!F905</f>
        <v>35566378.448897034</v>
      </c>
      <c r="H905" s="2">
        <f>D905*시뮬레이션!E905*시뮬레이션!D905</f>
        <v>3728844.0702747288</v>
      </c>
      <c r="J905" s="5">
        <f t="shared" si="50"/>
        <v>42177</v>
      </c>
      <c r="K905" s="2">
        <f t="shared" si="51"/>
        <v>39295222.519171759</v>
      </c>
      <c r="L905" s="2">
        <f>$C$2*시뮬레이션!F905*시뮬레이션!D905</f>
        <v>38925038.746991597</v>
      </c>
    </row>
    <row r="906" spans="2:12" x14ac:dyDescent="0.3">
      <c r="B906" s="1">
        <v>42178</v>
      </c>
      <c r="C906" s="46">
        <f>VLOOKUP(시뮬레이션!B906,시뮬레이션!$K:$Q,6,0)</f>
        <v>328.01699355359335</v>
      </c>
      <c r="D906" s="46">
        <f>VLOOKUP(시뮬레이션!B906,시뮬레이션!$K:$Q,7,0)</f>
        <v>73.336200153469406</v>
      </c>
      <c r="F906" s="5">
        <f t="shared" si="49"/>
        <v>42178</v>
      </c>
      <c r="G906" s="7">
        <f>C906*시뮬레이션!D906*시뮬레이션!F906</f>
        <v>35576541.399408311</v>
      </c>
      <c r="H906" s="2">
        <f>D906*시뮬레이션!E906*시뮬레이션!D906</f>
        <v>3717411.1075783675</v>
      </c>
      <c r="J906" s="5">
        <f t="shared" si="50"/>
        <v>42178</v>
      </c>
      <c r="K906" s="2">
        <f t="shared" si="51"/>
        <v>39293952.506986678</v>
      </c>
      <c r="L906" s="2">
        <f>$C$2*시뮬레이션!F906*시뮬레이션!D906</f>
        <v>38936161.421261162</v>
      </c>
    </row>
    <row r="907" spans="2:12" x14ac:dyDescent="0.3">
      <c r="B907" s="1">
        <v>42179</v>
      </c>
      <c r="C907" s="46">
        <f>VLOOKUP(시뮬레이션!B907,시뮬레이션!$K:$Q,6,0)</f>
        <v>328.01699355359335</v>
      </c>
      <c r="D907" s="46">
        <f>VLOOKUP(시뮬레이션!B907,시뮬레이션!$K:$Q,7,0)</f>
        <v>73.336200153469406</v>
      </c>
      <c r="F907" s="5">
        <f t="shared" si="49"/>
        <v>42179</v>
      </c>
      <c r="G907" s="7">
        <f>C907*시뮬레이션!D907*시뮬레이션!F907</f>
        <v>35228277.392919123</v>
      </c>
      <c r="H907" s="2">
        <f>D907*시뮬레이션!E907*시뮬레이션!D907</f>
        <v>3683179.4804865359</v>
      </c>
      <c r="J907" s="5">
        <f t="shared" si="50"/>
        <v>42179</v>
      </c>
      <c r="K907" s="2">
        <f t="shared" si="51"/>
        <v>38911456.873405658</v>
      </c>
      <c r="L907" s="2">
        <f>$C$2*시뮬레이션!F907*시뮬레이션!D907</f>
        <v>38555009.599288285</v>
      </c>
    </row>
    <row r="908" spans="2:12" x14ac:dyDescent="0.3">
      <c r="B908" s="1">
        <v>42180</v>
      </c>
      <c r="C908" s="46">
        <f>VLOOKUP(시뮬레이션!B908,시뮬레이션!$K:$Q,6,0)</f>
        <v>328.01699355359335</v>
      </c>
      <c r="D908" s="46">
        <f>VLOOKUP(시뮬레이션!B908,시뮬레이션!$K:$Q,7,0)</f>
        <v>73.336200153469406</v>
      </c>
      <c r="F908" s="5">
        <f t="shared" si="49"/>
        <v>42180</v>
      </c>
      <c r="G908" s="7">
        <f>C908*시뮬레이션!D908*시뮬레이션!F908</f>
        <v>35256815.691400766</v>
      </c>
      <c r="H908" s="2">
        <f>D908*시뮬레이션!E908*시뮬레이션!D908</f>
        <v>3681353.4343120335</v>
      </c>
      <c r="J908" s="5">
        <f t="shared" si="50"/>
        <v>42180</v>
      </c>
      <c r="K908" s="2">
        <f t="shared" si="51"/>
        <v>38938169.125712797</v>
      </c>
      <c r="L908" s="2">
        <f>$C$2*시뮬레이션!F908*시뮬레이션!D908</f>
        <v>38586242.871345133</v>
      </c>
    </row>
    <row r="909" spans="2:12" x14ac:dyDescent="0.3">
      <c r="B909" s="1">
        <v>42181</v>
      </c>
      <c r="C909" s="46">
        <f>VLOOKUP(시뮬레이션!B909,시뮬레이션!$K:$Q,6,0)</f>
        <v>328.01699355359335</v>
      </c>
      <c r="D909" s="46">
        <f>VLOOKUP(시뮬레이션!B909,시뮬레이션!$K:$Q,7,0)</f>
        <v>73.336200153469406</v>
      </c>
      <c r="F909" s="5">
        <f t="shared" si="49"/>
        <v>42181</v>
      </c>
      <c r="G909" s="7">
        <f>C909*시뮬레이션!D909*시뮬레이션!F909</f>
        <v>34574317.78527917</v>
      </c>
      <c r="H909" s="2">
        <f>D909*시뮬레이션!E909*시뮬레이션!D909</f>
        <v>3589406.5816303142</v>
      </c>
      <c r="J909" s="5">
        <f t="shared" si="50"/>
        <v>42181</v>
      </c>
      <c r="K909" s="2">
        <f t="shared" si="51"/>
        <v>38163724.366909482</v>
      </c>
      <c r="L909" s="2">
        <f>$C$2*시뮬레이션!F909*시뮬레이션!D909</f>
        <v>37839294.24741663</v>
      </c>
    </row>
    <row r="910" spans="2:12" x14ac:dyDescent="0.3">
      <c r="B910" s="1">
        <v>42182</v>
      </c>
      <c r="C910" s="46">
        <f>VLOOKUP(시뮬레이션!B910,시뮬레이션!$K:$Q,6,0)</f>
        <v>328.01699355359335</v>
      </c>
      <c r="D910" s="46">
        <f>VLOOKUP(시뮬레이션!B910,시뮬레이션!$K:$Q,7,0)</f>
        <v>73.336200153469406</v>
      </c>
      <c r="F910" s="5">
        <f t="shared" si="49"/>
        <v>42182</v>
      </c>
      <c r="G910" s="7">
        <f>C910*시뮬레이션!D910*시뮬레이션!F910</f>
        <v>34574317.78527917</v>
      </c>
      <c r="H910" s="2">
        <f>D910*시뮬레이션!E910*시뮬레이션!D910</f>
        <v>3589406.5816303142</v>
      </c>
      <c r="J910" s="5">
        <f t="shared" si="50"/>
        <v>42182</v>
      </c>
      <c r="K910" s="2">
        <f t="shared" si="51"/>
        <v>38163724.366909482</v>
      </c>
      <c r="L910" s="2">
        <f>$C$2*시뮬레이션!F910*시뮬레이션!D910</f>
        <v>37839294.24741663</v>
      </c>
    </row>
    <row r="911" spans="2:12" x14ac:dyDescent="0.3">
      <c r="B911" s="1">
        <v>42183</v>
      </c>
      <c r="C911" s="46">
        <f>VLOOKUP(시뮬레이션!B911,시뮬레이션!$K:$Q,6,0)</f>
        <v>328.01699355359335</v>
      </c>
      <c r="D911" s="46">
        <f>VLOOKUP(시뮬레이션!B911,시뮬레이션!$K:$Q,7,0)</f>
        <v>73.336200153469406</v>
      </c>
      <c r="F911" s="5">
        <f t="shared" si="49"/>
        <v>42183</v>
      </c>
      <c r="G911" s="7">
        <f>C911*시뮬레이션!D911*시뮬레이션!F911</f>
        <v>34574317.78527917</v>
      </c>
      <c r="H911" s="2">
        <f>D911*시뮬레이션!E911*시뮬레이션!D911</f>
        <v>3589406.5816303142</v>
      </c>
      <c r="J911" s="5">
        <f t="shared" si="50"/>
        <v>42183</v>
      </c>
      <c r="K911" s="2">
        <f t="shared" si="51"/>
        <v>38163724.366909482</v>
      </c>
      <c r="L911" s="2">
        <f>$C$2*시뮬레이션!F911*시뮬레이션!D911</f>
        <v>37839294.24741663</v>
      </c>
    </row>
    <row r="912" spans="2:12" x14ac:dyDescent="0.3">
      <c r="B912" s="1">
        <v>42184</v>
      </c>
      <c r="C912" s="46">
        <f>VLOOKUP(시뮬레이션!B912,시뮬레이션!$K:$Q,6,0)</f>
        <v>328.01699355359335</v>
      </c>
      <c r="D912" s="46">
        <f>VLOOKUP(시뮬레이션!B912,시뮬레이션!$K:$Q,7,0)</f>
        <v>73.336200153469406</v>
      </c>
      <c r="F912" s="5">
        <f t="shared" si="49"/>
        <v>42184</v>
      </c>
      <c r="G912" s="7">
        <f>C912*시뮬레이션!D912*시뮬레이션!F912</f>
        <v>33868718.95436956</v>
      </c>
      <c r="H912" s="2">
        <f>D912*시뮬레이션!E912*시뮬레이션!D912</f>
        <v>3511715.2679165374</v>
      </c>
      <c r="J912" s="5">
        <f t="shared" si="50"/>
        <v>42184</v>
      </c>
      <c r="K912" s="2">
        <f t="shared" si="51"/>
        <v>37380434.222286098</v>
      </c>
      <c r="L912" s="2">
        <f>$C$2*시뮬레이션!F912*시뮬레이션!D912</f>
        <v>37067063.195766218</v>
      </c>
    </row>
    <row r="913" spans="2:12" x14ac:dyDescent="0.3">
      <c r="B913" s="1">
        <v>42185</v>
      </c>
      <c r="C913" s="46">
        <f>VLOOKUP(시뮬레이션!B913,시뮬레이션!$K:$Q,6,0)</f>
        <v>328.01699355359335</v>
      </c>
      <c r="D913" s="46">
        <f>VLOOKUP(시뮬레이션!B913,시뮬레이션!$K:$Q,7,0)</f>
        <v>73.336200153469406</v>
      </c>
      <c r="F913" s="5">
        <f t="shared" si="49"/>
        <v>42185</v>
      </c>
      <c r="G913" s="7">
        <f>C913*시뮬레이션!D913*시뮬레이션!F913</f>
        <v>33692982.538005255</v>
      </c>
      <c r="H913" s="2">
        <f>D913*시뮬레이션!E913*시뮬레이션!D913</f>
        <v>3490895.7898857938</v>
      </c>
      <c r="J913" s="5">
        <f t="shared" si="50"/>
        <v>42185</v>
      </c>
      <c r="K913" s="2">
        <f t="shared" si="51"/>
        <v>37183878.327891052</v>
      </c>
      <c r="L913" s="2">
        <f>$C$2*시뮬레이션!F913*시뮬레이션!D913</f>
        <v>36874731.361191973</v>
      </c>
    </row>
    <row r="914" spans="2:12" x14ac:dyDescent="0.3">
      <c r="B914" s="1">
        <v>42186</v>
      </c>
      <c r="C914" s="46">
        <f>VLOOKUP(시뮬레이션!B914,시뮬레이션!$K:$Q,6,0)</f>
        <v>328.01699355359335</v>
      </c>
      <c r="D914" s="46">
        <f>VLOOKUP(시뮬레이션!B914,시뮬레이션!$K:$Q,7,0)</f>
        <v>73.336200153469406</v>
      </c>
      <c r="F914" s="5">
        <f t="shared" si="49"/>
        <v>42186</v>
      </c>
      <c r="G914" s="7">
        <f>C914*시뮬레이션!D914*시뮬레이션!F914</f>
        <v>33840088.319104224</v>
      </c>
      <c r="H914" s="2">
        <f>D914*시뮬레이션!E914*시뮬레이션!D914</f>
        <v>3535593.1675471547</v>
      </c>
      <c r="J914" s="5">
        <f t="shared" si="50"/>
        <v>42186</v>
      </c>
      <c r="K914" s="2">
        <f t="shared" si="51"/>
        <v>37375681.486651376</v>
      </c>
      <c r="L914" s="2">
        <f>$C$2*시뮬레이션!F914*시뮬레이션!D914</f>
        <v>37035728.867233008</v>
      </c>
    </row>
    <row r="915" spans="2:12" x14ac:dyDescent="0.3">
      <c r="B915" s="1">
        <v>42187</v>
      </c>
      <c r="C915" s="46">
        <f>VLOOKUP(시뮬레이션!B915,시뮬레이션!$K:$Q,6,0)</f>
        <v>328.01699355359335</v>
      </c>
      <c r="D915" s="46">
        <f>VLOOKUP(시뮬레이션!B915,시뮬레이션!$K:$Q,7,0)</f>
        <v>73.336200153469406</v>
      </c>
      <c r="F915" s="5">
        <f t="shared" si="49"/>
        <v>42187</v>
      </c>
      <c r="G915" s="7">
        <f>C915*시뮬레이션!D915*시뮬레이션!F915</f>
        <v>34221311.965131164</v>
      </c>
      <c r="H915" s="2">
        <f>D915*시뮬레이션!E915*시뮬레이션!D915</f>
        <v>3585956.7411251315</v>
      </c>
      <c r="J915" s="5">
        <f t="shared" si="50"/>
        <v>42187</v>
      </c>
      <c r="K915" s="2">
        <f t="shared" si="51"/>
        <v>37807268.706256293</v>
      </c>
      <c r="L915" s="2">
        <f>$C$2*시뮬레이션!F915*시뮬레이션!D915</f>
        <v>37452952.825364977</v>
      </c>
    </row>
    <row r="916" spans="2:12" x14ac:dyDescent="0.3">
      <c r="B916" s="1">
        <v>42188</v>
      </c>
      <c r="C916" s="46">
        <f>VLOOKUP(시뮬레이션!B916,시뮬레이션!$K:$Q,6,0)</f>
        <v>328.01699355359335</v>
      </c>
      <c r="D916" s="46">
        <f>VLOOKUP(시뮬레이션!B916,시뮬레이션!$K:$Q,7,0)</f>
        <v>73.336200153469406</v>
      </c>
      <c r="F916" s="5">
        <f t="shared" si="49"/>
        <v>42188</v>
      </c>
      <c r="G916" s="7">
        <f>C916*시뮬레이션!D916*시뮬레이션!F916</f>
        <v>34160471.373166852</v>
      </c>
      <c r="H916" s="2">
        <f>D916*시뮬레이션!E916*시뮬레이션!D916</f>
        <v>3579581.4235712402</v>
      </c>
      <c r="J916" s="5">
        <f t="shared" si="50"/>
        <v>42188</v>
      </c>
      <c r="K916" s="2">
        <f t="shared" si="51"/>
        <v>37740052.796738088</v>
      </c>
      <c r="L916" s="2">
        <f>$C$2*시뮬레이션!F916*시뮬레이션!D916</f>
        <v>37386366.838742696</v>
      </c>
    </row>
    <row r="917" spans="2:12" x14ac:dyDescent="0.3">
      <c r="B917" s="1">
        <v>42189</v>
      </c>
      <c r="C917" s="46">
        <f>VLOOKUP(시뮬레이션!B917,시뮬레이션!$K:$Q,6,0)</f>
        <v>328.01699355359335</v>
      </c>
      <c r="D917" s="46">
        <f>VLOOKUP(시뮬레이션!B917,시뮬레이션!$K:$Q,7,0)</f>
        <v>73.336200153469406</v>
      </c>
      <c r="F917" s="5">
        <f t="shared" si="49"/>
        <v>42189</v>
      </c>
      <c r="G917" s="7">
        <f>C917*시뮬레이션!D917*시뮬레이션!F917</f>
        <v>34160471.373166852</v>
      </c>
      <c r="H917" s="2">
        <f>D917*시뮬레이션!E917*시뮬레이션!D917</f>
        <v>3579581.4235712402</v>
      </c>
      <c r="J917" s="5">
        <f t="shared" si="50"/>
        <v>42189</v>
      </c>
      <c r="K917" s="2">
        <f t="shared" si="51"/>
        <v>37740052.796738088</v>
      </c>
      <c r="L917" s="2">
        <f>$C$2*시뮬레이션!F917*시뮬레이션!D917</f>
        <v>37386366.838742696</v>
      </c>
    </row>
    <row r="918" spans="2:12" x14ac:dyDescent="0.3">
      <c r="B918" s="1">
        <v>42190</v>
      </c>
      <c r="C918" s="46">
        <f>VLOOKUP(시뮬레이션!B918,시뮬레이션!$K:$Q,6,0)</f>
        <v>328.01699355359335</v>
      </c>
      <c r="D918" s="46">
        <f>VLOOKUP(시뮬레이션!B918,시뮬레이션!$K:$Q,7,0)</f>
        <v>73.336200153469406</v>
      </c>
      <c r="F918" s="5">
        <f t="shared" si="49"/>
        <v>42190</v>
      </c>
      <c r="G918" s="7">
        <f>C918*시뮬레이션!D918*시뮬레이션!F918</f>
        <v>34160471.373166852</v>
      </c>
      <c r="H918" s="2">
        <f>D918*시뮬레이션!E918*시뮬레이션!D918</f>
        <v>3579581.4235712402</v>
      </c>
      <c r="J918" s="5">
        <f t="shared" si="50"/>
        <v>42190</v>
      </c>
      <c r="K918" s="2">
        <f t="shared" si="51"/>
        <v>37740052.796738088</v>
      </c>
      <c r="L918" s="2">
        <f>$C$2*시뮬레이션!F918*시뮬레이션!D918</f>
        <v>37386366.838742696</v>
      </c>
    </row>
    <row r="919" spans="2:12" x14ac:dyDescent="0.3">
      <c r="B919" s="1">
        <v>42191</v>
      </c>
      <c r="C919" s="46">
        <f>VLOOKUP(시뮬레이션!B919,시뮬레이션!$K:$Q,6,0)</f>
        <v>328.01699355359335</v>
      </c>
      <c r="D919" s="46">
        <f>VLOOKUP(시뮬레이션!B919,시뮬레이션!$K:$Q,7,0)</f>
        <v>73.336200153469406</v>
      </c>
      <c r="F919" s="5">
        <f t="shared" si="49"/>
        <v>42191</v>
      </c>
      <c r="G919" s="7">
        <f>C919*시뮬레이션!D919*시뮬레이션!F919</f>
        <v>33768124.506880008</v>
      </c>
      <c r="H919" s="2">
        <f>D919*시뮬레이션!E919*시뮬레이션!D919</f>
        <v>3525386.320577716</v>
      </c>
      <c r="J919" s="5">
        <f t="shared" si="50"/>
        <v>42191</v>
      </c>
      <c r="K919" s="2">
        <f t="shared" si="51"/>
        <v>37293510.827457726</v>
      </c>
      <c r="L919" s="2">
        <f>$C$2*시뮬레이션!F919*시뮬레이션!D919</f>
        <v>36956969.254886374</v>
      </c>
    </row>
    <row r="920" spans="2:12" x14ac:dyDescent="0.3">
      <c r="B920" s="1">
        <v>42192</v>
      </c>
      <c r="C920" s="46">
        <f>VLOOKUP(시뮬레이션!B920,시뮬레이션!$K:$Q,6,0)</f>
        <v>328.01699355359335</v>
      </c>
      <c r="D920" s="46">
        <f>VLOOKUP(시뮬레이션!B920,시뮬레이션!$K:$Q,7,0)</f>
        <v>73.336200153469406</v>
      </c>
      <c r="F920" s="5">
        <f t="shared" si="49"/>
        <v>42192</v>
      </c>
      <c r="G920" s="7">
        <f>C920*시뮬레이션!D920*시뮬레이션!F920</f>
        <v>33773029.837010108</v>
      </c>
      <c r="H920" s="2">
        <f>D920*시뮬레이션!E920*시뮬레이션!D920</f>
        <v>3504875.2023616293</v>
      </c>
      <c r="J920" s="5">
        <f t="shared" si="50"/>
        <v>42192</v>
      </c>
      <c r="K920" s="2">
        <f t="shared" si="51"/>
        <v>37277905.039371736</v>
      </c>
      <c r="L920" s="2">
        <f>$C$2*시뮬레이션!F920*시뮬레이션!D920</f>
        <v>36962337.812881537</v>
      </c>
    </row>
    <row r="921" spans="2:12" x14ac:dyDescent="0.3">
      <c r="B921" s="1">
        <v>42193</v>
      </c>
      <c r="C921" s="46">
        <f>VLOOKUP(시뮬레이션!B921,시뮬레이션!$K:$Q,6,0)</f>
        <v>328.01699355359335</v>
      </c>
      <c r="D921" s="46">
        <f>VLOOKUP(시뮬레이션!B921,시뮬레이션!$K:$Q,7,0)</f>
        <v>73.336200153469406</v>
      </c>
      <c r="F921" s="5">
        <f t="shared" si="49"/>
        <v>42193</v>
      </c>
      <c r="G921" s="7">
        <f>C921*시뮬레이션!D921*시뮬레이션!F921</f>
        <v>33050037.08497484</v>
      </c>
      <c r="H921" s="2">
        <f>D921*시뮬레이션!E921*시뮬레이션!D921</f>
        <v>3424389.3316128328</v>
      </c>
      <c r="J921" s="5">
        <f t="shared" si="50"/>
        <v>42193</v>
      </c>
      <c r="K921" s="2">
        <f t="shared" si="51"/>
        <v>36474426.416587673</v>
      </c>
      <c r="L921" s="2">
        <f>$C$2*시뮬레이션!F921*시뮬레이션!D921</f>
        <v>36171070.26993496</v>
      </c>
    </row>
    <row r="922" spans="2:12" x14ac:dyDescent="0.3">
      <c r="B922" s="1">
        <v>42194</v>
      </c>
      <c r="C922" s="46">
        <f>VLOOKUP(시뮬레이션!B922,시뮬레이션!$K:$Q,6,0)</f>
        <v>328.01699355359335</v>
      </c>
      <c r="D922" s="46">
        <f>VLOOKUP(시뮬레이션!B922,시뮬레이션!$K:$Q,7,0)</f>
        <v>73.336200153469406</v>
      </c>
      <c r="F922" s="5">
        <f t="shared" si="49"/>
        <v>42194</v>
      </c>
      <c r="G922" s="7">
        <f>C922*시뮬레이션!D922*시뮬레이션!F922</f>
        <v>32546900.182996314</v>
      </c>
      <c r="H922" s="2">
        <f>D922*시뮬레이션!E922*시뮬레이션!D922</f>
        <v>3369851.4921170669</v>
      </c>
      <c r="J922" s="5">
        <f t="shared" si="50"/>
        <v>42194</v>
      </c>
      <c r="K922" s="2">
        <f t="shared" si="51"/>
        <v>35916751.67511338</v>
      </c>
      <c r="L922" s="2">
        <f>$C$2*시뮬레이션!F922*시뮬레이션!D922</f>
        <v>35620420.351144515</v>
      </c>
    </row>
    <row r="923" spans="2:12" x14ac:dyDescent="0.3">
      <c r="B923" s="1">
        <v>42195</v>
      </c>
      <c r="C923" s="46">
        <f>VLOOKUP(시뮬레이션!B923,시뮬레이션!$K:$Q,6,0)</f>
        <v>328.01699355359335</v>
      </c>
      <c r="D923" s="46">
        <f>VLOOKUP(시뮬레이션!B923,시뮬레이션!$K:$Q,7,0)</f>
        <v>73.336200153469406</v>
      </c>
      <c r="F923" s="5">
        <f t="shared" si="49"/>
        <v>42195</v>
      </c>
      <c r="G923" s="7">
        <f>C923*시뮬레이션!D923*시뮬레이션!F923</f>
        <v>33023698.468451962</v>
      </c>
      <c r="H923" s="2">
        <f>D923*시뮬레이션!E923*시뮬레이션!D923</f>
        <v>3444946.1293437658</v>
      </c>
      <c r="J923" s="5">
        <f t="shared" si="50"/>
        <v>42195</v>
      </c>
      <c r="K923" s="2">
        <f t="shared" si="51"/>
        <v>36468644.597795725</v>
      </c>
      <c r="L923" s="2">
        <f>$C$2*시뮬레이션!F923*시뮬레이션!D923</f>
        <v>36142244.403670043</v>
      </c>
    </row>
    <row r="924" spans="2:12" x14ac:dyDescent="0.3">
      <c r="B924" s="1">
        <v>42196</v>
      </c>
      <c r="C924" s="46">
        <f>VLOOKUP(시뮬레이션!B924,시뮬레이션!$K:$Q,6,0)</f>
        <v>328.01699355359335</v>
      </c>
      <c r="D924" s="46">
        <f>VLOOKUP(시뮬레이션!B924,시뮬레이션!$K:$Q,7,0)</f>
        <v>73.336200153469406</v>
      </c>
      <c r="F924" s="5">
        <f t="shared" si="49"/>
        <v>42196</v>
      </c>
      <c r="G924" s="7">
        <f>C924*시뮬레이션!D924*시뮬레이션!F924</f>
        <v>33023698.468451962</v>
      </c>
      <c r="H924" s="2">
        <f>D924*시뮬레이션!E924*시뮬레이션!D924</f>
        <v>3444946.1293437658</v>
      </c>
      <c r="J924" s="5">
        <f t="shared" si="50"/>
        <v>42196</v>
      </c>
      <c r="K924" s="2">
        <f t="shared" si="51"/>
        <v>36468644.597795725</v>
      </c>
      <c r="L924" s="2">
        <f>$C$2*시뮬레이션!F924*시뮬레이션!D924</f>
        <v>36142244.403670043</v>
      </c>
    </row>
    <row r="925" spans="2:12" x14ac:dyDescent="0.3">
      <c r="B925" s="1">
        <v>42197</v>
      </c>
      <c r="C925" s="46">
        <f>VLOOKUP(시뮬레이션!B925,시뮬레이션!$K:$Q,6,0)</f>
        <v>328.01699355359335</v>
      </c>
      <c r="D925" s="46">
        <f>VLOOKUP(시뮬레이션!B925,시뮬레이션!$K:$Q,7,0)</f>
        <v>73.336200153469406</v>
      </c>
      <c r="F925" s="5">
        <f t="shared" si="49"/>
        <v>42197</v>
      </c>
      <c r="G925" s="7">
        <f>C925*시뮬레이션!D925*시뮬레이션!F925</f>
        <v>33023698.468451962</v>
      </c>
      <c r="H925" s="2">
        <f>D925*시뮬레이션!E925*시뮬레이션!D925</f>
        <v>3444946.1293437658</v>
      </c>
      <c r="J925" s="5">
        <f t="shared" si="50"/>
        <v>42197</v>
      </c>
      <c r="K925" s="2">
        <f t="shared" si="51"/>
        <v>36468644.597795725</v>
      </c>
      <c r="L925" s="2">
        <f>$C$2*시뮬레이션!F925*시뮬레이션!D925</f>
        <v>36142244.403670043</v>
      </c>
    </row>
    <row r="926" spans="2:12" x14ac:dyDescent="0.3">
      <c r="B926" s="1">
        <v>42198</v>
      </c>
      <c r="C926" s="46">
        <f>VLOOKUP(시뮬레이션!B926,시뮬레이션!$K:$Q,6,0)</f>
        <v>328.01699355359335</v>
      </c>
      <c r="D926" s="46">
        <f>VLOOKUP(시뮬레이션!B926,시뮬레이션!$K:$Q,7,0)</f>
        <v>73.336200153469406</v>
      </c>
      <c r="F926" s="5">
        <f t="shared" si="49"/>
        <v>42198</v>
      </c>
      <c r="G926" s="7">
        <f>C926*시뮬레이션!D926*시뮬레이션!F926</f>
        <v>33329590.223764874</v>
      </c>
      <c r="H926" s="2">
        <f>D926*시뮬레이션!E926*시뮬레이션!D926</f>
        <v>3465826.4309292762</v>
      </c>
      <c r="J926" s="5">
        <f t="shared" si="50"/>
        <v>42198</v>
      </c>
      <c r="K926" s="2">
        <f t="shared" si="51"/>
        <v>36795416.654694147</v>
      </c>
      <c r="L926" s="2">
        <f>$C$2*시뮬레이션!F926*시뮬레이션!D926</f>
        <v>36477022.611269914</v>
      </c>
    </row>
    <row r="927" spans="2:12" x14ac:dyDescent="0.3">
      <c r="B927" s="1">
        <v>42199</v>
      </c>
      <c r="C927" s="46">
        <f>VLOOKUP(시뮬레이션!B927,시뮬레이션!$K:$Q,6,0)</f>
        <v>328.01699355359335</v>
      </c>
      <c r="D927" s="46">
        <f>VLOOKUP(시뮬레이션!B927,시뮬레이션!$K:$Q,7,0)</f>
        <v>73.336200153469406</v>
      </c>
      <c r="F927" s="5">
        <f t="shared" si="49"/>
        <v>42199</v>
      </c>
      <c r="G927" s="7">
        <f>C927*시뮬레이션!D927*시뮬레이션!F927</f>
        <v>34029691.981888011</v>
      </c>
      <c r="H927" s="2">
        <f>D927*시뮬레이션!E927*시뮬레이션!D927</f>
        <v>3554058.6477441541</v>
      </c>
      <c r="J927" s="5">
        <f t="shared" si="50"/>
        <v>42199</v>
      </c>
      <c r="K927" s="2">
        <f t="shared" si="51"/>
        <v>37583750.629632168</v>
      </c>
      <c r="L927" s="2">
        <f>$C$2*시뮬레이션!F927*시뮬레이션!D927</f>
        <v>37243237.481893748</v>
      </c>
    </row>
    <row r="928" spans="2:12" x14ac:dyDescent="0.3">
      <c r="B928" s="1">
        <v>42200</v>
      </c>
      <c r="C928" s="46">
        <f>VLOOKUP(시뮬레이션!B928,시뮬레이션!$K:$Q,6,0)</f>
        <v>328.01699355359335</v>
      </c>
      <c r="D928" s="46">
        <f>VLOOKUP(시뮬레이션!B928,시뮬레이션!$K:$Q,7,0)</f>
        <v>73.336200153469406</v>
      </c>
      <c r="F928" s="5">
        <f t="shared" si="49"/>
        <v>42200</v>
      </c>
      <c r="G928" s="7">
        <f>C928*시뮬레이션!D928*시뮬레이션!F928</f>
        <v>33864374.041272946</v>
      </c>
      <c r="H928" s="2">
        <f>D928*시뮬레이션!E928*시뮬레이션!D928</f>
        <v>3552879.2883183407</v>
      </c>
      <c r="J928" s="5">
        <f t="shared" si="50"/>
        <v>42200</v>
      </c>
      <c r="K928" s="2">
        <f t="shared" si="51"/>
        <v>37417253.329591289</v>
      </c>
      <c r="L928" s="2">
        <f>$C$2*시뮬레이션!F928*시뮬레이션!D928</f>
        <v>37062307.976988994</v>
      </c>
    </row>
    <row r="929" spans="2:12" x14ac:dyDescent="0.3">
      <c r="B929" s="1">
        <v>42201</v>
      </c>
      <c r="C929" s="46">
        <f>VLOOKUP(시뮬레이션!B929,시뮬레이션!$K:$Q,6,0)</f>
        <v>328.01699355359335</v>
      </c>
      <c r="D929" s="46">
        <f>VLOOKUP(시뮬레이션!B929,시뮬레이션!$K:$Q,7,0)</f>
        <v>73.336200153469406</v>
      </c>
      <c r="F929" s="5">
        <f t="shared" si="49"/>
        <v>42201</v>
      </c>
      <c r="G929" s="7">
        <f>C929*시뮬레이션!D929*시뮬레이션!F929</f>
        <v>34097255.774160706</v>
      </c>
      <c r="H929" s="2">
        <f>D929*시뮬레이션!E929*시뮬레이션!D929</f>
        <v>3580417.882405065</v>
      </c>
      <c r="J929" s="5">
        <f t="shared" si="50"/>
        <v>42201</v>
      </c>
      <c r="K929" s="2">
        <f t="shared" si="51"/>
        <v>37677673.656565771</v>
      </c>
      <c r="L929" s="2">
        <f>$C$2*시뮬레이션!F929*시뮬레이션!D929</f>
        <v>37317181.564670891</v>
      </c>
    </row>
    <row r="930" spans="2:12" x14ac:dyDescent="0.3">
      <c r="B930" s="1">
        <v>42202</v>
      </c>
      <c r="C930" s="46">
        <f>VLOOKUP(시뮬레이션!B930,시뮬레이션!$K:$Q,6,0)</f>
        <v>328.01699355359335</v>
      </c>
      <c r="D930" s="46">
        <f>VLOOKUP(시뮬레이션!B930,시뮬레이션!$K:$Q,7,0)</f>
        <v>73.336200153469406</v>
      </c>
      <c r="F930" s="5">
        <f t="shared" si="49"/>
        <v>42202</v>
      </c>
      <c r="G930" s="7">
        <f>C930*시뮬레이션!D930*시뮬레이션!F930</f>
        <v>33974411.015550829</v>
      </c>
      <c r="H930" s="2">
        <f>D930*시뮬레이션!E930*시뮬레이션!D930</f>
        <v>3564024.9391203374</v>
      </c>
      <c r="J930" s="5">
        <f t="shared" si="50"/>
        <v>42202</v>
      </c>
      <c r="K930" s="2">
        <f t="shared" si="51"/>
        <v>37538435.954671167</v>
      </c>
      <c r="L930" s="2">
        <f>$C$2*시뮬레이션!F930*시뮬레이션!D930</f>
        <v>37182736.136227153</v>
      </c>
    </row>
    <row r="931" spans="2:12" x14ac:dyDescent="0.3">
      <c r="B931" s="1">
        <v>42203</v>
      </c>
      <c r="C931" s="46">
        <f>VLOOKUP(시뮬레이션!B931,시뮬레이션!$K:$Q,6,0)</f>
        <v>328.01699355359335</v>
      </c>
      <c r="D931" s="46">
        <f>VLOOKUP(시뮬레이션!B931,시뮬레이션!$K:$Q,7,0)</f>
        <v>73.336200153469406</v>
      </c>
      <c r="F931" s="5">
        <f t="shared" si="49"/>
        <v>42203</v>
      </c>
      <c r="G931" s="7">
        <f>C931*시뮬레이션!D931*시뮬레이션!F931</f>
        <v>33974411.015550829</v>
      </c>
      <c r="H931" s="2">
        <f>D931*시뮬레이션!E931*시뮬레이션!D931</f>
        <v>3564024.9391203374</v>
      </c>
      <c r="J931" s="5">
        <f t="shared" si="50"/>
        <v>42203</v>
      </c>
      <c r="K931" s="2">
        <f t="shared" si="51"/>
        <v>37538435.954671167</v>
      </c>
      <c r="L931" s="2">
        <f>$C$2*시뮬레이션!F931*시뮬레이션!D931</f>
        <v>37182736.136227153</v>
      </c>
    </row>
    <row r="932" spans="2:12" x14ac:dyDescent="0.3">
      <c r="B932" s="1">
        <v>42204</v>
      </c>
      <c r="C932" s="46">
        <f>VLOOKUP(시뮬레이션!B932,시뮬레이션!$K:$Q,6,0)</f>
        <v>328.01699355359335</v>
      </c>
      <c r="D932" s="46">
        <f>VLOOKUP(시뮬레이션!B932,시뮬레이션!$K:$Q,7,0)</f>
        <v>73.336200153469406</v>
      </c>
      <c r="F932" s="5">
        <f t="shared" si="49"/>
        <v>42204</v>
      </c>
      <c r="G932" s="7">
        <f>C932*시뮬레이션!D932*시뮬레이션!F932</f>
        <v>33974411.015550829</v>
      </c>
      <c r="H932" s="2">
        <f>D932*시뮬레이션!E932*시뮬레이션!D932</f>
        <v>3564024.9391203374</v>
      </c>
      <c r="J932" s="5">
        <f t="shared" si="50"/>
        <v>42204</v>
      </c>
      <c r="K932" s="2">
        <f t="shared" si="51"/>
        <v>37538435.954671167</v>
      </c>
      <c r="L932" s="2">
        <f>$C$2*시뮬레이션!F932*시뮬레이션!D932</f>
        <v>37182736.136227153</v>
      </c>
    </row>
    <row r="933" spans="2:12" x14ac:dyDescent="0.3">
      <c r="B933" s="1">
        <v>42205</v>
      </c>
      <c r="C933" s="46">
        <f>VLOOKUP(시뮬레이션!B933,시뮬레이션!$K:$Q,6,0)</f>
        <v>328.01699355359335</v>
      </c>
      <c r="D933" s="46">
        <f>VLOOKUP(시뮬레이션!B933,시뮬레이션!$K:$Q,7,0)</f>
        <v>73.336200153469406</v>
      </c>
      <c r="F933" s="5">
        <f t="shared" si="49"/>
        <v>42205</v>
      </c>
      <c r="G933" s="7">
        <f>C933*시뮬레이션!D933*시뮬레이션!F933</f>
        <v>33875707.028400227</v>
      </c>
      <c r="H933" s="2">
        <f>D933*시뮬레이션!E933*시뮬레이션!D933</f>
        <v>3574635.1168794893</v>
      </c>
      <c r="J933" s="5">
        <f t="shared" si="50"/>
        <v>42205</v>
      </c>
      <c r="K933" s="2">
        <f t="shared" si="51"/>
        <v>37450342.14527972</v>
      </c>
      <c r="L933" s="2">
        <f>$C$2*시뮬레이션!F933*시뮬레이션!D933</f>
        <v>37074711.178616121</v>
      </c>
    </row>
    <row r="934" spans="2:12" x14ac:dyDescent="0.3">
      <c r="B934" s="1">
        <v>42206</v>
      </c>
      <c r="C934" s="46">
        <f>VLOOKUP(시뮬레이션!B934,시뮬레이션!$K:$Q,6,0)</f>
        <v>328.01699355359335</v>
      </c>
      <c r="D934" s="46">
        <f>VLOOKUP(시뮬레이션!B934,시뮬레이션!$K:$Q,7,0)</f>
        <v>73.336200153469406</v>
      </c>
      <c r="F934" s="5">
        <f t="shared" si="49"/>
        <v>42206</v>
      </c>
      <c r="G934" s="7">
        <f>C934*시뮬레이션!D934*시뮬레이션!F934</f>
        <v>34062666.218181983</v>
      </c>
      <c r="H934" s="2">
        <f>D934*시뮬레이션!E934*시뮬레이션!D934</f>
        <v>3603109.2239742968</v>
      </c>
      <c r="J934" s="5">
        <f t="shared" si="50"/>
        <v>42206</v>
      </c>
      <c r="K934" s="2">
        <f t="shared" si="51"/>
        <v>37665775.442156278</v>
      </c>
      <c r="L934" s="2">
        <f>$C$2*시뮬레이션!F934*시뮬레이션!D934</f>
        <v>37279325.59323293</v>
      </c>
    </row>
    <row r="935" spans="2:12" x14ac:dyDescent="0.3">
      <c r="B935" s="1">
        <v>42207</v>
      </c>
      <c r="C935" s="46">
        <f>VLOOKUP(시뮬레이션!B935,시뮬레이션!$K:$Q,6,0)</f>
        <v>328.01699355359335</v>
      </c>
      <c r="D935" s="46">
        <f>VLOOKUP(시뮬레이션!B935,시뮬레이션!$K:$Q,7,0)</f>
        <v>73.336200153469406</v>
      </c>
      <c r="F935" s="5">
        <f t="shared" si="49"/>
        <v>42207</v>
      </c>
      <c r="G935" s="7">
        <f>C935*시뮬레이션!D935*시뮬레이션!F935</f>
        <v>33082113.374748956</v>
      </c>
      <c r="H935" s="2">
        <f>D935*시뮬레이션!E935*시뮬레이션!D935</f>
        <v>3507164.9723833627</v>
      </c>
      <c r="J935" s="5">
        <f t="shared" si="50"/>
        <v>42207</v>
      </c>
      <c r="K935" s="2">
        <f t="shared" si="51"/>
        <v>36589278.347132318</v>
      </c>
      <c r="L935" s="2">
        <f>$C$2*시뮬레이션!F935*시뮬레이션!D935</f>
        <v>36206175.638453461</v>
      </c>
    </row>
    <row r="936" spans="2:12" x14ac:dyDescent="0.3">
      <c r="B936" s="1">
        <v>42208</v>
      </c>
      <c r="C936" s="46">
        <f>VLOOKUP(시뮬레이션!B936,시뮬레이션!$K:$Q,6,0)</f>
        <v>328.01699355359335</v>
      </c>
      <c r="D936" s="46">
        <f>VLOOKUP(시뮬레이션!B936,시뮬레이션!$K:$Q,7,0)</f>
        <v>73.336200153469406</v>
      </c>
      <c r="F936" s="5">
        <f t="shared" si="49"/>
        <v>42208</v>
      </c>
      <c r="G936" s="7">
        <f>C936*시뮬레이션!D936*시뮬레이션!F936</f>
        <v>33901443.24171444</v>
      </c>
      <c r="H936" s="2">
        <f>D936*시뮬레이션!E936*시뮬레이션!D936</f>
        <v>3566889.288291967</v>
      </c>
      <c r="J936" s="5">
        <f t="shared" si="50"/>
        <v>42208</v>
      </c>
      <c r="K936" s="2">
        <f t="shared" si="51"/>
        <v>37468332.530006409</v>
      </c>
      <c r="L936" s="2">
        <f>$C$2*시뮬레이션!F936*시뮬레이션!D936</f>
        <v>37102877.754583254</v>
      </c>
    </row>
    <row r="937" spans="2:12" x14ac:dyDescent="0.3">
      <c r="B937" s="1">
        <v>42209</v>
      </c>
      <c r="C937" s="46">
        <f>VLOOKUP(시뮬레이션!B937,시뮬레이션!$K:$Q,6,0)</f>
        <v>328.01699355359335</v>
      </c>
      <c r="D937" s="46">
        <f>VLOOKUP(시뮬레이션!B937,시뮬레이션!$K:$Q,7,0)</f>
        <v>73.336200153469406</v>
      </c>
      <c r="F937" s="5">
        <f t="shared" si="49"/>
        <v>42209</v>
      </c>
      <c r="G937" s="7">
        <f>C937*시뮬레이션!D937*시뮬레이션!F937</f>
        <v>33308340.462879989</v>
      </c>
      <c r="H937" s="2">
        <f>D937*시뮬레이션!E937*시뮬레이션!D937</f>
        <v>3496147.711211971</v>
      </c>
      <c r="J937" s="5">
        <f t="shared" si="50"/>
        <v>42209</v>
      </c>
      <c r="K937" s="2">
        <f t="shared" si="51"/>
        <v>36804488.174091958</v>
      </c>
      <c r="L937" s="2">
        <f>$C$2*시뮬레이션!F937*시뮬레이션!D937</f>
        <v>36453766.159478031</v>
      </c>
    </row>
    <row r="938" spans="2:12" x14ac:dyDescent="0.3">
      <c r="B938" s="1">
        <v>42210</v>
      </c>
      <c r="C938" s="46">
        <f>VLOOKUP(시뮬레이션!B938,시뮬레이션!$K:$Q,6,0)</f>
        <v>328.01699355359335</v>
      </c>
      <c r="D938" s="46">
        <f>VLOOKUP(시뮬레이션!B938,시뮬레이션!$K:$Q,7,0)</f>
        <v>73.336200153469406</v>
      </c>
      <c r="F938" s="5">
        <f t="shared" si="49"/>
        <v>42210</v>
      </c>
      <c r="G938" s="7">
        <f>C938*시뮬레이션!D938*시뮬레이션!F938</f>
        <v>33308340.462879989</v>
      </c>
      <c r="H938" s="2">
        <f>D938*시뮬레이션!E938*시뮬레이션!D938</f>
        <v>3496147.711211971</v>
      </c>
      <c r="J938" s="5">
        <f t="shared" si="50"/>
        <v>42210</v>
      </c>
      <c r="K938" s="2">
        <f t="shared" si="51"/>
        <v>36804488.174091958</v>
      </c>
      <c r="L938" s="2">
        <f>$C$2*시뮬레이션!F938*시뮬레이션!D938</f>
        <v>36453766.159478031</v>
      </c>
    </row>
    <row r="939" spans="2:12" x14ac:dyDescent="0.3">
      <c r="B939" s="1">
        <v>42211</v>
      </c>
      <c r="C939" s="46">
        <f>VLOOKUP(시뮬레이션!B939,시뮬레이션!$K:$Q,6,0)</f>
        <v>328.01699355359335</v>
      </c>
      <c r="D939" s="46">
        <f>VLOOKUP(시뮬레이션!B939,시뮬레이션!$K:$Q,7,0)</f>
        <v>73.336200153469406</v>
      </c>
      <c r="F939" s="5">
        <f t="shared" si="49"/>
        <v>42211</v>
      </c>
      <c r="G939" s="7">
        <f>C939*시뮬레이션!D939*시뮬레이션!F939</f>
        <v>33308340.462879989</v>
      </c>
      <c r="H939" s="2">
        <f>D939*시뮬레이션!E939*시뮬레이션!D939</f>
        <v>3496147.711211971</v>
      </c>
      <c r="J939" s="5">
        <f t="shared" si="50"/>
        <v>42211</v>
      </c>
      <c r="K939" s="2">
        <f t="shared" si="51"/>
        <v>36804488.174091958</v>
      </c>
      <c r="L939" s="2">
        <f>$C$2*시뮬레이션!F939*시뮬레이션!D939</f>
        <v>36453766.159478031</v>
      </c>
    </row>
    <row r="940" spans="2:12" x14ac:dyDescent="0.3">
      <c r="B940" s="1">
        <v>42212</v>
      </c>
      <c r="C940" s="46">
        <f>VLOOKUP(시뮬레이션!B940,시뮬레이션!$K:$Q,6,0)</f>
        <v>328.01699355359335</v>
      </c>
      <c r="D940" s="46">
        <f>VLOOKUP(시뮬레이션!B940,시뮬레이션!$K:$Q,7,0)</f>
        <v>73.336200153469406</v>
      </c>
      <c r="F940" s="5">
        <f t="shared" si="49"/>
        <v>42212</v>
      </c>
      <c r="G940" s="7">
        <f>C940*시뮬레이션!D940*시뮬레이션!F940</f>
        <v>33040523.772119302</v>
      </c>
      <c r="H940" s="2">
        <f>D940*시뮬레이션!E940*시뮬레이션!D940</f>
        <v>3460558.3940877016</v>
      </c>
      <c r="J940" s="5">
        <f t="shared" si="50"/>
        <v>42212</v>
      </c>
      <c r="K940" s="2">
        <f t="shared" si="51"/>
        <v>36501082.166207001</v>
      </c>
      <c r="L940" s="2">
        <f>$C$2*시뮬레이션!F940*시뮬레이션!D940</f>
        <v>36160658.580927983</v>
      </c>
    </row>
    <row r="941" spans="2:12" x14ac:dyDescent="0.3">
      <c r="B941" s="1">
        <v>42213</v>
      </c>
      <c r="C941" s="46">
        <f>VLOOKUP(시뮬레이션!B941,시뮬레이션!$K:$Q,6,0)</f>
        <v>328.01699355359335</v>
      </c>
      <c r="D941" s="46">
        <f>VLOOKUP(시뮬레이션!B941,시뮬레이션!$K:$Q,7,0)</f>
        <v>73.336200153469406</v>
      </c>
      <c r="F941" s="5">
        <f t="shared" si="49"/>
        <v>42213</v>
      </c>
      <c r="G941" s="7">
        <f>C941*시뮬레이션!D941*시뮬레이션!F941</f>
        <v>33663112.162512779</v>
      </c>
      <c r="H941" s="2">
        <f>D941*시뮬레이션!E941*시뮬레이션!D941</f>
        <v>3540090.9934675484</v>
      </c>
      <c r="J941" s="5">
        <f t="shared" si="50"/>
        <v>42213</v>
      </c>
      <c r="K941" s="2">
        <f t="shared" si="51"/>
        <v>37203203.155980326</v>
      </c>
      <c r="L941" s="2">
        <f>$C$2*시뮬레이션!F941*시뮬레이션!D941</f>
        <v>36842040.219328813</v>
      </c>
    </row>
    <row r="942" spans="2:12" x14ac:dyDescent="0.3">
      <c r="B942" s="1">
        <v>42214</v>
      </c>
      <c r="C942" s="46">
        <f>VLOOKUP(시뮬레이션!B942,시뮬레이션!$K:$Q,6,0)</f>
        <v>328.01699355359335</v>
      </c>
      <c r="D942" s="46">
        <f>VLOOKUP(시뮬레이션!B942,시뮬레이션!$K:$Q,7,0)</f>
        <v>73.336200153469406</v>
      </c>
      <c r="F942" s="5">
        <f t="shared" si="49"/>
        <v>42214</v>
      </c>
      <c r="G942" s="7">
        <f>C942*시뮬레이션!D942*시뮬레이션!F942</f>
        <v>33528618.798824437</v>
      </c>
      <c r="H942" s="2">
        <f>D942*시뮬레이션!E942*시뮬레이션!D942</f>
        <v>3526670.4181916509</v>
      </c>
      <c r="J942" s="5">
        <f t="shared" si="50"/>
        <v>42214</v>
      </c>
      <c r="K942" s="2">
        <f t="shared" si="51"/>
        <v>37055289.217016086</v>
      </c>
      <c r="L942" s="2">
        <f>$C$2*시뮬레이션!F942*시뮬레이션!D942</f>
        <v>36694846.166375011</v>
      </c>
    </row>
    <row r="943" spans="2:12" x14ac:dyDescent="0.3">
      <c r="B943" s="1">
        <v>42215</v>
      </c>
      <c r="C943" s="46">
        <f>VLOOKUP(시뮬레이션!B943,시뮬레이션!$K:$Q,6,0)</f>
        <v>328.01699355359335</v>
      </c>
      <c r="D943" s="46">
        <f>VLOOKUP(시뮬레이션!B943,시뮬레이션!$K:$Q,7,0)</f>
        <v>73.336200153469406</v>
      </c>
      <c r="F943" s="5">
        <f t="shared" si="49"/>
        <v>42215</v>
      </c>
      <c r="G943" s="7">
        <f>C943*시뮬레이션!D943*시뮬레이션!F943</f>
        <v>33939089.752064586</v>
      </c>
      <c r="H943" s="2">
        <f>D943*시뮬레이션!E943*시뮬레이션!D943</f>
        <v>3563601.4971840349</v>
      </c>
      <c r="J943" s="5">
        <f t="shared" si="50"/>
        <v>42215</v>
      </c>
      <c r="K943" s="2">
        <f t="shared" si="51"/>
        <v>37502691.249248624</v>
      </c>
      <c r="L943" s="2">
        <f>$C$2*시뮬레이션!F943*시뮬레이션!D943</f>
        <v>37144079.359525234</v>
      </c>
    </row>
    <row r="944" spans="2:12" x14ac:dyDescent="0.3">
      <c r="B944" s="1">
        <v>42216</v>
      </c>
      <c r="C944" s="46">
        <f>VLOOKUP(시뮬레이션!B944,시뮬레이션!$K:$Q,6,0)</f>
        <v>328.01699355359335</v>
      </c>
      <c r="D944" s="46">
        <f>VLOOKUP(시뮬레이션!B944,시뮬레이션!$K:$Q,7,0)</f>
        <v>73.336200153469406</v>
      </c>
      <c r="F944" s="5">
        <f t="shared" si="49"/>
        <v>42216</v>
      </c>
      <c r="G944" s="7">
        <f>C944*시뮬레이션!D944*시뮬레이션!F944</f>
        <v>33601833.831870563</v>
      </c>
      <c r="H944" s="2">
        <f>D944*시뮬레이션!E944*시뮬레이션!D944</f>
        <v>3525348.001840197</v>
      </c>
      <c r="J944" s="5">
        <f t="shared" si="50"/>
        <v>42216</v>
      </c>
      <c r="K944" s="2">
        <f t="shared" si="51"/>
        <v>37127181.83371076</v>
      </c>
      <c r="L944" s="2">
        <f>$C$2*시뮬레이션!F944*시뮬레이션!D944</f>
        <v>36774975.156799987</v>
      </c>
    </row>
    <row r="945" spans="2:12" x14ac:dyDescent="0.3">
      <c r="B945" s="1">
        <v>42217</v>
      </c>
      <c r="C945" s="46">
        <f>VLOOKUP(시뮬레이션!B945,시뮬레이션!$K:$Q,6,0)</f>
        <v>328.01699355359335</v>
      </c>
      <c r="D945" s="46">
        <f>VLOOKUP(시뮬레이션!B945,시뮬레이션!$K:$Q,7,0)</f>
        <v>73.336200153469406</v>
      </c>
      <c r="F945" s="5">
        <f t="shared" si="49"/>
        <v>42217</v>
      </c>
      <c r="G945" s="7">
        <f>C945*시뮬레이션!D945*시뮬레이션!F945</f>
        <v>33601833.831870563</v>
      </c>
      <c r="H945" s="2">
        <f>D945*시뮬레이션!E945*시뮬레이션!D945</f>
        <v>3525348.001840197</v>
      </c>
      <c r="J945" s="5">
        <f t="shared" si="50"/>
        <v>42217</v>
      </c>
      <c r="K945" s="2">
        <f t="shared" si="51"/>
        <v>37127181.83371076</v>
      </c>
      <c r="L945" s="2">
        <f>$C$2*시뮬레이션!F945*시뮬레이션!D945</f>
        <v>36774975.156799987</v>
      </c>
    </row>
    <row r="946" spans="2:12" x14ac:dyDescent="0.3">
      <c r="B946" s="1">
        <v>42218</v>
      </c>
      <c r="C946" s="46">
        <f>VLOOKUP(시뮬레이션!B946,시뮬레이션!$K:$Q,6,0)</f>
        <v>328.01699355359335</v>
      </c>
      <c r="D946" s="46">
        <f>VLOOKUP(시뮬레이션!B946,시뮬레이션!$K:$Q,7,0)</f>
        <v>73.336200153469406</v>
      </c>
      <c r="F946" s="5">
        <f t="shared" si="49"/>
        <v>42218</v>
      </c>
      <c r="G946" s="7">
        <f>C946*시뮬레이션!D946*시뮬레이션!F946</f>
        <v>33601833.831870563</v>
      </c>
      <c r="H946" s="2">
        <f>D946*시뮬레이션!E946*시뮬레이션!D946</f>
        <v>3525348.001840197</v>
      </c>
      <c r="J946" s="5">
        <f t="shared" si="50"/>
        <v>42218</v>
      </c>
      <c r="K946" s="2">
        <f t="shared" si="51"/>
        <v>37127181.83371076</v>
      </c>
      <c r="L946" s="2">
        <f>$C$2*시뮬레이션!F946*시뮬레이션!D946</f>
        <v>36774975.156799987</v>
      </c>
    </row>
    <row r="947" spans="2:12" x14ac:dyDescent="0.3">
      <c r="B947" s="1">
        <v>42219</v>
      </c>
      <c r="C947" s="46">
        <f>VLOOKUP(시뮬레이션!B947,시뮬레이션!$K:$Q,6,0)</f>
        <v>328.01699355359335</v>
      </c>
      <c r="D947" s="46">
        <f>VLOOKUP(시뮬레이션!B947,시뮬레이션!$K:$Q,7,0)</f>
        <v>73.336200153469406</v>
      </c>
      <c r="F947" s="5">
        <f t="shared" si="49"/>
        <v>42219</v>
      </c>
      <c r="G947" s="7">
        <f>C947*시뮬레이션!D947*시뮬레이션!F947</f>
        <v>33371279.215543583</v>
      </c>
      <c r="H947" s="2">
        <f>D947*시뮬레이션!E947*시뮬레이션!D947</f>
        <v>3521280.7434075708</v>
      </c>
      <c r="J947" s="5">
        <f t="shared" si="50"/>
        <v>42219</v>
      </c>
      <c r="K947" s="2">
        <f t="shared" si="51"/>
        <v>36892559.958951153</v>
      </c>
      <c r="L947" s="2">
        <f>$C$2*시뮬레이션!F947*시뮬레이션!D947</f>
        <v>36522648.443617187</v>
      </c>
    </row>
    <row r="948" spans="2:12" x14ac:dyDescent="0.3">
      <c r="B948" s="1">
        <v>42220</v>
      </c>
      <c r="C948" s="46">
        <f>VLOOKUP(시뮬레이션!B948,시뮬레이션!$K:$Q,6,0)</f>
        <v>328.01699355359335</v>
      </c>
      <c r="D948" s="46">
        <f>VLOOKUP(시뮬레이션!B948,시뮬레이션!$K:$Q,7,0)</f>
        <v>73.336200153469406</v>
      </c>
      <c r="F948" s="5">
        <f t="shared" si="49"/>
        <v>42220</v>
      </c>
      <c r="G948" s="7">
        <f>C948*시뮬레이션!D948*시뮬레이션!F948</f>
        <v>32986164.959956102</v>
      </c>
      <c r="H948" s="2">
        <f>D948*시뮬레이션!E948*시뮬레이션!D948</f>
        <v>3475830.4195415992</v>
      </c>
      <c r="J948" s="5">
        <f t="shared" si="50"/>
        <v>42220</v>
      </c>
      <c r="K948" s="2">
        <f t="shared" si="51"/>
        <v>36461995.379497699</v>
      </c>
      <c r="L948" s="2">
        <f>$C$2*시뮬레이션!F948*시뮬레이션!D948</f>
        <v>36101166.471751526</v>
      </c>
    </row>
    <row r="949" spans="2:12" x14ac:dyDescent="0.3">
      <c r="B949" s="1">
        <v>42221</v>
      </c>
      <c r="C949" s="46">
        <f>VLOOKUP(시뮬레이션!B949,시뮬레이션!$K:$Q,6,0)</f>
        <v>328.01699355359335</v>
      </c>
      <c r="D949" s="46">
        <f>VLOOKUP(시뮬레이션!B949,시뮬레이션!$K:$Q,7,0)</f>
        <v>73.336200153469406</v>
      </c>
      <c r="F949" s="5">
        <f t="shared" si="49"/>
        <v>42221</v>
      </c>
      <c r="G949" s="7">
        <f>C949*시뮬레이션!D949*시뮬레이션!F949</f>
        <v>33636436.672537528</v>
      </c>
      <c r="H949" s="2">
        <f>D949*시뮬레이션!E949*시뮬레이션!D949</f>
        <v>3536798.4145370359</v>
      </c>
      <c r="J949" s="5">
        <f t="shared" si="50"/>
        <v>42221</v>
      </c>
      <c r="K949" s="2">
        <f t="shared" si="51"/>
        <v>37173235.087074563</v>
      </c>
      <c r="L949" s="2">
        <f>$C$2*시뮬레이션!F949*시뮬레이션!D949</f>
        <v>36812845.667446792</v>
      </c>
    </row>
    <row r="950" spans="2:12" x14ac:dyDescent="0.3">
      <c r="B950" s="1">
        <v>42222</v>
      </c>
      <c r="C950" s="46">
        <f>VLOOKUP(시뮬레이션!B950,시뮬레이션!$K:$Q,6,0)</f>
        <v>328.01699355359335</v>
      </c>
      <c r="D950" s="46">
        <f>VLOOKUP(시뮬레이션!B950,시뮬레이션!$K:$Q,7,0)</f>
        <v>73.336200153469406</v>
      </c>
      <c r="F950" s="5">
        <f t="shared" si="49"/>
        <v>42222</v>
      </c>
      <c r="G950" s="7">
        <f>C950*시뮬레이션!D950*시뮬레이션!F950</f>
        <v>32826202.880811773</v>
      </c>
      <c r="H950" s="2">
        <f>D950*시뮬레이션!E950*시뮬레이션!D950</f>
        <v>3467752.3103605728</v>
      </c>
      <c r="J950" s="5">
        <f t="shared" si="50"/>
        <v>42222</v>
      </c>
      <c r="K950" s="2">
        <f t="shared" si="51"/>
        <v>36293955.191172346</v>
      </c>
      <c r="L950" s="2">
        <f>$C$2*시뮬레이션!F950*시뮬레이션!D950</f>
        <v>35926098.601468116</v>
      </c>
    </row>
    <row r="951" spans="2:12" x14ac:dyDescent="0.3">
      <c r="B951" s="1">
        <v>42223</v>
      </c>
      <c r="C951" s="46">
        <f>VLOOKUP(시뮬레이션!B951,시뮬레이션!$K:$Q,6,0)</f>
        <v>328.01699355359335</v>
      </c>
      <c r="D951" s="46">
        <f>VLOOKUP(시뮬레이션!B951,시뮬레이션!$K:$Q,7,0)</f>
        <v>73.336200153469406</v>
      </c>
      <c r="F951" s="5">
        <f t="shared" si="49"/>
        <v>42223</v>
      </c>
      <c r="G951" s="7">
        <f>C951*시뮬레이션!D951*시뮬레이션!F951</f>
        <v>33050432.673469067</v>
      </c>
      <c r="H951" s="2">
        <f>D951*시뮬레이션!E951*시뮬레이션!D951</f>
        <v>3471834.9620616119</v>
      </c>
      <c r="J951" s="5">
        <f t="shared" si="50"/>
        <v>42223</v>
      </c>
      <c r="K951" s="2">
        <f t="shared" si="51"/>
        <v>36522267.63553068</v>
      </c>
      <c r="L951" s="2">
        <f>$C$2*시뮬레이션!F951*시뮬레이션!D951</f>
        <v>36171503.215265274</v>
      </c>
    </row>
    <row r="952" spans="2:12" x14ac:dyDescent="0.3">
      <c r="B952" s="1">
        <v>42224</v>
      </c>
      <c r="C952" s="46">
        <f>VLOOKUP(시뮬레이션!B952,시뮬레이션!$K:$Q,6,0)</f>
        <v>328.01699355359335</v>
      </c>
      <c r="D952" s="46">
        <f>VLOOKUP(시뮬레이션!B952,시뮬레이션!$K:$Q,7,0)</f>
        <v>73.336200153469406</v>
      </c>
      <c r="F952" s="5">
        <f t="shared" si="49"/>
        <v>42224</v>
      </c>
      <c r="G952" s="7">
        <f>C952*시뮬레이션!D952*시뮬레이션!F952</f>
        <v>33050432.673469067</v>
      </c>
      <c r="H952" s="2">
        <f>D952*시뮬레이션!E952*시뮬레이션!D952</f>
        <v>3471834.9620616119</v>
      </c>
      <c r="J952" s="5">
        <f t="shared" si="50"/>
        <v>42224</v>
      </c>
      <c r="K952" s="2">
        <f t="shared" si="51"/>
        <v>36522267.63553068</v>
      </c>
      <c r="L952" s="2">
        <f>$C$2*시뮬레이션!F952*시뮬레이션!D952</f>
        <v>36171503.215265274</v>
      </c>
    </row>
    <row r="953" spans="2:12" x14ac:dyDescent="0.3">
      <c r="B953" s="1">
        <v>42225</v>
      </c>
      <c r="C953" s="46">
        <f>VLOOKUP(시뮬레이션!B953,시뮬레이션!$K:$Q,6,0)</f>
        <v>328.01699355359335</v>
      </c>
      <c r="D953" s="46">
        <f>VLOOKUP(시뮬레이션!B953,시뮬레이션!$K:$Q,7,0)</f>
        <v>73.336200153469406</v>
      </c>
      <c r="F953" s="5">
        <f t="shared" si="49"/>
        <v>42225</v>
      </c>
      <c r="G953" s="7">
        <f>C953*시뮬레이션!D953*시뮬레이션!F953</f>
        <v>33050432.673469067</v>
      </c>
      <c r="H953" s="2">
        <f>D953*시뮬레이션!E953*시뮬레이션!D953</f>
        <v>3471834.9620616119</v>
      </c>
      <c r="J953" s="5">
        <f t="shared" si="50"/>
        <v>42225</v>
      </c>
      <c r="K953" s="2">
        <f t="shared" si="51"/>
        <v>36522267.63553068</v>
      </c>
      <c r="L953" s="2">
        <f>$C$2*시뮬레이션!F953*시뮬레이션!D953</f>
        <v>36171503.215265274</v>
      </c>
    </row>
    <row r="954" spans="2:12" x14ac:dyDescent="0.3">
      <c r="B954" s="1">
        <v>42226</v>
      </c>
      <c r="C954" s="46">
        <f>VLOOKUP(시뮬레이션!B954,시뮬레이션!$K:$Q,6,0)</f>
        <v>328.01699355359335</v>
      </c>
      <c r="D954" s="46">
        <f>VLOOKUP(시뮬레이션!B954,시뮬레이션!$K:$Q,7,0)</f>
        <v>73.336200153469406</v>
      </c>
      <c r="F954" s="5">
        <f t="shared" si="49"/>
        <v>42226</v>
      </c>
      <c r="G954" s="7">
        <f>C954*시뮬레이션!D954*시뮬레이션!F954</f>
        <v>33745140.192133211</v>
      </c>
      <c r="H954" s="2">
        <f>D954*시뮬레이션!E954*시뮬레이션!D954</f>
        <v>3552767.2547825342</v>
      </c>
      <c r="J954" s="5">
        <f t="shared" si="50"/>
        <v>42226</v>
      </c>
      <c r="K954" s="2">
        <f t="shared" si="51"/>
        <v>37297907.446915746</v>
      </c>
      <c r="L954" s="2">
        <f>$C$2*시뮬레이션!F954*시뮬레이션!D954</f>
        <v>36931814.449108839</v>
      </c>
    </row>
    <row r="955" spans="2:12" x14ac:dyDescent="0.3">
      <c r="B955" s="1">
        <v>42227</v>
      </c>
      <c r="C955" s="46">
        <f>VLOOKUP(시뮬레이션!B955,시뮬레이션!$K:$Q,6,0)</f>
        <v>328.01699355359335</v>
      </c>
      <c r="D955" s="46">
        <f>VLOOKUP(시뮬레이션!B955,시뮬레이션!$K:$Q,7,0)</f>
        <v>73.336200153469406</v>
      </c>
      <c r="F955" s="5">
        <f t="shared" si="49"/>
        <v>42227</v>
      </c>
      <c r="G955" s="7">
        <f>C955*시뮬레이션!D955*시뮬레이션!F955</f>
        <v>33434015.745730639</v>
      </c>
      <c r="H955" s="2">
        <f>D955*시뮬레이션!E955*시뮬레이션!D955</f>
        <v>3528190.1994458898</v>
      </c>
      <c r="J955" s="5">
        <f t="shared" si="50"/>
        <v>42227</v>
      </c>
      <c r="K955" s="2">
        <f t="shared" si="51"/>
        <v>36962205.945176527</v>
      </c>
      <c r="L955" s="2">
        <f>$C$2*시뮬레이션!F955*시뮬레이션!D955</f>
        <v>36591309.408688225</v>
      </c>
    </row>
    <row r="956" spans="2:12" x14ac:dyDescent="0.3">
      <c r="B956" s="1">
        <v>42228</v>
      </c>
      <c r="C956" s="46">
        <f>VLOOKUP(시뮬레이션!B956,시뮬레이션!$K:$Q,6,0)</f>
        <v>328.01699355359335</v>
      </c>
      <c r="D956" s="46">
        <f>VLOOKUP(시뮬레이션!B956,시뮬레이션!$K:$Q,7,0)</f>
        <v>73.336200153469406</v>
      </c>
      <c r="F956" s="5">
        <f t="shared" si="49"/>
        <v>42228</v>
      </c>
      <c r="G956" s="7">
        <f>C956*시뮬레이션!D956*시뮬레이션!F956</f>
        <v>33956821.694702104</v>
      </c>
      <c r="H956" s="2">
        <f>D956*시뮬레이션!E956*시뮬레이션!D956</f>
        <v>3580648.5014932221</v>
      </c>
      <c r="J956" s="5">
        <f t="shared" si="50"/>
        <v>42228</v>
      </c>
      <c r="K956" s="2">
        <f t="shared" si="51"/>
        <v>37537470.196195327</v>
      </c>
      <c r="L956" s="2">
        <f>$C$2*시뮬레이션!F956*시뮬레이션!D956</f>
        <v>37163485.792913347</v>
      </c>
    </row>
    <row r="957" spans="2:12" x14ac:dyDescent="0.3">
      <c r="B957" s="1">
        <v>42229</v>
      </c>
      <c r="C957" s="46">
        <f>VLOOKUP(시뮬레이션!B957,시뮬레이션!$K:$Q,6,0)</f>
        <v>328.01699355359335</v>
      </c>
      <c r="D957" s="46">
        <f>VLOOKUP(시뮬레이션!B957,시뮬레이션!$K:$Q,7,0)</f>
        <v>73.336200153469406</v>
      </c>
      <c r="F957" s="5">
        <f t="shared" si="49"/>
        <v>42229</v>
      </c>
      <c r="G957" s="7">
        <f>C957*시뮬레이션!D957*시뮬레이션!F957</f>
        <v>33212372.695084516</v>
      </c>
      <c r="H957" s="2">
        <f>D957*시뮬레이션!E957*시뮬레이션!D957</f>
        <v>3480188.9407142811</v>
      </c>
      <c r="J957" s="5">
        <f t="shared" si="50"/>
        <v>42229</v>
      </c>
      <c r="K957" s="2">
        <f t="shared" si="51"/>
        <v>36692561.635798797</v>
      </c>
      <c r="L957" s="2">
        <f>$C$2*시뮬레이션!F957*시뮬레이션!D957</f>
        <v>36348735.812200241</v>
      </c>
    </row>
    <row r="958" spans="2:12" x14ac:dyDescent="0.3">
      <c r="B958" s="1">
        <v>42230</v>
      </c>
      <c r="C958" s="46">
        <f>VLOOKUP(시뮬레이션!B958,시뮬레이션!$K:$Q,6,0)</f>
        <v>328.01699355359335</v>
      </c>
      <c r="D958" s="46">
        <f>VLOOKUP(시뮬레이션!B958,시뮬레이션!$K:$Q,7,0)</f>
        <v>73.336200153469406</v>
      </c>
      <c r="F958" s="5">
        <f t="shared" si="49"/>
        <v>42230</v>
      </c>
      <c r="G958" s="7">
        <f>C958*시뮬레이션!D958*시뮬레이션!F958</f>
        <v>32950228.730210338</v>
      </c>
      <c r="H958" s="2">
        <f>D958*시뮬레이션!E958*시뮬레이션!D958</f>
        <v>3440025.2954081995</v>
      </c>
      <c r="J958" s="5">
        <f t="shared" si="50"/>
        <v>42230</v>
      </c>
      <c r="K958" s="2">
        <f t="shared" si="51"/>
        <v>36390254.025618538</v>
      </c>
      <c r="L958" s="2">
        <f>$C$2*시뮬레이션!F958*시뮬레이션!D958</f>
        <v>36061836.655327164</v>
      </c>
    </row>
    <row r="959" spans="2:12" x14ac:dyDescent="0.3">
      <c r="B959" s="1">
        <v>42231</v>
      </c>
      <c r="C959" s="46">
        <f>VLOOKUP(시뮬레이션!B959,시뮬레이션!$K:$Q,6,0)</f>
        <v>328.01699355359335</v>
      </c>
      <c r="D959" s="46">
        <f>VLOOKUP(시뮬레이션!B959,시뮬레이션!$K:$Q,7,0)</f>
        <v>73.336200153469406</v>
      </c>
      <c r="F959" s="5">
        <f t="shared" si="49"/>
        <v>42231</v>
      </c>
      <c r="G959" s="7">
        <f>C959*시뮬레이션!D959*시뮬레이션!F959</f>
        <v>32950228.730210338</v>
      </c>
      <c r="H959" s="2">
        <f>D959*시뮬레이션!E959*시뮬레이션!D959</f>
        <v>3440025.2954081995</v>
      </c>
      <c r="J959" s="5">
        <f t="shared" si="50"/>
        <v>42231</v>
      </c>
      <c r="K959" s="2">
        <f t="shared" si="51"/>
        <v>36390254.025618538</v>
      </c>
      <c r="L959" s="2">
        <f>$C$2*시뮬레이션!F959*시뮬레이션!D959</f>
        <v>36061836.655327164</v>
      </c>
    </row>
    <row r="960" spans="2:12" x14ac:dyDescent="0.3">
      <c r="B960" s="1">
        <v>42232</v>
      </c>
      <c r="C960" s="46">
        <f>VLOOKUP(시뮬레이션!B960,시뮬레이션!$K:$Q,6,0)</f>
        <v>328.01699355359335</v>
      </c>
      <c r="D960" s="46">
        <f>VLOOKUP(시뮬레이션!B960,시뮬레이션!$K:$Q,7,0)</f>
        <v>73.336200153469406</v>
      </c>
      <c r="F960" s="5">
        <f t="shared" si="49"/>
        <v>42232</v>
      </c>
      <c r="G960" s="7">
        <f>C960*시뮬레이션!D960*시뮬레이션!F960</f>
        <v>32950228.730210338</v>
      </c>
      <c r="H960" s="2">
        <f>D960*시뮬레이션!E960*시뮬레이션!D960</f>
        <v>3440025.2954081995</v>
      </c>
      <c r="J960" s="5">
        <f t="shared" si="50"/>
        <v>42232</v>
      </c>
      <c r="K960" s="2">
        <f t="shared" si="51"/>
        <v>36390254.025618538</v>
      </c>
      <c r="L960" s="2">
        <f>$C$2*시뮬레이션!F960*시뮬레이션!D960</f>
        <v>36061836.655327164</v>
      </c>
    </row>
    <row r="961" spans="2:12" x14ac:dyDescent="0.3">
      <c r="B961" s="1">
        <v>42233</v>
      </c>
      <c r="C961" s="46">
        <f>VLOOKUP(시뮬레이션!B961,시뮬레이션!$K:$Q,6,0)</f>
        <v>328.01699355359335</v>
      </c>
      <c r="D961" s="46">
        <f>VLOOKUP(시뮬레이션!B961,시뮬레이션!$K:$Q,7,0)</f>
        <v>73.336200153469406</v>
      </c>
      <c r="F961" s="5">
        <f t="shared" si="49"/>
        <v>42233</v>
      </c>
      <c r="G961" s="7">
        <f>C961*시뮬레이션!D961*시뮬레이션!F961</f>
        <v>33479030.173789982</v>
      </c>
      <c r="H961" s="2">
        <f>D961*시뮬레이션!E961*시뮬레이션!D961</f>
        <v>3512422.5677221795</v>
      </c>
      <c r="J961" s="5">
        <f t="shared" si="50"/>
        <v>42233</v>
      </c>
      <c r="K961" s="2">
        <f t="shared" si="51"/>
        <v>36991452.741512164</v>
      </c>
      <c r="L961" s="2">
        <f>$C$2*시뮬레이션!F961*시뮬레이션!D961</f>
        <v>36640574.710155495</v>
      </c>
    </row>
    <row r="962" spans="2:12" x14ac:dyDescent="0.3">
      <c r="B962" s="1">
        <v>42234</v>
      </c>
      <c r="C962" s="46">
        <f>VLOOKUP(시뮬레이션!B962,시뮬레이션!$K:$Q,6,0)</f>
        <v>328.01699355359335</v>
      </c>
      <c r="D962" s="46">
        <f>VLOOKUP(시뮬레이션!B962,시뮬레이션!$K:$Q,7,0)</f>
        <v>73.336200153469406</v>
      </c>
      <c r="F962" s="5">
        <f t="shared" si="49"/>
        <v>42234</v>
      </c>
      <c r="G962" s="7">
        <f>C962*시뮬레이션!D962*시뮬레이션!F962</f>
        <v>32906243.291459769</v>
      </c>
      <c r="H962" s="2">
        <f>D962*시뮬레이션!E962*시뮬레이션!D962</f>
        <v>3451724.8568446301</v>
      </c>
      <c r="J962" s="5">
        <f t="shared" si="50"/>
        <v>42234</v>
      </c>
      <c r="K962" s="2">
        <f t="shared" si="51"/>
        <v>36357968.148304403</v>
      </c>
      <c r="L962" s="2">
        <f>$C$2*시뮬레이션!F962*시뮬레이션!D962</f>
        <v>36013697.514308654</v>
      </c>
    </row>
    <row r="963" spans="2:12" x14ac:dyDescent="0.3">
      <c r="B963" s="1">
        <v>42235</v>
      </c>
      <c r="C963" s="46">
        <f>VLOOKUP(시뮬레이션!B963,시뮬레이션!$K:$Q,6,0)</f>
        <v>328.01699355359335</v>
      </c>
      <c r="D963" s="46">
        <f>VLOOKUP(시뮬레이션!B963,시뮬레이션!$K:$Q,7,0)</f>
        <v>73.336200153469406</v>
      </c>
      <c r="F963" s="5">
        <f t="shared" ref="F963:F1026" si="52">B963</f>
        <v>42235</v>
      </c>
      <c r="G963" s="7">
        <f>C963*시뮬레이션!D963*시뮬레이션!F963</f>
        <v>32614933.859612271</v>
      </c>
      <c r="H963" s="2">
        <f>D963*시뮬레이션!E963*시뮬레이션!D963</f>
        <v>3416043.0515423617</v>
      </c>
      <c r="J963" s="5">
        <f t="shared" ref="J963:J1026" si="53">B963</f>
        <v>42235</v>
      </c>
      <c r="K963" s="2">
        <f t="shared" ref="K963:K1026" si="54">SUM(G963:H963)</f>
        <v>36030976.911154635</v>
      </c>
      <c r="L963" s="2">
        <f>$C$2*시뮬레이션!F963*시뮬레이션!D963</f>
        <v>35694878.691123702</v>
      </c>
    </row>
    <row r="964" spans="2:12" x14ac:dyDescent="0.3">
      <c r="B964" s="1">
        <v>42236</v>
      </c>
      <c r="C964" s="46">
        <f>VLOOKUP(시뮬레이션!B964,시뮬레이션!$K:$Q,6,0)</f>
        <v>328.01699355359335</v>
      </c>
      <c r="D964" s="46">
        <f>VLOOKUP(시뮬레이션!B964,시뮬레이션!$K:$Q,7,0)</f>
        <v>73.336200153469406</v>
      </c>
      <c r="F964" s="5">
        <f t="shared" si="52"/>
        <v>42236</v>
      </c>
      <c r="G964" s="7">
        <f>C964*시뮬레이션!D964*시뮬레이션!F964</f>
        <v>31387621.704336725</v>
      </c>
      <c r="H964" s="2">
        <f>D964*시뮬레이션!E964*시뮬레이션!D964</f>
        <v>3282213.5828157943</v>
      </c>
      <c r="J964" s="5">
        <f t="shared" si="53"/>
        <v>42236</v>
      </c>
      <c r="K964" s="2">
        <f t="shared" si="54"/>
        <v>34669835.287152521</v>
      </c>
      <c r="L964" s="2">
        <f>$C$2*시뮬레이션!F964*시뮬레이션!D964</f>
        <v>34351667.060302287</v>
      </c>
    </row>
    <row r="965" spans="2:12" x14ac:dyDescent="0.3">
      <c r="B965" s="1">
        <v>42237</v>
      </c>
      <c r="C965" s="46">
        <f>VLOOKUP(시뮬레이션!B965,시뮬레이션!$K:$Q,6,0)</f>
        <v>328.01699355359335</v>
      </c>
      <c r="D965" s="46">
        <f>VLOOKUP(시뮬레이션!B965,시뮬레이션!$K:$Q,7,0)</f>
        <v>73.336200153469406</v>
      </c>
      <c r="F965" s="5">
        <f t="shared" si="52"/>
        <v>42237</v>
      </c>
      <c r="G965" s="7">
        <f>C965*시뮬레이션!D965*시뮬레이션!F965</f>
        <v>30777061.697096851</v>
      </c>
      <c r="H965" s="2">
        <f>D965*시뮬레이션!E965*시뮬레이션!D965</f>
        <v>3206746.7717069359</v>
      </c>
      <c r="J965" s="5">
        <f t="shared" si="53"/>
        <v>42237</v>
      </c>
      <c r="K965" s="2">
        <f t="shared" si="54"/>
        <v>33983808.468803786</v>
      </c>
      <c r="L965" s="2">
        <f>$C$2*시뮬레이션!F965*시뮬레이션!D965</f>
        <v>33683449.688288338</v>
      </c>
    </row>
    <row r="966" spans="2:12" x14ac:dyDescent="0.3">
      <c r="B966" s="1">
        <v>42238</v>
      </c>
      <c r="C966" s="46">
        <f>VLOOKUP(시뮬레이션!B966,시뮬레이션!$K:$Q,6,0)</f>
        <v>328.01699355359335</v>
      </c>
      <c r="D966" s="46">
        <f>VLOOKUP(시뮬레이션!B966,시뮬레이션!$K:$Q,7,0)</f>
        <v>73.336200153469406</v>
      </c>
      <c r="F966" s="5">
        <f t="shared" si="52"/>
        <v>42238</v>
      </c>
      <c r="G966" s="7">
        <f>C966*시뮬레이션!D966*시뮬레이션!F966</f>
        <v>30777061.697096851</v>
      </c>
      <c r="H966" s="2">
        <f>D966*시뮬레이션!E966*시뮬레이션!D966</f>
        <v>3206746.7717069359</v>
      </c>
      <c r="J966" s="5">
        <f t="shared" si="53"/>
        <v>42238</v>
      </c>
      <c r="K966" s="2">
        <f t="shared" si="54"/>
        <v>33983808.468803786</v>
      </c>
      <c r="L966" s="2">
        <f>$C$2*시뮬레이션!F966*시뮬레이션!D966</f>
        <v>33683449.688288338</v>
      </c>
    </row>
    <row r="967" spans="2:12" x14ac:dyDescent="0.3">
      <c r="B967" s="1">
        <v>42239</v>
      </c>
      <c r="C967" s="46">
        <f>VLOOKUP(시뮬레이션!B967,시뮬레이션!$K:$Q,6,0)</f>
        <v>328.01699355359335</v>
      </c>
      <c r="D967" s="46">
        <f>VLOOKUP(시뮬레이션!B967,시뮬레이션!$K:$Q,7,0)</f>
        <v>73.336200153469406</v>
      </c>
      <c r="F967" s="5">
        <f t="shared" si="52"/>
        <v>42239</v>
      </c>
      <c r="G967" s="7">
        <f>C967*시뮬레이션!D967*시뮬레이션!F967</f>
        <v>30777061.697096851</v>
      </c>
      <c r="H967" s="2">
        <f>D967*시뮬레이션!E967*시뮬레이션!D967</f>
        <v>3206746.7717069359</v>
      </c>
      <c r="J967" s="5">
        <f t="shared" si="53"/>
        <v>42239</v>
      </c>
      <c r="K967" s="2">
        <f t="shared" si="54"/>
        <v>33983808.468803786</v>
      </c>
      <c r="L967" s="2">
        <f>$C$2*시뮬레이션!F967*시뮬레이션!D967</f>
        <v>33683449.688288338</v>
      </c>
    </row>
    <row r="968" spans="2:12" x14ac:dyDescent="0.3">
      <c r="B968" s="1">
        <v>42240</v>
      </c>
      <c r="C968" s="46">
        <f>VLOOKUP(시뮬레이션!B968,시뮬레이션!$K:$Q,6,0)</f>
        <v>328.01699355359335</v>
      </c>
      <c r="D968" s="46">
        <f>VLOOKUP(시뮬레이션!B968,시뮬레이션!$K:$Q,7,0)</f>
        <v>73.336200153469406</v>
      </c>
      <c r="F968" s="5">
        <f t="shared" si="52"/>
        <v>42240</v>
      </c>
      <c r="G968" s="7">
        <f>C968*시뮬레이션!D968*시뮬레이션!F968</f>
        <v>30191796.55630637</v>
      </c>
      <c r="H968" s="2">
        <f>D968*시뮬레이션!E968*시뮬레이션!D968</f>
        <v>3156215.6319014663</v>
      </c>
      <c r="J968" s="5">
        <f t="shared" si="53"/>
        <v>42240</v>
      </c>
      <c r="K968" s="2">
        <f t="shared" si="54"/>
        <v>33348012.188207835</v>
      </c>
      <c r="L968" s="2">
        <f>$C$2*시뮬레이션!F968*시뮬레이션!D968</f>
        <v>33042915.86741405</v>
      </c>
    </row>
    <row r="969" spans="2:12" x14ac:dyDescent="0.3">
      <c r="B969" s="1">
        <v>42241</v>
      </c>
      <c r="C969" s="46">
        <f>VLOOKUP(시뮬레이션!B969,시뮬레이션!$K:$Q,6,0)</f>
        <v>328.01699355359335</v>
      </c>
      <c r="D969" s="46">
        <f>VLOOKUP(시뮬레이션!B969,시뮬레이션!$K:$Q,7,0)</f>
        <v>73.336200153469406</v>
      </c>
      <c r="F969" s="5">
        <f t="shared" si="52"/>
        <v>42241</v>
      </c>
      <c r="G969" s="7">
        <f>C969*시뮬레이션!D969*시뮬레이션!F969</f>
        <v>29805642.814866323</v>
      </c>
      <c r="H969" s="2">
        <f>D969*시뮬레이션!E969*시뮬레이션!D969</f>
        <v>3103136.9242786486</v>
      </c>
      <c r="J969" s="5">
        <f t="shared" si="53"/>
        <v>42241</v>
      </c>
      <c r="K969" s="2">
        <f t="shared" si="54"/>
        <v>32908779.739144973</v>
      </c>
      <c r="L969" s="2">
        <f>$C$2*시뮬레이션!F969*시뮬레이션!D969</f>
        <v>32620296.247329686</v>
      </c>
    </row>
    <row r="970" spans="2:12" x14ac:dyDescent="0.3">
      <c r="B970" s="1">
        <v>42242</v>
      </c>
      <c r="C970" s="46">
        <f>VLOOKUP(시뮬레이션!B970,시뮬레이션!$K:$Q,6,0)</f>
        <v>328.01699355359335</v>
      </c>
      <c r="D970" s="46">
        <f>VLOOKUP(시뮬레이션!B970,시뮬레이션!$K:$Q,7,0)</f>
        <v>73.336200153469406</v>
      </c>
      <c r="F970" s="5">
        <f t="shared" si="52"/>
        <v>42242</v>
      </c>
      <c r="G970" s="7">
        <f>C970*시뮬레이션!D970*시뮬레이션!F970</f>
        <v>31041829.141885471</v>
      </c>
      <c r="H970" s="2">
        <f>D970*시뮬레이션!E970*시뮬레이션!D970</f>
        <v>3232024.7787989853</v>
      </c>
      <c r="J970" s="5">
        <f t="shared" si="53"/>
        <v>42242</v>
      </c>
      <c r="K970" s="2">
        <f t="shared" si="54"/>
        <v>34273853.920684457</v>
      </c>
      <c r="L970" s="2">
        <f>$C$2*시뮬레이션!F970*시뮬레이션!D970</f>
        <v>33973220.069665432</v>
      </c>
    </row>
    <row r="971" spans="2:12" x14ac:dyDescent="0.3">
      <c r="B971" s="1">
        <v>42243</v>
      </c>
      <c r="C971" s="46">
        <f>VLOOKUP(시뮬레이션!B971,시뮬레이션!$K:$Q,6,0)</f>
        <v>328.01699355359335</v>
      </c>
      <c r="D971" s="46">
        <f>VLOOKUP(시뮬레이션!B971,시뮬레이션!$K:$Q,7,0)</f>
        <v>73.336200153469406</v>
      </c>
      <c r="F971" s="5">
        <f t="shared" si="52"/>
        <v>42243</v>
      </c>
      <c r="G971" s="7">
        <f>C971*시뮬레이션!D971*시뮬레이션!F971</f>
        <v>32178140.362681929</v>
      </c>
      <c r="H971" s="2">
        <f>D971*시뮬레이션!E971*시뮬레이션!D971</f>
        <v>3394614.8840816352</v>
      </c>
      <c r="J971" s="5">
        <f t="shared" si="53"/>
        <v>42243</v>
      </c>
      <c r="K971" s="2">
        <f t="shared" si="54"/>
        <v>35572755.246763565</v>
      </c>
      <c r="L971" s="2">
        <f>$C$2*시뮬레이션!F971*시뮬레이션!D971</f>
        <v>35216837.222356305</v>
      </c>
    </row>
    <row r="972" spans="2:12" x14ac:dyDescent="0.3">
      <c r="B972" s="1">
        <v>42244</v>
      </c>
      <c r="C972" s="46">
        <f>VLOOKUP(시뮬레이션!B972,시뮬레이션!$K:$Q,6,0)</f>
        <v>328.01699355359335</v>
      </c>
      <c r="D972" s="46">
        <f>VLOOKUP(시뮬레이션!B972,시뮬레이션!$K:$Q,7,0)</f>
        <v>73.336200153469406</v>
      </c>
      <c r="F972" s="5">
        <f t="shared" si="52"/>
        <v>42244</v>
      </c>
      <c r="G972" s="7">
        <f>C972*시뮬레이션!D972*시뮬레이션!F972</f>
        <v>32052078.019778889</v>
      </c>
      <c r="H972" s="2">
        <f>D972*시뮬레이션!E972*시뮬레이션!D972</f>
        <v>3396418.2545884615</v>
      </c>
      <c r="J972" s="5">
        <f t="shared" si="53"/>
        <v>42244</v>
      </c>
      <c r="K972" s="2">
        <f t="shared" si="54"/>
        <v>35448496.274367347</v>
      </c>
      <c r="L972" s="2">
        <f>$C$2*시뮬레이션!F972*시뮬레이션!D972</f>
        <v>35078870.361628897</v>
      </c>
    </row>
    <row r="973" spans="2:12" x14ac:dyDescent="0.3">
      <c r="B973" s="1">
        <v>42245</v>
      </c>
      <c r="C973" s="46">
        <f>VLOOKUP(시뮬레이션!B973,시뮬레이션!$K:$Q,6,0)</f>
        <v>328.01699355359335</v>
      </c>
      <c r="D973" s="46">
        <f>VLOOKUP(시뮬레이션!B973,시뮬레이션!$K:$Q,7,0)</f>
        <v>73.336200153469406</v>
      </c>
      <c r="F973" s="5">
        <f t="shared" si="52"/>
        <v>42245</v>
      </c>
      <c r="G973" s="7">
        <f>C973*시뮬레이션!D973*시뮬레이션!F973</f>
        <v>32052078.019778889</v>
      </c>
      <c r="H973" s="2">
        <f>D973*시뮬레이션!E973*시뮬레이션!D973</f>
        <v>3396418.2545884615</v>
      </c>
      <c r="J973" s="5">
        <f t="shared" si="53"/>
        <v>42245</v>
      </c>
      <c r="K973" s="2">
        <f t="shared" si="54"/>
        <v>35448496.274367347</v>
      </c>
      <c r="L973" s="2">
        <f>$C$2*시뮬레이션!F973*시뮬레이션!D973</f>
        <v>35078870.361628897</v>
      </c>
    </row>
    <row r="974" spans="2:12" x14ac:dyDescent="0.3">
      <c r="B974" s="1">
        <v>42246</v>
      </c>
      <c r="C974" s="46">
        <f>VLOOKUP(시뮬레이션!B974,시뮬레이션!$K:$Q,6,0)</f>
        <v>328.01699355359335</v>
      </c>
      <c r="D974" s="46">
        <f>VLOOKUP(시뮬레이션!B974,시뮬레이션!$K:$Q,7,0)</f>
        <v>73.336200153469406</v>
      </c>
      <c r="F974" s="5">
        <f t="shared" si="52"/>
        <v>42246</v>
      </c>
      <c r="G974" s="7">
        <f>C974*시뮬레이션!D974*시뮬레이션!F974</f>
        <v>32052078.019778889</v>
      </c>
      <c r="H974" s="2">
        <f>D974*시뮬레이션!E974*시뮬레이션!D974</f>
        <v>3396418.2545884615</v>
      </c>
      <c r="J974" s="5">
        <f t="shared" si="53"/>
        <v>42246</v>
      </c>
      <c r="K974" s="2">
        <f t="shared" si="54"/>
        <v>35448496.274367347</v>
      </c>
      <c r="L974" s="2">
        <f>$C$2*시뮬레이션!F974*시뮬레이션!D974</f>
        <v>35078870.361628897</v>
      </c>
    </row>
    <row r="975" spans="2:12" x14ac:dyDescent="0.3">
      <c r="B975" s="1">
        <v>42247</v>
      </c>
      <c r="C975" s="46">
        <f>VLOOKUP(시뮬레이션!B975,시뮬레이션!$K:$Q,6,0)</f>
        <v>328.01699355359335</v>
      </c>
      <c r="D975" s="46">
        <f>VLOOKUP(시뮬레이션!B975,시뮬레이션!$K:$Q,7,0)</f>
        <v>73.336200153469406</v>
      </c>
      <c r="F975" s="5">
        <f t="shared" si="52"/>
        <v>42247</v>
      </c>
      <c r="G975" s="7">
        <f>C975*시뮬레이션!D975*시뮬레이션!F975</f>
        <v>32205890.27231957</v>
      </c>
      <c r="H975" s="2">
        <f>D975*시뮬레이션!E975*시뮬레이션!D975</f>
        <v>3396924.8449022411</v>
      </c>
      <c r="J975" s="5">
        <f t="shared" si="53"/>
        <v>42247</v>
      </c>
      <c r="K975" s="2">
        <f t="shared" si="54"/>
        <v>35602815.11722181</v>
      </c>
      <c r="L975" s="2">
        <f>$C$2*시뮬레이션!F975*시뮬레이션!D975</f>
        <v>35247207.655191429</v>
      </c>
    </row>
    <row r="976" spans="2:12" x14ac:dyDescent="0.3">
      <c r="B976" s="1">
        <v>42248</v>
      </c>
      <c r="C976" s="46">
        <f>VLOOKUP(시뮬레이션!B976,시뮬레이션!$K:$Q,6,0)</f>
        <v>328.01699355359335</v>
      </c>
      <c r="D976" s="46">
        <f>VLOOKUP(시뮬레이션!B976,시뮬레이션!$K:$Q,7,0)</f>
        <v>73.336200153469406</v>
      </c>
      <c r="F976" s="5">
        <f t="shared" si="52"/>
        <v>42248</v>
      </c>
      <c r="G976" s="7">
        <f>C976*시뮬레이션!D976*시뮬레이션!F976</f>
        <v>30782904.827811517</v>
      </c>
      <c r="H976" s="2">
        <f>D976*시뮬레이션!E976*시뮬레이션!D976</f>
        <v>3240613.0228386004</v>
      </c>
      <c r="J976" s="5">
        <f t="shared" si="53"/>
        <v>42248</v>
      </c>
      <c r="K976" s="2">
        <f t="shared" si="54"/>
        <v>34023517.850650117</v>
      </c>
      <c r="L976" s="2">
        <f>$C$2*시뮬레이션!F976*시뮬레이션!D976</f>
        <v>33689844.606730744</v>
      </c>
    </row>
    <row r="977" spans="2:12" x14ac:dyDescent="0.3">
      <c r="B977" s="1">
        <v>42249</v>
      </c>
      <c r="C977" s="46">
        <f>VLOOKUP(시뮬레이션!B977,시뮬레이션!$K:$Q,6,0)</f>
        <v>328.01699355359335</v>
      </c>
      <c r="D977" s="46">
        <f>VLOOKUP(시뮬레이션!B977,시뮬레이션!$K:$Q,7,0)</f>
        <v>73.336200153469406</v>
      </c>
      <c r="F977" s="5">
        <f t="shared" si="52"/>
        <v>42249</v>
      </c>
      <c r="G977" s="7">
        <f>C977*시뮬레이션!D977*시뮬레이션!F977</f>
        <v>31759097.34134924</v>
      </c>
      <c r="H977" s="2">
        <f>D977*시뮬레이션!E977*시뮬레이션!D977</f>
        <v>3353873.140395585</v>
      </c>
      <c r="J977" s="5">
        <f t="shared" si="53"/>
        <v>42249</v>
      </c>
      <c r="K977" s="2">
        <f t="shared" si="54"/>
        <v>35112970.481744826</v>
      </c>
      <c r="L977" s="2">
        <f>$C$2*시뮬레이션!F977*시뮬레이션!D977</f>
        <v>34758222.470070861</v>
      </c>
    </row>
    <row r="978" spans="2:12" x14ac:dyDescent="0.3">
      <c r="B978" s="1">
        <v>42250</v>
      </c>
      <c r="C978" s="46">
        <f>VLOOKUP(시뮬레이션!B978,시뮬레이션!$K:$Q,6,0)</f>
        <v>328.01699355359335</v>
      </c>
      <c r="D978" s="46">
        <f>VLOOKUP(시뮬레이션!B978,시뮬레이션!$K:$Q,7,0)</f>
        <v>73.336200153469406</v>
      </c>
      <c r="F978" s="5">
        <f t="shared" si="52"/>
        <v>42250</v>
      </c>
      <c r="G978" s="7">
        <f>C978*시뮬레이션!D978*시뮬레이션!F978</f>
        <v>32265848.170554236</v>
      </c>
      <c r="H978" s="2">
        <f>D978*시뮬레이션!E978*시뮬레이션!D978</f>
        <v>3394688.0225032237</v>
      </c>
      <c r="J978" s="5">
        <f t="shared" si="53"/>
        <v>42250</v>
      </c>
      <c r="K978" s="2">
        <f t="shared" si="54"/>
        <v>35660536.193057463</v>
      </c>
      <c r="L978" s="2">
        <f>$C$2*시뮬레이션!F978*시뮬레이션!D978</f>
        <v>35312827.592158757</v>
      </c>
    </row>
    <row r="979" spans="2:12" x14ac:dyDescent="0.3">
      <c r="B979" s="1">
        <v>42251</v>
      </c>
      <c r="C979" s="46">
        <f>VLOOKUP(시뮬레이션!B979,시뮬레이션!$K:$Q,6,0)</f>
        <v>328.01699355359335</v>
      </c>
      <c r="D979" s="46">
        <f>VLOOKUP(시뮬레이션!B979,시뮬레이션!$K:$Q,7,0)</f>
        <v>73.336200153469406</v>
      </c>
      <c r="F979" s="5">
        <f t="shared" si="52"/>
        <v>42251</v>
      </c>
      <c r="G979" s="7">
        <f>C979*시뮬레이션!D979*시뮬레이션!F979</f>
        <v>31786103.800470985</v>
      </c>
      <c r="H979" s="2">
        <f>D979*시뮬레이션!E979*시뮬레이션!D979</f>
        <v>3340390.582509195</v>
      </c>
      <c r="J979" s="5">
        <f t="shared" si="53"/>
        <v>42251</v>
      </c>
      <c r="K979" s="2">
        <f t="shared" si="54"/>
        <v>35126494.382980183</v>
      </c>
      <c r="L979" s="2">
        <f>$C$2*시뮬레이션!F979*시뮬레이션!D979</f>
        <v>34787779.245699383</v>
      </c>
    </row>
    <row r="980" spans="2:12" x14ac:dyDescent="0.3">
      <c r="B980" s="1">
        <v>42252</v>
      </c>
      <c r="C980" s="46">
        <f>VLOOKUP(시뮬레이션!B980,시뮬레이션!$K:$Q,6,0)</f>
        <v>328.01699355359335</v>
      </c>
      <c r="D980" s="46">
        <f>VLOOKUP(시뮬레이션!B980,시뮬레이션!$K:$Q,7,0)</f>
        <v>73.336200153469406</v>
      </c>
      <c r="F980" s="5">
        <f t="shared" si="52"/>
        <v>42252</v>
      </c>
      <c r="G980" s="7">
        <f>C980*시뮬레이션!D980*시뮬레이션!F980</f>
        <v>31786103.800470985</v>
      </c>
      <c r="H980" s="2">
        <f>D980*시뮬레이션!E980*시뮬레이션!D980</f>
        <v>3340390.582509195</v>
      </c>
      <c r="J980" s="5">
        <f t="shared" si="53"/>
        <v>42252</v>
      </c>
      <c r="K980" s="2">
        <f t="shared" si="54"/>
        <v>35126494.382980183</v>
      </c>
      <c r="L980" s="2">
        <f>$C$2*시뮬레이션!F980*시뮬레이션!D980</f>
        <v>34787779.245699383</v>
      </c>
    </row>
    <row r="981" spans="2:12" x14ac:dyDescent="0.3">
      <c r="B981" s="1">
        <v>42253</v>
      </c>
      <c r="C981" s="46">
        <f>VLOOKUP(시뮬레이션!B981,시뮬레이션!$K:$Q,6,0)</f>
        <v>328.01699355359335</v>
      </c>
      <c r="D981" s="46">
        <f>VLOOKUP(시뮬레이션!B981,시뮬레이션!$K:$Q,7,0)</f>
        <v>73.336200153469406</v>
      </c>
      <c r="F981" s="5">
        <f t="shared" si="52"/>
        <v>42253</v>
      </c>
      <c r="G981" s="7">
        <f>C981*시뮬레이션!D981*시뮬레이션!F981</f>
        <v>31786103.800470985</v>
      </c>
      <c r="H981" s="2">
        <f>D981*시뮬레이션!E981*시뮬레이션!D981</f>
        <v>3340390.582509195</v>
      </c>
      <c r="J981" s="5">
        <f t="shared" si="53"/>
        <v>42253</v>
      </c>
      <c r="K981" s="2">
        <f t="shared" si="54"/>
        <v>35126494.382980183</v>
      </c>
      <c r="L981" s="2">
        <f>$C$2*시뮬레이션!F981*시뮬레이션!D981</f>
        <v>34787779.245699383</v>
      </c>
    </row>
    <row r="982" spans="2:12" x14ac:dyDescent="0.3">
      <c r="B982" s="1">
        <v>42254</v>
      </c>
      <c r="C982" s="46">
        <f>VLOOKUP(시뮬레이션!B982,시뮬레이션!$K:$Q,6,0)</f>
        <v>328.01699355359335</v>
      </c>
      <c r="D982" s="46">
        <f>VLOOKUP(시뮬레이션!B982,시뮬레이션!$K:$Q,7,0)</f>
        <v>73.336200153469406</v>
      </c>
      <c r="F982" s="5">
        <f t="shared" si="52"/>
        <v>42254</v>
      </c>
      <c r="G982" s="7">
        <f>C982*시뮬레이션!D982*시뮬레이션!F982</f>
        <v>32067137.44396143</v>
      </c>
      <c r="H982" s="2">
        <f>D982*시뮬레이션!E982*시뮬레이션!D982</f>
        <v>3369924.3102657185</v>
      </c>
      <c r="J982" s="5">
        <f t="shared" si="53"/>
        <v>42254</v>
      </c>
      <c r="K982" s="2">
        <f t="shared" si="54"/>
        <v>35437061.754227147</v>
      </c>
      <c r="L982" s="2">
        <f>$C$2*시뮬레이션!F982*시뮬레이션!D982</f>
        <v>35095351.901087716</v>
      </c>
    </row>
    <row r="983" spans="2:12" x14ac:dyDescent="0.3">
      <c r="B983" s="1">
        <v>42255</v>
      </c>
      <c r="C983" s="46">
        <f>VLOOKUP(시뮬레이션!B983,시뮬레이션!$K:$Q,6,0)</f>
        <v>328.01699355359335</v>
      </c>
      <c r="D983" s="46">
        <f>VLOOKUP(시뮬레이션!B983,시뮬레이션!$K:$Q,7,0)</f>
        <v>73.336200153469406</v>
      </c>
      <c r="F983" s="5">
        <f t="shared" si="52"/>
        <v>42255</v>
      </c>
      <c r="G983" s="7">
        <f>C983*시뮬레이션!D983*시뮬레이션!F983</f>
        <v>33398802.367033571</v>
      </c>
      <c r="H983" s="2">
        <f>D983*시뮬레이션!E983*시뮬레이션!D983</f>
        <v>3506357.7327909283</v>
      </c>
      <c r="J983" s="5">
        <f t="shared" si="53"/>
        <v>42255</v>
      </c>
      <c r="K983" s="2">
        <f t="shared" si="54"/>
        <v>36905160.099824503</v>
      </c>
      <c r="L983" s="2">
        <f>$C$2*시뮬레이션!F983*시뮬레이션!D983</f>
        <v>36552770.70472192</v>
      </c>
    </row>
    <row r="984" spans="2:12" x14ac:dyDescent="0.3">
      <c r="B984" s="1">
        <v>42256</v>
      </c>
      <c r="C984" s="46">
        <f>VLOOKUP(시뮬레이션!B984,시뮬레이션!$K:$Q,6,0)</f>
        <v>328.01699355359335</v>
      </c>
      <c r="D984" s="46">
        <f>VLOOKUP(시뮬레이션!B984,시뮬레이션!$K:$Q,7,0)</f>
        <v>73.336200153469406</v>
      </c>
      <c r="F984" s="5">
        <f t="shared" si="52"/>
        <v>42256</v>
      </c>
      <c r="G984" s="7">
        <f>C984*시뮬레이션!D984*시뮬레이션!F984</f>
        <v>32482169.80151394</v>
      </c>
      <c r="H984" s="2">
        <f>D984*시뮬레이션!E984*시뮬레이션!D984</f>
        <v>3410071.2200217503</v>
      </c>
      <c r="J984" s="5">
        <f t="shared" si="53"/>
        <v>42256</v>
      </c>
      <c r="K984" s="2">
        <f t="shared" si="54"/>
        <v>35892241.021535687</v>
      </c>
      <c r="L984" s="2">
        <f>$C$2*시뮬레이션!F984*시뮬레이션!D984</f>
        <v>35549577.248270564</v>
      </c>
    </row>
    <row r="985" spans="2:12" x14ac:dyDescent="0.3">
      <c r="B985" s="1">
        <v>42257</v>
      </c>
      <c r="C985" s="46">
        <f>VLOOKUP(시뮬레이션!B985,시뮬레이션!$K:$Q,6,0)</f>
        <v>328.01699355359335</v>
      </c>
      <c r="D985" s="46">
        <f>VLOOKUP(시뮬레이션!B985,시뮬레이션!$K:$Q,7,0)</f>
        <v>73.336200153469406</v>
      </c>
      <c r="F985" s="5">
        <f t="shared" si="52"/>
        <v>42257</v>
      </c>
      <c r="G985" s="7">
        <f>C985*시뮬레이션!D985*시뮬레이션!F985</f>
        <v>32758193.149436351</v>
      </c>
      <c r="H985" s="2">
        <f>D985*시뮬레이션!E985*시뮬레이션!D985</f>
        <v>3455699.3200039188</v>
      </c>
      <c r="J985" s="5">
        <f t="shared" si="53"/>
        <v>42257</v>
      </c>
      <c r="K985" s="2">
        <f t="shared" si="54"/>
        <v>36213892.469440266</v>
      </c>
      <c r="L985" s="2">
        <f>$C$2*시뮬레이션!F985*시뮬레이션!D985</f>
        <v>35851666.46796415</v>
      </c>
    </row>
    <row r="986" spans="2:12" x14ac:dyDescent="0.3">
      <c r="B986" s="1">
        <v>42258</v>
      </c>
      <c r="C986" s="46">
        <f>VLOOKUP(시뮬레이션!B986,시뮬레이션!$K:$Q,6,0)</f>
        <v>328.01699355359335</v>
      </c>
      <c r="D986" s="46">
        <f>VLOOKUP(시뮬레이션!B986,시뮬레이션!$K:$Q,7,0)</f>
        <v>73.336200153469406</v>
      </c>
      <c r="F986" s="5">
        <f t="shared" si="52"/>
        <v>42258</v>
      </c>
      <c r="G986" s="7">
        <f>C986*시뮬레이션!D986*시뮬레이션!F986</f>
        <v>32508817.902070235</v>
      </c>
      <c r="H986" s="2">
        <f>D986*시뮬레이션!E986*시뮬레이션!D986</f>
        <v>3443280.4136347347</v>
      </c>
      <c r="J986" s="5">
        <f t="shared" si="53"/>
        <v>42258</v>
      </c>
      <c r="K986" s="2">
        <f t="shared" si="54"/>
        <v>35952098.315704972</v>
      </c>
      <c r="L986" s="2">
        <f>$C$2*시뮬레이션!F986*시뮬레이션!D986</f>
        <v>35578741.824252851</v>
      </c>
    </row>
    <row r="987" spans="2:12" x14ac:dyDescent="0.3">
      <c r="B987" s="1">
        <v>42259</v>
      </c>
      <c r="C987" s="46">
        <f>VLOOKUP(시뮬레이션!B987,시뮬레이션!$K:$Q,6,0)</f>
        <v>328.01699355359335</v>
      </c>
      <c r="D987" s="46">
        <f>VLOOKUP(시뮬레이션!B987,시뮬레이션!$K:$Q,7,0)</f>
        <v>73.336200153469406</v>
      </c>
      <c r="F987" s="5">
        <f t="shared" si="52"/>
        <v>42259</v>
      </c>
      <c r="G987" s="7">
        <f>C987*시뮬레이션!D987*시뮬레이션!F987</f>
        <v>32508817.902070235</v>
      </c>
      <c r="H987" s="2">
        <f>D987*시뮬레이션!E987*시뮬레이션!D987</f>
        <v>3443280.4136347347</v>
      </c>
      <c r="J987" s="5">
        <f t="shared" si="53"/>
        <v>42259</v>
      </c>
      <c r="K987" s="2">
        <f t="shared" si="54"/>
        <v>35952098.315704972</v>
      </c>
      <c r="L987" s="2">
        <f>$C$2*시뮬레이션!F987*시뮬레이션!D987</f>
        <v>35578741.824252851</v>
      </c>
    </row>
    <row r="988" spans="2:12" x14ac:dyDescent="0.3">
      <c r="B988" s="1">
        <v>42260</v>
      </c>
      <c r="C988" s="46">
        <f>VLOOKUP(시뮬레이션!B988,시뮬레이션!$K:$Q,6,0)</f>
        <v>328.01699355359335</v>
      </c>
      <c r="D988" s="46">
        <f>VLOOKUP(시뮬레이션!B988,시뮬레이션!$K:$Q,7,0)</f>
        <v>73.336200153469406</v>
      </c>
      <c r="F988" s="5">
        <f t="shared" si="52"/>
        <v>42260</v>
      </c>
      <c r="G988" s="7">
        <f>C988*시뮬레이션!D988*시뮬레이션!F988</f>
        <v>32508817.902070235</v>
      </c>
      <c r="H988" s="2">
        <f>D988*시뮬레이션!E988*시뮬레이션!D988</f>
        <v>3443280.4136347347</v>
      </c>
      <c r="J988" s="5">
        <f t="shared" si="53"/>
        <v>42260</v>
      </c>
      <c r="K988" s="2">
        <f t="shared" si="54"/>
        <v>35952098.315704972</v>
      </c>
      <c r="L988" s="2">
        <f>$C$2*시뮬레이션!F988*시뮬레이션!D988</f>
        <v>35578741.824252851</v>
      </c>
    </row>
    <row r="989" spans="2:12" x14ac:dyDescent="0.3">
      <c r="B989" s="1">
        <v>42261</v>
      </c>
      <c r="C989" s="46">
        <f>VLOOKUP(시뮬레이션!B989,시뮬레이션!$K:$Q,6,0)</f>
        <v>328.01699355359335</v>
      </c>
      <c r="D989" s="46">
        <f>VLOOKUP(시뮬레이션!B989,시뮬레이션!$K:$Q,7,0)</f>
        <v>73.336200153469406</v>
      </c>
      <c r="F989" s="5">
        <f t="shared" si="52"/>
        <v>42261</v>
      </c>
      <c r="G989" s="7">
        <f>C989*시뮬레이션!D989*시뮬레이션!F989</f>
        <v>32546880.009951212</v>
      </c>
      <c r="H989" s="2">
        <f>D989*시뮬레이션!E989*시뮬레이션!D989</f>
        <v>3434512.02563636</v>
      </c>
      <c r="J989" s="5">
        <f t="shared" si="53"/>
        <v>42261</v>
      </c>
      <c r="K989" s="2">
        <f t="shared" si="54"/>
        <v>35981392.035587572</v>
      </c>
      <c r="L989" s="2">
        <f>$C$2*시뮬레이션!F989*시뮬레이션!D989</f>
        <v>35620398.27308663</v>
      </c>
    </row>
    <row r="990" spans="2:12" x14ac:dyDescent="0.3">
      <c r="B990" s="1">
        <v>42262</v>
      </c>
      <c r="C990" s="46">
        <f>VLOOKUP(시뮬레이션!B990,시뮬레이션!$K:$Q,6,0)</f>
        <v>328.01699355359335</v>
      </c>
      <c r="D990" s="46">
        <f>VLOOKUP(시뮬레이션!B990,시뮬레이션!$K:$Q,7,0)</f>
        <v>73.336200153469406</v>
      </c>
      <c r="F990" s="5">
        <f t="shared" si="52"/>
        <v>42262</v>
      </c>
      <c r="G990" s="7">
        <f>C990*시뮬레이션!D990*시뮬레이션!F990</f>
        <v>33051304.542637937</v>
      </c>
      <c r="H990" s="2">
        <f>D990*시뮬레이션!E990*시뮬레이션!D990</f>
        <v>3502771.8481800803</v>
      </c>
      <c r="J990" s="5">
        <f t="shared" si="53"/>
        <v>42262</v>
      </c>
      <c r="K990" s="2">
        <f t="shared" si="54"/>
        <v>36554076.390818015</v>
      </c>
      <c r="L990" s="2">
        <f>$C$2*시뮬레이션!F990*시뮬레이션!D990</f>
        <v>36172457.418157458</v>
      </c>
    </row>
    <row r="991" spans="2:12" x14ac:dyDescent="0.3">
      <c r="B991" s="1">
        <v>42263</v>
      </c>
      <c r="C991" s="46">
        <f>VLOOKUP(시뮬레이션!B991,시뮬레이션!$K:$Q,6,0)</f>
        <v>328.01699355359335</v>
      </c>
      <c r="D991" s="46">
        <f>VLOOKUP(시뮬레이션!B991,시뮬레이션!$K:$Q,7,0)</f>
        <v>73.336200153469406</v>
      </c>
      <c r="F991" s="5">
        <f t="shared" si="52"/>
        <v>42263</v>
      </c>
      <c r="G991" s="7">
        <f>C991*시뮬레이션!D991*시뮬레이션!F991</f>
        <v>32831010.953903284</v>
      </c>
      <c r="H991" s="2">
        <f>D991*시뮬레이션!E991*시뮬레이션!D991</f>
        <v>3459000.6274318909</v>
      </c>
      <c r="J991" s="5">
        <f t="shared" si="53"/>
        <v>42263</v>
      </c>
      <c r="K991" s="2">
        <f t="shared" si="54"/>
        <v>36290011.581335172</v>
      </c>
      <c r="L991" s="2">
        <f>$C$2*시뮬레이션!F991*시뮬레이션!D991</f>
        <v>35931360.718094759</v>
      </c>
    </row>
    <row r="992" spans="2:12" x14ac:dyDescent="0.3">
      <c r="B992" s="1">
        <v>42264</v>
      </c>
      <c r="C992" s="46">
        <f>VLOOKUP(시뮬레이션!B992,시뮬레이션!$K:$Q,6,0)</f>
        <v>328.01699355359335</v>
      </c>
      <c r="D992" s="46">
        <f>VLOOKUP(시뮬레이션!B992,시뮬레이션!$K:$Q,7,0)</f>
        <v>73.336200153469406</v>
      </c>
      <c r="F992" s="5">
        <f t="shared" si="52"/>
        <v>42264</v>
      </c>
      <c r="G992" s="7">
        <f>C992*시뮬레이션!D992*시뮬레이션!F992</f>
        <v>32290372.853102762</v>
      </c>
      <c r="H992" s="2">
        <f>D992*시뮬레이션!E992*시뮬레이션!D992</f>
        <v>3405479.8100055167</v>
      </c>
      <c r="J992" s="5">
        <f t="shared" si="53"/>
        <v>42264</v>
      </c>
      <c r="K992" s="2">
        <f t="shared" si="54"/>
        <v>35695852.663108282</v>
      </c>
      <c r="L992" s="2">
        <f>$C$2*시뮬레이션!F992*시뮬레이션!D992</f>
        <v>35339668.228177704</v>
      </c>
    </row>
    <row r="993" spans="2:12" x14ac:dyDescent="0.3">
      <c r="B993" s="1">
        <v>42265</v>
      </c>
      <c r="C993" s="46">
        <f>VLOOKUP(시뮬레이션!B993,시뮬레이션!$K:$Q,6,0)</f>
        <v>328.01699355359335</v>
      </c>
      <c r="D993" s="46">
        <f>VLOOKUP(시뮬레이션!B993,시뮬레이션!$K:$Q,7,0)</f>
        <v>73.336200153469406</v>
      </c>
      <c r="F993" s="5">
        <f t="shared" si="52"/>
        <v>42265</v>
      </c>
      <c r="G993" s="7">
        <f>C993*시뮬레이션!D993*시뮬레이션!F993</f>
        <v>31642450.562237654</v>
      </c>
      <c r="H993" s="2">
        <f>D993*시뮬레이션!E993*시뮬레이션!D993</f>
        <v>3330345.5408649636</v>
      </c>
      <c r="J993" s="5">
        <f t="shared" si="53"/>
        <v>42265</v>
      </c>
      <c r="K993" s="2">
        <f t="shared" si="54"/>
        <v>34972796.103102617</v>
      </c>
      <c r="L993" s="2">
        <f>$C$2*시뮬레이션!F993*시뮬레이션!D993</f>
        <v>34630560.318492681</v>
      </c>
    </row>
    <row r="994" spans="2:12" x14ac:dyDescent="0.3">
      <c r="B994" s="1">
        <v>42266</v>
      </c>
      <c r="C994" s="46">
        <f>VLOOKUP(시뮬레이션!B994,시뮬레이션!$K:$Q,6,0)</f>
        <v>328.01699355359335</v>
      </c>
      <c r="D994" s="46">
        <f>VLOOKUP(시뮬레이션!B994,시뮬레이션!$K:$Q,7,0)</f>
        <v>73.336200153469406</v>
      </c>
      <c r="F994" s="5">
        <f t="shared" si="52"/>
        <v>42266</v>
      </c>
      <c r="G994" s="7">
        <f>C994*시뮬레이션!D994*시뮬레이션!F994</f>
        <v>31642450.562237654</v>
      </c>
      <c r="H994" s="2">
        <f>D994*시뮬레이션!E994*시뮬레이션!D994</f>
        <v>3330345.5408649636</v>
      </c>
      <c r="J994" s="5">
        <f t="shared" si="53"/>
        <v>42266</v>
      </c>
      <c r="K994" s="2">
        <f t="shared" si="54"/>
        <v>34972796.103102617</v>
      </c>
      <c r="L994" s="2">
        <f>$C$2*시뮬레이션!F994*시뮬레이션!D994</f>
        <v>34630560.318492681</v>
      </c>
    </row>
    <row r="995" spans="2:12" x14ac:dyDescent="0.3">
      <c r="B995" s="1">
        <v>42267</v>
      </c>
      <c r="C995" s="46">
        <f>VLOOKUP(시뮬레이션!B995,시뮬레이션!$K:$Q,6,0)</f>
        <v>328.01699355359335</v>
      </c>
      <c r="D995" s="46">
        <f>VLOOKUP(시뮬레이션!B995,시뮬레이션!$K:$Q,7,0)</f>
        <v>73.336200153469406</v>
      </c>
      <c r="F995" s="5">
        <f t="shared" si="52"/>
        <v>42267</v>
      </c>
      <c r="G995" s="7">
        <f>C995*시뮬레이션!D995*시뮬레이션!F995</f>
        <v>31642450.562237654</v>
      </c>
      <c r="H995" s="2">
        <f>D995*시뮬레이션!E995*시뮬레이션!D995</f>
        <v>3330345.5408649636</v>
      </c>
      <c r="J995" s="5">
        <f t="shared" si="53"/>
        <v>42267</v>
      </c>
      <c r="K995" s="2">
        <f t="shared" si="54"/>
        <v>34972796.103102617</v>
      </c>
      <c r="L995" s="2">
        <f>$C$2*시뮬레이션!F995*시뮬레이션!D995</f>
        <v>34630560.318492681</v>
      </c>
    </row>
    <row r="996" spans="2:12" x14ac:dyDescent="0.3">
      <c r="B996" s="1">
        <v>42268</v>
      </c>
      <c r="C996" s="46">
        <f>VLOOKUP(시뮬레이션!B996,시뮬레이션!$K:$Q,6,0)</f>
        <v>328.01699355359335</v>
      </c>
      <c r="D996" s="46">
        <f>VLOOKUP(시뮬레이션!B996,시뮬레이션!$K:$Q,7,0)</f>
        <v>73.336200153469406</v>
      </c>
      <c r="F996" s="5">
        <f t="shared" si="52"/>
        <v>42268</v>
      </c>
      <c r="G996" s="7">
        <f>C996*시뮬레이션!D996*시뮬레이션!F996</f>
        <v>31869946.420099758</v>
      </c>
      <c r="H996" s="2">
        <f>D996*시뮬레이션!E996*시뮬레이션!D996</f>
        <v>3355253.2588151977</v>
      </c>
      <c r="J996" s="5">
        <f t="shared" si="53"/>
        <v>42268</v>
      </c>
      <c r="K996" s="2">
        <f t="shared" si="54"/>
        <v>35225199.678914957</v>
      </c>
      <c r="L996" s="2">
        <f>$C$2*시뮬레이션!F996*시뮬레이션!D996</f>
        <v>34879539.423710994</v>
      </c>
    </row>
    <row r="997" spans="2:12" x14ac:dyDescent="0.3">
      <c r="B997" s="1">
        <v>42269</v>
      </c>
      <c r="C997" s="46">
        <f>VLOOKUP(시뮬레이션!B997,시뮬레이션!$K:$Q,6,0)</f>
        <v>328.01699355359335</v>
      </c>
      <c r="D997" s="46">
        <f>VLOOKUP(시뮬레이션!B997,시뮬레이션!$K:$Q,7,0)</f>
        <v>73.336200153469406</v>
      </c>
      <c r="F997" s="5">
        <f t="shared" si="52"/>
        <v>42269</v>
      </c>
      <c r="G997" s="7">
        <f>C997*시뮬레이션!D997*시뮬레이션!F997</f>
        <v>31288061.002402354</v>
      </c>
      <c r="H997" s="2">
        <f>D997*시뮬레이션!E997*시뮬레이션!D997</f>
        <v>3300718.4282808066</v>
      </c>
      <c r="J997" s="5">
        <f t="shared" si="53"/>
        <v>42269</v>
      </c>
      <c r="K997" s="2">
        <f t="shared" si="54"/>
        <v>34588779.430683158</v>
      </c>
      <c r="L997" s="2">
        <f>$C$2*시뮬레이션!F997*시뮬레이션!D997</f>
        <v>34242704.485266961</v>
      </c>
    </row>
    <row r="998" spans="2:12" x14ac:dyDescent="0.3">
      <c r="B998" s="1">
        <v>42270</v>
      </c>
      <c r="C998" s="46">
        <f>VLOOKUP(시뮬레이션!B998,시뮬레이션!$K:$Q,6,0)</f>
        <v>328.01699355359335</v>
      </c>
      <c r="D998" s="46">
        <f>VLOOKUP(시뮬레이션!B998,시뮬레이션!$K:$Q,7,0)</f>
        <v>73.336200153469406</v>
      </c>
      <c r="F998" s="5">
        <f t="shared" si="52"/>
        <v>42270</v>
      </c>
      <c r="G998" s="7">
        <f>C998*시뮬레이션!D998*시뮬레이션!F998</f>
        <v>31369386.583631091</v>
      </c>
      <c r="H998" s="2">
        <f>D998*시뮬레이션!E998*시뮬레이션!D998</f>
        <v>3316189.2565999511</v>
      </c>
      <c r="J998" s="5">
        <f t="shared" si="53"/>
        <v>42270</v>
      </c>
      <c r="K998" s="2">
        <f t="shared" si="54"/>
        <v>34685575.840231039</v>
      </c>
      <c r="L998" s="2">
        <f>$C$2*시뮬레이션!F998*시뮬레이션!D998</f>
        <v>34331709.931941785</v>
      </c>
    </row>
    <row r="999" spans="2:12" x14ac:dyDescent="0.3">
      <c r="B999" s="1">
        <v>42271</v>
      </c>
      <c r="C999" s="46">
        <f>VLOOKUP(시뮬레이션!B999,시뮬레이션!$K:$Q,6,0)</f>
        <v>328.01699355359335</v>
      </c>
      <c r="D999" s="46">
        <f>VLOOKUP(시뮬레이션!B999,시뮬레이션!$K:$Q,7,0)</f>
        <v>73.336200153469406</v>
      </c>
      <c r="F999" s="5">
        <f t="shared" si="52"/>
        <v>42271</v>
      </c>
      <c r="G999" s="7">
        <f>C999*시뮬레이션!D999*시뮬레이션!F999</f>
        <v>31346300.419607792</v>
      </c>
      <c r="H999" s="2">
        <f>D999*시뮬레이션!E999*시뮬레이션!D999</f>
        <v>3311100.093282057</v>
      </c>
      <c r="J999" s="5">
        <f t="shared" si="53"/>
        <v>42271</v>
      </c>
      <c r="K999" s="2">
        <f t="shared" si="54"/>
        <v>34657400.512889847</v>
      </c>
      <c r="L999" s="2">
        <f>$C$2*시뮬레이션!F999*시뮬레이션!D999</f>
        <v>34306443.658896372</v>
      </c>
    </row>
    <row r="1000" spans="2:12" x14ac:dyDescent="0.3">
      <c r="B1000" s="1">
        <v>42272</v>
      </c>
      <c r="C1000" s="46">
        <f>VLOOKUP(시뮬레이션!B1000,시뮬레이션!$K:$Q,6,0)</f>
        <v>328.01699355359335</v>
      </c>
      <c r="D1000" s="46">
        <f>VLOOKUP(시뮬레이션!B1000,시뮬레이션!$K:$Q,7,0)</f>
        <v>73.336200153469406</v>
      </c>
      <c r="F1000" s="5">
        <f t="shared" si="52"/>
        <v>42272</v>
      </c>
      <c r="G1000" s="7">
        <f>C1000*시뮬레이션!D1000*시뮬레이션!F1000</f>
        <v>31394949.931989703</v>
      </c>
      <c r="H1000" s="2">
        <f>D1000*시뮬레이션!E1000*시뮬레이션!D1000</f>
        <v>3350066.8546751835</v>
      </c>
      <c r="J1000" s="5">
        <f t="shared" si="53"/>
        <v>42272</v>
      </c>
      <c r="K1000" s="2">
        <f t="shared" si="54"/>
        <v>34745016.786664888</v>
      </c>
      <c r="L1000" s="2">
        <f>$C$2*시뮬레이션!F1000*시뮬레이션!D1000</f>
        <v>34359687.318697415</v>
      </c>
    </row>
    <row r="1001" spans="2:12" x14ac:dyDescent="0.3">
      <c r="B1001" s="1">
        <v>42273</v>
      </c>
      <c r="C1001" s="46">
        <f>VLOOKUP(시뮬레이션!B1001,시뮬레이션!$K:$Q,6,0)</f>
        <v>328.01699355359335</v>
      </c>
      <c r="D1001" s="46">
        <f>VLOOKUP(시뮬레이션!B1001,시뮬레이션!$K:$Q,7,0)</f>
        <v>73.336200153469406</v>
      </c>
      <c r="F1001" s="5">
        <f t="shared" si="52"/>
        <v>42273</v>
      </c>
      <c r="G1001" s="7">
        <f>C1001*시뮬레이션!D1001*시뮬레이션!F1001</f>
        <v>31394949.931989703</v>
      </c>
      <c r="H1001" s="2">
        <f>D1001*시뮬레이션!E1001*시뮬레이션!D1001</f>
        <v>3350066.8546751835</v>
      </c>
      <c r="J1001" s="5">
        <f t="shared" si="53"/>
        <v>42273</v>
      </c>
      <c r="K1001" s="2">
        <f t="shared" si="54"/>
        <v>34745016.786664888</v>
      </c>
      <c r="L1001" s="2">
        <f>$C$2*시뮬레이션!F1001*시뮬레이션!D1001</f>
        <v>34359687.318697415</v>
      </c>
    </row>
    <row r="1002" spans="2:12" x14ac:dyDescent="0.3">
      <c r="B1002" s="1">
        <v>42274</v>
      </c>
      <c r="C1002" s="46">
        <f>VLOOKUP(시뮬레이션!B1002,시뮬레이션!$K:$Q,6,0)</f>
        <v>328.01699355359335</v>
      </c>
      <c r="D1002" s="46">
        <f>VLOOKUP(시뮬레이션!B1002,시뮬레이션!$K:$Q,7,0)</f>
        <v>73.336200153469406</v>
      </c>
      <c r="F1002" s="5">
        <f t="shared" si="52"/>
        <v>42274</v>
      </c>
      <c r="G1002" s="7">
        <f>C1002*시뮬레이션!D1002*시뮬레이션!F1002</f>
        <v>31394949.931989703</v>
      </c>
      <c r="H1002" s="2">
        <f>D1002*시뮬레이션!E1002*시뮬레이션!D1002</f>
        <v>3350066.8546751835</v>
      </c>
      <c r="J1002" s="5">
        <f t="shared" si="53"/>
        <v>42274</v>
      </c>
      <c r="K1002" s="2">
        <f t="shared" si="54"/>
        <v>34745016.786664888</v>
      </c>
      <c r="L1002" s="2">
        <f>$C$2*시뮬레이션!F1002*시뮬레이션!D1002</f>
        <v>34359687.318697415</v>
      </c>
    </row>
    <row r="1003" spans="2:12" x14ac:dyDescent="0.3">
      <c r="B1003" s="1">
        <v>42275</v>
      </c>
      <c r="C1003" s="46">
        <f>VLOOKUP(시뮬레이션!B1003,시뮬레이션!$K:$Q,6,0)</f>
        <v>328.01699355359335</v>
      </c>
      <c r="D1003" s="46">
        <f>VLOOKUP(시뮬레이션!B1003,시뮬레이션!$K:$Q,7,0)</f>
        <v>73.336200153469406</v>
      </c>
      <c r="F1003" s="5">
        <f t="shared" si="52"/>
        <v>42275</v>
      </c>
      <c r="G1003" s="7">
        <f>C1003*시뮬레이션!D1003*시뮬레이션!F1003</f>
        <v>30528877.80745133</v>
      </c>
      <c r="H1003" s="2">
        <f>D1003*시뮬레이션!E1003*시뮬레이션!D1003</f>
        <v>3259378.0342030479</v>
      </c>
      <c r="J1003" s="5">
        <f t="shared" si="53"/>
        <v>42275</v>
      </c>
      <c r="K1003" s="2">
        <f t="shared" si="54"/>
        <v>33788255.841654375</v>
      </c>
      <c r="L1003" s="2">
        <f>$C$2*시뮬레이션!F1003*시뮬레이션!D1003</f>
        <v>33411828.906467337</v>
      </c>
    </row>
    <row r="1004" spans="2:12" x14ac:dyDescent="0.3">
      <c r="B1004" s="1">
        <v>42276</v>
      </c>
      <c r="C1004" s="46">
        <f>VLOOKUP(시뮬레이션!B1004,시뮬레이션!$K:$Q,6,0)</f>
        <v>328.01699355359335</v>
      </c>
      <c r="D1004" s="46">
        <f>VLOOKUP(시뮬레이션!B1004,시뮬레이션!$K:$Q,7,0)</f>
        <v>73.336200153469406</v>
      </c>
      <c r="F1004" s="5">
        <f t="shared" si="52"/>
        <v>42276</v>
      </c>
      <c r="G1004" s="7">
        <f>C1004*시뮬레이션!D1004*시뮬레이션!F1004</f>
        <v>30732664.925036371</v>
      </c>
      <c r="H1004" s="2">
        <f>D1004*시뮬레이션!E1004*시뮬레이션!D1004</f>
        <v>3273618.7663630033</v>
      </c>
      <c r="J1004" s="5">
        <f t="shared" si="53"/>
        <v>42276</v>
      </c>
      <c r="K1004" s="2">
        <f t="shared" si="54"/>
        <v>34006283.691399373</v>
      </c>
      <c r="L1004" s="2">
        <f>$C$2*시뮬레이션!F1004*시뮬레이션!D1004</f>
        <v>33634860.370284572</v>
      </c>
    </row>
    <row r="1005" spans="2:12" x14ac:dyDescent="0.3">
      <c r="B1005" s="1">
        <v>42277</v>
      </c>
      <c r="C1005" s="46">
        <f>VLOOKUP(시뮬레이션!B1005,시뮬레이션!$K:$Q,6,0)</f>
        <v>328.01699355359335</v>
      </c>
      <c r="D1005" s="46">
        <f>VLOOKUP(시뮬레이션!B1005,시뮬레이션!$K:$Q,7,0)</f>
        <v>73.336200153469406</v>
      </c>
      <c r="F1005" s="5">
        <f t="shared" si="52"/>
        <v>42277</v>
      </c>
      <c r="G1005" s="7">
        <f>C1005*시뮬레이션!D1005*시뮬레이션!F1005</f>
        <v>31675537.308360416</v>
      </c>
      <c r="H1005" s="2">
        <f>D1005*시뮬레이션!E1005*시뮬레이션!D1005</f>
        <v>3367147.2330285939</v>
      </c>
      <c r="J1005" s="5">
        <f t="shared" si="53"/>
        <v>42277</v>
      </c>
      <c r="K1005" s="2">
        <f t="shared" si="54"/>
        <v>35042684.541389011</v>
      </c>
      <c r="L1005" s="2">
        <f>$C$2*시뮬레이션!F1005*시뮬레이션!D1005</f>
        <v>34666771.564366102</v>
      </c>
    </row>
    <row r="1006" spans="2:12" x14ac:dyDescent="0.3">
      <c r="B1006" s="1">
        <v>42278</v>
      </c>
      <c r="C1006" s="46">
        <f>VLOOKUP(시뮬레이션!B1006,시뮬레이션!$K:$Q,6,0)</f>
        <v>328.01699355359335</v>
      </c>
      <c r="D1006" s="46">
        <f>VLOOKUP(시뮬레이션!B1006,시뮬레이션!$K:$Q,7,0)</f>
        <v>73.336200153469406</v>
      </c>
      <c r="F1006" s="5">
        <f t="shared" si="52"/>
        <v>42278</v>
      </c>
      <c r="G1006" s="7">
        <f>C1006*시뮬레이션!D1006*시뮬레이션!F1006</f>
        <v>31055455.787840165</v>
      </c>
      <c r="H1006" s="2">
        <f>D1006*시뮬레이션!E1006*시뮬레이션!D1006</f>
        <v>3284589.6533561433</v>
      </c>
      <c r="J1006" s="5">
        <f t="shared" si="53"/>
        <v>42278</v>
      </c>
      <c r="K1006" s="2">
        <f t="shared" si="54"/>
        <v>34340045.441196308</v>
      </c>
      <c r="L1006" s="2">
        <f>$C$2*시뮬레이션!F1006*시뮬레이션!D1006</f>
        <v>33988133.528524905</v>
      </c>
    </row>
    <row r="1007" spans="2:12" x14ac:dyDescent="0.3">
      <c r="B1007" s="1">
        <v>42279</v>
      </c>
      <c r="C1007" s="46">
        <f>VLOOKUP(시뮬레이션!B1007,시뮬레이션!$K:$Q,6,0)</f>
        <v>328.01699355359335</v>
      </c>
      <c r="D1007" s="46">
        <f>VLOOKUP(시뮬레이션!B1007,시뮬레이션!$K:$Q,7,0)</f>
        <v>73.336200153469406</v>
      </c>
      <c r="F1007" s="5">
        <f t="shared" si="52"/>
        <v>42279</v>
      </c>
      <c r="G1007" s="7">
        <f>C1007*시뮬레이션!D1007*시뮬레이션!F1007</f>
        <v>31796638.558244456</v>
      </c>
      <c r="H1007" s="2">
        <f>D1007*시뮬레이션!E1007*시뮬레이션!D1007</f>
        <v>3358631.020836059</v>
      </c>
      <c r="J1007" s="5">
        <f t="shared" si="53"/>
        <v>42279</v>
      </c>
      <c r="K1007" s="2">
        <f t="shared" si="54"/>
        <v>35155269.579080515</v>
      </c>
      <c r="L1007" s="2">
        <f>$C$2*시뮬레이션!F1007*시뮬레이션!D1007</f>
        <v>34799308.838320449</v>
      </c>
    </row>
    <row r="1008" spans="2:12" x14ac:dyDescent="0.3">
      <c r="B1008" s="1">
        <v>42280</v>
      </c>
      <c r="C1008" s="46">
        <f>VLOOKUP(시뮬레이션!B1008,시뮬레이션!$K:$Q,6,0)</f>
        <v>328.01699355359335</v>
      </c>
      <c r="D1008" s="46">
        <f>VLOOKUP(시뮬레이션!B1008,시뮬레이션!$K:$Q,7,0)</f>
        <v>73.336200153469406</v>
      </c>
      <c r="F1008" s="5">
        <f t="shared" si="52"/>
        <v>42280</v>
      </c>
      <c r="G1008" s="7">
        <f>C1008*시뮬레이션!D1008*시뮬레이션!F1008</f>
        <v>31796638.558244456</v>
      </c>
      <c r="H1008" s="2">
        <f>D1008*시뮬레이션!E1008*시뮬레이션!D1008</f>
        <v>3358631.020836059</v>
      </c>
      <c r="J1008" s="5">
        <f t="shared" si="53"/>
        <v>42280</v>
      </c>
      <c r="K1008" s="2">
        <f t="shared" si="54"/>
        <v>35155269.579080515</v>
      </c>
      <c r="L1008" s="2">
        <f>$C$2*시뮬레이션!F1008*시뮬레이션!D1008</f>
        <v>34799308.838320449</v>
      </c>
    </row>
    <row r="1009" spans="2:12" x14ac:dyDescent="0.3">
      <c r="B1009" s="1">
        <v>42281</v>
      </c>
      <c r="C1009" s="46">
        <f>VLOOKUP(시뮬레이션!B1009,시뮬레이션!$K:$Q,6,0)</f>
        <v>328.01699355359335</v>
      </c>
      <c r="D1009" s="46">
        <f>VLOOKUP(시뮬레이션!B1009,시뮬레이션!$K:$Q,7,0)</f>
        <v>73.336200153469406</v>
      </c>
      <c r="F1009" s="5">
        <f t="shared" si="52"/>
        <v>42281</v>
      </c>
      <c r="G1009" s="7">
        <f>C1009*시뮬레이션!D1009*시뮬레이션!F1009</f>
        <v>31796638.558244456</v>
      </c>
      <c r="H1009" s="2">
        <f>D1009*시뮬레이션!E1009*시뮬레이션!D1009</f>
        <v>3358631.020836059</v>
      </c>
      <c r="J1009" s="5">
        <f t="shared" si="53"/>
        <v>42281</v>
      </c>
      <c r="K1009" s="2">
        <f t="shared" si="54"/>
        <v>35155269.579080515</v>
      </c>
      <c r="L1009" s="2">
        <f>$C$2*시뮬레이션!F1009*시뮬레이션!D1009</f>
        <v>34799308.838320449</v>
      </c>
    </row>
    <row r="1010" spans="2:12" x14ac:dyDescent="0.3">
      <c r="B1010" s="1">
        <v>42282</v>
      </c>
      <c r="C1010" s="46">
        <f>VLOOKUP(시뮬레이션!B1010,시뮬레이션!$K:$Q,6,0)</f>
        <v>328.01699355359335</v>
      </c>
      <c r="D1010" s="46">
        <f>VLOOKUP(시뮬레이션!B1010,시뮬레이션!$K:$Q,7,0)</f>
        <v>73.336200153469406</v>
      </c>
      <c r="F1010" s="5">
        <f t="shared" si="52"/>
        <v>42282</v>
      </c>
      <c r="G1010" s="7">
        <f>C1010*시뮬레이션!D1010*시뮬레이션!F1010</f>
        <v>32211066.216469344</v>
      </c>
      <c r="H1010" s="2">
        <f>D1010*시뮬레이션!E1010*시뮬레이션!D1010</f>
        <v>3373930.4003488505</v>
      </c>
      <c r="J1010" s="5">
        <f t="shared" si="53"/>
        <v>42282</v>
      </c>
      <c r="K1010" s="2">
        <f t="shared" si="54"/>
        <v>35584996.616818197</v>
      </c>
      <c r="L1010" s="2">
        <f>$C$2*시뮬레이션!F1010*시뮬레이션!D1010</f>
        <v>35252872.382255837</v>
      </c>
    </row>
    <row r="1011" spans="2:12" x14ac:dyDescent="0.3">
      <c r="B1011" s="1">
        <v>42283</v>
      </c>
      <c r="C1011" s="46">
        <f>VLOOKUP(시뮬레이션!B1011,시뮬레이션!$K:$Q,6,0)</f>
        <v>328.01699355359335</v>
      </c>
      <c r="D1011" s="46">
        <f>VLOOKUP(시뮬레이션!B1011,시뮬레이션!$K:$Q,7,0)</f>
        <v>73.336200153469406</v>
      </c>
      <c r="F1011" s="5">
        <f t="shared" si="52"/>
        <v>42283</v>
      </c>
      <c r="G1011" s="7">
        <f>C1011*시뮬레이션!D1011*시뮬레이션!F1011</f>
        <v>32143973.456599399</v>
      </c>
      <c r="H1011" s="2">
        <f>D1011*시뮬레이션!E1011*시뮬레이션!D1011</f>
        <v>3336463.0531429504</v>
      </c>
      <c r="J1011" s="5">
        <f t="shared" si="53"/>
        <v>42283</v>
      </c>
      <c r="K1011" s="2">
        <f t="shared" si="54"/>
        <v>35480436.509742349</v>
      </c>
      <c r="L1011" s="2">
        <f>$C$2*시뮬레이션!F1011*시뮬레이션!D1011</f>
        <v>35179443.813155591</v>
      </c>
    </row>
    <row r="1012" spans="2:12" x14ac:dyDescent="0.3">
      <c r="B1012" s="1">
        <v>42284</v>
      </c>
      <c r="C1012" s="46">
        <f>VLOOKUP(시뮬레이션!B1012,시뮬레이션!$K:$Q,6,0)</f>
        <v>328.01699355359335</v>
      </c>
      <c r="D1012" s="46">
        <f>VLOOKUP(시뮬레이션!B1012,시뮬레이션!$K:$Q,7,0)</f>
        <v>73.336200153469406</v>
      </c>
      <c r="F1012" s="5">
        <f t="shared" si="52"/>
        <v>42284</v>
      </c>
      <c r="G1012" s="7">
        <f>C1012*시뮬레이션!D1012*시뮬레이션!F1012</f>
        <v>32445636.08881443</v>
      </c>
      <c r="H1012" s="2">
        <f>D1012*시뮬레이션!E1012*시뮬레이션!D1012</f>
        <v>3361615.4402514133</v>
      </c>
      <c r="J1012" s="5">
        <f t="shared" si="53"/>
        <v>42284</v>
      </c>
      <c r="K1012" s="2">
        <f t="shared" si="54"/>
        <v>35807251.52906584</v>
      </c>
      <c r="L1012" s="2">
        <f>$C$2*시뮬레이션!F1012*시뮬레이션!D1012</f>
        <v>35509593.526440598</v>
      </c>
    </row>
    <row r="1013" spans="2:12" x14ac:dyDescent="0.3">
      <c r="B1013" s="1">
        <v>42285</v>
      </c>
      <c r="C1013" s="46">
        <f>VLOOKUP(시뮬레이션!B1013,시뮬레이션!$K:$Q,6,0)</f>
        <v>328.01699355359335</v>
      </c>
      <c r="D1013" s="46">
        <f>VLOOKUP(시뮬레이션!B1013,시뮬레이션!$K:$Q,7,0)</f>
        <v>73.336200153469406</v>
      </c>
      <c r="F1013" s="5">
        <f t="shared" si="52"/>
        <v>42285</v>
      </c>
      <c r="G1013" s="7">
        <f>C1013*시뮬레이션!D1013*시뮬레이션!F1013</f>
        <v>32576081.722802322</v>
      </c>
      <c r="H1013" s="2">
        <f>D1013*시뮬레이션!E1013*시뮬레이션!D1013</f>
        <v>3362651.5732762129</v>
      </c>
      <c r="J1013" s="5">
        <f t="shared" si="53"/>
        <v>42285</v>
      </c>
      <c r="K1013" s="2">
        <f t="shared" si="54"/>
        <v>35938733.296078533</v>
      </c>
      <c r="L1013" s="2">
        <f>$C$2*시뮬레이션!F1013*시뮬레이션!D1013</f>
        <v>35652357.60810414</v>
      </c>
    </row>
    <row r="1014" spans="2:12" x14ac:dyDescent="0.3">
      <c r="B1014" s="1">
        <v>42286</v>
      </c>
      <c r="C1014" s="46">
        <f>VLOOKUP(시뮬레이션!B1014,시뮬레이션!$K:$Q,6,0)</f>
        <v>328.01699355359335</v>
      </c>
      <c r="D1014" s="46">
        <f>VLOOKUP(시뮬레이션!B1014,시뮬레이션!$K:$Q,7,0)</f>
        <v>73.336200153469406</v>
      </c>
      <c r="F1014" s="5">
        <f t="shared" si="52"/>
        <v>42286</v>
      </c>
      <c r="G1014" s="7">
        <f>C1014*시뮬레이션!D1014*시뮬레이션!F1014</f>
        <v>32383025.0251274</v>
      </c>
      <c r="H1014" s="2">
        <f>D1014*시뮬레이션!E1014*시뮬레이션!D1014</f>
        <v>3347983.7490768498</v>
      </c>
      <c r="J1014" s="5">
        <f t="shared" si="53"/>
        <v>42286</v>
      </c>
      <c r="K1014" s="2">
        <f t="shared" si="54"/>
        <v>35731008.774204247</v>
      </c>
      <c r="L1014" s="2">
        <f>$C$2*시뮬레이션!F1014*시뮬레이션!D1014</f>
        <v>35441069.876119845</v>
      </c>
    </row>
    <row r="1015" spans="2:12" x14ac:dyDescent="0.3">
      <c r="B1015" s="1">
        <v>42287</v>
      </c>
      <c r="C1015" s="46">
        <f>VLOOKUP(시뮬레이션!B1015,시뮬레이션!$K:$Q,6,0)</f>
        <v>328.01699355359335</v>
      </c>
      <c r="D1015" s="46">
        <f>VLOOKUP(시뮬레이션!B1015,시뮬레이션!$K:$Q,7,0)</f>
        <v>73.336200153469406</v>
      </c>
      <c r="F1015" s="5">
        <f t="shared" si="52"/>
        <v>42287</v>
      </c>
      <c r="G1015" s="7">
        <f>C1015*시뮬레이션!D1015*시뮬레이션!F1015</f>
        <v>32383025.0251274</v>
      </c>
      <c r="H1015" s="2">
        <f>D1015*시뮬레이션!E1015*시뮬레이션!D1015</f>
        <v>3347983.7490768498</v>
      </c>
      <c r="J1015" s="5">
        <f t="shared" si="53"/>
        <v>42287</v>
      </c>
      <c r="K1015" s="2">
        <f t="shared" si="54"/>
        <v>35731008.774204247</v>
      </c>
      <c r="L1015" s="2">
        <f>$C$2*시뮬레이션!F1015*시뮬레이션!D1015</f>
        <v>35441069.876119845</v>
      </c>
    </row>
    <row r="1016" spans="2:12" x14ac:dyDescent="0.3">
      <c r="B1016" s="1">
        <v>42288</v>
      </c>
      <c r="C1016" s="46">
        <f>VLOOKUP(시뮬레이션!B1016,시뮬레이션!$K:$Q,6,0)</f>
        <v>328.01699355359335</v>
      </c>
      <c r="D1016" s="46">
        <f>VLOOKUP(시뮬레이션!B1016,시뮬레이션!$K:$Q,7,0)</f>
        <v>73.336200153469406</v>
      </c>
      <c r="F1016" s="5">
        <f t="shared" si="52"/>
        <v>42288</v>
      </c>
      <c r="G1016" s="7">
        <f>C1016*시뮬레이션!D1016*시뮬레이션!F1016</f>
        <v>32383025.0251274</v>
      </c>
      <c r="H1016" s="2">
        <f>D1016*시뮬레이션!E1016*시뮬레이션!D1016</f>
        <v>3347983.7490768498</v>
      </c>
      <c r="J1016" s="5">
        <f t="shared" si="53"/>
        <v>42288</v>
      </c>
      <c r="K1016" s="2">
        <f t="shared" si="54"/>
        <v>35731008.774204247</v>
      </c>
      <c r="L1016" s="2">
        <f>$C$2*시뮬레이션!F1016*시뮬레이션!D1016</f>
        <v>35441069.876119845</v>
      </c>
    </row>
    <row r="1017" spans="2:12" x14ac:dyDescent="0.3">
      <c r="B1017" s="1">
        <v>42289</v>
      </c>
      <c r="C1017" s="46">
        <f>VLOOKUP(시뮬레이션!B1017,시뮬레이션!$K:$Q,6,0)</f>
        <v>328.01699355359335</v>
      </c>
      <c r="D1017" s="46">
        <f>VLOOKUP(시뮬레이션!B1017,시뮬레이션!$K:$Q,7,0)</f>
        <v>73.336200153469406</v>
      </c>
      <c r="F1017" s="5">
        <f t="shared" si="52"/>
        <v>42289</v>
      </c>
      <c r="G1017" s="7">
        <f>C1017*시뮬레이션!D1017*시뮬레이션!F1017</f>
        <v>31955535.56621071</v>
      </c>
      <c r="H1017" s="2">
        <f>D1017*시뮬레이션!E1017*시뮬레이션!D1017</f>
        <v>3310706.552668808</v>
      </c>
      <c r="J1017" s="5">
        <f t="shared" si="53"/>
        <v>42289</v>
      </c>
      <c r="K1017" s="2">
        <f t="shared" si="54"/>
        <v>35266242.118879519</v>
      </c>
      <c r="L1017" s="2">
        <f>$C$2*시뮬레이션!F1017*시뮬레이션!D1017</f>
        <v>34973211.058945872</v>
      </c>
    </row>
    <row r="1018" spans="2:12" x14ac:dyDescent="0.3">
      <c r="B1018" s="1">
        <v>42290</v>
      </c>
      <c r="C1018" s="46">
        <f>VLOOKUP(시뮬레이션!B1018,시뮬레이션!$K:$Q,6,0)</f>
        <v>328.01699355359335</v>
      </c>
      <c r="D1018" s="46">
        <f>VLOOKUP(시뮬레이션!B1018,시뮬레이션!$K:$Q,7,0)</f>
        <v>73.336200153469406</v>
      </c>
      <c r="F1018" s="5">
        <f t="shared" si="52"/>
        <v>42290</v>
      </c>
      <c r="G1018" s="7">
        <f>C1018*시뮬레이션!D1018*시뮬레이션!F1018</f>
        <v>31727201.29691308</v>
      </c>
      <c r="H1018" s="2">
        <f>D1018*시뮬레이션!E1018*시뮬레이션!D1018</f>
        <v>3265589.9080551839</v>
      </c>
      <c r="J1018" s="5">
        <f t="shared" si="53"/>
        <v>42290</v>
      </c>
      <c r="K1018" s="2">
        <f t="shared" si="54"/>
        <v>34992791.204968266</v>
      </c>
      <c r="L1018" s="2">
        <f>$C$2*시뮬레이션!F1018*시뮬레이션!D1018</f>
        <v>34723314.368102111</v>
      </c>
    </row>
    <row r="1019" spans="2:12" x14ac:dyDescent="0.3">
      <c r="B1019" s="1">
        <v>42291</v>
      </c>
      <c r="C1019" s="46">
        <f>VLOOKUP(시뮬레이션!B1019,시뮬레이션!$K:$Q,6,0)</f>
        <v>328.01699355359335</v>
      </c>
      <c r="D1019" s="46">
        <f>VLOOKUP(시뮬레이션!B1019,시뮬레이션!$K:$Q,7,0)</f>
        <v>73.336200153469406</v>
      </c>
      <c r="F1019" s="5">
        <f t="shared" si="52"/>
        <v>42291</v>
      </c>
      <c r="G1019" s="7">
        <f>C1019*시뮬레이션!D1019*시뮬레이션!F1019</f>
        <v>32802542.523041267</v>
      </c>
      <c r="H1019" s="2">
        <f>D1019*시뮬레이션!E1019*시뮬레이션!D1019</f>
        <v>3343227.0989657198</v>
      </c>
      <c r="J1019" s="5">
        <f t="shared" si="53"/>
        <v>42291</v>
      </c>
      <c r="K1019" s="2">
        <f t="shared" si="54"/>
        <v>36145769.62200699</v>
      </c>
      <c r="L1019" s="2">
        <f>$C$2*시뮬레이션!F1019*시뮬레이션!D1019</f>
        <v>35900203.911506698</v>
      </c>
    </row>
    <row r="1020" spans="2:12" x14ac:dyDescent="0.3">
      <c r="B1020" s="1">
        <v>42292</v>
      </c>
      <c r="C1020" s="46">
        <f>VLOOKUP(시뮬레이션!B1020,시뮬레이션!$K:$Q,6,0)</f>
        <v>328.01699355359335</v>
      </c>
      <c r="D1020" s="46">
        <f>VLOOKUP(시뮬레이션!B1020,시뮬레이션!$K:$Q,7,0)</f>
        <v>73.336200153469406</v>
      </c>
      <c r="F1020" s="5">
        <f t="shared" si="52"/>
        <v>42292</v>
      </c>
      <c r="G1020" s="7">
        <f>C1020*시뮬레이션!D1020*시뮬레이션!F1020</f>
        <v>32630377.063677274</v>
      </c>
      <c r="H1020" s="2">
        <f>D1020*시뮬레이션!E1020*시뮬레이션!D1020</f>
        <v>3344126.3380558011</v>
      </c>
      <c r="J1020" s="5">
        <f t="shared" si="53"/>
        <v>42292</v>
      </c>
      <c r="K1020" s="2">
        <f t="shared" si="54"/>
        <v>35974503.401733078</v>
      </c>
      <c r="L1020" s="2">
        <f>$C$2*시뮬레이션!F1020*시뮬레이션!D1020</f>
        <v>35711780.252171636</v>
      </c>
    </row>
    <row r="1021" spans="2:12" x14ac:dyDescent="0.3">
      <c r="B1021" s="1">
        <v>42293</v>
      </c>
      <c r="C1021" s="46">
        <f>VLOOKUP(시뮬레이션!B1021,시뮬레이션!$K:$Q,6,0)</f>
        <v>328.01699355359335</v>
      </c>
      <c r="D1021" s="46">
        <f>VLOOKUP(시뮬레이션!B1021,시뮬레이션!$K:$Q,7,0)</f>
        <v>73.336200153469406</v>
      </c>
      <c r="F1021" s="5">
        <f t="shared" si="52"/>
        <v>42293</v>
      </c>
      <c r="G1021" s="7">
        <f>C1021*시뮬레이션!D1021*시뮬레이션!F1021</f>
        <v>32678487.644138772</v>
      </c>
      <c r="H1021" s="2">
        <f>D1021*시뮬레이션!E1021*시뮬레이션!D1021</f>
        <v>3345819.7064395663</v>
      </c>
      <c r="J1021" s="5">
        <f t="shared" si="53"/>
        <v>42293</v>
      </c>
      <c r="K1021" s="2">
        <f t="shared" si="54"/>
        <v>36024307.350578338</v>
      </c>
      <c r="L1021" s="2">
        <f>$C$2*시뮬레이션!F1021*시뮬레이션!D1021</f>
        <v>35764434.086783856</v>
      </c>
    </row>
    <row r="1022" spans="2:12" x14ac:dyDescent="0.3">
      <c r="B1022" s="1">
        <v>42294</v>
      </c>
      <c r="C1022" s="46">
        <f>VLOOKUP(시뮬레이션!B1022,시뮬레이션!$K:$Q,6,0)</f>
        <v>328.01699355359335</v>
      </c>
      <c r="D1022" s="46">
        <f>VLOOKUP(시뮬레이션!B1022,시뮬레이션!$K:$Q,7,0)</f>
        <v>73.336200153469406</v>
      </c>
      <c r="F1022" s="5">
        <f t="shared" si="52"/>
        <v>42294</v>
      </c>
      <c r="G1022" s="7">
        <f>C1022*시뮬레이션!D1022*시뮬레이션!F1022</f>
        <v>32678487.644138772</v>
      </c>
      <c r="H1022" s="2">
        <f>D1022*시뮬레이션!E1022*시뮬레이션!D1022</f>
        <v>3345819.7064395663</v>
      </c>
      <c r="J1022" s="5">
        <f t="shared" si="53"/>
        <v>42294</v>
      </c>
      <c r="K1022" s="2">
        <f t="shared" si="54"/>
        <v>36024307.350578338</v>
      </c>
      <c r="L1022" s="2">
        <f>$C$2*시뮬레이션!F1022*시뮬레이션!D1022</f>
        <v>35764434.086783856</v>
      </c>
    </row>
    <row r="1023" spans="2:12" x14ac:dyDescent="0.3">
      <c r="B1023" s="1">
        <v>42295</v>
      </c>
      <c r="C1023" s="46">
        <f>VLOOKUP(시뮬레이션!B1023,시뮬레이션!$K:$Q,6,0)</f>
        <v>328.01699355359335</v>
      </c>
      <c r="D1023" s="46">
        <f>VLOOKUP(시뮬레이션!B1023,시뮬레이션!$K:$Q,7,0)</f>
        <v>73.336200153469406</v>
      </c>
      <c r="F1023" s="5">
        <f t="shared" si="52"/>
        <v>42295</v>
      </c>
      <c r="G1023" s="7">
        <f>C1023*시뮬레이션!D1023*시뮬레이션!F1023</f>
        <v>32678487.644138772</v>
      </c>
      <c r="H1023" s="2">
        <f>D1023*시뮬레이션!E1023*시뮬레이션!D1023</f>
        <v>3345819.7064395663</v>
      </c>
      <c r="J1023" s="5">
        <f t="shared" si="53"/>
        <v>42295</v>
      </c>
      <c r="K1023" s="2">
        <f t="shared" si="54"/>
        <v>36024307.350578338</v>
      </c>
      <c r="L1023" s="2">
        <f>$C$2*시뮬레이션!F1023*시뮬레이션!D1023</f>
        <v>35764434.086783856</v>
      </c>
    </row>
    <row r="1024" spans="2:12" x14ac:dyDescent="0.3">
      <c r="B1024" s="1">
        <v>42296</v>
      </c>
      <c r="C1024" s="46">
        <f>VLOOKUP(시뮬레이션!B1024,시뮬레이션!$K:$Q,6,0)</f>
        <v>328.01699355359335</v>
      </c>
      <c r="D1024" s="46">
        <f>VLOOKUP(시뮬레이션!B1024,시뮬레이션!$K:$Q,7,0)</f>
        <v>73.336200153469406</v>
      </c>
      <c r="F1024" s="5">
        <f t="shared" si="52"/>
        <v>42296</v>
      </c>
      <c r="G1024" s="7">
        <f>C1024*시뮬레이션!D1024*시뮬레이션!F1024</f>
        <v>32430192.556732439</v>
      </c>
      <c r="H1024" s="2">
        <f>D1024*시뮬레이션!E1024*시뮬레이션!D1024</f>
        <v>3307479.858178399</v>
      </c>
      <c r="J1024" s="5">
        <f t="shared" si="53"/>
        <v>42296</v>
      </c>
      <c r="K1024" s="2">
        <f t="shared" si="54"/>
        <v>35737672.414910838</v>
      </c>
      <c r="L1024" s="2">
        <f>$C$2*시뮬레이션!F1024*시뮬레이션!D1024</f>
        <v>35492691.606399864</v>
      </c>
    </row>
    <row r="1025" spans="2:12" x14ac:dyDescent="0.3">
      <c r="B1025" s="1">
        <v>42297</v>
      </c>
      <c r="C1025" s="46">
        <f>VLOOKUP(시뮬레이션!B1025,시뮬레이션!$K:$Q,6,0)</f>
        <v>328.01699355359335</v>
      </c>
      <c r="D1025" s="46">
        <f>VLOOKUP(시뮬레이션!B1025,시뮬레이션!$K:$Q,7,0)</f>
        <v>73.336200153469406</v>
      </c>
      <c r="F1025" s="5">
        <f t="shared" si="52"/>
        <v>42297</v>
      </c>
      <c r="G1025" s="7">
        <f>C1025*시뮬레이션!D1025*시뮬레이션!F1025</f>
        <v>32679639.311803136</v>
      </c>
      <c r="H1025" s="2">
        <f>D1025*시뮬레이션!E1025*시뮬레이션!D1025</f>
        <v>3325937.9555972107</v>
      </c>
      <c r="J1025" s="5">
        <f t="shared" si="53"/>
        <v>42297</v>
      </c>
      <c r="K1025" s="2">
        <f t="shared" si="54"/>
        <v>36005577.267400347</v>
      </c>
      <c r="L1025" s="2">
        <f>$C$2*시뮬레이션!F1025*시뮬레이션!D1025</f>
        <v>35765694.510543995</v>
      </c>
    </row>
    <row r="1026" spans="2:12" x14ac:dyDescent="0.3">
      <c r="B1026" s="1">
        <v>42298</v>
      </c>
      <c r="C1026" s="46">
        <f>VLOOKUP(시뮬레이션!B1026,시뮬레이션!$K:$Q,6,0)</f>
        <v>328.01699355359335</v>
      </c>
      <c r="D1026" s="46">
        <f>VLOOKUP(시뮬레이션!B1026,시뮬레이션!$K:$Q,7,0)</f>
        <v>73.336200153469406</v>
      </c>
      <c r="F1026" s="5">
        <f t="shared" si="52"/>
        <v>42298</v>
      </c>
      <c r="G1026" s="7">
        <f>C1026*시뮬레이션!D1026*시뮬레이션!F1026</f>
        <v>32772140.891226042</v>
      </c>
      <c r="H1026" s="2">
        <f>D1026*시뮬레이션!E1026*시뮬레이션!D1026</f>
        <v>3326607.4067732943</v>
      </c>
      <c r="J1026" s="5">
        <f t="shared" si="53"/>
        <v>42298</v>
      </c>
      <c r="K1026" s="2">
        <f t="shared" si="54"/>
        <v>36098748.297999337</v>
      </c>
      <c r="L1026" s="2">
        <f>$C$2*시뮬레이션!F1026*시뮬레이션!D1026</f>
        <v>35866931.344886519</v>
      </c>
    </row>
    <row r="1027" spans="2:12" x14ac:dyDescent="0.3">
      <c r="B1027" s="1">
        <v>42299</v>
      </c>
      <c r="C1027" s="46">
        <f>VLOOKUP(시뮬레이션!B1027,시뮬레이션!$K:$Q,6,0)</f>
        <v>328.01699355359335</v>
      </c>
      <c r="D1027" s="46">
        <f>VLOOKUP(시뮬레이션!B1027,시뮬레이션!$K:$Q,7,0)</f>
        <v>73.336200153469406</v>
      </c>
      <c r="F1027" s="5">
        <f t="shared" ref="F1027:F1090" si="55">B1027</f>
        <v>42299</v>
      </c>
      <c r="G1027" s="7">
        <f>C1027*시뮬레이션!D1027*시뮬레이션!F1027</f>
        <v>34093505.555873409</v>
      </c>
      <c r="H1027" s="2">
        <f>D1027*시뮬레이션!E1027*시뮬레이션!D1027</f>
        <v>3489326.2961986396</v>
      </c>
      <c r="J1027" s="5">
        <f t="shared" ref="J1027:J1090" si="56">B1027</f>
        <v>42299</v>
      </c>
      <c r="K1027" s="2">
        <f t="shared" ref="K1027:K1090" si="57">SUM(G1027:H1027)</f>
        <v>37582831.852072045</v>
      </c>
      <c r="L1027" s="2">
        <f>$C$2*시뮬레이션!F1027*시뮬레이션!D1027</f>
        <v>37313077.199860387</v>
      </c>
    </row>
    <row r="1028" spans="2:12" x14ac:dyDescent="0.3">
      <c r="B1028" s="1">
        <v>42300</v>
      </c>
      <c r="C1028" s="46">
        <f>VLOOKUP(시뮬레이션!B1028,시뮬레이션!$K:$Q,6,0)</f>
        <v>328.01699355359335</v>
      </c>
      <c r="D1028" s="46">
        <f>VLOOKUP(시뮬레이션!B1028,시뮬레이션!$K:$Q,7,0)</f>
        <v>73.336200153469406</v>
      </c>
      <c r="F1028" s="5">
        <f t="shared" si="55"/>
        <v>42300</v>
      </c>
      <c r="G1028" s="7">
        <f>C1028*시뮬레이션!D1028*시뮬레이션!F1028</f>
        <v>34092820.164365374</v>
      </c>
      <c r="H1028" s="2">
        <f>D1028*시뮬레이션!E1028*시뮬레이션!D1028</f>
        <v>3515656.2119634314</v>
      </c>
      <c r="J1028" s="5">
        <f t="shared" si="56"/>
        <v>42300</v>
      </c>
      <c r="K1028" s="2">
        <f t="shared" si="57"/>
        <v>37608476.376328804</v>
      </c>
      <c r="L1028" s="2">
        <f>$C$2*시뮬레이션!F1028*시뮬레이션!D1028</f>
        <v>37312327.084381364</v>
      </c>
    </row>
    <row r="1029" spans="2:12" x14ac:dyDescent="0.3">
      <c r="B1029" s="1">
        <v>42301</v>
      </c>
      <c r="C1029" s="46">
        <f>VLOOKUP(시뮬레이션!B1029,시뮬레이션!$K:$Q,6,0)</f>
        <v>328.01699355359335</v>
      </c>
      <c r="D1029" s="46">
        <f>VLOOKUP(시뮬레이션!B1029,시뮬레이션!$K:$Q,7,0)</f>
        <v>73.336200153469406</v>
      </c>
      <c r="F1029" s="5">
        <f t="shared" si="55"/>
        <v>42301</v>
      </c>
      <c r="G1029" s="7">
        <f>C1029*시뮬레이션!D1029*시뮬레이션!F1029</f>
        <v>34092820.164365374</v>
      </c>
      <c r="H1029" s="2">
        <f>D1029*시뮬레이션!E1029*시뮬레이션!D1029</f>
        <v>3515656.2119634314</v>
      </c>
      <c r="J1029" s="5">
        <f t="shared" si="56"/>
        <v>42301</v>
      </c>
      <c r="K1029" s="2">
        <f t="shared" si="57"/>
        <v>37608476.376328804</v>
      </c>
      <c r="L1029" s="2">
        <f>$C$2*시뮬레이션!F1029*시뮬레이션!D1029</f>
        <v>37312327.084381364</v>
      </c>
    </row>
    <row r="1030" spans="2:12" x14ac:dyDescent="0.3">
      <c r="B1030" s="1">
        <v>42302</v>
      </c>
      <c r="C1030" s="46">
        <f>VLOOKUP(시뮬레이션!B1030,시뮬레이션!$K:$Q,6,0)</f>
        <v>328.01699355359335</v>
      </c>
      <c r="D1030" s="46">
        <f>VLOOKUP(시뮬레이션!B1030,시뮬레이션!$K:$Q,7,0)</f>
        <v>73.336200153469406</v>
      </c>
      <c r="F1030" s="5">
        <f t="shared" si="55"/>
        <v>42302</v>
      </c>
      <c r="G1030" s="7">
        <f>C1030*시뮬레이션!D1030*시뮬레이션!F1030</f>
        <v>34092820.164365374</v>
      </c>
      <c r="H1030" s="2">
        <f>D1030*시뮬레이션!E1030*시뮬레이션!D1030</f>
        <v>3515656.2119634314</v>
      </c>
      <c r="J1030" s="5">
        <f t="shared" si="56"/>
        <v>42302</v>
      </c>
      <c r="K1030" s="2">
        <f t="shared" si="57"/>
        <v>37608476.376328804</v>
      </c>
      <c r="L1030" s="2">
        <f>$C$2*시뮬레이션!F1030*시뮬레이션!D1030</f>
        <v>37312327.084381364</v>
      </c>
    </row>
    <row r="1031" spans="2:12" x14ac:dyDescent="0.3">
      <c r="B1031" s="1">
        <v>42303</v>
      </c>
      <c r="C1031" s="46">
        <f>VLOOKUP(시뮬레이션!B1031,시뮬레이션!$K:$Q,6,0)</f>
        <v>328.01699355359335</v>
      </c>
      <c r="D1031" s="46">
        <f>VLOOKUP(시뮬레이션!B1031,시뮬레이션!$K:$Q,7,0)</f>
        <v>73.336200153469406</v>
      </c>
      <c r="F1031" s="5">
        <f t="shared" si="55"/>
        <v>42303</v>
      </c>
      <c r="G1031" s="7">
        <f>C1031*시뮬레이션!D1031*시뮬레이션!F1031</f>
        <v>33746720.249991156</v>
      </c>
      <c r="H1031" s="2">
        <f>D1031*시뮬레이션!E1031*시뮬레이션!D1031</f>
        <v>3454153.2686914946</v>
      </c>
      <c r="J1031" s="5">
        <f t="shared" si="56"/>
        <v>42303</v>
      </c>
      <c r="K1031" s="2">
        <f t="shared" si="57"/>
        <v>37200873.518682651</v>
      </c>
      <c r="L1031" s="2">
        <f>$C$2*시뮬레이션!F1031*시뮬레이션!D1031</f>
        <v>36933543.717480414</v>
      </c>
    </row>
    <row r="1032" spans="2:12" x14ac:dyDescent="0.3">
      <c r="B1032" s="1">
        <v>42304</v>
      </c>
      <c r="C1032" s="46">
        <f>VLOOKUP(시뮬레이션!B1032,시뮬레이션!$K:$Q,6,0)</f>
        <v>328.01699355359335</v>
      </c>
      <c r="D1032" s="46">
        <f>VLOOKUP(시뮬레이션!B1032,시뮬레이션!$K:$Q,7,0)</f>
        <v>73.336200153469406</v>
      </c>
      <c r="F1032" s="5">
        <f t="shared" si="55"/>
        <v>42304</v>
      </c>
      <c r="G1032" s="7">
        <f>C1032*시뮬레이션!D1032*시뮬레이션!F1032</f>
        <v>33367349.8999778</v>
      </c>
      <c r="H1032" s="2">
        <f>D1032*시뮬레이션!E1032*시뮬레이션!D1032</f>
        <v>3418856.5995593504</v>
      </c>
      <c r="J1032" s="5">
        <f t="shared" si="56"/>
        <v>42304</v>
      </c>
      <c r="K1032" s="2">
        <f t="shared" si="57"/>
        <v>36786206.499537148</v>
      </c>
      <c r="L1032" s="2">
        <f>$C$2*시뮬레이션!F1032*시뮬레이션!D1032</f>
        <v>36518348.06873177</v>
      </c>
    </row>
    <row r="1033" spans="2:12" x14ac:dyDescent="0.3">
      <c r="B1033" s="1">
        <v>42305</v>
      </c>
      <c r="C1033" s="46">
        <f>VLOOKUP(시뮬레이션!B1033,시뮬레이션!$K:$Q,6,0)</f>
        <v>328.01699355359335</v>
      </c>
      <c r="D1033" s="46">
        <f>VLOOKUP(시뮬레이션!B1033,시뮬레이션!$K:$Q,7,0)</f>
        <v>73.336200153469406</v>
      </c>
      <c r="F1033" s="5">
        <f t="shared" si="55"/>
        <v>42305</v>
      </c>
      <c r="G1033" s="7">
        <f>C1033*시뮬레이션!D1033*시뮬레이션!F1033</f>
        <v>33860719.275930777</v>
      </c>
      <c r="H1033" s="2">
        <f>D1033*시뮬레이션!E1033*시뮬레이션!D1033</f>
        <v>3497368.3959303359</v>
      </c>
      <c r="J1033" s="5">
        <f t="shared" si="56"/>
        <v>42305</v>
      </c>
      <c r="K1033" s="2">
        <f t="shared" si="57"/>
        <v>37358087.671861112</v>
      </c>
      <c r="L1033" s="2">
        <f>$C$2*시뮬레이션!F1033*시뮬레이션!D1033</f>
        <v>37058308.079086557</v>
      </c>
    </row>
    <row r="1034" spans="2:12" x14ac:dyDescent="0.3">
      <c r="B1034" s="1">
        <v>42306</v>
      </c>
      <c r="C1034" s="46">
        <f>VLOOKUP(시뮬레이션!B1034,시뮬레이션!$K:$Q,6,0)</f>
        <v>328.01699355359335</v>
      </c>
      <c r="D1034" s="46">
        <f>VLOOKUP(시뮬레이션!B1034,시뮬레이션!$K:$Q,7,0)</f>
        <v>73.336200153469406</v>
      </c>
      <c r="F1034" s="5">
        <f t="shared" si="55"/>
        <v>42306</v>
      </c>
      <c r="G1034" s="7">
        <f>C1034*시뮬레이션!D1034*시뮬레이션!F1034</f>
        <v>33281137.521579098</v>
      </c>
      <c r="H1034" s="2">
        <f>D1034*시뮬레이션!E1034*시뮬레이션!D1034</f>
        <v>3423595.6388987154</v>
      </c>
      <c r="J1034" s="5">
        <f t="shared" si="56"/>
        <v>42306</v>
      </c>
      <c r="K1034" s="2">
        <f t="shared" si="57"/>
        <v>36704733.160477817</v>
      </c>
      <c r="L1034" s="2">
        <f>$C$2*시뮬레이션!F1034*시뮬레이션!D1034</f>
        <v>36423994.347155601</v>
      </c>
    </row>
    <row r="1035" spans="2:12" x14ac:dyDescent="0.3">
      <c r="B1035" s="1">
        <v>42307</v>
      </c>
      <c r="C1035" s="46">
        <f>VLOOKUP(시뮬레이션!B1035,시뮬레이션!$K:$Q,6,0)</f>
        <v>328.01699355359335</v>
      </c>
      <c r="D1035" s="46">
        <f>VLOOKUP(시뮬레이션!B1035,시뮬레이션!$K:$Q,7,0)</f>
        <v>73.336200153469406</v>
      </c>
      <c r="F1035" s="5">
        <f t="shared" si="55"/>
        <v>42307</v>
      </c>
      <c r="G1035" s="7">
        <f>C1035*시뮬레이션!D1035*시뮬레이션!F1035</f>
        <v>33488405.555499736</v>
      </c>
      <c r="H1035" s="2">
        <f>D1035*시뮬레이션!E1035*시뮬레이션!D1035</f>
        <v>3449294.7101382809</v>
      </c>
      <c r="J1035" s="5">
        <f t="shared" si="56"/>
        <v>42307</v>
      </c>
      <c r="K1035" s="2">
        <f t="shared" si="57"/>
        <v>36937700.265638016</v>
      </c>
      <c r="L1035" s="2">
        <f>$C$2*시뮬레이션!F1035*시뮬레이션!D1035</f>
        <v>36650835.442685351</v>
      </c>
    </row>
    <row r="1036" spans="2:12" x14ac:dyDescent="0.3">
      <c r="B1036" s="1">
        <v>42308</v>
      </c>
      <c r="C1036" s="46">
        <f>VLOOKUP(시뮬레이션!B1036,시뮬레이션!$K:$Q,6,0)</f>
        <v>328.01699355359335</v>
      </c>
      <c r="D1036" s="46">
        <f>VLOOKUP(시뮬레이션!B1036,시뮬레이션!$K:$Q,7,0)</f>
        <v>73.336200153469406</v>
      </c>
      <c r="F1036" s="5">
        <f t="shared" si="55"/>
        <v>42308</v>
      </c>
      <c r="G1036" s="7">
        <f>C1036*시뮬레이션!D1036*시뮬레이션!F1036</f>
        <v>33488405.555499736</v>
      </c>
      <c r="H1036" s="2">
        <f>D1036*시뮬레이션!E1036*시뮬레이션!D1036</f>
        <v>3449294.7101382809</v>
      </c>
      <c r="J1036" s="5">
        <f t="shared" si="56"/>
        <v>42308</v>
      </c>
      <c r="K1036" s="2">
        <f t="shared" si="57"/>
        <v>36937700.265638016</v>
      </c>
      <c r="L1036" s="2">
        <f>$C$2*시뮬레이션!F1036*시뮬레이션!D1036</f>
        <v>36650835.442685351</v>
      </c>
    </row>
    <row r="1037" spans="2:12" x14ac:dyDescent="0.3">
      <c r="B1037" s="1">
        <v>42309</v>
      </c>
      <c r="C1037" s="46">
        <f>VLOOKUP(시뮬레이션!B1037,시뮬레이션!$K:$Q,6,0)</f>
        <v>328.01699355359335</v>
      </c>
      <c r="D1037" s="46">
        <f>VLOOKUP(시뮬레이션!B1037,시뮬레이션!$K:$Q,7,0)</f>
        <v>73.336200153469406</v>
      </c>
      <c r="F1037" s="5">
        <f t="shared" si="55"/>
        <v>42309</v>
      </c>
      <c r="G1037" s="7">
        <f>C1037*시뮬레이션!D1037*시뮬레이션!F1037</f>
        <v>33488405.555499736</v>
      </c>
      <c r="H1037" s="2">
        <f>D1037*시뮬레이션!E1037*시뮬레이션!D1037</f>
        <v>3449294.7101382809</v>
      </c>
      <c r="J1037" s="5">
        <f t="shared" si="56"/>
        <v>42309</v>
      </c>
      <c r="K1037" s="2">
        <f t="shared" si="57"/>
        <v>36937700.265638016</v>
      </c>
      <c r="L1037" s="2">
        <f>$C$2*시뮬레이션!F1037*시뮬레이션!D1037</f>
        <v>36650835.442685351</v>
      </c>
    </row>
    <row r="1038" spans="2:12" x14ac:dyDescent="0.3">
      <c r="B1038" s="1">
        <v>42310</v>
      </c>
      <c r="C1038" s="46">
        <f>VLOOKUP(시뮬레이션!B1038,시뮬레이션!$K:$Q,6,0)</f>
        <v>328.01699355359335</v>
      </c>
      <c r="D1038" s="46">
        <f>VLOOKUP(시뮬레이션!B1038,시뮬레이션!$K:$Q,7,0)</f>
        <v>73.336200153469406</v>
      </c>
      <c r="F1038" s="5">
        <f t="shared" si="55"/>
        <v>42310</v>
      </c>
      <c r="G1038" s="7">
        <f>C1038*시뮬레이션!D1038*시뮬레이션!F1038</f>
        <v>33687572.717739068</v>
      </c>
      <c r="H1038" s="2">
        <f>D1038*시뮬레이션!E1038*시뮬레이션!D1038</f>
        <v>3475683.5356121906</v>
      </c>
      <c r="J1038" s="5">
        <f t="shared" si="56"/>
        <v>42310</v>
      </c>
      <c r="K1038" s="2">
        <f t="shared" si="57"/>
        <v>37163256.253351256</v>
      </c>
      <c r="L1038" s="2">
        <f>$C$2*시뮬레이션!F1038*시뮬레이션!D1038</f>
        <v>36868810.672253177</v>
      </c>
    </row>
    <row r="1039" spans="2:12" x14ac:dyDescent="0.3">
      <c r="B1039" s="1">
        <v>42311</v>
      </c>
      <c r="C1039" s="46">
        <f>VLOOKUP(시뮬레이션!B1039,시뮬레이션!$K:$Q,6,0)</f>
        <v>328.01699355359335</v>
      </c>
      <c r="D1039" s="46">
        <f>VLOOKUP(시뮬레이션!B1039,시뮬레이션!$K:$Q,7,0)</f>
        <v>73.336200153469406</v>
      </c>
      <c r="F1039" s="5">
        <f t="shared" si="55"/>
        <v>42311</v>
      </c>
      <c r="G1039" s="7">
        <f>C1039*시뮬레이션!D1039*시뮬레이션!F1039</f>
        <v>33745207.435616888</v>
      </c>
      <c r="H1039" s="2">
        <f>D1039*시뮬레이션!E1039*시뮬레이션!D1039</f>
        <v>3468910.4656554041</v>
      </c>
      <c r="J1039" s="5">
        <f t="shared" si="56"/>
        <v>42311</v>
      </c>
      <c r="K1039" s="2">
        <f t="shared" si="57"/>
        <v>37214117.901272289</v>
      </c>
      <c r="L1039" s="2">
        <f>$C$2*시뮬레이션!F1039*시뮬레이션!D1039</f>
        <v>36931888.042635135</v>
      </c>
    </row>
    <row r="1040" spans="2:12" x14ac:dyDescent="0.3">
      <c r="B1040" s="1">
        <v>42312</v>
      </c>
      <c r="C1040" s="46">
        <f>VLOOKUP(시뮬레이션!B1040,시뮬레이션!$K:$Q,6,0)</f>
        <v>328.01699355359335</v>
      </c>
      <c r="D1040" s="46">
        <f>VLOOKUP(시뮬레이션!B1040,시뮬레이션!$K:$Q,7,0)</f>
        <v>73.336200153469406</v>
      </c>
      <c r="F1040" s="5">
        <f t="shared" si="55"/>
        <v>42312</v>
      </c>
      <c r="G1040" s="7">
        <f>C1040*시뮬레이션!D1040*시뮬레이션!F1040</f>
        <v>33810471.992773272</v>
      </c>
      <c r="H1040" s="2">
        <f>D1040*시뮬레이션!E1040*시뮬레이션!D1040</f>
        <v>3473434.0364780379</v>
      </c>
      <c r="J1040" s="5">
        <f t="shared" si="56"/>
        <v>42312</v>
      </c>
      <c r="K1040" s="2">
        <f t="shared" si="57"/>
        <v>37283906.029251307</v>
      </c>
      <c r="L1040" s="2">
        <f>$C$2*시뮬레이션!F1040*시뮬레이션!D1040</f>
        <v>37003315.765302137</v>
      </c>
    </row>
    <row r="1041" spans="2:12" x14ac:dyDescent="0.3">
      <c r="B1041" s="1">
        <v>42313</v>
      </c>
      <c r="C1041" s="46">
        <f>VLOOKUP(시뮬레이션!B1041,시뮬레이션!$K:$Q,6,0)</f>
        <v>328.01699355359335</v>
      </c>
      <c r="D1041" s="46">
        <f>VLOOKUP(시뮬레이션!B1041,시뮬레이션!$K:$Q,7,0)</f>
        <v>73.336200153469406</v>
      </c>
      <c r="F1041" s="5">
        <f t="shared" si="55"/>
        <v>42313</v>
      </c>
      <c r="G1041" s="7">
        <f>C1041*시뮬레이션!D1041*시뮬레이션!F1041</f>
        <v>33289906.727884766</v>
      </c>
      <c r="H1041" s="2">
        <f>D1041*시뮬레이션!E1041*시뮬레이션!D1041</f>
        <v>3367151.9300976265</v>
      </c>
      <c r="J1041" s="5">
        <f t="shared" si="56"/>
        <v>42313</v>
      </c>
      <c r="K1041" s="2">
        <f t="shared" si="57"/>
        <v>36657058.657982394</v>
      </c>
      <c r="L1041" s="2">
        <f>$C$2*시뮬레이션!F1041*시뮬레이션!D1041</f>
        <v>36433591.660970353</v>
      </c>
    </row>
    <row r="1042" spans="2:12" x14ac:dyDescent="0.3">
      <c r="B1042" s="1">
        <v>42314</v>
      </c>
      <c r="C1042" s="46">
        <f>VLOOKUP(시뮬레이션!B1042,시뮬레이션!$K:$Q,6,0)</f>
        <v>328.01699355359335</v>
      </c>
      <c r="D1042" s="46">
        <f>VLOOKUP(시뮬레이션!B1042,시뮬레이션!$K:$Q,7,0)</f>
        <v>73.336200153469406</v>
      </c>
      <c r="F1042" s="5">
        <f t="shared" si="55"/>
        <v>42314</v>
      </c>
      <c r="G1042" s="7">
        <f>C1042*시뮬레이션!D1042*시뮬레이션!F1042</f>
        <v>34279225.661462016</v>
      </c>
      <c r="H1042" s="2">
        <f>D1042*시뮬레이션!E1042*시뮬레이션!D1042</f>
        <v>3496013.0272178086</v>
      </c>
      <c r="J1042" s="5">
        <f t="shared" si="56"/>
        <v>42314</v>
      </c>
      <c r="K1042" s="2">
        <f t="shared" si="57"/>
        <v>37775238.688679822</v>
      </c>
      <c r="L1042" s="2">
        <f>$C$2*시뮬레이션!F1042*시뮬레이션!D1042</f>
        <v>37516335.519132867</v>
      </c>
    </row>
    <row r="1043" spans="2:12" x14ac:dyDescent="0.3">
      <c r="B1043" s="1">
        <v>42315</v>
      </c>
      <c r="C1043" s="46">
        <f>VLOOKUP(시뮬레이션!B1043,시뮬레이션!$K:$Q,6,0)</f>
        <v>328.01699355359335</v>
      </c>
      <c r="D1043" s="46">
        <f>VLOOKUP(시뮬레이션!B1043,시뮬레이션!$K:$Q,7,0)</f>
        <v>73.336200153469406</v>
      </c>
      <c r="F1043" s="5">
        <f t="shared" si="55"/>
        <v>42315</v>
      </c>
      <c r="G1043" s="7">
        <f>C1043*시뮬레이션!D1043*시뮬레이션!F1043</f>
        <v>34279225.661462016</v>
      </c>
      <c r="H1043" s="2">
        <f>D1043*시뮬레이션!E1043*시뮬레이션!D1043</f>
        <v>3496013.0272178086</v>
      </c>
      <c r="J1043" s="5">
        <f t="shared" si="56"/>
        <v>42315</v>
      </c>
      <c r="K1043" s="2">
        <f t="shared" si="57"/>
        <v>37775238.688679822</v>
      </c>
      <c r="L1043" s="2">
        <f>$C$2*시뮬레이션!F1043*시뮬레이션!D1043</f>
        <v>37516335.519132867</v>
      </c>
    </row>
    <row r="1044" spans="2:12" x14ac:dyDescent="0.3">
      <c r="B1044" s="1">
        <v>42316</v>
      </c>
      <c r="C1044" s="46">
        <f>VLOOKUP(시뮬레이션!B1044,시뮬레이션!$K:$Q,6,0)</f>
        <v>328.01699355359335</v>
      </c>
      <c r="D1044" s="46">
        <f>VLOOKUP(시뮬레이션!B1044,시뮬레이션!$K:$Q,7,0)</f>
        <v>73.336200153469406</v>
      </c>
      <c r="F1044" s="5">
        <f t="shared" si="55"/>
        <v>42316</v>
      </c>
      <c r="G1044" s="7">
        <f>C1044*시뮬레이션!D1044*시뮬레이션!F1044</f>
        <v>34279225.661462016</v>
      </c>
      <c r="H1044" s="2">
        <f>D1044*시뮬레이션!E1044*시뮬레이션!D1044</f>
        <v>3496013.0272178086</v>
      </c>
      <c r="J1044" s="5">
        <f t="shared" si="56"/>
        <v>42316</v>
      </c>
      <c r="K1044" s="2">
        <f t="shared" si="57"/>
        <v>37775238.688679822</v>
      </c>
      <c r="L1044" s="2">
        <f>$C$2*시뮬레이션!F1044*시뮬레이션!D1044</f>
        <v>37516335.519132867</v>
      </c>
    </row>
    <row r="1045" spans="2:12" x14ac:dyDescent="0.3">
      <c r="B1045" s="1">
        <v>42317</v>
      </c>
      <c r="C1045" s="46">
        <f>VLOOKUP(시뮬레이션!B1045,시뮬레이션!$K:$Q,6,0)</f>
        <v>328.01699355359335</v>
      </c>
      <c r="D1045" s="46">
        <f>VLOOKUP(시뮬레이션!B1045,시뮬레이션!$K:$Q,7,0)</f>
        <v>73.336200153469406</v>
      </c>
      <c r="F1045" s="5">
        <f t="shared" si="55"/>
        <v>42317</v>
      </c>
      <c r="G1045" s="7">
        <f>C1045*시뮬레이션!D1045*시뮬레이션!F1045</f>
        <v>34402112.963875949</v>
      </c>
      <c r="H1045" s="2">
        <f>D1045*시뮬레이션!E1045*시뮬레이션!D1045</f>
        <v>3488635.9361385307</v>
      </c>
      <c r="J1045" s="5">
        <f t="shared" si="56"/>
        <v>42317</v>
      </c>
      <c r="K1045" s="2">
        <f t="shared" si="57"/>
        <v>37890748.900014482</v>
      </c>
      <c r="L1045" s="2">
        <f>$C$2*시뮬레이션!F1045*시뮬레이션!D1045</f>
        <v>37650827.508944221</v>
      </c>
    </row>
    <row r="1046" spans="2:12" x14ac:dyDescent="0.3">
      <c r="B1046" s="1">
        <v>42318</v>
      </c>
      <c r="C1046" s="46">
        <f>VLOOKUP(시뮬레이션!B1046,시뮬레이션!$K:$Q,6,0)</f>
        <v>328.01699355359335</v>
      </c>
      <c r="D1046" s="46">
        <f>VLOOKUP(시뮬레이션!B1046,시뮬레이션!$K:$Q,7,0)</f>
        <v>73.336200153469406</v>
      </c>
      <c r="F1046" s="5">
        <f t="shared" si="55"/>
        <v>42318</v>
      </c>
      <c r="G1046" s="7">
        <f>C1046*시뮬레이션!D1046*시뮬레이션!F1046</f>
        <v>33761130.856560446</v>
      </c>
      <c r="H1046" s="2">
        <f>D1046*시뮬레이션!E1046*시뮬레이션!D1046</f>
        <v>3397480.4776539933</v>
      </c>
      <c r="J1046" s="5">
        <f t="shared" si="56"/>
        <v>42318</v>
      </c>
      <c r="K1046" s="2">
        <f t="shared" si="57"/>
        <v>37158611.334214441</v>
      </c>
      <c r="L1046" s="2">
        <f>$C$2*시뮬레이션!F1046*시뮬레이션!D1046</f>
        <v>36949315.169158667</v>
      </c>
    </row>
    <row r="1047" spans="2:12" x14ac:dyDescent="0.3">
      <c r="B1047" s="1">
        <v>42319</v>
      </c>
      <c r="C1047" s="46">
        <f>VLOOKUP(시뮬레이션!B1047,시뮬레이션!$K:$Q,6,0)</f>
        <v>328.01699355359335</v>
      </c>
      <c r="D1047" s="46">
        <f>VLOOKUP(시뮬레이션!B1047,시뮬레이션!$K:$Q,7,0)</f>
        <v>73.336200153469406</v>
      </c>
      <c r="F1047" s="5">
        <f t="shared" si="55"/>
        <v>42319</v>
      </c>
      <c r="G1047" s="7">
        <f>C1047*시뮬레이션!D1047*시뮬레이션!F1047</f>
        <v>33727819.9108226</v>
      </c>
      <c r="H1047" s="2">
        <f>D1047*시뮬레이션!E1047*시뮬레이션!D1047</f>
        <v>3401675.5284259603</v>
      </c>
      <c r="J1047" s="5">
        <f t="shared" si="56"/>
        <v>42319</v>
      </c>
      <c r="K1047" s="2">
        <f t="shared" si="57"/>
        <v>37129495.439248562</v>
      </c>
      <c r="L1047" s="2">
        <f>$C$2*시뮬레이션!F1047*시뮬레이션!D1047</f>
        <v>36912858.551698796</v>
      </c>
    </row>
    <row r="1048" spans="2:12" x14ac:dyDescent="0.3">
      <c r="B1048" s="1">
        <v>42320</v>
      </c>
      <c r="C1048" s="46">
        <f>VLOOKUP(시뮬레이션!B1048,시뮬레이션!$K:$Q,6,0)</f>
        <v>328.01699355359335</v>
      </c>
      <c r="D1048" s="46">
        <f>VLOOKUP(시뮬레이션!B1048,시뮬레이션!$K:$Q,7,0)</f>
        <v>73.336200153469406</v>
      </c>
      <c r="F1048" s="5">
        <f t="shared" si="55"/>
        <v>42320</v>
      </c>
      <c r="G1048" s="7">
        <f>C1048*시뮬레이션!D1048*시뮬레이션!F1048</f>
        <v>33393109.730515547</v>
      </c>
      <c r="H1048" s="2">
        <f>D1048*시뮬레이션!E1048*시뮬레이션!D1048</f>
        <v>3383860.5565957921</v>
      </c>
      <c r="J1048" s="5">
        <f t="shared" si="56"/>
        <v>42320</v>
      </c>
      <c r="K1048" s="2">
        <f t="shared" si="57"/>
        <v>36776970.287111342</v>
      </c>
      <c r="L1048" s="2">
        <f>$C$2*시뮬레이션!F1048*시뮬레이션!D1048</f>
        <v>36546540.492181301</v>
      </c>
    </row>
    <row r="1049" spans="2:12" x14ac:dyDescent="0.3">
      <c r="B1049" s="1">
        <v>42321</v>
      </c>
      <c r="C1049" s="46">
        <f>VLOOKUP(시뮬레이션!B1049,시뮬레이션!$K:$Q,6,0)</f>
        <v>328.01699355359335</v>
      </c>
      <c r="D1049" s="46">
        <f>VLOOKUP(시뮬레이션!B1049,시뮬레이션!$K:$Q,7,0)</f>
        <v>73.336200153469406</v>
      </c>
      <c r="F1049" s="5">
        <f t="shared" si="55"/>
        <v>42321</v>
      </c>
      <c r="G1049" s="7">
        <f>C1049*시뮬레이션!D1049*시뮬레이션!F1049</f>
        <v>33250092.025207225</v>
      </c>
      <c r="H1049" s="2">
        <f>D1049*시뮬레이션!E1049*시뮬레이션!D1049</f>
        <v>3358214.1082049967</v>
      </c>
      <c r="J1049" s="5">
        <f t="shared" si="56"/>
        <v>42321</v>
      </c>
      <c r="K1049" s="2">
        <f t="shared" si="57"/>
        <v>36608306.13341222</v>
      </c>
      <c r="L1049" s="2">
        <f>$C$2*시뮬레이션!F1049*시뮬레이션!D1049</f>
        <v>36390017.113546304</v>
      </c>
    </row>
    <row r="1050" spans="2:12" x14ac:dyDescent="0.3">
      <c r="B1050" s="1">
        <v>42322</v>
      </c>
      <c r="C1050" s="46">
        <f>VLOOKUP(시뮬레이션!B1050,시뮬레이션!$K:$Q,6,0)</f>
        <v>328.01699355359335</v>
      </c>
      <c r="D1050" s="46">
        <f>VLOOKUP(시뮬레이션!B1050,시뮬레이션!$K:$Q,7,0)</f>
        <v>73.336200153469406</v>
      </c>
      <c r="F1050" s="5">
        <f t="shared" si="55"/>
        <v>42322</v>
      </c>
      <c r="G1050" s="7">
        <f>C1050*시뮬레이션!D1050*시뮬레이션!F1050</f>
        <v>33250092.025207225</v>
      </c>
      <c r="H1050" s="2">
        <f>D1050*시뮬레이션!E1050*시뮬레이션!D1050</f>
        <v>3358214.1082049967</v>
      </c>
      <c r="J1050" s="5">
        <f t="shared" si="56"/>
        <v>42322</v>
      </c>
      <c r="K1050" s="2">
        <f t="shared" si="57"/>
        <v>36608306.13341222</v>
      </c>
      <c r="L1050" s="2">
        <f>$C$2*시뮬레이션!F1050*시뮬레이션!D1050</f>
        <v>36390017.113546304</v>
      </c>
    </row>
    <row r="1051" spans="2:12" x14ac:dyDescent="0.3">
      <c r="B1051" s="1">
        <v>42323</v>
      </c>
      <c r="C1051" s="46">
        <f>VLOOKUP(시뮬레이션!B1051,시뮬레이션!$K:$Q,6,0)</f>
        <v>328.01699355359335</v>
      </c>
      <c r="D1051" s="46">
        <f>VLOOKUP(시뮬레이션!B1051,시뮬레이션!$K:$Q,7,0)</f>
        <v>73.336200153469406</v>
      </c>
      <c r="F1051" s="5">
        <f t="shared" si="55"/>
        <v>42323</v>
      </c>
      <c r="G1051" s="7">
        <f>C1051*시뮬레이션!D1051*시뮬레이션!F1051</f>
        <v>33250092.025207225</v>
      </c>
      <c r="H1051" s="2">
        <f>D1051*시뮬레이션!E1051*시뮬레이션!D1051</f>
        <v>3358214.1082049967</v>
      </c>
      <c r="J1051" s="5">
        <f t="shared" si="56"/>
        <v>42323</v>
      </c>
      <c r="K1051" s="2">
        <f t="shared" si="57"/>
        <v>36608306.13341222</v>
      </c>
      <c r="L1051" s="2">
        <f>$C$2*시뮬레이션!F1051*시뮬레이션!D1051</f>
        <v>36390017.113546304</v>
      </c>
    </row>
    <row r="1052" spans="2:12" x14ac:dyDescent="0.3">
      <c r="B1052" s="1">
        <v>42324</v>
      </c>
      <c r="C1052" s="46">
        <f>VLOOKUP(시뮬레이션!B1052,시뮬레이션!$K:$Q,6,0)</f>
        <v>328.01699355359335</v>
      </c>
      <c r="D1052" s="46">
        <f>VLOOKUP(시뮬레이션!B1052,시뮬레이션!$K:$Q,7,0)</f>
        <v>73.336200153469406</v>
      </c>
      <c r="F1052" s="5">
        <f t="shared" si="55"/>
        <v>42324</v>
      </c>
      <c r="G1052" s="7">
        <f>C1052*시뮬레이션!D1052*시뮬레이션!F1052</f>
        <v>33949219.080834016</v>
      </c>
      <c r="H1052" s="2">
        <f>D1052*시뮬레이션!E1052*시뮬레이션!D1052</f>
        <v>3451471.5744642816</v>
      </c>
      <c r="J1052" s="5">
        <f t="shared" si="56"/>
        <v>42324</v>
      </c>
      <c r="K1052" s="2">
        <f t="shared" si="57"/>
        <v>37400690.6552983</v>
      </c>
      <c r="L1052" s="2">
        <f>$C$2*시뮬레이션!F1052*시뮬레이션!D1052</f>
        <v>37155165.237031646</v>
      </c>
    </row>
    <row r="1053" spans="2:12" x14ac:dyDescent="0.3">
      <c r="B1053" s="1">
        <v>42325</v>
      </c>
      <c r="C1053" s="46">
        <f>VLOOKUP(시뮬레이션!B1053,시뮬레이션!$K:$Q,6,0)</f>
        <v>328.01699355359335</v>
      </c>
      <c r="D1053" s="46">
        <f>VLOOKUP(시뮬레이션!B1053,시뮬레이션!$K:$Q,7,0)</f>
        <v>73.336200153469406</v>
      </c>
      <c r="F1053" s="5">
        <f t="shared" si="55"/>
        <v>42325</v>
      </c>
      <c r="G1053" s="7">
        <f>C1053*시뮬레이션!D1053*시뮬레이션!F1053</f>
        <v>34074492.542867564</v>
      </c>
      <c r="H1053" s="2">
        <f>D1053*시뮬레이션!E1053*시뮬레이션!D1053</f>
        <v>3459794.6923272237</v>
      </c>
      <c r="J1053" s="5">
        <f t="shared" si="56"/>
        <v>42325</v>
      </c>
      <c r="K1053" s="2">
        <f t="shared" si="57"/>
        <v>37534287.235194787</v>
      </c>
      <c r="L1053" s="2">
        <f>$C$2*시뮬레이션!F1053*시뮬레이션!D1053</f>
        <v>37292268.720048115</v>
      </c>
    </row>
    <row r="1054" spans="2:12" x14ac:dyDescent="0.3">
      <c r="B1054" s="1">
        <v>42326</v>
      </c>
      <c r="C1054" s="46">
        <f>VLOOKUP(시뮬레이션!B1054,시뮬레이션!$K:$Q,6,0)</f>
        <v>328.01699355359335</v>
      </c>
      <c r="D1054" s="46">
        <f>VLOOKUP(시뮬레이션!B1054,시뮬레이션!$K:$Q,7,0)</f>
        <v>73.336200153469406</v>
      </c>
      <c r="F1054" s="5">
        <f t="shared" si="55"/>
        <v>42326</v>
      </c>
      <c r="G1054" s="7">
        <f>C1054*시뮬레이션!D1054*시뮬레이션!F1054</f>
        <v>34468186.410938427</v>
      </c>
      <c r="H1054" s="2">
        <f>D1054*시뮬레이션!E1054*시뮬레이션!D1054</f>
        <v>3482360.6817045873</v>
      </c>
      <c r="J1054" s="5">
        <f t="shared" si="56"/>
        <v>42326</v>
      </c>
      <c r="K1054" s="2">
        <f t="shared" si="57"/>
        <v>37950547.092643015</v>
      </c>
      <c r="L1054" s="2">
        <f>$C$2*시뮬레이션!F1054*시뮬레이션!D1054</f>
        <v>37723140.507883646</v>
      </c>
    </row>
    <row r="1055" spans="2:12" x14ac:dyDescent="0.3">
      <c r="B1055" s="1">
        <v>42327</v>
      </c>
      <c r="C1055" s="46">
        <f>VLOOKUP(시뮬레이션!B1055,시뮬레이션!$K:$Q,6,0)</f>
        <v>328.01699355359335</v>
      </c>
      <c r="D1055" s="46">
        <f>VLOOKUP(시뮬레이션!B1055,시뮬레이션!$K:$Q,7,0)</f>
        <v>73.336200153469406</v>
      </c>
      <c r="F1055" s="5">
        <f t="shared" si="55"/>
        <v>42327</v>
      </c>
      <c r="G1055" s="7">
        <f>C1055*시뮬레이션!D1055*시뮬레이션!F1055</f>
        <v>34238002.125797167</v>
      </c>
      <c r="H1055" s="2">
        <f>D1055*시뮬레이션!E1055*시뮬레이션!D1055</f>
        <v>3463546.4561350346</v>
      </c>
      <c r="J1055" s="5">
        <f t="shared" si="56"/>
        <v>42327</v>
      </c>
      <c r="K1055" s="2">
        <f t="shared" si="57"/>
        <v>37701548.581932202</v>
      </c>
      <c r="L1055" s="2">
        <f>$C$2*시뮬레이션!F1055*시뮬레이션!D1055</f>
        <v>37471219.097584695</v>
      </c>
    </row>
    <row r="1056" spans="2:12" x14ac:dyDescent="0.3">
      <c r="B1056" s="1">
        <v>42328</v>
      </c>
      <c r="C1056" s="46">
        <f>VLOOKUP(시뮬레이션!B1056,시뮬레이션!$K:$Q,6,0)</f>
        <v>328.01699355359335</v>
      </c>
      <c r="D1056" s="46">
        <f>VLOOKUP(시뮬레이션!B1056,시뮬레이션!$K:$Q,7,0)</f>
        <v>73.336200153469406</v>
      </c>
      <c r="F1056" s="5">
        <f t="shared" si="55"/>
        <v>42328</v>
      </c>
      <c r="G1056" s="7">
        <f>C1056*시뮬레이션!D1056*시뮬레이션!F1056</f>
        <v>34132666.356674299</v>
      </c>
      <c r="H1056" s="2">
        <f>D1056*시뮬레이션!E1056*시뮬레이션!D1056</f>
        <v>3459790.518809909</v>
      </c>
      <c r="J1056" s="5">
        <f t="shared" si="56"/>
        <v>42328</v>
      </c>
      <c r="K1056" s="2">
        <f t="shared" si="57"/>
        <v>37592456.875484206</v>
      </c>
      <c r="L1056" s="2">
        <f>$C$2*시뮬레이션!F1056*시뮬레이션!D1056</f>
        <v>37355936.095115297</v>
      </c>
    </row>
    <row r="1057" spans="2:12" x14ac:dyDescent="0.3">
      <c r="B1057" s="1">
        <v>42329</v>
      </c>
      <c r="C1057" s="46">
        <f>VLOOKUP(시뮬레이션!B1057,시뮬레이션!$K:$Q,6,0)</f>
        <v>328.01699355359335</v>
      </c>
      <c r="D1057" s="46">
        <f>VLOOKUP(시뮬레이션!B1057,시뮬레이션!$K:$Q,7,0)</f>
        <v>73.336200153469406</v>
      </c>
      <c r="F1057" s="5">
        <f t="shared" si="55"/>
        <v>42329</v>
      </c>
      <c r="G1057" s="7">
        <f>C1057*시뮬레이션!D1057*시뮬레이션!F1057</f>
        <v>34132666.356674299</v>
      </c>
      <c r="H1057" s="2">
        <f>D1057*시뮬레이션!E1057*시뮬레이션!D1057</f>
        <v>3459790.518809909</v>
      </c>
      <c r="J1057" s="5">
        <f t="shared" si="56"/>
        <v>42329</v>
      </c>
      <c r="K1057" s="2">
        <f t="shared" si="57"/>
        <v>37592456.875484206</v>
      </c>
      <c r="L1057" s="2">
        <f>$C$2*시뮬레이션!F1057*시뮬레이션!D1057</f>
        <v>37355936.095115297</v>
      </c>
    </row>
    <row r="1058" spans="2:12" x14ac:dyDescent="0.3">
      <c r="B1058" s="1">
        <v>42330</v>
      </c>
      <c r="C1058" s="46">
        <f>VLOOKUP(시뮬레이션!B1058,시뮬레이션!$K:$Q,6,0)</f>
        <v>328.01699355359335</v>
      </c>
      <c r="D1058" s="46">
        <f>VLOOKUP(시뮬레이션!B1058,시뮬레이션!$K:$Q,7,0)</f>
        <v>73.336200153469406</v>
      </c>
      <c r="F1058" s="5">
        <f t="shared" si="55"/>
        <v>42330</v>
      </c>
      <c r="G1058" s="7">
        <f>C1058*시뮬레이션!D1058*시뮬레이션!F1058</f>
        <v>34132666.356674299</v>
      </c>
      <c r="H1058" s="2">
        <f>D1058*시뮬레이션!E1058*시뮬레이션!D1058</f>
        <v>3459790.518809909</v>
      </c>
      <c r="J1058" s="5">
        <f t="shared" si="56"/>
        <v>42330</v>
      </c>
      <c r="K1058" s="2">
        <f t="shared" si="57"/>
        <v>37592456.875484206</v>
      </c>
      <c r="L1058" s="2">
        <f>$C$2*시뮬레이션!F1058*시뮬레이션!D1058</f>
        <v>37355936.095115297</v>
      </c>
    </row>
    <row r="1059" spans="2:12" x14ac:dyDescent="0.3">
      <c r="B1059" s="1">
        <v>42331</v>
      </c>
      <c r="C1059" s="46">
        <f>VLOOKUP(시뮬레이션!B1059,시뮬레이션!$K:$Q,6,0)</f>
        <v>328.01699355359335</v>
      </c>
      <c r="D1059" s="46">
        <f>VLOOKUP(시뮬레이션!B1059,시뮬레이션!$K:$Q,7,0)</f>
        <v>73.336200153469406</v>
      </c>
      <c r="F1059" s="5">
        <f t="shared" si="55"/>
        <v>42331</v>
      </c>
      <c r="G1059" s="7">
        <f>C1059*시뮬레이션!D1059*시뮬레이션!F1059</f>
        <v>33846405.926400073</v>
      </c>
      <c r="H1059" s="2">
        <f>D1059*시뮬레이션!E1059*시뮬레이션!D1059</f>
        <v>3429286.406109191</v>
      </c>
      <c r="J1059" s="5">
        <f t="shared" si="56"/>
        <v>42331</v>
      </c>
      <c r="K1059" s="2">
        <f t="shared" si="57"/>
        <v>37275692.332509264</v>
      </c>
      <c r="L1059" s="2">
        <f>$C$2*시뮬레이션!F1059*시뮬레이션!D1059</f>
        <v>37042643.068776816</v>
      </c>
    </row>
    <row r="1060" spans="2:12" x14ac:dyDescent="0.3">
      <c r="B1060" s="1">
        <v>42332</v>
      </c>
      <c r="C1060" s="46">
        <f>VLOOKUP(시뮬레이션!B1060,시뮬레이션!$K:$Q,6,0)</f>
        <v>328.01699355359335</v>
      </c>
      <c r="D1060" s="46">
        <f>VLOOKUP(시뮬레이션!B1060,시뮬레이션!$K:$Q,7,0)</f>
        <v>73.336200153469406</v>
      </c>
      <c r="F1060" s="5">
        <f t="shared" si="55"/>
        <v>42332</v>
      </c>
      <c r="G1060" s="7">
        <f>C1060*시뮬레이션!D1060*시뮬레이션!F1060</f>
        <v>34102094.024815619</v>
      </c>
      <c r="H1060" s="2">
        <f>D1060*시뮬레이션!E1060*시뮬레이션!D1060</f>
        <v>3467218.4660230614</v>
      </c>
      <c r="J1060" s="5">
        <f t="shared" si="56"/>
        <v>42332</v>
      </c>
      <c r="K1060" s="2">
        <f t="shared" si="57"/>
        <v>37569312.490838677</v>
      </c>
      <c r="L1060" s="2">
        <f>$C$2*시뮬레이션!F1060*시뮬레이션!D1060</f>
        <v>37322476.708636165</v>
      </c>
    </row>
    <row r="1061" spans="2:12" x14ac:dyDescent="0.3">
      <c r="B1061" s="1">
        <v>42333</v>
      </c>
      <c r="C1061" s="46">
        <f>VLOOKUP(시뮬레이션!B1061,시뮬레이션!$K:$Q,6,0)</f>
        <v>328.01699355359335</v>
      </c>
      <c r="D1061" s="46">
        <f>VLOOKUP(시뮬레이션!B1061,시뮬레이션!$K:$Q,7,0)</f>
        <v>73.336200153469406</v>
      </c>
      <c r="F1061" s="5">
        <f t="shared" si="55"/>
        <v>42333</v>
      </c>
      <c r="G1061" s="7">
        <f>C1061*시뮬레이션!D1061*시뮬레이션!F1061</f>
        <v>33843449.837254159</v>
      </c>
      <c r="H1061" s="2">
        <f>D1061*시뮬레이션!E1061*시뮬레이션!D1061</f>
        <v>3432296.2744464627</v>
      </c>
      <c r="J1061" s="5">
        <f t="shared" si="56"/>
        <v>42333</v>
      </c>
      <c r="K1061" s="2">
        <f t="shared" si="57"/>
        <v>37275746.111700624</v>
      </c>
      <c r="L1061" s="2">
        <f>$C$2*시뮬레이션!F1061*시뮬레이션!D1061</f>
        <v>37039407.825562231</v>
      </c>
    </row>
    <row r="1062" spans="2:12" x14ac:dyDescent="0.3">
      <c r="B1062" s="1">
        <v>42334</v>
      </c>
      <c r="C1062" s="46">
        <f>VLOOKUP(시뮬레이션!B1062,시뮬레이션!$K:$Q,6,0)</f>
        <v>328.01699355359335</v>
      </c>
      <c r="D1062" s="46">
        <f>VLOOKUP(시뮬레이션!B1062,시뮬레이션!$K:$Q,7,0)</f>
        <v>73.336200153469406</v>
      </c>
      <c r="F1062" s="5">
        <f t="shared" si="55"/>
        <v>42334</v>
      </c>
      <c r="G1062" s="7">
        <f>C1062*시뮬레이션!D1062*시뮬레이션!F1062</f>
        <v>33958890.82589744</v>
      </c>
      <c r="H1062" s="2">
        <f>D1062*시뮬레이션!E1062*시뮬레이션!D1062</f>
        <v>3444003.9365537278</v>
      </c>
      <c r="J1062" s="5">
        <f t="shared" si="56"/>
        <v>42334</v>
      </c>
      <c r="K1062" s="2">
        <f t="shared" si="57"/>
        <v>37402894.762451172</v>
      </c>
      <c r="L1062" s="2">
        <f>$C$2*시뮬레이션!F1062*시뮬레이션!D1062</f>
        <v>37165750.319566429</v>
      </c>
    </row>
    <row r="1063" spans="2:12" x14ac:dyDescent="0.3">
      <c r="B1063" s="1">
        <v>42335</v>
      </c>
      <c r="C1063" s="46">
        <f>VLOOKUP(시뮬레이션!B1063,시뮬레이션!$K:$Q,6,0)</f>
        <v>328.01699355359335</v>
      </c>
      <c r="D1063" s="46">
        <f>VLOOKUP(시뮬레이션!B1063,시뮬레이션!$K:$Q,7,0)</f>
        <v>73.336200153469406</v>
      </c>
      <c r="F1063" s="5">
        <f t="shared" si="55"/>
        <v>42335</v>
      </c>
      <c r="G1063" s="7">
        <f>C1063*시뮬레이션!D1063*시뮬레이션!F1063</f>
        <v>34271240.612581134</v>
      </c>
      <c r="H1063" s="2">
        <f>D1063*시뮬레이션!E1063*시뮬레이션!D1063</f>
        <v>3481379.8983747382</v>
      </c>
      <c r="J1063" s="5">
        <f t="shared" si="56"/>
        <v>42335</v>
      </c>
      <c r="K1063" s="2">
        <f t="shared" si="57"/>
        <v>37752620.51095587</v>
      </c>
      <c r="L1063" s="2">
        <f>$C$2*시뮬레이션!F1063*시뮬레이션!D1063</f>
        <v>37507596.413532577</v>
      </c>
    </row>
    <row r="1064" spans="2:12" x14ac:dyDescent="0.3">
      <c r="B1064" s="1">
        <v>42336</v>
      </c>
      <c r="C1064" s="46">
        <f>VLOOKUP(시뮬레이션!B1064,시뮬레이션!$K:$Q,6,0)</f>
        <v>328.01699355359335</v>
      </c>
      <c r="D1064" s="46">
        <f>VLOOKUP(시뮬레이션!B1064,시뮬레이션!$K:$Q,7,0)</f>
        <v>73.336200153469406</v>
      </c>
      <c r="F1064" s="5">
        <f t="shared" si="55"/>
        <v>42336</v>
      </c>
      <c r="G1064" s="7">
        <f>C1064*시뮬레이션!D1064*시뮬레이션!F1064</f>
        <v>34271240.612581134</v>
      </c>
      <c r="H1064" s="2">
        <f>D1064*시뮬레이션!E1064*시뮬레이션!D1064</f>
        <v>3481379.8983747382</v>
      </c>
      <c r="J1064" s="5">
        <f t="shared" si="56"/>
        <v>42336</v>
      </c>
      <c r="K1064" s="2">
        <f t="shared" si="57"/>
        <v>37752620.51095587</v>
      </c>
      <c r="L1064" s="2">
        <f>$C$2*시뮬레이션!F1064*시뮬레이션!D1064</f>
        <v>37507596.413532577</v>
      </c>
    </row>
    <row r="1065" spans="2:12" x14ac:dyDescent="0.3">
      <c r="B1065" s="1">
        <v>42337</v>
      </c>
      <c r="C1065" s="46">
        <f>VLOOKUP(시뮬레이션!B1065,시뮬레이션!$K:$Q,6,0)</f>
        <v>328.01699355359335</v>
      </c>
      <c r="D1065" s="46">
        <f>VLOOKUP(시뮬레이션!B1065,시뮬레이션!$K:$Q,7,0)</f>
        <v>73.336200153469406</v>
      </c>
      <c r="F1065" s="5">
        <f t="shared" si="55"/>
        <v>42337</v>
      </c>
      <c r="G1065" s="7">
        <f>C1065*시뮬레이션!D1065*시뮬레이션!F1065</f>
        <v>34271240.612581134</v>
      </c>
      <c r="H1065" s="2">
        <f>D1065*시뮬레이션!E1065*시뮬레이션!D1065</f>
        <v>3481379.8983747382</v>
      </c>
      <c r="J1065" s="5">
        <f t="shared" si="56"/>
        <v>42337</v>
      </c>
      <c r="K1065" s="2">
        <f t="shared" si="57"/>
        <v>37752620.51095587</v>
      </c>
      <c r="L1065" s="2">
        <f>$C$2*시뮬레이션!F1065*시뮬레이션!D1065</f>
        <v>37507596.413532577</v>
      </c>
    </row>
    <row r="1066" spans="2:12" x14ac:dyDescent="0.3">
      <c r="B1066" s="1">
        <v>42338</v>
      </c>
      <c r="C1066" s="46">
        <f>VLOOKUP(시뮬레이션!B1066,시뮬레이션!$K:$Q,6,0)</f>
        <v>328.01699355359335</v>
      </c>
      <c r="D1066" s="46">
        <f>VLOOKUP(시뮬레이션!B1066,시뮬레이션!$K:$Q,7,0)</f>
        <v>73.336200153469406</v>
      </c>
      <c r="F1066" s="5">
        <f t="shared" si="55"/>
        <v>42338</v>
      </c>
      <c r="G1066" s="7">
        <f>C1066*시뮬레이션!D1066*시뮬레이션!F1066</f>
        <v>34792971.945080027</v>
      </c>
      <c r="H1066" s="2">
        <f>D1066*시뮬레이션!E1066*시뮬레이션!D1066</f>
        <v>3519615.6369619393</v>
      </c>
      <c r="J1066" s="5">
        <f t="shared" si="56"/>
        <v>42338</v>
      </c>
      <c r="K1066" s="2">
        <f t="shared" si="57"/>
        <v>38312587.582041964</v>
      </c>
      <c r="L1066" s="2">
        <f>$C$2*시뮬레이션!F1066*시뮬레이션!D1066</f>
        <v>38078596.701408915</v>
      </c>
    </row>
    <row r="1067" spans="2:12" x14ac:dyDescent="0.3">
      <c r="B1067" s="1">
        <v>42339</v>
      </c>
      <c r="C1067" s="46">
        <f>VLOOKUP(시뮬레이션!B1067,시뮬레이션!$K:$Q,6,0)</f>
        <v>328.01699355359335</v>
      </c>
      <c r="D1067" s="46">
        <f>VLOOKUP(시뮬레이션!B1067,시뮬레이션!$K:$Q,7,0)</f>
        <v>73.336200153469406</v>
      </c>
      <c r="F1067" s="5">
        <f t="shared" si="55"/>
        <v>42339</v>
      </c>
      <c r="G1067" s="7">
        <f>C1067*시뮬레이션!D1067*시뮬레이션!F1067</f>
        <v>35338383.185162246</v>
      </c>
      <c r="H1067" s="2">
        <f>D1067*시뮬레이션!E1067*시뮬레이션!D1067</f>
        <v>3569807.6843867884</v>
      </c>
      <c r="J1067" s="5">
        <f t="shared" si="56"/>
        <v>42339</v>
      </c>
      <c r="K1067" s="2">
        <f t="shared" si="57"/>
        <v>38908190.869549036</v>
      </c>
      <c r="L1067" s="2">
        <f>$C$2*시뮬레이션!F1067*시뮬레이션!D1067</f>
        <v>38675513.075218223</v>
      </c>
    </row>
    <row r="1068" spans="2:12" x14ac:dyDescent="0.3">
      <c r="B1068" s="1">
        <v>42340</v>
      </c>
      <c r="C1068" s="46">
        <f>VLOOKUP(시뮬레이션!B1068,시뮬레이션!$K:$Q,6,0)</f>
        <v>328.01699355359335</v>
      </c>
      <c r="D1068" s="46">
        <f>VLOOKUP(시뮬레이션!B1068,시뮬레이션!$K:$Q,7,0)</f>
        <v>73.336200153469406</v>
      </c>
      <c r="F1068" s="5">
        <f t="shared" si="55"/>
        <v>42340</v>
      </c>
      <c r="G1068" s="7">
        <f>C1068*시뮬레이션!D1068*시뮬레이션!F1068</f>
        <v>35362582.638861664</v>
      </c>
      <c r="H1068" s="2">
        <f>D1068*시뮬레이션!E1068*시뮬레이션!D1068</f>
        <v>3584315.5431974521</v>
      </c>
      <c r="J1068" s="5">
        <f t="shared" si="56"/>
        <v>42340</v>
      </c>
      <c r="K1068" s="2">
        <f t="shared" si="57"/>
        <v>38946898.182059117</v>
      </c>
      <c r="L1068" s="2">
        <f>$C$2*시뮬레이션!F1068*시뮬레이션!D1068</f>
        <v>38701997.769864857</v>
      </c>
    </row>
    <row r="1069" spans="2:12" x14ac:dyDescent="0.3">
      <c r="B1069" s="1">
        <v>42341</v>
      </c>
      <c r="C1069" s="46">
        <f>VLOOKUP(시뮬레이션!B1069,시뮬레이션!$K:$Q,6,0)</f>
        <v>328.01699355359335</v>
      </c>
      <c r="D1069" s="46">
        <f>VLOOKUP(시뮬레이션!B1069,시뮬레이션!$K:$Q,7,0)</f>
        <v>73.336200153469406</v>
      </c>
      <c r="F1069" s="5">
        <f t="shared" si="55"/>
        <v>42341</v>
      </c>
      <c r="G1069" s="7">
        <f>C1069*시뮬레이션!D1069*시뮬레이션!F1069</f>
        <v>35153231.861040466</v>
      </c>
      <c r="H1069" s="2">
        <f>D1069*시뮬레이션!E1069*시뮬레이션!D1069</f>
        <v>3681975.8502161046</v>
      </c>
      <c r="J1069" s="5">
        <f t="shared" si="56"/>
        <v>42341</v>
      </c>
      <c r="K1069" s="2">
        <f t="shared" si="57"/>
        <v>38835207.711256571</v>
      </c>
      <c r="L1069" s="2">
        <f>$C$2*시뮬레이션!F1069*시뮬레이션!D1069</f>
        <v>38472877.249480374</v>
      </c>
    </row>
    <row r="1070" spans="2:12" x14ac:dyDescent="0.3">
      <c r="B1070" s="1">
        <v>42342</v>
      </c>
      <c r="C1070" s="46">
        <f>VLOOKUP(시뮬레이션!B1070,시뮬레이션!$K:$Q,6,0)</f>
        <v>328.01699355359335</v>
      </c>
      <c r="D1070" s="46">
        <f>VLOOKUP(시뮬레이션!B1070,시뮬레이션!$K:$Q,7,0)</f>
        <v>73.336200153469406</v>
      </c>
      <c r="F1070" s="5">
        <f t="shared" si="55"/>
        <v>42342</v>
      </c>
      <c r="G1070" s="7">
        <f>C1070*시뮬레이션!D1070*시뮬레이션!F1070</f>
        <v>35517972.653141335</v>
      </c>
      <c r="H1070" s="2">
        <f>D1070*시뮬레이션!E1070*시뮬레이션!D1070</f>
        <v>3723523.1202142816</v>
      </c>
      <c r="J1070" s="5">
        <f t="shared" si="56"/>
        <v>42342</v>
      </c>
      <c r="K1070" s="2">
        <f t="shared" si="57"/>
        <v>39241495.773355618</v>
      </c>
      <c r="L1070" s="2">
        <f>$C$2*시뮬레이션!F1070*시뮬레이션!D1070</f>
        <v>38872061.818849288</v>
      </c>
    </row>
    <row r="1071" spans="2:12" x14ac:dyDescent="0.3">
      <c r="B1071" s="1">
        <v>42343</v>
      </c>
      <c r="C1071" s="46">
        <f>VLOOKUP(시뮬레이션!B1071,시뮬레이션!$K:$Q,6,0)</f>
        <v>328.01699355359335</v>
      </c>
      <c r="D1071" s="46">
        <f>VLOOKUP(시뮬레이션!B1071,시뮬레이션!$K:$Q,7,0)</f>
        <v>73.336200153469406</v>
      </c>
      <c r="F1071" s="5">
        <f t="shared" si="55"/>
        <v>42343</v>
      </c>
      <c r="G1071" s="7">
        <f>C1071*시뮬레이션!D1071*시뮬레이션!F1071</f>
        <v>35517972.653141335</v>
      </c>
      <c r="H1071" s="2">
        <f>D1071*시뮬레이션!E1071*시뮬레이션!D1071</f>
        <v>3723523.1202142816</v>
      </c>
      <c r="J1071" s="5">
        <f t="shared" si="56"/>
        <v>42343</v>
      </c>
      <c r="K1071" s="2">
        <f t="shared" si="57"/>
        <v>39241495.773355618</v>
      </c>
      <c r="L1071" s="2">
        <f>$C$2*시뮬레이션!F1071*시뮬레이션!D1071</f>
        <v>38872061.818849288</v>
      </c>
    </row>
    <row r="1072" spans="2:12" x14ac:dyDescent="0.3">
      <c r="B1072" s="1">
        <v>42344</v>
      </c>
      <c r="C1072" s="46">
        <f>VLOOKUP(시뮬레이션!B1072,시뮬레이션!$K:$Q,6,0)</f>
        <v>328.01699355359335</v>
      </c>
      <c r="D1072" s="46">
        <f>VLOOKUP(시뮬레이션!B1072,시뮬레이션!$K:$Q,7,0)</f>
        <v>73.336200153469406</v>
      </c>
      <c r="F1072" s="5">
        <f t="shared" si="55"/>
        <v>42344</v>
      </c>
      <c r="G1072" s="7">
        <f>C1072*시뮬레이션!D1072*시뮬레이션!F1072</f>
        <v>35517972.653141335</v>
      </c>
      <c r="H1072" s="2">
        <f>D1072*시뮬레이션!E1072*시뮬레이션!D1072</f>
        <v>3723523.1202142816</v>
      </c>
      <c r="J1072" s="5">
        <f t="shared" si="56"/>
        <v>42344</v>
      </c>
      <c r="K1072" s="2">
        <f t="shared" si="57"/>
        <v>39241495.773355618</v>
      </c>
      <c r="L1072" s="2">
        <f>$C$2*시뮬레이션!F1072*시뮬레이션!D1072</f>
        <v>38872061.818849288</v>
      </c>
    </row>
    <row r="1073" spans="2:12" x14ac:dyDescent="0.3">
      <c r="B1073" s="1">
        <v>42345</v>
      </c>
      <c r="C1073" s="46">
        <f>VLOOKUP(시뮬레이션!B1073,시뮬레이션!$K:$Q,6,0)</f>
        <v>328.01699355359335</v>
      </c>
      <c r="D1073" s="46">
        <f>VLOOKUP(시뮬레이션!B1073,시뮬레이션!$K:$Q,7,0)</f>
        <v>73.336200153469406</v>
      </c>
      <c r="F1073" s="5">
        <f t="shared" si="55"/>
        <v>42345</v>
      </c>
      <c r="G1073" s="7">
        <f>C1073*시뮬레이션!D1073*시뮬레이션!F1073</f>
        <v>35579926.534781776</v>
      </c>
      <c r="H1073" s="2">
        <f>D1073*시뮬레이션!E1073*시뮬레이션!D1073</f>
        <v>3757574.4024749184</v>
      </c>
      <c r="J1073" s="5">
        <f t="shared" si="56"/>
        <v>42345</v>
      </c>
      <c r="K1073" s="2">
        <f t="shared" si="57"/>
        <v>39337500.937256694</v>
      </c>
      <c r="L1073" s="2">
        <f>$C$2*시뮬레이션!F1073*시뮬레이션!D1073</f>
        <v>38939866.22707279</v>
      </c>
    </row>
    <row r="1074" spans="2:12" x14ac:dyDescent="0.3">
      <c r="B1074" s="1">
        <v>42346</v>
      </c>
      <c r="C1074" s="46">
        <f>VLOOKUP(시뮬레이션!B1074,시뮬레이션!$K:$Q,6,0)</f>
        <v>328.01699355359335</v>
      </c>
      <c r="D1074" s="46">
        <f>VLOOKUP(시뮬레이션!B1074,시뮬레이션!$K:$Q,7,0)</f>
        <v>73.336200153469406</v>
      </c>
      <c r="F1074" s="5">
        <f t="shared" si="55"/>
        <v>42346</v>
      </c>
      <c r="G1074" s="7">
        <f>C1074*시뮬레이션!D1074*시뮬레이션!F1074</f>
        <v>35594338.289410546</v>
      </c>
      <c r="H1074" s="2">
        <f>D1074*시뮬레이션!E1074*시뮬레이션!D1074</f>
        <v>3738801.8764417111</v>
      </c>
      <c r="J1074" s="5">
        <f t="shared" si="56"/>
        <v>42346</v>
      </c>
      <c r="K1074" s="2">
        <f t="shared" si="57"/>
        <v>39333140.165852256</v>
      </c>
      <c r="L1074" s="2">
        <f>$C$2*시뮬레이션!F1074*시뮬레이션!D1074</f>
        <v>38955638.935225882</v>
      </c>
    </row>
    <row r="1075" spans="2:12" x14ac:dyDescent="0.3">
      <c r="B1075" s="1">
        <v>42347</v>
      </c>
      <c r="C1075" s="46">
        <f>VLOOKUP(시뮬레이션!B1075,시뮬레이션!$K:$Q,6,0)</f>
        <v>328.01699355359335</v>
      </c>
      <c r="D1075" s="46">
        <f>VLOOKUP(시뮬레이션!B1075,시뮬레이션!$K:$Q,7,0)</f>
        <v>73.336200153469406</v>
      </c>
      <c r="F1075" s="5">
        <f t="shared" si="55"/>
        <v>42347</v>
      </c>
      <c r="G1075" s="7">
        <f>C1075*시뮬레이션!D1075*시뮬레이션!F1075</f>
        <v>35148301.437610358</v>
      </c>
      <c r="H1075" s="2">
        <f>D1075*시뮬레이션!E1075*시뮬레이션!D1075</f>
        <v>3694328.6650850079</v>
      </c>
      <c r="J1075" s="5">
        <f t="shared" si="56"/>
        <v>42347</v>
      </c>
      <c r="K1075" s="2">
        <f t="shared" si="57"/>
        <v>38842630.102695368</v>
      </c>
      <c r="L1075" s="2">
        <f>$C$2*시뮬레이션!F1075*시뮬레이션!D1075</f>
        <v>38467481.228535153</v>
      </c>
    </row>
    <row r="1076" spans="2:12" x14ac:dyDescent="0.3">
      <c r="B1076" s="1">
        <v>42348</v>
      </c>
      <c r="C1076" s="46">
        <f>VLOOKUP(시뮬레이션!B1076,시뮬레이션!$K:$Q,6,0)</f>
        <v>328.01699355359335</v>
      </c>
      <c r="D1076" s="46">
        <f>VLOOKUP(시뮬레이션!B1076,시뮬레이션!$K:$Q,7,0)</f>
        <v>73.336200153469406</v>
      </c>
      <c r="F1076" s="5">
        <f t="shared" si="55"/>
        <v>42348</v>
      </c>
      <c r="G1076" s="7">
        <f>C1076*시뮬레이션!D1076*시뮬레이션!F1076</f>
        <v>35385882.669964761</v>
      </c>
      <c r="H1076" s="2">
        <f>D1076*시뮬레이션!E1076*시뮬레이션!D1076</f>
        <v>3717577.2583026108</v>
      </c>
      <c r="J1076" s="5">
        <f t="shared" si="56"/>
        <v>42348</v>
      </c>
      <c r="K1076" s="2">
        <f t="shared" si="57"/>
        <v>39103459.928267375</v>
      </c>
      <c r="L1076" s="2">
        <f>$C$2*시뮬레이션!F1076*시뮬레이션!D1076</f>
        <v>38727498.106223181</v>
      </c>
    </row>
    <row r="1077" spans="2:12" x14ac:dyDescent="0.3">
      <c r="B1077" s="1">
        <v>42349</v>
      </c>
      <c r="C1077" s="46">
        <f>VLOOKUP(시뮬레이션!B1077,시뮬레이션!$K:$Q,6,0)</f>
        <v>328.01699355359335</v>
      </c>
      <c r="D1077" s="46">
        <f>VLOOKUP(시뮬레이션!B1077,시뮬레이션!$K:$Q,7,0)</f>
        <v>73.336200153469406</v>
      </c>
      <c r="F1077" s="5">
        <f t="shared" si="55"/>
        <v>42349</v>
      </c>
      <c r="G1077" s="7">
        <f>C1077*시뮬레이션!D1077*시뮬레이션!F1077</f>
        <v>34667355.049254231</v>
      </c>
      <c r="H1077" s="2">
        <f>D1077*시뮬레이션!E1077*시뮬레이션!D1077</f>
        <v>3638197.5700565358</v>
      </c>
      <c r="J1077" s="5">
        <f t="shared" si="56"/>
        <v>42349</v>
      </c>
      <c r="K1077" s="2">
        <f t="shared" si="57"/>
        <v>38305552.619310766</v>
      </c>
      <c r="L1077" s="2">
        <f>$C$2*시뮬레이션!F1077*시뮬레이션!D1077</f>
        <v>37941117.352919117</v>
      </c>
    </row>
    <row r="1078" spans="2:12" x14ac:dyDescent="0.3">
      <c r="B1078" s="1">
        <v>42350</v>
      </c>
      <c r="C1078" s="46">
        <f>VLOOKUP(시뮬레이션!B1078,시뮬레이션!$K:$Q,6,0)</f>
        <v>328.01699355359335</v>
      </c>
      <c r="D1078" s="46">
        <f>VLOOKUP(시뮬레이션!B1078,시뮬레이션!$K:$Q,7,0)</f>
        <v>73.336200153469406</v>
      </c>
      <c r="F1078" s="5">
        <f t="shared" si="55"/>
        <v>42350</v>
      </c>
      <c r="G1078" s="7">
        <f>C1078*시뮬레이션!D1078*시뮬레이션!F1078</f>
        <v>34667355.049254231</v>
      </c>
      <c r="H1078" s="2">
        <f>D1078*시뮬레이션!E1078*시뮬레이션!D1078</f>
        <v>3638197.5700565358</v>
      </c>
      <c r="J1078" s="5">
        <f t="shared" si="56"/>
        <v>42350</v>
      </c>
      <c r="K1078" s="2">
        <f t="shared" si="57"/>
        <v>38305552.619310766</v>
      </c>
      <c r="L1078" s="2">
        <f>$C$2*시뮬레이션!F1078*시뮬레이션!D1078</f>
        <v>37941117.352919117</v>
      </c>
    </row>
    <row r="1079" spans="2:12" x14ac:dyDescent="0.3">
      <c r="B1079" s="1">
        <v>42351</v>
      </c>
      <c r="C1079" s="46">
        <f>VLOOKUP(시뮬레이션!B1079,시뮬레이션!$K:$Q,6,0)</f>
        <v>328.01699355359335</v>
      </c>
      <c r="D1079" s="46">
        <f>VLOOKUP(시뮬레이션!B1079,시뮬레이션!$K:$Q,7,0)</f>
        <v>73.336200153469406</v>
      </c>
      <c r="F1079" s="5">
        <f t="shared" si="55"/>
        <v>42351</v>
      </c>
      <c r="G1079" s="7">
        <f>C1079*시뮬레이션!D1079*시뮬레이션!F1079</f>
        <v>34667355.049254231</v>
      </c>
      <c r="H1079" s="2">
        <f>D1079*시뮬레이션!E1079*시뮬레이션!D1079</f>
        <v>3638197.5700565358</v>
      </c>
      <c r="J1079" s="5">
        <f t="shared" si="56"/>
        <v>42351</v>
      </c>
      <c r="K1079" s="2">
        <f t="shared" si="57"/>
        <v>38305552.619310766</v>
      </c>
      <c r="L1079" s="2">
        <f>$C$2*시뮬레이션!F1079*시뮬레이션!D1079</f>
        <v>37941117.352919117</v>
      </c>
    </row>
    <row r="1080" spans="2:12" x14ac:dyDescent="0.3">
      <c r="B1080" s="1">
        <v>42352</v>
      </c>
      <c r="C1080" s="46">
        <f>VLOOKUP(시뮬레이션!B1080,시뮬레이션!$K:$Q,6,0)</f>
        <v>328.01699355359335</v>
      </c>
      <c r="D1080" s="46">
        <f>VLOOKUP(시뮬레이션!B1080,시뮬레이션!$K:$Q,7,0)</f>
        <v>73.336200153469406</v>
      </c>
      <c r="F1080" s="5">
        <f t="shared" si="55"/>
        <v>42352</v>
      </c>
      <c r="G1080" s="7">
        <f>C1080*시뮬레이션!D1080*시뮬레이션!F1080</f>
        <v>34594786.209685408</v>
      </c>
      <c r="H1080" s="2">
        <f>D1080*시뮬레이션!E1080*시뮬레이션!D1080</f>
        <v>3621719.6867451272</v>
      </c>
      <c r="J1080" s="5">
        <f t="shared" si="56"/>
        <v>42352</v>
      </c>
      <c r="K1080" s="2">
        <f t="shared" si="57"/>
        <v>38216505.896430537</v>
      </c>
      <c r="L1080" s="2">
        <f>$C$2*시뮬레이션!F1080*시뮬레이션!D1080</f>
        <v>37861695.578332216</v>
      </c>
    </row>
    <row r="1081" spans="2:12" x14ac:dyDescent="0.3">
      <c r="B1081" s="1">
        <v>42353</v>
      </c>
      <c r="C1081" s="46">
        <f>VLOOKUP(시뮬레이션!B1081,시뮬레이션!$K:$Q,6,0)</f>
        <v>328.01699355359335</v>
      </c>
      <c r="D1081" s="46">
        <f>VLOOKUP(시뮬레이션!B1081,시뮬레이션!$K:$Q,7,0)</f>
        <v>73.336200153469406</v>
      </c>
      <c r="F1081" s="5">
        <f t="shared" si="55"/>
        <v>42353</v>
      </c>
      <c r="G1081" s="7">
        <f>C1081*시뮬레이션!D1081*시뮬레이션!F1081</f>
        <v>35077003.007857561</v>
      </c>
      <c r="H1081" s="2">
        <f>D1081*시뮬레이션!E1081*시뮬레이션!D1081</f>
        <v>3679887.0976157705</v>
      </c>
      <c r="J1081" s="5">
        <f t="shared" si="56"/>
        <v>42353</v>
      </c>
      <c r="K1081" s="2">
        <f t="shared" si="57"/>
        <v>38756890.105473332</v>
      </c>
      <c r="L1081" s="2">
        <f>$C$2*시뮬레이션!F1081*시뮬레이션!D1081</f>
        <v>38389449.833106041</v>
      </c>
    </row>
    <row r="1082" spans="2:12" x14ac:dyDescent="0.3">
      <c r="B1082" s="1">
        <v>42354</v>
      </c>
      <c r="C1082" s="46">
        <f>VLOOKUP(시뮬레이션!B1082,시뮬레이션!$K:$Q,6,0)</f>
        <v>328.01699355359335</v>
      </c>
      <c r="D1082" s="46">
        <f>VLOOKUP(시뮬레이션!B1082,시뮬레이션!$K:$Q,7,0)</f>
        <v>73.336200153469406</v>
      </c>
      <c r="F1082" s="5">
        <f t="shared" si="55"/>
        <v>42354</v>
      </c>
      <c r="G1082" s="7">
        <f>C1082*시뮬레이션!D1082*시뮬레이션!F1082</f>
        <v>35125962.168281391</v>
      </c>
      <c r="H1082" s="2">
        <f>D1082*시뮬레이션!E1082*시뮬레이션!D1082</f>
        <v>3675376.7443827493</v>
      </c>
      <c r="J1082" s="5">
        <f t="shared" si="56"/>
        <v>42354</v>
      </c>
      <c r="K1082" s="2">
        <f t="shared" si="57"/>
        <v>38801338.912664138</v>
      </c>
      <c r="L1082" s="2">
        <f>$C$2*시뮬레이션!F1082*시뮬레이션!D1082</f>
        <v>38443032.382120855</v>
      </c>
    </row>
    <row r="1083" spans="2:12" x14ac:dyDescent="0.3">
      <c r="B1083" s="1">
        <v>42355</v>
      </c>
      <c r="C1083" s="46">
        <f>VLOOKUP(시뮬레이션!B1083,시뮬레이션!$K:$Q,6,0)</f>
        <v>328.01699355359335</v>
      </c>
      <c r="D1083" s="46">
        <f>VLOOKUP(시뮬레이션!B1083,시뮬레이션!$K:$Q,7,0)</f>
        <v>73.336200153469406</v>
      </c>
      <c r="F1083" s="5">
        <f t="shared" si="55"/>
        <v>42355</v>
      </c>
      <c r="G1083" s="7">
        <f>C1083*시뮬레이션!D1083*시뮬레이션!F1083</f>
        <v>34755594.736681595</v>
      </c>
      <c r="H1083" s="2">
        <f>D1083*시뮬레이션!E1083*시뮬레이션!D1083</f>
        <v>3620273.5899234056</v>
      </c>
      <c r="J1083" s="5">
        <f t="shared" si="56"/>
        <v>42355</v>
      </c>
      <c r="K1083" s="2">
        <f t="shared" si="57"/>
        <v>38375868.326605</v>
      </c>
      <c r="L1083" s="2">
        <f>$C$2*시뮬레이션!F1083*시뮬레이션!D1083</f>
        <v>38037689.829564936</v>
      </c>
    </row>
    <row r="1084" spans="2:12" x14ac:dyDescent="0.3">
      <c r="B1084" s="1">
        <v>42356</v>
      </c>
      <c r="C1084" s="46">
        <f>VLOOKUP(시뮬레이션!B1084,시뮬레이션!$K:$Q,6,0)</f>
        <v>328.01699355359335</v>
      </c>
      <c r="D1084" s="46">
        <f>VLOOKUP(시뮬레이션!B1084,시뮬레이션!$K:$Q,7,0)</f>
        <v>73.336200153469406</v>
      </c>
      <c r="F1084" s="5">
        <f t="shared" si="55"/>
        <v>42356</v>
      </c>
      <c r="G1084" s="7">
        <f>C1084*시뮬레이션!D1084*시뮬레이션!F1084</f>
        <v>34441825.325251497</v>
      </c>
      <c r="H1084" s="2">
        <f>D1084*시뮬레이션!E1084*시뮬레이션!D1084</f>
        <v>3596175.0016136589</v>
      </c>
      <c r="J1084" s="5">
        <f t="shared" si="56"/>
        <v>42356</v>
      </c>
      <c r="K1084" s="2">
        <f t="shared" si="57"/>
        <v>38038000.326865159</v>
      </c>
      <c r="L1084" s="2">
        <f>$C$2*시뮬레이션!F1084*시뮬레이션!D1084</f>
        <v>37694290.050611168</v>
      </c>
    </row>
    <row r="1085" spans="2:12" x14ac:dyDescent="0.3">
      <c r="B1085" s="1">
        <v>42357</v>
      </c>
      <c r="C1085" s="46">
        <f>VLOOKUP(시뮬레이션!B1085,시뮬레이션!$K:$Q,6,0)</f>
        <v>328.01699355359335</v>
      </c>
      <c r="D1085" s="46">
        <f>VLOOKUP(시뮬레이션!B1085,시뮬레이션!$K:$Q,7,0)</f>
        <v>73.336200153469406</v>
      </c>
      <c r="F1085" s="5">
        <f t="shared" si="55"/>
        <v>42357</v>
      </c>
      <c r="G1085" s="7">
        <f>C1085*시뮬레이션!D1085*시뮬레이션!F1085</f>
        <v>34441825.325251497</v>
      </c>
      <c r="H1085" s="2">
        <f>D1085*시뮬레이션!E1085*시뮬레이션!D1085</f>
        <v>3596175.0016136589</v>
      </c>
      <c r="J1085" s="5">
        <f t="shared" si="56"/>
        <v>42357</v>
      </c>
      <c r="K1085" s="2">
        <f t="shared" si="57"/>
        <v>38038000.326865159</v>
      </c>
      <c r="L1085" s="2">
        <f>$C$2*시뮬레이션!F1085*시뮬레이션!D1085</f>
        <v>37694290.050611168</v>
      </c>
    </row>
    <row r="1086" spans="2:12" x14ac:dyDescent="0.3">
      <c r="B1086" s="1">
        <v>42358</v>
      </c>
      <c r="C1086" s="46">
        <f>VLOOKUP(시뮬레이션!B1086,시뮬레이션!$K:$Q,6,0)</f>
        <v>328.01699355359335</v>
      </c>
      <c r="D1086" s="46">
        <f>VLOOKUP(시뮬레이션!B1086,시뮬레이션!$K:$Q,7,0)</f>
        <v>73.336200153469406</v>
      </c>
      <c r="F1086" s="5">
        <f t="shared" si="55"/>
        <v>42358</v>
      </c>
      <c r="G1086" s="7">
        <f>C1086*시뮬레이션!D1086*시뮬레이션!F1086</f>
        <v>34441825.325251497</v>
      </c>
      <c r="H1086" s="2">
        <f>D1086*시뮬레이션!E1086*시뮬레이션!D1086</f>
        <v>3596175.0016136589</v>
      </c>
      <c r="J1086" s="5">
        <f t="shared" si="56"/>
        <v>42358</v>
      </c>
      <c r="K1086" s="2">
        <f t="shared" si="57"/>
        <v>38038000.326865159</v>
      </c>
      <c r="L1086" s="2">
        <f>$C$2*시뮬레이션!F1086*시뮬레이션!D1086</f>
        <v>37694290.050611168</v>
      </c>
    </row>
    <row r="1087" spans="2:12" x14ac:dyDescent="0.3">
      <c r="B1087" s="1">
        <v>42359</v>
      </c>
      <c r="C1087" s="46">
        <f>VLOOKUP(시뮬레이션!B1087,시뮬레이션!$K:$Q,6,0)</f>
        <v>328.01699355359335</v>
      </c>
      <c r="D1087" s="46">
        <f>VLOOKUP(시뮬레이션!B1087,시뮬레이션!$K:$Q,7,0)</f>
        <v>73.336200153469406</v>
      </c>
      <c r="F1087" s="5">
        <f t="shared" si="55"/>
        <v>42359</v>
      </c>
      <c r="G1087" s="7">
        <f>C1087*시뮬레이션!D1087*시뮬레이션!F1087</f>
        <v>34873288.218019605</v>
      </c>
      <c r="H1087" s="2">
        <f>D1087*시뮬레이션!E1087*시뮬레이션!D1087</f>
        <v>3678025.0322978105</v>
      </c>
      <c r="J1087" s="5">
        <f t="shared" si="56"/>
        <v>42359</v>
      </c>
      <c r="K1087" s="2">
        <f t="shared" si="57"/>
        <v>38551313.250317417</v>
      </c>
      <c r="L1087" s="2">
        <f>$C$2*시뮬레이션!F1087*시뮬레이션!D1087</f>
        <v>38166497.527203672</v>
      </c>
    </row>
    <row r="1088" spans="2:12" x14ac:dyDescent="0.3">
      <c r="B1088" s="1">
        <v>42360</v>
      </c>
      <c r="C1088" s="46">
        <f>VLOOKUP(시뮬레이션!B1088,시뮬레이션!$K:$Q,6,0)</f>
        <v>328.01699355359335</v>
      </c>
      <c r="D1088" s="46">
        <f>VLOOKUP(시뮬레이션!B1088,시뮬레이션!$K:$Q,7,0)</f>
        <v>73.336200153469406</v>
      </c>
      <c r="F1088" s="5">
        <f t="shared" si="55"/>
        <v>42360</v>
      </c>
      <c r="G1088" s="7">
        <f>C1088*시뮬레이션!D1088*시뮬레이션!F1088</f>
        <v>34792438.425440013</v>
      </c>
      <c r="H1088" s="2">
        <f>D1088*시뮬레이션!E1088*시뮬레이션!D1088</f>
        <v>3671342.2224277575</v>
      </c>
      <c r="J1088" s="5">
        <f t="shared" si="56"/>
        <v>42360</v>
      </c>
      <c r="K1088" s="2">
        <f t="shared" si="57"/>
        <v>38463780.647867769</v>
      </c>
      <c r="L1088" s="2">
        <f>$C$2*시뮬레이션!F1088*시뮬레이션!D1088</f>
        <v>38078012.799601495</v>
      </c>
    </row>
    <row r="1089" spans="2:12" x14ac:dyDescent="0.3">
      <c r="B1089" s="1">
        <v>42361</v>
      </c>
      <c r="C1089" s="46">
        <f>VLOOKUP(시뮬레이션!B1089,시뮬레이션!$K:$Q,6,0)</f>
        <v>328.01699355359335</v>
      </c>
      <c r="D1089" s="46">
        <f>VLOOKUP(시뮬레이션!B1089,시뮬레이션!$K:$Q,7,0)</f>
        <v>73.336200153469406</v>
      </c>
      <c r="F1089" s="5">
        <f t="shared" si="55"/>
        <v>42361</v>
      </c>
      <c r="G1089" s="7">
        <f>C1089*시뮬레이션!D1089*시뮬레이션!F1089</f>
        <v>35034881.033647373</v>
      </c>
      <c r="H1089" s="2">
        <f>D1089*시뮬레이션!E1089*시뮬레이션!D1089</f>
        <v>3703081.3290595417</v>
      </c>
      <c r="J1089" s="5">
        <f t="shared" si="56"/>
        <v>42361</v>
      </c>
      <c r="K1089" s="2">
        <f t="shared" si="57"/>
        <v>38737962.362706915</v>
      </c>
      <c r="L1089" s="2">
        <f>$C$2*시뮬레이션!F1089*시뮬레이션!D1089</f>
        <v>38343350.130247988</v>
      </c>
    </row>
    <row r="1090" spans="2:12" x14ac:dyDescent="0.3">
      <c r="B1090" s="1">
        <v>42362</v>
      </c>
      <c r="C1090" s="46">
        <f>VLOOKUP(시뮬레이션!B1090,시뮬레이션!$K:$Q,6,0)</f>
        <v>328.01699355359335</v>
      </c>
      <c r="D1090" s="46">
        <f>VLOOKUP(시뮬레이션!B1090,시뮬레이션!$K:$Q,7,0)</f>
        <v>73.336200153469406</v>
      </c>
      <c r="F1090" s="5">
        <f t="shared" si="55"/>
        <v>42362</v>
      </c>
      <c r="G1090" s="7">
        <f>C1090*시뮬레이션!D1090*시뮬레이션!F1090</f>
        <v>34937246.611507647</v>
      </c>
      <c r="H1090" s="2">
        <f>D1090*시뮬레이션!E1090*시뮬레이션!D1090</f>
        <v>3693135.0124337832</v>
      </c>
      <c r="J1090" s="5">
        <f t="shared" si="56"/>
        <v>42362</v>
      </c>
      <c r="K1090" s="2">
        <f t="shared" si="57"/>
        <v>38630381.623941429</v>
      </c>
      <c r="L1090" s="2">
        <f>$C$2*시뮬레이션!F1090*시뮬레이션!D1090</f>
        <v>38236495.740496449</v>
      </c>
    </row>
    <row r="1091" spans="2:12" x14ac:dyDescent="0.3">
      <c r="B1091" s="1">
        <v>42363</v>
      </c>
      <c r="C1091" s="46">
        <f>VLOOKUP(시뮬레이션!B1091,시뮬레이션!$K:$Q,6,0)</f>
        <v>328.01699355359335</v>
      </c>
      <c r="D1091" s="46">
        <f>VLOOKUP(시뮬레이션!B1091,시뮬레이션!$K:$Q,7,0)</f>
        <v>73.336200153469406</v>
      </c>
      <c r="F1091" s="5">
        <f t="shared" ref="F1091:F1154" si="58">B1091</f>
        <v>42363</v>
      </c>
      <c r="G1091" s="7">
        <f>C1091*시뮬레이션!D1091*시뮬레이션!F1091</f>
        <v>34940238.454505846</v>
      </c>
      <c r="H1091" s="2">
        <f>D1091*시뮬레이션!E1091*시뮬레이션!D1091</f>
        <v>3693451.2731927154</v>
      </c>
      <c r="J1091" s="5">
        <f t="shared" ref="J1091:J1154" si="59">B1091</f>
        <v>42363</v>
      </c>
      <c r="K1091" s="2">
        <f t="shared" ref="K1091:K1154" si="60">SUM(G1091:H1091)</f>
        <v>38633689.727698565</v>
      </c>
      <c r="L1091" s="2">
        <f>$C$2*시뮬레이션!F1091*시뮬레이션!D1091</f>
        <v>38239770.113927439</v>
      </c>
    </row>
    <row r="1092" spans="2:12" x14ac:dyDescent="0.3">
      <c r="B1092" s="1">
        <v>42364</v>
      </c>
      <c r="C1092" s="46">
        <f>VLOOKUP(시뮬레이션!B1092,시뮬레이션!$K:$Q,6,0)</f>
        <v>328.01699355359335</v>
      </c>
      <c r="D1092" s="46">
        <f>VLOOKUP(시뮬레이션!B1092,시뮬레이션!$K:$Q,7,0)</f>
        <v>73.336200153469406</v>
      </c>
      <c r="F1092" s="5">
        <f t="shared" si="58"/>
        <v>42364</v>
      </c>
      <c r="G1092" s="7">
        <f>C1092*시뮬레이션!D1092*시뮬레이션!F1092</f>
        <v>34940238.454505846</v>
      </c>
      <c r="H1092" s="2">
        <f>D1092*시뮬레이션!E1092*시뮬레이션!D1092</f>
        <v>3693451.2731927154</v>
      </c>
      <c r="J1092" s="5">
        <f t="shared" si="59"/>
        <v>42364</v>
      </c>
      <c r="K1092" s="2">
        <f t="shared" si="60"/>
        <v>38633689.727698565</v>
      </c>
      <c r="L1092" s="2">
        <f>$C$2*시뮬레이션!F1092*시뮬레이션!D1092</f>
        <v>38239770.113927439</v>
      </c>
    </row>
    <row r="1093" spans="2:12" x14ac:dyDescent="0.3">
      <c r="B1093" s="1">
        <v>42365</v>
      </c>
      <c r="C1093" s="46">
        <f>VLOOKUP(시뮬레이션!B1093,시뮬레이션!$K:$Q,6,0)</f>
        <v>328.01699355359335</v>
      </c>
      <c r="D1093" s="46">
        <f>VLOOKUP(시뮬레이션!B1093,시뮬레이션!$K:$Q,7,0)</f>
        <v>73.336200153469406</v>
      </c>
      <c r="F1093" s="5">
        <f t="shared" si="58"/>
        <v>42365</v>
      </c>
      <c r="G1093" s="7">
        <f>C1093*시뮬레이션!D1093*시뮬레이션!F1093</f>
        <v>34940238.454505846</v>
      </c>
      <c r="H1093" s="2">
        <f>D1093*시뮬레이션!E1093*시뮬레이션!D1093</f>
        <v>3693451.2731927154</v>
      </c>
      <c r="J1093" s="5">
        <f t="shared" si="59"/>
        <v>42365</v>
      </c>
      <c r="K1093" s="2">
        <f t="shared" si="60"/>
        <v>38633689.727698565</v>
      </c>
      <c r="L1093" s="2">
        <f>$C$2*시뮬레이션!F1093*시뮬레이션!D1093</f>
        <v>38239770.113927439</v>
      </c>
    </row>
    <row r="1094" spans="2:12" x14ac:dyDescent="0.3">
      <c r="B1094" s="1">
        <v>42366</v>
      </c>
      <c r="C1094" s="46">
        <f>VLOOKUP(시뮬레이션!B1094,시뮬레이션!$K:$Q,6,0)</f>
        <v>328.01699355359335</v>
      </c>
      <c r="D1094" s="46">
        <f>VLOOKUP(시뮬레이션!B1094,시뮬레이션!$K:$Q,7,0)</f>
        <v>73.336200153469406</v>
      </c>
      <c r="F1094" s="5">
        <f t="shared" si="58"/>
        <v>42366</v>
      </c>
      <c r="G1094" s="7">
        <f>C1094*시뮬레이션!D1094*시뮬레이션!F1094</f>
        <v>34729320.739506446</v>
      </c>
      <c r="H1094" s="2">
        <f>D1094*시뮬레이션!E1094*시뮬레이션!D1094</f>
        <v>3679434.4870996419</v>
      </c>
      <c r="J1094" s="5">
        <f t="shared" si="59"/>
        <v>42366</v>
      </c>
      <c r="K1094" s="2">
        <f t="shared" si="60"/>
        <v>38408755.226606086</v>
      </c>
      <c r="L1094" s="2">
        <f>$C$2*시뮬레이션!F1094*시뮬레이션!D1094</f>
        <v>38008934.684883833</v>
      </c>
    </row>
    <row r="1095" spans="2:12" x14ac:dyDescent="0.3">
      <c r="B1095" s="1">
        <v>42367</v>
      </c>
      <c r="C1095" s="46">
        <f>VLOOKUP(시뮬레이션!B1095,시뮬레이션!$K:$Q,6,0)</f>
        <v>328.01699355359335</v>
      </c>
      <c r="D1095" s="46">
        <f>VLOOKUP(시뮬레이션!B1095,시뮬레이션!$K:$Q,7,0)</f>
        <v>73.336200153469406</v>
      </c>
      <c r="F1095" s="5">
        <f t="shared" si="58"/>
        <v>42367</v>
      </c>
      <c r="G1095" s="7">
        <f>C1095*시뮬레이션!D1095*시뮬레이션!F1095</f>
        <v>35262657.182030469</v>
      </c>
      <c r="H1095" s="2">
        <f>D1095*시뮬레이션!E1095*시뮬레이션!D1095</f>
        <v>3738513.2444086601</v>
      </c>
      <c r="J1095" s="5">
        <f t="shared" si="59"/>
        <v>42367</v>
      </c>
      <c r="K1095" s="2">
        <f t="shared" si="60"/>
        <v>39001170.426439129</v>
      </c>
      <c r="L1095" s="2">
        <f>$C$2*시뮬레이션!F1095*시뮬레이션!D1095</f>
        <v>38592635.994823471</v>
      </c>
    </row>
    <row r="1096" spans="2:12" x14ac:dyDescent="0.3">
      <c r="B1096" s="1">
        <v>42368</v>
      </c>
      <c r="C1096" s="46">
        <f>VLOOKUP(시뮬레이션!B1096,시뮬레이션!$K:$Q,6,0)</f>
        <v>328.01699355359335</v>
      </c>
      <c r="D1096" s="46">
        <f>VLOOKUP(시뮬레이션!B1096,시뮬레이션!$K:$Q,7,0)</f>
        <v>73.336200153469406</v>
      </c>
      <c r="F1096" s="5">
        <f t="shared" si="58"/>
        <v>42368</v>
      </c>
      <c r="G1096" s="7">
        <f>C1096*시뮬레이션!D1096*시뮬레이션!F1096</f>
        <v>35033842.531845786</v>
      </c>
      <c r="H1096" s="2">
        <f>D1096*시뮬레이션!E1096*시뮬레이션!D1096</f>
        <v>3716473.7044443148</v>
      </c>
      <c r="J1096" s="5">
        <f t="shared" si="59"/>
        <v>42368</v>
      </c>
      <c r="K1096" s="2">
        <f t="shared" si="60"/>
        <v>38750316.236290097</v>
      </c>
      <c r="L1096" s="2">
        <f>$C$2*시뮬레이션!F1096*시뮬레이션!D1096</f>
        <v>38342213.559007712</v>
      </c>
    </row>
    <row r="1097" spans="2:12" x14ac:dyDescent="0.3">
      <c r="B1097" s="1">
        <v>42369</v>
      </c>
      <c r="C1097" s="46">
        <f>VLOOKUP(시뮬레이션!B1097,시뮬레이션!$K:$Q,6,0)</f>
        <v>328.01699355359335</v>
      </c>
      <c r="D1097" s="46">
        <f>VLOOKUP(시뮬레이션!B1097,시뮬레이션!$K:$Q,7,0)</f>
        <v>73.336200153469406</v>
      </c>
      <c r="F1097" s="5">
        <f t="shared" si="58"/>
        <v>42369</v>
      </c>
      <c r="G1097" s="7">
        <f>C1097*시뮬레이션!D1097*시뮬레이션!F1097</f>
        <v>34550983.804417245</v>
      </c>
      <c r="H1097" s="2">
        <f>D1097*시뮬레이션!E1097*시뮬레이션!D1097</f>
        <v>3655455.5771662164</v>
      </c>
      <c r="J1097" s="5">
        <f t="shared" si="59"/>
        <v>42369</v>
      </c>
      <c r="K1097" s="2">
        <f t="shared" si="60"/>
        <v>38206439.38158346</v>
      </c>
      <c r="L1097" s="2">
        <f>$C$2*시뮬레이션!F1097*시뮬레이션!D1097</f>
        <v>37813756.755302355</v>
      </c>
    </row>
    <row r="1098" spans="2:12" x14ac:dyDescent="0.3">
      <c r="B1098" s="1">
        <v>42370</v>
      </c>
      <c r="C1098" s="46">
        <f>VLOOKUP(시뮬레이션!B1098,시뮬레이션!$K:$Q,6,0)</f>
        <v>289.77312005543206</v>
      </c>
      <c r="D1098" s="46">
        <f>VLOOKUP(시뮬레이션!B1098,시뮬레이션!$K:$Q,7,0)</f>
        <v>153.38337220892379</v>
      </c>
      <c r="F1098" s="5">
        <f t="shared" si="58"/>
        <v>42370</v>
      </c>
      <c r="G1098" s="7">
        <f>C1098*시뮬레이션!D1098*시뮬레이션!F1098</f>
        <v>30522645.395671781</v>
      </c>
      <c r="H1098" s="2">
        <f>D1098*시뮬레이션!E1098*시뮬레이션!D1098</f>
        <v>7645420.7091768309</v>
      </c>
      <c r="J1098" s="5">
        <f t="shared" si="59"/>
        <v>42370</v>
      </c>
      <c r="K1098" s="2">
        <f t="shared" si="60"/>
        <v>38168066.104848608</v>
      </c>
      <c r="L1098" s="2">
        <f>$C$2*시뮬레이션!F1098*시뮬레이션!D1098</f>
        <v>37813756.755302355</v>
      </c>
    </row>
    <row r="1099" spans="2:12" x14ac:dyDescent="0.3">
      <c r="B1099" s="1">
        <v>42371</v>
      </c>
      <c r="C1099" s="46">
        <f>VLOOKUP(시뮬레이션!B1099,시뮬레이션!$K:$Q,6,0)</f>
        <v>289.77312005543206</v>
      </c>
      <c r="D1099" s="46">
        <f>VLOOKUP(시뮬레이션!B1099,시뮬레이션!$K:$Q,7,0)</f>
        <v>153.38337220892379</v>
      </c>
      <c r="F1099" s="5">
        <f t="shared" si="58"/>
        <v>42371</v>
      </c>
      <c r="G1099" s="7">
        <f>C1099*시뮬레이션!D1099*시뮬레이션!F1099</f>
        <v>30522645.395671781</v>
      </c>
      <c r="H1099" s="2">
        <f>D1099*시뮬레이션!E1099*시뮬레이션!D1099</f>
        <v>7645420.7091768309</v>
      </c>
      <c r="J1099" s="5">
        <f t="shared" si="59"/>
        <v>42371</v>
      </c>
      <c r="K1099" s="2">
        <f t="shared" si="60"/>
        <v>38168066.104848608</v>
      </c>
      <c r="L1099" s="2">
        <f>$C$2*시뮬레이션!F1099*시뮬레이션!D1099</f>
        <v>37813756.755302355</v>
      </c>
    </row>
    <row r="1100" spans="2:12" x14ac:dyDescent="0.3">
      <c r="B1100" s="1">
        <v>42372</v>
      </c>
      <c r="C1100" s="46">
        <f>VLOOKUP(시뮬레이션!B1100,시뮬레이션!$K:$Q,6,0)</f>
        <v>289.77312005543206</v>
      </c>
      <c r="D1100" s="46">
        <f>VLOOKUP(시뮬레이션!B1100,시뮬레이션!$K:$Q,7,0)</f>
        <v>153.38337220892379</v>
      </c>
      <c r="F1100" s="5">
        <f t="shared" si="58"/>
        <v>42372</v>
      </c>
      <c r="G1100" s="7">
        <f>C1100*시뮬레이션!D1100*시뮬레이션!F1100</f>
        <v>30522645.395671781</v>
      </c>
      <c r="H1100" s="2">
        <f>D1100*시뮬레이션!E1100*시뮬레이션!D1100</f>
        <v>7645420.7091768309</v>
      </c>
      <c r="J1100" s="5">
        <f t="shared" si="59"/>
        <v>42372</v>
      </c>
      <c r="K1100" s="2">
        <f t="shared" si="60"/>
        <v>38168066.104848608</v>
      </c>
      <c r="L1100" s="2">
        <f>$C$2*시뮬레이션!F1100*시뮬레이션!D1100</f>
        <v>37813756.755302355</v>
      </c>
    </row>
    <row r="1101" spans="2:12" x14ac:dyDescent="0.3">
      <c r="B1101" s="1">
        <v>42373</v>
      </c>
      <c r="C1101" s="46">
        <f>VLOOKUP(시뮬레이션!B1101,시뮬레이션!$K:$Q,6,0)</f>
        <v>289.77312005543206</v>
      </c>
      <c r="D1101" s="46">
        <f>VLOOKUP(시뮬레이션!B1101,시뮬레이션!$K:$Q,7,0)</f>
        <v>153.38337220892379</v>
      </c>
      <c r="F1101" s="5">
        <f t="shared" si="58"/>
        <v>42373</v>
      </c>
      <c r="G1101" s="7">
        <f>C1101*시뮬레이션!D1101*시뮬레이션!F1101</f>
        <v>30560435.287804451</v>
      </c>
      <c r="H1101" s="2">
        <f>D1101*시뮬레이션!E1101*시뮬레이션!D1101</f>
        <v>7644341.4172521615</v>
      </c>
      <c r="J1101" s="5">
        <f t="shared" si="59"/>
        <v>42373</v>
      </c>
      <c r="K1101" s="2">
        <f t="shared" si="60"/>
        <v>38204776.705056615</v>
      </c>
      <c r="L1101" s="2">
        <f>$C$2*시뮬레이션!F1101*시뮬레이션!D1101</f>
        <v>37860573.725797206</v>
      </c>
    </row>
    <row r="1102" spans="2:12" x14ac:dyDescent="0.3">
      <c r="B1102" s="1">
        <v>42374</v>
      </c>
      <c r="C1102" s="46">
        <f>VLOOKUP(시뮬레이션!B1102,시뮬레이션!$K:$Q,6,0)</f>
        <v>289.77312005543206</v>
      </c>
      <c r="D1102" s="46">
        <f>VLOOKUP(시뮬레이션!B1102,시뮬레이션!$K:$Q,7,0)</f>
        <v>153.38337220892379</v>
      </c>
      <c r="F1102" s="5">
        <f t="shared" si="58"/>
        <v>42374</v>
      </c>
      <c r="G1102" s="7">
        <f>C1102*시뮬레이션!D1102*시뮬레이션!F1102</f>
        <v>30282819.888774056</v>
      </c>
      <c r="H1102" s="2">
        <f>D1102*시뮬레이션!E1102*시뮬레이션!D1102</f>
        <v>7518010.6128760334</v>
      </c>
      <c r="J1102" s="5">
        <f t="shared" si="59"/>
        <v>42374</v>
      </c>
      <c r="K1102" s="2">
        <f t="shared" si="60"/>
        <v>37800830.501650088</v>
      </c>
      <c r="L1102" s="2">
        <f>$C$2*시뮬레이션!F1102*시뮬레이션!D1102</f>
        <v>37516642.816979252</v>
      </c>
    </row>
    <row r="1103" spans="2:12" x14ac:dyDescent="0.3">
      <c r="B1103" s="1">
        <v>42375</v>
      </c>
      <c r="C1103" s="46">
        <f>VLOOKUP(시뮬레이션!B1103,시뮬레이션!$K:$Q,6,0)</f>
        <v>289.77312005543206</v>
      </c>
      <c r="D1103" s="46">
        <f>VLOOKUP(시뮬레이션!B1103,시뮬레이션!$K:$Q,7,0)</f>
        <v>153.38337220892379</v>
      </c>
      <c r="F1103" s="5">
        <f t="shared" si="58"/>
        <v>42375</v>
      </c>
      <c r="G1103" s="7">
        <f>C1103*시뮬레이션!D1103*시뮬레이션!F1103</f>
        <v>29472442.699412007</v>
      </c>
      <c r="H1103" s="2">
        <f>D1103*시뮬레이션!E1103*시뮬레이션!D1103</f>
        <v>7395842.0731326891</v>
      </c>
      <c r="J1103" s="5">
        <f t="shared" si="59"/>
        <v>42375</v>
      </c>
      <c r="K1103" s="2">
        <f t="shared" si="60"/>
        <v>36868284.772544697</v>
      </c>
      <c r="L1103" s="2">
        <f>$C$2*시뮬레이션!F1103*시뮬레이션!D1103</f>
        <v>36512686.393106252</v>
      </c>
    </row>
    <row r="1104" spans="2:12" x14ac:dyDescent="0.3">
      <c r="B1104" s="1">
        <v>42376</v>
      </c>
      <c r="C1104" s="46">
        <f>VLOOKUP(시뮬레이션!B1104,시뮬레이션!$K:$Q,6,0)</f>
        <v>289.77312005543206</v>
      </c>
      <c r="D1104" s="46">
        <f>VLOOKUP(시뮬레이션!B1104,시뮬레이션!$K:$Q,7,0)</f>
        <v>153.38337220892379</v>
      </c>
      <c r="F1104" s="5">
        <f t="shared" si="58"/>
        <v>42376</v>
      </c>
      <c r="G1104" s="7">
        <f>C1104*시뮬레이션!D1104*시뮬레이션!F1104</f>
        <v>28716994.612914536</v>
      </c>
      <c r="H1104" s="2">
        <f>D1104*시뮬레이션!E1104*시뮬레이션!D1104</f>
        <v>7157748.3516501738</v>
      </c>
      <c r="J1104" s="5">
        <f t="shared" si="59"/>
        <v>42376</v>
      </c>
      <c r="K1104" s="2">
        <f t="shared" si="60"/>
        <v>35874742.964564711</v>
      </c>
      <c r="L1104" s="2">
        <f>$C$2*시뮬레이션!F1104*시뮬레이션!D1104</f>
        <v>35576780.287532434</v>
      </c>
    </row>
    <row r="1105" spans="2:12" x14ac:dyDescent="0.3">
      <c r="B1105" s="1">
        <v>42377</v>
      </c>
      <c r="C1105" s="46">
        <f>VLOOKUP(시뮬레이션!B1105,시뮬레이션!$K:$Q,6,0)</f>
        <v>289.77312005543206</v>
      </c>
      <c r="D1105" s="46">
        <f>VLOOKUP(시뮬레이션!B1105,시뮬레이션!$K:$Q,7,0)</f>
        <v>153.38337220892379</v>
      </c>
      <c r="F1105" s="5">
        <f t="shared" si="58"/>
        <v>42377</v>
      </c>
      <c r="G1105" s="7">
        <f>C1105*시뮬레이션!D1105*시뮬레이션!F1105</f>
        <v>28241684.545344081</v>
      </c>
      <c r="H1105" s="2">
        <f>D1105*시뮬레이션!E1105*시뮬레이션!D1105</f>
        <v>7040048.4924195604</v>
      </c>
      <c r="J1105" s="5">
        <f t="shared" si="59"/>
        <v>42377</v>
      </c>
      <c r="K1105" s="2">
        <f t="shared" si="60"/>
        <v>35281733.03776364</v>
      </c>
      <c r="L1105" s="2">
        <f>$C$2*시뮬레이션!F1105*시뮬레이션!D1105</f>
        <v>34987930.302694477</v>
      </c>
    </row>
    <row r="1106" spans="2:12" x14ac:dyDescent="0.3">
      <c r="B1106" s="1">
        <v>42378</v>
      </c>
      <c r="C1106" s="46">
        <f>VLOOKUP(시뮬레이션!B1106,시뮬레이션!$K:$Q,6,0)</f>
        <v>289.77312005543206</v>
      </c>
      <c r="D1106" s="46">
        <f>VLOOKUP(시뮬레이션!B1106,시뮬레이션!$K:$Q,7,0)</f>
        <v>153.38337220892379</v>
      </c>
      <c r="F1106" s="5">
        <f t="shared" si="58"/>
        <v>42378</v>
      </c>
      <c r="G1106" s="7">
        <f>C1106*시뮬레이션!D1106*시뮬레이션!F1106</f>
        <v>28241684.545344081</v>
      </c>
      <c r="H1106" s="2">
        <f>D1106*시뮬레이션!E1106*시뮬레이션!D1106</f>
        <v>7040048.4924195604</v>
      </c>
      <c r="J1106" s="5">
        <f t="shared" si="59"/>
        <v>42378</v>
      </c>
      <c r="K1106" s="2">
        <f t="shared" si="60"/>
        <v>35281733.03776364</v>
      </c>
      <c r="L1106" s="2">
        <f>$C$2*시뮬레이션!F1106*시뮬레이션!D1106</f>
        <v>34987930.302694477</v>
      </c>
    </row>
    <row r="1107" spans="2:12" x14ac:dyDescent="0.3">
      <c r="B1107" s="1">
        <v>42379</v>
      </c>
      <c r="C1107" s="46">
        <f>VLOOKUP(시뮬레이션!B1107,시뮬레이션!$K:$Q,6,0)</f>
        <v>289.77312005543206</v>
      </c>
      <c r="D1107" s="46">
        <f>VLOOKUP(시뮬레이션!B1107,시뮬레이션!$K:$Q,7,0)</f>
        <v>153.38337220892379</v>
      </c>
      <c r="F1107" s="5">
        <f t="shared" si="58"/>
        <v>42379</v>
      </c>
      <c r="G1107" s="7">
        <f>C1107*시뮬레이션!D1107*시뮬레이션!F1107</f>
        <v>28241684.545344081</v>
      </c>
      <c r="H1107" s="2">
        <f>D1107*시뮬레이션!E1107*시뮬레이션!D1107</f>
        <v>7040048.4924195604</v>
      </c>
      <c r="J1107" s="5">
        <f t="shared" si="59"/>
        <v>42379</v>
      </c>
      <c r="K1107" s="2">
        <f t="shared" si="60"/>
        <v>35281733.03776364</v>
      </c>
      <c r="L1107" s="2">
        <f>$C$2*시뮬레이션!F1107*시뮬레이션!D1107</f>
        <v>34987930.302694477</v>
      </c>
    </row>
    <row r="1108" spans="2:12" x14ac:dyDescent="0.3">
      <c r="B1108" s="1">
        <v>42380</v>
      </c>
      <c r="C1108" s="46">
        <f>VLOOKUP(시뮬레이션!B1108,시뮬레이션!$K:$Q,6,0)</f>
        <v>289.77312005543206</v>
      </c>
      <c r="D1108" s="46">
        <f>VLOOKUP(시뮬레이션!B1108,시뮬레이션!$K:$Q,7,0)</f>
        <v>153.38337220892379</v>
      </c>
      <c r="F1108" s="5">
        <f t="shared" si="58"/>
        <v>42380</v>
      </c>
      <c r="G1108" s="7">
        <f>C1108*시뮬레이션!D1108*시뮬레이션!F1108</f>
        <v>28614461.292114116</v>
      </c>
      <c r="H1108" s="2">
        <f>D1108*시뮬레이션!E1108*시뮬레이션!D1108</f>
        <v>7143847.9447185714</v>
      </c>
      <c r="J1108" s="5">
        <f t="shared" si="59"/>
        <v>42380</v>
      </c>
      <c r="K1108" s="2">
        <f t="shared" si="60"/>
        <v>35758309.236832686</v>
      </c>
      <c r="L1108" s="2">
        <f>$C$2*시뮬레이션!F1108*시뮬레이션!D1108</f>
        <v>35449754.2712157</v>
      </c>
    </row>
    <row r="1109" spans="2:12" x14ac:dyDescent="0.3">
      <c r="B1109" s="1">
        <v>42381</v>
      </c>
      <c r="C1109" s="46">
        <f>VLOOKUP(시뮬레이션!B1109,시뮬레이션!$K:$Q,6,0)</f>
        <v>289.77312005543206</v>
      </c>
      <c r="D1109" s="46">
        <f>VLOOKUP(시뮬레이션!B1109,시뮬레이션!$K:$Q,7,0)</f>
        <v>153.38337220892379</v>
      </c>
      <c r="F1109" s="5">
        <f t="shared" si="58"/>
        <v>42381</v>
      </c>
      <c r="G1109" s="7">
        <f>C1109*시뮬레이션!D1109*시뮬레이션!F1109</f>
        <v>28865945.675610702</v>
      </c>
      <c r="H1109" s="2">
        <f>D1109*시뮬레이션!E1109*시뮬레이션!D1109</f>
        <v>7225954.8437205935</v>
      </c>
      <c r="J1109" s="5">
        <f t="shared" si="59"/>
        <v>42381</v>
      </c>
      <c r="K1109" s="2">
        <f t="shared" si="60"/>
        <v>36091900.519331299</v>
      </c>
      <c r="L1109" s="2">
        <f>$C$2*시뮬레이션!F1109*시뮬레이션!D1109</f>
        <v>35761312.105801217</v>
      </c>
    </row>
    <row r="1110" spans="2:12" x14ac:dyDescent="0.3">
      <c r="B1110" s="1">
        <v>42382</v>
      </c>
      <c r="C1110" s="46">
        <f>VLOOKUP(시뮬레이션!B1110,시뮬레이션!$K:$Q,6,0)</f>
        <v>289.77312005543206</v>
      </c>
      <c r="D1110" s="46">
        <f>VLOOKUP(시뮬레이션!B1110,시뮬레이션!$K:$Q,7,0)</f>
        <v>153.38337220892379</v>
      </c>
      <c r="F1110" s="5">
        <f t="shared" si="58"/>
        <v>42382</v>
      </c>
      <c r="G1110" s="7">
        <f>C1110*시뮬레이션!D1110*시뮬레이션!F1110</f>
        <v>27800482.802416004</v>
      </c>
      <c r="H1110" s="2">
        <f>D1110*시뮬레이션!E1110*시뮬레이션!D1110</f>
        <v>6930789.3307067165</v>
      </c>
      <c r="J1110" s="5">
        <f t="shared" si="59"/>
        <v>42382</v>
      </c>
      <c r="K1110" s="2">
        <f t="shared" si="60"/>
        <v>34731272.13312272</v>
      </c>
      <c r="L1110" s="2">
        <f>$C$2*시뮬레이션!F1110*시뮬레이션!D1110</f>
        <v>34441336.284685038</v>
      </c>
    </row>
    <row r="1111" spans="2:12" x14ac:dyDescent="0.3">
      <c r="B1111" s="1">
        <v>42383</v>
      </c>
      <c r="C1111" s="46">
        <f>VLOOKUP(시뮬레이션!B1111,시뮬레이션!$K:$Q,6,0)</f>
        <v>289.77312005543206</v>
      </c>
      <c r="D1111" s="46">
        <f>VLOOKUP(시뮬레이션!B1111,시뮬레이션!$K:$Q,7,0)</f>
        <v>153.38337220892379</v>
      </c>
      <c r="F1111" s="5">
        <f t="shared" si="58"/>
        <v>42383</v>
      </c>
      <c r="G1111" s="7">
        <f>C1111*시뮬레이션!D1111*시뮬레이션!F1111</f>
        <v>28595320.183782291</v>
      </c>
      <c r="H1111" s="2">
        <f>D1111*시뮬레이션!E1111*시뮬레이션!D1111</f>
        <v>7127826.6021260032</v>
      </c>
      <c r="J1111" s="5">
        <f t="shared" si="59"/>
        <v>42383</v>
      </c>
      <c r="K1111" s="2">
        <f t="shared" si="60"/>
        <v>35723146.785908297</v>
      </c>
      <c r="L1111" s="2">
        <f>$C$2*시뮬레이션!F1111*시뮬레이션!D1111</f>
        <v>35426040.82157515</v>
      </c>
    </row>
    <row r="1112" spans="2:12" x14ac:dyDescent="0.3">
      <c r="B1112" s="1">
        <v>42384</v>
      </c>
      <c r="C1112" s="46">
        <f>VLOOKUP(시뮬레이션!B1112,시뮬레이션!$K:$Q,6,0)</f>
        <v>289.77312005543206</v>
      </c>
      <c r="D1112" s="46">
        <f>VLOOKUP(시뮬레이션!B1112,시뮬레이션!$K:$Q,7,0)</f>
        <v>153.38337220892379</v>
      </c>
      <c r="F1112" s="5">
        <f t="shared" si="58"/>
        <v>42384</v>
      </c>
      <c r="G1112" s="7">
        <f>C1112*시뮬레이션!D1112*시뮬레이션!F1112</f>
        <v>27302711.695877265</v>
      </c>
      <c r="H1112" s="2">
        <f>D1112*시뮬레이션!E1112*시뮬레이션!D1112</f>
        <v>6769592.8661949551</v>
      </c>
      <c r="J1112" s="5">
        <f t="shared" si="59"/>
        <v>42384</v>
      </c>
      <c r="K1112" s="2">
        <f t="shared" si="60"/>
        <v>34072304.562072217</v>
      </c>
      <c r="L1112" s="2">
        <f>$C$2*시뮬레이션!F1112*시뮬레이션!D1112</f>
        <v>33824659.869568579</v>
      </c>
    </row>
    <row r="1113" spans="2:12" x14ac:dyDescent="0.3">
      <c r="B1113" s="1">
        <v>42385</v>
      </c>
      <c r="C1113" s="46">
        <f>VLOOKUP(시뮬레이션!B1113,시뮬레이션!$K:$Q,6,0)</f>
        <v>289.77312005543206</v>
      </c>
      <c r="D1113" s="46">
        <f>VLOOKUP(시뮬레이션!B1113,시뮬레이션!$K:$Q,7,0)</f>
        <v>153.38337220892379</v>
      </c>
      <c r="F1113" s="5">
        <f t="shared" si="58"/>
        <v>42385</v>
      </c>
      <c r="G1113" s="7">
        <f>C1113*시뮬레이션!D1113*시뮬레이션!F1113</f>
        <v>27302711.695877265</v>
      </c>
      <c r="H1113" s="2">
        <f>D1113*시뮬레이션!E1113*시뮬레이션!D1113</f>
        <v>6769592.8661949551</v>
      </c>
      <c r="J1113" s="5">
        <f t="shared" si="59"/>
        <v>42385</v>
      </c>
      <c r="K1113" s="2">
        <f t="shared" si="60"/>
        <v>34072304.562072217</v>
      </c>
      <c r="L1113" s="2">
        <f>$C$2*시뮬레이션!F1113*시뮬레이션!D1113</f>
        <v>33824659.869568579</v>
      </c>
    </row>
    <row r="1114" spans="2:12" x14ac:dyDescent="0.3">
      <c r="B1114" s="1">
        <v>42386</v>
      </c>
      <c r="C1114" s="46">
        <f>VLOOKUP(시뮬레이션!B1114,시뮬레이션!$K:$Q,6,0)</f>
        <v>289.77312005543206</v>
      </c>
      <c r="D1114" s="46">
        <f>VLOOKUP(시뮬레이션!B1114,시뮬레이션!$K:$Q,7,0)</f>
        <v>153.38337220892379</v>
      </c>
      <c r="F1114" s="5">
        <f t="shared" si="58"/>
        <v>42386</v>
      </c>
      <c r="G1114" s="7">
        <f>C1114*시뮬레이션!D1114*시뮬레이션!F1114</f>
        <v>27302711.695877265</v>
      </c>
      <c r="H1114" s="2">
        <f>D1114*시뮬레이션!E1114*시뮬레이션!D1114</f>
        <v>6769592.8661949551</v>
      </c>
      <c r="J1114" s="5">
        <f t="shared" si="59"/>
        <v>42386</v>
      </c>
      <c r="K1114" s="2">
        <f t="shared" si="60"/>
        <v>34072304.562072217</v>
      </c>
      <c r="L1114" s="2">
        <f>$C$2*시뮬레이션!F1114*시뮬레이션!D1114</f>
        <v>33824659.869568579</v>
      </c>
    </row>
    <row r="1115" spans="2:12" x14ac:dyDescent="0.3">
      <c r="B1115" s="1">
        <v>42387</v>
      </c>
      <c r="C1115" s="46">
        <f>VLOOKUP(시뮬레이션!B1115,시뮬레이션!$K:$Q,6,0)</f>
        <v>289.77312005543206</v>
      </c>
      <c r="D1115" s="46">
        <f>VLOOKUP(시뮬레이션!B1115,시뮬레이션!$K:$Q,7,0)</f>
        <v>153.38337220892379</v>
      </c>
      <c r="F1115" s="5">
        <f t="shared" si="58"/>
        <v>42387</v>
      </c>
      <c r="G1115" s="7">
        <f>C1115*시뮬레이션!D1115*시뮬레이션!F1115</f>
        <v>27249827.811694026</v>
      </c>
      <c r="H1115" s="2">
        <f>D1115*시뮬레이션!E1115*시뮬레이션!D1115</f>
        <v>6756480.5288897362</v>
      </c>
      <c r="J1115" s="5">
        <f t="shared" si="59"/>
        <v>42387</v>
      </c>
      <c r="K1115" s="2">
        <f t="shared" si="60"/>
        <v>34006308.340583764</v>
      </c>
      <c r="L1115" s="2">
        <f>$C$2*시뮬레이션!F1115*시뮬레이션!D1115</f>
        <v>33759143.322530888</v>
      </c>
    </row>
    <row r="1116" spans="2:12" x14ac:dyDescent="0.3">
      <c r="B1116" s="1">
        <v>42388</v>
      </c>
      <c r="C1116" s="46">
        <f>VLOOKUP(시뮬레이션!B1116,시뮬레이션!$K:$Q,6,0)</f>
        <v>289.77312005543206</v>
      </c>
      <c r="D1116" s="46">
        <f>VLOOKUP(시뮬레이션!B1116,시뮬레이션!$K:$Q,7,0)</f>
        <v>153.38337220892379</v>
      </c>
      <c r="F1116" s="5">
        <f t="shared" si="58"/>
        <v>42388</v>
      </c>
      <c r="G1116" s="7">
        <f>C1116*시뮬레이션!D1116*시뮬레이션!F1116</f>
        <v>27183862.844438691</v>
      </c>
      <c r="H1116" s="2">
        <f>D1116*시뮬레이션!E1116*시뮬레이션!D1116</f>
        <v>6774237.0347807873</v>
      </c>
      <c r="J1116" s="5">
        <f t="shared" si="59"/>
        <v>42388</v>
      </c>
      <c r="K1116" s="2">
        <f t="shared" si="60"/>
        <v>33958099.87921948</v>
      </c>
      <c r="L1116" s="2">
        <f>$C$2*시뮬레이션!F1116*시뮬레이션!D1116</f>
        <v>33677420.942513376</v>
      </c>
    </row>
    <row r="1117" spans="2:12" x14ac:dyDescent="0.3">
      <c r="B1117" s="1">
        <v>42389</v>
      </c>
      <c r="C1117" s="46">
        <f>VLOOKUP(시뮬레이션!B1117,시뮬레이션!$K:$Q,6,0)</f>
        <v>289.77312005543206</v>
      </c>
      <c r="D1117" s="46">
        <f>VLOOKUP(시뮬레이션!B1117,시뮬레이션!$K:$Q,7,0)</f>
        <v>153.38337220892379</v>
      </c>
      <c r="F1117" s="5">
        <f t="shared" si="58"/>
        <v>42389</v>
      </c>
      <c r="G1117" s="7">
        <f>C1117*시뮬레이션!D1117*시뮬레이션!F1117</f>
        <v>27541328.269318108</v>
      </c>
      <c r="H1117" s="2">
        <f>D1117*시뮬레이션!E1117*시뮬레이션!D1117</f>
        <v>6927107.2037215931</v>
      </c>
      <c r="J1117" s="5">
        <f t="shared" si="59"/>
        <v>42389</v>
      </c>
      <c r="K1117" s="2">
        <f t="shared" si="60"/>
        <v>34468435.473039702</v>
      </c>
      <c r="L1117" s="2">
        <f>$C$2*시뮬레이션!F1117*시뮬레이션!D1117</f>
        <v>34120276.089883327</v>
      </c>
    </row>
    <row r="1118" spans="2:12" x14ac:dyDescent="0.3">
      <c r="B1118" s="1">
        <v>42390</v>
      </c>
      <c r="C1118" s="46">
        <f>VLOOKUP(시뮬레이션!B1118,시뮬레이션!$K:$Q,6,0)</f>
        <v>289.77312005543206</v>
      </c>
      <c r="D1118" s="46">
        <f>VLOOKUP(시뮬레이션!B1118,시뮬레이션!$K:$Q,7,0)</f>
        <v>153.38337220892379</v>
      </c>
      <c r="F1118" s="5">
        <f t="shared" si="58"/>
        <v>42390</v>
      </c>
      <c r="G1118" s="7">
        <f>C1118*시뮬레이션!D1118*시뮬레이션!F1118</f>
        <v>27947045.410170116</v>
      </c>
      <c r="H1118" s="2">
        <f>D1118*시뮬레이션!E1118*시뮬레이션!D1118</f>
        <v>7038796.4793140329</v>
      </c>
      <c r="J1118" s="5">
        <f t="shared" si="59"/>
        <v>42390</v>
      </c>
      <c r="K1118" s="2">
        <f t="shared" si="60"/>
        <v>34985841.889484152</v>
      </c>
      <c r="L1118" s="2">
        <f>$C$2*시뮬레이션!F1118*시뮬레이션!D1118</f>
        <v>34622909.104707472</v>
      </c>
    </row>
    <row r="1119" spans="2:12" x14ac:dyDescent="0.3">
      <c r="B1119" s="1">
        <v>42391</v>
      </c>
      <c r="C1119" s="46">
        <f>VLOOKUP(시뮬레이션!B1119,시뮬레이션!$K:$Q,6,0)</f>
        <v>289.77312005543206</v>
      </c>
      <c r="D1119" s="46">
        <f>VLOOKUP(시뮬레이션!B1119,시뮬레이션!$K:$Q,7,0)</f>
        <v>153.38337220892379</v>
      </c>
      <c r="F1119" s="5">
        <f t="shared" si="58"/>
        <v>42391</v>
      </c>
      <c r="G1119" s="7">
        <f>C1119*시뮬레이션!D1119*시뮬레이션!F1119</f>
        <v>28139340.881050747</v>
      </c>
      <c r="H1119" s="2">
        <f>D1119*시뮬레이션!E1119*시뮬레이션!D1119</f>
        <v>7040728.0514585963</v>
      </c>
      <c r="J1119" s="5">
        <f t="shared" si="59"/>
        <v>42391</v>
      </c>
      <c r="K1119" s="2">
        <f t="shared" si="60"/>
        <v>35180068.93250934</v>
      </c>
      <c r="L1119" s="2">
        <f>$C$2*시뮬레이션!F1119*시뮬레이션!D1119</f>
        <v>34861139.247172691</v>
      </c>
    </row>
    <row r="1120" spans="2:12" x14ac:dyDescent="0.3">
      <c r="B1120" s="1">
        <v>42392</v>
      </c>
      <c r="C1120" s="46">
        <f>VLOOKUP(시뮬레이션!B1120,시뮬레이션!$K:$Q,6,0)</f>
        <v>289.77312005543206</v>
      </c>
      <c r="D1120" s="46">
        <f>VLOOKUP(시뮬레이션!B1120,시뮬레이션!$K:$Q,7,0)</f>
        <v>153.38337220892379</v>
      </c>
      <c r="F1120" s="5">
        <f t="shared" si="58"/>
        <v>42392</v>
      </c>
      <c r="G1120" s="7">
        <f>C1120*시뮬레이션!D1120*시뮬레이션!F1120</f>
        <v>28139340.881050747</v>
      </c>
      <c r="H1120" s="2">
        <f>D1120*시뮬레이션!E1120*시뮬레이션!D1120</f>
        <v>7040728.0514585963</v>
      </c>
      <c r="J1120" s="5">
        <f t="shared" si="59"/>
        <v>42392</v>
      </c>
      <c r="K1120" s="2">
        <f t="shared" si="60"/>
        <v>35180068.93250934</v>
      </c>
      <c r="L1120" s="2">
        <f>$C$2*시뮬레이션!F1120*시뮬레이션!D1120</f>
        <v>34861139.247172691</v>
      </c>
    </row>
    <row r="1121" spans="2:12" x14ac:dyDescent="0.3">
      <c r="B1121" s="1">
        <v>42393</v>
      </c>
      <c r="C1121" s="46">
        <f>VLOOKUP(시뮬레이션!B1121,시뮬레이션!$K:$Q,6,0)</f>
        <v>289.77312005543206</v>
      </c>
      <c r="D1121" s="46">
        <f>VLOOKUP(시뮬레이션!B1121,시뮬레이션!$K:$Q,7,0)</f>
        <v>153.38337220892379</v>
      </c>
      <c r="F1121" s="5">
        <f t="shared" si="58"/>
        <v>42393</v>
      </c>
      <c r="G1121" s="7">
        <f>C1121*시뮬레이션!D1121*시뮬레이션!F1121</f>
        <v>28139340.881050747</v>
      </c>
      <c r="H1121" s="2">
        <f>D1121*시뮬레이션!E1121*시뮬레이션!D1121</f>
        <v>7040728.0514585963</v>
      </c>
      <c r="J1121" s="5">
        <f t="shared" si="59"/>
        <v>42393</v>
      </c>
      <c r="K1121" s="2">
        <f t="shared" si="60"/>
        <v>35180068.93250934</v>
      </c>
      <c r="L1121" s="2">
        <f>$C$2*시뮬레이션!F1121*시뮬레이션!D1121</f>
        <v>34861139.247172691</v>
      </c>
    </row>
    <row r="1122" spans="2:12" x14ac:dyDescent="0.3">
      <c r="B1122" s="1">
        <v>42394</v>
      </c>
      <c r="C1122" s="46">
        <f>VLOOKUP(시뮬레이션!B1122,시뮬레이션!$K:$Q,6,0)</f>
        <v>289.77312005543206</v>
      </c>
      <c r="D1122" s="46">
        <f>VLOOKUP(시뮬레이션!B1122,시뮬레이션!$K:$Q,7,0)</f>
        <v>153.38337220892379</v>
      </c>
      <c r="F1122" s="5">
        <f t="shared" si="58"/>
        <v>42394</v>
      </c>
      <c r="G1122" s="7">
        <f>C1122*시뮬레이션!D1122*시뮬레이션!F1122</f>
        <v>27611094.915022019</v>
      </c>
      <c r="H1122" s="2">
        <f>D1122*시뮬레이션!E1122*시뮬레이션!D1122</f>
        <v>6963509.8376245359</v>
      </c>
      <c r="J1122" s="5">
        <f t="shared" si="59"/>
        <v>42394</v>
      </c>
      <c r="K1122" s="2">
        <f t="shared" si="60"/>
        <v>34574604.752646558</v>
      </c>
      <c r="L1122" s="2">
        <f>$C$2*시뮬레이션!F1122*시뮬레이션!D1122</f>
        <v>34206708.276087448</v>
      </c>
    </row>
    <row r="1123" spans="2:12" x14ac:dyDescent="0.3">
      <c r="B1123" s="1">
        <v>42395</v>
      </c>
      <c r="C1123" s="46">
        <f>VLOOKUP(시뮬레이션!B1123,시뮬레이션!$K:$Q,6,0)</f>
        <v>289.77312005543206</v>
      </c>
      <c r="D1123" s="46">
        <f>VLOOKUP(시뮬레이션!B1123,시뮬레이션!$K:$Q,7,0)</f>
        <v>153.38337220892379</v>
      </c>
      <c r="F1123" s="5">
        <f t="shared" si="58"/>
        <v>42395</v>
      </c>
      <c r="G1123" s="7">
        <f>C1123*시뮬레이션!D1123*시뮬레이션!F1123</f>
        <v>28100524.032980606</v>
      </c>
      <c r="H1123" s="2">
        <f>D1123*시뮬레이션!E1123*시뮬레이션!D1123</f>
        <v>7072730.0339693082</v>
      </c>
      <c r="J1123" s="5">
        <f t="shared" si="59"/>
        <v>42395</v>
      </c>
      <c r="K1123" s="2">
        <f t="shared" si="60"/>
        <v>35173254.066949911</v>
      </c>
      <c r="L1123" s="2">
        <f>$C$2*시뮬레이션!F1123*시뮬레이션!D1123</f>
        <v>34813050.00615494</v>
      </c>
    </row>
    <row r="1124" spans="2:12" x14ac:dyDescent="0.3">
      <c r="B1124" s="1">
        <v>42396</v>
      </c>
      <c r="C1124" s="46">
        <f>VLOOKUP(시뮬레이션!B1124,시뮬레이션!$K:$Q,6,0)</f>
        <v>289.77312005543206</v>
      </c>
      <c r="D1124" s="46">
        <f>VLOOKUP(시뮬레이션!B1124,시뮬레이션!$K:$Q,7,0)</f>
        <v>153.38337220892379</v>
      </c>
      <c r="F1124" s="5">
        <f t="shared" si="58"/>
        <v>42396</v>
      </c>
      <c r="G1124" s="7">
        <f>C1124*시뮬레이션!D1124*시뮬레이션!F1124</f>
        <v>27731050.265119519</v>
      </c>
      <c r="H1124" s="2">
        <f>D1124*시뮬레이션!E1124*시뮬레이션!D1124</f>
        <v>6981399.6976556648</v>
      </c>
      <c r="J1124" s="5">
        <f t="shared" si="59"/>
        <v>42396</v>
      </c>
      <c r="K1124" s="2">
        <f t="shared" si="60"/>
        <v>34712449.962775186</v>
      </c>
      <c r="L1124" s="2">
        <f>$C$2*시뮬레이션!F1124*시뮬레이션!D1124</f>
        <v>34355318.017192237</v>
      </c>
    </row>
    <row r="1125" spans="2:12" x14ac:dyDescent="0.3">
      <c r="B1125" s="1">
        <v>42397</v>
      </c>
      <c r="C1125" s="46">
        <f>VLOOKUP(시뮬레이션!B1125,시뮬레이션!$K:$Q,6,0)</f>
        <v>289.77312005543206</v>
      </c>
      <c r="D1125" s="46">
        <f>VLOOKUP(시뮬레이션!B1125,시뮬레이션!$K:$Q,7,0)</f>
        <v>153.38337220892379</v>
      </c>
      <c r="F1125" s="5">
        <f t="shared" si="58"/>
        <v>42397</v>
      </c>
      <c r="G1125" s="7">
        <f>C1125*시뮬레이션!D1125*시뮬레이션!F1125</f>
        <v>27816807.316020891</v>
      </c>
      <c r="H1125" s="2">
        <f>D1125*시뮬레이션!E1125*시뮬레이션!D1125</f>
        <v>7012180.001019313</v>
      </c>
      <c r="J1125" s="5">
        <f t="shared" si="59"/>
        <v>42397</v>
      </c>
      <c r="K1125" s="2">
        <f t="shared" si="60"/>
        <v>34828987.317040205</v>
      </c>
      <c r="L1125" s="2">
        <f>$C$2*시뮬레이션!F1125*시뮬레이션!D1125</f>
        <v>34461560.324200667</v>
      </c>
    </row>
    <row r="1126" spans="2:12" x14ac:dyDescent="0.3">
      <c r="B1126" s="1">
        <v>42398</v>
      </c>
      <c r="C1126" s="46">
        <f>VLOOKUP(시뮬레이션!B1126,시뮬레이션!$K:$Q,6,0)</f>
        <v>289.77312005543206</v>
      </c>
      <c r="D1126" s="46">
        <f>VLOOKUP(시뮬레이션!B1126,시뮬레이션!$K:$Q,7,0)</f>
        <v>153.38337220892379</v>
      </c>
      <c r="F1126" s="5">
        <f t="shared" si="58"/>
        <v>42398</v>
      </c>
      <c r="G1126" s="7">
        <f>C1126*시뮬레이션!D1126*시뮬레이션!F1126</f>
        <v>28852586.700116467</v>
      </c>
      <c r="H1126" s="2">
        <f>D1126*시뮬레이션!E1126*시뮬레이션!D1126</f>
        <v>7282958.7391435998</v>
      </c>
      <c r="J1126" s="5">
        <f t="shared" si="59"/>
        <v>42398</v>
      </c>
      <c r="K1126" s="2">
        <f t="shared" si="60"/>
        <v>36135545.439260066</v>
      </c>
      <c r="L1126" s="2">
        <f>$C$2*시뮬레이션!F1126*시뮬레이션!D1126</f>
        <v>35744761.99871546</v>
      </c>
    </row>
    <row r="1127" spans="2:12" x14ac:dyDescent="0.3">
      <c r="B1127" s="1">
        <v>42399</v>
      </c>
      <c r="C1127" s="46">
        <f>VLOOKUP(시뮬레이션!B1127,시뮬레이션!$K:$Q,6,0)</f>
        <v>289.77312005543206</v>
      </c>
      <c r="D1127" s="46">
        <f>VLOOKUP(시뮬레이션!B1127,시뮬레이션!$K:$Q,7,0)</f>
        <v>153.38337220892379</v>
      </c>
      <c r="F1127" s="5">
        <f t="shared" si="58"/>
        <v>42399</v>
      </c>
      <c r="G1127" s="7">
        <f>C1127*시뮬레이션!D1127*시뮬레이션!F1127</f>
        <v>28852586.700116467</v>
      </c>
      <c r="H1127" s="2">
        <f>D1127*시뮬레이션!E1127*시뮬레이션!D1127</f>
        <v>7282958.7391435998</v>
      </c>
      <c r="J1127" s="5">
        <f t="shared" si="59"/>
        <v>42399</v>
      </c>
      <c r="K1127" s="2">
        <f t="shared" si="60"/>
        <v>36135545.439260066</v>
      </c>
      <c r="L1127" s="2">
        <f>$C$2*시뮬레이션!F1127*시뮬레이션!D1127</f>
        <v>35744761.99871546</v>
      </c>
    </row>
    <row r="1128" spans="2:12" x14ac:dyDescent="0.3">
      <c r="B1128" s="1">
        <v>42400</v>
      </c>
      <c r="C1128" s="46">
        <f>VLOOKUP(시뮬레이션!B1128,시뮬레이션!$K:$Q,6,0)</f>
        <v>289.77312005543206</v>
      </c>
      <c r="D1128" s="46">
        <f>VLOOKUP(시뮬레이션!B1128,시뮬레이션!$K:$Q,7,0)</f>
        <v>153.38337220892379</v>
      </c>
      <c r="F1128" s="5">
        <f t="shared" si="58"/>
        <v>42400</v>
      </c>
      <c r="G1128" s="7">
        <f>C1128*시뮬레이션!D1128*시뮬레이션!F1128</f>
        <v>28852586.700116467</v>
      </c>
      <c r="H1128" s="2">
        <f>D1128*시뮬레이션!E1128*시뮬레이션!D1128</f>
        <v>7282958.7391435998</v>
      </c>
      <c r="J1128" s="5">
        <f t="shared" si="59"/>
        <v>42400</v>
      </c>
      <c r="K1128" s="2">
        <f t="shared" si="60"/>
        <v>36135545.439260066</v>
      </c>
      <c r="L1128" s="2">
        <f>$C$2*시뮬레이션!F1128*시뮬레이션!D1128</f>
        <v>35744761.99871546</v>
      </c>
    </row>
    <row r="1129" spans="2:12" x14ac:dyDescent="0.3">
      <c r="B1129" s="1">
        <v>42401</v>
      </c>
      <c r="C1129" s="46">
        <f>VLOOKUP(시뮬레이션!B1129,시뮬레이션!$K:$Q,6,0)</f>
        <v>289.77312005543206</v>
      </c>
      <c r="D1129" s="46">
        <f>VLOOKUP(시뮬레이션!B1129,시뮬레이션!$K:$Q,7,0)</f>
        <v>153.38337220892379</v>
      </c>
      <c r="F1129" s="5">
        <f t="shared" si="58"/>
        <v>42401</v>
      </c>
      <c r="G1129" s="7">
        <f>C1129*시뮬레이션!D1129*시뮬레이션!F1129</f>
        <v>29011369.040343322</v>
      </c>
      <c r="H1129" s="2">
        <f>D1129*시뮬레이션!E1129*시뮬레이션!D1129</f>
        <v>7384576.8754585255</v>
      </c>
      <c r="J1129" s="5">
        <f t="shared" si="59"/>
        <v>42401</v>
      </c>
      <c r="K1129" s="2">
        <f t="shared" si="60"/>
        <v>36395945.915801845</v>
      </c>
      <c r="L1129" s="2">
        <f>$C$2*시뮬레이션!F1129*시뮬레이션!D1129</f>
        <v>35941473.545586407</v>
      </c>
    </row>
    <row r="1130" spans="2:12" x14ac:dyDescent="0.3">
      <c r="B1130" s="1">
        <v>42402</v>
      </c>
      <c r="C1130" s="46">
        <f>VLOOKUP(시뮬레이션!B1130,시뮬레이션!$K:$Q,6,0)</f>
        <v>289.77312005543206</v>
      </c>
      <c r="D1130" s="46">
        <f>VLOOKUP(시뮬레이션!B1130,시뮬레이션!$K:$Q,7,0)</f>
        <v>153.38337220892379</v>
      </c>
      <c r="F1130" s="5">
        <f t="shared" si="58"/>
        <v>42402</v>
      </c>
      <c r="G1130" s="7">
        <f>C1130*시뮬레이션!D1130*시뮬레이션!F1130</f>
        <v>28219519.074958242</v>
      </c>
      <c r="H1130" s="2">
        <f>D1130*시뮬레이션!E1130*시뮬레이션!D1130</f>
        <v>7143461.7934512235</v>
      </c>
      <c r="J1130" s="5">
        <f t="shared" si="59"/>
        <v>42402</v>
      </c>
      <c r="K1130" s="2">
        <f t="shared" si="60"/>
        <v>35362980.86840947</v>
      </c>
      <c r="L1130" s="2">
        <f>$C$2*시뮬레이션!F1130*시뮬레이션!D1130</f>
        <v>34960470.045083396</v>
      </c>
    </row>
    <row r="1131" spans="2:12" x14ac:dyDescent="0.3">
      <c r="B1131" s="1">
        <v>42403</v>
      </c>
      <c r="C1131" s="46">
        <f>VLOOKUP(시뮬레이션!B1131,시뮬레이션!$K:$Q,6,0)</f>
        <v>289.77312005543206</v>
      </c>
      <c r="D1131" s="46">
        <f>VLOOKUP(시뮬레이션!B1131,시뮬레이션!$K:$Q,7,0)</f>
        <v>153.38337220892379</v>
      </c>
      <c r="F1131" s="5">
        <f t="shared" si="58"/>
        <v>42403</v>
      </c>
      <c r="G1131" s="7">
        <f>C1131*시뮬레이션!D1131*시뮬레이션!F1131</f>
        <v>28562418.329525281</v>
      </c>
      <c r="H1131" s="2">
        <f>D1131*시뮬레이션!E1131*시뮬레이션!D1131</f>
        <v>7226583.0468910122</v>
      </c>
      <c r="J1131" s="5">
        <f t="shared" si="59"/>
        <v>42403</v>
      </c>
      <c r="K1131" s="2">
        <f t="shared" si="60"/>
        <v>35789001.376416296</v>
      </c>
      <c r="L1131" s="2">
        <f>$C$2*시뮬레이션!F1131*시뮬레이션!D1131</f>
        <v>35385279.521316119</v>
      </c>
    </row>
    <row r="1132" spans="2:12" x14ac:dyDescent="0.3">
      <c r="B1132" s="1">
        <v>42404</v>
      </c>
      <c r="C1132" s="46">
        <f>VLOOKUP(시뮬레이션!B1132,시뮬레이션!$K:$Q,6,0)</f>
        <v>289.77312005543206</v>
      </c>
      <c r="D1132" s="46">
        <f>VLOOKUP(시뮬레이션!B1132,시뮬레이션!$K:$Q,7,0)</f>
        <v>153.38337220892379</v>
      </c>
      <c r="F1132" s="5">
        <f t="shared" si="58"/>
        <v>42404</v>
      </c>
      <c r="G1132" s="7">
        <f>C1132*시뮬레이션!D1132*시뮬레이션!F1132</f>
        <v>28647174.64895653</v>
      </c>
      <c r="H1132" s="2">
        <f>D1132*시뮬레이션!E1132*시뮬레이션!D1132</f>
        <v>7296145.7926050238</v>
      </c>
      <c r="J1132" s="5">
        <f t="shared" si="59"/>
        <v>42404</v>
      </c>
      <c r="K1132" s="2">
        <f t="shared" si="60"/>
        <v>35943320.44156155</v>
      </c>
      <c r="L1132" s="2">
        <f>$C$2*시뮬레이션!F1132*시뮬레이션!D1132</f>
        <v>35490282.046651043</v>
      </c>
    </row>
    <row r="1133" spans="2:12" x14ac:dyDescent="0.3">
      <c r="B1133" s="1">
        <v>42405</v>
      </c>
      <c r="C1133" s="46">
        <f>VLOOKUP(시뮬레이션!B1133,시뮬레이션!$K:$Q,6,0)</f>
        <v>289.77312005543206</v>
      </c>
      <c r="D1133" s="46">
        <f>VLOOKUP(시뮬레이션!B1133,시뮬레이션!$K:$Q,7,0)</f>
        <v>153.38337220892379</v>
      </c>
      <c r="F1133" s="5">
        <f t="shared" si="58"/>
        <v>42405</v>
      </c>
      <c r="G1133" s="7">
        <f>C1133*시뮬레이션!D1133*시뮬레이션!F1133</f>
        <v>27559002.980775893</v>
      </c>
      <c r="H1133" s="2">
        <f>D1133*시뮬레이션!E1133*시뮬레이션!D1133</f>
        <v>6965286.0002984125</v>
      </c>
      <c r="J1133" s="5">
        <f t="shared" si="59"/>
        <v>42405</v>
      </c>
      <c r="K1133" s="2">
        <f t="shared" si="60"/>
        <v>34524288.981074303</v>
      </c>
      <c r="L1133" s="2">
        <f>$C$2*시뮬레이션!F1133*시뮬레이션!D1133</f>
        <v>34142172.85640277</v>
      </c>
    </row>
    <row r="1134" spans="2:12" x14ac:dyDescent="0.3">
      <c r="B1134" s="1">
        <v>42406</v>
      </c>
      <c r="C1134" s="46">
        <f>VLOOKUP(시뮬레이션!B1134,시뮬레이션!$K:$Q,6,0)</f>
        <v>289.77312005543206</v>
      </c>
      <c r="D1134" s="46">
        <f>VLOOKUP(시뮬레이션!B1134,시뮬레이션!$K:$Q,7,0)</f>
        <v>153.38337220892379</v>
      </c>
      <c r="F1134" s="5">
        <f t="shared" si="58"/>
        <v>42406</v>
      </c>
      <c r="G1134" s="7">
        <f>C1134*시뮬레이션!D1134*시뮬레이션!F1134</f>
        <v>27559002.980775893</v>
      </c>
      <c r="H1134" s="2">
        <f>D1134*시뮬레이션!E1134*시뮬레이션!D1134</f>
        <v>6965286.0002984125</v>
      </c>
      <c r="J1134" s="5">
        <f t="shared" si="59"/>
        <v>42406</v>
      </c>
      <c r="K1134" s="2">
        <f t="shared" si="60"/>
        <v>34524288.981074303</v>
      </c>
      <c r="L1134" s="2">
        <f>$C$2*시뮬레이션!F1134*시뮬레이션!D1134</f>
        <v>34142172.85640277</v>
      </c>
    </row>
    <row r="1135" spans="2:12" x14ac:dyDescent="0.3">
      <c r="B1135" s="1">
        <v>42407</v>
      </c>
      <c r="C1135" s="46">
        <f>VLOOKUP(시뮬레이션!B1135,시뮬레이션!$K:$Q,6,0)</f>
        <v>289.77312005543206</v>
      </c>
      <c r="D1135" s="46">
        <f>VLOOKUP(시뮬레이션!B1135,시뮬레이션!$K:$Q,7,0)</f>
        <v>153.38337220892379</v>
      </c>
      <c r="F1135" s="5">
        <f t="shared" si="58"/>
        <v>42407</v>
      </c>
      <c r="G1135" s="7">
        <f>C1135*시뮬레이션!D1135*시뮬레이션!F1135</f>
        <v>27559002.980775893</v>
      </c>
      <c r="H1135" s="2">
        <f>D1135*시뮬레이션!E1135*시뮬레이션!D1135</f>
        <v>6965286.0002984125</v>
      </c>
      <c r="J1135" s="5">
        <f t="shared" si="59"/>
        <v>42407</v>
      </c>
      <c r="K1135" s="2">
        <f t="shared" si="60"/>
        <v>34524288.981074303</v>
      </c>
      <c r="L1135" s="2">
        <f>$C$2*시뮬레이션!F1135*시뮬레이션!D1135</f>
        <v>34142172.85640277</v>
      </c>
    </row>
    <row r="1136" spans="2:12" x14ac:dyDescent="0.3">
      <c r="B1136" s="1">
        <v>42408</v>
      </c>
      <c r="C1136" s="46">
        <f>VLOOKUP(시뮬레이션!B1136,시뮬레이션!$K:$Q,6,0)</f>
        <v>289.77312005543206</v>
      </c>
      <c r="D1136" s="46">
        <f>VLOOKUP(시뮬레이션!B1136,시뮬레이션!$K:$Q,7,0)</f>
        <v>153.38337220892379</v>
      </c>
      <c r="F1136" s="5">
        <f t="shared" si="58"/>
        <v>42408</v>
      </c>
      <c r="G1136" s="7">
        <f>C1136*시뮬레이션!D1136*시뮬레이션!F1136</f>
        <v>26863874.646495402</v>
      </c>
      <c r="H1136" s="2">
        <f>D1136*시뮬레이션!E1136*시뮬레이션!D1136</f>
        <v>6789378.989278703</v>
      </c>
      <c r="J1136" s="5">
        <f t="shared" si="59"/>
        <v>42408</v>
      </c>
      <c r="K1136" s="2">
        <f t="shared" si="60"/>
        <v>33653253.635774106</v>
      </c>
      <c r="L1136" s="2">
        <f>$C$2*시뮬레이션!F1136*시뮬레이션!D1136</f>
        <v>33280995.412394971</v>
      </c>
    </row>
    <row r="1137" spans="2:12" x14ac:dyDescent="0.3">
      <c r="B1137" s="1">
        <v>42409</v>
      </c>
      <c r="C1137" s="46">
        <f>VLOOKUP(시뮬레이션!B1137,시뮬레이션!$K:$Q,6,0)</f>
        <v>289.77312005543206</v>
      </c>
      <c r="D1137" s="46">
        <f>VLOOKUP(시뮬레이션!B1137,시뮬레이션!$K:$Q,7,0)</f>
        <v>153.38337220892379</v>
      </c>
      <c r="F1137" s="5">
        <f t="shared" si="58"/>
        <v>42409</v>
      </c>
      <c r="G1137" s="7">
        <f>C1137*시뮬레이션!D1137*시뮬레이션!F1137</f>
        <v>26711199.564546835</v>
      </c>
      <c r="H1137" s="2">
        <f>D1137*시뮬레이션!E1137*시뮬레이션!D1137</f>
        <v>6714436.3306519408</v>
      </c>
      <c r="J1137" s="5">
        <f t="shared" si="59"/>
        <v>42409</v>
      </c>
      <c r="K1137" s="2">
        <f t="shared" si="60"/>
        <v>33425635.895198777</v>
      </c>
      <c r="L1137" s="2">
        <f>$C$2*시뮬레이션!F1137*시뮬레이션!D1137</f>
        <v>33091849.998012982</v>
      </c>
    </row>
    <row r="1138" spans="2:12" x14ac:dyDescent="0.3">
      <c r="B1138" s="1">
        <v>42410</v>
      </c>
      <c r="C1138" s="46">
        <f>VLOOKUP(시뮬레이션!B1138,시뮬레이션!$K:$Q,6,0)</f>
        <v>289.77312005543206</v>
      </c>
      <c r="D1138" s="46">
        <f>VLOOKUP(시뮬레이션!B1138,시뮬레이션!$K:$Q,7,0)</f>
        <v>153.38337220892379</v>
      </c>
      <c r="F1138" s="5">
        <f t="shared" si="58"/>
        <v>42410</v>
      </c>
      <c r="G1138" s="7">
        <f>C1138*시뮬레이션!D1138*시뮬레이션!F1138</f>
        <v>26503006.270980608</v>
      </c>
      <c r="H1138" s="2">
        <f>D1138*시뮬레이션!E1138*시뮬레이션!D1138</f>
        <v>6642403.6764614005</v>
      </c>
      <c r="J1138" s="5">
        <f t="shared" si="59"/>
        <v>42410</v>
      </c>
      <c r="K1138" s="2">
        <f t="shared" si="60"/>
        <v>33145409.94744201</v>
      </c>
      <c r="L1138" s="2">
        <f>$C$2*시뮬레이션!F1138*시뮬레이션!D1138</f>
        <v>32833924.432946626</v>
      </c>
    </row>
    <row r="1139" spans="2:12" x14ac:dyDescent="0.3">
      <c r="B1139" s="1">
        <v>42411</v>
      </c>
      <c r="C1139" s="46">
        <f>VLOOKUP(시뮬레이션!B1139,시뮬레이션!$K:$Q,6,0)</f>
        <v>289.77312005543206</v>
      </c>
      <c r="D1139" s="46">
        <f>VLOOKUP(시뮬레이션!B1139,시뮬레이션!$K:$Q,7,0)</f>
        <v>153.38337220892379</v>
      </c>
      <c r="F1139" s="5">
        <f t="shared" si="58"/>
        <v>42411</v>
      </c>
      <c r="G1139" s="7">
        <f>C1139*시뮬레이션!D1139*시뮬레이션!F1139</f>
        <v>26411386.675200839</v>
      </c>
      <c r="H1139" s="2">
        <f>D1139*시뮬레이션!E1139*시뮬레이션!D1139</f>
        <v>6589942.0539344661</v>
      </c>
      <c r="J1139" s="5">
        <f t="shared" si="59"/>
        <v>42411</v>
      </c>
      <c r="K1139" s="2">
        <f t="shared" si="60"/>
        <v>33001328.729135305</v>
      </c>
      <c r="L1139" s="2">
        <f>$C$2*시뮬레이션!F1139*시뮬레이션!D1139</f>
        <v>32720419.162878312</v>
      </c>
    </row>
    <row r="1140" spans="2:12" x14ac:dyDescent="0.3">
      <c r="B1140" s="1">
        <v>42412</v>
      </c>
      <c r="C1140" s="46">
        <f>VLOOKUP(시뮬레이션!B1140,시뮬레이션!$K:$Q,6,0)</f>
        <v>289.77312005543206</v>
      </c>
      <c r="D1140" s="46">
        <f>VLOOKUP(시뮬레이션!B1140,시뮬레이션!$K:$Q,7,0)</f>
        <v>153.38337220892379</v>
      </c>
      <c r="F1140" s="5">
        <f t="shared" si="58"/>
        <v>42412</v>
      </c>
      <c r="G1140" s="7">
        <f>C1140*시뮬레이션!D1140*시뮬레이션!F1140</f>
        <v>27190729.598064642</v>
      </c>
      <c r="H1140" s="2">
        <f>D1140*시뮬레이션!E1140*시뮬레이션!D1140</f>
        <v>6829782.5903395386</v>
      </c>
      <c r="J1140" s="5">
        <f t="shared" si="59"/>
        <v>42412</v>
      </c>
      <c r="K1140" s="2">
        <f t="shared" si="60"/>
        <v>34020512.18840418</v>
      </c>
      <c r="L1140" s="2">
        <f>$C$2*시뮬레이션!F1140*시뮬레이션!D1140</f>
        <v>33685927.99516049</v>
      </c>
    </row>
    <row r="1141" spans="2:12" x14ac:dyDescent="0.3">
      <c r="B1141" s="1">
        <v>42413</v>
      </c>
      <c r="C1141" s="46">
        <f>VLOOKUP(시뮬레이션!B1141,시뮬레이션!$K:$Q,6,0)</f>
        <v>289.77312005543206</v>
      </c>
      <c r="D1141" s="46">
        <f>VLOOKUP(시뮬레이션!B1141,시뮬레이션!$K:$Q,7,0)</f>
        <v>153.38337220892379</v>
      </c>
      <c r="F1141" s="5">
        <f t="shared" si="58"/>
        <v>42413</v>
      </c>
      <c r="G1141" s="7">
        <f>C1141*시뮬레이션!D1141*시뮬레이션!F1141</f>
        <v>27190729.598064642</v>
      </c>
      <c r="H1141" s="2">
        <f>D1141*시뮬레이션!E1141*시뮬레이션!D1141</f>
        <v>6829782.5903395386</v>
      </c>
      <c r="J1141" s="5">
        <f t="shared" si="59"/>
        <v>42413</v>
      </c>
      <c r="K1141" s="2">
        <f t="shared" si="60"/>
        <v>34020512.18840418</v>
      </c>
      <c r="L1141" s="2">
        <f>$C$2*시뮬레이션!F1141*시뮬레이션!D1141</f>
        <v>33685927.99516049</v>
      </c>
    </row>
    <row r="1142" spans="2:12" x14ac:dyDescent="0.3">
      <c r="B1142" s="1">
        <v>42414</v>
      </c>
      <c r="C1142" s="46">
        <f>VLOOKUP(시뮬레이션!B1142,시뮬레이션!$K:$Q,6,0)</f>
        <v>289.77312005543206</v>
      </c>
      <c r="D1142" s="46">
        <f>VLOOKUP(시뮬레이션!B1142,시뮬레이션!$K:$Q,7,0)</f>
        <v>153.38337220892379</v>
      </c>
      <c r="F1142" s="5">
        <f t="shared" si="58"/>
        <v>42414</v>
      </c>
      <c r="G1142" s="7">
        <f>C1142*시뮬레이션!D1142*시뮬레이션!F1142</f>
        <v>27190729.598064642</v>
      </c>
      <c r="H1142" s="2">
        <f>D1142*시뮬레이션!E1142*시뮬레이션!D1142</f>
        <v>6829782.5903395386</v>
      </c>
      <c r="J1142" s="5">
        <f t="shared" si="59"/>
        <v>42414</v>
      </c>
      <c r="K1142" s="2">
        <f t="shared" si="60"/>
        <v>34020512.18840418</v>
      </c>
      <c r="L1142" s="2">
        <f>$C$2*시뮬레이션!F1142*시뮬레이션!D1142</f>
        <v>33685927.99516049</v>
      </c>
    </row>
    <row r="1143" spans="2:12" x14ac:dyDescent="0.3">
      <c r="B1143" s="1">
        <v>42415</v>
      </c>
      <c r="C1143" s="46">
        <f>VLOOKUP(시뮬레이션!B1143,시뮬레이션!$K:$Q,6,0)</f>
        <v>289.77312005543206</v>
      </c>
      <c r="D1143" s="46">
        <f>VLOOKUP(시뮬레이션!B1143,시뮬레이션!$K:$Q,7,0)</f>
        <v>153.38337220892379</v>
      </c>
      <c r="F1143" s="5">
        <f t="shared" si="58"/>
        <v>42415</v>
      </c>
      <c r="G1143" s="7">
        <f>C1143*시뮬레이션!D1143*시뮬레이션!F1143</f>
        <v>27112179.349545617</v>
      </c>
      <c r="H1143" s="2">
        <f>D1143*시뮬레이션!E1143*시뮬레이션!D1143</f>
        <v>6810052.2952083526</v>
      </c>
      <c r="J1143" s="5">
        <f t="shared" si="59"/>
        <v>42415</v>
      </c>
      <c r="K1143" s="2">
        <f t="shared" si="60"/>
        <v>33922231.64475397</v>
      </c>
      <c r="L1143" s="2">
        <f>$C$2*시뮬레이션!F1143*시뮬레이션!D1143</f>
        <v>33588614.018863134</v>
      </c>
    </row>
    <row r="1144" spans="2:12" x14ac:dyDescent="0.3">
      <c r="B1144" s="1">
        <v>42416</v>
      </c>
      <c r="C1144" s="46">
        <f>VLOOKUP(시뮬레이션!B1144,시뮬레이션!$K:$Q,6,0)</f>
        <v>289.77312005543206</v>
      </c>
      <c r="D1144" s="46">
        <f>VLOOKUP(시뮬레이션!B1144,시뮬레이션!$K:$Q,7,0)</f>
        <v>153.38337220892379</v>
      </c>
      <c r="F1144" s="5">
        <f t="shared" si="58"/>
        <v>42416</v>
      </c>
      <c r="G1144" s="7">
        <f>C1144*시뮬레이션!D1144*시뮬레이션!F1144</f>
        <v>28262969.684991196</v>
      </c>
      <c r="H1144" s="2">
        <f>D1144*시뮬레이션!E1144*시뮬레이션!D1144</f>
        <v>7097701.344502232</v>
      </c>
      <c r="J1144" s="5">
        <f t="shared" si="59"/>
        <v>42416</v>
      </c>
      <c r="K1144" s="2">
        <f t="shared" si="60"/>
        <v>35360671.029493429</v>
      </c>
      <c r="L1144" s="2">
        <f>$C$2*시뮬레이션!F1144*시뮬레이션!D1144</f>
        <v>35014299.940145127</v>
      </c>
    </row>
    <row r="1145" spans="2:12" x14ac:dyDescent="0.3">
      <c r="B1145" s="1">
        <v>42417</v>
      </c>
      <c r="C1145" s="46">
        <f>VLOOKUP(시뮬레이션!B1145,시뮬레이션!$K:$Q,6,0)</f>
        <v>289.77312005543206</v>
      </c>
      <c r="D1145" s="46">
        <f>VLOOKUP(시뮬레이션!B1145,시뮬레이션!$K:$Q,7,0)</f>
        <v>153.38337220892379</v>
      </c>
      <c r="F1145" s="5">
        <f t="shared" si="58"/>
        <v>42417</v>
      </c>
      <c r="G1145" s="7">
        <f>C1145*시뮬레이션!D1145*시뮬레이션!F1145</f>
        <v>29190812.204030126</v>
      </c>
      <c r="H1145" s="2">
        <f>D1145*시뮬레이션!E1145*시뮬레이션!D1145</f>
        <v>7380228.0499111423</v>
      </c>
      <c r="J1145" s="5">
        <f t="shared" si="59"/>
        <v>42417</v>
      </c>
      <c r="K1145" s="2">
        <f t="shared" si="60"/>
        <v>36571040.253941268</v>
      </c>
      <c r="L1145" s="2">
        <f>$C$2*시뮬레이션!F1145*시뮬레이션!D1145</f>
        <v>36163781.279896252</v>
      </c>
    </row>
    <row r="1146" spans="2:12" x14ac:dyDescent="0.3">
      <c r="B1146" s="1">
        <v>42418</v>
      </c>
      <c r="C1146" s="46">
        <f>VLOOKUP(시뮬레이션!B1146,시뮬레이션!$K:$Q,6,0)</f>
        <v>289.77312005543206</v>
      </c>
      <c r="D1146" s="46">
        <f>VLOOKUP(시뮬레이션!B1146,시뮬레이션!$K:$Q,7,0)</f>
        <v>153.38337220892379</v>
      </c>
      <c r="F1146" s="5">
        <f t="shared" si="58"/>
        <v>42418</v>
      </c>
      <c r="G1146" s="7">
        <f>C1146*시뮬레이션!D1146*시뮬레이션!F1146</f>
        <v>29053296.747743819</v>
      </c>
      <c r="H1146" s="2">
        <f>D1146*시뮬레이션!E1146*시뮬레이션!D1146</f>
        <v>7316698.480487044</v>
      </c>
      <c r="J1146" s="5">
        <f t="shared" si="59"/>
        <v>42418</v>
      </c>
      <c r="K1146" s="2">
        <f t="shared" si="60"/>
        <v>36369995.228230864</v>
      </c>
      <c r="L1146" s="2">
        <f>$C$2*시뮬레이션!F1146*시뮬레이션!D1146</f>
        <v>35993416.753928848</v>
      </c>
    </row>
    <row r="1147" spans="2:12" x14ac:dyDescent="0.3">
      <c r="B1147" s="1">
        <v>42419</v>
      </c>
      <c r="C1147" s="46">
        <f>VLOOKUP(시뮬레이션!B1147,시뮬레이션!$K:$Q,6,0)</f>
        <v>289.77312005543206</v>
      </c>
      <c r="D1147" s="46">
        <f>VLOOKUP(시뮬레이션!B1147,시뮬레이션!$K:$Q,7,0)</f>
        <v>153.38337220892379</v>
      </c>
      <c r="F1147" s="5">
        <f t="shared" si="58"/>
        <v>42419</v>
      </c>
      <c r="G1147" s="7">
        <f>C1147*시뮬레이션!D1147*시뮬레이션!F1147</f>
        <v>29332308.708326314</v>
      </c>
      <c r="H1147" s="2">
        <f>D1147*시뮬레이션!E1147*시뮬레이션!D1147</f>
        <v>7414799.0409365194</v>
      </c>
      <c r="J1147" s="5">
        <f t="shared" si="59"/>
        <v>42419</v>
      </c>
      <c r="K1147" s="2">
        <f t="shared" si="60"/>
        <v>36747107.749262832</v>
      </c>
      <c r="L1147" s="2">
        <f>$C$2*시뮬레이션!F1147*시뮬레이션!D1147</f>
        <v>36339077.828600392</v>
      </c>
    </row>
    <row r="1148" spans="2:12" x14ac:dyDescent="0.3">
      <c r="B1148" s="1">
        <v>42420</v>
      </c>
      <c r="C1148" s="46">
        <f>VLOOKUP(시뮬레이션!B1148,시뮬레이션!$K:$Q,6,0)</f>
        <v>289.77312005543206</v>
      </c>
      <c r="D1148" s="46">
        <f>VLOOKUP(시뮬레이션!B1148,시뮬레이션!$K:$Q,7,0)</f>
        <v>153.38337220892379</v>
      </c>
      <c r="F1148" s="5">
        <f t="shared" si="58"/>
        <v>42420</v>
      </c>
      <c r="G1148" s="7">
        <f>C1148*시뮬레이션!D1148*시뮬레이션!F1148</f>
        <v>29332308.708326314</v>
      </c>
      <c r="H1148" s="2">
        <f>D1148*시뮬레이션!E1148*시뮬레이션!D1148</f>
        <v>7414799.0409365194</v>
      </c>
      <c r="J1148" s="5">
        <f t="shared" si="59"/>
        <v>42420</v>
      </c>
      <c r="K1148" s="2">
        <f t="shared" si="60"/>
        <v>36747107.749262832</v>
      </c>
      <c r="L1148" s="2">
        <f>$C$2*시뮬레이션!F1148*시뮬레이션!D1148</f>
        <v>36339077.828600392</v>
      </c>
    </row>
    <row r="1149" spans="2:12" x14ac:dyDescent="0.3">
      <c r="B1149" s="1">
        <v>42421</v>
      </c>
      <c r="C1149" s="46">
        <f>VLOOKUP(시뮬레이션!B1149,시뮬레이션!$K:$Q,6,0)</f>
        <v>289.77312005543206</v>
      </c>
      <c r="D1149" s="46">
        <f>VLOOKUP(시뮬레이션!B1149,시뮬레이션!$K:$Q,7,0)</f>
        <v>153.38337220892379</v>
      </c>
      <c r="F1149" s="5">
        <f t="shared" si="58"/>
        <v>42421</v>
      </c>
      <c r="G1149" s="7">
        <f>C1149*시뮬레이션!D1149*시뮬레이션!F1149</f>
        <v>29332308.708326314</v>
      </c>
      <c r="H1149" s="2">
        <f>D1149*시뮬레이션!E1149*시뮬레이션!D1149</f>
        <v>7414799.0409365194</v>
      </c>
      <c r="J1149" s="5">
        <f t="shared" si="59"/>
        <v>42421</v>
      </c>
      <c r="K1149" s="2">
        <f t="shared" si="60"/>
        <v>36747107.749262832</v>
      </c>
      <c r="L1149" s="2">
        <f>$C$2*시뮬레이션!F1149*시뮬레이션!D1149</f>
        <v>36339077.828600392</v>
      </c>
    </row>
    <row r="1150" spans="2:12" x14ac:dyDescent="0.3">
      <c r="B1150" s="1">
        <v>42422</v>
      </c>
      <c r="C1150" s="46">
        <f>VLOOKUP(시뮬레이션!B1150,시뮬레이션!$K:$Q,6,0)</f>
        <v>289.77312005543206</v>
      </c>
      <c r="D1150" s="46">
        <f>VLOOKUP(시뮬레이션!B1150,시뮬레이션!$K:$Q,7,0)</f>
        <v>153.38337220892379</v>
      </c>
      <c r="F1150" s="5">
        <f t="shared" si="58"/>
        <v>42422</v>
      </c>
      <c r="G1150" s="7">
        <f>C1150*시뮬레이션!D1150*시뮬레이션!F1150</f>
        <v>29811587.07388936</v>
      </c>
      <c r="H1150" s="2">
        <f>D1150*시뮬레이션!E1150*시뮬레이션!D1150</f>
        <v>7536889.3887126511</v>
      </c>
      <c r="J1150" s="5">
        <f t="shared" si="59"/>
        <v>42422</v>
      </c>
      <c r="K1150" s="2">
        <f t="shared" si="60"/>
        <v>37348476.462602012</v>
      </c>
      <c r="L1150" s="2">
        <f>$C$2*시뮬레이션!F1150*시뮬레이션!D1150</f>
        <v>36932844.04049138</v>
      </c>
    </row>
    <row r="1151" spans="2:12" x14ac:dyDescent="0.3">
      <c r="B1151" s="1">
        <v>42423</v>
      </c>
      <c r="C1151" s="46">
        <f>VLOOKUP(시뮬레이션!B1151,시뮬레이션!$K:$Q,6,0)</f>
        <v>289.77312005543206</v>
      </c>
      <c r="D1151" s="46">
        <f>VLOOKUP(시뮬레이션!B1151,시뮬레이션!$K:$Q,7,0)</f>
        <v>153.38337220892379</v>
      </c>
      <c r="F1151" s="5">
        <f t="shared" si="58"/>
        <v>42423</v>
      </c>
      <c r="G1151" s="7">
        <f>C1151*시뮬레이션!D1151*시뮬레이션!F1151</f>
        <v>29265733.623766698</v>
      </c>
      <c r="H1151" s="2">
        <f>D1151*시뮬레이션!E1151*시뮬레이션!D1151</f>
        <v>7398805.6761900252</v>
      </c>
      <c r="J1151" s="5">
        <f t="shared" si="59"/>
        <v>42423</v>
      </c>
      <c r="K1151" s="2">
        <f t="shared" si="60"/>
        <v>36664539.299956724</v>
      </c>
      <c r="L1151" s="2">
        <f>$C$2*시뮬레이션!F1151*시뮬레이션!D1151</f>
        <v>36256599.589218892</v>
      </c>
    </row>
    <row r="1152" spans="2:12" x14ac:dyDescent="0.3">
      <c r="B1152" s="1">
        <v>42424</v>
      </c>
      <c r="C1152" s="46">
        <f>VLOOKUP(시뮬레이션!B1152,시뮬레이션!$K:$Q,6,0)</f>
        <v>289.77312005543206</v>
      </c>
      <c r="D1152" s="46">
        <f>VLOOKUP(시뮬레이션!B1152,시뮬레이션!$K:$Q,7,0)</f>
        <v>153.38337220892379</v>
      </c>
      <c r="F1152" s="5">
        <f t="shared" si="58"/>
        <v>42424</v>
      </c>
      <c r="G1152" s="7">
        <f>C1152*시뮬레이션!D1152*시뮬레이션!F1152</f>
        <v>29729277.888456974</v>
      </c>
      <c r="H1152" s="2">
        <f>D1152*시뮬레이션!E1152*시뮬레이션!D1152</f>
        <v>7515704.379316668</v>
      </c>
      <c r="J1152" s="5">
        <f t="shared" si="59"/>
        <v>42424</v>
      </c>
      <c r="K1152" s="2">
        <f t="shared" si="60"/>
        <v>37244982.267773643</v>
      </c>
      <c r="L1152" s="2">
        <f>$C$2*시뮬레이션!F1152*시뮬레이션!D1152</f>
        <v>36830873.209447071</v>
      </c>
    </row>
    <row r="1153" spans="2:12" x14ac:dyDescent="0.3">
      <c r="B1153" s="1">
        <v>42425</v>
      </c>
      <c r="C1153" s="46">
        <f>VLOOKUP(시뮬레이션!B1153,시뮬레이션!$K:$Q,6,0)</f>
        <v>289.77312005543206</v>
      </c>
      <c r="D1153" s="46">
        <f>VLOOKUP(시뮬레이션!B1153,시뮬레이션!$K:$Q,7,0)</f>
        <v>153.38337220892379</v>
      </c>
      <c r="F1153" s="5">
        <f t="shared" si="58"/>
        <v>42425</v>
      </c>
      <c r="G1153" s="7">
        <f>C1153*시뮬레이션!D1153*시뮬레이션!F1153</f>
        <v>30196568.484929886</v>
      </c>
      <c r="H1153" s="2">
        <f>D1153*시뮬레이션!E1153*시뮬레이션!D1153</f>
        <v>7629247.9191978034</v>
      </c>
      <c r="J1153" s="5">
        <f t="shared" si="59"/>
        <v>42425</v>
      </c>
      <c r="K1153" s="2">
        <f t="shared" si="60"/>
        <v>37825816.404127687</v>
      </c>
      <c r="L1153" s="2">
        <f>$C$2*시뮬레이션!F1153*시뮬레이션!D1153</f>
        <v>37409788.068234913</v>
      </c>
    </row>
    <row r="1154" spans="2:12" x14ac:dyDescent="0.3">
      <c r="B1154" s="1">
        <v>42426</v>
      </c>
      <c r="C1154" s="46">
        <f>VLOOKUP(시뮬레이션!B1154,시뮬레이션!$K:$Q,6,0)</f>
        <v>289.77312005543206</v>
      </c>
      <c r="D1154" s="46">
        <f>VLOOKUP(시뮬레이션!B1154,시뮬레이션!$K:$Q,7,0)</f>
        <v>153.38337220892379</v>
      </c>
      <c r="F1154" s="5">
        <f t="shared" si="58"/>
        <v>42426</v>
      </c>
      <c r="G1154" s="7">
        <f>C1154*시뮬레이션!D1154*시뮬레이션!F1154</f>
        <v>30376895.021973178</v>
      </c>
      <c r="H1154" s="2">
        <f>D1154*시뮬레이션!E1154*시뮬레이션!D1154</f>
        <v>7657971.8620191636</v>
      </c>
      <c r="J1154" s="5">
        <f t="shared" si="59"/>
        <v>42426</v>
      </c>
      <c r="K1154" s="2">
        <f t="shared" si="60"/>
        <v>38034866.883992344</v>
      </c>
      <c r="L1154" s="2">
        <f>$C$2*시뮬레이션!F1154*시뮬레이션!D1154</f>
        <v>37633190.192129724</v>
      </c>
    </row>
    <row r="1155" spans="2:12" x14ac:dyDescent="0.3">
      <c r="B1155" s="1">
        <v>42427</v>
      </c>
      <c r="C1155" s="46">
        <f>VLOOKUP(시뮬레이션!B1155,시뮬레이션!$K:$Q,6,0)</f>
        <v>289.77312005543206</v>
      </c>
      <c r="D1155" s="46">
        <f>VLOOKUP(시뮬레이션!B1155,시뮬레이션!$K:$Q,7,0)</f>
        <v>153.38337220892379</v>
      </c>
      <c r="F1155" s="5">
        <f t="shared" ref="F1155:F1218" si="61">B1155</f>
        <v>42427</v>
      </c>
      <c r="G1155" s="7">
        <f>C1155*시뮬레이션!D1155*시뮬레이션!F1155</f>
        <v>30376895.021973178</v>
      </c>
      <c r="H1155" s="2">
        <f>D1155*시뮬레이션!E1155*시뮬레이션!D1155</f>
        <v>7657971.8620191636</v>
      </c>
      <c r="J1155" s="5">
        <f t="shared" ref="J1155:J1218" si="62">B1155</f>
        <v>42427</v>
      </c>
      <c r="K1155" s="2">
        <f t="shared" ref="K1155:K1218" si="63">SUM(G1155:H1155)</f>
        <v>38034866.883992344</v>
      </c>
      <c r="L1155" s="2">
        <f>$C$2*시뮬레이션!F1155*시뮬레이션!D1155</f>
        <v>37633190.192129724</v>
      </c>
    </row>
    <row r="1156" spans="2:12" x14ac:dyDescent="0.3">
      <c r="B1156" s="1">
        <v>42428</v>
      </c>
      <c r="C1156" s="46">
        <f>VLOOKUP(시뮬레이션!B1156,시뮬레이션!$K:$Q,6,0)</f>
        <v>289.77312005543206</v>
      </c>
      <c r="D1156" s="46">
        <f>VLOOKUP(시뮬레이션!B1156,시뮬레이션!$K:$Q,7,0)</f>
        <v>153.38337220892379</v>
      </c>
      <c r="F1156" s="5">
        <f t="shared" si="61"/>
        <v>42428</v>
      </c>
      <c r="G1156" s="7">
        <f>C1156*시뮬레이션!D1156*시뮬레이션!F1156</f>
        <v>30376895.021973178</v>
      </c>
      <c r="H1156" s="2">
        <f>D1156*시뮬레이션!E1156*시뮬레이션!D1156</f>
        <v>7657971.8620191636</v>
      </c>
      <c r="J1156" s="5">
        <f t="shared" si="62"/>
        <v>42428</v>
      </c>
      <c r="K1156" s="2">
        <f t="shared" si="63"/>
        <v>38034866.883992344</v>
      </c>
      <c r="L1156" s="2">
        <f>$C$2*시뮬레이션!F1156*시뮬레이션!D1156</f>
        <v>37633190.192129724</v>
      </c>
    </row>
    <row r="1157" spans="2:12" x14ac:dyDescent="0.3">
      <c r="B1157" s="1">
        <v>42429</v>
      </c>
      <c r="C1157" s="46">
        <f>VLOOKUP(시뮬레이션!B1157,시뮬레이션!$K:$Q,6,0)</f>
        <v>289.77312005543206</v>
      </c>
      <c r="D1157" s="46">
        <f>VLOOKUP(시뮬레이션!B1157,시뮬레이션!$K:$Q,7,0)</f>
        <v>153.38337220892379</v>
      </c>
      <c r="F1157" s="5">
        <f t="shared" si="61"/>
        <v>42429</v>
      </c>
      <c r="G1157" s="7">
        <f>C1157*시뮬레이션!D1157*시뮬레이션!F1157</f>
        <v>30270873.412353542</v>
      </c>
      <c r="H1157" s="2">
        <f>D1157*시뮬레이션!E1157*시뮬레이션!D1157</f>
        <v>7634824.982469378</v>
      </c>
      <c r="J1157" s="5">
        <f t="shared" si="62"/>
        <v>42429</v>
      </c>
      <c r="K1157" s="2">
        <f t="shared" si="63"/>
        <v>37905698.394822918</v>
      </c>
      <c r="L1157" s="2">
        <f>$C$2*시뮬레이션!F1157*시뮬레이션!D1157</f>
        <v>37501842.620351717</v>
      </c>
    </row>
    <row r="1158" spans="2:12" x14ac:dyDescent="0.3">
      <c r="B1158" s="1">
        <v>42430</v>
      </c>
      <c r="C1158" s="46">
        <f>VLOOKUP(시뮬레이션!B1158,시뮬레이션!$K:$Q,6,0)</f>
        <v>289.77312005543206</v>
      </c>
      <c r="D1158" s="46">
        <f>VLOOKUP(시뮬레이션!B1158,시뮬레이션!$K:$Q,7,0)</f>
        <v>153.38337220892379</v>
      </c>
      <c r="F1158" s="5">
        <f t="shared" si="61"/>
        <v>42430</v>
      </c>
      <c r="G1158" s="7">
        <f>C1158*시뮬레이션!D1158*시뮬레이션!F1158</f>
        <v>31087939.724418961</v>
      </c>
      <c r="H1158" s="2">
        <f>D1158*시뮬레이션!E1158*시뮬레이션!D1158</f>
        <v>7864793.5184273794</v>
      </c>
      <c r="J1158" s="5">
        <f t="shared" si="62"/>
        <v>42430</v>
      </c>
      <c r="K1158" s="2">
        <f t="shared" si="63"/>
        <v>38952733.24284634</v>
      </c>
      <c r="L1158" s="2">
        <f>$C$2*시뮬레이션!F1158*시뮬레이션!D1158</f>
        <v>38514086.034278579</v>
      </c>
    </row>
    <row r="1159" spans="2:12" x14ac:dyDescent="0.3">
      <c r="B1159" s="1">
        <v>42431</v>
      </c>
      <c r="C1159" s="46">
        <f>VLOOKUP(시뮬레이션!B1159,시뮬레이션!$K:$Q,6,0)</f>
        <v>289.77312005543206</v>
      </c>
      <c r="D1159" s="46">
        <f>VLOOKUP(시뮬레이션!B1159,시뮬레이션!$K:$Q,7,0)</f>
        <v>153.38337220892379</v>
      </c>
      <c r="F1159" s="5">
        <f t="shared" si="61"/>
        <v>42431</v>
      </c>
      <c r="G1159" s="7">
        <f>C1159*시뮬레이션!D1159*시뮬레이션!F1159</f>
        <v>31048747.909931462</v>
      </c>
      <c r="H1159" s="2">
        <f>D1159*시뮬레이션!E1159*시뮬레이션!D1159</f>
        <v>7814446.7978430111</v>
      </c>
      <c r="J1159" s="5">
        <f t="shared" si="62"/>
        <v>42431</v>
      </c>
      <c r="K1159" s="2">
        <f t="shared" si="63"/>
        <v>38863194.707774475</v>
      </c>
      <c r="L1159" s="2">
        <f>$C$2*시뮬레이션!F1159*시뮬레이션!D1159</f>
        <v>38465532.25656312</v>
      </c>
    </row>
    <row r="1160" spans="2:12" x14ac:dyDescent="0.3">
      <c r="B1160" s="1">
        <v>42432</v>
      </c>
      <c r="C1160" s="46">
        <f>VLOOKUP(시뮬레이션!B1160,시뮬레이션!$K:$Q,6,0)</f>
        <v>289.77312005543206</v>
      </c>
      <c r="D1160" s="46">
        <f>VLOOKUP(시뮬레이션!B1160,시뮬레이션!$K:$Q,7,0)</f>
        <v>153.38337220892379</v>
      </c>
      <c r="F1160" s="5">
        <f t="shared" si="61"/>
        <v>42432</v>
      </c>
      <c r="G1160" s="7">
        <f>C1160*시뮬레이션!D1160*시뮬레이션!F1160</f>
        <v>30758913.502861142</v>
      </c>
      <c r="H1160" s="2">
        <f>D1160*시뮬레이션!E1160*시뮬레이션!D1160</f>
        <v>7755598.3242912656</v>
      </c>
      <c r="J1160" s="5">
        <f t="shared" si="62"/>
        <v>42432</v>
      </c>
      <c r="K1160" s="2">
        <f t="shared" si="63"/>
        <v>38514511.827152409</v>
      </c>
      <c r="L1160" s="2">
        <f>$C$2*시뮬레이션!F1160*시뮬레이션!D1160</f>
        <v>38106463.518378697</v>
      </c>
    </row>
    <row r="1161" spans="2:12" x14ac:dyDescent="0.3">
      <c r="B1161" s="1">
        <v>42433</v>
      </c>
      <c r="C1161" s="46">
        <f>VLOOKUP(시뮬레이션!B1161,시뮬레이션!$K:$Q,6,0)</f>
        <v>289.77312005543206</v>
      </c>
      <c r="D1161" s="46">
        <f>VLOOKUP(시뮬레이션!B1161,시뮬레이션!$K:$Q,7,0)</f>
        <v>153.38337220892379</v>
      </c>
      <c r="F1161" s="5">
        <f t="shared" si="61"/>
        <v>42433</v>
      </c>
      <c r="G1161" s="7">
        <f>C1161*시뮬레이션!D1161*시뮬레이션!F1161</f>
        <v>30785309.950572904</v>
      </c>
      <c r="H1161" s="2">
        <f>D1161*시뮬레이션!E1161*시뮬레이션!D1161</f>
        <v>7876726.45239818</v>
      </c>
      <c r="J1161" s="5">
        <f t="shared" si="62"/>
        <v>42433</v>
      </c>
      <c r="K1161" s="2">
        <f t="shared" si="63"/>
        <v>38662036.402971081</v>
      </c>
      <c r="L1161" s="2">
        <f>$C$2*시뮬레이션!F1161*시뮬레이션!D1161</f>
        <v>38139165.430026188</v>
      </c>
    </row>
    <row r="1162" spans="2:12" x14ac:dyDescent="0.3">
      <c r="B1162" s="1">
        <v>42434</v>
      </c>
      <c r="C1162" s="46">
        <f>VLOOKUP(시뮬레이션!B1162,시뮬레이션!$K:$Q,6,0)</f>
        <v>289.77312005543206</v>
      </c>
      <c r="D1162" s="46">
        <f>VLOOKUP(시뮬레이션!B1162,시뮬레이션!$K:$Q,7,0)</f>
        <v>153.38337220892379</v>
      </c>
      <c r="F1162" s="5">
        <f t="shared" si="61"/>
        <v>42434</v>
      </c>
      <c r="G1162" s="7">
        <f>C1162*시뮬레이션!D1162*시뮬레이션!F1162</f>
        <v>30785309.950572904</v>
      </c>
      <c r="H1162" s="2">
        <f>D1162*시뮬레이션!E1162*시뮬레이션!D1162</f>
        <v>7876726.45239818</v>
      </c>
      <c r="J1162" s="5">
        <f t="shared" si="62"/>
        <v>42434</v>
      </c>
      <c r="K1162" s="2">
        <f t="shared" si="63"/>
        <v>38662036.402971081</v>
      </c>
      <c r="L1162" s="2">
        <f>$C$2*시뮬레이션!F1162*시뮬레이션!D1162</f>
        <v>38139165.430026188</v>
      </c>
    </row>
    <row r="1163" spans="2:12" x14ac:dyDescent="0.3">
      <c r="B1163" s="1">
        <v>42435</v>
      </c>
      <c r="C1163" s="46">
        <f>VLOOKUP(시뮬레이션!B1163,시뮬레이션!$K:$Q,6,0)</f>
        <v>289.77312005543206</v>
      </c>
      <c r="D1163" s="46">
        <f>VLOOKUP(시뮬레이션!B1163,시뮬레이션!$K:$Q,7,0)</f>
        <v>153.38337220892379</v>
      </c>
      <c r="F1163" s="5">
        <f t="shared" si="61"/>
        <v>42435</v>
      </c>
      <c r="G1163" s="7">
        <f>C1163*시뮬레이션!D1163*시뮬레이션!F1163</f>
        <v>30785309.950572904</v>
      </c>
      <c r="H1163" s="2">
        <f>D1163*시뮬레이션!E1163*시뮬레이션!D1163</f>
        <v>7876726.45239818</v>
      </c>
      <c r="J1163" s="5">
        <f t="shared" si="62"/>
        <v>42435</v>
      </c>
      <c r="K1163" s="2">
        <f t="shared" si="63"/>
        <v>38662036.402971081</v>
      </c>
      <c r="L1163" s="2">
        <f>$C$2*시뮬레이션!F1163*시뮬레이션!D1163</f>
        <v>38139165.430026188</v>
      </c>
    </row>
    <row r="1164" spans="2:12" x14ac:dyDescent="0.3">
      <c r="B1164" s="1">
        <v>42436</v>
      </c>
      <c r="C1164" s="46">
        <f>VLOOKUP(시뮬레이션!B1164,시뮬레이션!$K:$Q,6,0)</f>
        <v>289.77312005543206</v>
      </c>
      <c r="D1164" s="46">
        <f>VLOOKUP(시뮬레이션!B1164,시뮬레이션!$K:$Q,7,0)</f>
        <v>153.38337220892379</v>
      </c>
      <c r="F1164" s="5">
        <f t="shared" si="61"/>
        <v>42436</v>
      </c>
      <c r="G1164" s="7">
        <f>C1164*시뮬레이션!D1164*시뮬레이션!F1164</f>
        <v>30878523.588286094</v>
      </c>
      <c r="H1164" s="2">
        <f>D1164*시뮬레이션!E1164*시뮬레이션!D1164</f>
        <v>7846831.5015854109</v>
      </c>
      <c r="J1164" s="5">
        <f t="shared" si="62"/>
        <v>42436</v>
      </c>
      <c r="K1164" s="2">
        <f t="shared" si="63"/>
        <v>38725355.089871503</v>
      </c>
      <c r="L1164" s="2">
        <f>$C$2*시뮬레이션!F1164*시뮬레이션!D1164</f>
        <v>38254645.519548938</v>
      </c>
    </row>
    <row r="1165" spans="2:12" x14ac:dyDescent="0.3">
      <c r="B1165" s="1">
        <v>42437</v>
      </c>
      <c r="C1165" s="46">
        <f>VLOOKUP(시뮬레이션!B1165,시뮬레이션!$K:$Q,6,0)</f>
        <v>289.77312005543206</v>
      </c>
      <c r="D1165" s="46">
        <f>VLOOKUP(시뮬레이션!B1165,시뮬레이션!$K:$Q,7,0)</f>
        <v>153.38337220892379</v>
      </c>
      <c r="F1165" s="5">
        <f t="shared" si="61"/>
        <v>42437</v>
      </c>
      <c r="G1165" s="7">
        <f>C1165*시뮬레이션!D1165*시뮬레이션!F1165</f>
        <v>30308072.45709442</v>
      </c>
      <c r="H1165" s="2">
        <f>D1165*시뮬레이션!E1165*시뮬레이션!D1165</f>
        <v>7693494.1115545239</v>
      </c>
      <c r="J1165" s="5">
        <f t="shared" si="62"/>
        <v>42437</v>
      </c>
      <c r="K1165" s="2">
        <f t="shared" si="63"/>
        <v>38001566.568648942</v>
      </c>
      <c r="L1165" s="2">
        <f>$C$2*시뮬레이션!F1165*시뮬레이션!D1165</f>
        <v>37547927.604504526</v>
      </c>
    </row>
    <row r="1166" spans="2:12" x14ac:dyDescent="0.3">
      <c r="B1166" s="1">
        <v>42438</v>
      </c>
      <c r="C1166" s="46">
        <f>VLOOKUP(시뮬레이션!B1166,시뮬레이션!$K:$Q,6,0)</f>
        <v>289.77312005543206</v>
      </c>
      <c r="D1166" s="46">
        <f>VLOOKUP(시뮬레이션!B1166,시뮬레이션!$K:$Q,7,0)</f>
        <v>153.38337220892379</v>
      </c>
      <c r="F1166" s="5">
        <f t="shared" si="61"/>
        <v>42438</v>
      </c>
      <c r="G1166" s="7">
        <f>C1166*시뮬레이션!D1166*시뮬레이션!F1166</f>
        <v>30764187.083873026</v>
      </c>
      <c r="H1166" s="2">
        <f>D1166*시뮬레이션!E1166*시뮬레이션!D1166</f>
        <v>7818130.7249258058</v>
      </c>
      <c r="J1166" s="5">
        <f t="shared" si="62"/>
        <v>42438</v>
      </c>
      <c r="K1166" s="2">
        <f t="shared" si="63"/>
        <v>38582317.808798835</v>
      </c>
      <c r="L1166" s="2">
        <f>$C$2*시뮬레이션!F1166*시뮬레이션!D1166</f>
        <v>38112996.828549817</v>
      </c>
    </row>
    <row r="1167" spans="2:12" x14ac:dyDescent="0.3">
      <c r="B1167" s="1">
        <v>42439</v>
      </c>
      <c r="C1167" s="46">
        <f>VLOOKUP(시뮬레이션!B1167,시뮬레이션!$K:$Q,6,0)</f>
        <v>289.77312005543206</v>
      </c>
      <c r="D1167" s="46">
        <f>VLOOKUP(시뮬레이션!B1167,시뮬레이션!$K:$Q,7,0)</f>
        <v>153.38337220892379</v>
      </c>
      <c r="F1167" s="5">
        <f t="shared" si="61"/>
        <v>42439</v>
      </c>
      <c r="G1167" s="7">
        <f>C1167*시뮬레이션!D1167*시뮬레이션!F1167</f>
        <v>30595131.272334289</v>
      </c>
      <c r="H1167" s="2">
        <f>D1167*시뮬레이션!E1167*시뮬레이션!D1167</f>
        <v>7838468.4505652431</v>
      </c>
      <c r="J1167" s="5">
        <f t="shared" si="62"/>
        <v>42439</v>
      </c>
      <c r="K1167" s="2">
        <f t="shared" si="63"/>
        <v>38433599.722899534</v>
      </c>
      <c r="L1167" s="2">
        <f>$C$2*시뮬레이션!F1167*시뮬레이션!D1167</f>
        <v>37903557.730046816</v>
      </c>
    </row>
    <row r="1168" spans="2:12" x14ac:dyDescent="0.3">
      <c r="B1168" s="1">
        <v>42440</v>
      </c>
      <c r="C1168" s="46">
        <f>VLOOKUP(시뮬레이션!B1168,시뮬레이션!$K:$Q,6,0)</f>
        <v>289.77312005543206</v>
      </c>
      <c r="D1168" s="46">
        <f>VLOOKUP(시뮬레이션!B1168,시뮬레이션!$K:$Q,7,0)</f>
        <v>153.38337220892379</v>
      </c>
      <c r="F1168" s="5">
        <f t="shared" si="61"/>
        <v>42440</v>
      </c>
      <c r="G1168" s="7">
        <f>C1168*시뮬레이션!D1168*시뮬레이션!F1168</f>
        <v>30909406.158556011</v>
      </c>
      <c r="H1168" s="2">
        <f>D1168*시뮬레이션!E1168*시뮬레이션!D1168</f>
        <v>7938351.7140514487</v>
      </c>
      <c r="J1168" s="5">
        <f t="shared" si="62"/>
        <v>42440</v>
      </c>
      <c r="K1168" s="2">
        <f t="shared" si="63"/>
        <v>38847757.872607462</v>
      </c>
      <c r="L1168" s="2">
        <f>$C$2*시뮬레이션!F1168*시뮬레이션!D1168</f>
        <v>38292905.178403102</v>
      </c>
    </row>
    <row r="1169" spans="2:12" x14ac:dyDescent="0.3">
      <c r="B1169" s="1">
        <v>42441</v>
      </c>
      <c r="C1169" s="46">
        <f>VLOOKUP(시뮬레이션!B1169,시뮬레이션!$K:$Q,6,0)</f>
        <v>289.77312005543206</v>
      </c>
      <c r="D1169" s="46">
        <f>VLOOKUP(시뮬레이션!B1169,시뮬레이션!$K:$Q,7,0)</f>
        <v>153.38337220892379</v>
      </c>
      <c r="F1169" s="5">
        <f t="shared" si="61"/>
        <v>42441</v>
      </c>
      <c r="G1169" s="7">
        <f>C1169*시뮬레이션!D1169*시뮬레이션!F1169</f>
        <v>30909406.158556011</v>
      </c>
      <c r="H1169" s="2">
        <f>D1169*시뮬레이션!E1169*시뮬레이션!D1169</f>
        <v>7938351.7140514487</v>
      </c>
      <c r="J1169" s="5">
        <f t="shared" si="62"/>
        <v>42441</v>
      </c>
      <c r="K1169" s="2">
        <f t="shared" si="63"/>
        <v>38847757.872607462</v>
      </c>
      <c r="L1169" s="2">
        <f>$C$2*시뮬레이션!F1169*시뮬레이션!D1169</f>
        <v>38292905.178403102</v>
      </c>
    </row>
    <row r="1170" spans="2:12" x14ac:dyDescent="0.3">
      <c r="B1170" s="1">
        <v>42442</v>
      </c>
      <c r="C1170" s="46">
        <f>VLOOKUP(시뮬레이션!B1170,시뮬레이션!$K:$Q,6,0)</f>
        <v>289.77312005543206</v>
      </c>
      <c r="D1170" s="46">
        <f>VLOOKUP(시뮬레이션!B1170,시뮬레이션!$K:$Q,7,0)</f>
        <v>153.38337220892379</v>
      </c>
      <c r="F1170" s="5">
        <f t="shared" si="61"/>
        <v>42442</v>
      </c>
      <c r="G1170" s="7">
        <f>C1170*시뮬레이션!D1170*시뮬레이션!F1170</f>
        <v>30909406.158556011</v>
      </c>
      <c r="H1170" s="2">
        <f>D1170*시뮬레이션!E1170*시뮬레이션!D1170</f>
        <v>7938351.7140514487</v>
      </c>
      <c r="J1170" s="5">
        <f t="shared" si="62"/>
        <v>42442</v>
      </c>
      <c r="K1170" s="2">
        <f t="shared" si="63"/>
        <v>38847757.872607462</v>
      </c>
      <c r="L1170" s="2">
        <f>$C$2*시뮬레이션!F1170*시뮬레이션!D1170</f>
        <v>38292905.178403102</v>
      </c>
    </row>
    <row r="1171" spans="2:12" x14ac:dyDescent="0.3">
      <c r="B1171" s="1">
        <v>42443</v>
      </c>
      <c r="C1171" s="46">
        <f>VLOOKUP(시뮬레이션!B1171,시뮬레이션!$K:$Q,6,0)</f>
        <v>289.77312005543206</v>
      </c>
      <c r="D1171" s="46">
        <f>VLOOKUP(시뮬레이션!B1171,시뮬레이션!$K:$Q,7,0)</f>
        <v>153.38337220892379</v>
      </c>
      <c r="F1171" s="5">
        <f t="shared" si="61"/>
        <v>42443</v>
      </c>
      <c r="G1171" s="7">
        <f>C1171*시뮬레이션!D1171*시뮬레이션!F1171</f>
        <v>30658470.605348803</v>
      </c>
      <c r="H1171" s="2">
        <f>D1171*시뮬레이션!E1171*시뮬레이션!D1171</f>
        <v>7848832.7495647697</v>
      </c>
      <c r="J1171" s="5">
        <f t="shared" si="62"/>
        <v>42443</v>
      </c>
      <c r="K1171" s="2">
        <f t="shared" si="63"/>
        <v>38507303.35491357</v>
      </c>
      <c r="L1171" s="2">
        <f>$C$2*시뮬레이션!F1171*시뮬레이션!D1171</f>
        <v>37982027.276202001</v>
      </c>
    </row>
    <row r="1172" spans="2:12" x14ac:dyDescent="0.3">
      <c r="B1172" s="1">
        <v>42444</v>
      </c>
      <c r="C1172" s="46">
        <f>VLOOKUP(시뮬레이션!B1172,시뮬레이션!$K:$Q,6,0)</f>
        <v>289.77312005543206</v>
      </c>
      <c r="D1172" s="46">
        <f>VLOOKUP(시뮬레이션!B1172,시뮬레이션!$K:$Q,7,0)</f>
        <v>153.38337220892379</v>
      </c>
      <c r="F1172" s="5">
        <f t="shared" si="61"/>
        <v>42444</v>
      </c>
      <c r="G1172" s="7">
        <f>C1172*시뮬레이션!D1172*시뮬레이션!F1172</f>
        <v>30615499.135169864</v>
      </c>
      <c r="H1172" s="2">
        <f>D1172*시뮬레이션!E1172*시뮬레이션!D1172</f>
        <v>7843773.0778860245</v>
      </c>
      <c r="J1172" s="5">
        <f t="shared" si="62"/>
        <v>42444</v>
      </c>
      <c r="K1172" s="2">
        <f t="shared" si="63"/>
        <v>38459272.213055886</v>
      </c>
      <c r="L1172" s="2">
        <f>$C$2*시뮬레이션!F1172*시뮬레이션!D1172</f>
        <v>37928790.97575359</v>
      </c>
    </row>
    <row r="1173" spans="2:12" x14ac:dyDescent="0.3">
      <c r="B1173" s="1">
        <v>42445</v>
      </c>
      <c r="C1173" s="46">
        <f>VLOOKUP(시뮬레이션!B1173,시뮬레이션!$K:$Q,6,0)</f>
        <v>289.77312005543206</v>
      </c>
      <c r="D1173" s="46">
        <f>VLOOKUP(시뮬레이션!B1173,시뮬레이션!$K:$Q,7,0)</f>
        <v>153.38337220892379</v>
      </c>
      <c r="F1173" s="5">
        <f t="shared" si="61"/>
        <v>42445</v>
      </c>
      <c r="G1173" s="7">
        <f>C1173*시뮬레이션!D1173*시뮬레이션!F1173</f>
        <v>31036474.569431517</v>
      </c>
      <c r="H1173" s="2">
        <f>D1173*시뮬레이션!E1173*시뮬레이션!D1173</f>
        <v>7909309.8432090636</v>
      </c>
      <c r="J1173" s="5">
        <f t="shared" si="62"/>
        <v>42445</v>
      </c>
      <c r="K1173" s="2">
        <f t="shared" si="63"/>
        <v>38945784.412640579</v>
      </c>
      <c r="L1173" s="2">
        <f>$C$2*시뮬레이션!F1173*시뮬레이션!D1173</f>
        <v>38450327.116044544</v>
      </c>
    </row>
    <row r="1174" spans="2:12" x14ac:dyDescent="0.3">
      <c r="B1174" s="1">
        <v>42446</v>
      </c>
      <c r="C1174" s="46">
        <f>VLOOKUP(시뮬레이션!B1174,시뮬레이션!$K:$Q,6,0)</f>
        <v>289.77312005543206</v>
      </c>
      <c r="D1174" s="46">
        <f>VLOOKUP(시뮬레이션!B1174,시뮬레이션!$K:$Q,7,0)</f>
        <v>153.38337220892379</v>
      </c>
      <c r="F1174" s="5">
        <f t="shared" si="61"/>
        <v>42446</v>
      </c>
      <c r="G1174" s="7">
        <f>C1174*시뮬레이션!D1174*시뮬레이션!F1174</f>
        <v>30727059.178433124</v>
      </c>
      <c r="H1174" s="2">
        <f>D1174*시뮬레이션!E1174*시뮬레이션!D1174</f>
        <v>7866608.3677429827</v>
      </c>
      <c r="J1174" s="5">
        <f t="shared" si="62"/>
        <v>42446</v>
      </c>
      <c r="K1174" s="2">
        <f t="shared" si="63"/>
        <v>38593667.546176106</v>
      </c>
      <c r="L1174" s="2">
        <f>$C$2*시뮬레이션!F1174*시뮬레이션!D1174</f>
        <v>38066999.977132156</v>
      </c>
    </row>
    <row r="1175" spans="2:12" x14ac:dyDescent="0.3">
      <c r="B1175" s="1">
        <v>42447</v>
      </c>
      <c r="C1175" s="46">
        <f>VLOOKUP(시뮬레이션!B1175,시뮬레이션!$K:$Q,6,0)</f>
        <v>289.77312005543206</v>
      </c>
      <c r="D1175" s="46">
        <f>VLOOKUP(시뮬레이션!B1175,시뮬레이션!$K:$Q,7,0)</f>
        <v>153.38337220892379</v>
      </c>
      <c r="F1175" s="5">
        <f t="shared" si="61"/>
        <v>42447</v>
      </c>
      <c r="G1175" s="7">
        <f>C1175*시뮬레이션!D1175*시뮬레이션!F1175</f>
        <v>30843731.399080399</v>
      </c>
      <c r="H1175" s="2">
        <f>D1175*시뮬레이션!E1175*시뮬레이션!D1175</f>
        <v>7862362.8708215822</v>
      </c>
      <c r="J1175" s="5">
        <f t="shared" si="62"/>
        <v>42447</v>
      </c>
      <c r="K1175" s="2">
        <f t="shared" si="63"/>
        <v>38706094.269901983</v>
      </c>
      <c r="L1175" s="2">
        <f>$C$2*시뮬레이션!F1175*시뮬레이션!D1175</f>
        <v>38211542.329686008</v>
      </c>
    </row>
    <row r="1176" spans="2:12" x14ac:dyDescent="0.3">
      <c r="B1176" s="1">
        <v>42448</v>
      </c>
      <c r="C1176" s="46">
        <f>VLOOKUP(시뮬레이션!B1176,시뮬레이션!$K:$Q,6,0)</f>
        <v>289.77312005543206</v>
      </c>
      <c r="D1176" s="46">
        <f>VLOOKUP(시뮬레이션!B1176,시뮬레이션!$K:$Q,7,0)</f>
        <v>153.38337220892379</v>
      </c>
      <c r="F1176" s="5">
        <f t="shared" si="61"/>
        <v>42448</v>
      </c>
      <c r="G1176" s="7">
        <f>C1176*시뮬레이션!D1176*시뮬레이션!F1176</f>
        <v>30843731.399080399</v>
      </c>
      <c r="H1176" s="2">
        <f>D1176*시뮬레이션!E1176*시뮬레이션!D1176</f>
        <v>7862362.8708215822</v>
      </c>
      <c r="J1176" s="5">
        <f t="shared" si="62"/>
        <v>42448</v>
      </c>
      <c r="K1176" s="2">
        <f t="shared" si="63"/>
        <v>38706094.269901983</v>
      </c>
      <c r="L1176" s="2">
        <f>$C$2*시뮬레이션!F1176*시뮬레이션!D1176</f>
        <v>38211542.329686008</v>
      </c>
    </row>
    <row r="1177" spans="2:12" x14ac:dyDescent="0.3">
      <c r="B1177" s="1">
        <v>42449</v>
      </c>
      <c r="C1177" s="46">
        <f>VLOOKUP(시뮬레이션!B1177,시뮬레이션!$K:$Q,6,0)</f>
        <v>289.77312005543206</v>
      </c>
      <c r="D1177" s="46">
        <f>VLOOKUP(시뮬레이션!B1177,시뮬레이션!$K:$Q,7,0)</f>
        <v>153.38337220892379</v>
      </c>
      <c r="F1177" s="5">
        <f t="shared" si="61"/>
        <v>42449</v>
      </c>
      <c r="G1177" s="7">
        <f>C1177*시뮬레이션!D1177*시뮬레이션!F1177</f>
        <v>30843731.399080399</v>
      </c>
      <c r="H1177" s="2">
        <f>D1177*시뮬레이션!E1177*시뮬레이션!D1177</f>
        <v>7862362.8708215822</v>
      </c>
      <c r="J1177" s="5">
        <f t="shared" si="62"/>
        <v>42449</v>
      </c>
      <c r="K1177" s="2">
        <f t="shared" si="63"/>
        <v>38706094.269901983</v>
      </c>
      <c r="L1177" s="2">
        <f>$C$2*시뮬레이션!F1177*시뮬레이션!D1177</f>
        <v>38211542.329686008</v>
      </c>
    </row>
    <row r="1178" spans="2:12" x14ac:dyDescent="0.3">
      <c r="B1178" s="1">
        <v>42450</v>
      </c>
      <c r="C1178" s="46">
        <f>VLOOKUP(시뮬레이션!B1178,시뮬레이션!$K:$Q,6,0)</f>
        <v>289.77312005543206</v>
      </c>
      <c r="D1178" s="46">
        <f>VLOOKUP(시뮬레이션!B1178,시뮬레이션!$K:$Q,7,0)</f>
        <v>153.38337220892379</v>
      </c>
      <c r="F1178" s="5">
        <f t="shared" si="61"/>
        <v>42450</v>
      </c>
      <c r="G1178" s="7">
        <f>C1178*시뮬레이션!D1178*시뮬레이션!F1178</f>
        <v>30913377.499166366</v>
      </c>
      <c r="H1178" s="2">
        <f>D1178*시뮬레이션!E1178*시뮬레이션!D1178</f>
        <v>7890181.2446842846</v>
      </c>
      <c r="J1178" s="5">
        <f t="shared" si="62"/>
        <v>42450</v>
      </c>
      <c r="K1178" s="2">
        <f t="shared" si="63"/>
        <v>38803558.743850648</v>
      </c>
      <c r="L1178" s="2">
        <f>$C$2*시뮬레이션!F1178*시뮬레이션!D1178</f>
        <v>38297825.174880661</v>
      </c>
    </row>
    <row r="1179" spans="2:12" x14ac:dyDescent="0.3">
      <c r="B1179" s="1">
        <v>42451</v>
      </c>
      <c r="C1179" s="46">
        <f>VLOOKUP(시뮬레이션!B1179,시뮬레이션!$K:$Q,6,0)</f>
        <v>289.77312005543206</v>
      </c>
      <c r="D1179" s="46">
        <f>VLOOKUP(시뮬레이션!B1179,시뮬레이션!$K:$Q,7,0)</f>
        <v>153.38337220892379</v>
      </c>
      <c r="F1179" s="5">
        <f t="shared" si="61"/>
        <v>42451</v>
      </c>
      <c r="G1179" s="7">
        <f>C1179*시뮬레이션!D1179*시뮬레이션!F1179</f>
        <v>30651624.860274058</v>
      </c>
      <c r="H1179" s="2">
        <f>D1179*시뮬레이션!E1179*시뮬레이션!D1179</f>
        <v>7857103.5807496905</v>
      </c>
      <c r="J1179" s="5">
        <f t="shared" si="62"/>
        <v>42451</v>
      </c>
      <c r="K1179" s="2">
        <f t="shared" si="63"/>
        <v>38508728.441023752</v>
      </c>
      <c r="L1179" s="2">
        <f>$C$2*시뮬레이션!F1179*시뮬레이션!D1179</f>
        <v>37973546.2505337</v>
      </c>
    </row>
    <row r="1180" spans="2:12" x14ac:dyDescent="0.3">
      <c r="B1180" s="1">
        <v>42452</v>
      </c>
      <c r="C1180" s="46">
        <f>VLOOKUP(시뮬레이션!B1180,시뮬레이션!$K:$Q,6,0)</f>
        <v>289.77312005543206</v>
      </c>
      <c r="D1180" s="46">
        <f>VLOOKUP(시뮬레이션!B1180,시뮬레이션!$K:$Q,7,0)</f>
        <v>153.38337220892379</v>
      </c>
      <c r="F1180" s="5">
        <f t="shared" si="61"/>
        <v>42452</v>
      </c>
      <c r="G1180" s="7">
        <f>C1180*시뮬레이션!D1180*시뮬레이션!F1180</f>
        <v>30348292.386611864</v>
      </c>
      <c r="H1180" s="2">
        <f>D1180*시뮬레이션!E1180*시뮬레이션!D1180</f>
        <v>7806586.5207406376</v>
      </c>
      <c r="J1180" s="5">
        <f t="shared" si="62"/>
        <v>42452</v>
      </c>
      <c r="K1180" s="2">
        <f t="shared" si="63"/>
        <v>38154878.9073525</v>
      </c>
      <c r="L1180" s="2">
        <f>$C$2*시뮬레이션!F1180*시뮬레이션!D1180</f>
        <v>37597755.08871413</v>
      </c>
    </row>
    <row r="1181" spans="2:12" x14ac:dyDescent="0.3">
      <c r="B1181" s="1">
        <v>42453</v>
      </c>
      <c r="C1181" s="46">
        <f>VLOOKUP(시뮬레이션!B1181,시뮬레이션!$K:$Q,6,0)</f>
        <v>289.77312005543206</v>
      </c>
      <c r="D1181" s="46">
        <f>VLOOKUP(시뮬레이션!B1181,시뮬레이션!$K:$Q,7,0)</f>
        <v>153.38337220892379</v>
      </c>
      <c r="F1181" s="5">
        <f t="shared" si="61"/>
        <v>42453</v>
      </c>
      <c r="G1181" s="7">
        <f>C1181*시뮬레이션!D1181*시뮬레이션!F1181</f>
        <v>30462623.81999534</v>
      </c>
      <c r="H1181" s="2">
        <f>D1181*시뮬레이션!E1181*시뮬레이션!D1181</f>
        <v>7828695.9932904597</v>
      </c>
      <c r="J1181" s="5">
        <f t="shared" si="62"/>
        <v>42453</v>
      </c>
      <c r="K1181" s="2">
        <f t="shared" si="63"/>
        <v>38291319.813285798</v>
      </c>
      <c r="L1181" s="2">
        <f>$C$2*시뮬레이션!F1181*시뮬레이션!D1181</f>
        <v>37739397.497339062</v>
      </c>
    </row>
    <row r="1182" spans="2:12" x14ac:dyDescent="0.3">
      <c r="B1182" s="1">
        <v>42454</v>
      </c>
      <c r="C1182" s="46">
        <f>VLOOKUP(시뮬레이션!B1182,시뮬레이션!$K:$Q,6,0)</f>
        <v>289.77312005543206</v>
      </c>
      <c r="D1182" s="46">
        <f>VLOOKUP(시뮬레이션!B1182,시뮬레이션!$K:$Q,7,0)</f>
        <v>153.38337220892379</v>
      </c>
      <c r="F1182" s="5">
        <f t="shared" si="61"/>
        <v>42454</v>
      </c>
      <c r="G1182" s="7">
        <f>C1182*시뮬레이션!D1182*시뮬레이션!F1182</f>
        <v>30537066.244764458</v>
      </c>
      <c r="H1182" s="2">
        <f>D1182*시뮬레이션!E1182*시뮬레이션!D1182</f>
        <v>7847827.2117949631</v>
      </c>
      <c r="J1182" s="5">
        <f t="shared" si="62"/>
        <v>42454</v>
      </c>
      <c r="K1182" s="2">
        <f t="shared" si="63"/>
        <v>38384893.45655942</v>
      </c>
      <c r="L1182" s="2">
        <f>$C$2*시뮬레이션!F1182*시뮬레이션!D1182</f>
        <v>37831622.391544774</v>
      </c>
    </row>
    <row r="1183" spans="2:12" x14ac:dyDescent="0.3">
      <c r="B1183" s="1">
        <v>42455</v>
      </c>
      <c r="C1183" s="46">
        <f>VLOOKUP(시뮬레이션!B1183,시뮬레이션!$K:$Q,6,0)</f>
        <v>289.77312005543206</v>
      </c>
      <c r="D1183" s="46">
        <f>VLOOKUP(시뮬레이션!B1183,시뮬레이션!$K:$Q,7,0)</f>
        <v>153.38337220892379</v>
      </c>
      <c r="F1183" s="5">
        <f t="shared" si="61"/>
        <v>42455</v>
      </c>
      <c r="G1183" s="7">
        <f>C1183*시뮬레이션!D1183*시뮬레이션!F1183</f>
        <v>30537066.244764458</v>
      </c>
      <c r="H1183" s="2">
        <f>D1183*시뮬레이션!E1183*시뮬레이션!D1183</f>
        <v>7847827.2117949631</v>
      </c>
      <c r="J1183" s="5">
        <f t="shared" si="62"/>
        <v>42455</v>
      </c>
      <c r="K1183" s="2">
        <f t="shared" si="63"/>
        <v>38384893.45655942</v>
      </c>
      <c r="L1183" s="2">
        <f>$C$2*시뮬레이션!F1183*시뮬레이션!D1183</f>
        <v>37831622.391544774</v>
      </c>
    </row>
    <row r="1184" spans="2:12" x14ac:dyDescent="0.3">
      <c r="B1184" s="1">
        <v>42456</v>
      </c>
      <c r="C1184" s="46">
        <f>VLOOKUP(시뮬레이션!B1184,시뮬레이션!$K:$Q,6,0)</f>
        <v>289.77312005543206</v>
      </c>
      <c r="D1184" s="46">
        <f>VLOOKUP(시뮬레이션!B1184,시뮬레이션!$K:$Q,7,0)</f>
        <v>153.38337220892379</v>
      </c>
      <c r="F1184" s="5">
        <f t="shared" si="61"/>
        <v>42456</v>
      </c>
      <c r="G1184" s="7">
        <f>C1184*시뮬레이션!D1184*시뮬레이션!F1184</f>
        <v>30537066.244764458</v>
      </c>
      <c r="H1184" s="2">
        <f>D1184*시뮬레이션!E1184*시뮬레이션!D1184</f>
        <v>7847827.2117949631</v>
      </c>
      <c r="J1184" s="5">
        <f t="shared" si="62"/>
        <v>42456</v>
      </c>
      <c r="K1184" s="2">
        <f t="shared" si="63"/>
        <v>38384893.45655942</v>
      </c>
      <c r="L1184" s="2">
        <f>$C$2*시뮬레이션!F1184*시뮬레이션!D1184</f>
        <v>37831622.391544774</v>
      </c>
    </row>
    <row r="1185" spans="2:12" x14ac:dyDescent="0.3">
      <c r="B1185" s="1">
        <v>42457</v>
      </c>
      <c r="C1185" s="46">
        <f>VLOOKUP(시뮬레이션!B1185,시뮬레이션!$K:$Q,6,0)</f>
        <v>289.77312005543206</v>
      </c>
      <c r="D1185" s="46">
        <f>VLOOKUP(시뮬레이션!B1185,시뮬레이션!$K:$Q,7,0)</f>
        <v>153.38337220892379</v>
      </c>
      <c r="F1185" s="5">
        <f t="shared" si="61"/>
        <v>42457</v>
      </c>
      <c r="G1185" s="7">
        <f>C1185*시뮬레이션!D1185*시뮬레이션!F1185</f>
        <v>30440505.292854946</v>
      </c>
      <c r="H1185" s="2">
        <f>D1185*시뮬레이션!E1185*시뮬레이션!D1185</f>
        <v>7816750.8411357561</v>
      </c>
      <c r="J1185" s="5">
        <f t="shared" si="62"/>
        <v>42457</v>
      </c>
      <c r="K1185" s="2">
        <f t="shared" si="63"/>
        <v>38257256.133990705</v>
      </c>
      <c r="L1185" s="2">
        <f>$C$2*시뮬레이션!F1185*시뮬레이션!D1185</f>
        <v>37711995.396563388</v>
      </c>
    </row>
    <row r="1186" spans="2:12" x14ac:dyDescent="0.3">
      <c r="B1186" s="1">
        <v>42458</v>
      </c>
      <c r="C1186" s="46">
        <f>VLOOKUP(시뮬레이션!B1186,시뮬레이션!$K:$Q,6,0)</f>
        <v>289.77312005543206</v>
      </c>
      <c r="D1186" s="46">
        <f>VLOOKUP(시뮬레이션!B1186,시뮬레이션!$K:$Q,7,0)</f>
        <v>153.38337220892379</v>
      </c>
      <c r="F1186" s="5">
        <f t="shared" si="61"/>
        <v>42458</v>
      </c>
      <c r="G1186" s="7">
        <f>C1186*시뮬레이션!D1186*시뮬레이션!F1186</f>
        <v>30799942.623816341</v>
      </c>
      <c r="H1186" s="2">
        <f>D1186*시뮬레이션!E1186*시뮬레이션!D1186</f>
        <v>7899445.2269730568</v>
      </c>
      <c r="J1186" s="5">
        <f t="shared" si="62"/>
        <v>42458</v>
      </c>
      <c r="K1186" s="2">
        <f t="shared" si="63"/>
        <v>38699387.850789398</v>
      </c>
      <c r="L1186" s="2">
        <f>$C$2*시뮬레이션!F1186*시뮬레이션!D1186</f>
        <v>38157293.490013592</v>
      </c>
    </row>
    <row r="1187" spans="2:12" x14ac:dyDescent="0.3">
      <c r="B1187" s="1">
        <v>42459</v>
      </c>
      <c r="C1187" s="46">
        <f>VLOOKUP(시뮬레이션!B1187,시뮬레이션!$K:$Q,6,0)</f>
        <v>289.77312005543206</v>
      </c>
      <c r="D1187" s="46">
        <f>VLOOKUP(시뮬레이션!B1187,시뮬레이션!$K:$Q,7,0)</f>
        <v>153.38337220892379</v>
      </c>
      <c r="F1187" s="5">
        <f t="shared" si="61"/>
        <v>42459</v>
      </c>
      <c r="G1187" s="7">
        <f>C1187*시뮬레이션!D1187*시뮬레이션!F1187</f>
        <v>30730683.660618775</v>
      </c>
      <c r="H1187" s="2">
        <f>D1187*시뮬레이션!E1187*시뮬레이션!D1187</f>
        <v>7926025.2721633082</v>
      </c>
      <c r="J1187" s="5">
        <f t="shared" si="62"/>
        <v>42459</v>
      </c>
      <c r="K1187" s="2">
        <f t="shared" si="63"/>
        <v>38656708.932782084</v>
      </c>
      <c r="L1187" s="2">
        <f>$C$2*시뮬레이션!F1187*시뮬레이션!D1187</f>
        <v>38071490.259214707</v>
      </c>
    </row>
    <row r="1188" spans="2:12" x14ac:dyDescent="0.3">
      <c r="B1188" s="1">
        <v>42460</v>
      </c>
      <c r="C1188" s="46">
        <f>VLOOKUP(시뮬레이션!B1188,시뮬레이션!$K:$Q,6,0)</f>
        <v>289.77312005543206</v>
      </c>
      <c r="D1188" s="46">
        <f>VLOOKUP(시뮬레이션!B1188,시뮬레이션!$K:$Q,7,0)</f>
        <v>153.38337220892379</v>
      </c>
      <c r="F1188" s="5">
        <f t="shared" si="61"/>
        <v>42460</v>
      </c>
      <c r="G1188" s="7">
        <f>C1188*시뮬레이션!D1188*시뮬레이션!F1188</f>
        <v>30358796.662213877</v>
      </c>
      <c r="H1188" s="2">
        <f>D1188*시뮬레이션!E1188*시뮬레이션!D1188</f>
        <v>7795638.8784138355</v>
      </c>
      <c r="J1188" s="5">
        <f t="shared" si="62"/>
        <v>42460</v>
      </c>
      <c r="K1188" s="2">
        <f t="shared" si="63"/>
        <v>38154435.540627711</v>
      </c>
      <c r="L1188" s="2">
        <f>$C$2*시뮬레이션!F1188*시뮬레이션!D1188</f>
        <v>37610768.578120314</v>
      </c>
    </row>
    <row r="1189" spans="2:12" x14ac:dyDescent="0.3">
      <c r="B1189" s="1">
        <v>42461</v>
      </c>
      <c r="C1189" s="46">
        <f>VLOOKUP(시뮬레이션!B1189,시뮬레이션!$K:$Q,6,0)</f>
        <v>289.77312005543206</v>
      </c>
      <c r="D1189" s="46">
        <f>VLOOKUP(시뮬레이션!B1189,시뮬레이션!$K:$Q,7,0)</f>
        <v>153.38337220892379</v>
      </c>
      <c r="F1189" s="5">
        <f t="shared" si="61"/>
        <v>42461</v>
      </c>
      <c r="G1189" s="7">
        <f>C1189*시뮬레이션!D1189*시뮬레이션!F1189</f>
        <v>30849568.733697359</v>
      </c>
      <c r="H1189" s="2">
        <f>D1189*시뮬레이션!E1189*시뮬레이션!D1189</f>
        <v>7959453.3094953755</v>
      </c>
      <c r="J1189" s="5">
        <f t="shared" si="62"/>
        <v>42461</v>
      </c>
      <c r="K1189" s="2">
        <f t="shared" si="63"/>
        <v>38809022.043192737</v>
      </c>
      <c r="L1189" s="2">
        <f>$C$2*시뮬레이션!F1189*시뮬레이션!D1189</f>
        <v>38218774.060371317</v>
      </c>
    </row>
    <row r="1190" spans="2:12" x14ac:dyDescent="0.3">
      <c r="B1190" s="1">
        <v>42462</v>
      </c>
      <c r="C1190" s="46">
        <f>VLOOKUP(시뮬레이션!B1190,시뮬레이션!$K:$Q,6,0)</f>
        <v>289.77312005543206</v>
      </c>
      <c r="D1190" s="46">
        <f>VLOOKUP(시뮬레이션!B1190,시뮬레이션!$K:$Q,7,0)</f>
        <v>153.38337220892379</v>
      </c>
      <c r="F1190" s="5">
        <f t="shared" si="61"/>
        <v>42462</v>
      </c>
      <c r="G1190" s="7">
        <f>C1190*시뮬레이션!D1190*시뮬레이션!F1190</f>
        <v>30849568.733697359</v>
      </c>
      <c r="H1190" s="2">
        <f>D1190*시뮬레이션!E1190*시뮬레이션!D1190</f>
        <v>7959453.3094953755</v>
      </c>
      <c r="J1190" s="5">
        <f t="shared" si="62"/>
        <v>42462</v>
      </c>
      <c r="K1190" s="2">
        <f t="shared" si="63"/>
        <v>38809022.043192737</v>
      </c>
      <c r="L1190" s="2">
        <f>$C$2*시뮬레이션!F1190*시뮬레이션!D1190</f>
        <v>38218774.060371317</v>
      </c>
    </row>
    <row r="1191" spans="2:12" x14ac:dyDescent="0.3">
      <c r="B1191" s="1">
        <v>42463</v>
      </c>
      <c r="C1191" s="46">
        <f>VLOOKUP(시뮬레이션!B1191,시뮬레이션!$K:$Q,6,0)</f>
        <v>289.77312005543206</v>
      </c>
      <c r="D1191" s="46">
        <f>VLOOKUP(시뮬레이션!B1191,시뮬레이션!$K:$Q,7,0)</f>
        <v>153.38337220892379</v>
      </c>
      <c r="F1191" s="5">
        <f t="shared" si="61"/>
        <v>42463</v>
      </c>
      <c r="G1191" s="7">
        <f>C1191*시뮬레이션!D1191*시뮬레이션!F1191</f>
        <v>30849568.733697359</v>
      </c>
      <c r="H1191" s="2">
        <f>D1191*시뮬레이션!E1191*시뮬레이션!D1191</f>
        <v>7959453.3094953755</v>
      </c>
      <c r="J1191" s="5">
        <f t="shared" si="62"/>
        <v>42463</v>
      </c>
      <c r="K1191" s="2">
        <f t="shared" si="63"/>
        <v>38809022.043192737</v>
      </c>
      <c r="L1191" s="2">
        <f>$C$2*시뮬레이션!F1191*시뮬레이션!D1191</f>
        <v>38218774.060371317</v>
      </c>
    </row>
    <row r="1192" spans="2:12" x14ac:dyDescent="0.3">
      <c r="B1192" s="1">
        <v>42464</v>
      </c>
      <c r="C1192" s="46">
        <f>VLOOKUP(시뮬레이션!B1192,시뮬레이션!$K:$Q,6,0)</f>
        <v>289.77312005543206</v>
      </c>
      <c r="D1192" s="46">
        <f>VLOOKUP(시뮬레이션!B1192,시뮬레이션!$K:$Q,7,0)</f>
        <v>153.38337220892379</v>
      </c>
      <c r="F1192" s="5">
        <f t="shared" si="61"/>
        <v>42464</v>
      </c>
      <c r="G1192" s="7">
        <f>C1192*시뮬레이션!D1192*시뮬레이션!F1192</f>
        <v>30366048.089656711</v>
      </c>
      <c r="H1192" s="2">
        <f>D1192*시뮬레이션!E1192*시뮬레이션!D1192</f>
        <v>7847485.9903519182</v>
      </c>
      <c r="J1192" s="5">
        <f t="shared" si="62"/>
        <v>42464</v>
      </c>
      <c r="K1192" s="2">
        <f t="shared" si="63"/>
        <v>38213534.080008626</v>
      </c>
      <c r="L1192" s="2">
        <f>$C$2*시뮬레이션!F1192*시뮬레이션!D1192</f>
        <v>37619752.193724304</v>
      </c>
    </row>
    <row r="1193" spans="2:12" x14ac:dyDescent="0.3">
      <c r="B1193" s="1">
        <v>42465</v>
      </c>
      <c r="C1193" s="46">
        <f>VLOOKUP(시뮬레이션!B1193,시뮬레이션!$K:$Q,6,0)</f>
        <v>289.77312005543206</v>
      </c>
      <c r="D1193" s="46">
        <f>VLOOKUP(시뮬레이션!B1193,시뮬레이션!$K:$Q,7,0)</f>
        <v>153.38337220892379</v>
      </c>
      <c r="F1193" s="5">
        <f t="shared" si="61"/>
        <v>42465</v>
      </c>
      <c r="G1193" s="7">
        <f>C1193*시뮬레이션!D1193*시뮬레이션!F1193</f>
        <v>30433780.672944386</v>
      </c>
      <c r="H1193" s="2">
        <f>D1193*시뮬레이션!E1193*시뮬레이션!D1193</f>
        <v>7840112.0840139911</v>
      </c>
      <c r="J1193" s="5">
        <f t="shared" si="62"/>
        <v>42465</v>
      </c>
      <c r="K1193" s="2">
        <f t="shared" si="63"/>
        <v>38273892.75695838</v>
      </c>
      <c r="L1193" s="2">
        <f>$C$2*시뮬레이션!F1193*시뮬레이션!D1193</f>
        <v>37703664.429890171</v>
      </c>
    </row>
    <row r="1194" spans="2:12" x14ac:dyDescent="0.3">
      <c r="B1194" s="1">
        <v>42466</v>
      </c>
      <c r="C1194" s="46">
        <f>VLOOKUP(시뮬레이션!B1194,시뮬레이션!$K:$Q,6,0)</f>
        <v>289.77312005543206</v>
      </c>
      <c r="D1194" s="46">
        <f>VLOOKUP(시뮬레이션!B1194,시뮬레이션!$K:$Q,7,0)</f>
        <v>153.38337220892379</v>
      </c>
      <c r="F1194" s="5">
        <f t="shared" si="61"/>
        <v>42466</v>
      </c>
      <c r="G1194" s="7">
        <f>C1194*시뮬레이션!D1194*시뮬레이션!F1194</f>
        <v>30751595.28271414</v>
      </c>
      <c r="H1194" s="2">
        <f>D1194*시뮬레이션!E1194*시뮬레이션!D1194</f>
        <v>7944128.1874503084</v>
      </c>
      <c r="J1194" s="5">
        <f t="shared" si="62"/>
        <v>42466</v>
      </c>
      <c r="K1194" s="2">
        <f t="shared" si="63"/>
        <v>38695723.470164448</v>
      </c>
      <c r="L1194" s="2">
        <f>$C$2*시뮬레이션!F1194*시뮬레이션!D1194</f>
        <v>38097397.154931724</v>
      </c>
    </row>
    <row r="1195" spans="2:12" x14ac:dyDescent="0.3">
      <c r="B1195" s="1">
        <v>42467</v>
      </c>
      <c r="C1195" s="46">
        <f>VLOOKUP(시뮬레이션!B1195,시뮬레이션!$K:$Q,6,0)</f>
        <v>289.77312005543206</v>
      </c>
      <c r="D1195" s="46">
        <f>VLOOKUP(시뮬레이션!B1195,시뮬레이션!$K:$Q,7,0)</f>
        <v>153.38337220892379</v>
      </c>
      <c r="F1195" s="5">
        <f t="shared" si="61"/>
        <v>42467</v>
      </c>
      <c r="G1195" s="7">
        <f>C1195*시뮬레이션!D1195*시뮬레이션!F1195</f>
        <v>30155531.540100429</v>
      </c>
      <c r="H1195" s="2">
        <f>D1195*시뮬레이션!E1195*시뮬레이션!D1195</f>
        <v>7792945.4539354471</v>
      </c>
      <c r="J1195" s="5">
        <f t="shared" si="62"/>
        <v>42467</v>
      </c>
      <c r="K1195" s="2">
        <f t="shared" si="63"/>
        <v>37948476.994035877</v>
      </c>
      <c r="L1195" s="2">
        <f>$C$2*시뮬레이션!F1195*시뮬레이션!D1195</f>
        <v>37358948.40379411</v>
      </c>
    </row>
    <row r="1196" spans="2:12" x14ac:dyDescent="0.3">
      <c r="B1196" s="1">
        <v>42468</v>
      </c>
      <c r="C1196" s="46">
        <f>VLOOKUP(시뮬레이션!B1196,시뮬레이션!$K:$Q,6,0)</f>
        <v>289.77312005543206</v>
      </c>
      <c r="D1196" s="46">
        <f>VLOOKUP(시뮬레이션!B1196,시뮬레이션!$K:$Q,7,0)</f>
        <v>153.38337220892379</v>
      </c>
      <c r="F1196" s="5">
        <f t="shared" si="61"/>
        <v>42468</v>
      </c>
      <c r="G1196" s="7">
        <f>C1196*시뮬레이션!D1196*시뮬레이션!F1196</f>
        <v>30361435.91579134</v>
      </c>
      <c r="H1196" s="2">
        <f>D1196*시뮬레이션!E1196*시뮬레이션!D1196</f>
        <v>7871515.2048744</v>
      </c>
      <c r="J1196" s="5">
        <f t="shared" si="62"/>
        <v>42468</v>
      </c>
      <c r="K1196" s="2">
        <f t="shared" si="63"/>
        <v>38232951.120665744</v>
      </c>
      <c r="L1196" s="2">
        <f>$C$2*시뮬레이션!F1196*시뮬레이션!D1196</f>
        <v>37614038.28464476</v>
      </c>
    </row>
    <row r="1197" spans="2:12" x14ac:dyDescent="0.3">
      <c r="B1197" s="1">
        <v>42469</v>
      </c>
      <c r="C1197" s="46">
        <f>VLOOKUP(시뮬레이션!B1197,시뮬레이션!$K:$Q,6,0)</f>
        <v>289.77312005543206</v>
      </c>
      <c r="D1197" s="46">
        <f>VLOOKUP(시뮬레이션!B1197,시뮬레이션!$K:$Q,7,0)</f>
        <v>153.38337220892379</v>
      </c>
      <c r="F1197" s="5">
        <f t="shared" si="61"/>
        <v>42469</v>
      </c>
      <c r="G1197" s="7">
        <f>C1197*시뮬레이션!D1197*시뮬레이션!F1197</f>
        <v>30361435.91579134</v>
      </c>
      <c r="H1197" s="2">
        <f>D1197*시뮬레이션!E1197*시뮬레이션!D1197</f>
        <v>7871515.2048744</v>
      </c>
      <c r="J1197" s="5">
        <f t="shared" si="62"/>
        <v>42469</v>
      </c>
      <c r="K1197" s="2">
        <f t="shared" si="63"/>
        <v>38232951.120665744</v>
      </c>
      <c r="L1197" s="2">
        <f>$C$2*시뮬레이션!F1197*시뮬레이션!D1197</f>
        <v>37614038.28464476</v>
      </c>
    </row>
    <row r="1198" spans="2:12" x14ac:dyDescent="0.3">
      <c r="B1198" s="1">
        <v>42470</v>
      </c>
      <c r="C1198" s="46">
        <f>VLOOKUP(시뮬레이션!B1198,시뮬레이션!$K:$Q,6,0)</f>
        <v>289.77312005543206</v>
      </c>
      <c r="D1198" s="46">
        <f>VLOOKUP(시뮬레이션!B1198,시뮬레이션!$K:$Q,7,0)</f>
        <v>153.38337220892379</v>
      </c>
      <c r="F1198" s="5">
        <f t="shared" si="61"/>
        <v>42470</v>
      </c>
      <c r="G1198" s="7">
        <f>C1198*시뮬레이션!D1198*시뮬레이션!F1198</f>
        <v>30361435.91579134</v>
      </c>
      <c r="H1198" s="2">
        <f>D1198*시뮬레이션!E1198*시뮬레이션!D1198</f>
        <v>7871515.2048744</v>
      </c>
      <c r="J1198" s="5">
        <f t="shared" si="62"/>
        <v>42470</v>
      </c>
      <c r="K1198" s="2">
        <f t="shared" si="63"/>
        <v>38232951.120665744</v>
      </c>
      <c r="L1198" s="2">
        <f>$C$2*시뮬레이션!F1198*시뮬레이션!D1198</f>
        <v>37614038.28464476</v>
      </c>
    </row>
    <row r="1199" spans="2:12" x14ac:dyDescent="0.3">
      <c r="B1199" s="1">
        <v>42471</v>
      </c>
      <c r="C1199" s="46">
        <f>VLOOKUP(시뮬레이션!B1199,시뮬레이션!$K:$Q,6,0)</f>
        <v>289.77312005543206</v>
      </c>
      <c r="D1199" s="46">
        <f>VLOOKUP(시뮬레이션!B1199,시뮬레이션!$K:$Q,7,0)</f>
        <v>153.38337220892379</v>
      </c>
      <c r="F1199" s="5">
        <f t="shared" si="61"/>
        <v>42471</v>
      </c>
      <c r="G1199" s="7">
        <f>C1199*시뮬레이션!D1199*시뮬레이션!F1199</f>
        <v>30162697.049813166</v>
      </c>
      <c r="H1199" s="2">
        <f>D1199*시뮬레이션!E1199*시뮬레이션!D1199</f>
        <v>7816755.8742673192</v>
      </c>
      <c r="J1199" s="5">
        <f t="shared" si="62"/>
        <v>42471</v>
      </c>
      <c r="K1199" s="2">
        <f t="shared" si="63"/>
        <v>37979452.924080484</v>
      </c>
      <c r="L1199" s="2">
        <f>$C$2*시뮬레이션!F1199*시뮬레이션!D1199</f>
        <v>37367825.578029588</v>
      </c>
    </row>
    <row r="1200" spans="2:12" x14ac:dyDescent="0.3">
      <c r="B1200" s="1">
        <v>42472</v>
      </c>
      <c r="C1200" s="46">
        <f>VLOOKUP(시뮬레이션!B1200,시뮬레이션!$K:$Q,6,0)</f>
        <v>289.77312005543206</v>
      </c>
      <c r="D1200" s="46">
        <f>VLOOKUP(시뮬레이션!B1200,시뮬레이션!$K:$Q,7,0)</f>
        <v>153.38337220892379</v>
      </c>
      <c r="F1200" s="5">
        <f t="shared" si="61"/>
        <v>42472</v>
      </c>
      <c r="G1200" s="7">
        <f>C1200*시뮬레이션!D1200*시뮬레이션!F1200</f>
        <v>30103745.31649597</v>
      </c>
      <c r="H1200" s="2">
        <f>D1200*시뮬레이션!E1200*시뮬레이션!D1200</f>
        <v>7822419.9080678876</v>
      </c>
      <c r="J1200" s="5">
        <f t="shared" si="62"/>
        <v>42472</v>
      </c>
      <c r="K1200" s="2">
        <f t="shared" si="63"/>
        <v>37926165.224563859</v>
      </c>
      <c r="L1200" s="2">
        <f>$C$2*시뮬레이션!F1200*시뮬레이션!D1200</f>
        <v>37294791.721525267</v>
      </c>
    </row>
    <row r="1201" spans="2:12" x14ac:dyDescent="0.3">
      <c r="B1201" s="1">
        <v>42473</v>
      </c>
      <c r="C1201" s="46">
        <f>VLOOKUP(시뮬레이션!B1201,시뮬레이션!$K:$Q,6,0)</f>
        <v>289.77312005543206</v>
      </c>
      <c r="D1201" s="46">
        <f>VLOOKUP(시뮬레이션!B1201,시뮬레이션!$K:$Q,7,0)</f>
        <v>153.38337220892379</v>
      </c>
      <c r="F1201" s="5">
        <f t="shared" si="61"/>
        <v>42473</v>
      </c>
      <c r="G1201" s="7">
        <f>C1201*시뮬레이션!D1201*시뮬레이션!F1201</f>
        <v>30776465.930062249</v>
      </c>
      <c r="H1201" s="2">
        <f>D1201*시뮬레이션!E1201*시뮬레이션!D1201</f>
        <v>7985299.441852035</v>
      </c>
      <c r="J1201" s="5">
        <f t="shared" si="62"/>
        <v>42473</v>
      </c>
      <c r="K1201" s="2">
        <f t="shared" si="63"/>
        <v>38761765.371914282</v>
      </c>
      <c r="L1201" s="2">
        <f>$C$2*시뮬레이션!F1201*시뮬레이션!D1201</f>
        <v>38128208.789931796</v>
      </c>
    </row>
    <row r="1202" spans="2:12" x14ac:dyDescent="0.3">
      <c r="B1202" s="1">
        <v>42474</v>
      </c>
      <c r="C1202" s="46">
        <f>VLOOKUP(시뮬레이션!B1202,시뮬레이션!$K:$Q,6,0)</f>
        <v>289.77312005543206</v>
      </c>
      <c r="D1202" s="46">
        <f>VLOOKUP(시뮬레이션!B1202,시뮬레이션!$K:$Q,7,0)</f>
        <v>153.38337220892379</v>
      </c>
      <c r="F1202" s="5">
        <f t="shared" si="61"/>
        <v>42474</v>
      </c>
      <c r="G1202" s="7">
        <f>C1202*시뮬레이션!D1202*시뮬레이션!F1202</f>
        <v>30824577.975390978</v>
      </c>
      <c r="H1202" s="2">
        <f>D1202*시뮬레이션!E1202*시뮬레이션!D1202</f>
        <v>8008862.767323155</v>
      </c>
      <c r="J1202" s="5">
        <f t="shared" si="62"/>
        <v>42474</v>
      </c>
      <c r="K1202" s="2">
        <f t="shared" si="63"/>
        <v>38833440.742714137</v>
      </c>
      <c r="L1202" s="2">
        <f>$C$2*시뮬레이션!F1202*시뮬레이션!D1202</f>
        <v>38187813.622850984</v>
      </c>
    </row>
    <row r="1203" spans="2:12" x14ac:dyDescent="0.3">
      <c r="B1203" s="1">
        <v>42475</v>
      </c>
      <c r="C1203" s="46">
        <f>VLOOKUP(시뮬레이션!B1203,시뮬레이션!$K:$Q,6,0)</f>
        <v>289.77312005543206</v>
      </c>
      <c r="D1203" s="46">
        <f>VLOOKUP(시뮬레이션!B1203,시뮬레이션!$K:$Q,7,0)</f>
        <v>153.38337220892379</v>
      </c>
      <c r="F1203" s="5">
        <f t="shared" si="61"/>
        <v>42475</v>
      </c>
      <c r="G1203" s="7">
        <f>C1203*시뮬레이션!D1203*시뮬레이션!F1203</f>
        <v>30286338.45888434</v>
      </c>
      <c r="H1203" s="2">
        <f>D1203*시뮬레이션!E1203*시뮬레이션!D1203</f>
        <v>7844612.7533479845</v>
      </c>
      <c r="J1203" s="5">
        <f t="shared" si="62"/>
        <v>42475</v>
      </c>
      <c r="K1203" s="2">
        <f t="shared" si="63"/>
        <v>38130951.212232322</v>
      </c>
      <c r="L1203" s="2">
        <f>$C$2*시뮬레이션!F1203*시뮬레이션!D1203</f>
        <v>37521001.887189314</v>
      </c>
    </row>
    <row r="1204" spans="2:12" x14ac:dyDescent="0.3">
      <c r="B1204" s="1">
        <v>42476</v>
      </c>
      <c r="C1204" s="46">
        <f>VLOOKUP(시뮬레이션!B1204,시뮬레이션!$K:$Q,6,0)</f>
        <v>289.77312005543206</v>
      </c>
      <c r="D1204" s="46">
        <f>VLOOKUP(시뮬레이션!B1204,시뮬레이션!$K:$Q,7,0)</f>
        <v>153.38337220892379</v>
      </c>
      <c r="F1204" s="5">
        <f t="shared" si="61"/>
        <v>42476</v>
      </c>
      <c r="G1204" s="7">
        <f>C1204*시뮬레이션!D1204*시뮬레이션!F1204</f>
        <v>30286338.45888434</v>
      </c>
      <c r="H1204" s="2">
        <f>D1204*시뮬레이션!E1204*시뮬레이션!D1204</f>
        <v>7844612.7533479845</v>
      </c>
      <c r="J1204" s="5">
        <f t="shared" si="62"/>
        <v>42476</v>
      </c>
      <c r="K1204" s="2">
        <f t="shared" si="63"/>
        <v>38130951.212232322</v>
      </c>
      <c r="L1204" s="2">
        <f>$C$2*시뮬레이션!F1204*시뮬레이션!D1204</f>
        <v>37521001.887189314</v>
      </c>
    </row>
    <row r="1205" spans="2:12" x14ac:dyDescent="0.3">
      <c r="B1205" s="1">
        <v>42477</v>
      </c>
      <c r="C1205" s="46">
        <f>VLOOKUP(시뮬레이션!B1205,시뮬레이션!$K:$Q,6,0)</f>
        <v>289.77312005543206</v>
      </c>
      <c r="D1205" s="46">
        <f>VLOOKUP(시뮬레이션!B1205,시뮬레이션!$K:$Q,7,0)</f>
        <v>153.38337220892379</v>
      </c>
      <c r="F1205" s="5">
        <f t="shared" si="61"/>
        <v>42477</v>
      </c>
      <c r="G1205" s="7">
        <f>C1205*시뮬레이션!D1205*시뮬레이션!F1205</f>
        <v>30286338.45888434</v>
      </c>
      <c r="H1205" s="2">
        <f>D1205*시뮬레이션!E1205*시뮬레이션!D1205</f>
        <v>7844612.7533479845</v>
      </c>
      <c r="J1205" s="5">
        <f t="shared" si="62"/>
        <v>42477</v>
      </c>
      <c r="K1205" s="2">
        <f t="shared" si="63"/>
        <v>38130951.212232322</v>
      </c>
      <c r="L1205" s="2">
        <f>$C$2*시뮬레이션!F1205*시뮬레이션!D1205</f>
        <v>37521001.887189314</v>
      </c>
    </row>
    <row r="1206" spans="2:12" x14ac:dyDescent="0.3">
      <c r="B1206" s="1">
        <v>42478</v>
      </c>
      <c r="C1206" s="46">
        <f>VLOOKUP(시뮬레이션!B1206,시뮬레이션!$K:$Q,6,0)</f>
        <v>289.77312005543206</v>
      </c>
      <c r="D1206" s="46">
        <f>VLOOKUP(시뮬레이션!B1206,시뮬레이션!$K:$Q,7,0)</f>
        <v>153.38337220892379</v>
      </c>
      <c r="F1206" s="5">
        <f t="shared" si="61"/>
        <v>42478</v>
      </c>
      <c r="G1206" s="7">
        <f>C1206*시뮬레이션!D1206*시뮬레이션!F1206</f>
        <v>30403297.120260794</v>
      </c>
      <c r="H1206" s="2">
        <f>D1206*시뮬레이션!E1206*시뮬레이션!D1206</f>
        <v>7899762.3425415307</v>
      </c>
      <c r="J1206" s="5">
        <f t="shared" si="62"/>
        <v>42478</v>
      </c>
      <c r="K1206" s="2">
        <f t="shared" si="63"/>
        <v>38303059.462802321</v>
      </c>
      <c r="L1206" s="2">
        <f>$C$2*시뮬레이션!F1206*시뮬레이션!D1206</f>
        <v>37665899.104137033</v>
      </c>
    </row>
    <row r="1207" spans="2:12" x14ac:dyDescent="0.3">
      <c r="B1207" s="1">
        <v>42479</v>
      </c>
      <c r="C1207" s="46">
        <f>VLOOKUP(시뮬레이션!B1207,시뮬레이션!$K:$Q,6,0)</f>
        <v>289.77312005543206</v>
      </c>
      <c r="D1207" s="46">
        <f>VLOOKUP(시뮬레이션!B1207,시뮬레이션!$K:$Q,7,0)</f>
        <v>153.38337220892379</v>
      </c>
      <c r="F1207" s="5">
        <f t="shared" si="61"/>
        <v>42479</v>
      </c>
      <c r="G1207" s="7">
        <f>C1207*시뮬레이션!D1207*시뮬레이션!F1207</f>
        <v>29662556.613358289</v>
      </c>
      <c r="H1207" s="2">
        <f>D1207*시뮬레이션!E1207*시뮬레이션!D1207</f>
        <v>7686870.1240843954</v>
      </c>
      <c r="J1207" s="5">
        <f t="shared" si="62"/>
        <v>42479</v>
      </c>
      <c r="K1207" s="2">
        <f t="shared" si="63"/>
        <v>37349426.737442687</v>
      </c>
      <c r="L1207" s="2">
        <f>$C$2*시뮬레이션!F1207*시뮬레이션!D1207</f>
        <v>36748213.858192317</v>
      </c>
    </row>
    <row r="1208" spans="2:12" x14ac:dyDescent="0.3">
      <c r="B1208" s="1">
        <v>42480</v>
      </c>
      <c r="C1208" s="46">
        <f>VLOOKUP(시뮬레이션!B1208,시뮬레이션!$K:$Q,6,0)</f>
        <v>289.77312005543206</v>
      </c>
      <c r="D1208" s="46">
        <f>VLOOKUP(시뮬레이션!B1208,시뮬레이션!$K:$Q,7,0)</f>
        <v>153.38337220892379</v>
      </c>
      <c r="F1208" s="5">
        <f t="shared" si="61"/>
        <v>42480</v>
      </c>
      <c r="G1208" s="7">
        <f>C1208*시뮬레이션!D1208*시뮬레이션!F1208</f>
        <v>29919360.796679415</v>
      </c>
      <c r="H1208" s="2">
        <f>D1208*시뮬레이션!E1208*시뮬레이션!D1208</f>
        <v>7720100.1355741154</v>
      </c>
      <c r="J1208" s="5">
        <f t="shared" si="62"/>
        <v>42480</v>
      </c>
      <c r="K1208" s="2">
        <f t="shared" si="63"/>
        <v>37639460.932253532</v>
      </c>
      <c r="L1208" s="2">
        <f>$C$2*시뮬레이션!F1208*시뮬레이션!D1208</f>
        <v>37066362.262302339</v>
      </c>
    </row>
    <row r="1209" spans="2:12" x14ac:dyDescent="0.3">
      <c r="B1209" s="1">
        <v>42481</v>
      </c>
      <c r="C1209" s="46">
        <f>VLOOKUP(시뮬레이션!B1209,시뮬레이션!$K:$Q,6,0)</f>
        <v>289.77312005543206</v>
      </c>
      <c r="D1209" s="46">
        <f>VLOOKUP(시뮬레이션!B1209,시뮬레이션!$K:$Q,7,0)</f>
        <v>153.38337220892379</v>
      </c>
      <c r="F1209" s="5">
        <f t="shared" si="61"/>
        <v>42481</v>
      </c>
      <c r="G1209" s="7">
        <f>C1209*시뮬레이션!D1209*시뮬레이션!F1209</f>
        <v>29681463.440122545</v>
      </c>
      <c r="H1209" s="2">
        <f>D1209*시뮬레이션!E1209*시뮬레이션!D1209</f>
        <v>7642714.6495034965</v>
      </c>
      <c r="J1209" s="5">
        <f t="shared" si="62"/>
        <v>42481</v>
      </c>
      <c r="K1209" s="2">
        <f t="shared" si="63"/>
        <v>37324178.089626044</v>
      </c>
      <c r="L1209" s="2">
        <f>$C$2*시뮬레이션!F1209*시뮬레이션!D1209</f>
        <v>36771637.062144995</v>
      </c>
    </row>
    <row r="1210" spans="2:12" x14ac:dyDescent="0.3">
      <c r="B1210" s="1">
        <v>42482</v>
      </c>
      <c r="C1210" s="46">
        <f>VLOOKUP(시뮬레이션!B1210,시뮬레이션!$K:$Q,6,0)</f>
        <v>289.77312005543206</v>
      </c>
      <c r="D1210" s="46">
        <f>VLOOKUP(시뮬레이션!B1210,시뮬레이션!$K:$Q,7,0)</f>
        <v>153.38337220892379</v>
      </c>
      <c r="F1210" s="5">
        <f t="shared" si="61"/>
        <v>42482</v>
      </c>
      <c r="G1210" s="7">
        <f>C1210*시뮬레이션!D1210*시뮬레이션!F1210</f>
        <v>30001687.658272121</v>
      </c>
      <c r="H1210" s="2">
        <f>D1210*시뮬레이션!E1210*시뮬레이션!D1210</f>
        <v>7729713.9004947208</v>
      </c>
      <c r="J1210" s="5">
        <f t="shared" si="62"/>
        <v>42482</v>
      </c>
      <c r="K1210" s="2">
        <f t="shared" si="63"/>
        <v>37731401.558766842</v>
      </c>
      <c r="L1210" s="2">
        <f>$C$2*시뮬레이션!F1210*시뮬레이션!D1210</f>
        <v>37168354.991908126</v>
      </c>
    </row>
    <row r="1211" spans="2:12" x14ac:dyDescent="0.3">
      <c r="B1211" s="1">
        <v>42483</v>
      </c>
      <c r="C1211" s="46">
        <f>VLOOKUP(시뮬레이션!B1211,시뮬레이션!$K:$Q,6,0)</f>
        <v>289.77312005543206</v>
      </c>
      <c r="D1211" s="46">
        <f>VLOOKUP(시뮬레이션!B1211,시뮬레이션!$K:$Q,7,0)</f>
        <v>153.38337220892379</v>
      </c>
      <c r="F1211" s="5">
        <f t="shared" si="61"/>
        <v>42483</v>
      </c>
      <c r="G1211" s="7">
        <f>C1211*시뮬레이션!D1211*시뮬레이션!F1211</f>
        <v>30001687.658272121</v>
      </c>
      <c r="H1211" s="2">
        <f>D1211*시뮬레이션!E1211*시뮬레이션!D1211</f>
        <v>7729713.9004947208</v>
      </c>
      <c r="J1211" s="5">
        <f t="shared" si="62"/>
        <v>42483</v>
      </c>
      <c r="K1211" s="2">
        <f t="shared" si="63"/>
        <v>37731401.558766842</v>
      </c>
      <c r="L1211" s="2">
        <f>$C$2*시뮬레이션!F1211*시뮬레이션!D1211</f>
        <v>37168354.991908126</v>
      </c>
    </row>
    <row r="1212" spans="2:12" x14ac:dyDescent="0.3">
      <c r="B1212" s="1">
        <v>42484</v>
      </c>
      <c r="C1212" s="46">
        <f>VLOOKUP(시뮬레이션!B1212,시뮬레이션!$K:$Q,6,0)</f>
        <v>289.77312005543206</v>
      </c>
      <c r="D1212" s="46">
        <f>VLOOKUP(시뮬레이션!B1212,시뮬레이션!$K:$Q,7,0)</f>
        <v>153.38337220892379</v>
      </c>
      <c r="F1212" s="5">
        <f t="shared" si="61"/>
        <v>42484</v>
      </c>
      <c r="G1212" s="7">
        <f>C1212*시뮬레이션!D1212*시뮬레이션!F1212</f>
        <v>30001687.658272121</v>
      </c>
      <c r="H1212" s="2">
        <f>D1212*시뮬레이션!E1212*시뮬레이션!D1212</f>
        <v>7729713.9004947208</v>
      </c>
      <c r="J1212" s="5">
        <f t="shared" si="62"/>
        <v>42484</v>
      </c>
      <c r="K1212" s="2">
        <f t="shared" si="63"/>
        <v>37731401.558766842</v>
      </c>
      <c r="L1212" s="2">
        <f>$C$2*시뮬레이션!F1212*시뮬레이션!D1212</f>
        <v>37168354.991908126</v>
      </c>
    </row>
    <row r="1213" spans="2:12" x14ac:dyDescent="0.3">
      <c r="B1213" s="1">
        <v>42485</v>
      </c>
      <c r="C1213" s="46">
        <f>VLOOKUP(시뮬레이션!B1213,시뮬레이션!$K:$Q,6,0)</f>
        <v>289.77312005543206</v>
      </c>
      <c r="D1213" s="46">
        <f>VLOOKUP(시뮬레이션!B1213,시뮬레이션!$K:$Q,7,0)</f>
        <v>153.38337220892379</v>
      </c>
      <c r="F1213" s="5">
        <f t="shared" si="61"/>
        <v>42485</v>
      </c>
      <c r="G1213" s="7">
        <f>C1213*시뮬레이션!D1213*시뮬레이션!F1213</f>
        <v>29948034.136682022</v>
      </c>
      <c r="H1213" s="2">
        <f>D1213*시뮬레이션!E1213*시뮬레이션!D1213</f>
        <v>7722035.9578760592</v>
      </c>
      <c r="J1213" s="5">
        <f t="shared" si="62"/>
        <v>42485</v>
      </c>
      <c r="K1213" s="2">
        <f t="shared" si="63"/>
        <v>37670070.094558083</v>
      </c>
      <c r="L1213" s="2">
        <f>$C$2*시뮬레이션!F1213*시뮬레이션!D1213</f>
        <v>37101884.959963873</v>
      </c>
    </row>
    <row r="1214" spans="2:12" x14ac:dyDescent="0.3">
      <c r="B1214" s="1">
        <v>42486</v>
      </c>
      <c r="C1214" s="46">
        <f>VLOOKUP(시뮬레이션!B1214,시뮬레이션!$K:$Q,6,0)</f>
        <v>289.77312005543206</v>
      </c>
      <c r="D1214" s="46">
        <f>VLOOKUP(시뮬레이션!B1214,시뮬레이션!$K:$Q,7,0)</f>
        <v>153.38337220892379</v>
      </c>
      <c r="F1214" s="5">
        <f t="shared" si="61"/>
        <v>42486</v>
      </c>
      <c r="G1214" s="7">
        <f>C1214*시뮬레이션!D1214*시뮬레이션!F1214</f>
        <v>30426516.205711156</v>
      </c>
      <c r="H1214" s="2">
        <f>D1214*시뮬레이션!E1214*시뮬레이션!D1214</f>
        <v>7824874.1158389812</v>
      </c>
      <c r="J1214" s="5">
        <f t="shared" si="62"/>
        <v>42486</v>
      </c>
      <c r="K1214" s="2">
        <f t="shared" si="63"/>
        <v>38251390.321550138</v>
      </c>
      <c r="L1214" s="2">
        <f>$C$2*시뮬레이션!F1214*시뮬레이션!D1214</f>
        <v>37694664.659609668</v>
      </c>
    </row>
    <row r="1215" spans="2:12" x14ac:dyDescent="0.3">
      <c r="B1215" s="1">
        <v>42487</v>
      </c>
      <c r="C1215" s="46">
        <f>VLOOKUP(시뮬레이션!B1215,시뮬레이션!$K:$Q,6,0)</f>
        <v>289.77312005543206</v>
      </c>
      <c r="D1215" s="46">
        <f>VLOOKUP(시뮬레이션!B1215,시뮬레이션!$K:$Q,7,0)</f>
        <v>153.38337220892379</v>
      </c>
      <c r="F1215" s="5">
        <f t="shared" si="61"/>
        <v>42487</v>
      </c>
      <c r="G1215" s="7">
        <f>C1215*시뮬레이션!D1215*시뮬레이션!F1215</f>
        <v>30665915.021689586</v>
      </c>
      <c r="H1215" s="2">
        <f>D1215*시뮬레이션!E1215*시뮬레이션!D1215</f>
        <v>7875653.0937737366</v>
      </c>
      <c r="J1215" s="5">
        <f t="shared" si="62"/>
        <v>42487</v>
      </c>
      <c r="K1215" s="2">
        <f t="shared" si="63"/>
        <v>38541568.115463324</v>
      </c>
      <c r="L1215" s="2">
        <f>$C$2*시뮬레이션!F1215*시뮬레이션!D1215</f>
        <v>37991249.981018253</v>
      </c>
    </row>
    <row r="1216" spans="2:12" x14ac:dyDescent="0.3">
      <c r="B1216" s="1">
        <v>42488</v>
      </c>
      <c r="C1216" s="46">
        <f>VLOOKUP(시뮬레이션!B1216,시뮬레이션!$K:$Q,6,0)</f>
        <v>289.77312005543206</v>
      </c>
      <c r="D1216" s="46">
        <f>VLOOKUP(시뮬레이션!B1216,시뮬레이션!$K:$Q,7,0)</f>
        <v>153.38337220892379</v>
      </c>
      <c r="F1216" s="5">
        <f t="shared" si="61"/>
        <v>42488</v>
      </c>
      <c r="G1216" s="7">
        <f>C1216*시뮬레이션!D1216*시뮬레이션!F1216</f>
        <v>29598723.217174079</v>
      </c>
      <c r="H1216" s="2">
        <f>D1216*시뮬레이션!E1216*시뮬레이션!D1216</f>
        <v>7645472.1007550107</v>
      </c>
      <c r="J1216" s="5">
        <f t="shared" si="62"/>
        <v>42488</v>
      </c>
      <c r="K1216" s="2">
        <f t="shared" si="63"/>
        <v>37244195.317929089</v>
      </c>
      <c r="L1216" s="2">
        <f>$C$2*시뮬레이션!F1216*시뮬레이션!D1216</f>
        <v>36669132.229294024</v>
      </c>
    </row>
    <row r="1217" spans="2:12" x14ac:dyDescent="0.3">
      <c r="B1217" s="1">
        <v>42489</v>
      </c>
      <c r="C1217" s="46">
        <f>VLOOKUP(시뮬레이션!B1217,시뮬레이션!$K:$Q,6,0)</f>
        <v>289.77312005543206</v>
      </c>
      <c r="D1217" s="46">
        <f>VLOOKUP(시뮬레이션!B1217,시뮬레이션!$K:$Q,7,0)</f>
        <v>153.38337220892379</v>
      </c>
      <c r="F1217" s="5">
        <f t="shared" si="61"/>
        <v>42489</v>
      </c>
      <c r="G1217" s="7">
        <f>C1217*시뮬레이션!D1217*시뮬레이션!F1217</f>
        <v>28851301.556329019</v>
      </c>
      <c r="H1217" s="2">
        <f>D1217*시뮬레이션!E1217*시뮬레이션!D1217</f>
        <v>7484514.5514563583</v>
      </c>
      <c r="J1217" s="5">
        <f t="shared" si="62"/>
        <v>42489</v>
      </c>
      <c r="K1217" s="2">
        <f t="shared" si="63"/>
        <v>36335816.107785374</v>
      </c>
      <c r="L1217" s="2">
        <f>$C$2*시뮬레이션!F1217*시뮬레이션!D1217</f>
        <v>35743169.865597762</v>
      </c>
    </row>
    <row r="1218" spans="2:12" x14ac:dyDescent="0.3">
      <c r="B1218" s="1">
        <v>42490</v>
      </c>
      <c r="C1218" s="46">
        <f>VLOOKUP(시뮬레이션!B1218,시뮬레이션!$K:$Q,6,0)</f>
        <v>289.77312005543206</v>
      </c>
      <c r="D1218" s="46">
        <f>VLOOKUP(시뮬레이션!B1218,시뮬레이션!$K:$Q,7,0)</f>
        <v>153.38337220892379</v>
      </c>
      <c r="F1218" s="5">
        <f t="shared" si="61"/>
        <v>42490</v>
      </c>
      <c r="G1218" s="7">
        <f>C1218*시뮬레이션!D1218*시뮬레이션!F1218</f>
        <v>28851301.556329019</v>
      </c>
      <c r="H1218" s="2">
        <f>D1218*시뮬레이션!E1218*시뮬레이션!D1218</f>
        <v>7484514.5514563583</v>
      </c>
      <c r="J1218" s="5">
        <f t="shared" si="62"/>
        <v>42490</v>
      </c>
      <c r="K1218" s="2">
        <f t="shared" si="63"/>
        <v>36335816.107785374</v>
      </c>
      <c r="L1218" s="2">
        <f>$C$2*시뮬레이션!F1218*시뮬레이션!D1218</f>
        <v>35743169.865597762</v>
      </c>
    </row>
    <row r="1219" spans="2:12" x14ac:dyDescent="0.3">
      <c r="B1219" s="1">
        <v>42491</v>
      </c>
      <c r="C1219" s="46">
        <f>VLOOKUP(시뮬레이션!B1219,시뮬레이션!$K:$Q,6,0)</f>
        <v>289.77312005543206</v>
      </c>
      <c r="D1219" s="46">
        <f>VLOOKUP(시뮬레이션!B1219,시뮬레이션!$K:$Q,7,0)</f>
        <v>153.38337220892379</v>
      </c>
      <c r="F1219" s="5">
        <f t="shared" ref="F1219:F1282" si="64">B1219</f>
        <v>42491</v>
      </c>
      <c r="G1219" s="7">
        <f>C1219*시뮬레이션!D1219*시뮬레이션!F1219</f>
        <v>28851301.556329019</v>
      </c>
      <c r="H1219" s="2">
        <f>D1219*시뮬레이션!E1219*시뮬레이션!D1219</f>
        <v>7484514.5514563583</v>
      </c>
      <c r="J1219" s="5">
        <f t="shared" ref="J1219:J1282" si="65">B1219</f>
        <v>42491</v>
      </c>
      <c r="K1219" s="2">
        <f t="shared" ref="K1219:K1282" si="66">SUM(G1219:H1219)</f>
        <v>36335816.107785374</v>
      </c>
      <c r="L1219" s="2">
        <f>$C$2*시뮬레이션!F1219*시뮬레이션!D1219</f>
        <v>35743169.865597762</v>
      </c>
    </row>
    <row r="1220" spans="2:12" x14ac:dyDescent="0.3">
      <c r="B1220" s="1">
        <v>42492</v>
      </c>
      <c r="C1220" s="46">
        <f>VLOOKUP(시뮬레이션!B1220,시뮬레이션!$K:$Q,6,0)</f>
        <v>289.77312005543206</v>
      </c>
      <c r="D1220" s="46">
        <f>VLOOKUP(시뮬레이션!B1220,시뮬레이션!$K:$Q,7,0)</f>
        <v>153.38337220892379</v>
      </c>
      <c r="F1220" s="5">
        <f t="shared" si="64"/>
        <v>42492</v>
      </c>
      <c r="G1220" s="7">
        <f>C1220*시뮬레이션!D1220*시뮬레이션!F1220</f>
        <v>29023300.738334727</v>
      </c>
      <c r="H1220" s="2">
        <f>D1220*시뮬레이션!E1220*시뮬레이션!D1220</f>
        <v>7521850.154819442</v>
      </c>
      <c r="J1220" s="5">
        <f t="shared" si="65"/>
        <v>42492</v>
      </c>
      <c r="K1220" s="2">
        <f t="shared" si="66"/>
        <v>36545150.893154167</v>
      </c>
      <c r="L1220" s="2">
        <f>$C$2*시뮬레이션!F1220*시뮬레이션!D1220</f>
        <v>35956255.433580577</v>
      </c>
    </row>
    <row r="1221" spans="2:12" x14ac:dyDescent="0.3">
      <c r="B1221" s="1">
        <v>42493</v>
      </c>
      <c r="C1221" s="46">
        <f>VLOOKUP(시뮬레이션!B1221,시뮬레이션!$K:$Q,6,0)</f>
        <v>289.77312005543206</v>
      </c>
      <c r="D1221" s="46">
        <f>VLOOKUP(시뮬레이션!B1221,시뮬레이션!$K:$Q,7,0)</f>
        <v>153.38337220892379</v>
      </c>
      <c r="F1221" s="5">
        <f t="shared" si="64"/>
        <v>42493</v>
      </c>
      <c r="G1221" s="7">
        <f>C1221*시뮬레이션!D1221*시뮬레이션!F1221</f>
        <v>28759217.16446469</v>
      </c>
      <c r="H1221" s="2">
        <f>D1221*시뮬레이션!E1221*시뮬레이션!D1221</f>
        <v>7413252.6443972625</v>
      </c>
      <c r="J1221" s="5">
        <f t="shared" si="65"/>
        <v>42493</v>
      </c>
      <c r="K1221" s="2">
        <f t="shared" si="66"/>
        <v>36172469.808861956</v>
      </c>
      <c r="L1221" s="2">
        <f>$C$2*시뮬레이션!F1221*시뮬레이션!D1221</f>
        <v>35629088.771060273</v>
      </c>
    </row>
    <row r="1222" spans="2:12" x14ac:dyDescent="0.3">
      <c r="B1222" s="1">
        <v>42494</v>
      </c>
      <c r="C1222" s="46">
        <f>VLOOKUP(시뮬레이션!B1222,시뮬레이션!$K:$Q,6,0)</f>
        <v>289.77312005543206</v>
      </c>
      <c r="D1222" s="46">
        <f>VLOOKUP(시뮬레이션!B1222,시뮬레이션!$K:$Q,7,0)</f>
        <v>153.38337220892379</v>
      </c>
      <c r="F1222" s="5">
        <f t="shared" si="64"/>
        <v>42494</v>
      </c>
      <c r="G1222" s="7">
        <f>C1222*시뮬레이션!D1222*시뮬레이션!F1222</f>
        <v>28786184.175449844</v>
      </c>
      <c r="H1222" s="2">
        <f>D1222*시뮬레이션!E1222*시뮬레이션!D1222</f>
        <v>7431816.2952939803</v>
      </c>
      <c r="J1222" s="5">
        <f t="shared" si="65"/>
        <v>42494</v>
      </c>
      <c r="K1222" s="2">
        <f t="shared" si="66"/>
        <v>36218000.470743828</v>
      </c>
      <c r="L1222" s="2">
        <f>$C$2*시뮬레이션!F1222*시뮬레이션!D1222</f>
        <v>35662497.539553024</v>
      </c>
    </row>
    <row r="1223" spans="2:12" x14ac:dyDescent="0.3">
      <c r="B1223" s="1">
        <v>42495</v>
      </c>
      <c r="C1223" s="46">
        <f>VLOOKUP(시뮬레이션!B1223,시뮬레이션!$K:$Q,6,0)</f>
        <v>289.77312005543206</v>
      </c>
      <c r="D1223" s="46">
        <f>VLOOKUP(시뮬레이션!B1223,시뮬레이션!$K:$Q,7,0)</f>
        <v>153.38337220892379</v>
      </c>
      <c r="F1223" s="5">
        <f t="shared" si="64"/>
        <v>42495</v>
      </c>
      <c r="G1223" s="7">
        <f>C1223*시뮬레이션!D1223*시뮬레이션!F1223</f>
        <v>28856435.176923927</v>
      </c>
      <c r="H1223" s="2">
        <f>D1223*시뮬레이션!E1223*시뮬레이션!D1223</f>
        <v>7456257.9627372259</v>
      </c>
      <c r="J1223" s="5">
        <f t="shared" si="65"/>
        <v>42495</v>
      </c>
      <c r="K1223" s="2">
        <f t="shared" si="66"/>
        <v>36312693.139661156</v>
      </c>
      <c r="L1223" s="2">
        <f>$C$2*시뮬레이션!F1223*시뮬레이션!D1223</f>
        <v>35749529.782241069</v>
      </c>
    </row>
    <row r="1224" spans="2:12" x14ac:dyDescent="0.3">
      <c r="B1224" s="1">
        <v>42496</v>
      </c>
      <c r="C1224" s="46">
        <f>VLOOKUP(시뮬레이션!B1224,시뮬레이션!$K:$Q,6,0)</f>
        <v>289.77312005543206</v>
      </c>
      <c r="D1224" s="46">
        <f>VLOOKUP(시뮬레이션!B1224,시뮬레이션!$K:$Q,7,0)</f>
        <v>153.38337220892379</v>
      </c>
      <c r="F1224" s="5">
        <f t="shared" si="64"/>
        <v>42496</v>
      </c>
      <c r="G1224" s="7">
        <f>C1224*시뮬레이션!D1224*시뮬레이션!F1224</f>
        <v>28895327.076232165</v>
      </c>
      <c r="H1224" s="2">
        <f>D1224*시뮬레이션!E1224*시뮬레이션!D1224</f>
        <v>7447303.0711906208</v>
      </c>
      <c r="J1224" s="5">
        <f t="shared" si="65"/>
        <v>42496</v>
      </c>
      <c r="K1224" s="2">
        <f t="shared" si="66"/>
        <v>36342630.147422783</v>
      </c>
      <c r="L1224" s="2">
        <f>$C$2*시뮬레이션!F1224*시뮬레이션!D1224</f>
        <v>35797712.002396926</v>
      </c>
    </row>
    <row r="1225" spans="2:12" x14ac:dyDescent="0.3">
      <c r="B1225" s="1">
        <v>42497</v>
      </c>
      <c r="C1225" s="46">
        <f>VLOOKUP(시뮬레이션!B1225,시뮬레이션!$K:$Q,6,0)</f>
        <v>289.77312005543206</v>
      </c>
      <c r="D1225" s="46">
        <f>VLOOKUP(시뮬레이션!B1225,시뮬레이션!$K:$Q,7,0)</f>
        <v>153.38337220892379</v>
      </c>
      <c r="F1225" s="5">
        <f t="shared" si="64"/>
        <v>42497</v>
      </c>
      <c r="G1225" s="7">
        <f>C1225*시뮬레이션!D1225*시뮬레이션!F1225</f>
        <v>28895327.076232165</v>
      </c>
      <c r="H1225" s="2">
        <f>D1225*시뮬레이션!E1225*시뮬레이션!D1225</f>
        <v>7447303.0711906208</v>
      </c>
      <c r="J1225" s="5">
        <f t="shared" si="65"/>
        <v>42497</v>
      </c>
      <c r="K1225" s="2">
        <f t="shared" si="66"/>
        <v>36342630.147422783</v>
      </c>
      <c r="L1225" s="2">
        <f>$C$2*시뮬레이션!F1225*시뮬레이션!D1225</f>
        <v>35797712.002396926</v>
      </c>
    </row>
    <row r="1226" spans="2:12" x14ac:dyDescent="0.3">
      <c r="B1226" s="1">
        <v>42498</v>
      </c>
      <c r="C1226" s="46">
        <f>VLOOKUP(시뮬레이션!B1226,시뮬레이션!$K:$Q,6,0)</f>
        <v>289.77312005543206</v>
      </c>
      <c r="D1226" s="46">
        <f>VLOOKUP(시뮬레이션!B1226,시뮬레이션!$K:$Q,7,0)</f>
        <v>153.38337220892379</v>
      </c>
      <c r="F1226" s="5">
        <f t="shared" si="64"/>
        <v>42498</v>
      </c>
      <c r="G1226" s="7">
        <f>C1226*시뮬레이션!D1226*시뮬레이션!F1226</f>
        <v>28895327.076232165</v>
      </c>
      <c r="H1226" s="2">
        <f>D1226*시뮬레이션!E1226*시뮬레이션!D1226</f>
        <v>7447303.0711906208</v>
      </c>
      <c r="J1226" s="5">
        <f t="shared" si="65"/>
        <v>42498</v>
      </c>
      <c r="K1226" s="2">
        <f t="shared" si="66"/>
        <v>36342630.147422783</v>
      </c>
      <c r="L1226" s="2">
        <f>$C$2*시뮬레이션!F1226*시뮬레이션!D1226</f>
        <v>35797712.002396926</v>
      </c>
    </row>
    <row r="1227" spans="2:12" x14ac:dyDescent="0.3">
      <c r="B1227" s="1">
        <v>42499</v>
      </c>
      <c r="C1227" s="46">
        <f>VLOOKUP(시뮬레이션!B1227,시뮬레이션!$K:$Q,6,0)</f>
        <v>289.77312005543206</v>
      </c>
      <c r="D1227" s="46">
        <f>VLOOKUP(시뮬레이션!B1227,시뮬레이션!$K:$Q,7,0)</f>
        <v>153.38337220892379</v>
      </c>
      <c r="F1227" s="5">
        <f t="shared" si="64"/>
        <v>42499</v>
      </c>
      <c r="G1227" s="7">
        <f>C1227*시뮬레이션!D1227*시뮬레이션!F1227</f>
        <v>29143516.014920916</v>
      </c>
      <c r="H1227" s="2">
        <f>D1227*시뮬레이션!E1227*시뮬레이션!D1227</f>
        <v>7528754.0707784304</v>
      </c>
      <c r="J1227" s="5">
        <f t="shared" si="65"/>
        <v>42499</v>
      </c>
      <c r="K1227" s="2">
        <f t="shared" si="66"/>
        <v>36672270.08569935</v>
      </c>
      <c r="L1227" s="2">
        <f>$C$2*시뮬레이션!F1227*시뮬레이션!D1227</f>
        <v>36105187.191237018</v>
      </c>
    </row>
    <row r="1228" spans="2:12" x14ac:dyDescent="0.3">
      <c r="B1228" s="1">
        <v>42500</v>
      </c>
      <c r="C1228" s="46">
        <f>VLOOKUP(시뮬레이션!B1228,시뮬레이션!$K:$Q,6,0)</f>
        <v>289.77312005543206</v>
      </c>
      <c r="D1228" s="46">
        <f>VLOOKUP(시뮬레이션!B1228,시뮬레이션!$K:$Q,7,0)</f>
        <v>153.38337220892379</v>
      </c>
      <c r="F1228" s="5">
        <f t="shared" si="64"/>
        <v>42500</v>
      </c>
      <c r="G1228" s="7">
        <f>C1228*시뮬레이션!D1228*시뮬레이션!F1228</f>
        <v>29665149.937896226</v>
      </c>
      <c r="H1228" s="2">
        <f>D1228*시뮬레이션!E1228*시뮬레이션!D1228</f>
        <v>7672291.4652276877</v>
      </c>
      <c r="J1228" s="5">
        <f t="shared" si="65"/>
        <v>42500</v>
      </c>
      <c r="K1228" s="2">
        <f t="shared" si="66"/>
        <v>37337441.403123915</v>
      </c>
      <c r="L1228" s="2">
        <f>$C$2*시뮬레이션!F1228*시뮬레이션!D1228</f>
        <v>36751426.664356194</v>
      </c>
    </row>
    <row r="1229" spans="2:12" x14ac:dyDescent="0.3">
      <c r="B1229" s="1">
        <v>42501</v>
      </c>
      <c r="C1229" s="46">
        <f>VLOOKUP(시뮬레이션!B1229,시뮬레이션!$K:$Q,6,0)</f>
        <v>289.77312005543206</v>
      </c>
      <c r="D1229" s="46">
        <f>VLOOKUP(시뮬레이션!B1229,시뮬레이션!$K:$Q,7,0)</f>
        <v>153.38337220892379</v>
      </c>
      <c r="F1229" s="5">
        <f t="shared" si="64"/>
        <v>42501</v>
      </c>
      <c r="G1229" s="7">
        <f>C1229*시뮬레이션!D1229*시뮬레이션!F1229</f>
        <v>29464587.066036548</v>
      </c>
      <c r="H1229" s="2">
        <f>D1229*시뮬레이션!E1229*시뮬레이션!D1229</f>
        <v>7614965.298014489</v>
      </c>
      <c r="J1229" s="5">
        <f t="shared" si="65"/>
        <v>42501</v>
      </c>
      <c r="K1229" s="2">
        <f t="shared" si="66"/>
        <v>37079552.364051037</v>
      </c>
      <c r="L1229" s="2">
        <f>$C$2*시뮬레이션!F1229*시뮬레이션!D1229</f>
        <v>36502954.24159161</v>
      </c>
    </row>
    <row r="1230" spans="2:12" x14ac:dyDescent="0.3">
      <c r="B1230" s="1">
        <v>42502</v>
      </c>
      <c r="C1230" s="46">
        <f>VLOOKUP(시뮬레이션!B1230,시뮬레이션!$K:$Q,6,0)</f>
        <v>289.77312005543206</v>
      </c>
      <c r="D1230" s="46">
        <f>VLOOKUP(시뮬레이션!B1230,시뮬레이션!$K:$Q,7,0)</f>
        <v>153.38337220892379</v>
      </c>
      <c r="F1230" s="5">
        <f t="shared" si="64"/>
        <v>42502</v>
      </c>
      <c r="G1230" s="7">
        <f>C1230*시뮬레이션!D1230*시뮬레이션!F1230</f>
        <v>28807135.206689533</v>
      </c>
      <c r="H1230" s="2">
        <f>D1230*시뮬레이션!E1230*시뮬레이션!D1230</f>
        <v>7464088.00845626</v>
      </c>
      <c r="J1230" s="5">
        <f t="shared" si="65"/>
        <v>42502</v>
      </c>
      <c r="K1230" s="2">
        <f t="shared" si="66"/>
        <v>36271223.215145797</v>
      </c>
      <c r="L1230" s="2">
        <f>$C$2*시뮬레이션!F1230*시뮬레이션!D1230</f>
        <v>35688453.258292347</v>
      </c>
    </row>
    <row r="1231" spans="2:12" x14ac:dyDescent="0.3">
      <c r="B1231" s="1">
        <v>42503</v>
      </c>
      <c r="C1231" s="46">
        <f>VLOOKUP(시뮬레이션!B1231,시뮬레이션!$K:$Q,6,0)</f>
        <v>289.77312005543206</v>
      </c>
      <c r="D1231" s="46">
        <f>VLOOKUP(시뮬레이션!B1231,시뮬레이션!$K:$Q,7,0)</f>
        <v>153.38337220892379</v>
      </c>
      <c r="F1231" s="5">
        <f t="shared" si="64"/>
        <v>42503</v>
      </c>
      <c r="G1231" s="7">
        <f>C1231*시뮬레이션!D1231*시뮬레이션!F1231</f>
        <v>29135398.745395366</v>
      </c>
      <c r="H1231" s="2">
        <f>D1231*시뮬레이션!E1231*시뮬레이션!D1231</f>
        <v>7523791.7069489826</v>
      </c>
      <c r="J1231" s="5">
        <f t="shared" si="65"/>
        <v>42503</v>
      </c>
      <c r="K1231" s="2">
        <f t="shared" si="66"/>
        <v>36659190.452344351</v>
      </c>
      <c r="L1231" s="2">
        <f>$C$2*시뮬레이션!F1231*시뮬레이션!D1231</f>
        <v>36095130.905113146</v>
      </c>
    </row>
    <row r="1232" spans="2:12" x14ac:dyDescent="0.3">
      <c r="B1232" s="1">
        <v>42504</v>
      </c>
      <c r="C1232" s="46">
        <f>VLOOKUP(시뮬레이션!B1232,시뮬레이션!$K:$Q,6,0)</f>
        <v>289.77312005543206</v>
      </c>
      <c r="D1232" s="46">
        <f>VLOOKUP(시뮬레이션!B1232,시뮬레이션!$K:$Q,7,0)</f>
        <v>153.38337220892379</v>
      </c>
      <c r="F1232" s="5">
        <f t="shared" si="64"/>
        <v>42504</v>
      </c>
      <c r="G1232" s="7">
        <f>C1232*시뮬레이션!D1232*시뮬레이션!F1232</f>
        <v>29135398.745395366</v>
      </c>
      <c r="H1232" s="2">
        <f>D1232*시뮬레이션!E1232*시뮬레이션!D1232</f>
        <v>7523791.7069489826</v>
      </c>
      <c r="J1232" s="5">
        <f t="shared" si="65"/>
        <v>42504</v>
      </c>
      <c r="K1232" s="2">
        <f t="shared" si="66"/>
        <v>36659190.452344351</v>
      </c>
      <c r="L1232" s="2">
        <f>$C$2*시뮬레이션!F1232*시뮬레이션!D1232</f>
        <v>36095130.905113146</v>
      </c>
    </row>
    <row r="1233" spans="2:12" x14ac:dyDescent="0.3">
      <c r="B1233" s="1">
        <v>42505</v>
      </c>
      <c r="C1233" s="46">
        <f>VLOOKUP(시뮬레이션!B1233,시뮬레이션!$K:$Q,6,0)</f>
        <v>289.77312005543206</v>
      </c>
      <c r="D1233" s="46">
        <f>VLOOKUP(시뮬레이션!B1233,시뮬레이션!$K:$Q,7,0)</f>
        <v>153.38337220892379</v>
      </c>
      <c r="F1233" s="5">
        <f t="shared" si="64"/>
        <v>42505</v>
      </c>
      <c r="G1233" s="7">
        <f>C1233*시뮬레이션!D1233*시뮬레이션!F1233</f>
        <v>29135398.745395366</v>
      </c>
      <c r="H1233" s="2">
        <f>D1233*시뮬레이션!E1233*시뮬레이션!D1233</f>
        <v>7523791.7069489826</v>
      </c>
      <c r="J1233" s="5">
        <f t="shared" si="65"/>
        <v>42505</v>
      </c>
      <c r="K1233" s="2">
        <f t="shared" si="66"/>
        <v>36659190.452344351</v>
      </c>
      <c r="L1233" s="2">
        <f>$C$2*시뮬레이션!F1233*시뮬레이션!D1233</f>
        <v>36095130.905113146</v>
      </c>
    </row>
    <row r="1234" spans="2:12" x14ac:dyDescent="0.3">
      <c r="B1234" s="1">
        <v>42506</v>
      </c>
      <c r="C1234" s="46">
        <f>VLOOKUP(시뮬레이션!B1234,시뮬레이션!$K:$Q,6,0)</f>
        <v>289.77312005543206</v>
      </c>
      <c r="D1234" s="46">
        <f>VLOOKUP(시뮬레이션!B1234,시뮬레이션!$K:$Q,7,0)</f>
        <v>153.38337220892379</v>
      </c>
      <c r="F1234" s="5">
        <f t="shared" si="64"/>
        <v>42506</v>
      </c>
      <c r="G1234" s="7">
        <f>C1234*시뮬레이션!D1234*시뮬레이션!F1234</f>
        <v>29809805.83852037</v>
      </c>
      <c r="H1234" s="2">
        <f>D1234*시뮬레이션!E1234*시뮬레이션!D1234</f>
        <v>7728689.2791971331</v>
      </c>
      <c r="J1234" s="5">
        <f t="shared" si="65"/>
        <v>42506</v>
      </c>
      <c r="K1234" s="2">
        <f t="shared" si="66"/>
        <v>37538495.117717505</v>
      </c>
      <c r="L1234" s="2">
        <f>$C$2*시뮬레이션!F1234*시뮬레이션!D1234</f>
        <v>36930637.311680898</v>
      </c>
    </row>
    <row r="1235" spans="2:12" x14ac:dyDescent="0.3">
      <c r="B1235" s="1">
        <v>42507</v>
      </c>
      <c r="C1235" s="46">
        <f>VLOOKUP(시뮬레이션!B1235,시뮬레이션!$K:$Q,6,0)</f>
        <v>289.77312005543206</v>
      </c>
      <c r="D1235" s="46">
        <f>VLOOKUP(시뮬레이션!B1235,시뮬레이션!$K:$Q,7,0)</f>
        <v>153.38337220892379</v>
      </c>
      <c r="F1235" s="5">
        <f t="shared" si="64"/>
        <v>42507</v>
      </c>
      <c r="G1235" s="7">
        <f>C1235*시뮬레이션!D1235*시뮬레이션!F1235</f>
        <v>29468100.73898109</v>
      </c>
      <c r="H1235" s="2">
        <f>D1235*시뮬레이션!E1235*시뮬레이션!D1235</f>
        <v>7622538.2438671319</v>
      </c>
      <c r="J1235" s="5">
        <f t="shared" si="65"/>
        <v>42507</v>
      </c>
      <c r="K1235" s="2">
        <f t="shared" si="66"/>
        <v>37090638.98284822</v>
      </c>
      <c r="L1235" s="2">
        <f>$C$2*시뮬레이션!F1235*시뮬레이션!D1235</f>
        <v>36507307.244823158</v>
      </c>
    </row>
    <row r="1236" spans="2:12" x14ac:dyDescent="0.3">
      <c r="B1236" s="1">
        <v>42508</v>
      </c>
      <c r="C1236" s="46">
        <f>VLOOKUP(시뮬레이션!B1236,시뮬레이션!$K:$Q,6,0)</f>
        <v>289.77312005543206</v>
      </c>
      <c r="D1236" s="46">
        <f>VLOOKUP(시뮬레이션!B1236,시뮬레이션!$K:$Q,7,0)</f>
        <v>153.38337220892379</v>
      </c>
      <c r="F1236" s="5">
        <f t="shared" si="64"/>
        <v>42508</v>
      </c>
      <c r="G1236" s="7">
        <f>C1236*시뮬레이션!D1236*시뮬레이션!F1236</f>
        <v>30159288.303715389</v>
      </c>
      <c r="H1236" s="2">
        <f>D1236*시뮬레이션!E1236*시뮬레이션!D1236</f>
        <v>7792488.6768150385</v>
      </c>
      <c r="J1236" s="5">
        <f t="shared" si="65"/>
        <v>42508</v>
      </c>
      <c r="K1236" s="2">
        <f t="shared" si="66"/>
        <v>37951776.980530426</v>
      </c>
      <c r="L1236" s="2">
        <f>$C$2*시뮬레이션!F1236*시뮬레이션!D1236</f>
        <v>37363602.566094972</v>
      </c>
    </row>
    <row r="1237" spans="2:12" x14ac:dyDescent="0.3">
      <c r="B1237" s="1">
        <v>42509</v>
      </c>
      <c r="C1237" s="46">
        <f>VLOOKUP(시뮬레이션!B1237,시뮬레이션!$K:$Q,6,0)</f>
        <v>289.77312005543206</v>
      </c>
      <c r="D1237" s="46">
        <f>VLOOKUP(시뮬레이션!B1237,시뮬레이션!$K:$Q,7,0)</f>
        <v>153.38337220892379</v>
      </c>
      <c r="F1237" s="5">
        <f t="shared" si="64"/>
        <v>42509</v>
      </c>
      <c r="G1237" s="7">
        <f>C1237*시뮬레이션!D1237*시뮬레이션!F1237</f>
        <v>30218265.392180592</v>
      </c>
      <c r="H1237" s="2">
        <f>D1237*시뮬레이션!E1237*시뮬레이션!D1237</f>
        <v>7790160.1302889232</v>
      </c>
      <c r="J1237" s="5">
        <f t="shared" si="65"/>
        <v>42509</v>
      </c>
      <c r="K1237" s="2">
        <f t="shared" si="66"/>
        <v>38008425.522469513</v>
      </c>
      <c r="L1237" s="2">
        <f>$C$2*시뮬레이션!F1237*시뮬레이션!D1237</f>
        <v>37436667.83447028</v>
      </c>
    </row>
    <row r="1238" spans="2:12" x14ac:dyDescent="0.3">
      <c r="B1238" s="1">
        <v>42510</v>
      </c>
      <c r="C1238" s="46">
        <f>VLOOKUP(시뮬레이션!B1238,시뮬레이션!$K:$Q,6,0)</f>
        <v>289.77312005543206</v>
      </c>
      <c r="D1238" s="46">
        <f>VLOOKUP(시뮬레이션!B1238,시뮬레이션!$K:$Q,7,0)</f>
        <v>153.38337220892379</v>
      </c>
      <c r="F1238" s="5">
        <f t="shared" si="64"/>
        <v>42510</v>
      </c>
      <c r="G1238" s="7">
        <f>C1238*시뮬레이션!D1238*시뮬레이션!F1238</f>
        <v>31090344.116882622</v>
      </c>
      <c r="H1238" s="2">
        <f>D1238*시뮬레이션!E1238*시뮬레이션!D1238</f>
        <v>8038195.5280533042</v>
      </c>
      <c r="J1238" s="5">
        <f t="shared" si="65"/>
        <v>42510</v>
      </c>
      <c r="K1238" s="2">
        <f t="shared" si="66"/>
        <v>39128539.644935928</v>
      </c>
      <c r="L1238" s="2">
        <f>$C$2*시뮬레이션!F1238*시뮬레이션!D1238</f>
        <v>38517064.777129553</v>
      </c>
    </row>
    <row r="1239" spans="2:12" x14ac:dyDescent="0.3">
      <c r="B1239" s="1">
        <v>42511</v>
      </c>
      <c r="C1239" s="46">
        <f>VLOOKUP(시뮬레이션!B1239,시뮬레이션!$K:$Q,6,0)</f>
        <v>289.77312005543206</v>
      </c>
      <c r="D1239" s="46">
        <f>VLOOKUP(시뮬레이션!B1239,시뮬레이션!$K:$Q,7,0)</f>
        <v>153.38337220892379</v>
      </c>
      <c r="F1239" s="5">
        <f t="shared" si="64"/>
        <v>42511</v>
      </c>
      <c r="G1239" s="7">
        <f>C1239*시뮬레이션!D1239*시뮬레이션!F1239</f>
        <v>31090344.116882622</v>
      </c>
      <c r="H1239" s="2">
        <f>D1239*시뮬레이션!E1239*시뮬레이션!D1239</f>
        <v>8038195.5280533042</v>
      </c>
      <c r="J1239" s="5">
        <f t="shared" si="65"/>
        <v>42511</v>
      </c>
      <c r="K1239" s="2">
        <f t="shared" si="66"/>
        <v>39128539.644935928</v>
      </c>
      <c r="L1239" s="2">
        <f>$C$2*시뮬레이션!F1239*시뮬레이션!D1239</f>
        <v>38517064.777129553</v>
      </c>
    </row>
    <row r="1240" spans="2:12" x14ac:dyDescent="0.3">
      <c r="B1240" s="1">
        <v>42512</v>
      </c>
      <c r="C1240" s="46">
        <f>VLOOKUP(시뮬레이션!B1240,시뮬레이션!$K:$Q,6,0)</f>
        <v>289.77312005543206</v>
      </c>
      <c r="D1240" s="46">
        <f>VLOOKUP(시뮬레이션!B1240,시뮬레이션!$K:$Q,7,0)</f>
        <v>153.38337220892379</v>
      </c>
      <c r="F1240" s="5">
        <f t="shared" si="64"/>
        <v>42512</v>
      </c>
      <c r="G1240" s="7">
        <f>C1240*시뮬레이션!D1240*시뮬레이션!F1240</f>
        <v>31090344.116882622</v>
      </c>
      <c r="H1240" s="2">
        <f>D1240*시뮬레이션!E1240*시뮬레이션!D1240</f>
        <v>8038195.5280533042</v>
      </c>
      <c r="J1240" s="5">
        <f t="shared" si="65"/>
        <v>42512</v>
      </c>
      <c r="K1240" s="2">
        <f t="shared" si="66"/>
        <v>39128539.644935928</v>
      </c>
      <c r="L1240" s="2">
        <f>$C$2*시뮬레이션!F1240*시뮬레이션!D1240</f>
        <v>38517064.777129553</v>
      </c>
    </row>
    <row r="1241" spans="2:12" x14ac:dyDescent="0.3">
      <c r="B1241" s="1">
        <v>42513</v>
      </c>
      <c r="C1241" s="46">
        <f>VLOOKUP(시뮬레이션!B1241,시뮬레이션!$K:$Q,6,0)</f>
        <v>289.77312005543206</v>
      </c>
      <c r="D1241" s="46">
        <f>VLOOKUP(시뮬레이션!B1241,시뮬레이션!$K:$Q,7,0)</f>
        <v>153.38337220892379</v>
      </c>
      <c r="F1241" s="5">
        <f t="shared" si="64"/>
        <v>42513</v>
      </c>
      <c r="G1241" s="7">
        <f>C1241*시뮬레이션!D1241*시뮬레이션!F1241</f>
        <v>31116898.780717939</v>
      </c>
      <c r="H1241" s="2">
        <f>D1241*시뮬레이션!E1241*시뮬레이션!D1241</f>
        <v>8036896.4526152723</v>
      </c>
      <c r="J1241" s="5">
        <f t="shared" si="65"/>
        <v>42513</v>
      </c>
      <c r="K1241" s="2">
        <f t="shared" si="66"/>
        <v>39153795.233333215</v>
      </c>
      <c r="L1241" s="2">
        <f>$C$2*시뮬레이션!F1241*시뮬레이션!D1241</f>
        <v>38549962.698851958</v>
      </c>
    </row>
    <row r="1242" spans="2:12" x14ac:dyDescent="0.3">
      <c r="B1242" s="1">
        <v>42514</v>
      </c>
      <c r="C1242" s="46">
        <f>VLOOKUP(시뮬레이션!B1242,시뮬레이션!$K:$Q,6,0)</f>
        <v>289.77312005543206</v>
      </c>
      <c r="D1242" s="46">
        <f>VLOOKUP(시뮬레이션!B1242,시뮬레이션!$K:$Q,7,0)</f>
        <v>153.38337220892379</v>
      </c>
      <c r="F1242" s="5">
        <f t="shared" si="64"/>
        <v>42514</v>
      </c>
      <c r="G1242" s="7">
        <f>C1242*시뮬레이션!D1242*시뮬레이션!F1242</f>
        <v>32131584.854971882</v>
      </c>
      <c r="H1242" s="2">
        <f>D1242*시뮬레이션!E1242*시뮬레이션!D1242</f>
        <v>8291954.2149702022</v>
      </c>
      <c r="J1242" s="5">
        <f t="shared" si="65"/>
        <v>42514</v>
      </c>
      <c r="K1242" s="2">
        <f t="shared" si="66"/>
        <v>40423539.069942087</v>
      </c>
      <c r="L1242" s="2">
        <f>$C$2*시뮬레이션!F1242*시뮬레이션!D1242</f>
        <v>39807032.389157116</v>
      </c>
    </row>
    <row r="1243" spans="2:12" x14ac:dyDescent="0.3">
      <c r="B1243" s="1">
        <v>42515</v>
      </c>
      <c r="C1243" s="46">
        <f>VLOOKUP(시뮬레이션!B1243,시뮬레이션!$K:$Q,6,0)</f>
        <v>289.77312005543206</v>
      </c>
      <c r="D1243" s="46">
        <f>VLOOKUP(시뮬레이션!B1243,시뮬레이션!$K:$Q,7,0)</f>
        <v>153.38337220892379</v>
      </c>
      <c r="F1243" s="5">
        <f t="shared" si="64"/>
        <v>42515</v>
      </c>
      <c r="G1243" s="7">
        <f>C1243*시뮬레이션!D1243*시뮬레이션!F1243</f>
        <v>32050133.861611854</v>
      </c>
      <c r="H1243" s="2">
        <f>D1243*시뮬레이션!E1243*시뮬레이션!D1243</f>
        <v>8306401.4643962644</v>
      </c>
      <c r="J1243" s="5">
        <f t="shared" si="65"/>
        <v>42515</v>
      </c>
      <c r="K1243" s="2">
        <f t="shared" si="66"/>
        <v>40356535.326008119</v>
      </c>
      <c r="L1243" s="2">
        <f>$C$2*시뮬레이션!F1243*시뮬레이션!D1243</f>
        <v>39706124.751222476</v>
      </c>
    </row>
    <row r="1244" spans="2:12" x14ac:dyDescent="0.3">
      <c r="B1244" s="1">
        <v>42516</v>
      </c>
      <c r="C1244" s="46">
        <f>VLOOKUP(시뮬레이션!B1244,시뮬레이션!$K:$Q,6,0)</f>
        <v>289.77312005543206</v>
      </c>
      <c r="D1244" s="46">
        <f>VLOOKUP(시뮬레이션!B1244,시뮬레이션!$K:$Q,7,0)</f>
        <v>153.38337220892379</v>
      </c>
      <c r="F1244" s="5">
        <f t="shared" si="64"/>
        <v>42516</v>
      </c>
      <c r="G1244" s="7">
        <f>C1244*시뮬레이션!D1244*시뮬레이션!F1244</f>
        <v>32095741.224000067</v>
      </c>
      <c r="H1244" s="2">
        <f>D1244*시뮬레이션!E1244*시뮬레이션!D1244</f>
        <v>8303843.6640359983</v>
      </c>
      <c r="J1244" s="5">
        <f t="shared" si="65"/>
        <v>42516</v>
      </c>
      <c r="K1244" s="2">
        <f t="shared" si="66"/>
        <v>40399584.888036065</v>
      </c>
      <c r="L1244" s="2">
        <f>$C$2*시뮬레이션!F1244*시뮬레이션!D1244</f>
        <v>39762626.593878724</v>
      </c>
    </row>
    <row r="1245" spans="2:12" x14ac:dyDescent="0.3">
      <c r="B1245" s="1">
        <v>42517</v>
      </c>
      <c r="C1245" s="46">
        <f>VLOOKUP(시뮬레이션!B1245,시뮬레이션!$K:$Q,6,0)</f>
        <v>289.77312005543206</v>
      </c>
      <c r="D1245" s="46">
        <f>VLOOKUP(시뮬레이션!B1245,시뮬레이션!$K:$Q,7,0)</f>
        <v>153.38337220892379</v>
      </c>
      <c r="F1245" s="5">
        <f t="shared" si="64"/>
        <v>42517</v>
      </c>
      <c r="G1245" s="7">
        <f>C1245*시뮬레이션!D1245*시뮬레이션!F1245</f>
        <v>32266093.770251051</v>
      </c>
      <c r="H1245" s="2">
        <f>D1245*시뮬레이션!E1245*시뮬레이션!D1245</f>
        <v>8332886.321207826</v>
      </c>
      <c r="J1245" s="5">
        <f t="shared" si="65"/>
        <v>42517</v>
      </c>
      <c r="K1245" s="2">
        <f t="shared" si="66"/>
        <v>40598980.091458879</v>
      </c>
      <c r="L1245" s="2">
        <f>$C$2*시뮬레이션!F1245*시뮬레이션!D1245</f>
        <v>39973672.185211867</v>
      </c>
    </row>
    <row r="1246" spans="2:12" x14ac:dyDescent="0.3">
      <c r="B1246" s="1">
        <v>42518</v>
      </c>
      <c r="C1246" s="46">
        <f>VLOOKUP(시뮬레이션!B1246,시뮬레이션!$K:$Q,6,0)</f>
        <v>289.77312005543206</v>
      </c>
      <c r="D1246" s="46">
        <f>VLOOKUP(시뮬레이션!B1246,시뮬레이션!$K:$Q,7,0)</f>
        <v>153.38337220892379</v>
      </c>
      <c r="F1246" s="5">
        <f t="shared" si="64"/>
        <v>42518</v>
      </c>
      <c r="G1246" s="7">
        <f>C1246*시뮬레이션!D1246*시뮬레이션!F1246</f>
        <v>32266093.770251051</v>
      </c>
      <c r="H1246" s="2">
        <f>D1246*시뮬레이션!E1246*시뮬레이션!D1246</f>
        <v>8332886.321207826</v>
      </c>
      <c r="J1246" s="5">
        <f t="shared" si="65"/>
        <v>42518</v>
      </c>
      <c r="K1246" s="2">
        <f t="shared" si="66"/>
        <v>40598980.091458879</v>
      </c>
      <c r="L1246" s="2">
        <f>$C$2*시뮬레이션!F1246*시뮬레이션!D1246</f>
        <v>39973672.185211867</v>
      </c>
    </row>
    <row r="1247" spans="2:12" x14ac:dyDescent="0.3">
      <c r="B1247" s="1">
        <v>42519</v>
      </c>
      <c r="C1247" s="46">
        <f>VLOOKUP(시뮬레이션!B1247,시뮬레이션!$K:$Q,6,0)</f>
        <v>289.77312005543206</v>
      </c>
      <c r="D1247" s="46">
        <f>VLOOKUP(시뮬레이션!B1247,시뮬레이션!$K:$Q,7,0)</f>
        <v>153.38337220892379</v>
      </c>
      <c r="F1247" s="5">
        <f t="shared" si="64"/>
        <v>42519</v>
      </c>
      <c r="G1247" s="7">
        <f>C1247*시뮬레이션!D1247*시뮬레이션!F1247</f>
        <v>32266093.770251051</v>
      </c>
      <c r="H1247" s="2">
        <f>D1247*시뮬레이션!E1247*시뮬레이션!D1247</f>
        <v>8332886.321207826</v>
      </c>
      <c r="J1247" s="5">
        <f t="shared" si="65"/>
        <v>42519</v>
      </c>
      <c r="K1247" s="2">
        <f t="shared" si="66"/>
        <v>40598980.091458879</v>
      </c>
      <c r="L1247" s="2">
        <f>$C$2*시뮬레이션!F1247*시뮬레이션!D1247</f>
        <v>39973672.185211867</v>
      </c>
    </row>
    <row r="1248" spans="2:12" x14ac:dyDescent="0.3">
      <c r="B1248" s="1">
        <v>42520</v>
      </c>
      <c r="C1248" s="46">
        <f>VLOOKUP(시뮬레이션!B1248,시뮬레이션!$K:$Q,6,0)</f>
        <v>289.77312005543206</v>
      </c>
      <c r="D1248" s="46">
        <f>VLOOKUP(시뮬레이션!B1248,시뮬레이션!$K:$Q,7,0)</f>
        <v>153.38337220892379</v>
      </c>
      <c r="F1248" s="5">
        <f t="shared" si="64"/>
        <v>42520</v>
      </c>
      <c r="G1248" s="7">
        <f>C1248*시뮬레이션!D1248*시뮬레이션!F1248</f>
        <v>32606730.476296697</v>
      </c>
      <c r="H1248" s="2">
        <f>D1248*시뮬레이션!E1248*시뮬레이션!D1248</f>
        <v>8420857.5199689865</v>
      </c>
      <c r="J1248" s="5">
        <f t="shared" si="65"/>
        <v>42520</v>
      </c>
      <c r="K1248" s="2">
        <f t="shared" si="66"/>
        <v>41027587.99626568</v>
      </c>
      <c r="L1248" s="2">
        <f>$C$2*시뮬레이션!F1248*시뮬레이션!D1248</f>
        <v>40395678.645574696</v>
      </c>
    </row>
    <row r="1249" spans="2:12" x14ac:dyDescent="0.3">
      <c r="B1249" s="1">
        <v>42521</v>
      </c>
      <c r="C1249" s="46">
        <f>VLOOKUP(시뮬레이션!B1249,시뮬레이션!$K:$Q,6,0)</f>
        <v>289.77312005543206</v>
      </c>
      <c r="D1249" s="46">
        <f>VLOOKUP(시뮬레이션!B1249,시뮬레이션!$K:$Q,7,0)</f>
        <v>153.38337220892379</v>
      </c>
      <c r="F1249" s="5">
        <f t="shared" si="64"/>
        <v>42521</v>
      </c>
      <c r="G1249" s="7">
        <f>C1249*시뮬레이션!D1249*시뮬레이션!F1249</f>
        <v>32796115.494936794</v>
      </c>
      <c r="H1249" s="2">
        <f>D1249*시뮬레이션!E1249*시뮬레이션!D1249</f>
        <v>8437064.6214728523</v>
      </c>
      <c r="J1249" s="5">
        <f t="shared" si="65"/>
        <v>42521</v>
      </c>
      <c r="K1249" s="2">
        <f t="shared" si="66"/>
        <v>41233180.116409644</v>
      </c>
      <c r="L1249" s="2">
        <f>$C$2*시뮬레이션!F1249*시뮬레이션!D1249</f>
        <v>40630303.100143455</v>
      </c>
    </row>
    <row r="1250" spans="2:12" x14ac:dyDescent="0.3">
      <c r="B1250" s="1">
        <v>42522</v>
      </c>
      <c r="C1250" s="46">
        <f>VLOOKUP(시뮬레이션!B1250,시뮬레이션!$K:$Q,6,0)</f>
        <v>289.77312005543206</v>
      </c>
      <c r="D1250" s="46">
        <f>VLOOKUP(시뮬레이션!B1250,시뮬레이션!$K:$Q,7,0)</f>
        <v>153.38337220892379</v>
      </c>
      <c r="F1250" s="5">
        <f t="shared" si="64"/>
        <v>42522</v>
      </c>
      <c r="G1250" s="7">
        <f>C1250*시뮬레이션!D1250*시뮬레이션!F1250</f>
        <v>33004468.540424105</v>
      </c>
      <c r="H1250" s="2">
        <f>D1250*시뮬레이션!E1250*시뮬레이션!D1250</f>
        <v>8471112.5607234407</v>
      </c>
      <c r="J1250" s="5">
        <f t="shared" si="65"/>
        <v>42522</v>
      </c>
      <c r="K1250" s="2">
        <f t="shared" si="66"/>
        <v>41475581.101147547</v>
      </c>
      <c r="L1250" s="2">
        <f>$C$2*시뮬레이션!F1250*시뮬레이션!D1250</f>
        <v>40888426.577946618</v>
      </c>
    </row>
    <row r="1251" spans="2:12" x14ac:dyDescent="0.3">
      <c r="B1251" s="1">
        <v>42523</v>
      </c>
      <c r="C1251" s="46">
        <f>VLOOKUP(시뮬레이션!B1251,시뮬레이션!$K:$Q,6,0)</f>
        <v>289.77312005543206</v>
      </c>
      <c r="D1251" s="46">
        <f>VLOOKUP(시뮬레이션!B1251,시뮬레이션!$K:$Q,7,0)</f>
        <v>153.38337220892379</v>
      </c>
      <c r="F1251" s="5">
        <f t="shared" si="64"/>
        <v>42523</v>
      </c>
      <c r="G1251" s="7">
        <f>C1251*시뮬레이션!D1251*시뮬레이션!F1251</f>
        <v>32832908.335717976</v>
      </c>
      <c r="H1251" s="2">
        <f>D1251*시뮬레이션!E1251*시뮬레이션!D1251</f>
        <v>8428800.374940237</v>
      </c>
      <c r="J1251" s="5">
        <f t="shared" si="65"/>
        <v>42523</v>
      </c>
      <c r="K1251" s="2">
        <f t="shared" si="66"/>
        <v>41261708.710658215</v>
      </c>
      <c r="L1251" s="2">
        <f>$C$2*시뮬레이션!F1251*시뮬레이션!D1251</f>
        <v>40675884.848173507</v>
      </c>
    </row>
    <row r="1252" spans="2:12" x14ac:dyDescent="0.3">
      <c r="B1252" s="1">
        <v>42524</v>
      </c>
      <c r="C1252" s="46">
        <f>VLOOKUP(시뮬레이션!B1252,시뮬레이션!$K:$Q,6,0)</f>
        <v>289.77312005543206</v>
      </c>
      <c r="D1252" s="46">
        <f>VLOOKUP(시뮬레이션!B1252,시뮬레이션!$K:$Q,7,0)</f>
        <v>153.38337220892379</v>
      </c>
      <c r="F1252" s="5">
        <f t="shared" si="64"/>
        <v>42524</v>
      </c>
      <c r="G1252" s="7">
        <f>C1252*시뮬레이션!D1252*시뮬레이션!F1252</f>
        <v>32848147.851829436</v>
      </c>
      <c r="H1252" s="2">
        <f>D1252*시뮬레이션!E1252*시뮬레이션!D1252</f>
        <v>8554831.7837454267</v>
      </c>
      <c r="J1252" s="5">
        <f t="shared" si="65"/>
        <v>42524</v>
      </c>
      <c r="K1252" s="2">
        <f t="shared" si="66"/>
        <v>41402979.635574862</v>
      </c>
      <c r="L1252" s="2">
        <f>$C$2*시뮬레이션!F1252*시뮬레이션!D1252</f>
        <v>40694764.710906148</v>
      </c>
    </row>
    <row r="1253" spans="2:12" x14ac:dyDescent="0.3">
      <c r="B1253" s="1">
        <v>42525</v>
      </c>
      <c r="C1253" s="46">
        <f>VLOOKUP(시뮬레이션!B1253,시뮬레이션!$K:$Q,6,0)</f>
        <v>289.77312005543206</v>
      </c>
      <c r="D1253" s="46">
        <f>VLOOKUP(시뮬레이션!B1253,시뮬레이션!$K:$Q,7,0)</f>
        <v>153.38337220892379</v>
      </c>
      <c r="F1253" s="5">
        <f t="shared" si="64"/>
        <v>42525</v>
      </c>
      <c r="G1253" s="7">
        <f>C1253*시뮬레이션!D1253*시뮬레이션!F1253</f>
        <v>32848147.851829436</v>
      </c>
      <c r="H1253" s="2">
        <f>D1253*시뮬레이션!E1253*시뮬레이션!D1253</f>
        <v>8554831.7837454267</v>
      </c>
      <c r="J1253" s="5">
        <f t="shared" si="65"/>
        <v>42525</v>
      </c>
      <c r="K1253" s="2">
        <f t="shared" si="66"/>
        <v>41402979.635574862</v>
      </c>
      <c r="L1253" s="2">
        <f>$C$2*시뮬레이션!F1253*시뮬레이션!D1253</f>
        <v>40694764.710906148</v>
      </c>
    </row>
    <row r="1254" spans="2:12" x14ac:dyDescent="0.3">
      <c r="B1254" s="1">
        <v>42526</v>
      </c>
      <c r="C1254" s="46">
        <f>VLOOKUP(시뮬레이션!B1254,시뮬레이션!$K:$Q,6,0)</f>
        <v>289.77312005543206</v>
      </c>
      <c r="D1254" s="46">
        <f>VLOOKUP(시뮬레이션!B1254,시뮬레이션!$K:$Q,7,0)</f>
        <v>153.38337220892379</v>
      </c>
      <c r="F1254" s="5">
        <f t="shared" si="64"/>
        <v>42526</v>
      </c>
      <c r="G1254" s="7">
        <f>C1254*시뮬레이션!D1254*시뮬레이션!F1254</f>
        <v>32848147.851829436</v>
      </c>
      <c r="H1254" s="2">
        <f>D1254*시뮬레이션!E1254*시뮬레이션!D1254</f>
        <v>8554831.7837454267</v>
      </c>
      <c r="J1254" s="5">
        <f t="shared" si="65"/>
        <v>42526</v>
      </c>
      <c r="K1254" s="2">
        <f t="shared" si="66"/>
        <v>41402979.635574862</v>
      </c>
      <c r="L1254" s="2">
        <f>$C$2*시뮬레이션!F1254*시뮬레이션!D1254</f>
        <v>40694764.710906148</v>
      </c>
    </row>
    <row r="1255" spans="2:12" x14ac:dyDescent="0.3">
      <c r="B1255" s="1">
        <v>42527</v>
      </c>
      <c r="C1255" s="46">
        <f>VLOOKUP(시뮬레이션!B1255,시뮬레이션!$K:$Q,6,0)</f>
        <v>289.77312005543206</v>
      </c>
      <c r="D1255" s="46">
        <f>VLOOKUP(시뮬레이션!B1255,시뮬레이션!$K:$Q,7,0)</f>
        <v>153.38337220892379</v>
      </c>
      <c r="F1255" s="5">
        <f t="shared" si="64"/>
        <v>42527</v>
      </c>
      <c r="G1255" s="7">
        <f>C1255*시뮬레이션!D1255*시뮬레이션!F1255</f>
        <v>32772690.062047642</v>
      </c>
      <c r="H1255" s="2">
        <f>D1255*시뮬레이션!E1255*시뮬레이션!D1255</f>
        <v>8567426.9695986584</v>
      </c>
      <c r="J1255" s="5">
        <f t="shared" si="65"/>
        <v>42527</v>
      </c>
      <c r="K1255" s="2">
        <f t="shared" si="66"/>
        <v>41340117.031646296</v>
      </c>
      <c r="L1255" s="2">
        <f>$C$2*시뮬레이션!F1255*시뮬레이션!D1255</f>
        <v>40601281.905889973</v>
      </c>
    </row>
    <row r="1256" spans="2:12" x14ac:dyDescent="0.3">
      <c r="B1256" s="1">
        <v>42528</v>
      </c>
      <c r="C1256" s="46">
        <f>VLOOKUP(시뮬레이션!B1256,시뮬레이션!$K:$Q,6,0)</f>
        <v>289.77312005543206</v>
      </c>
      <c r="D1256" s="46">
        <f>VLOOKUP(시뮬레이션!B1256,시뮬레이션!$K:$Q,7,0)</f>
        <v>153.38337220892379</v>
      </c>
      <c r="F1256" s="5">
        <f t="shared" si="64"/>
        <v>42528</v>
      </c>
      <c r="G1256" s="7">
        <f>C1256*시뮬레이션!D1256*시뮬레이션!F1256</f>
        <v>32497829.101409942</v>
      </c>
      <c r="H1256" s="2">
        <f>D1256*시뮬레이션!E1256*시뮬레이션!D1256</f>
        <v>8485092.1733425483</v>
      </c>
      <c r="J1256" s="5">
        <f t="shared" si="65"/>
        <v>42528</v>
      </c>
      <c r="K1256" s="2">
        <f t="shared" si="66"/>
        <v>40982921.27475249</v>
      </c>
      <c r="L1256" s="2">
        <f>$C$2*시뮬레이션!F1256*시뮬레이션!D1256</f>
        <v>40260763.40323893</v>
      </c>
    </row>
    <row r="1257" spans="2:12" x14ac:dyDescent="0.3">
      <c r="B1257" s="1">
        <v>42529</v>
      </c>
      <c r="C1257" s="46">
        <f>VLOOKUP(시뮬레이션!B1257,시뮬레이션!$K:$Q,6,0)</f>
        <v>289.77312005543206</v>
      </c>
      <c r="D1257" s="46">
        <f>VLOOKUP(시뮬레이션!B1257,시뮬레이션!$K:$Q,7,0)</f>
        <v>153.38337220892379</v>
      </c>
      <c r="F1257" s="5">
        <f t="shared" si="64"/>
        <v>42529</v>
      </c>
      <c r="G1257" s="7">
        <f>C1257*시뮬레이션!D1257*시뮬레이션!F1257</f>
        <v>32319507.359697752</v>
      </c>
      <c r="H1257" s="2">
        <f>D1257*시뮬레이션!E1257*시뮬레이션!D1257</f>
        <v>8424518.3113270365</v>
      </c>
      <c r="J1257" s="5">
        <f t="shared" si="65"/>
        <v>42529</v>
      </c>
      <c r="K1257" s="2">
        <f t="shared" si="66"/>
        <v>40744025.671024784</v>
      </c>
      <c r="L1257" s="2">
        <f>$C$2*시뮬레이션!F1257*시뮬레이션!D1257</f>
        <v>40039844.971108444</v>
      </c>
    </row>
    <row r="1258" spans="2:12" x14ac:dyDescent="0.3">
      <c r="B1258" s="1">
        <v>42530</v>
      </c>
      <c r="C1258" s="46">
        <f>VLOOKUP(시뮬레이션!B1258,시뮬레이션!$K:$Q,6,0)</f>
        <v>289.77312005543206</v>
      </c>
      <c r="D1258" s="46">
        <f>VLOOKUP(시뮬레이션!B1258,시뮬레이션!$K:$Q,7,0)</f>
        <v>153.38337220892379</v>
      </c>
      <c r="F1258" s="5">
        <f t="shared" si="64"/>
        <v>42530</v>
      </c>
      <c r="G1258" s="7">
        <f>C1258*시뮬레이션!D1258*시뮬레이션!F1258</f>
        <v>32332602.786539298</v>
      </c>
      <c r="H1258" s="2">
        <f>D1258*시뮬레이션!E1258*시뮬레이션!D1258</f>
        <v>8433907.7008195743</v>
      </c>
      <c r="J1258" s="5">
        <f t="shared" si="65"/>
        <v>42530</v>
      </c>
      <c r="K1258" s="2">
        <f t="shared" si="66"/>
        <v>40766510.487358868</v>
      </c>
      <c r="L1258" s="2">
        <f>$C$2*시뮬레이션!F1258*시뮬레이션!D1258</f>
        <v>40056068.574232414</v>
      </c>
    </row>
    <row r="1259" spans="2:12" x14ac:dyDescent="0.3">
      <c r="B1259" s="1">
        <v>42531</v>
      </c>
      <c r="C1259" s="46">
        <f>VLOOKUP(시뮬레이션!B1259,시뮬레이션!$K:$Q,6,0)</f>
        <v>289.77312005543206</v>
      </c>
      <c r="D1259" s="46">
        <f>VLOOKUP(시뮬레이션!B1259,시뮬레이션!$K:$Q,7,0)</f>
        <v>153.38337220892379</v>
      </c>
      <c r="F1259" s="5">
        <f t="shared" si="64"/>
        <v>42531</v>
      </c>
      <c r="G1259" s="7">
        <f>C1259*시뮬레이션!D1259*시뮬레이션!F1259</f>
        <v>32066142.058878884</v>
      </c>
      <c r="H1259" s="2">
        <f>D1259*시뮬레이션!E1259*시뮬레이션!D1259</f>
        <v>8355004.6933484981</v>
      </c>
      <c r="J1259" s="5">
        <f t="shared" si="65"/>
        <v>42531</v>
      </c>
      <c r="K1259" s="2">
        <f t="shared" si="66"/>
        <v>40421146.752227381</v>
      </c>
      <c r="L1259" s="2">
        <f>$C$2*시뮬레이션!F1259*시뮬레이션!D1259</f>
        <v>39725956.914185397</v>
      </c>
    </row>
    <row r="1260" spans="2:12" x14ac:dyDescent="0.3">
      <c r="B1260" s="1">
        <v>42532</v>
      </c>
      <c r="C1260" s="46">
        <f>VLOOKUP(시뮬레이션!B1260,시뮬레이션!$K:$Q,6,0)</f>
        <v>289.77312005543206</v>
      </c>
      <c r="D1260" s="46">
        <f>VLOOKUP(시뮬레이션!B1260,시뮬레이션!$K:$Q,7,0)</f>
        <v>153.38337220892379</v>
      </c>
      <c r="F1260" s="5">
        <f t="shared" si="64"/>
        <v>42532</v>
      </c>
      <c r="G1260" s="7">
        <f>C1260*시뮬레이션!D1260*시뮬레이션!F1260</f>
        <v>32066142.058878884</v>
      </c>
      <c r="H1260" s="2">
        <f>D1260*시뮬레이션!E1260*시뮬레이션!D1260</f>
        <v>8355004.6933484981</v>
      </c>
      <c r="J1260" s="5">
        <f t="shared" si="65"/>
        <v>42532</v>
      </c>
      <c r="K1260" s="2">
        <f t="shared" si="66"/>
        <v>40421146.752227381</v>
      </c>
      <c r="L1260" s="2">
        <f>$C$2*시뮬레이션!F1260*시뮬레이션!D1260</f>
        <v>39725956.914185397</v>
      </c>
    </row>
    <row r="1261" spans="2:12" x14ac:dyDescent="0.3">
      <c r="B1261" s="1">
        <v>42533</v>
      </c>
      <c r="C1261" s="46">
        <f>VLOOKUP(시뮬레이션!B1261,시뮬레이션!$K:$Q,6,0)</f>
        <v>289.77312005543206</v>
      </c>
      <c r="D1261" s="46">
        <f>VLOOKUP(시뮬레이션!B1261,시뮬레이션!$K:$Q,7,0)</f>
        <v>153.38337220892379</v>
      </c>
      <c r="F1261" s="5">
        <f t="shared" si="64"/>
        <v>42533</v>
      </c>
      <c r="G1261" s="7">
        <f>C1261*시뮬레이션!D1261*시뮬레이션!F1261</f>
        <v>32066142.058878884</v>
      </c>
      <c r="H1261" s="2">
        <f>D1261*시뮬레이션!E1261*시뮬레이션!D1261</f>
        <v>8355004.6933484981</v>
      </c>
      <c r="J1261" s="5">
        <f t="shared" si="65"/>
        <v>42533</v>
      </c>
      <c r="K1261" s="2">
        <f t="shared" si="66"/>
        <v>40421146.752227381</v>
      </c>
      <c r="L1261" s="2">
        <f>$C$2*시뮬레이션!F1261*시뮬레이션!D1261</f>
        <v>39725956.914185397</v>
      </c>
    </row>
    <row r="1262" spans="2:12" x14ac:dyDescent="0.3">
      <c r="B1262" s="1">
        <v>42534</v>
      </c>
      <c r="C1262" s="46">
        <f>VLOOKUP(시뮬레이션!B1262,시뮬레이션!$K:$Q,6,0)</f>
        <v>289.77312005543206</v>
      </c>
      <c r="D1262" s="46">
        <f>VLOOKUP(시뮬레이션!B1262,시뮬레이션!$K:$Q,7,0)</f>
        <v>153.38337220892379</v>
      </c>
      <c r="F1262" s="5">
        <f t="shared" si="64"/>
        <v>42534</v>
      </c>
      <c r="G1262" s="7">
        <f>C1262*시뮬레이션!D1262*시뮬레이션!F1262</f>
        <v>32123742.725023817</v>
      </c>
      <c r="H1262" s="2">
        <f>D1262*시뮬레이션!E1262*시뮬레이션!D1262</f>
        <v>8360345.0115420213</v>
      </c>
      <c r="J1262" s="5">
        <f t="shared" si="65"/>
        <v>42534</v>
      </c>
      <c r="K1262" s="2">
        <f t="shared" si="66"/>
        <v>40484087.736565836</v>
      </c>
      <c r="L1262" s="2">
        <f>$C$2*시뮬레이션!F1262*시뮬레이션!D1262</f>
        <v>39797316.966707475</v>
      </c>
    </row>
    <row r="1263" spans="2:12" x14ac:dyDescent="0.3">
      <c r="B1263" s="1">
        <v>42535</v>
      </c>
      <c r="C1263" s="46">
        <f>VLOOKUP(시뮬레이션!B1263,시뮬레이션!$K:$Q,6,0)</f>
        <v>289.77312005543206</v>
      </c>
      <c r="D1263" s="46">
        <f>VLOOKUP(시뮬레이션!B1263,시뮬레이션!$K:$Q,7,0)</f>
        <v>153.38337220892379</v>
      </c>
      <c r="F1263" s="5">
        <f t="shared" si="64"/>
        <v>42535</v>
      </c>
      <c r="G1263" s="7">
        <f>C1263*시뮬레이션!D1263*시뮬레이션!F1263</f>
        <v>32103415.980993986</v>
      </c>
      <c r="H1263" s="2">
        <f>D1263*시뮬레이션!E1263*시뮬레이션!D1263</f>
        <v>8318777.3342678286</v>
      </c>
      <c r="J1263" s="5">
        <f t="shared" si="65"/>
        <v>42535</v>
      </c>
      <c r="K1263" s="2">
        <f t="shared" si="66"/>
        <v>40422193.315261811</v>
      </c>
      <c r="L1263" s="2">
        <f>$C$2*시뮬레이션!F1263*시뮬레이션!D1263</f>
        <v>39772134.662080616</v>
      </c>
    </row>
    <row r="1264" spans="2:12" x14ac:dyDescent="0.3">
      <c r="B1264" s="1">
        <v>42536</v>
      </c>
      <c r="C1264" s="46">
        <f>VLOOKUP(시뮬레이션!B1264,시뮬레이션!$K:$Q,6,0)</f>
        <v>289.77312005543206</v>
      </c>
      <c r="D1264" s="46">
        <f>VLOOKUP(시뮬레이션!B1264,시뮬레이션!$K:$Q,7,0)</f>
        <v>153.38337220892379</v>
      </c>
      <c r="F1264" s="5">
        <f t="shared" si="64"/>
        <v>42536</v>
      </c>
      <c r="G1264" s="7">
        <f>C1264*시뮬레이션!D1264*시뮬레이션!F1264</f>
        <v>32100563.483377472</v>
      </c>
      <c r="H1264" s="2">
        <f>D1264*시뮬레이션!E1264*시뮬레이션!D1264</f>
        <v>8306637.0760191288</v>
      </c>
      <c r="J1264" s="5">
        <f t="shared" si="65"/>
        <v>42536</v>
      </c>
      <c r="K1264" s="2">
        <f t="shared" si="66"/>
        <v>40407200.559396602</v>
      </c>
      <c r="L1264" s="2">
        <f>$C$2*시뮬레이션!F1264*시뮬레이션!D1264</f>
        <v>39768600.772746392</v>
      </c>
    </row>
    <row r="1265" spans="2:12" x14ac:dyDescent="0.3">
      <c r="B1265" s="1">
        <v>42537</v>
      </c>
      <c r="C1265" s="46">
        <f>VLOOKUP(시뮬레이션!B1265,시뮬레이션!$K:$Q,6,0)</f>
        <v>289.77312005543206</v>
      </c>
      <c r="D1265" s="46">
        <f>VLOOKUP(시뮬레이션!B1265,시뮬레이션!$K:$Q,7,0)</f>
        <v>153.38337220892379</v>
      </c>
      <c r="F1265" s="5">
        <f t="shared" si="64"/>
        <v>42537</v>
      </c>
      <c r="G1265" s="7">
        <f>C1265*시뮬레이션!D1265*시뮬레이션!F1265</f>
        <v>32045184.507743992</v>
      </c>
      <c r="H1265" s="2">
        <f>D1265*시뮬레이션!E1265*시뮬레이션!D1265</f>
        <v>8328438.7941794135</v>
      </c>
      <c r="J1265" s="5">
        <f t="shared" si="65"/>
        <v>42537</v>
      </c>
      <c r="K1265" s="2">
        <f t="shared" si="66"/>
        <v>40373623.301923409</v>
      </c>
      <c r="L1265" s="2">
        <f>$C$2*시뮬레이션!F1265*시뮬레이션!D1265</f>
        <v>39699993.118107811</v>
      </c>
    </row>
    <row r="1266" spans="2:12" x14ac:dyDescent="0.3">
      <c r="B1266" s="1">
        <v>42538</v>
      </c>
      <c r="C1266" s="46">
        <f>VLOOKUP(시뮬레이션!B1266,시뮬레이션!$K:$Q,6,0)</f>
        <v>289.77312005543206</v>
      </c>
      <c r="D1266" s="46">
        <f>VLOOKUP(시뮬레이션!B1266,시뮬레이션!$K:$Q,7,0)</f>
        <v>153.38337220892379</v>
      </c>
      <c r="F1266" s="5">
        <f t="shared" si="64"/>
        <v>42538</v>
      </c>
      <c r="G1266" s="7">
        <f>C1266*시뮬레이션!D1266*시뮬레이션!F1266</f>
        <v>31830607.802116066</v>
      </c>
      <c r="H1266" s="2">
        <f>D1266*시뮬레이션!E1266*시뮬레이션!D1266</f>
        <v>8282809.8031685576</v>
      </c>
      <c r="J1266" s="5">
        <f t="shared" si="65"/>
        <v>42538</v>
      </c>
      <c r="K1266" s="2">
        <f t="shared" si="66"/>
        <v>40113417.605284624</v>
      </c>
      <c r="L1266" s="2">
        <f>$C$2*시뮬레이션!F1266*시뮬레이션!D1266</f>
        <v>39434159.300403431</v>
      </c>
    </row>
    <row r="1267" spans="2:12" x14ac:dyDescent="0.3">
      <c r="B1267" s="1">
        <v>42539</v>
      </c>
      <c r="C1267" s="46">
        <f>VLOOKUP(시뮬레이션!B1267,시뮬레이션!$K:$Q,6,0)</f>
        <v>289.77312005543206</v>
      </c>
      <c r="D1267" s="46">
        <f>VLOOKUP(시뮬레이션!B1267,시뮬레이션!$K:$Q,7,0)</f>
        <v>153.38337220892379</v>
      </c>
      <c r="F1267" s="5">
        <f t="shared" si="64"/>
        <v>42539</v>
      </c>
      <c r="G1267" s="7">
        <f>C1267*시뮬레이션!D1267*시뮬레이션!F1267</f>
        <v>31830607.802116066</v>
      </c>
      <c r="H1267" s="2">
        <f>D1267*시뮬레이션!E1267*시뮬레이션!D1267</f>
        <v>8282809.8031685576</v>
      </c>
      <c r="J1267" s="5">
        <f t="shared" si="65"/>
        <v>42539</v>
      </c>
      <c r="K1267" s="2">
        <f t="shared" si="66"/>
        <v>40113417.605284624</v>
      </c>
      <c r="L1267" s="2">
        <f>$C$2*시뮬레이션!F1267*시뮬레이션!D1267</f>
        <v>39434159.300403431</v>
      </c>
    </row>
    <row r="1268" spans="2:12" x14ac:dyDescent="0.3">
      <c r="B1268" s="1">
        <v>42540</v>
      </c>
      <c r="C1268" s="46">
        <f>VLOOKUP(시뮬레이션!B1268,시뮬레이션!$K:$Q,6,0)</f>
        <v>289.77312005543206</v>
      </c>
      <c r="D1268" s="46">
        <f>VLOOKUP(시뮬레이션!B1268,시뮬레이션!$K:$Q,7,0)</f>
        <v>153.38337220892379</v>
      </c>
      <c r="F1268" s="5">
        <f t="shared" si="64"/>
        <v>42540</v>
      </c>
      <c r="G1268" s="7">
        <f>C1268*시뮬레이션!D1268*시뮬레이션!F1268</f>
        <v>31830607.802116066</v>
      </c>
      <c r="H1268" s="2">
        <f>D1268*시뮬레이션!E1268*시뮬레이션!D1268</f>
        <v>8282809.8031685576</v>
      </c>
      <c r="J1268" s="5">
        <f t="shared" si="65"/>
        <v>42540</v>
      </c>
      <c r="K1268" s="2">
        <f t="shared" si="66"/>
        <v>40113417.605284624</v>
      </c>
      <c r="L1268" s="2">
        <f>$C$2*시뮬레이션!F1268*시뮬레이션!D1268</f>
        <v>39434159.300403431</v>
      </c>
    </row>
    <row r="1269" spans="2:12" x14ac:dyDescent="0.3">
      <c r="B1269" s="1">
        <v>42541</v>
      </c>
      <c r="C1269" s="46">
        <f>VLOOKUP(시뮬레이션!B1269,시뮬레이션!$K:$Q,6,0)</f>
        <v>289.77312005543206</v>
      </c>
      <c r="D1269" s="46">
        <f>VLOOKUP(시뮬레이션!B1269,시뮬레이션!$K:$Q,7,0)</f>
        <v>153.38337220892379</v>
      </c>
      <c r="F1269" s="5">
        <f t="shared" si="64"/>
        <v>42541</v>
      </c>
      <c r="G1269" s="7">
        <f>C1269*시뮬레이션!D1269*시뮬레이션!F1269</f>
        <v>31836468.753242306</v>
      </c>
      <c r="H1269" s="2">
        <f>D1269*시뮬레이션!E1269*시뮬레이션!D1269</f>
        <v>8266394.4592914451</v>
      </c>
      <c r="J1269" s="5">
        <f t="shared" si="65"/>
        <v>42541</v>
      </c>
      <c r="K1269" s="2">
        <f t="shared" si="66"/>
        <v>40102863.21253375</v>
      </c>
      <c r="L1269" s="2">
        <f>$C$2*시뮬레이션!F1269*시뮬레이션!D1269</f>
        <v>39441420.289002858</v>
      </c>
    </row>
    <row r="1270" spans="2:12" x14ac:dyDescent="0.3">
      <c r="B1270" s="1">
        <v>42542</v>
      </c>
      <c r="C1270" s="46">
        <f>VLOOKUP(시뮬레이션!B1270,시뮬레이션!$K:$Q,6,0)</f>
        <v>289.77312005543206</v>
      </c>
      <c r="D1270" s="46">
        <f>VLOOKUP(시뮬레이션!B1270,시뮬레이션!$K:$Q,7,0)</f>
        <v>153.38337220892379</v>
      </c>
      <c r="F1270" s="5">
        <f t="shared" si="64"/>
        <v>42542</v>
      </c>
      <c r="G1270" s="7">
        <f>C1270*시뮬레이션!D1270*시뮬레이션!F1270</f>
        <v>31738554.271089021</v>
      </c>
      <c r="H1270" s="2">
        <f>D1270*시뮬레이션!E1270*시뮬레이션!D1270</f>
        <v>8256629.2018321548</v>
      </c>
      <c r="J1270" s="5">
        <f t="shared" si="65"/>
        <v>42542</v>
      </c>
      <c r="K1270" s="2">
        <f t="shared" si="66"/>
        <v>39995183.472921178</v>
      </c>
      <c r="L1270" s="2">
        <f>$C$2*시뮬레이션!F1270*시뮬레이션!D1270</f>
        <v>39320116.438600339</v>
      </c>
    </row>
    <row r="1271" spans="2:12" x14ac:dyDescent="0.3">
      <c r="B1271" s="1">
        <v>42543</v>
      </c>
      <c r="C1271" s="46">
        <f>VLOOKUP(시뮬레이션!B1271,시뮬레이션!$K:$Q,6,0)</f>
        <v>289.77312005543206</v>
      </c>
      <c r="D1271" s="46">
        <f>VLOOKUP(시뮬레이션!B1271,시뮬레이션!$K:$Q,7,0)</f>
        <v>153.38337220892379</v>
      </c>
      <c r="F1271" s="5">
        <f t="shared" si="64"/>
        <v>42543</v>
      </c>
      <c r="G1271" s="7">
        <f>C1271*시뮬레이션!D1271*시뮬레이션!F1271</f>
        <v>31635762.472665515</v>
      </c>
      <c r="H1271" s="2">
        <f>D1271*시뮬레이션!E1271*시뮬레이션!D1271</f>
        <v>8222646.7535907086</v>
      </c>
      <c r="J1271" s="5">
        <f t="shared" si="65"/>
        <v>42543</v>
      </c>
      <c r="K1271" s="2">
        <f t="shared" si="66"/>
        <v>39858409.226256222</v>
      </c>
      <c r="L1271" s="2">
        <f>$C$2*시뮬레이션!F1271*시뮬레이션!D1271</f>
        <v>39192770.200696014</v>
      </c>
    </row>
    <row r="1272" spans="2:12" x14ac:dyDescent="0.3">
      <c r="B1272" s="1">
        <v>42544</v>
      </c>
      <c r="C1272" s="46">
        <f>VLOOKUP(시뮬레이션!B1272,시뮬레이션!$K:$Q,6,0)</f>
        <v>289.77312005543206</v>
      </c>
      <c r="D1272" s="46">
        <f>VLOOKUP(시뮬레이션!B1272,시뮬레이션!$K:$Q,7,0)</f>
        <v>153.38337220892379</v>
      </c>
      <c r="F1272" s="5">
        <f t="shared" si="64"/>
        <v>42544</v>
      </c>
      <c r="G1272" s="7">
        <f>C1272*시뮬레이션!D1272*시뮬레이션!F1272</f>
        <v>32305957.858377077</v>
      </c>
      <c r="H1272" s="2">
        <f>D1272*시뮬레이션!E1272*시뮬레이션!D1272</f>
        <v>8402944.8729206268</v>
      </c>
      <c r="J1272" s="5">
        <f t="shared" si="65"/>
        <v>42544</v>
      </c>
      <c r="K1272" s="2">
        <f t="shared" si="66"/>
        <v>40708902.731297702</v>
      </c>
      <c r="L1272" s="2">
        <f>$C$2*시뮬레이션!F1272*시뮬레이션!D1272</f>
        <v>40023058.826249316</v>
      </c>
    </row>
    <row r="1273" spans="2:12" x14ac:dyDescent="0.3">
      <c r="B1273" s="1">
        <v>42545</v>
      </c>
      <c r="C1273" s="46">
        <f>VLOOKUP(시뮬레이션!B1273,시뮬레이션!$K:$Q,6,0)</f>
        <v>289.77312005543206</v>
      </c>
      <c r="D1273" s="46">
        <f>VLOOKUP(시뮬레이션!B1273,시뮬레이션!$K:$Q,7,0)</f>
        <v>153.38337220892379</v>
      </c>
      <c r="F1273" s="5">
        <f t="shared" si="64"/>
        <v>42545</v>
      </c>
      <c r="G1273" s="7">
        <f>C1273*시뮬레이션!D1273*시뮬레이션!F1273</f>
        <v>31323451.726606153</v>
      </c>
      <c r="H1273" s="2">
        <f>D1273*시뮬레이션!E1273*시뮬레이션!D1273</f>
        <v>8126176.4698700644</v>
      </c>
      <c r="J1273" s="5">
        <f t="shared" si="65"/>
        <v>42545</v>
      </c>
      <c r="K1273" s="2">
        <f t="shared" si="66"/>
        <v>39449628.196476221</v>
      </c>
      <c r="L1273" s="2">
        <f>$C$2*시뮬레이션!F1273*시뮬레이션!D1273</f>
        <v>38805856.077412635</v>
      </c>
    </row>
    <row r="1274" spans="2:12" x14ac:dyDescent="0.3">
      <c r="B1274" s="1">
        <v>42546</v>
      </c>
      <c r="C1274" s="46">
        <f>VLOOKUP(시뮬레이션!B1274,시뮬레이션!$K:$Q,6,0)</f>
        <v>289.77312005543206</v>
      </c>
      <c r="D1274" s="46">
        <f>VLOOKUP(시뮬레이션!B1274,시뮬레이션!$K:$Q,7,0)</f>
        <v>153.38337220892379</v>
      </c>
      <c r="F1274" s="5">
        <f t="shared" si="64"/>
        <v>42546</v>
      </c>
      <c r="G1274" s="7">
        <f>C1274*시뮬레이션!D1274*시뮬레이션!F1274</f>
        <v>31323451.726606153</v>
      </c>
      <c r="H1274" s="2">
        <f>D1274*시뮬레이션!E1274*시뮬레이션!D1274</f>
        <v>8126176.4698700644</v>
      </c>
      <c r="J1274" s="5">
        <f t="shared" si="65"/>
        <v>42546</v>
      </c>
      <c r="K1274" s="2">
        <f t="shared" si="66"/>
        <v>39449628.196476221</v>
      </c>
      <c r="L1274" s="2">
        <f>$C$2*시뮬레이션!F1274*시뮬레이션!D1274</f>
        <v>38805856.077412635</v>
      </c>
    </row>
    <row r="1275" spans="2:12" x14ac:dyDescent="0.3">
      <c r="B1275" s="1">
        <v>42547</v>
      </c>
      <c r="C1275" s="46">
        <f>VLOOKUP(시뮬레이션!B1275,시뮬레이션!$K:$Q,6,0)</f>
        <v>289.77312005543206</v>
      </c>
      <c r="D1275" s="46">
        <f>VLOOKUP(시뮬레이션!B1275,시뮬레이션!$K:$Q,7,0)</f>
        <v>153.38337220892379</v>
      </c>
      <c r="F1275" s="5">
        <f t="shared" si="64"/>
        <v>42547</v>
      </c>
      <c r="G1275" s="7">
        <f>C1275*시뮬레이션!D1275*시뮬레이션!F1275</f>
        <v>31323451.726606153</v>
      </c>
      <c r="H1275" s="2">
        <f>D1275*시뮬레이션!E1275*시뮬레이션!D1275</f>
        <v>8126176.4698700644</v>
      </c>
      <c r="J1275" s="5">
        <f t="shared" si="65"/>
        <v>42547</v>
      </c>
      <c r="K1275" s="2">
        <f t="shared" si="66"/>
        <v>39449628.196476221</v>
      </c>
      <c r="L1275" s="2">
        <f>$C$2*시뮬레이션!F1275*시뮬레이션!D1275</f>
        <v>38805856.077412635</v>
      </c>
    </row>
    <row r="1276" spans="2:12" x14ac:dyDescent="0.3">
      <c r="B1276" s="1">
        <v>42548</v>
      </c>
      <c r="C1276" s="46">
        <f>VLOOKUP(시뮬레이션!B1276,시뮬레이션!$K:$Q,6,0)</f>
        <v>289.77312005543206</v>
      </c>
      <c r="D1276" s="46">
        <f>VLOOKUP(시뮬레이션!B1276,시뮬레이션!$K:$Q,7,0)</f>
        <v>153.38337220892379</v>
      </c>
      <c r="F1276" s="5">
        <f t="shared" si="64"/>
        <v>42548</v>
      </c>
      <c r="G1276" s="7">
        <f>C1276*시뮬레이션!D1276*시뮬레이션!F1276</f>
        <v>30128644.593428344</v>
      </c>
      <c r="H1276" s="2">
        <f>D1276*시뮬레이션!E1276*시뮬레이션!D1276</f>
        <v>7901319.6528829075</v>
      </c>
      <c r="J1276" s="5">
        <f t="shared" si="65"/>
        <v>42548</v>
      </c>
      <c r="K1276" s="2">
        <f t="shared" si="66"/>
        <v>38029964.246311247</v>
      </c>
      <c r="L1276" s="2">
        <f>$C$2*시뮬레이션!F1276*시뮬레이션!D1276</f>
        <v>37325638.825015098</v>
      </c>
    </row>
    <row r="1277" spans="2:12" x14ac:dyDescent="0.3">
      <c r="B1277" s="1">
        <v>42549</v>
      </c>
      <c r="C1277" s="46">
        <f>VLOOKUP(시뮬레이션!B1277,시뮬레이션!$K:$Q,6,0)</f>
        <v>289.77312005543206</v>
      </c>
      <c r="D1277" s="46">
        <f>VLOOKUP(시뮬레이션!B1277,시뮬레이션!$K:$Q,7,0)</f>
        <v>153.38337220892379</v>
      </c>
      <c r="F1277" s="5">
        <f t="shared" si="64"/>
        <v>42549</v>
      </c>
      <c r="G1277" s="7">
        <f>C1277*시뮬레이션!D1277*시뮬레이션!F1277</f>
        <v>30627164.241890814</v>
      </c>
      <c r="H1277" s="2">
        <f>D1277*시뮬레이션!E1277*시뮬레이션!D1277</f>
        <v>8073090.3600287028</v>
      </c>
      <c r="J1277" s="5">
        <f t="shared" si="65"/>
        <v>42549</v>
      </c>
      <c r="K1277" s="2">
        <f t="shared" si="66"/>
        <v>38700254.601919517</v>
      </c>
      <c r="L1277" s="2">
        <f>$C$2*시뮬레이션!F1277*시뮬레이션!D1277</f>
        <v>37943242.590361454</v>
      </c>
    </row>
    <row r="1278" spans="2:12" x14ac:dyDescent="0.3">
      <c r="B1278" s="1">
        <v>42550</v>
      </c>
      <c r="C1278" s="46">
        <f>VLOOKUP(시뮬레이션!B1278,시뮬레이션!$K:$Q,6,0)</f>
        <v>289.77312005543206</v>
      </c>
      <c r="D1278" s="46">
        <f>VLOOKUP(시뮬레이션!B1278,시뮬레이션!$K:$Q,7,0)</f>
        <v>153.38337220892379</v>
      </c>
      <c r="F1278" s="5">
        <f t="shared" si="64"/>
        <v>42550</v>
      </c>
      <c r="G1278" s="7">
        <f>C1278*시뮬레이션!D1278*시뮬레이션!F1278</f>
        <v>30947423.232814796</v>
      </c>
      <c r="H1278" s="2">
        <f>D1278*시뮬레이션!E1278*시뮬레이션!D1278</f>
        <v>8196569.3008944858</v>
      </c>
      <c r="J1278" s="5">
        <f t="shared" si="65"/>
        <v>42550</v>
      </c>
      <c r="K1278" s="2">
        <f t="shared" si="66"/>
        <v>39143992.53370928</v>
      </c>
      <c r="L1278" s="2">
        <f>$C$2*시뮬레이션!F1278*시뮬레이션!D1278</f>
        <v>38340003.599261932</v>
      </c>
    </row>
    <row r="1279" spans="2:12" x14ac:dyDescent="0.3">
      <c r="B1279" s="1">
        <v>42551</v>
      </c>
      <c r="C1279" s="46">
        <f>VLOOKUP(시뮬레이션!B1279,시뮬레이션!$K:$Q,6,0)</f>
        <v>289.77312005543206</v>
      </c>
      <c r="D1279" s="46">
        <f>VLOOKUP(시뮬레이션!B1279,시뮬레이션!$K:$Q,7,0)</f>
        <v>153.38337220892379</v>
      </c>
      <c r="F1279" s="5">
        <f t="shared" si="64"/>
        <v>42551</v>
      </c>
      <c r="G1279" s="7">
        <f>C1279*시뮬레이션!D1279*시뮬레이션!F1279</f>
        <v>31252536.014571983</v>
      </c>
      <c r="H1279" s="2">
        <f>D1279*시뮬레이션!E1279*시뮬레이션!D1279</f>
        <v>8243822.3617363516</v>
      </c>
      <c r="J1279" s="5">
        <f t="shared" si="65"/>
        <v>42551</v>
      </c>
      <c r="K1279" s="2">
        <f t="shared" si="66"/>
        <v>39496358.376308337</v>
      </c>
      <c r="L1279" s="2">
        <f>$C$2*시뮬레이션!F1279*시뮬레이션!D1279</f>
        <v>38718000.341114976</v>
      </c>
    </row>
    <row r="1280" spans="2:12" x14ac:dyDescent="0.3">
      <c r="B1280" s="1">
        <v>42552</v>
      </c>
      <c r="C1280" s="46">
        <f>VLOOKUP(시뮬레이션!B1280,시뮬레이션!$K:$Q,6,0)</f>
        <v>289.77312005543206</v>
      </c>
      <c r="D1280" s="46">
        <f>VLOOKUP(시뮬레이션!B1280,시뮬레이션!$K:$Q,7,0)</f>
        <v>153.38337220892379</v>
      </c>
      <c r="F1280" s="5">
        <f t="shared" si="64"/>
        <v>42552</v>
      </c>
      <c r="G1280" s="7">
        <f>C1280*시뮬레이션!D1280*시뮬레이션!F1280</f>
        <v>30814703.521665409</v>
      </c>
      <c r="H1280" s="2">
        <f>D1280*시뮬레이션!E1280*시뮬레이션!D1280</f>
        <v>8115772.9837196898</v>
      </c>
      <c r="J1280" s="5">
        <f t="shared" si="65"/>
        <v>42552</v>
      </c>
      <c r="K1280" s="2">
        <f t="shared" si="66"/>
        <v>38930476.505385101</v>
      </c>
      <c r="L1280" s="2">
        <f>$C$2*시뮬레이션!F1280*시뮬레이션!D1280</f>
        <v>38175580.404319972</v>
      </c>
    </row>
    <row r="1281" spans="2:12" x14ac:dyDescent="0.3">
      <c r="B1281" s="1">
        <v>42553</v>
      </c>
      <c r="C1281" s="46">
        <f>VLOOKUP(시뮬레이션!B1281,시뮬레이션!$K:$Q,6,0)</f>
        <v>289.77312005543206</v>
      </c>
      <c r="D1281" s="46">
        <f>VLOOKUP(시뮬레이션!B1281,시뮬레이션!$K:$Q,7,0)</f>
        <v>153.38337220892379</v>
      </c>
      <c r="F1281" s="5">
        <f t="shared" si="64"/>
        <v>42553</v>
      </c>
      <c r="G1281" s="7">
        <f>C1281*시뮬레이션!D1281*시뮬레이션!F1281</f>
        <v>30814703.521665409</v>
      </c>
      <c r="H1281" s="2">
        <f>D1281*시뮬레이션!E1281*시뮬레이션!D1281</f>
        <v>8115772.9837196898</v>
      </c>
      <c r="J1281" s="5">
        <f t="shared" si="65"/>
        <v>42553</v>
      </c>
      <c r="K1281" s="2">
        <f t="shared" si="66"/>
        <v>38930476.505385101</v>
      </c>
      <c r="L1281" s="2">
        <f>$C$2*시뮬레이션!F1281*시뮬레이션!D1281</f>
        <v>38175580.404319972</v>
      </c>
    </row>
    <row r="1282" spans="2:12" x14ac:dyDescent="0.3">
      <c r="B1282" s="1">
        <v>42554</v>
      </c>
      <c r="C1282" s="46">
        <f>VLOOKUP(시뮬레이션!B1282,시뮬레이션!$K:$Q,6,0)</f>
        <v>289.77312005543206</v>
      </c>
      <c r="D1282" s="46">
        <f>VLOOKUP(시뮬레이션!B1282,시뮬레이션!$K:$Q,7,0)</f>
        <v>153.38337220892379</v>
      </c>
      <c r="F1282" s="5">
        <f t="shared" si="64"/>
        <v>42554</v>
      </c>
      <c r="G1282" s="7">
        <f>C1282*시뮬레이션!D1282*시뮬레이션!F1282</f>
        <v>30814703.521665409</v>
      </c>
      <c r="H1282" s="2">
        <f>D1282*시뮬레이션!E1282*시뮬레이션!D1282</f>
        <v>8115772.9837196898</v>
      </c>
      <c r="J1282" s="5">
        <f t="shared" si="65"/>
        <v>42554</v>
      </c>
      <c r="K1282" s="2">
        <f t="shared" si="66"/>
        <v>38930476.505385101</v>
      </c>
      <c r="L1282" s="2">
        <f>$C$2*시뮬레이션!F1282*시뮬레이션!D1282</f>
        <v>38175580.404319972</v>
      </c>
    </row>
    <row r="1283" spans="2:12" x14ac:dyDescent="0.3">
      <c r="B1283" s="1">
        <v>42555</v>
      </c>
      <c r="C1283" s="46">
        <f>VLOOKUP(시뮬레이션!B1283,시뮬레이션!$K:$Q,6,0)</f>
        <v>289.77312005543206</v>
      </c>
      <c r="D1283" s="46">
        <f>VLOOKUP(시뮬레이션!B1283,시뮬레이션!$K:$Q,7,0)</f>
        <v>153.38337220892379</v>
      </c>
      <c r="F1283" s="5">
        <f t="shared" ref="F1283:F1346" si="67">B1283</f>
        <v>42555</v>
      </c>
      <c r="G1283" s="7">
        <f>C1283*시뮬레이션!D1283*시뮬레이션!F1283</f>
        <v>30859914.387493454</v>
      </c>
      <c r="H1283" s="2">
        <f>D1283*시뮬레이션!E1283*시뮬레이션!D1283</f>
        <v>8127680.3227988994</v>
      </c>
      <c r="J1283" s="5">
        <f t="shared" ref="J1283:J1346" si="68">B1283</f>
        <v>42555</v>
      </c>
      <c r="K1283" s="2">
        <f t="shared" ref="K1283:K1346" si="69">SUM(G1283:H1283)</f>
        <v>38987594.710292354</v>
      </c>
      <c r="L1283" s="2">
        <f>$C$2*시뮬레이션!F1283*시뮬레이션!D1283</f>
        <v>38231591.037112653</v>
      </c>
    </row>
    <row r="1284" spans="2:12" x14ac:dyDescent="0.3">
      <c r="B1284" s="1">
        <v>42556</v>
      </c>
      <c r="C1284" s="46">
        <f>VLOOKUP(시뮬레이션!B1284,시뮬레이션!$K:$Q,6,0)</f>
        <v>289.77312005543206</v>
      </c>
      <c r="D1284" s="46">
        <f>VLOOKUP(시뮬레이션!B1284,시뮬레이션!$K:$Q,7,0)</f>
        <v>153.38337220892379</v>
      </c>
      <c r="F1284" s="5">
        <f t="shared" si="67"/>
        <v>42556</v>
      </c>
      <c r="G1284" s="7">
        <f>C1284*시뮬레이션!D1284*시뮬레이션!F1284</f>
        <v>30524068.181691252</v>
      </c>
      <c r="H1284" s="2">
        <f>D1284*시뮬레이션!E1284*시뮬레이션!D1284</f>
        <v>8039098.0744008869</v>
      </c>
      <c r="J1284" s="5">
        <f t="shared" si="68"/>
        <v>42556</v>
      </c>
      <c r="K1284" s="2">
        <f t="shared" si="69"/>
        <v>38563166.256092139</v>
      </c>
      <c r="L1284" s="2">
        <f>$C$2*시뮬레이션!F1284*시뮬레이션!D1284</f>
        <v>37815519.410005376</v>
      </c>
    </row>
    <row r="1285" spans="2:12" x14ac:dyDescent="0.3">
      <c r="B1285" s="1">
        <v>42557</v>
      </c>
      <c r="C1285" s="46">
        <f>VLOOKUP(시뮬레이션!B1285,시뮬레이션!$K:$Q,6,0)</f>
        <v>289.77312005543206</v>
      </c>
      <c r="D1285" s="46">
        <f>VLOOKUP(시뮬레이션!B1285,시뮬레이션!$K:$Q,7,0)</f>
        <v>153.38337220892379</v>
      </c>
      <c r="F1285" s="5">
        <f t="shared" si="67"/>
        <v>42557</v>
      </c>
      <c r="G1285" s="7">
        <f>C1285*시뮬레이션!D1285*시뮬레이션!F1285</f>
        <v>30835391.873571772</v>
      </c>
      <c r="H1285" s="2">
        <f>D1285*시뮬레이션!E1285*시뮬레이션!D1285</f>
        <v>8116170.8666580617</v>
      </c>
      <c r="J1285" s="5">
        <f t="shared" si="68"/>
        <v>42557</v>
      </c>
      <c r="K1285" s="2">
        <f t="shared" si="69"/>
        <v>38951562.74022983</v>
      </c>
      <c r="L1285" s="2">
        <f>$C$2*시뮬레이션!F1285*시뮬레이션!D1285</f>
        <v>38201210.696075946</v>
      </c>
    </row>
    <row r="1286" spans="2:12" x14ac:dyDescent="0.3">
      <c r="B1286" s="1">
        <v>42558</v>
      </c>
      <c r="C1286" s="46">
        <f>VLOOKUP(시뮬레이션!B1286,시뮬레이션!$K:$Q,6,0)</f>
        <v>289.77312005543206</v>
      </c>
      <c r="D1286" s="46">
        <f>VLOOKUP(시뮬레이션!B1286,시뮬레이션!$K:$Q,7,0)</f>
        <v>153.38337220892379</v>
      </c>
      <c r="F1286" s="5">
        <f t="shared" si="67"/>
        <v>42558</v>
      </c>
      <c r="G1286" s="7">
        <f>C1286*시뮬레이션!D1286*시뮬레이션!F1286</f>
        <v>30913118.152223919</v>
      </c>
      <c r="H1286" s="2">
        <f>D1286*시뮬레이션!E1286*시뮬레이션!D1286</f>
        <v>8095795.85232253</v>
      </c>
      <c r="J1286" s="5">
        <f t="shared" si="68"/>
        <v>42558</v>
      </c>
      <c r="K1286" s="2">
        <f t="shared" si="69"/>
        <v>39008914.004546449</v>
      </c>
      <c r="L1286" s="2">
        <f>$C$2*시뮬레이션!F1286*시뮬레이션!D1286</f>
        <v>38297503.876314625</v>
      </c>
    </row>
    <row r="1287" spans="2:12" x14ac:dyDescent="0.3">
      <c r="B1287" s="1">
        <v>42559</v>
      </c>
      <c r="C1287" s="46">
        <f>VLOOKUP(시뮬레이션!B1287,시뮬레이션!$K:$Q,6,0)</f>
        <v>289.77312005543206</v>
      </c>
      <c r="D1287" s="46">
        <f>VLOOKUP(시뮬레이션!B1287,시뮬레이션!$K:$Q,7,0)</f>
        <v>153.38337220892379</v>
      </c>
      <c r="F1287" s="5">
        <f t="shared" si="67"/>
        <v>42559</v>
      </c>
      <c r="G1287" s="7">
        <f>C1287*시뮬레이션!D1287*시뮬레이션!F1287</f>
        <v>31971623.688715328</v>
      </c>
      <c r="H1287" s="2">
        <f>D1287*시뮬레이션!E1287*시뮬레이션!D1287</f>
        <v>8360659.4448187742</v>
      </c>
      <c r="J1287" s="5">
        <f t="shared" si="68"/>
        <v>42559</v>
      </c>
      <c r="K1287" s="2">
        <f t="shared" si="69"/>
        <v>40332283.133534104</v>
      </c>
      <c r="L1287" s="2">
        <f>$C$2*시뮬레이션!F1287*시뮬레이션!D1287</f>
        <v>39608860.423630908</v>
      </c>
    </row>
    <row r="1288" spans="2:12" x14ac:dyDescent="0.3">
      <c r="B1288" s="1">
        <v>42560</v>
      </c>
      <c r="C1288" s="46">
        <f>VLOOKUP(시뮬레이션!B1288,시뮬레이션!$K:$Q,6,0)</f>
        <v>289.77312005543206</v>
      </c>
      <c r="D1288" s="46">
        <f>VLOOKUP(시뮬레이션!B1288,시뮬레이션!$K:$Q,7,0)</f>
        <v>153.38337220892379</v>
      </c>
      <c r="F1288" s="5">
        <f t="shared" si="67"/>
        <v>42560</v>
      </c>
      <c r="G1288" s="7">
        <f>C1288*시뮬레이션!D1288*시뮬레이션!F1288</f>
        <v>31971623.688715328</v>
      </c>
      <c r="H1288" s="2">
        <f>D1288*시뮬레이션!E1288*시뮬레이션!D1288</f>
        <v>8360659.4448187742</v>
      </c>
      <c r="J1288" s="5">
        <f t="shared" si="68"/>
        <v>42560</v>
      </c>
      <c r="K1288" s="2">
        <f t="shared" si="69"/>
        <v>40332283.133534104</v>
      </c>
      <c r="L1288" s="2">
        <f>$C$2*시뮬레이션!F1288*시뮬레이션!D1288</f>
        <v>39608860.423630908</v>
      </c>
    </row>
    <row r="1289" spans="2:12" x14ac:dyDescent="0.3">
      <c r="B1289" s="1">
        <v>42561</v>
      </c>
      <c r="C1289" s="46">
        <f>VLOOKUP(시뮬레이션!B1289,시뮬레이션!$K:$Q,6,0)</f>
        <v>289.77312005543206</v>
      </c>
      <c r="D1289" s="46">
        <f>VLOOKUP(시뮬레이션!B1289,시뮬레이션!$K:$Q,7,0)</f>
        <v>153.38337220892379</v>
      </c>
      <c r="F1289" s="5">
        <f t="shared" si="67"/>
        <v>42561</v>
      </c>
      <c r="G1289" s="7">
        <f>C1289*시뮬레이션!D1289*시뮬레이션!F1289</f>
        <v>31971623.688715328</v>
      </c>
      <c r="H1289" s="2">
        <f>D1289*시뮬레이션!E1289*시뮬레이션!D1289</f>
        <v>8360659.4448187742</v>
      </c>
      <c r="J1289" s="5">
        <f t="shared" si="68"/>
        <v>42561</v>
      </c>
      <c r="K1289" s="2">
        <f t="shared" si="69"/>
        <v>40332283.133534104</v>
      </c>
      <c r="L1289" s="2">
        <f>$C$2*시뮬레이션!F1289*시뮬레이션!D1289</f>
        <v>39608860.423630908</v>
      </c>
    </row>
    <row r="1290" spans="2:12" x14ac:dyDescent="0.3">
      <c r="B1290" s="1">
        <v>42562</v>
      </c>
      <c r="C1290" s="46">
        <f>VLOOKUP(시뮬레이션!B1290,시뮬레이션!$K:$Q,6,0)</f>
        <v>289.77312005543206</v>
      </c>
      <c r="D1290" s="46">
        <f>VLOOKUP(시뮬레이션!B1290,시뮬레이션!$K:$Q,7,0)</f>
        <v>153.38337220892379</v>
      </c>
      <c r="F1290" s="5">
        <f t="shared" si="67"/>
        <v>42562</v>
      </c>
      <c r="G1290" s="7">
        <f>C1290*시뮬레이션!D1290*시뮬레이션!F1290</f>
        <v>31927193.442695409</v>
      </c>
      <c r="H1290" s="2">
        <f>D1290*시뮬레이션!E1290*시뮬레이션!D1290</f>
        <v>8343824.1027093604</v>
      </c>
      <c r="J1290" s="5">
        <f t="shared" si="68"/>
        <v>42562</v>
      </c>
      <c r="K1290" s="2">
        <f t="shared" si="69"/>
        <v>40271017.545404769</v>
      </c>
      <c r="L1290" s="2">
        <f>$C$2*시뮬레이션!F1290*시뮬레이션!D1290</f>
        <v>39553816.881572336</v>
      </c>
    </row>
    <row r="1291" spans="2:12" x14ac:dyDescent="0.3">
      <c r="B1291" s="1">
        <v>42563</v>
      </c>
      <c r="C1291" s="46">
        <f>VLOOKUP(시뮬레이션!B1291,시뮬레이션!$K:$Q,6,0)</f>
        <v>289.77312005543206</v>
      </c>
      <c r="D1291" s="46">
        <f>VLOOKUP(시뮬레이션!B1291,시뮬레이션!$K:$Q,7,0)</f>
        <v>153.38337220892379</v>
      </c>
      <c r="F1291" s="5">
        <f t="shared" si="67"/>
        <v>42563</v>
      </c>
      <c r="G1291" s="7">
        <f>C1291*시뮬레이션!D1291*시뮬레이션!F1291</f>
        <v>32365856.425364058</v>
      </c>
      <c r="H1291" s="2">
        <f>D1291*시뮬레이션!E1291*시뮬레이션!D1291</f>
        <v>8445780.0090538636</v>
      </c>
      <c r="J1291" s="5">
        <f t="shared" si="68"/>
        <v>42563</v>
      </c>
      <c r="K1291" s="2">
        <f t="shared" si="69"/>
        <v>40811636.434417918</v>
      </c>
      <c r="L1291" s="2">
        <f>$C$2*시뮬레이션!F1291*시뮬레이션!D1291</f>
        <v>40097265.691764258</v>
      </c>
    </row>
    <row r="1292" spans="2:12" x14ac:dyDescent="0.3">
      <c r="B1292" s="1">
        <v>42564</v>
      </c>
      <c r="C1292" s="46">
        <f>VLOOKUP(시뮬레이션!B1292,시뮬레이션!$K:$Q,6,0)</f>
        <v>289.77312005543206</v>
      </c>
      <c r="D1292" s="46">
        <f>VLOOKUP(시뮬레이션!B1292,시뮬레이션!$K:$Q,7,0)</f>
        <v>153.38337220892379</v>
      </c>
      <c r="F1292" s="5">
        <f t="shared" si="67"/>
        <v>42564</v>
      </c>
      <c r="G1292" s="7">
        <f>C1292*시뮬레이션!D1292*시뮬레이션!F1292</f>
        <v>32359203.089641027</v>
      </c>
      <c r="H1292" s="2">
        <f>D1292*시뮬레이션!E1292*시뮬레이션!D1292</f>
        <v>8430311.6228649076</v>
      </c>
      <c r="J1292" s="5">
        <f t="shared" si="68"/>
        <v>42564</v>
      </c>
      <c r="K1292" s="2">
        <f t="shared" si="69"/>
        <v>40789514.712505937</v>
      </c>
      <c r="L1292" s="2">
        <f>$C$2*시뮬레이션!F1292*시뮬레이션!D1292</f>
        <v>40089023.037322581</v>
      </c>
    </row>
    <row r="1293" spans="2:12" x14ac:dyDescent="0.3">
      <c r="B1293" s="1">
        <v>42565</v>
      </c>
      <c r="C1293" s="46">
        <f>VLOOKUP(시뮬레이션!B1293,시뮬레이션!$K:$Q,6,0)</f>
        <v>289.77312005543206</v>
      </c>
      <c r="D1293" s="46">
        <f>VLOOKUP(시뮬레이션!B1293,시뮬레이션!$K:$Q,7,0)</f>
        <v>153.38337220892379</v>
      </c>
      <c r="F1293" s="5">
        <f t="shared" si="67"/>
        <v>42565</v>
      </c>
      <c r="G1293" s="7">
        <f>C1293*시뮬레이션!D1293*시뮬레이션!F1293</f>
        <v>32364189.969127927</v>
      </c>
      <c r="H1293" s="2">
        <f>D1293*시뮬레이션!E1293*시뮬레이션!D1293</f>
        <v>8473118.3260348402</v>
      </c>
      <c r="J1293" s="5">
        <f t="shared" si="68"/>
        <v>42565</v>
      </c>
      <c r="K1293" s="2">
        <f t="shared" si="69"/>
        <v>40837308.295162767</v>
      </c>
      <c r="L1293" s="2">
        <f>$C$2*시뮬레이션!F1293*시뮬레이션!D1293</f>
        <v>40095201.1600063</v>
      </c>
    </row>
    <row r="1294" spans="2:12" x14ac:dyDescent="0.3">
      <c r="B1294" s="1">
        <v>42566</v>
      </c>
      <c r="C1294" s="46">
        <f>VLOOKUP(시뮬레이션!B1294,시뮬레이션!$K:$Q,6,0)</f>
        <v>289.77312005543206</v>
      </c>
      <c r="D1294" s="46">
        <f>VLOOKUP(시뮬레이션!B1294,시뮬레이션!$K:$Q,7,0)</f>
        <v>153.38337220892379</v>
      </c>
      <c r="F1294" s="5">
        <f t="shared" si="67"/>
        <v>42566</v>
      </c>
      <c r="G1294" s="7">
        <f>C1294*시뮬레이션!D1294*시뮬레이션!F1294</f>
        <v>32211891.215530377</v>
      </c>
      <c r="H1294" s="2">
        <f>D1294*시뮬레이션!E1294*시뮬레이션!D1294</f>
        <v>8424015.7129373401</v>
      </c>
      <c r="J1294" s="5">
        <f t="shared" si="68"/>
        <v>42566</v>
      </c>
      <c r="K1294" s="2">
        <f t="shared" si="69"/>
        <v>40635906.928467721</v>
      </c>
      <c r="L1294" s="2">
        <f>$C$2*시뮬레이션!F1294*시뮬레이션!D1294</f>
        <v>39906521.96958822</v>
      </c>
    </row>
    <row r="1295" spans="2:12" x14ac:dyDescent="0.3">
      <c r="B1295" s="1">
        <v>42567</v>
      </c>
      <c r="C1295" s="46">
        <f>VLOOKUP(시뮬레이션!B1295,시뮬레이션!$K:$Q,6,0)</f>
        <v>289.77312005543206</v>
      </c>
      <c r="D1295" s="46">
        <f>VLOOKUP(시뮬레이션!B1295,시뮬레이션!$K:$Q,7,0)</f>
        <v>153.38337220892379</v>
      </c>
      <c r="F1295" s="5">
        <f t="shared" si="67"/>
        <v>42567</v>
      </c>
      <c r="G1295" s="7">
        <f>C1295*시뮬레이션!D1295*시뮬레이션!F1295</f>
        <v>32211891.215530377</v>
      </c>
      <c r="H1295" s="2">
        <f>D1295*시뮬레이션!E1295*시뮬레이션!D1295</f>
        <v>8424015.7129373401</v>
      </c>
      <c r="J1295" s="5">
        <f t="shared" si="68"/>
        <v>42567</v>
      </c>
      <c r="K1295" s="2">
        <f t="shared" si="69"/>
        <v>40635906.928467721</v>
      </c>
      <c r="L1295" s="2">
        <f>$C$2*시뮬레이션!F1295*시뮬레이션!D1295</f>
        <v>39906521.96958822</v>
      </c>
    </row>
    <row r="1296" spans="2:12" x14ac:dyDescent="0.3">
      <c r="B1296" s="1">
        <v>42568</v>
      </c>
      <c r="C1296" s="46">
        <f>VLOOKUP(시뮬레이션!B1296,시뮬레이션!$K:$Q,6,0)</f>
        <v>289.77312005543206</v>
      </c>
      <c r="D1296" s="46">
        <f>VLOOKUP(시뮬레이션!B1296,시뮬레이션!$K:$Q,7,0)</f>
        <v>153.38337220892379</v>
      </c>
      <c r="F1296" s="5">
        <f t="shared" si="67"/>
        <v>42568</v>
      </c>
      <c r="G1296" s="7">
        <f>C1296*시뮬레이션!D1296*시뮬레이션!F1296</f>
        <v>32211891.215530377</v>
      </c>
      <c r="H1296" s="2">
        <f>D1296*시뮬레이션!E1296*시뮬레이션!D1296</f>
        <v>8424015.7129373401</v>
      </c>
      <c r="J1296" s="5">
        <f t="shared" si="68"/>
        <v>42568</v>
      </c>
      <c r="K1296" s="2">
        <f t="shared" si="69"/>
        <v>40635906.928467721</v>
      </c>
      <c r="L1296" s="2">
        <f>$C$2*시뮬레이션!F1296*시뮬레이션!D1296</f>
        <v>39906521.96958822</v>
      </c>
    </row>
    <row r="1297" spans="2:12" x14ac:dyDescent="0.3">
      <c r="B1297" s="1">
        <v>42569</v>
      </c>
      <c r="C1297" s="46">
        <f>VLOOKUP(시뮬레이션!B1297,시뮬레이션!$K:$Q,6,0)</f>
        <v>289.77312005543206</v>
      </c>
      <c r="D1297" s="46">
        <f>VLOOKUP(시뮬레이션!B1297,시뮬레이션!$K:$Q,7,0)</f>
        <v>153.38337220892379</v>
      </c>
      <c r="F1297" s="5">
        <f t="shared" si="67"/>
        <v>42569</v>
      </c>
      <c r="G1297" s="7">
        <f>C1297*시뮬레이션!D1297*시뮬레이션!F1297</f>
        <v>32777066.099797469</v>
      </c>
      <c r="H1297" s="2">
        <f>D1297*시뮬레이션!E1297*시뮬레이션!D1297</f>
        <v>8525323.91451809</v>
      </c>
      <c r="J1297" s="5">
        <f t="shared" si="68"/>
        <v>42569</v>
      </c>
      <c r="K1297" s="2">
        <f t="shared" si="69"/>
        <v>41302390.01431556</v>
      </c>
      <c r="L1297" s="2">
        <f>$C$2*시뮬레이션!F1297*시뮬레이션!D1297</f>
        <v>40606703.271727666</v>
      </c>
    </row>
    <row r="1298" spans="2:12" x14ac:dyDescent="0.3">
      <c r="B1298" s="1">
        <v>42570</v>
      </c>
      <c r="C1298" s="46">
        <f>VLOOKUP(시뮬레이션!B1298,시뮬레이션!$K:$Q,6,0)</f>
        <v>289.77312005543206</v>
      </c>
      <c r="D1298" s="46">
        <f>VLOOKUP(시뮬레이션!B1298,시뮬레이션!$K:$Q,7,0)</f>
        <v>153.38337220892379</v>
      </c>
      <c r="F1298" s="5">
        <f t="shared" si="67"/>
        <v>42570</v>
      </c>
      <c r="G1298" s="7">
        <f>C1298*시뮬레이션!D1298*시뮬레이션!F1298</f>
        <v>32638654.636046641</v>
      </c>
      <c r="H1298" s="2">
        <f>D1298*시뮬레이션!E1298*시뮬레이션!D1298</f>
        <v>8488916.2113426253</v>
      </c>
      <c r="J1298" s="5">
        <f t="shared" si="68"/>
        <v>42570</v>
      </c>
      <c r="K1298" s="2">
        <f t="shared" si="69"/>
        <v>41127570.847389266</v>
      </c>
      <c r="L1298" s="2">
        <f>$C$2*시뮬레이션!F1298*시뮬레이션!D1298</f>
        <v>40435228.704088725</v>
      </c>
    </row>
    <row r="1299" spans="2:12" x14ac:dyDescent="0.3">
      <c r="B1299" s="1">
        <v>42571</v>
      </c>
      <c r="C1299" s="46">
        <f>VLOOKUP(시뮬레이션!B1299,시뮬레이션!$K:$Q,6,0)</f>
        <v>289.77312005543206</v>
      </c>
      <c r="D1299" s="46">
        <f>VLOOKUP(시뮬레이션!B1299,시뮬레이션!$K:$Q,7,0)</f>
        <v>153.38337220892379</v>
      </c>
      <c r="F1299" s="5">
        <f t="shared" si="67"/>
        <v>42571</v>
      </c>
      <c r="G1299" s="7">
        <f>C1299*시뮬레이션!D1299*시뮬레이션!F1299</f>
        <v>33298334.010344837</v>
      </c>
      <c r="H1299" s="2">
        <f>D1299*시뮬레이션!E1299*시뮬레이션!D1299</f>
        <v>8642123.9361035395</v>
      </c>
      <c r="J1299" s="5">
        <f t="shared" si="68"/>
        <v>42571</v>
      </c>
      <c r="K1299" s="2">
        <f t="shared" si="69"/>
        <v>41940457.946448378</v>
      </c>
      <c r="L1299" s="2">
        <f>$C$2*시뮬레이션!F1299*시뮬레이션!D1299</f>
        <v>41252489.301027007</v>
      </c>
    </row>
    <row r="1300" spans="2:12" x14ac:dyDescent="0.3">
      <c r="B1300" s="1">
        <v>42572</v>
      </c>
      <c r="C1300" s="46">
        <f>VLOOKUP(시뮬레이션!B1300,시뮬레이션!$K:$Q,6,0)</f>
        <v>289.77312005543206</v>
      </c>
      <c r="D1300" s="46">
        <f>VLOOKUP(시뮬레이션!B1300,시뮬레이션!$K:$Q,7,0)</f>
        <v>153.38337220892379</v>
      </c>
      <c r="F1300" s="5">
        <f t="shared" si="67"/>
        <v>42572</v>
      </c>
      <c r="G1300" s="7">
        <f>C1300*시뮬레이션!D1300*시뮬레이션!F1300</f>
        <v>32938454.485602237</v>
      </c>
      <c r="H1300" s="2">
        <f>D1300*시뮬레이션!E1300*시뮬레이션!D1300</f>
        <v>8558372.1318649575</v>
      </c>
      <c r="J1300" s="5">
        <f t="shared" si="68"/>
        <v>42572</v>
      </c>
      <c r="K1300" s="2">
        <f t="shared" si="69"/>
        <v>41496826.617467195</v>
      </c>
      <c r="L1300" s="2">
        <f>$C$2*시뮬레이션!F1300*시뮬레이션!D1300</f>
        <v>40806643.384546898</v>
      </c>
    </row>
    <row r="1301" spans="2:12" x14ac:dyDescent="0.3">
      <c r="B1301" s="1">
        <v>42573</v>
      </c>
      <c r="C1301" s="46">
        <f>VLOOKUP(시뮬레이션!B1301,시뮬레이션!$K:$Q,6,0)</f>
        <v>289.77312005543206</v>
      </c>
      <c r="D1301" s="46">
        <f>VLOOKUP(시뮬레이션!B1301,시뮬레이션!$K:$Q,7,0)</f>
        <v>153.38337220892379</v>
      </c>
      <c r="F1301" s="5">
        <f t="shared" si="67"/>
        <v>42573</v>
      </c>
      <c r="G1301" s="7">
        <f>C1301*시뮬레이션!D1301*시뮬레이션!F1301</f>
        <v>33054114.818514276</v>
      </c>
      <c r="H1301" s="2">
        <f>D1301*시뮬레이션!E1301*시뮬레이션!D1301</f>
        <v>8598663.5247446634</v>
      </c>
      <c r="J1301" s="5">
        <f t="shared" si="68"/>
        <v>42573</v>
      </c>
      <c r="K1301" s="2">
        <f t="shared" si="69"/>
        <v>41652778.34325894</v>
      </c>
      <c r="L1301" s="2">
        <f>$C$2*시뮬레이션!F1301*시뮬레이션!D1301</f>
        <v>40949932.134204008</v>
      </c>
    </row>
    <row r="1302" spans="2:12" x14ac:dyDescent="0.3">
      <c r="B1302" s="1">
        <v>42574</v>
      </c>
      <c r="C1302" s="46">
        <f>VLOOKUP(시뮬레이션!B1302,시뮬레이션!$K:$Q,6,0)</f>
        <v>289.77312005543206</v>
      </c>
      <c r="D1302" s="46">
        <f>VLOOKUP(시뮬레이션!B1302,시뮬레이션!$K:$Q,7,0)</f>
        <v>153.38337220892379</v>
      </c>
      <c r="F1302" s="5">
        <f t="shared" si="67"/>
        <v>42574</v>
      </c>
      <c r="G1302" s="7">
        <f>C1302*시뮬레이션!D1302*시뮬레이션!F1302</f>
        <v>33054114.818514276</v>
      </c>
      <c r="H1302" s="2">
        <f>D1302*시뮬레이션!E1302*시뮬레이션!D1302</f>
        <v>8598663.5247446634</v>
      </c>
      <c r="J1302" s="5">
        <f t="shared" si="68"/>
        <v>42574</v>
      </c>
      <c r="K1302" s="2">
        <f t="shared" si="69"/>
        <v>41652778.34325894</v>
      </c>
      <c r="L1302" s="2">
        <f>$C$2*시뮬레이션!F1302*시뮬레이션!D1302</f>
        <v>40949932.134204008</v>
      </c>
    </row>
    <row r="1303" spans="2:12" x14ac:dyDescent="0.3">
      <c r="B1303" s="1">
        <v>42575</v>
      </c>
      <c r="C1303" s="46">
        <f>VLOOKUP(시뮬레이션!B1303,시뮬레이션!$K:$Q,6,0)</f>
        <v>289.77312005543206</v>
      </c>
      <c r="D1303" s="46">
        <f>VLOOKUP(시뮬레이션!B1303,시뮬레이션!$K:$Q,7,0)</f>
        <v>153.38337220892379</v>
      </c>
      <c r="F1303" s="5">
        <f t="shared" si="67"/>
        <v>42575</v>
      </c>
      <c r="G1303" s="7">
        <f>C1303*시뮬레이션!D1303*시뮬레이션!F1303</f>
        <v>33054114.818514276</v>
      </c>
      <c r="H1303" s="2">
        <f>D1303*시뮬레이션!E1303*시뮬레이션!D1303</f>
        <v>8598663.5247446634</v>
      </c>
      <c r="J1303" s="5">
        <f t="shared" si="68"/>
        <v>42575</v>
      </c>
      <c r="K1303" s="2">
        <f t="shared" si="69"/>
        <v>41652778.34325894</v>
      </c>
      <c r="L1303" s="2">
        <f>$C$2*시뮬레이션!F1303*시뮬레이션!D1303</f>
        <v>40949932.134204008</v>
      </c>
    </row>
    <row r="1304" spans="2:12" x14ac:dyDescent="0.3">
      <c r="B1304" s="1">
        <v>42576</v>
      </c>
      <c r="C1304" s="46">
        <f>VLOOKUP(시뮬레이션!B1304,시뮬레이션!$K:$Q,6,0)</f>
        <v>289.77312005543206</v>
      </c>
      <c r="D1304" s="46">
        <f>VLOOKUP(시뮬레이션!B1304,시뮬레이션!$K:$Q,7,0)</f>
        <v>153.38337220892379</v>
      </c>
      <c r="F1304" s="5">
        <f t="shared" si="67"/>
        <v>42576</v>
      </c>
      <c r="G1304" s="7">
        <f>C1304*시뮬레이션!D1304*시뮬레이션!F1304</f>
        <v>33312767.058885865</v>
      </c>
      <c r="H1304" s="2">
        <f>D1304*시뮬레이션!E1304*시뮬레이션!D1304</f>
        <v>8673204.4803722389</v>
      </c>
      <c r="J1304" s="5">
        <f t="shared" si="68"/>
        <v>42576</v>
      </c>
      <c r="K1304" s="2">
        <f t="shared" si="69"/>
        <v>41985971.539258108</v>
      </c>
      <c r="L1304" s="2">
        <f>$C$2*시뮬레이션!F1304*시뮬레이션!D1304</f>
        <v>41270370.050866775</v>
      </c>
    </row>
    <row r="1305" spans="2:12" x14ac:dyDescent="0.3">
      <c r="B1305" s="1">
        <v>42577</v>
      </c>
      <c r="C1305" s="46">
        <f>VLOOKUP(시뮬레이션!B1305,시뮬레이션!$K:$Q,6,0)</f>
        <v>289.77312005543206</v>
      </c>
      <c r="D1305" s="46">
        <f>VLOOKUP(시뮬레이션!B1305,시뮬레이션!$K:$Q,7,0)</f>
        <v>153.38337220892379</v>
      </c>
      <c r="F1305" s="5">
        <f t="shared" si="67"/>
        <v>42577</v>
      </c>
      <c r="G1305" s="7">
        <f>C1305*시뮬레이션!D1305*시뮬레이션!F1305</f>
        <v>34548634.173856169</v>
      </c>
      <c r="H1305" s="2">
        <f>D1305*시뮬레이션!E1305*시뮬레이션!D1305</f>
        <v>8907924.5123903658</v>
      </c>
      <c r="J1305" s="5">
        <f t="shared" si="68"/>
        <v>42577</v>
      </c>
      <c r="K1305" s="2">
        <f t="shared" si="69"/>
        <v>43456558.686246537</v>
      </c>
      <c r="L1305" s="2">
        <f>$C$2*시뮬레이션!F1305*시뮬레이션!D1305</f>
        <v>42801455.507633612</v>
      </c>
    </row>
    <row r="1306" spans="2:12" x14ac:dyDescent="0.3">
      <c r="B1306" s="1">
        <v>42578</v>
      </c>
      <c r="C1306" s="46">
        <f>VLOOKUP(시뮬레이션!B1306,시뮬레이션!$K:$Q,6,0)</f>
        <v>289.77312005543206</v>
      </c>
      <c r="D1306" s="46">
        <f>VLOOKUP(시뮬레이션!B1306,시뮬레이션!$K:$Q,7,0)</f>
        <v>153.38337220892379</v>
      </c>
      <c r="F1306" s="5">
        <f t="shared" si="67"/>
        <v>42578</v>
      </c>
      <c r="G1306" s="7">
        <f>C1306*시뮬레이션!D1306*시뮬레이션!F1306</f>
        <v>34521908.312061526</v>
      </c>
      <c r="H1306" s="2">
        <f>D1306*시뮬레이션!E1306*시뮬레이션!D1306</f>
        <v>8951912.0452642161</v>
      </c>
      <c r="J1306" s="5">
        <f t="shared" si="68"/>
        <v>42578</v>
      </c>
      <c r="K1306" s="2">
        <f t="shared" si="69"/>
        <v>43473820.35732574</v>
      </c>
      <c r="L1306" s="2">
        <f>$C$2*시뮬레이션!F1306*시뮬레이션!D1306</f>
        <v>42768345.492958352</v>
      </c>
    </row>
    <row r="1307" spans="2:12" x14ac:dyDescent="0.3">
      <c r="B1307" s="1">
        <v>42579</v>
      </c>
      <c r="C1307" s="46">
        <f>VLOOKUP(시뮬레이션!B1307,시뮬레이션!$K:$Q,6,0)</f>
        <v>289.77312005543206</v>
      </c>
      <c r="D1307" s="46">
        <f>VLOOKUP(시뮬레이션!B1307,시뮬레이션!$K:$Q,7,0)</f>
        <v>153.38337220892379</v>
      </c>
      <c r="F1307" s="5">
        <f t="shared" si="67"/>
        <v>42579</v>
      </c>
      <c r="G1307" s="7">
        <f>C1307*시뮬레이션!D1307*시뮬레이션!F1307</f>
        <v>34036764.301047698</v>
      </c>
      <c r="H1307" s="2">
        <f>D1307*시뮬레이션!E1307*시뮬레이션!D1307</f>
        <v>8816495.7214470543</v>
      </c>
      <c r="J1307" s="5">
        <f t="shared" si="68"/>
        <v>42579</v>
      </c>
      <c r="K1307" s="2">
        <f t="shared" si="69"/>
        <v>42853260.022494748</v>
      </c>
      <c r="L1307" s="2">
        <f>$C$2*시뮬레이션!F1307*시뮬레이션!D1307</f>
        <v>42167312.476784386</v>
      </c>
    </row>
    <row r="1308" spans="2:12" x14ac:dyDescent="0.3">
      <c r="B1308" s="1">
        <v>42580</v>
      </c>
      <c r="C1308" s="46">
        <f>VLOOKUP(시뮬레이션!B1308,시뮬레이션!$K:$Q,6,0)</f>
        <v>289.77312005543206</v>
      </c>
      <c r="D1308" s="46">
        <f>VLOOKUP(시뮬레이션!B1308,시뮬레이션!$K:$Q,7,0)</f>
        <v>153.38337220892379</v>
      </c>
      <c r="F1308" s="5">
        <f t="shared" si="67"/>
        <v>42580</v>
      </c>
      <c r="G1308" s="7">
        <f>C1308*시뮬레이션!D1308*시뮬레이션!F1308</f>
        <v>33764224.857761323</v>
      </c>
      <c r="H1308" s="2">
        <f>D1308*시뮬레이션!E1308*시뮬레이션!D1308</f>
        <v>8726886.1451580599</v>
      </c>
      <c r="J1308" s="5">
        <f t="shared" si="68"/>
        <v>42580</v>
      </c>
      <c r="K1308" s="2">
        <f t="shared" si="69"/>
        <v>42491111.002919383</v>
      </c>
      <c r="L1308" s="2">
        <f>$C$2*시뮬레이션!F1308*시뮬레이션!D1308</f>
        <v>41829670.045040324</v>
      </c>
    </row>
    <row r="1309" spans="2:12" x14ac:dyDescent="0.3">
      <c r="B1309" s="1">
        <v>42581</v>
      </c>
      <c r="C1309" s="46">
        <f>VLOOKUP(시뮬레이션!B1309,시뮬레이션!$K:$Q,6,0)</f>
        <v>289.77312005543206</v>
      </c>
      <c r="D1309" s="46">
        <f>VLOOKUP(시뮬레이션!B1309,시뮬레이션!$K:$Q,7,0)</f>
        <v>153.38337220892379</v>
      </c>
      <c r="F1309" s="5">
        <f t="shared" si="67"/>
        <v>42581</v>
      </c>
      <c r="G1309" s="7">
        <f>C1309*시뮬레이션!D1309*시뮬레이션!F1309</f>
        <v>33764224.857761323</v>
      </c>
      <c r="H1309" s="2">
        <f>D1309*시뮬레이션!E1309*시뮬레이션!D1309</f>
        <v>8726886.1451580599</v>
      </c>
      <c r="J1309" s="5">
        <f t="shared" si="68"/>
        <v>42581</v>
      </c>
      <c r="K1309" s="2">
        <f t="shared" si="69"/>
        <v>42491111.002919383</v>
      </c>
      <c r="L1309" s="2">
        <f>$C$2*시뮬레이션!F1309*시뮬레이션!D1309</f>
        <v>41829670.045040324</v>
      </c>
    </row>
    <row r="1310" spans="2:12" x14ac:dyDescent="0.3">
      <c r="B1310" s="1">
        <v>42582</v>
      </c>
      <c r="C1310" s="46">
        <f>VLOOKUP(시뮬레이션!B1310,시뮬레이션!$K:$Q,6,0)</f>
        <v>289.77312005543206</v>
      </c>
      <c r="D1310" s="46">
        <f>VLOOKUP(시뮬레이션!B1310,시뮬레이션!$K:$Q,7,0)</f>
        <v>153.38337220892379</v>
      </c>
      <c r="F1310" s="5">
        <f t="shared" si="67"/>
        <v>42582</v>
      </c>
      <c r="G1310" s="7">
        <f>C1310*시뮬레이션!D1310*시뮬레이션!F1310</f>
        <v>33764224.857761323</v>
      </c>
      <c r="H1310" s="2">
        <f>D1310*시뮬레이션!E1310*시뮬레이션!D1310</f>
        <v>8726886.1451580599</v>
      </c>
      <c r="J1310" s="5">
        <f t="shared" si="68"/>
        <v>42582</v>
      </c>
      <c r="K1310" s="2">
        <f t="shared" si="69"/>
        <v>42491111.002919383</v>
      </c>
      <c r="L1310" s="2">
        <f>$C$2*시뮬레이션!F1310*시뮬레이션!D1310</f>
        <v>41829670.045040324</v>
      </c>
    </row>
    <row r="1311" spans="2:12" x14ac:dyDescent="0.3">
      <c r="B1311" s="1">
        <v>42583</v>
      </c>
      <c r="C1311" s="46">
        <f>VLOOKUP(시뮬레이션!B1311,시뮬레이션!$K:$Q,6,0)</f>
        <v>289.77312005543206</v>
      </c>
      <c r="D1311" s="46">
        <f>VLOOKUP(시뮬레이션!B1311,시뮬레이션!$K:$Q,7,0)</f>
        <v>153.38337220892379</v>
      </c>
      <c r="F1311" s="5">
        <f t="shared" si="67"/>
        <v>42583</v>
      </c>
      <c r="G1311" s="7">
        <f>C1311*시뮬레이션!D1311*시뮬레이션!F1311</f>
        <v>33422250.385129627</v>
      </c>
      <c r="H1311" s="2">
        <f>D1311*시뮬레이션!E1311*시뮬레이션!D1311</f>
        <v>8647468.931531271</v>
      </c>
      <c r="J1311" s="5">
        <f t="shared" si="68"/>
        <v>42583</v>
      </c>
      <c r="K1311" s="2">
        <f t="shared" si="69"/>
        <v>42069719.316660896</v>
      </c>
      <c r="L1311" s="2">
        <f>$C$2*시뮬레이션!F1311*시뮬레이션!D1311</f>
        <v>41406006.258465275</v>
      </c>
    </row>
    <row r="1312" spans="2:12" x14ac:dyDescent="0.3">
      <c r="B1312" s="1">
        <v>42584</v>
      </c>
      <c r="C1312" s="46">
        <f>VLOOKUP(시뮬레이션!B1312,시뮬레이션!$K:$Q,6,0)</f>
        <v>289.77312005543206</v>
      </c>
      <c r="D1312" s="46">
        <f>VLOOKUP(시뮬레이션!B1312,시뮬레이션!$K:$Q,7,0)</f>
        <v>153.38337220892379</v>
      </c>
      <c r="F1312" s="5">
        <f t="shared" si="67"/>
        <v>42584</v>
      </c>
      <c r="G1312" s="7">
        <f>C1312*시뮬레이션!D1312*시뮬레이션!F1312</f>
        <v>32972897.353311699</v>
      </c>
      <c r="H1312" s="2">
        <f>D1312*시뮬레이션!E1312*시뮬레이션!D1312</f>
        <v>8577241.0388236735</v>
      </c>
      <c r="J1312" s="5">
        <f t="shared" si="68"/>
        <v>42584</v>
      </c>
      <c r="K1312" s="2">
        <f t="shared" si="69"/>
        <v>41550138.392135374</v>
      </c>
      <c r="L1312" s="2">
        <f>$C$2*시뮬레이션!F1312*시뮬레이션!D1312</f>
        <v>40849313.808575913</v>
      </c>
    </row>
    <row r="1313" spans="2:12" x14ac:dyDescent="0.3">
      <c r="B1313" s="1">
        <v>42585</v>
      </c>
      <c r="C1313" s="46">
        <f>VLOOKUP(시뮬레이션!B1313,시뮬레이션!$K:$Q,6,0)</f>
        <v>289.77312005543206</v>
      </c>
      <c r="D1313" s="46">
        <f>VLOOKUP(시뮬레이션!B1313,시뮬레이션!$K:$Q,7,0)</f>
        <v>153.38337220892379</v>
      </c>
      <c r="F1313" s="5">
        <f t="shared" si="67"/>
        <v>42585</v>
      </c>
      <c r="G1313" s="7">
        <f>C1313*시뮬레이션!D1313*시뮬레이션!F1313</f>
        <v>33225833.500139769</v>
      </c>
      <c r="H1313" s="2">
        <f>D1313*시뮬레이션!E1313*시뮬레이션!D1313</f>
        <v>8658198.6307055186</v>
      </c>
      <c r="J1313" s="5">
        <f t="shared" si="68"/>
        <v>42585</v>
      </c>
      <c r="K1313" s="2">
        <f t="shared" si="69"/>
        <v>41884032.130845286</v>
      </c>
      <c r="L1313" s="2">
        <f>$C$2*시뮬레이션!F1313*시뮬레이션!D1313</f>
        <v>41162670.197145581</v>
      </c>
    </row>
    <row r="1314" spans="2:12" x14ac:dyDescent="0.3">
      <c r="B1314" s="1">
        <v>42586</v>
      </c>
      <c r="C1314" s="46">
        <f>VLOOKUP(시뮬레이션!B1314,시뮬레이션!$K:$Q,6,0)</f>
        <v>289.77312005543206</v>
      </c>
      <c r="D1314" s="46">
        <f>VLOOKUP(시뮬레이션!B1314,시뮬레이션!$K:$Q,7,0)</f>
        <v>153.38337220892379</v>
      </c>
      <c r="F1314" s="5">
        <f t="shared" si="67"/>
        <v>42586</v>
      </c>
      <c r="G1314" s="7">
        <f>C1314*시뮬레이션!D1314*시뮬레이션!F1314</f>
        <v>33434648.067275386</v>
      </c>
      <c r="H1314" s="2">
        <f>D1314*시뮬레이션!E1314*시뮬레이션!D1314</f>
        <v>8744612.1268952582</v>
      </c>
      <c r="J1314" s="5">
        <f t="shared" si="68"/>
        <v>42586</v>
      </c>
      <c r="K1314" s="2">
        <f t="shared" si="69"/>
        <v>42179260.194170646</v>
      </c>
      <c r="L1314" s="2">
        <f>$C$2*시뮬레이션!F1314*시뮬레이션!D1314</f>
        <v>41421365.442799143</v>
      </c>
    </row>
    <row r="1315" spans="2:12" x14ac:dyDescent="0.3">
      <c r="B1315" s="1">
        <v>42587</v>
      </c>
      <c r="C1315" s="46">
        <f>VLOOKUP(시뮬레이션!B1315,시뮬레이션!$K:$Q,6,0)</f>
        <v>289.77312005543206</v>
      </c>
      <c r="D1315" s="46">
        <f>VLOOKUP(시뮬레이션!B1315,시뮬레이션!$K:$Q,7,0)</f>
        <v>153.38337220892379</v>
      </c>
      <c r="F1315" s="5">
        <f t="shared" si="67"/>
        <v>42587</v>
      </c>
      <c r="G1315" s="7">
        <f>C1315*시뮬레이션!D1315*시뮬레이션!F1315</f>
        <v>33759559.74234692</v>
      </c>
      <c r="H1315" s="2">
        <f>D1315*시뮬레이션!E1315*시뮬레이션!D1315</f>
        <v>8840333.2511395905</v>
      </c>
      <c r="J1315" s="5">
        <f t="shared" si="68"/>
        <v>42587</v>
      </c>
      <c r="K1315" s="2">
        <f t="shared" si="69"/>
        <v>42599892.993486509</v>
      </c>
      <c r="L1315" s="2">
        <f>$C$2*시뮬레이션!F1315*시뮬레이션!D1315</f>
        <v>41823890.547974169</v>
      </c>
    </row>
    <row r="1316" spans="2:12" x14ac:dyDescent="0.3">
      <c r="B1316" s="1">
        <v>42588</v>
      </c>
      <c r="C1316" s="46">
        <f>VLOOKUP(시뮬레이션!B1316,시뮬레이션!$K:$Q,6,0)</f>
        <v>289.77312005543206</v>
      </c>
      <c r="D1316" s="46">
        <f>VLOOKUP(시뮬레이션!B1316,시뮬레이션!$K:$Q,7,0)</f>
        <v>153.38337220892379</v>
      </c>
      <c r="F1316" s="5">
        <f t="shared" si="67"/>
        <v>42588</v>
      </c>
      <c r="G1316" s="7">
        <f>C1316*시뮬레이션!D1316*시뮬레이션!F1316</f>
        <v>33759559.74234692</v>
      </c>
      <c r="H1316" s="2">
        <f>D1316*시뮬레이션!E1316*시뮬레이션!D1316</f>
        <v>8840333.2511395905</v>
      </c>
      <c r="J1316" s="5">
        <f t="shared" si="68"/>
        <v>42588</v>
      </c>
      <c r="K1316" s="2">
        <f t="shared" si="69"/>
        <v>42599892.993486509</v>
      </c>
      <c r="L1316" s="2">
        <f>$C$2*시뮬레이션!F1316*시뮬레이션!D1316</f>
        <v>41823890.547974169</v>
      </c>
    </row>
    <row r="1317" spans="2:12" x14ac:dyDescent="0.3">
      <c r="B1317" s="1">
        <v>42589</v>
      </c>
      <c r="C1317" s="46">
        <f>VLOOKUP(시뮬레이션!B1317,시뮬레이션!$K:$Q,6,0)</f>
        <v>289.77312005543206</v>
      </c>
      <c r="D1317" s="46">
        <f>VLOOKUP(시뮬레이션!B1317,시뮬레이션!$K:$Q,7,0)</f>
        <v>153.38337220892379</v>
      </c>
      <c r="F1317" s="5">
        <f t="shared" si="67"/>
        <v>42589</v>
      </c>
      <c r="G1317" s="7">
        <f>C1317*시뮬레이션!D1317*시뮬레이션!F1317</f>
        <v>33759559.74234692</v>
      </c>
      <c r="H1317" s="2">
        <f>D1317*시뮬레이션!E1317*시뮬레이션!D1317</f>
        <v>8840333.2511395905</v>
      </c>
      <c r="J1317" s="5">
        <f t="shared" si="68"/>
        <v>42589</v>
      </c>
      <c r="K1317" s="2">
        <f t="shared" si="69"/>
        <v>42599892.993486509</v>
      </c>
      <c r="L1317" s="2">
        <f>$C$2*시뮬레이션!F1317*시뮬레이션!D1317</f>
        <v>41823890.547974169</v>
      </c>
    </row>
    <row r="1318" spans="2:12" x14ac:dyDescent="0.3">
      <c r="B1318" s="1">
        <v>42590</v>
      </c>
      <c r="C1318" s="46">
        <f>VLOOKUP(시뮬레이션!B1318,시뮬레이션!$K:$Q,6,0)</f>
        <v>289.77312005543206</v>
      </c>
      <c r="D1318" s="46">
        <f>VLOOKUP(시뮬레이션!B1318,시뮬레이션!$K:$Q,7,0)</f>
        <v>153.38337220892379</v>
      </c>
      <c r="F1318" s="5">
        <f t="shared" si="67"/>
        <v>42590</v>
      </c>
      <c r="G1318" s="7">
        <f>C1318*시뮬레이션!D1318*시뮬레이션!F1318</f>
        <v>33647466.864270501</v>
      </c>
      <c r="H1318" s="2">
        <f>D1318*시뮬레이션!E1318*시뮬레이션!D1318</f>
        <v>8782111.5441791844</v>
      </c>
      <c r="J1318" s="5">
        <f t="shared" si="68"/>
        <v>42590</v>
      </c>
      <c r="K1318" s="2">
        <f t="shared" si="69"/>
        <v>42429578.408449687</v>
      </c>
      <c r="L1318" s="2">
        <f>$C$2*시뮬레이션!F1318*시뮬레이션!D1318</f>
        <v>41685021.430614352</v>
      </c>
    </row>
    <row r="1319" spans="2:12" x14ac:dyDescent="0.3">
      <c r="B1319" s="1">
        <v>42591</v>
      </c>
      <c r="C1319" s="46">
        <f>VLOOKUP(시뮬레이션!B1319,시뮬레이션!$K:$Q,6,0)</f>
        <v>289.77312005543206</v>
      </c>
      <c r="D1319" s="46">
        <f>VLOOKUP(시뮬레이션!B1319,시뮬레이션!$K:$Q,7,0)</f>
        <v>153.38337220892379</v>
      </c>
      <c r="F1319" s="5">
        <f t="shared" si="67"/>
        <v>42591</v>
      </c>
      <c r="G1319" s="7">
        <f>C1319*시뮬레이션!D1319*시뮬레이션!F1319</f>
        <v>33857707.115156807</v>
      </c>
      <c r="H1319" s="2">
        <f>D1319*시뮬레이션!E1319*시뮬레이션!D1319</f>
        <v>8834964.4730927423</v>
      </c>
      <c r="J1319" s="5">
        <f t="shared" si="68"/>
        <v>42591</v>
      </c>
      <c r="K1319" s="2">
        <f t="shared" si="69"/>
        <v>42692671.588249549</v>
      </c>
      <c r="L1319" s="2">
        <f>$C$2*시뮬레이션!F1319*시뮬레이션!D1319</f>
        <v>41945482.920899063</v>
      </c>
    </row>
    <row r="1320" spans="2:12" x14ac:dyDescent="0.3">
      <c r="B1320" s="1">
        <v>42592</v>
      </c>
      <c r="C1320" s="46">
        <f>VLOOKUP(시뮬레이션!B1320,시뮬레이션!$K:$Q,6,0)</f>
        <v>289.77312005543206</v>
      </c>
      <c r="D1320" s="46">
        <f>VLOOKUP(시뮬레이션!B1320,시뮬레이션!$K:$Q,7,0)</f>
        <v>153.38337220892379</v>
      </c>
      <c r="F1320" s="5">
        <f t="shared" si="67"/>
        <v>42592</v>
      </c>
      <c r="G1320" s="7">
        <f>C1320*시뮬레이션!D1320*시뮬레이션!F1320</f>
        <v>33266088.057545073</v>
      </c>
      <c r="H1320" s="2">
        <f>D1320*시뮬레이션!E1320*시뮬레이션!D1320</f>
        <v>8712353.5502518956</v>
      </c>
      <c r="J1320" s="5">
        <f t="shared" si="68"/>
        <v>42592</v>
      </c>
      <c r="K1320" s="2">
        <f t="shared" si="69"/>
        <v>41978441.607796967</v>
      </c>
      <c r="L1320" s="2">
        <f>$C$2*시뮬레이션!F1320*시뮬레이션!D1320</f>
        <v>41212540.580996126</v>
      </c>
    </row>
    <row r="1321" spans="2:12" x14ac:dyDescent="0.3">
      <c r="B1321" s="1">
        <v>42593</v>
      </c>
      <c r="C1321" s="46">
        <f>VLOOKUP(시뮬레이션!B1321,시뮬레이션!$K:$Q,6,0)</f>
        <v>289.77312005543206</v>
      </c>
      <c r="D1321" s="46">
        <f>VLOOKUP(시뮬레이션!B1321,시뮬레이션!$K:$Q,7,0)</f>
        <v>153.38337220892379</v>
      </c>
      <c r="F1321" s="5">
        <f t="shared" si="67"/>
        <v>42593</v>
      </c>
      <c r="G1321" s="7">
        <f>C1321*시뮬레이션!D1321*시뮬레이션!F1321</f>
        <v>33555876.825348981</v>
      </c>
      <c r="H1321" s="2">
        <f>D1321*시뮬레이션!E1321*시뮬레이션!D1321</f>
        <v>8793866.9553026594</v>
      </c>
      <c r="J1321" s="5">
        <f t="shared" si="68"/>
        <v>42593</v>
      </c>
      <c r="K1321" s="2">
        <f t="shared" si="69"/>
        <v>42349743.780651644</v>
      </c>
      <c r="L1321" s="2">
        <f>$C$2*시뮬레이션!F1321*시뮬레이션!D1321</f>
        <v>41571552.777812779</v>
      </c>
    </row>
    <row r="1322" spans="2:12" x14ac:dyDescent="0.3">
      <c r="B1322" s="1">
        <v>42594</v>
      </c>
      <c r="C1322" s="46">
        <f>VLOOKUP(시뮬레이션!B1322,시뮬레이션!$K:$Q,6,0)</f>
        <v>289.77312005543206</v>
      </c>
      <c r="D1322" s="46">
        <f>VLOOKUP(시뮬레이션!B1322,시뮬레이션!$K:$Q,7,0)</f>
        <v>153.38337220892379</v>
      </c>
      <c r="F1322" s="5">
        <f t="shared" si="67"/>
        <v>42594</v>
      </c>
      <c r="G1322" s="7">
        <f>C1322*시뮬레이션!D1322*시뮬레이션!F1322</f>
        <v>33818704.522516705</v>
      </c>
      <c r="H1322" s="2">
        <f>D1322*시뮬레이션!E1322*시뮬레이션!D1322</f>
        <v>8855632.3252848666</v>
      </c>
      <c r="J1322" s="5">
        <f t="shared" si="68"/>
        <v>42594</v>
      </c>
      <c r="K1322" s="2">
        <f t="shared" si="69"/>
        <v>42674336.847801574</v>
      </c>
      <c r="L1322" s="2">
        <f>$C$2*시뮬레이션!F1322*시뮬레이션!D1322</f>
        <v>41897163.565489322</v>
      </c>
    </row>
    <row r="1323" spans="2:12" x14ac:dyDescent="0.3">
      <c r="B1323" s="1">
        <v>42595</v>
      </c>
      <c r="C1323" s="46">
        <f>VLOOKUP(시뮬레이션!B1323,시뮬레이션!$K:$Q,6,0)</f>
        <v>289.77312005543206</v>
      </c>
      <c r="D1323" s="46">
        <f>VLOOKUP(시뮬레이션!B1323,시뮬레이션!$K:$Q,7,0)</f>
        <v>153.38337220892379</v>
      </c>
      <c r="F1323" s="5">
        <f t="shared" si="67"/>
        <v>42595</v>
      </c>
      <c r="G1323" s="7">
        <f>C1323*시뮬레이션!D1323*시뮬레이션!F1323</f>
        <v>33818704.522516705</v>
      </c>
      <c r="H1323" s="2">
        <f>D1323*시뮬레이션!E1323*시뮬레이션!D1323</f>
        <v>8855632.3252848666</v>
      </c>
      <c r="J1323" s="5">
        <f t="shared" si="68"/>
        <v>42595</v>
      </c>
      <c r="K1323" s="2">
        <f t="shared" si="69"/>
        <v>42674336.847801574</v>
      </c>
      <c r="L1323" s="2">
        <f>$C$2*시뮬레이션!F1323*시뮬레이션!D1323</f>
        <v>41897163.565489322</v>
      </c>
    </row>
    <row r="1324" spans="2:12" x14ac:dyDescent="0.3">
      <c r="B1324" s="1">
        <v>42596</v>
      </c>
      <c r="C1324" s="46">
        <f>VLOOKUP(시뮬레이션!B1324,시뮬레이션!$K:$Q,6,0)</f>
        <v>289.77312005543206</v>
      </c>
      <c r="D1324" s="46">
        <f>VLOOKUP(시뮬레이션!B1324,시뮬레이션!$K:$Q,7,0)</f>
        <v>153.38337220892379</v>
      </c>
      <c r="F1324" s="5">
        <f t="shared" si="67"/>
        <v>42596</v>
      </c>
      <c r="G1324" s="7">
        <f>C1324*시뮬레이션!D1324*시뮬레이션!F1324</f>
        <v>33818704.522516705</v>
      </c>
      <c r="H1324" s="2">
        <f>D1324*시뮬레이션!E1324*시뮬레이션!D1324</f>
        <v>8855632.3252848666</v>
      </c>
      <c r="J1324" s="5">
        <f t="shared" si="68"/>
        <v>42596</v>
      </c>
      <c r="K1324" s="2">
        <f t="shared" si="69"/>
        <v>42674336.847801574</v>
      </c>
      <c r="L1324" s="2">
        <f>$C$2*시뮬레이션!F1324*시뮬레이션!D1324</f>
        <v>41897163.565489322</v>
      </c>
    </row>
    <row r="1325" spans="2:12" x14ac:dyDescent="0.3">
      <c r="B1325" s="1">
        <v>42597</v>
      </c>
      <c r="C1325" s="46">
        <f>VLOOKUP(시뮬레이션!B1325,시뮬레이션!$K:$Q,6,0)</f>
        <v>289.77312005543206</v>
      </c>
      <c r="D1325" s="46">
        <f>VLOOKUP(시뮬레이션!B1325,시뮬레이션!$K:$Q,7,0)</f>
        <v>153.38337220892379</v>
      </c>
      <c r="F1325" s="5">
        <f t="shared" si="67"/>
        <v>42597</v>
      </c>
      <c r="G1325" s="7">
        <f>C1325*시뮬레이션!D1325*시뮬레이션!F1325</f>
        <v>34279040.419221722</v>
      </c>
      <c r="H1325" s="2">
        <f>D1325*시뮬레이션!E1325*시뮬레이션!D1325</f>
        <v>8970432.4553272203</v>
      </c>
      <c r="J1325" s="5">
        <f t="shared" si="68"/>
        <v>42597</v>
      </c>
      <c r="K1325" s="2">
        <f t="shared" si="69"/>
        <v>43249472.874548942</v>
      </c>
      <c r="L1325" s="2">
        <f>$C$2*시뮬레이션!F1325*시뮬레이션!D1325</f>
        <v>42467462.417311847</v>
      </c>
    </row>
    <row r="1326" spans="2:12" x14ac:dyDescent="0.3">
      <c r="B1326" s="1">
        <v>42598</v>
      </c>
      <c r="C1326" s="46">
        <f>VLOOKUP(시뮬레이션!B1326,시뮬레이션!$K:$Q,6,0)</f>
        <v>289.77312005543206</v>
      </c>
      <c r="D1326" s="46">
        <f>VLOOKUP(시뮬레이션!B1326,시뮬레이션!$K:$Q,7,0)</f>
        <v>153.38337220892379</v>
      </c>
      <c r="F1326" s="5">
        <f t="shared" si="67"/>
        <v>42598</v>
      </c>
      <c r="G1326" s="7">
        <f>C1326*시뮬레이션!D1326*시뮬레이션!F1326</f>
        <v>33704504.935902849</v>
      </c>
      <c r="H1326" s="2">
        <f>D1326*시뮬레이션!E1326*시뮬레이션!D1326</f>
        <v>8775092.2848829366</v>
      </c>
      <c r="J1326" s="5">
        <f t="shared" si="68"/>
        <v>42598</v>
      </c>
      <c r="K1326" s="2">
        <f t="shared" si="69"/>
        <v>42479597.220785782</v>
      </c>
      <c r="L1326" s="2">
        <f>$C$2*시뮬레이션!F1326*시뮬레이션!D1326</f>
        <v>41755684.498593487</v>
      </c>
    </row>
    <row r="1327" spans="2:12" x14ac:dyDescent="0.3">
      <c r="B1327" s="1">
        <v>42599</v>
      </c>
      <c r="C1327" s="46">
        <f>VLOOKUP(시뮬레이션!B1327,시뮬레이션!$K:$Q,6,0)</f>
        <v>289.77312005543206</v>
      </c>
      <c r="D1327" s="46">
        <f>VLOOKUP(시뮬레이션!B1327,시뮬레이션!$K:$Q,7,0)</f>
        <v>153.38337220892379</v>
      </c>
      <c r="F1327" s="5">
        <f t="shared" si="67"/>
        <v>42599</v>
      </c>
      <c r="G1327" s="7">
        <f>C1327*시뮬레이션!D1327*시뮬레이션!F1327</f>
        <v>34207186.827507168</v>
      </c>
      <c r="H1327" s="2">
        <f>D1327*시뮬레이션!E1327*시뮬레이션!D1327</f>
        <v>8891031.1894010324</v>
      </c>
      <c r="J1327" s="5">
        <f t="shared" si="68"/>
        <v>42599</v>
      </c>
      <c r="K1327" s="2">
        <f t="shared" si="69"/>
        <v>43098218.016908199</v>
      </c>
      <c r="L1327" s="2">
        <f>$C$2*시뮬레이션!F1327*시뮬레이션!D1327</f>
        <v>42378444.764881425</v>
      </c>
    </row>
    <row r="1328" spans="2:12" x14ac:dyDescent="0.3">
      <c r="B1328" s="1">
        <v>42600</v>
      </c>
      <c r="C1328" s="46">
        <f>VLOOKUP(시뮬레이션!B1328,시뮬레이션!$K:$Q,6,0)</f>
        <v>289.77312005543206</v>
      </c>
      <c r="D1328" s="46">
        <f>VLOOKUP(시뮬레이션!B1328,시뮬레이션!$K:$Q,7,0)</f>
        <v>153.38337220892379</v>
      </c>
      <c r="F1328" s="5">
        <f t="shared" si="67"/>
        <v>42600</v>
      </c>
      <c r="G1328" s="7">
        <f>C1328*시뮬레이션!D1328*시뮬레이션!F1328</f>
        <v>34403329.905875899</v>
      </c>
      <c r="H1328" s="2">
        <f>D1328*시뮬레이션!E1328*시뮬레이션!D1328</f>
        <v>8944579.8796706218</v>
      </c>
      <c r="J1328" s="5">
        <f t="shared" si="68"/>
        <v>42600</v>
      </c>
      <c r="K1328" s="2">
        <f t="shared" si="69"/>
        <v>43347909.785546519</v>
      </c>
      <c r="L1328" s="2">
        <f>$C$2*시뮬레이션!F1328*시뮬레이션!D1328</f>
        <v>42621441.613893829</v>
      </c>
    </row>
    <row r="1329" spans="2:12" x14ac:dyDescent="0.3">
      <c r="B1329" s="1">
        <v>42601</v>
      </c>
      <c r="C1329" s="46">
        <f>VLOOKUP(시뮬레이션!B1329,시뮬레이션!$K:$Q,6,0)</f>
        <v>289.77312005543206</v>
      </c>
      <c r="D1329" s="46">
        <f>VLOOKUP(시뮬레이션!B1329,시뮬레이션!$K:$Q,7,0)</f>
        <v>153.38337220892379</v>
      </c>
      <c r="F1329" s="5">
        <f t="shared" si="67"/>
        <v>42601</v>
      </c>
      <c r="G1329" s="7">
        <f>C1329*시뮬레이션!D1329*시뮬레이션!F1329</f>
        <v>35022858.026886083</v>
      </c>
      <c r="H1329" s="2">
        <f>D1329*시뮬레이션!E1329*시뮬레이션!D1329</f>
        <v>9110535.7614391688</v>
      </c>
      <c r="J1329" s="5">
        <f t="shared" si="68"/>
        <v>42601</v>
      </c>
      <c r="K1329" s="2">
        <f t="shared" si="69"/>
        <v>44133393.78832525</v>
      </c>
      <c r="L1329" s="2">
        <f>$C$2*시뮬레이션!F1329*시뮬레이션!D1329</f>
        <v>43388959.807918742</v>
      </c>
    </row>
    <row r="1330" spans="2:12" x14ac:dyDescent="0.3">
      <c r="B1330" s="1">
        <v>42602</v>
      </c>
      <c r="C1330" s="46">
        <f>VLOOKUP(시뮬레이션!B1330,시뮬레이션!$K:$Q,6,0)</f>
        <v>289.77312005543206</v>
      </c>
      <c r="D1330" s="46">
        <f>VLOOKUP(시뮬레이션!B1330,시뮬레이션!$K:$Q,7,0)</f>
        <v>153.38337220892379</v>
      </c>
      <c r="F1330" s="5">
        <f t="shared" si="67"/>
        <v>42602</v>
      </c>
      <c r="G1330" s="7">
        <f>C1330*시뮬레이션!D1330*시뮬레이션!F1330</f>
        <v>35022858.026886083</v>
      </c>
      <c r="H1330" s="2">
        <f>D1330*시뮬레이션!E1330*시뮬레이션!D1330</f>
        <v>9110535.7614391688</v>
      </c>
      <c r="J1330" s="5">
        <f t="shared" si="68"/>
        <v>42602</v>
      </c>
      <c r="K1330" s="2">
        <f t="shared" si="69"/>
        <v>44133393.78832525</v>
      </c>
      <c r="L1330" s="2">
        <f>$C$2*시뮬레이션!F1330*시뮬레이션!D1330</f>
        <v>43388959.807918742</v>
      </c>
    </row>
    <row r="1331" spans="2:12" x14ac:dyDescent="0.3">
      <c r="B1331" s="1">
        <v>42603</v>
      </c>
      <c r="C1331" s="46">
        <f>VLOOKUP(시뮬레이션!B1331,시뮬레이션!$K:$Q,6,0)</f>
        <v>289.77312005543206</v>
      </c>
      <c r="D1331" s="46">
        <f>VLOOKUP(시뮬레이션!B1331,시뮬레이션!$K:$Q,7,0)</f>
        <v>153.38337220892379</v>
      </c>
      <c r="F1331" s="5">
        <f t="shared" si="67"/>
        <v>42603</v>
      </c>
      <c r="G1331" s="7">
        <f>C1331*시뮬레이션!D1331*시뮬레이션!F1331</f>
        <v>35022858.026886083</v>
      </c>
      <c r="H1331" s="2">
        <f>D1331*시뮬레이션!E1331*시뮬레이션!D1331</f>
        <v>9110535.7614391688</v>
      </c>
      <c r="J1331" s="5">
        <f t="shared" si="68"/>
        <v>42603</v>
      </c>
      <c r="K1331" s="2">
        <f t="shared" si="69"/>
        <v>44133393.78832525</v>
      </c>
      <c r="L1331" s="2">
        <f>$C$2*시뮬레이션!F1331*시뮬레이션!D1331</f>
        <v>43388959.807918742</v>
      </c>
    </row>
    <row r="1332" spans="2:12" x14ac:dyDescent="0.3">
      <c r="B1332" s="1">
        <v>42604</v>
      </c>
      <c r="C1332" s="46">
        <f>VLOOKUP(시뮬레이션!B1332,시뮬레이션!$K:$Q,6,0)</f>
        <v>289.77312005543206</v>
      </c>
      <c r="D1332" s="46">
        <f>VLOOKUP(시뮬레이션!B1332,시뮬레이션!$K:$Q,7,0)</f>
        <v>153.38337220892379</v>
      </c>
      <c r="F1332" s="5">
        <f t="shared" si="67"/>
        <v>42604</v>
      </c>
      <c r="G1332" s="7">
        <f>C1332*시뮬레이션!D1332*시뮬레이션!F1332</f>
        <v>35311824.853234969</v>
      </c>
      <c r="H1332" s="2">
        <f>D1332*시뮬레이션!E1332*시뮬레이션!D1332</f>
        <v>9190777.8455334418</v>
      </c>
      <c r="J1332" s="5">
        <f t="shared" si="68"/>
        <v>42604</v>
      </c>
      <c r="K1332" s="2">
        <f t="shared" si="69"/>
        <v>44502602.698768407</v>
      </c>
      <c r="L1332" s="2">
        <f>$C$2*시뮬레이션!F1332*시뮬레이션!D1332</f>
        <v>43746953.721626431</v>
      </c>
    </row>
    <row r="1333" spans="2:12" x14ac:dyDescent="0.3">
      <c r="B1333" s="1">
        <v>42605</v>
      </c>
      <c r="C1333" s="46">
        <f>VLOOKUP(시뮬레이션!B1333,시뮬레이션!$K:$Q,6,0)</f>
        <v>289.77312005543206</v>
      </c>
      <c r="D1333" s="46">
        <f>VLOOKUP(시뮬레이션!B1333,시뮬레이션!$K:$Q,7,0)</f>
        <v>153.38337220892379</v>
      </c>
      <c r="F1333" s="5">
        <f t="shared" si="67"/>
        <v>42605</v>
      </c>
      <c r="G1333" s="7">
        <f>C1333*시뮬레이션!D1333*시뮬레이션!F1333</f>
        <v>35158066.135726646</v>
      </c>
      <c r="H1333" s="2">
        <f>D1333*시뮬레이션!E1333*시뮬레이션!D1333</f>
        <v>9169754.3589900434</v>
      </c>
      <c r="J1333" s="5">
        <f t="shared" si="68"/>
        <v>42605</v>
      </c>
      <c r="K1333" s="2">
        <f t="shared" si="69"/>
        <v>44327820.494716689</v>
      </c>
      <c r="L1333" s="2">
        <f>$C$2*시뮬레이션!F1333*시뮬레이션!D1333</f>
        <v>43556465.817727655</v>
      </c>
    </row>
    <row r="1334" spans="2:12" x14ac:dyDescent="0.3">
      <c r="B1334" s="1">
        <v>42606</v>
      </c>
      <c r="C1334" s="46">
        <f>VLOOKUP(시뮬레이션!B1334,시뮬레이션!$K:$Q,6,0)</f>
        <v>289.77312005543206</v>
      </c>
      <c r="D1334" s="46">
        <f>VLOOKUP(시뮬레이션!B1334,시뮬레이션!$K:$Q,7,0)</f>
        <v>153.38337220892379</v>
      </c>
      <c r="F1334" s="5">
        <f t="shared" si="67"/>
        <v>42606</v>
      </c>
      <c r="G1334" s="7">
        <f>C1334*시뮬레이션!D1334*시뮬레이션!F1334</f>
        <v>35058276.270917661</v>
      </c>
      <c r="H1334" s="2">
        <f>D1334*시뮬레이션!E1334*시뮬레이션!D1334</f>
        <v>9121192.4158566501</v>
      </c>
      <c r="J1334" s="5">
        <f t="shared" si="68"/>
        <v>42606</v>
      </c>
      <c r="K1334" s="2">
        <f t="shared" si="69"/>
        <v>44179468.686774313</v>
      </c>
      <c r="L1334" s="2">
        <f>$C$2*시뮬레이션!F1334*시뮬레이션!D1334</f>
        <v>43432838.601750292</v>
      </c>
    </row>
    <row r="1335" spans="2:12" x14ac:dyDescent="0.3">
      <c r="B1335" s="1">
        <v>42607</v>
      </c>
      <c r="C1335" s="46">
        <f>VLOOKUP(시뮬레이션!B1335,시뮬레이션!$K:$Q,6,0)</f>
        <v>289.77312005543206</v>
      </c>
      <c r="D1335" s="46">
        <f>VLOOKUP(시뮬레이션!B1335,시뮬레이션!$K:$Q,7,0)</f>
        <v>153.38337220892379</v>
      </c>
      <c r="F1335" s="5">
        <f t="shared" si="67"/>
        <v>42607</v>
      </c>
      <c r="G1335" s="7">
        <f>C1335*시뮬레이션!D1335*시뮬레이션!F1335</f>
        <v>35008382.990219951</v>
      </c>
      <c r="H1335" s="2">
        <f>D1335*시뮬레이션!E1335*시뮬레이션!D1335</f>
        <v>9094350.3446533456</v>
      </c>
      <c r="J1335" s="5">
        <f t="shared" si="68"/>
        <v>42607</v>
      </c>
      <c r="K1335" s="2">
        <f t="shared" si="69"/>
        <v>44102733.334873296</v>
      </c>
      <c r="L1335" s="2">
        <f>$C$2*시뮬레이션!F1335*시뮬레이션!D1335</f>
        <v>43371027.04002063</v>
      </c>
    </row>
    <row r="1336" spans="2:12" x14ac:dyDescent="0.3">
      <c r="B1336" s="1">
        <v>42608</v>
      </c>
      <c r="C1336" s="46">
        <f>VLOOKUP(시뮬레이션!B1336,시뮬레이션!$K:$Q,6,0)</f>
        <v>289.77312005543206</v>
      </c>
      <c r="D1336" s="46">
        <f>VLOOKUP(시뮬레이션!B1336,시뮬레이션!$K:$Q,7,0)</f>
        <v>153.38337220892379</v>
      </c>
      <c r="F1336" s="5">
        <f t="shared" si="67"/>
        <v>42608</v>
      </c>
      <c r="G1336" s="7">
        <f>C1336*시뮬레이션!D1336*시뮬레이션!F1336</f>
        <v>35095835.213873647</v>
      </c>
      <c r="H1336" s="2">
        <f>D1336*시뮬레이션!E1336*시뮬레이션!D1336</f>
        <v>9124038.7352770679</v>
      </c>
      <c r="J1336" s="5">
        <f t="shared" si="68"/>
        <v>42608</v>
      </c>
      <c r="K1336" s="2">
        <f t="shared" si="69"/>
        <v>44219873.949150711</v>
      </c>
      <c r="L1336" s="2">
        <f>$C$2*시뮬레이션!F1336*시뮬레이션!D1336</f>
        <v>43479369.454974607</v>
      </c>
    </row>
    <row r="1337" spans="2:12" x14ac:dyDescent="0.3">
      <c r="B1337" s="1">
        <v>42609</v>
      </c>
      <c r="C1337" s="46">
        <f>VLOOKUP(시뮬레이션!B1337,시뮬레이션!$K:$Q,6,0)</f>
        <v>289.77312005543206</v>
      </c>
      <c r="D1337" s="46">
        <f>VLOOKUP(시뮬레이션!B1337,시뮬레이션!$K:$Q,7,0)</f>
        <v>153.38337220892379</v>
      </c>
      <c r="F1337" s="5">
        <f t="shared" si="67"/>
        <v>42609</v>
      </c>
      <c r="G1337" s="7">
        <f>C1337*시뮬레이션!D1337*시뮬레이션!F1337</f>
        <v>35095835.213873647</v>
      </c>
      <c r="H1337" s="2">
        <f>D1337*시뮬레이션!E1337*시뮬레이션!D1337</f>
        <v>9124038.7352770679</v>
      </c>
      <c r="J1337" s="5">
        <f t="shared" si="68"/>
        <v>42609</v>
      </c>
      <c r="K1337" s="2">
        <f t="shared" si="69"/>
        <v>44219873.949150711</v>
      </c>
      <c r="L1337" s="2">
        <f>$C$2*시뮬레이션!F1337*시뮬레이션!D1337</f>
        <v>43479369.454974607</v>
      </c>
    </row>
    <row r="1338" spans="2:12" x14ac:dyDescent="0.3">
      <c r="B1338" s="1">
        <v>42610</v>
      </c>
      <c r="C1338" s="46">
        <f>VLOOKUP(시뮬레이션!B1338,시뮬레이션!$K:$Q,6,0)</f>
        <v>289.77312005543206</v>
      </c>
      <c r="D1338" s="46">
        <f>VLOOKUP(시뮬레이션!B1338,시뮬레이션!$K:$Q,7,0)</f>
        <v>153.38337220892379</v>
      </c>
      <c r="F1338" s="5">
        <f t="shared" si="67"/>
        <v>42610</v>
      </c>
      <c r="G1338" s="7">
        <f>C1338*시뮬레이션!D1338*시뮬레이션!F1338</f>
        <v>35095835.213873647</v>
      </c>
      <c r="H1338" s="2">
        <f>D1338*시뮬레이션!E1338*시뮬레이션!D1338</f>
        <v>9124038.7352770679</v>
      </c>
      <c r="J1338" s="5">
        <f t="shared" si="68"/>
        <v>42610</v>
      </c>
      <c r="K1338" s="2">
        <f t="shared" si="69"/>
        <v>44219873.949150711</v>
      </c>
      <c r="L1338" s="2">
        <f>$C$2*시뮬레이션!F1338*시뮬레이션!D1338</f>
        <v>43479369.454974607</v>
      </c>
    </row>
    <row r="1339" spans="2:12" x14ac:dyDescent="0.3">
      <c r="B1339" s="1">
        <v>42611</v>
      </c>
      <c r="C1339" s="46">
        <f>VLOOKUP(시뮬레이션!B1339,시뮬레이션!$K:$Q,6,0)</f>
        <v>289.77312005543206</v>
      </c>
      <c r="D1339" s="46">
        <f>VLOOKUP(시뮬레이션!B1339,시뮬레이션!$K:$Q,7,0)</f>
        <v>153.38337220892379</v>
      </c>
      <c r="F1339" s="5">
        <f t="shared" si="67"/>
        <v>42611</v>
      </c>
      <c r="G1339" s="7">
        <f>C1339*시뮬레이션!D1339*시뮬레이션!F1339</f>
        <v>35590526.032146201</v>
      </c>
      <c r="H1339" s="2">
        <f>D1339*시뮬레이션!E1339*시뮬레이션!D1339</f>
        <v>9245883.243779147</v>
      </c>
      <c r="J1339" s="5">
        <f t="shared" si="68"/>
        <v>42611</v>
      </c>
      <c r="K1339" s="2">
        <f t="shared" si="69"/>
        <v>44836409.275925346</v>
      </c>
      <c r="L1339" s="2">
        <f>$C$2*시뮬레이션!F1339*시뮬레이션!D1339</f>
        <v>44092229.776507959</v>
      </c>
    </row>
    <row r="1340" spans="2:12" x14ac:dyDescent="0.3">
      <c r="B1340" s="1">
        <v>42612</v>
      </c>
      <c r="C1340" s="46">
        <f>VLOOKUP(시뮬레이션!B1340,시뮬레이션!$K:$Q,6,0)</f>
        <v>289.77312005543206</v>
      </c>
      <c r="D1340" s="46">
        <f>VLOOKUP(시뮬레이션!B1340,시뮬레이션!$K:$Q,7,0)</f>
        <v>153.38337220892379</v>
      </c>
      <c r="F1340" s="5">
        <f t="shared" si="67"/>
        <v>42612</v>
      </c>
      <c r="G1340" s="7">
        <f>C1340*시뮬레이션!D1340*시뮬레이션!F1340</f>
        <v>35361976.930306196</v>
      </c>
      <c r="H1340" s="2">
        <f>D1340*시뮬레이션!E1340*시뮬레이션!D1340</f>
        <v>9180637.7122102175</v>
      </c>
      <c r="J1340" s="5">
        <f t="shared" si="68"/>
        <v>42612</v>
      </c>
      <c r="K1340" s="2">
        <f t="shared" si="69"/>
        <v>44542614.642516412</v>
      </c>
      <c r="L1340" s="2">
        <f>$C$2*시뮬레이션!F1340*시뮬레이션!D1340</f>
        <v>43809085.899835773</v>
      </c>
    </row>
    <row r="1341" spans="2:12" x14ac:dyDescent="0.3">
      <c r="B1341" s="1">
        <v>42613</v>
      </c>
      <c r="C1341" s="46">
        <f>VLOOKUP(시뮬레이션!B1341,시뮬레이션!$K:$Q,6,0)</f>
        <v>289.77312005543206</v>
      </c>
      <c r="D1341" s="46">
        <f>VLOOKUP(시뮬레이션!B1341,시뮬레이션!$K:$Q,7,0)</f>
        <v>153.38337220892379</v>
      </c>
      <c r="F1341" s="5">
        <f t="shared" si="67"/>
        <v>42613</v>
      </c>
      <c r="G1341" s="7">
        <f>C1341*시뮬레이션!D1341*시뮬레이션!F1341</f>
        <v>35178955.184495948</v>
      </c>
      <c r="H1341" s="2">
        <f>D1341*시뮬레이션!E1341*시뮬레이션!D1341</f>
        <v>9120327.6787499748</v>
      </c>
      <c r="J1341" s="5">
        <f t="shared" si="68"/>
        <v>42613</v>
      </c>
      <c r="K1341" s="2">
        <f t="shared" si="69"/>
        <v>44299282.863245919</v>
      </c>
      <c r="L1341" s="2">
        <f>$C$2*시뮬레이션!F1341*시뮬레이션!D1341</f>
        <v>43582344.747904658</v>
      </c>
    </row>
    <row r="1342" spans="2:12" x14ac:dyDescent="0.3">
      <c r="B1342" s="1">
        <v>42614</v>
      </c>
      <c r="C1342" s="46">
        <f>VLOOKUP(시뮬레이션!B1342,시뮬레이션!$K:$Q,6,0)</f>
        <v>289.77312005543206</v>
      </c>
      <c r="D1342" s="46">
        <f>VLOOKUP(시뮬레이션!B1342,시뮬레이션!$K:$Q,7,0)</f>
        <v>153.38337220892379</v>
      </c>
      <c r="F1342" s="5">
        <f t="shared" si="67"/>
        <v>42614</v>
      </c>
      <c r="G1342" s="7">
        <f>C1342*시뮬레이션!D1342*시뮬레이션!F1342</f>
        <v>35685768.371472895</v>
      </c>
      <c r="H1342" s="2">
        <f>D1342*시뮬레이션!E1342*시뮬레이션!D1342</f>
        <v>9234953.3447929062</v>
      </c>
      <c r="J1342" s="5">
        <f t="shared" si="68"/>
        <v>42614</v>
      </c>
      <c r="K1342" s="2">
        <f t="shared" si="69"/>
        <v>44920721.716265798</v>
      </c>
      <c r="L1342" s="2">
        <f>$C$2*시뮬레이션!F1342*시뮬레이션!D1342</f>
        <v>44210223.174701959</v>
      </c>
    </row>
    <row r="1343" spans="2:12" x14ac:dyDescent="0.3">
      <c r="B1343" s="1">
        <v>42615</v>
      </c>
      <c r="C1343" s="46">
        <f>VLOOKUP(시뮬레이션!B1343,시뮬레이션!$K:$Q,6,0)</f>
        <v>289.77312005543206</v>
      </c>
      <c r="D1343" s="46">
        <f>VLOOKUP(시뮬레이션!B1343,시뮬레이션!$K:$Q,7,0)</f>
        <v>153.38337220892379</v>
      </c>
      <c r="F1343" s="5">
        <f t="shared" si="67"/>
        <v>42615</v>
      </c>
      <c r="G1343" s="7">
        <f>C1343*시뮬레이션!D1343*시뮬레이션!F1343</f>
        <v>35495902.503317378</v>
      </c>
      <c r="H1343" s="2">
        <f>D1343*시뮬레이션!E1343*시뮬레이션!D1343</f>
        <v>9117529.2257264536</v>
      </c>
      <c r="J1343" s="5">
        <f t="shared" si="68"/>
        <v>42615</v>
      </c>
      <c r="K1343" s="2">
        <f t="shared" si="69"/>
        <v>44613431.729043834</v>
      </c>
      <c r="L1343" s="2">
        <f>$C$2*시뮬레이션!F1343*시뮬레이션!D1343</f>
        <v>43975003.007462285</v>
      </c>
    </row>
    <row r="1344" spans="2:12" x14ac:dyDescent="0.3">
      <c r="B1344" s="1">
        <v>42616</v>
      </c>
      <c r="C1344" s="46">
        <f>VLOOKUP(시뮬레이션!B1344,시뮬레이션!$K:$Q,6,0)</f>
        <v>289.77312005543206</v>
      </c>
      <c r="D1344" s="46">
        <f>VLOOKUP(시뮬레이션!B1344,시뮬레이션!$K:$Q,7,0)</f>
        <v>153.38337220892379</v>
      </c>
      <c r="F1344" s="5">
        <f t="shared" si="67"/>
        <v>42616</v>
      </c>
      <c r="G1344" s="7">
        <f>C1344*시뮬레이션!D1344*시뮬레이션!F1344</f>
        <v>35495902.503317378</v>
      </c>
      <c r="H1344" s="2">
        <f>D1344*시뮬레이션!E1344*시뮬레이션!D1344</f>
        <v>9117529.2257264536</v>
      </c>
      <c r="J1344" s="5">
        <f t="shared" si="68"/>
        <v>42616</v>
      </c>
      <c r="K1344" s="2">
        <f t="shared" si="69"/>
        <v>44613431.729043834</v>
      </c>
      <c r="L1344" s="2">
        <f>$C$2*시뮬레이션!F1344*시뮬레이션!D1344</f>
        <v>43975003.007462285</v>
      </c>
    </row>
    <row r="1345" spans="2:12" x14ac:dyDescent="0.3">
      <c r="B1345" s="1">
        <v>42617</v>
      </c>
      <c r="C1345" s="46">
        <f>VLOOKUP(시뮬레이션!B1345,시뮬레이션!$K:$Q,6,0)</f>
        <v>289.77312005543206</v>
      </c>
      <c r="D1345" s="46">
        <f>VLOOKUP(시뮬레이션!B1345,시뮬레이션!$K:$Q,7,0)</f>
        <v>153.38337220892379</v>
      </c>
      <c r="F1345" s="5">
        <f t="shared" si="67"/>
        <v>42617</v>
      </c>
      <c r="G1345" s="7">
        <f>C1345*시뮬레이션!D1345*시뮬레이션!F1345</f>
        <v>35495902.503317378</v>
      </c>
      <c r="H1345" s="2">
        <f>D1345*시뮬레이션!E1345*시뮬레이션!D1345</f>
        <v>9117529.2257264536</v>
      </c>
      <c r="J1345" s="5">
        <f t="shared" si="68"/>
        <v>42617</v>
      </c>
      <c r="K1345" s="2">
        <f t="shared" si="69"/>
        <v>44613431.729043834</v>
      </c>
      <c r="L1345" s="2">
        <f>$C$2*시뮬레이션!F1345*시뮬레이션!D1345</f>
        <v>43975003.007462285</v>
      </c>
    </row>
    <row r="1346" spans="2:12" x14ac:dyDescent="0.3">
      <c r="B1346" s="1">
        <v>42618</v>
      </c>
      <c r="C1346" s="46">
        <f>VLOOKUP(시뮬레이션!B1346,시뮬레이션!$K:$Q,6,0)</f>
        <v>289.77312005543206</v>
      </c>
      <c r="D1346" s="46">
        <f>VLOOKUP(시뮬레이션!B1346,시뮬레이션!$K:$Q,7,0)</f>
        <v>153.38337220892379</v>
      </c>
      <c r="F1346" s="5">
        <f t="shared" si="67"/>
        <v>42618</v>
      </c>
      <c r="G1346" s="7">
        <f>C1346*시뮬레이션!D1346*시뮬레이션!F1346</f>
        <v>35114619.031948447</v>
      </c>
      <c r="H1346" s="2">
        <f>D1346*시뮬레이션!E1346*시뮬레이션!D1346</f>
        <v>9019592.1978351977</v>
      </c>
      <c r="J1346" s="5">
        <f t="shared" si="68"/>
        <v>42618</v>
      </c>
      <c r="K1346" s="2">
        <f t="shared" si="69"/>
        <v>44134211.229783647</v>
      </c>
      <c r="L1346" s="2">
        <f>$C$2*시뮬레이션!F1346*시뮬레이션!D1346</f>
        <v>43502640.266478933</v>
      </c>
    </row>
    <row r="1347" spans="2:12" x14ac:dyDescent="0.3">
      <c r="B1347" s="1">
        <v>42619</v>
      </c>
      <c r="C1347" s="46">
        <f>VLOOKUP(시뮬레이션!B1347,시뮬레이션!$K:$Q,6,0)</f>
        <v>289.77312005543206</v>
      </c>
      <c r="D1347" s="46">
        <f>VLOOKUP(시뮬레이션!B1347,시뮬레이션!$K:$Q,7,0)</f>
        <v>153.38337220892379</v>
      </c>
      <c r="F1347" s="5">
        <f t="shared" ref="F1347:F1410" si="70">B1347</f>
        <v>42619</v>
      </c>
      <c r="G1347" s="7">
        <f>C1347*시뮬레이션!D1347*시뮬레이션!F1347</f>
        <v>35037728.458974533</v>
      </c>
      <c r="H1347" s="2">
        <f>D1347*시뮬레이션!E1347*시뮬레이션!D1347</f>
        <v>8996838.7928897981</v>
      </c>
      <c r="J1347" s="5">
        <f t="shared" ref="J1347:J1410" si="71">B1347</f>
        <v>42619</v>
      </c>
      <c r="K1347" s="2">
        <f t="shared" ref="K1347:K1410" si="72">SUM(G1347:H1347)</f>
        <v>44034567.251864329</v>
      </c>
      <c r="L1347" s="2">
        <f>$C$2*시뮬레이션!F1347*시뮬레이션!D1347</f>
        <v>43407382.421507761</v>
      </c>
    </row>
    <row r="1348" spans="2:12" x14ac:dyDescent="0.3">
      <c r="B1348" s="1">
        <v>42620</v>
      </c>
      <c r="C1348" s="46">
        <f>VLOOKUP(시뮬레이션!B1348,시뮬레이션!$K:$Q,6,0)</f>
        <v>289.77312005543206</v>
      </c>
      <c r="D1348" s="46">
        <f>VLOOKUP(시뮬레이션!B1348,시뮬레이션!$K:$Q,7,0)</f>
        <v>153.38337220892379</v>
      </c>
      <c r="F1348" s="5">
        <f t="shared" si="70"/>
        <v>42620</v>
      </c>
      <c r="G1348" s="7">
        <f>C1348*시뮬레이션!D1348*시뮬레이션!F1348</f>
        <v>34335543.453765199</v>
      </c>
      <c r="H1348" s="2">
        <f>D1348*시뮬레이션!E1348*시뮬레이션!D1348</f>
        <v>8799435.5389182977</v>
      </c>
      <c r="J1348" s="5">
        <f t="shared" si="71"/>
        <v>42620</v>
      </c>
      <c r="K1348" s="2">
        <f t="shared" si="72"/>
        <v>43134978.9926835</v>
      </c>
      <c r="L1348" s="2">
        <f>$C$2*시뮬레이션!F1348*시뮬레이션!D1348</f>
        <v>42537462.640964366</v>
      </c>
    </row>
    <row r="1349" spans="2:12" x14ac:dyDescent="0.3">
      <c r="B1349" s="1">
        <v>42621</v>
      </c>
      <c r="C1349" s="46">
        <f>VLOOKUP(시뮬레이션!B1349,시뮬레이션!$K:$Q,6,0)</f>
        <v>289.77312005543206</v>
      </c>
      <c r="D1349" s="46">
        <f>VLOOKUP(시뮬레이션!B1349,시뮬레이션!$K:$Q,7,0)</f>
        <v>153.38337220892379</v>
      </c>
      <c r="F1349" s="5">
        <f t="shared" si="70"/>
        <v>42621</v>
      </c>
      <c r="G1349" s="7">
        <f>C1349*시뮬레이션!D1349*시뮬레이션!F1349</f>
        <v>34312200.026669018</v>
      </c>
      <c r="H1349" s="2">
        <f>D1349*시뮬레이션!E1349*시뮬레이션!D1349</f>
        <v>8768791.295473272</v>
      </c>
      <c r="J1349" s="5">
        <f t="shared" si="71"/>
        <v>42621</v>
      </c>
      <c r="K1349" s="2">
        <f t="shared" si="72"/>
        <v>43080991.322142288</v>
      </c>
      <c r="L1349" s="2">
        <f>$C$2*시뮬레이션!F1349*시뮬레이션!D1349</f>
        <v>42508543.041676447</v>
      </c>
    </row>
    <row r="1350" spans="2:12" x14ac:dyDescent="0.3">
      <c r="B1350" s="1">
        <v>42622</v>
      </c>
      <c r="C1350" s="46">
        <f>VLOOKUP(시뮬레이션!B1350,시뮬레이션!$K:$Q,6,0)</f>
        <v>289.77312005543206</v>
      </c>
      <c r="D1350" s="46">
        <f>VLOOKUP(시뮬레이션!B1350,시뮬레이션!$K:$Q,7,0)</f>
        <v>153.38337220892379</v>
      </c>
      <c r="F1350" s="5">
        <f t="shared" si="70"/>
        <v>42622</v>
      </c>
      <c r="G1350" s="7">
        <f>C1350*시뮬레이션!D1350*시뮬레이션!F1350</f>
        <v>33312924.666485865</v>
      </c>
      <c r="H1350" s="2">
        <f>D1350*시뮬레이션!E1350*시뮬레이션!D1350</f>
        <v>8497684.2567774169</v>
      </c>
      <c r="J1350" s="5">
        <f t="shared" si="71"/>
        <v>42622</v>
      </c>
      <c r="K1350" s="2">
        <f t="shared" si="72"/>
        <v>41810608.923263282</v>
      </c>
      <c r="L1350" s="2">
        <f>$C$2*시뮬레이션!F1350*시뮬레이션!D1350</f>
        <v>41270565.307056785</v>
      </c>
    </row>
    <row r="1351" spans="2:12" x14ac:dyDescent="0.3">
      <c r="B1351" s="1">
        <v>42623</v>
      </c>
      <c r="C1351" s="46">
        <f>VLOOKUP(시뮬레이션!B1351,시뮬레이션!$K:$Q,6,0)</f>
        <v>289.77312005543206</v>
      </c>
      <c r="D1351" s="46">
        <f>VLOOKUP(시뮬레이션!B1351,시뮬레이션!$K:$Q,7,0)</f>
        <v>153.38337220892379</v>
      </c>
      <c r="F1351" s="5">
        <f t="shared" si="70"/>
        <v>42623</v>
      </c>
      <c r="G1351" s="7">
        <f>C1351*시뮬레이션!D1351*시뮬레이션!F1351</f>
        <v>33312924.666485865</v>
      </c>
      <c r="H1351" s="2">
        <f>D1351*시뮬레이션!E1351*시뮬레이션!D1351</f>
        <v>8497684.2567774169</v>
      </c>
      <c r="J1351" s="5">
        <f t="shared" si="71"/>
        <v>42623</v>
      </c>
      <c r="K1351" s="2">
        <f t="shared" si="72"/>
        <v>41810608.923263282</v>
      </c>
      <c r="L1351" s="2">
        <f>$C$2*시뮬레이션!F1351*시뮬레이션!D1351</f>
        <v>41270565.307056785</v>
      </c>
    </row>
    <row r="1352" spans="2:12" x14ac:dyDescent="0.3">
      <c r="B1352" s="1">
        <v>42624</v>
      </c>
      <c r="C1352" s="46">
        <f>VLOOKUP(시뮬레이션!B1352,시뮬레이션!$K:$Q,6,0)</f>
        <v>289.77312005543206</v>
      </c>
      <c r="D1352" s="46">
        <f>VLOOKUP(시뮬레이션!B1352,시뮬레이션!$K:$Q,7,0)</f>
        <v>153.38337220892379</v>
      </c>
      <c r="F1352" s="5">
        <f t="shared" si="70"/>
        <v>42624</v>
      </c>
      <c r="G1352" s="7">
        <f>C1352*시뮬레이션!D1352*시뮬레이션!F1352</f>
        <v>33312924.666485865</v>
      </c>
      <c r="H1352" s="2">
        <f>D1352*시뮬레이션!E1352*시뮬레이션!D1352</f>
        <v>8497684.2567774169</v>
      </c>
      <c r="J1352" s="5">
        <f t="shared" si="71"/>
        <v>42624</v>
      </c>
      <c r="K1352" s="2">
        <f t="shared" si="72"/>
        <v>41810608.923263282</v>
      </c>
      <c r="L1352" s="2">
        <f>$C$2*시뮬레이션!F1352*시뮬레이션!D1352</f>
        <v>41270565.307056785</v>
      </c>
    </row>
    <row r="1353" spans="2:12" x14ac:dyDescent="0.3">
      <c r="B1353" s="1">
        <v>42625</v>
      </c>
      <c r="C1353" s="46">
        <f>VLOOKUP(시뮬레이션!B1353,시뮬레이션!$K:$Q,6,0)</f>
        <v>289.77312005543206</v>
      </c>
      <c r="D1353" s="46">
        <f>VLOOKUP(시뮬레이션!B1353,시뮬레이션!$K:$Q,7,0)</f>
        <v>153.38337220892379</v>
      </c>
      <c r="F1353" s="5">
        <f t="shared" si="70"/>
        <v>42625</v>
      </c>
      <c r="G1353" s="7">
        <f>C1353*시뮬레이션!D1353*시뮬레이션!F1353</f>
        <v>34343204.301649354</v>
      </c>
      <c r="H1353" s="2">
        <f>D1353*시뮬레이션!E1353*시뮬레이션!D1353</f>
        <v>8783882.3856483456</v>
      </c>
      <c r="J1353" s="5">
        <f t="shared" si="71"/>
        <v>42625</v>
      </c>
      <c r="K1353" s="2">
        <f t="shared" si="72"/>
        <v>43127086.687297702</v>
      </c>
      <c r="L1353" s="2">
        <f>$C$2*시뮬레이션!F1353*시뮬레이션!D1353</f>
        <v>42546953.477511309</v>
      </c>
    </row>
    <row r="1354" spans="2:12" x14ac:dyDescent="0.3">
      <c r="B1354" s="1">
        <v>42626</v>
      </c>
      <c r="C1354" s="46">
        <f>VLOOKUP(시뮬레이션!B1354,시뮬레이션!$K:$Q,6,0)</f>
        <v>289.77312005543206</v>
      </c>
      <c r="D1354" s="46">
        <f>VLOOKUP(시뮬레이션!B1354,시뮬레이션!$K:$Q,7,0)</f>
        <v>153.38337220892379</v>
      </c>
      <c r="F1354" s="5">
        <f t="shared" si="70"/>
        <v>42626</v>
      </c>
      <c r="G1354" s="7">
        <f>C1354*시뮬레이션!D1354*시뮬레이션!F1354</f>
        <v>34227495.924354009</v>
      </c>
      <c r="H1354" s="2">
        <f>D1354*시뮬레이션!E1354*시뮬레이션!D1354</f>
        <v>8773656.9858853966</v>
      </c>
      <c r="J1354" s="5">
        <f t="shared" si="71"/>
        <v>42626</v>
      </c>
      <c r="K1354" s="2">
        <f t="shared" si="72"/>
        <v>43001152.910239406</v>
      </c>
      <c r="L1354" s="2">
        <f>$C$2*시뮬레이션!F1354*시뮬레이션!D1354</f>
        <v>42403605.206846103</v>
      </c>
    </row>
    <row r="1355" spans="2:12" x14ac:dyDescent="0.3">
      <c r="B1355" s="1">
        <v>42627</v>
      </c>
      <c r="C1355" s="46">
        <f>VLOOKUP(시뮬레이션!B1355,시뮬레이션!$K:$Q,6,0)</f>
        <v>289.77312005543206</v>
      </c>
      <c r="D1355" s="46">
        <f>VLOOKUP(시뮬레이션!B1355,시뮬레이션!$K:$Q,7,0)</f>
        <v>153.38337220892379</v>
      </c>
      <c r="F1355" s="5">
        <f t="shared" si="70"/>
        <v>42627</v>
      </c>
      <c r="G1355" s="7">
        <f>C1355*시뮬레이션!D1355*시뮬레이션!F1355</f>
        <v>34529102.625222392</v>
      </c>
      <c r="H1355" s="2">
        <f>D1355*시뮬레이션!E1355*시뮬레이션!D1355</f>
        <v>8886574.0849231277</v>
      </c>
      <c r="J1355" s="5">
        <f t="shared" si="71"/>
        <v>42627</v>
      </c>
      <c r="K1355" s="2">
        <f t="shared" si="72"/>
        <v>43415676.710145518</v>
      </c>
      <c r="L1355" s="2">
        <f>$C$2*시뮬레이션!F1355*시뮬레이션!D1355</f>
        <v>42777258.351079248</v>
      </c>
    </row>
    <row r="1356" spans="2:12" x14ac:dyDescent="0.3">
      <c r="B1356" s="1">
        <v>42628</v>
      </c>
      <c r="C1356" s="46">
        <f>VLOOKUP(시뮬레이션!B1356,시뮬레이션!$K:$Q,6,0)</f>
        <v>289.77312005543206</v>
      </c>
      <c r="D1356" s="46">
        <f>VLOOKUP(시뮬레이션!B1356,시뮬레이션!$K:$Q,7,0)</f>
        <v>153.38337220892379</v>
      </c>
      <c r="F1356" s="5">
        <f t="shared" si="70"/>
        <v>42628</v>
      </c>
      <c r="G1356" s="7">
        <f>C1356*시뮬레이션!D1356*시뮬레이션!F1356</f>
        <v>35326900.995261341</v>
      </c>
      <c r="H1356" s="2">
        <f>D1356*시뮬레이션!E1356*시뮬레이션!D1356</f>
        <v>9064422.9416098073</v>
      </c>
      <c r="J1356" s="5">
        <f t="shared" si="71"/>
        <v>42628</v>
      </c>
      <c r="K1356" s="2">
        <f t="shared" si="72"/>
        <v>44391323.936871149</v>
      </c>
      <c r="L1356" s="2">
        <f>$C$2*시뮬레이션!F1356*시뮬레이션!D1356</f>
        <v>43765631.184212103</v>
      </c>
    </row>
    <row r="1357" spans="2:12" x14ac:dyDescent="0.3">
      <c r="B1357" s="1">
        <v>42629</v>
      </c>
      <c r="C1357" s="46">
        <f>VLOOKUP(시뮬레이션!B1357,시뮬레이션!$K:$Q,6,0)</f>
        <v>289.77312005543206</v>
      </c>
      <c r="D1357" s="46">
        <f>VLOOKUP(시뮬레이션!B1357,시뮬레이션!$K:$Q,7,0)</f>
        <v>153.38337220892379</v>
      </c>
      <c r="F1357" s="5">
        <f t="shared" si="70"/>
        <v>42629</v>
      </c>
      <c r="G1357" s="7">
        <f>C1357*시뮬레이션!D1357*시뮬레이션!F1357</f>
        <v>35336630.243676446</v>
      </c>
      <c r="H1357" s="2">
        <f>D1357*시뮬레이션!E1357*시뮬레이션!D1357</f>
        <v>9053946.0973691922</v>
      </c>
      <c r="J1357" s="5">
        <f t="shared" si="71"/>
        <v>42629</v>
      </c>
      <c r="K1357" s="2">
        <f t="shared" si="72"/>
        <v>44390576.34104564</v>
      </c>
      <c r="L1357" s="2">
        <f>$C$2*시뮬레이션!F1357*시뮬레이션!D1357</f>
        <v>43777684.511445433</v>
      </c>
    </row>
    <row r="1358" spans="2:12" x14ac:dyDescent="0.3">
      <c r="B1358" s="1">
        <v>42630</v>
      </c>
      <c r="C1358" s="46">
        <f>VLOOKUP(시뮬레이션!B1358,시뮬레이션!$K:$Q,6,0)</f>
        <v>289.77312005543206</v>
      </c>
      <c r="D1358" s="46">
        <f>VLOOKUP(시뮬레이션!B1358,시뮬레이션!$K:$Q,7,0)</f>
        <v>153.38337220892379</v>
      </c>
      <c r="F1358" s="5">
        <f t="shared" si="70"/>
        <v>42630</v>
      </c>
      <c r="G1358" s="7">
        <f>C1358*시뮬레이션!D1358*시뮬레이션!F1358</f>
        <v>35336630.243676446</v>
      </c>
      <c r="H1358" s="2">
        <f>D1358*시뮬레이션!E1358*시뮬레이션!D1358</f>
        <v>9053946.0973691922</v>
      </c>
      <c r="J1358" s="5">
        <f t="shared" si="71"/>
        <v>42630</v>
      </c>
      <c r="K1358" s="2">
        <f t="shared" si="72"/>
        <v>44390576.34104564</v>
      </c>
      <c r="L1358" s="2">
        <f>$C$2*시뮬레이션!F1358*시뮬레이션!D1358</f>
        <v>43777684.511445433</v>
      </c>
    </row>
    <row r="1359" spans="2:12" x14ac:dyDescent="0.3">
      <c r="B1359" s="1">
        <v>42631</v>
      </c>
      <c r="C1359" s="46">
        <f>VLOOKUP(시뮬레이션!B1359,시뮬레이션!$K:$Q,6,0)</f>
        <v>289.77312005543206</v>
      </c>
      <c r="D1359" s="46">
        <f>VLOOKUP(시뮬레이션!B1359,시뮬레이션!$K:$Q,7,0)</f>
        <v>153.38337220892379</v>
      </c>
      <c r="F1359" s="5">
        <f t="shared" si="70"/>
        <v>42631</v>
      </c>
      <c r="G1359" s="7">
        <f>C1359*시뮬레이션!D1359*시뮬레이션!F1359</f>
        <v>35336630.243676446</v>
      </c>
      <c r="H1359" s="2">
        <f>D1359*시뮬레이션!E1359*시뮬레이션!D1359</f>
        <v>9053946.0973691922</v>
      </c>
      <c r="J1359" s="5">
        <f t="shared" si="71"/>
        <v>42631</v>
      </c>
      <c r="K1359" s="2">
        <f t="shared" si="72"/>
        <v>44390576.34104564</v>
      </c>
      <c r="L1359" s="2">
        <f>$C$2*시뮬레이션!F1359*시뮬레이션!D1359</f>
        <v>43777684.511445433</v>
      </c>
    </row>
    <row r="1360" spans="2:12" x14ac:dyDescent="0.3">
      <c r="B1360" s="1">
        <v>42632</v>
      </c>
      <c r="C1360" s="46">
        <f>VLOOKUP(시뮬레이션!B1360,시뮬레이션!$K:$Q,6,0)</f>
        <v>289.77312005543206</v>
      </c>
      <c r="D1360" s="46">
        <f>VLOOKUP(시뮬레이션!B1360,시뮬레이션!$K:$Q,7,0)</f>
        <v>153.38337220892379</v>
      </c>
      <c r="F1360" s="5">
        <f t="shared" si="70"/>
        <v>42632</v>
      </c>
      <c r="G1360" s="7">
        <f>C1360*시뮬레이션!D1360*시뮬레이션!F1360</f>
        <v>35343069.495018378</v>
      </c>
      <c r="H1360" s="2">
        <f>D1360*시뮬레이션!E1360*시뮬레이션!D1360</f>
        <v>9045335.1676513068</v>
      </c>
      <c r="J1360" s="5">
        <f t="shared" si="71"/>
        <v>42632</v>
      </c>
      <c r="K1360" s="2">
        <f t="shared" si="72"/>
        <v>44388404.662669688</v>
      </c>
      <c r="L1360" s="2">
        <f>$C$2*시뮬레이션!F1360*시뮬레이션!D1360</f>
        <v>43785661.941998184</v>
      </c>
    </row>
    <row r="1361" spans="2:12" x14ac:dyDescent="0.3">
      <c r="B1361" s="1">
        <v>42633</v>
      </c>
      <c r="C1361" s="46">
        <f>VLOOKUP(시뮬레이션!B1361,시뮬레이션!$K:$Q,6,0)</f>
        <v>289.77312005543206</v>
      </c>
      <c r="D1361" s="46">
        <f>VLOOKUP(시뮬레이션!B1361,시뮬레이션!$K:$Q,7,0)</f>
        <v>153.38337220892379</v>
      </c>
      <c r="F1361" s="5">
        <f t="shared" si="70"/>
        <v>42633</v>
      </c>
      <c r="G1361" s="7">
        <f>C1361*시뮬레이션!D1361*시뮬레이션!F1361</f>
        <v>35252922.091575056</v>
      </c>
      <c r="H1361" s="2">
        <f>D1361*시뮬레이션!E1361*시뮬레이션!D1361</f>
        <v>9015730.9323006477</v>
      </c>
      <c r="J1361" s="5">
        <f t="shared" si="71"/>
        <v>42633</v>
      </c>
      <c r="K1361" s="2">
        <f t="shared" si="72"/>
        <v>44268653.023875706</v>
      </c>
      <c r="L1361" s="2">
        <f>$C$2*시뮬레이션!F1361*시뮬레이션!D1361</f>
        <v>43673980.534907192</v>
      </c>
    </row>
    <row r="1362" spans="2:12" x14ac:dyDescent="0.3">
      <c r="B1362" s="1">
        <v>42634</v>
      </c>
      <c r="C1362" s="46">
        <f>VLOOKUP(시뮬레이션!B1362,시뮬레이션!$K:$Q,6,0)</f>
        <v>289.77312005543206</v>
      </c>
      <c r="D1362" s="46">
        <f>VLOOKUP(시뮬레이션!B1362,시뮬레이션!$K:$Q,7,0)</f>
        <v>153.38337220892379</v>
      </c>
      <c r="F1362" s="5">
        <f t="shared" si="70"/>
        <v>42634</v>
      </c>
      <c r="G1362" s="7">
        <f>C1362*시뮬레이션!D1362*시뮬레이션!F1362</f>
        <v>35738883.784379058</v>
      </c>
      <c r="H1362" s="2">
        <f>D1362*시뮬레이션!E1362*시뮬레이션!D1362</f>
        <v>9126104.0179383885</v>
      </c>
      <c r="J1362" s="5">
        <f t="shared" si="71"/>
        <v>42634</v>
      </c>
      <c r="K1362" s="2">
        <f t="shared" si="72"/>
        <v>44864987.802317448</v>
      </c>
      <c r="L1362" s="2">
        <f>$C$2*시뮬레이션!F1362*시뮬레이션!D1362</f>
        <v>44276026.556995809</v>
      </c>
    </row>
    <row r="1363" spans="2:12" x14ac:dyDescent="0.3">
      <c r="B1363" s="1">
        <v>42635</v>
      </c>
      <c r="C1363" s="46">
        <f>VLOOKUP(시뮬레이션!B1363,시뮬레이션!$K:$Q,6,0)</f>
        <v>289.77312005543206</v>
      </c>
      <c r="D1363" s="46">
        <f>VLOOKUP(시뮬레이션!B1363,시뮬레이션!$K:$Q,7,0)</f>
        <v>153.38337220892379</v>
      </c>
      <c r="F1363" s="5">
        <f t="shared" si="70"/>
        <v>42635</v>
      </c>
      <c r="G1363" s="7">
        <f>C1363*시뮬레이션!D1363*시뮬레이션!F1363</f>
        <v>35303597.325037234</v>
      </c>
      <c r="H1363" s="2">
        <f>D1363*시뮬레이션!E1363*시뮬레이션!D1363</f>
        <v>8986057.1904600263</v>
      </c>
      <c r="J1363" s="5">
        <f t="shared" si="71"/>
        <v>42635</v>
      </c>
      <c r="K1363" s="2">
        <f t="shared" si="72"/>
        <v>44289654.51549726</v>
      </c>
      <c r="L1363" s="2">
        <f>$C$2*시뮬레이션!F1363*시뮬레이션!D1363</f>
        <v>43736760.83873789</v>
      </c>
    </row>
    <row r="1364" spans="2:12" x14ac:dyDescent="0.3">
      <c r="B1364" s="1">
        <v>42636</v>
      </c>
      <c r="C1364" s="46">
        <f>VLOOKUP(시뮬레이션!B1364,시뮬레이션!$K:$Q,6,0)</f>
        <v>289.77312005543206</v>
      </c>
      <c r="D1364" s="46">
        <f>VLOOKUP(시뮬레이션!B1364,시뮬레이션!$K:$Q,7,0)</f>
        <v>153.38337220892379</v>
      </c>
      <c r="F1364" s="5">
        <f t="shared" si="70"/>
        <v>42636</v>
      </c>
      <c r="G1364" s="7">
        <f>C1364*시뮬레이션!D1364*시뮬레이션!F1364</f>
        <v>34926602.930504799</v>
      </c>
      <c r="H1364" s="2">
        <f>D1364*시뮬레이션!E1364*시뮬레이션!D1364</f>
        <v>8886575.5644495506</v>
      </c>
      <c r="J1364" s="5">
        <f t="shared" si="71"/>
        <v>42636</v>
      </c>
      <c r="K1364" s="2">
        <f t="shared" si="72"/>
        <v>43813178.494954348</v>
      </c>
      <c r="L1364" s="2">
        <f>$C$2*시뮬레이션!F1364*시뮬레이션!D1364</f>
        <v>43269711.729849592</v>
      </c>
    </row>
    <row r="1365" spans="2:12" x14ac:dyDescent="0.3">
      <c r="B1365" s="1">
        <v>42637</v>
      </c>
      <c r="C1365" s="46">
        <f>VLOOKUP(시뮬레이션!B1365,시뮬레이션!$K:$Q,6,0)</f>
        <v>289.77312005543206</v>
      </c>
      <c r="D1365" s="46">
        <f>VLOOKUP(시뮬레이션!B1365,시뮬레이션!$K:$Q,7,0)</f>
        <v>153.38337220892379</v>
      </c>
      <c r="F1365" s="5">
        <f t="shared" si="70"/>
        <v>42637</v>
      </c>
      <c r="G1365" s="7">
        <f>C1365*시뮬레이션!D1365*시뮬레이션!F1365</f>
        <v>34926602.930504799</v>
      </c>
      <c r="H1365" s="2">
        <f>D1365*시뮬레이션!E1365*시뮬레이션!D1365</f>
        <v>8886575.5644495506</v>
      </c>
      <c r="J1365" s="5">
        <f t="shared" si="71"/>
        <v>42637</v>
      </c>
      <c r="K1365" s="2">
        <f t="shared" si="72"/>
        <v>43813178.494954348</v>
      </c>
      <c r="L1365" s="2">
        <f>$C$2*시뮬레이션!F1365*시뮬레이션!D1365</f>
        <v>43269711.729849592</v>
      </c>
    </row>
    <row r="1366" spans="2:12" x14ac:dyDescent="0.3">
      <c r="B1366" s="1">
        <v>42638</v>
      </c>
      <c r="C1366" s="46">
        <f>VLOOKUP(시뮬레이션!B1366,시뮬레이션!$K:$Q,6,0)</f>
        <v>289.77312005543206</v>
      </c>
      <c r="D1366" s="46">
        <f>VLOOKUP(시뮬레이션!B1366,시뮬레이션!$K:$Q,7,0)</f>
        <v>153.38337220892379</v>
      </c>
      <c r="F1366" s="5">
        <f t="shared" si="70"/>
        <v>42638</v>
      </c>
      <c r="G1366" s="7">
        <f>C1366*시뮬레이션!D1366*시뮬레이션!F1366</f>
        <v>34926602.930504799</v>
      </c>
      <c r="H1366" s="2">
        <f>D1366*시뮬레이션!E1366*시뮬레이션!D1366</f>
        <v>8886575.5644495506</v>
      </c>
      <c r="J1366" s="5">
        <f t="shared" si="71"/>
        <v>42638</v>
      </c>
      <c r="K1366" s="2">
        <f t="shared" si="72"/>
        <v>43813178.494954348</v>
      </c>
      <c r="L1366" s="2">
        <f>$C$2*시뮬레이션!F1366*시뮬레이션!D1366</f>
        <v>43269711.729849592</v>
      </c>
    </row>
    <row r="1367" spans="2:12" x14ac:dyDescent="0.3">
      <c r="B1367" s="1">
        <v>42639</v>
      </c>
      <c r="C1367" s="46">
        <f>VLOOKUP(시뮬레이션!B1367,시뮬레이션!$K:$Q,6,0)</f>
        <v>289.77312005543206</v>
      </c>
      <c r="D1367" s="46">
        <f>VLOOKUP(시뮬레이션!B1367,시뮬레이션!$K:$Q,7,0)</f>
        <v>153.38337220892379</v>
      </c>
      <c r="F1367" s="5">
        <f t="shared" si="70"/>
        <v>42639</v>
      </c>
      <c r="G1367" s="7">
        <f>C1367*시뮬레이션!D1367*시뮬레이션!F1367</f>
        <v>34609635.037791841</v>
      </c>
      <c r="H1367" s="2">
        <f>D1367*시뮬레이션!E1367*시뮬레이션!D1367</f>
        <v>8886018.6924560387</v>
      </c>
      <c r="J1367" s="5">
        <f t="shared" si="71"/>
        <v>42639</v>
      </c>
      <c r="K1367" s="2">
        <f t="shared" si="72"/>
        <v>43495653.730247878</v>
      </c>
      <c r="L1367" s="2">
        <f>$C$2*시뮬레이션!F1367*시뮬레이션!D1367</f>
        <v>42877027.981802374</v>
      </c>
    </row>
    <row r="1368" spans="2:12" x14ac:dyDescent="0.3">
      <c r="B1368" s="1">
        <v>42640</v>
      </c>
      <c r="C1368" s="46">
        <f>VLOOKUP(시뮬레이션!B1368,시뮬레이션!$K:$Q,6,0)</f>
        <v>289.77312005543206</v>
      </c>
      <c r="D1368" s="46">
        <f>VLOOKUP(시뮬레이션!B1368,시뮬레이션!$K:$Q,7,0)</f>
        <v>153.38337220892379</v>
      </c>
      <c r="F1368" s="5">
        <f t="shared" si="70"/>
        <v>42640</v>
      </c>
      <c r="G1368" s="7">
        <f>C1368*시뮬레이션!D1368*시뮬레이션!F1368</f>
        <v>34876955.435367517</v>
      </c>
      <c r="H1368" s="2">
        <f>D1368*시뮬레이션!E1368*시뮬레이션!D1368</f>
        <v>8974295.2344680596</v>
      </c>
      <c r="J1368" s="5">
        <f t="shared" si="71"/>
        <v>42640</v>
      </c>
      <c r="K1368" s="2">
        <f t="shared" si="72"/>
        <v>43851250.669835575</v>
      </c>
      <c r="L1368" s="2">
        <f>$C$2*시뮬레이션!F1368*시뮬레이션!D1368</f>
        <v>43208204.665822394</v>
      </c>
    </row>
    <row r="1369" spans="2:12" x14ac:dyDescent="0.3">
      <c r="B1369" s="1">
        <v>42641</v>
      </c>
      <c r="C1369" s="46">
        <f>VLOOKUP(시뮬레이션!B1369,시뮬레이션!$K:$Q,6,0)</f>
        <v>289.77312005543206</v>
      </c>
      <c r="D1369" s="46">
        <f>VLOOKUP(시뮬레이션!B1369,시뮬레이션!$K:$Q,7,0)</f>
        <v>153.38337220892379</v>
      </c>
      <c r="F1369" s="5">
        <f t="shared" si="70"/>
        <v>42641</v>
      </c>
      <c r="G1369" s="7">
        <f>C1369*시뮬레이션!D1369*시뮬레이션!F1369</f>
        <v>34922408.609478548</v>
      </c>
      <c r="H1369" s="2">
        <f>D1369*시뮬레이션!E1369*시뮬레이션!D1369</f>
        <v>8972835.9574313965</v>
      </c>
      <c r="J1369" s="5">
        <f t="shared" si="71"/>
        <v>42641</v>
      </c>
      <c r="K1369" s="2">
        <f t="shared" si="72"/>
        <v>43895244.566909947</v>
      </c>
      <c r="L1369" s="2">
        <f>$C$2*시뮬레이션!F1369*시뮬레이션!D1369</f>
        <v>43264515.488403797</v>
      </c>
    </row>
    <row r="1370" spans="2:12" x14ac:dyDescent="0.3">
      <c r="B1370" s="1">
        <v>42642</v>
      </c>
      <c r="C1370" s="46">
        <f>VLOOKUP(시뮬레이션!B1370,시뮬레이션!$K:$Q,6,0)</f>
        <v>289.77312005543206</v>
      </c>
      <c r="D1370" s="46">
        <f>VLOOKUP(시뮬레이션!B1370,시뮬레이션!$K:$Q,7,0)</f>
        <v>153.38337220892379</v>
      </c>
      <c r="F1370" s="5">
        <f t="shared" si="70"/>
        <v>42642</v>
      </c>
      <c r="G1370" s="7">
        <f>C1370*시뮬레이션!D1370*시뮬레이션!F1370</f>
        <v>35400461.698380753</v>
      </c>
      <c r="H1370" s="2">
        <f>D1370*시뮬레이션!E1370*시뮬레이션!D1370</f>
        <v>9088444.6463865191</v>
      </c>
      <c r="J1370" s="5">
        <f t="shared" si="71"/>
        <v>42642</v>
      </c>
      <c r="K1370" s="2">
        <f t="shared" si="72"/>
        <v>44488906.344767272</v>
      </c>
      <c r="L1370" s="2">
        <f>$C$2*시뮬레이션!F1370*시뮬레이션!D1370</f>
        <v>43856763.73509188</v>
      </c>
    </row>
    <row r="1371" spans="2:12" x14ac:dyDescent="0.3">
      <c r="B1371" s="1">
        <v>42643</v>
      </c>
      <c r="C1371" s="46">
        <f>VLOOKUP(시뮬레이션!B1371,시뮬레이션!$K:$Q,6,0)</f>
        <v>289.77312005543206</v>
      </c>
      <c r="D1371" s="46">
        <f>VLOOKUP(시뮬레이션!B1371,시뮬레이션!$K:$Q,7,0)</f>
        <v>153.38337220892379</v>
      </c>
      <c r="F1371" s="5">
        <f t="shared" si="70"/>
        <v>42643</v>
      </c>
      <c r="G1371" s="7">
        <f>C1371*시뮬레이션!D1371*시뮬레이션!F1371</f>
        <v>36056538.149613418</v>
      </c>
      <c r="H1371" s="2">
        <f>D1371*시뮬레이션!E1371*시뮬레이션!D1371</f>
        <v>9182472.3516236916</v>
      </c>
      <c r="J1371" s="5">
        <f t="shared" si="71"/>
        <v>42643</v>
      </c>
      <c r="K1371" s="2">
        <f t="shared" si="72"/>
        <v>45239010.501237109</v>
      </c>
      <c r="L1371" s="2">
        <f>$C$2*시뮬레이션!F1371*시뮬레이션!D1371</f>
        <v>44669560.759012759</v>
      </c>
    </row>
    <row r="1372" spans="2:12" x14ac:dyDescent="0.3">
      <c r="B1372" s="1">
        <v>42644</v>
      </c>
      <c r="C1372" s="46">
        <f>VLOOKUP(시뮬레이션!B1372,시뮬레이션!$K:$Q,6,0)</f>
        <v>289.77312005543206</v>
      </c>
      <c r="D1372" s="46">
        <f>VLOOKUP(시뮬레이션!B1372,시뮬레이션!$K:$Q,7,0)</f>
        <v>153.38337220892379</v>
      </c>
      <c r="F1372" s="5">
        <f t="shared" si="70"/>
        <v>42644</v>
      </c>
      <c r="G1372" s="7">
        <f>C1372*시뮬레이션!D1372*시뮬레이션!F1372</f>
        <v>36056538.149613418</v>
      </c>
      <c r="H1372" s="2">
        <f>D1372*시뮬레이션!E1372*시뮬레이션!D1372</f>
        <v>9182472.3516236916</v>
      </c>
      <c r="J1372" s="5">
        <f t="shared" si="71"/>
        <v>42644</v>
      </c>
      <c r="K1372" s="2">
        <f t="shared" si="72"/>
        <v>45239010.501237109</v>
      </c>
      <c r="L1372" s="2">
        <f>$C$2*시뮬레이션!F1372*시뮬레이션!D1372</f>
        <v>44669560.759012759</v>
      </c>
    </row>
    <row r="1373" spans="2:12" x14ac:dyDescent="0.3">
      <c r="B1373" s="1">
        <v>42645</v>
      </c>
      <c r="C1373" s="46">
        <f>VLOOKUP(시뮬레이션!B1373,시뮬레이션!$K:$Q,6,0)</f>
        <v>289.77312005543206</v>
      </c>
      <c r="D1373" s="46">
        <f>VLOOKUP(시뮬레이션!B1373,시뮬레이션!$K:$Q,7,0)</f>
        <v>153.38337220892379</v>
      </c>
      <c r="F1373" s="5">
        <f t="shared" si="70"/>
        <v>42645</v>
      </c>
      <c r="G1373" s="7">
        <f>C1373*시뮬레이션!D1373*시뮬레이션!F1373</f>
        <v>36056538.149613418</v>
      </c>
      <c r="H1373" s="2">
        <f>D1373*시뮬레이션!E1373*시뮬레이션!D1373</f>
        <v>9182472.3516236916</v>
      </c>
      <c r="J1373" s="5">
        <f t="shared" si="71"/>
        <v>42645</v>
      </c>
      <c r="K1373" s="2">
        <f t="shared" si="72"/>
        <v>45239010.501237109</v>
      </c>
      <c r="L1373" s="2">
        <f>$C$2*시뮬레이션!F1373*시뮬레이션!D1373</f>
        <v>44669560.759012759</v>
      </c>
    </row>
    <row r="1374" spans="2:12" x14ac:dyDescent="0.3">
      <c r="B1374" s="1">
        <v>42646</v>
      </c>
      <c r="C1374" s="46">
        <f>VLOOKUP(시뮬레이션!B1374,시뮬레이션!$K:$Q,6,0)</f>
        <v>289.77312005543206</v>
      </c>
      <c r="D1374" s="46">
        <f>VLOOKUP(시뮬레이션!B1374,시뮬레이션!$K:$Q,7,0)</f>
        <v>153.38337220892379</v>
      </c>
      <c r="F1374" s="5">
        <f t="shared" si="70"/>
        <v>42646</v>
      </c>
      <c r="G1374" s="7">
        <f>C1374*시뮬레이션!D1374*시뮬레이션!F1374</f>
        <v>35814012.536783032</v>
      </c>
      <c r="H1374" s="2">
        <f>D1374*시뮬레이션!E1374*시뮬레이션!D1374</f>
        <v>9088625.1008214783</v>
      </c>
      <c r="J1374" s="5">
        <f t="shared" si="71"/>
        <v>42646</v>
      </c>
      <c r="K1374" s="2">
        <f t="shared" si="72"/>
        <v>44902637.637604512</v>
      </c>
      <c r="L1374" s="2">
        <f>$C$2*시뮬레이션!F1374*시뮬레이션!D1374</f>
        <v>44369101.72567486</v>
      </c>
    </row>
    <row r="1375" spans="2:12" x14ac:dyDescent="0.3">
      <c r="B1375" s="1">
        <v>42647</v>
      </c>
      <c r="C1375" s="46">
        <f>VLOOKUP(시뮬레이션!B1375,시뮬레이션!$K:$Q,6,0)</f>
        <v>289.77312005543206</v>
      </c>
      <c r="D1375" s="46">
        <f>VLOOKUP(시뮬레이션!B1375,시뮬레이션!$K:$Q,7,0)</f>
        <v>153.38337220892379</v>
      </c>
      <c r="F1375" s="5">
        <f t="shared" si="70"/>
        <v>42647</v>
      </c>
      <c r="G1375" s="7">
        <f>C1375*시뮬레이션!D1375*시뮬레이션!F1375</f>
        <v>35933284.804704629</v>
      </c>
      <c r="H1375" s="2">
        <f>D1375*시뮬레이션!E1375*시뮬레이션!D1375</f>
        <v>9103696.9683212973</v>
      </c>
      <c r="J1375" s="5">
        <f t="shared" si="71"/>
        <v>42647</v>
      </c>
      <c r="K1375" s="2">
        <f t="shared" si="72"/>
        <v>45036981.77302593</v>
      </c>
      <c r="L1375" s="2">
        <f>$C$2*시뮬레이션!F1375*시뮬레이션!D1375</f>
        <v>44516865.213025793</v>
      </c>
    </row>
    <row r="1376" spans="2:12" x14ac:dyDescent="0.3">
      <c r="B1376" s="1">
        <v>42648</v>
      </c>
      <c r="C1376" s="46">
        <f>VLOOKUP(시뮬레이션!B1376,시뮬레이션!$K:$Q,6,0)</f>
        <v>289.77312005543206</v>
      </c>
      <c r="D1376" s="46">
        <f>VLOOKUP(시뮬레이션!B1376,시뮬레이션!$K:$Q,7,0)</f>
        <v>153.38337220892379</v>
      </c>
      <c r="F1376" s="5">
        <f t="shared" si="70"/>
        <v>42648</v>
      </c>
      <c r="G1376" s="7">
        <f>C1376*시뮬레이션!D1376*시뮬레이션!F1376</f>
        <v>36385695.986122377</v>
      </c>
      <c r="H1376" s="2">
        <f>D1376*시뮬레이션!E1376*시뮬레이션!D1376</f>
        <v>9267878.8027164713</v>
      </c>
      <c r="J1376" s="5">
        <f t="shared" si="71"/>
        <v>42648</v>
      </c>
      <c r="K1376" s="2">
        <f t="shared" si="72"/>
        <v>45653574.788838848</v>
      </c>
      <c r="L1376" s="2">
        <f>$C$2*시뮬레이션!F1376*시뮬레이션!D1376</f>
        <v>45077346.329447493</v>
      </c>
    </row>
    <row r="1377" spans="2:12" x14ac:dyDescent="0.3">
      <c r="B1377" s="1">
        <v>42649</v>
      </c>
      <c r="C1377" s="46">
        <f>VLOOKUP(시뮬레이션!B1377,시뮬레이션!$K:$Q,6,0)</f>
        <v>289.77312005543206</v>
      </c>
      <c r="D1377" s="46">
        <f>VLOOKUP(시뮬레이션!B1377,시뮬레이션!$K:$Q,7,0)</f>
        <v>153.38337220892379</v>
      </c>
      <c r="F1377" s="5">
        <f t="shared" si="70"/>
        <v>42649</v>
      </c>
      <c r="G1377" s="7">
        <f>C1377*시뮬레이션!D1377*시뮬레이션!F1377</f>
        <v>36539836.276875183</v>
      </c>
      <c r="H1377" s="2">
        <f>D1377*시뮬레이션!E1377*시뮬레이션!D1377</f>
        <v>9288722.9398562405</v>
      </c>
      <c r="J1377" s="5">
        <f t="shared" si="71"/>
        <v>42649</v>
      </c>
      <c r="K1377" s="2">
        <f t="shared" si="72"/>
        <v>45828559.216731422</v>
      </c>
      <c r="L1377" s="2">
        <f>$C$2*시뮬레이션!F1377*시뮬레이션!D1377</f>
        <v>45268306.955080062</v>
      </c>
    </row>
    <row r="1378" spans="2:12" x14ac:dyDescent="0.3">
      <c r="B1378" s="1">
        <v>42650</v>
      </c>
      <c r="C1378" s="46">
        <f>VLOOKUP(시뮬레이션!B1378,시뮬레이션!$K:$Q,6,0)</f>
        <v>289.77312005543206</v>
      </c>
      <c r="D1378" s="46">
        <f>VLOOKUP(시뮬레이션!B1378,시뮬레이션!$K:$Q,7,0)</f>
        <v>153.38337220892379</v>
      </c>
      <c r="F1378" s="5">
        <f t="shared" si="70"/>
        <v>42650</v>
      </c>
      <c r="G1378" s="7">
        <f>C1378*시뮬레이션!D1378*시뮬레이션!F1378</f>
        <v>36611413.106282771</v>
      </c>
      <c r="H1378" s="2">
        <f>D1378*시뮬레이션!E1378*시뮬레이션!D1378</f>
        <v>9304541.7801606748</v>
      </c>
      <c r="J1378" s="5">
        <f t="shared" si="71"/>
        <v>42650</v>
      </c>
      <c r="K1378" s="2">
        <f t="shared" si="72"/>
        <v>45915954.886443444</v>
      </c>
      <c r="L1378" s="2">
        <f>$C$2*시뮬레이션!F1378*시뮬레이션!D1378</f>
        <v>45356981.733476497</v>
      </c>
    </row>
    <row r="1379" spans="2:12" x14ac:dyDescent="0.3">
      <c r="B1379" s="1">
        <v>42651</v>
      </c>
      <c r="C1379" s="46">
        <f>VLOOKUP(시뮬레이션!B1379,시뮬레이션!$K:$Q,6,0)</f>
        <v>289.77312005543206</v>
      </c>
      <c r="D1379" s="46">
        <f>VLOOKUP(시뮬레이션!B1379,시뮬레이션!$K:$Q,7,0)</f>
        <v>153.38337220892379</v>
      </c>
      <c r="F1379" s="5">
        <f t="shared" si="70"/>
        <v>42651</v>
      </c>
      <c r="G1379" s="7">
        <f>C1379*시뮬레이션!D1379*시뮬레이션!F1379</f>
        <v>36611413.106282771</v>
      </c>
      <c r="H1379" s="2">
        <f>D1379*시뮬레이션!E1379*시뮬레이션!D1379</f>
        <v>9304541.7801606748</v>
      </c>
      <c r="J1379" s="5">
        <f t="shared" si="71"/>
        <v>42651</v>
      </c>
      <c r="K1379" s="2">
        <f t="shared" si="72"/>
        <v>45915954.886443444</v>
      </c>
      <c r="L1379" s="2">
        <f>$C$2*시뮬레이션!F1379*시뮬레이션!D1379</f>
        <v>45356981.733476497</v>
      </c>
    </row>
    <row r="1380" spans="2:12" x14ac:dyDescent="0.3">
      <c r="B1380" s="1">
        <v>42652</v>
      </c>
      <c r="C1380" s="46">
        <f>VLOOKUP(시뮬레이션!B1380,시뮬레이션!$K:$Q,6,0)</f>
        <v>289.77312005543206</v>
      </c>
      <c r="D1380" s="46">
        <f>VLOOKUP(시뮬레이션!B1380,시뮬레이션!$K:$Q,7,0)</f>
        <v>153.38337220892379</v>
      </c>
      <c r="F1380" s="5">
        <f t="shared" si="70"/>
        <v>42652</v>
      </c>
      <c r="G1380" s="7">
        <f>C1380*시뮬레이션!D1380*시뮬레이션!F1380</f>
        <v>36611413.106282771</v>
      </c>
      <c r="H1380" s="2">
        <f>D1380*시뮬레이션!E1380*시뮬레이션!D1380</f>
        <v>9304541.7801606748</v>
      </c>
      <c r="J1380" s="5">
        <f t="shared" si="71"/>
        <v>42652</v>
      </c>
      <c r="K1380" s="2">
        <f t="shared" si="72"/>
        <v>45915954.886443444</v>
      </c>
      <c r="L1380" s="2">
        <f>$C$2*시뮬레이션!F1380*시뮬레이션!D1380</f>
        <v>45356981.733476497</v>
      </c>
    </row>
    <row r="1381" spans="2:12" x14ac:dyDescent="0.3">
      <c r="B1381" s="1">
        <v>42653</v>
      </c>
      <c r="C1381" s="46">
        <f>VLOOKUP(시뮬레이션!B1381,시뮬레이션!$K:$Q,6,0)</f>
        <v>289.77312005543206</v>
      </c>
      <c r="D1381" s="46">
        <f>VLOOKUP(시뮬레이션!B1381,시뮬레이션!$K:$Q,7,0)</f>
        <v>153.38337220892379</v>
      </c>
      <c r="F1381" s="5">
        <f t="shared" si="70"/>
        <v>42653</v>
      </c>
      <c r="G1381" s="7">
        <f>C1381*시뮬레이션!D1381*시뮬레이션!F1381</f>
        <v>36241682.454550765</v>
      </c>
      <c r="H1381" s="2">
        <f>D1381*시뮬레이션!E1381*시뮬레이션!D1381</f>
        <v>9230126.8144019488</v>
      </c>
      <c r="J1381" s="5">
        <f t="shared" si="71"/>
        <v>42653</v>
      </c>
      <c r="K1381" s="2">
        <f t="shared" si="72"/>
        <v>45471809.268952712</v>
      </c>
      <c r="L1381" s="2">
        <f>$C$2*시뮬레이션!F1381*시뮬레이션!D1381</f>
        <v>44898931.497386672</v>
      </c>
    </row>
    <row r="1382" spans="2:12" x14ac:dyDescent="0.3">
      <c r="B1382" s="1">
        <v>42654</v>
      </c>
      <c r="C1382" s="46">
        <f>VLOOKUP(시뮬레이션!B1382,시뮬레이션!$K:$Q,6,0)</f>
        <v>289.77312005543206</v>
      </c>
      <c r="D1382" s="46">
        <f>VLOOKUP(시뮬레이션!B1382,시뮬레이션!$K:$Q,7,0)</f>
        <v>153.38337220892379</v>
      </c>
      <c r="F1382" s="5">
        <f t="shared" si="70"/>
        <v>42654</v>
      </c>
      <c r="G1382" s="7">
        <f>C1382*시뮬레이션!D1382*시뮬레이션!F1382</f>
        <v>35817649.218417034</v>
      </c>
      <c r="H1382" s="2">
        <f>D1382*시뮬레이션!E1382*시뮬레이션!D1382</f>
        <v>9108681.6625169236</v>
      </c>
      <c r="J1382" s="5">
        <f t="shared" si="71"/>
        <v>42654</v>
      </c>
      <c r="K1382" s="2">
        <f t="shared" si="72"/>
        <v>44926330.880933955</v>
      </c>
      <c r="L1382" s="2">
        <f>$C$2*시뮬레이션!F1382*시뮬레이션!D1382</f>
        <v>44373607.121354759</v>
      </c>
    </row>
    <row r="1383" spans="2:12" x14ac:dyDescent="0.3">
      <c r="B1383" s="1">
        <v>42655</v>
      </c>
      <c r="C1383" s="46">
        <f>VLOOKUP(시뮬레이션!B1383,시뮬레이션!$K:$Q,6,0)</f>
        <v>289.77312005543206</v>
      </c>
      <c r="D1383" s="46">
        <f>VLOOKUP(시뮬레이션!B1383,시뮬레이션!$K:$Q,7,0)</f>
        <v>153.38337220892379</v>
      </c>
      <c r="F1383" s="5">
        <f t="shared" si="70"/>
        <v>42655</v>
      </c>
      <c r="G1383" s="7">
        <f>C1383*시뮬레이션!D1383*시뮬레이션!F1383</f>
        <v>35801067.936850481</v>
      </c>
      <c r="H1383" s="2">
        <f>D1383*시뮬레이션!E1383*시뮬레이션!D1383</f>
        <v>9118869.3848048672</v>
      </c>
      <c r="J1383" s="5">
        <f t="shared" si="71"/>
        <v>42655</v>
      </c>
      <c r="K1383" s="2">
        <f t="shared" si="72"/>
        <v>44919937.321655348</v>
      </c>
      <c r="L1383" s="2">
        <f>$C$2*시뮬레이션!F1383*시뮬레이션!D1383</f>
        <v>44353064.978309125</v>
      </c>
    </row>
    <row r="1384" spans="2:12" x14ac:dyDescent="0.3">
      <c r="B1384" s="1">
        <v>42656</v>
      </c>
      <c r="C1384" s="46">
        <f>VLOOKUP(시뮬레이션!B1384,시뮬레이션!$K:$Q,6,0)</f>
        <v>289.77312005543206</v>
      </c>
      <c r="D1384" s="46">
        <f>VLOOKUP(시뮬레이션!B1384,시뮬레이션!$K:$Q,7,0)</f>
        <v>153.38337220892379</v>
      </c>
      <c r="F1384" s="5">
        <f t="shared" si="70"/>
        <v>42656</v>
      </c>
      <c r="G1384" s="7">
        <f>C1384*시뮬레이션!D1384*시뮬레이션!F1384</f>
        <v>35738891.753139868</v>
      </c>
      <c r="H1384" s="2">
        <f>D1384*시뮬레이션!E1384*시뮬레이션!D1384</f>
        <v>9110333.7610501852</v>
      </c>
      <c r="J1384" s="5">
        <f t="shared" si="71"/>
        <v>42656</v>
      </c>
      <c r="K1384" s="2">
        <f t="shared" si="72"/>
        <v>44849225.514190055</v>
      </c>
      <c r="L1384" s="2">
        <f>$C$2*시뮬레이션!F1384*시뮬레이션!D1384</f>
        <v>44276036.429298118</v>
      </c>
    </row>
    <row r="1385" spans="2:12" x14ac:dyDescent="0.3">
      <c r="B1385" s="1">
        <v>42657</v>
      </c>
      <c r="C1385" s="46">
        <f>VLOOKUP(시뮬레이션!B1385,시뮬레이션!$K:$Q,6,0)</f>
        <v>289.77312005543206</v>
      </c>
      <c r="D1385" s="46">
        <f>VLOOKUP(시뮬레이션!B1385,시뮬레이션!$K:$Q,7,0)</f>
        <v>153.38337220892379</v>
      </c>
      <c r="F1385" s="5">
        <f t="shared" si="70"/>
        <v>42657</v>
      </c>
      <c r="G1385" s="7">
        <f>C1385*시뮬레이션!D1385*시뮬레이션!F1385</f>
        <v>35953106.677027404</v>
      </c>
      <c r="H1385" s="2">
        <f>D1385*시뮬레이션!E1385*시뮬레이션!D1385</f>
        <v>9167521.7186767962</v>
      </c>
      <c r="J1385" s="5">
        <f t="shared" si="71"/>
        <v>42657</v>
      </c>
      <c r="K1385" s="2">
        <f t="shared" si="72"/>
        <v>45120628.395704202</v>
      </c>
      <c r="L1385" s="2">
        <f>$C$2*시뮬레이션!F1385*시뮬레이션!D1385</f>
        <v>44541422.044477709</v>
      </c>
    </row>
    <row r="1386" spans="2:12" x14ac:dyDescent="0.3">
      <c r="B1386" s="1">
        <v>42658</v>
      </c>
      <c r="C1386" s="46">
        <f>VLOOKUP(시뮬레이션!B1386,시뮬레이션!$K:$Q,6,0)</f>
        <v>289.77312005543206</v>
      </c>
      <c r="D1386" s="46">
        <f>VLOOKUP(시뮬레이션!B1386,시뮬레이션!$K:$Q,7,0)</f>
        <v>153.38337220892379</v>
      </c>
      <c r="F1386" s="5">
        <f t="shared" si="70"/>
        <v>42658</v>
      </c>
      <c r="G1386" s="7">
        <f>C1386*시뮬레이션!D1386*시뮬레이션!F1386</f>
        <v>35953106.677027404</v>
      </c>
      <c r="H1386" s="2">
        <f>D1386*시뮬레이션!E1386*시뮬레이션!D1386</f>
        <v>9167521.7186767962</v>
      </c>
      <c r="J1386" s="5">
        <f t="shared" si="71"/>
        <v>42658</v>
      </c>
      <c r="K1386" s="2">
        <f t="shared" si="72"/>
        <v>45120628.395704202</v>
      </c>
      <c r="L1386" s="2">
        <f>$C$2*시뮬레이션!F1386*시뮬레이션!D1386</f>
        <v>44541422.044477709</v>
      </c>
    </row>
    <row r="1387" spans="2:12" x14ac:dyDescent="0.3">
      <c r="B1387" s="1">
        <v>42659</v>
      </c>
      <c r="C1387" s="46">
        <f>VLOOKUP(시뮬레이션!B1387,시뮬레이션!$K:$Q,6,0)</f>
        <v>289.77312005543206</v>
      </c>
      <c r="D1387" s="46">
        <f>VLOOKUP(시뮬레이션!B1387,시뮬레이션!$K:$Q,7,0)</f>
        <v>153.38337220892379</v>
      </c>
      <c r="F1387" s="5">
        <f t="shared" si="70"/>
        <v>42659</v>
      </c>
      <c r="G1387" s="7">
        <f>C1387*시뮬레이션!D1387*시뮬레이션!F1387</f>
        <v>35953106.677027404</v>
      </c>
      <c r="H1387" s="2">
        <f>D1387*시뮬레이션!E1387*시뮬레이션!D1387</f>
        <v>9167521.7186767962</v>
      </c>
      <c r="J1387" s="5">
        <f t="shared" si="71"/>
        <v>42659</v>
      </c>
      <c r="K1387" s="2">
        <f t="shared" si="72"/>
        <v>45120628.395704202</v>
      </c>
      <c r="L1387" s="2">
        <f>$C$2*시뮬레이션!F1387*시뮬레이션!D1387</f>
        <v>44541422.044477709</v>
      </c>
    </row>
    <row r="1388" spans="2:12" x14ac:dyDescent="0.3">
      <c r="B1388" s="1">
        <v>42660</v>
      </c>
      <c r="C1388" s="46">
        <f>VLOOKUP(시뮬레이션!B1388,시뮬레이션!$K:$Q,6,0)</f>
        <v>289.77312005543206</v>
      </c>
      <c r="D1388" s="46">
        <f>VLOOKUP(시뮬레이션!B1388,시뮬레이션!$K:$Q,7,0)</f>
        <v>153.38337220892379</v>
      </c>
      <c r="F1388" s="5">
        <f t="shared" si="70"/>
        <v>42660</v>
      </c>
      <c r="G1388" s="7">
        <f>C1388*시뮬레이션!D1388*시뮬레이션!F1388</f>
        <v>35913585.680275522</v>
      </c>
      <c r="H1388" s="2">
        <f>D1388*시뮬레이션!E1388*시뮬레이션!D1388</f>
        <v>9155156.5008969698</v>
      </c>
      <c r="J1388" s="5">
        <f t="shared" si="71"/>
        <v>42660</v>
      </c>
      <c r="K1388" s="2">
        <f t="shared" si="72"/>
        <v>45068742.18117249</v>
      </c>
      <c r="L1388" s="2">
        <f>$C$2*시뮬레이션!F1388*시뮬레이션!D1388</f>
        <v>44492460.450928718</v>
      </c>
    </row>
    <row r="1389" spans="2:12" x14ac:dyDescent="0.3">
      <c r="B1389" s="1">
        <v>42661</v>
      </c>
      <c r="C1389" s="46">
        <f>VLOOKUP(시뮬레이션!B1389,시뮬레이션!$K:$Q,6,0)</f>
        <v>289.77312005543206</v>
      </c>
      <c r="D1389" s="46">
        <f>VLOOKUP(시뮬레이션!B1389,시뮬레이션!$K:$Q,7,0)</f>
        <v>153.38337220892379</v>
      </c>
      <c r="F1389" s="5">
        <f t="shared" si="70"/>
        <v>42661</v>
      </c>
      <c r="G1389" s="7">
        <f>C1389*시뮬레이션!D1389*시뮬레이션!F1389</f>
        <v>36051398.530714944</v>
      </c>
      <c r="H1389" s="2">
        <f>D1389*시뮬레이션!E1389*시뮬레이션!D1389</f>
        <v>9223319.7498808615</v>
      </c>
      <c r="J1389" s="5">
        <f t="shared" si="71"/>
        <v>42661</v>
      </c>
      <c r="K1389" s="2">
        <f t="shared" si="72"/>
        <v>45274718.280595809</v>
      </c>
      <c r="L1389" s="2">
        <f>$C$2*시뮬레이션!F1389*시뮬레이션!D1389</f>
        <v>44663193.411218271</v>
      </c>
    </row>
    <row r="1390" spans="2:12" x14ac:dyDescent="0.3">
      <c r="B1390" s="1">
        <v>42662</v>
      </c>
      <c r="C1390" s="46">
        <f>VLOOKUP(시뮬레이션!B1390,시뮬레이션!$K:$Q,6,0)</f>
        <v>289.77312005543206</v>
      </c>
      <c r="D1390" s="46">
        <f>VLOOKUP(시뮬레이션!B1390,시뮬레이션!$K:$Q,7,0)</f>
        <v>153.38337220892379</v>
      </c>
      <c r="F1390" s="5">
        <f t="shared" si="70"/>
        <v>42662</v>
      </c>
      <c r="G1390" s="7">
        <f>C1390*시뮬레이션!D1390*시뮬레이션!F1390</f>
        <v>35700274.124089748</v>
      </c>
      <c r="H1390" s="2">
        <f>D1390*시뮬레이션!E1390*시뮬레이션!D1390</f>
        <v>9139532.0708532836</v>
      </c>
      <c r="J1390" s="5">
        <f t="shared" si="71"/>
        <v>42662</v>
      </c>
      <c r="K1390" s="2">
        <f t="shared" si="72"/>
        <v>44839806.194943033</v>
      </c>
      <c r="L1390" s="2">
        <f>$C$2*시뮬레이션!F1390*시뮬레이션!D1390</f>
        <v>44228193.995838054</v>
      </c>
    </row>
    <row r="1391" spans="2:12" x14ac:dyDescent="0.3">
      <c r="B1391" s="1">
        <v>42663</v>
      </c>
      <c r="C1391" s="46">
        <f>VLOOKUP(시뮬레이션!B1391,시뮬레이션!$K:$Q,6,0)</f>
        <v>289.77312005543206</v>
      </c>
      <c r="D1391" s="46">
        <f>VLOOKUP(시뮬레이션!B1391,시뮬레이션!$K:$Q,7,0)</f>
        <v>153.38337220892379</v>
      </c>
      <c r="F1391" s="5">
        <f t="shared" si="70"/>
        <v>42663</v>
      </c>
      <c r="G1391" s="7">
        <f>C1391*시뮬레이션!D1391*시뮬레이션!F1391</f>
        <v>36090428.44896026</v>
      </c>
      <c r="H1391" s="2">
        <f>D1391*시뮬레이션!E1391*시뮬레이션!D1391</f>
        <v>9245709.2489411086</v>
      </c>
      <c r="J1391" s="5">
        <f t="shared" si="71"/>
        <v>42663</v>
      </c>
      <c r="K1391" s="2">
        <f t="shared" si="72"/>
        <v>45336137.697901368</v>
      </c>
      <c r="L1391" s="2">
        <f>$C$2*시뮬레이션!F1391*시뮬레이션!D1391</f>
        <v>44711546.619650111</v>
      </c>
    </row>
    <row r="1392" spans="2:12" x14ac:dyDescent="0.3">
      <c r="B1392" s="1">
        <v>42664</v>
      </c>
      <c r="C1392" s="46">
        <f>VLOOKUP(시뮬레이션!B1392,시뮬레이션!$K:$Q,6,0)</f>
        <v>289.77312005543206</v>
      </c>
      <c r="D1392" s="46">
        <f>VLOOKUP(시뮬레이션!B1392,시뮬레이션!$K:$Q,7,0)</f>
        <v>153.38337220892379</v>
      </c>
      <c r="F1392" s="5">
        <f t="shared" si="70"/>
        <v>42664</v>
      </c>
      <c r="G1392" s="7">
        <f>C1392*시뮬레이션!D1392*시뮬레이션!F1392</f>
        <v>36239067.107255705</v>
      </c>
      <c r="H1392" s="2">
        <f>D1392*시뮬레이션!E1392*시뮬레이션!D1392</f>
        <v>9309200.8989758622</v>
      </c>
      <c r="J1392" s="5">
        <f t="shared" si="71"/>
        <v>42664</v>
      </c>
      <c r="K1392" s="2">
        <f t="shared" si="72"/>
        <v>45548268.006231569</v>
      </c>
      <c r="L1392" s="2">
        <f>$C$2*시뮬레이션!F1392*시뮬레이션!D1392</f>
        <v>44895691.407769136</v>
      </c>
    </row>
    <row r="1393" spans="2:12" x14ac:dyDescent="0.3">
      <c r="B1393" s="1">
        <v>42665</v>
      </c>
      <c r="C1393" s="46">
        <f>VLOOKUP(시뮬레이션!B1393,시뮬레이션!$K:$Q,6,0)</f>
        <v>289.77312005543206</v>
      </c>
      <c r="D1393" s="46">
        <f>VLOOKUP(시뮬레이션!B1393,시뮬레이션!$K:$Q,7,0)</f>
        <v>153.38337220892379</v>
      </c>
      <c r="F1393" s="5">
        <f t="shared" si="70"/>
        <v>42665</v>
      </c>
      <c r="G1393" s="7">
        <f>C1393*시뮬레이션!D1393*시뮬레이션!F1393</f>
        <v>36239067.107255705</v>
      </c>
      <c r="H1393" s="2">
        <f>D1393*시뮬레이션!E1393*시뮬레이션!D1393</f>
        <v>9309200.8989758622</v>
      </c>
      <c r="J1393" s="5">
        <f t="shared" si="71"/>
        <v>42665</v>
      </c>
      <c r="K1393" s="2">
        <f t="shared" si="72"/>
        <v>45548268.006231569</v>
      </c>
      <c r="L1393" s="2">
        <f>$C$2*시뮬레이션!F1393*시뮬레이션!D1393</f>
        <v>44895691.407769136</v>
      </c>
    </row>
    <row r="1394" spans="2:12" x14ac:dyDescent="0.3">
      <c r="B1394" s="1">
        <v>42666</v>
      </c>
      <c r="C1394" s="46">
        <f>VLOOKUP(시뮬레이션!B1394,시뮬레이션!$K:$Q,6,0)</f>
        <v>289.77312005543206</v>
      </c>
      <c r="D1394" s="46">
        <f>VLOOKUP(시뮬레이션!B1394,시뮬레이션!$K:$Q,7,0)</f>
        <v>153.38337220892379</v>
      </c>
      <c r="F1394" s="5">
        <f t="shared" si="70"/>
        <v>42666</v>
      </c>
      <c r="G1394" s="7">
        <f>C1394*시뮬레이션!D1394*시뮬레이션!F1394</f>
        <v>36239067.107255705</v>
      </c>
      <c r="H1394" s="2">
        <f>D1394*시뮬레이션!E1394*시뮬레이션!D1394</f>
        <v>9309200.8989758622</v>
      </c>
      <c r="J1394" s="5">
        <f t="shared" si="71"/>
        <v>42666</v>
      </c>
      <c r="K1394" s="2">
        <f t="shared" si="72"/>
        <v>45548268.006231569</v>
      </c>
      <c r="L1394" s="2">
        <f>$C$2*시뮬레이션!F1394*시뮬레이션!D1394</f>
        <v>44895691.407769136</v>
      </c>
    </row>
    <row r="1395" spans="2:12" x14ac:dyDescent="0.3">
      <c r="B1395" s="1">
        <v>42667</v>
      </c>
      <c r="C1395" s="46">
        <f>VLOOKUP(시뮬레이션!B1395,시뮬레이션!$K:$Q,6,0)</f>
        <v>289.77312005543206</v>
      </c>
      <c r="D1395" s="46">
        <f>VLOOKUP(시뮬레이션!B1395,시뮬레이션!$K:$Q,7,0)</f>
        <v>153.38337220892379</v>
      </c>
      <c r="F1395" s="5">
        <f t="shared" si="70"/>
        <v>42667</v>
      </c>
      <c r="G1395" s="7">
        <f>C1395*시뮬레이션!D1395*시뮬레이션!F1395</f>
        <v>36790572.089470737</v>
      </c>
      <c r="H1395" s="2">
        <f>D1395*시뮬레이션!E1395*시뮬레이션!D1395</f>
        <v>9434065.1105515938</v>
      </c>
      <c r="J1395" s="5">
        <f t="shared" si="71"/>
        <v>42667</v>
      </c>
      <c r="K1395" s="2">
        <f t="shared" si="72"/>
        <v>46224637.200022332</v>
      </c>
      <c r="L1395" s="2">
        <f>$C$2*시뮬레이션!F1395*시뮬레이션!D1395</f>
        <v>45578937.403536394</v>
      </c>
    </row>
    <row r="1396" spans="2:12" x14ac:dyDescent="0.3">
      <c r="B1396" s="1">
        <v>42668</v>
      </c>
      <c r="C1396" s="46">
        <f>VLOOKUP(시뮬레이션!B1396,시뮬레이션!$K:$Q,6,0)</f>
        <v>289.77312005543206</v>
      </c>
      <c r="D1396" s="46">
        <f>VLOOKUP(시뮬레이션!B1396,시뮬레이션!$K:$Q,7,0)</f>
        <v>153.38337220892379</v>
      </c>
      <c r="F1396" s="5">
        <f t="shared" si="70"/>
        <v>42668</v>
      </c>
      <c r="G1396" s="7">
        <f>C1396*시뮬레이션!D1396*시뮬레이션!F1396</f>
        <v>36820158.852302387</v>
      </c>
      <c r="H1396" s="2">
        <f>D1396*시뮬레이션!E1396*시뮬레이션!D1396</f>
        <v>9387848.1631606109</v>
      </c>
      <c r="J1396" s="5">
        <f t="shared" si="71"/>
        <v>42668</v>
      </c>
      <c r="K1396" s="2">
        <f t="shared" si="72"/>
        <v>46208007.015462995</v>
      </c>
      <c r="L1396" s="2">
        <f>$C$2*시뮬레이션!F1396*시뮬레이션!D1396</f>
        <v>45615591.718337409</v>
      </c>
    </row>
    <row r="1397" spans="2:12" x14ac:dyDescent="0.3">
      <c r="B1397" s="1">
        <v>42669</v>
      </c>
      <c r="C1397" s="46">
        <f>VLOOKUP(시뮬레이션!B1397,시뮬레이션!$K:$Q,6,0)</f>
        <v>289.77312005543206</v>
      </c>
      <c r="D1397" s="46">
        <f>VLOOKUP(시뮬레이션!B1397,시뮬레이션!$K:$Q,7,0)</f>
        <v>153.38337220892379</v>
      </c>
      <c r="F1397" s="5">
        <f t="shared" si="70"/>
        <v>42669</v>
      </c>
      <c r="G1397" s="7">
        <f>C1397*시뮬레이션!D1397*시뮬레이션!F1397</f>
        <v>36787723.098108977</v>
      </c>
      <c r="H1397" s="2">
        <f>D1397*시뮬레이션!E1397*시뮬레이션!D1397</f>
        <v>9386422.7739751488</v>
      </c>
      <c r="J1397" s="5">
        <f t="shared" si="71"/>
        <v>42669</v>
      </c>
      <c r="K1397" s="2">
        <f t="shared" si="72"/>
        <v>46174145.872084126</v>
      </c>
      <c r="L1397" s="2">
        <f>$C$2*시뮬레이션!F1397*시뮬레이션!D1397</f>
        <v>45575407.858015187</v>
      </c>
    </row>
    <row r="1398" spans="2:12" x14ac:dyDescent="0.3">
      <c r="B1398" s="1">
        <v>42670</v>
      </c>
      <c r="C1398" s="46">
        <f>VLOOKUP(시뮬레이션!B1398,시뮬레이션!$K:$Q,6,0)</f>
        <v>289.77312005543206</v>
      </c>
      <c r="D1398" s="46">
        <f>VLOOKUP(시뮬레이션!B1398,시뮬레이션!$K:$Q,7,0)</f>
        <v>153.38337220892379</v>
      </c>
      <c r="F1398" s="5">
        <f t="shared" si="70"/>
        <v>42670</v>
      </c>
      <c r="G1398" s="7">
        <f>C1398*시뮬레이션!D1398*시뮬레이션!F1398</f>
        <v>36872255.973487355</v>
      </c>
      <c r="H1398" s="2">
        <f>D1398*시뮬레이션!E1398*시뮬레이션!D1398</f>
        <v>9437773.0985484589</v>
      </c>
      <c r="J1398" s="5">
        <f t="shared" si="71"/>
        <v>42670</v>
      </c>
      <c r="K1398" s="2">
        <f t="shared" si="72"/>
        <v>46310029.072035812</v>
      </c>
      <c r="L1398" s="2">
        <f>$C$2*시뮬레이션!F1398*시뮬레이션!D1398</f>
        <v>45680133.563993409</v>
      </c>
    </row>
    <row r="1399" spans="2:12" x14ac:dyDescent="0.3">
      <c r="B1399" s="1">
        <v>42671</v>
      </c>
      <c r="C1399" s="46">
        <f>VLOOKUP(시뮬레이션!B1399,시뮬레이션!$K:$Q,6,0)</f>
        <v>289.77312005543206</v>
      </c>
      <c r="D1399" s="46">
        <f>VLOOKUP(시뮬레이션!B1399,시뮬레이션!$K:$Q,7,0)</f>
        <v>153.38337220892379</v>
      </c>
      <c r="F1399" s="5">
        <f t="shared" si="70"/>
        <v>42671</v>
      </c>
      <c r="G1399" s="7">
        <f>C1399*시뮬레이션!D1399*시뮬레이션!F1399</f>
        <v>36740419.316944025</v>
      </c>
      <c r="H1399" s="2">
        <f>D1399*시뮬레이션!E1399*시뮬레이션!D1399</f>
        <v>9373540.1507500634</v>
      </c>
      <c r="J1399" s="5">
        <f t="shared" si="71"/>
        <v>42671</v>
      </c>
      <c r="K1399" s="2">
        <f t="shared" si="72"/>
        <v>46113959.467694089</v>
      </c>
      <c r="L1399" s="2">
        <f>$C$2*시뮬레이션!F1399*시뮬레이션!D1399</f>
        <v>45516804.363744304</v>
      </c>
    </row>
    <row r="1400" spans="2:12" x14ac:dyDescent="0.3">
      <c r="B1400" s="1">
        <v>42672</v>
      </c>
      <c r="C1400" s="46">
        <f>VLOOKUP(시뮬레이션!B1400,시뮬레이션!$K:$Q,6,0)</f>
        <v>289.77312005543206</v>
      </c>
      <c r="D1400" s="46">
        <f>VLOOKUP(시뮬레이션!B1400,시뮬레이션!$K:$Q,7,0)</f>
        <v>153.38337220892379</v>
      </c>
      <c r="F1400" s="5">
        <f t="shared" si="70"/>
        <v>42672</v>
      </c>
      <c r="G1400" s="7">
        <f>C1400*시뮬레이션!D1400*시뮬레이션!F1400</f>
        <v>36740419.316944025</v>
      </c>
      <c r="H1400" s="2">
        <f>D1400*시뮬레이션!E1400*시뮬레이션!D1400</f>
        <v>9373540.1507500634</v>
      </c>
      <c r="J1400" s="5">
        <f t="shared" si="71"/>
        <v>42672</v>
      </c>
      <c r="K1400" s="2">
        <f t="shared" si="72"/>
        <v>46113959.467694089</v>
      </c>
      <c r="L1400" s="2">
        <f>$C$2*시뮬레이션!F1400*시뮬레이션!D1400</f>
        <v>45516804.363744304</v>
      </c>
    </row>
    <row r="1401" spans="2:12" x14ac:dyDescent="0.3">
      <c r="B1401" s="1">
        <v>42673</v>
      </c>
      <c r="C1401" s="46">
        <f>VLOOKUP(시뮬레이션!B1401,시뮬레이션!$K:$Q,6,0)</f>
        <v>289.77312005543206</v>
      </c>
      <c r="D1401" s="46">
        <f>VLOOKUP(시뮬레이션!B1401,시뮬레이션!$K:$Q,7,0)</f>
        <v>153.38337220892379</v>
      </c>
      <c r="F1401" s="5">
        <f t="shared" si="70"/>
        <v>42673</v>
      </c>
      <c r="G1401" s="7">
        <f>C1401*시뮬레이션!D1401*시뮬레이션!F1401</f>
        <v>36740419.316944025</v>
      </c>
      <c r="H1401" s="2">
        <f>D1401*시뮬레이션!E1401*시뮬레이션!D1401</f>
        <v>9373540.1507500634</v>
      </c>
      <c r="J1401" s="5">
        <f t="shared" si="71"/>
        <v>42673</v>
      </c>
      <c r="K1401" s="2">
        <f t="shared" si="72"/>
        <v>46113959.467694089</v>
      </c>
      <c r="L1401" s="2">
        <f>$C$2*시뮬레이션!F1401*시뮬레이션!D1401</f>
        <v>45516804.363744304</v>
      </c>
    </row>
    <row r="1402" spans="2:12" x14ac:dyDescent="0.3">
      <c r="B1402" s="1">
        <v>42674</v>
      </c>
      <c r="C1402" s="46">
        <f>VLOOKUP(시뮬레이션!B1402,시뮬레이션!$K:$Q,6,0)</f>
        <v>289.77312005543206</v>
      </c>
      <c r="D1402" s="46">
        <f>VLOOKUP(시뮬레이션!B1402,시뮬레이션!$K:$Q,7,0)</f>
        <v>153.38337220892379</v>
      </c>
      <c r="F1402" s="5">
        <f t="shared" si="70"/>
        <v>42674</v>
      </c>
      <c r="G1402" s="7">
        <f>C1402*시뮬레이션!D1402*시뮬레이션!F1402</f>
        <v>36916858.112922095</v>
      </c>
      <c r="H1402" s="2">
        <f>D1402*시뮬레이션!E1402*시뮬레이션!D1402</f>
        <v>9411391.8982198369</v>
      </c>
      <c r="J1402" s="5">
        <f t="shared" si="71"/>
        <v>42674</v>
      </c>
      <c r="K1402" s="2">
        <f t="shared" si="72"/>
        <v>46328250.011141934</v>
      </c>
      <c r="L1402" s="2">
        <f>$C$2*시뮬레이션!F1402*시뮬레이션!D1402</f>
        <v>45735390.060587585</v>
      </c>
    </row>
    <row r="1403" spans="2:12" x14ac:dyDescent="0.3">
      <c r="B1403" s="1">
        <v>42675</v>
      </c>
      <c r="C1403" s="46">
        <f>VLOOKUP(시뮬레이션!B1403,시뮬레이션!$K:$Q,6,0)</f>
        <v>289.77312005543206</v>
      </c>
      <c r="D1403" s="46">
        <f>VLOOKUP(시뮬레이션!B1403,시뮬레이션!$K:$Q,7,0)</f>
        <v>153.38337220892379</v>
      </c>
      <c r="F1403" s="5">
        <f t="shared" si="70"/>
        <v>42675</v>
      </c>
      <c r="G1403" s="7">
        <f>C1403*시뮬레이션!D1403*시뮬레이션!F1403</f>
        <v>36450180.879212409</v>
      </c>
      <c r="H1403" s="2">
        <f>D1403*시뮬레이션!E1403*시뮬레이션!D1403</f>
        <v>9265842.2198575884</v>
      </c>
      <c r="J1403" s="5">
        <f t="shared" si="71"/>
        <v>42675</v>
      </c>
      <c r="K1403" s="2">
        <f t="shared" si="72"/>
        <v>45716023.099069998</v>
      </c>
      <c r="L1403" s="2">
        <f>$C$2*시뮬레이션!F1403*시뮬레이션!D1403</f>
        <v>45157235.081883214</v>
      </c>
    </row>
    <row r="1404" spans="2:12" x14ac:dyDescent="0.3">
      <c r="B1404" s="1">
        <v>42676</v>
      </c>
      <c r="C1404" s="46">
        <f>VLOOKUP(시뮬레이션!B1404,시뮬레이션!$K:$Q,6,0)</f>
        <v>289.77312005543206</v>
      </c>
      <c r="D1404" s="46">
        <f>VLOOKUP(시뮬레이션!B1404,시뮬레이션!$K:$Q,7,0)</f>
        <v>153.38337220892379</v>
      </c>
      <c r="F1404" s="5">
        <f t="shared" si="70"/>
        <v>42676</v>
      </c>
      <c r="G1404" s="7">
        <f>C1404*시뮬레이션!D1404*시뮬레이션!F1404</f>
        <v>36507739.962914616</v>
      </c>
      <c r="H1404" s="2">
        <f>D1404*시뮬레이션!E1404*시뮬레이션!D1404</f>
        <v>9360016.8547657225</v>
      </c>
      <c r="J1404" s="5">
        <f t="shared" si="71"/>
        <v>42676</v>
      </c>
      <c r="K1404" s="2">
        <f t="shared" si="72"/>
        <v>45867756.817680337</v>
      </c>
      <c r="L1404" s="2">
        <f>$C$2*시뮬레이션!F1404*시뮬레이션!D1404</f>
        <v>45228543.618936881</v>
      </c>
    </row>
    <row r="1405" spans="2:12" x14ac:dyDescent="0.3">
      <c r="B1405" s="1">
        <v>42677</v>
      </c>
      <c r="C1405" s="46">
        <f>VLOOKUP(시뮬레이션!B1405,시뮬레이션!$K:$Q,6,0)</f>
        <v>289.77312005543206</v>
      </c>
      <c r="D1405" s="46">
        <f>VLOOKUP(시뮬레이션!B1405,시뮬레이션!$K:$Q,7,0)</f>
        <v>153.38337220892379</v>
      </c>
      <c r="F1405" s="5">
        <f t="shared" si="70"/>
        <v>42677</v>
      </c>
      <c r="G1405" s="7">
        <f>C1405*시뮬레이션!D1405*시뮬레이션!F1405</f>
        <v>36207558.047500238</v>
      </c>
      <c r="H1405" s="2">
        <f>D1405*시뮬레이션!E1405*시뮬레이션!D1405</f>
        <v>9239939.8587384447</v>
      </c>
      <c r="J1405" s="5">
        <f t="shared" si="71"/>
        <v>42677</v>
      </c>
      <c r="K1405" s="2">
        <f t="shared" si="72"/>
        <v>45447497.906238683</v>
      </c>
      <c r="L1405" s="2">
        <f>$C$2*시뮬레이션!F1405*시뮬레이션!D1405</f>
        <v>44856655.606457159</v>
      </c>
    </row>
    <row r="1406" spans="2:12" x14ac:dyDescent="0.3">
      <c r="B1406" s="1">
        <v>42678</v>
      </c>
      <c r="C1406" s="46">
        <f>VLOOKUP(시뮬레이션!B1406,시뮬레이션!$K:$Q,6,0)</f>
        <v>289.77312005543206</v>
      </c>
      <c r="D1406" s="46">
        <f>VLOOKUP(시뮬레이션!B1406,시뮬레이션!$K:$Q,7,0)</f>
        <v>153.38337220892379</v>
      </c>
      <c r="F1406" s="5">
        <f t="shared" si="70"/>
        <v>42678</v>
      </c>
      <c r="G1406" s="7">
        <f>C1406*시뮬레이션!D1406*시뮬레이션!F1406</f>
        <v>36035079.435867399</v>
      </c>
      <c r="H1406" s="2">
        <f>D1406*시뮬레이션!E1406*시뮬레이션!D1406</f>
        <v>9222900.240701858</v>
      </c>
      <c r="J1406" s="5">
        <f t="shared" si="71"/>
        <v>42678</v>
      </c>
      <c r="K1406" s="2">
        <f t="shared" si="72"/>
        <v>45257979.676569253</v>
      </c>
      <c r="L1406" s="2">
        <f>$C$2*시뮬레이션!F1406*시뮬레이션!D1406</f>
        <v>44642976.084868208</v>
      </c>
    </row>
    <row r="1407" spans="2:12" x14ac:dyDescent="0.3">
      <c r="B1407" s="1">
        <v>42679</v>
      </c>
      <c r="C1407" s="46">
        <f>VLOOKUP(시뮬레이션!B1407,시뮬레이션!$K:$Q,6,0)</f>
        <v>289.77312005543206</v>
      </c>
      <c r="D1407" s="46">
        <f>VLOOKUP(시뮬레이션!B1407,시뮬레이션!$K:$Q,7,0)</f>
        <v>153.38337220892379</v>
      </c>
      <c r="F1407" s="5">
        <f t="shared" si="70"/>
        <v>42679</v>
      </c>
      <c r="G1407" s="7">
        <f>C1407*시뮬레이션!D1407*시뮬레이션!F1407</f>
        <v>36035079.435867399</v>
      </c>
      <c r="H1407" s="2">
        <f>D1407*시뮬레이션!E1407*시뮬레이션!D1407</f>
        <v>9222900.240701858</v>
      </c>
      <c r="J1407" s="5">
        <f t="shared" si="71"/>
        <v>42679</v>
      </c>
      <c r="K1407" s="2">
        <f t="shared" si="72"/>
        <v>45257979.676569253</v>
      </c>
      <c r="L1407" s="2">
        <f>$C$2*시뮬레이션!F1407*시뮬레이션!D1407</f>
        <v>44642976.084868208</v>
      </c>
    </row>
    <row r="1408" spans="2:12" x14ac:dyDescent="0.3">
      <c r="B1408" s="1">
        <v>42680</v>
      </c>
      <c r="C1408" s="46">
        <f>VLOOKUP(시뮬레이션!B1408,시뮬레이션!$K:$Q,6,0)</f>
        <v>289.77312005543206</v>
      </c>
      <c r="D1408" s="46">
        <f>VLOOKUP(시뮬레이션!B1408,시뮬레이션!$K:$Q,7,0)</f>
        <v>153.38337220892379</v>
      </c>
      <c r="F1408" s="5">
        <f t="shared" si="70"/>
        <v>42680</v>
      </c>
      <c r="G1408" s="7">
        <f>C1408*시뮬레이션!D1408*시뮬레이션!F1408</f>
        <v>36035079.435867399</v>
      </c>
      <c r="H1408" s="2">
        <f>D1408*시뮬레이션!E1408*시뮬레이션!D1408</f>
        <v>9222900.240701858</v>
      </c>
      <c r="J1408" s="5">
        <f t="shared" si="71"/>
        <v>42680</v>
      </c>
      <c r="K1408" s="2">
        <f t="shared" si="72"/>
        <v>45257979.676569253</v>
      </c>
      <c r="L1408" s="2">
        <f>$C$2*시뮬레이션!F1408*시뮬레이션!D1408</f>
        <v>44642976.084868208</v>
      </c>
    </row>
    <row r="1409" spans="2:12" x14ac:dyDescent="0.3">
      <c r="B1409" s="1">
        <v>42681</v>
      </c>
      <c r="C1409" s="46">
        <f>VLOOKUP(시뮬레이션!B1409,시뮬레이션!$K:$Q,6,0)</f>
        <v>289.77312005543206</v>
      </c>
      <c r="D1409" s="46">
        <f>VLOOKUP(시뮬레이션!B1409,시뮬레이션!$K:$Q,7,0)</f>
        <v>153.38337220892379</v>
      </c>
      <c r="F1409" s="5">
        <f t="shared" si="70"/>
        <v>42681</v>
      </c>
      <c r="G1409" s="7">
        <f>C1409*시뮬레이션!D1409*시뮬레이션!F1409</f>
        <v>37040190.131232984</v>
      </c>
      <c r="H1409" s="2">
        <f>D1409*시뮬레이션!E1409*시뮬레이션!D1409</f>
        <v>9489733.3632695824</v>
      </c>
      <c r="J1409" s="5">
        <f t="shared" si="71"/>
        <v>42681</v>
      </c>
      <c r="K1409" s="2">
        <f t="shared" si="72"/>
        <v>46529923.494502567</v>
      </c>
      <c r="L1409" s="2">
        <f>$C$2*시뮬레이션!F1409*시뮬레이션!D1409</f>
        <v>45888183.073122784</v>
      </c>
    </row>
    <row r="1410" spans="2:12" x14ac:dyDescent="0.3">
      <c r="B1410" s="1">
        <v>42682</v>
      </c>
      <c r="C1410" s="46">
        <f>VLOOKUP(시뮬레이션!B1410,시뮬레이션!$K:$Q,6,0)</f>
        <v>289.77312005543206</v>
      </c>
      <c r="D1410" s="46">
        <f>VLOOKUP(시뮬레이션!B1410,시뮬레이션!$K:$Q,7,0)</f>
        <v>153.38337220892379</v>
      </c>
      <c r="F1410" s="5">
        <f t="shared" si="70"/>
        <v>42682</v>
      </c>
      <c r="G1410" s="7">
        <f>C1410*시뮬레이션!D1410*시뮬레이션!F1410</f>
        <v>36845909.830389224</v>
      </c>
      <c r="H1410" s="2">
        <f>D1410*시뮬레이션!E1410*시뮬레이션!D1410</f>
        <v>9439570.3774153199</v>
      </c>
      <c r="J1410" s="5">
        <f t="shared" si="71"/>
        <v>42682</v>
      </c>
      <c r="K1410" s="2">
        <f t="shared" si="72"/>
        <v>46285480.207804546</v>
      </c>
      <c r="L1410" s="2">
        <f>$C$2*시뮬레이션!F1410*시뮬레이션!D1410</f>
        <v>45647493.973497935</v>
      </c>
    </row>
    <row r="1411" spans="2:12" x14ac:dyDescent="0.3">
      <c r="B1411" s="1">
        <v>42683</v>
      </c>
      <c r="C1411" s="46">
        <f>VLOOKUP(시뮬레이션!B1411,시뮬레이션!$K:$Q,6,0)</f>
        <v>289.77312005543206</v>
      </c>
      <c r="D1411" s="46">
        <f>VLOOKUP(시뮬레이션!B1411,시뮬레이션!$K:$Q,7,0)</f>
        <v>153.38337220892379</v>
      </c>
      <c r="F1411" s="5">
        <f t="shared" ref="F1411:F1474" si="73">B1411</f>
        <v>42683</v>
      </c>
      <c r="G1411" s="7">
        <f>C1411*시뮬레이션!D1411*시뮬레이션!F1411</f>
        <v>37144403.266810358</v>
      </c>
      <c r="H1411" s="2">
        <f>D1411*시뮬레이션!E1411*시뮬레이션!D1411</f>
        <v>9446426.9769047331</v>
      </c>
      <c r="J1411" s="5">
        <f t="shared" ref="J1411:J1474" si="74">B1411</f>
        <v>42683</v>
      </c>
      <c r="K1411" s="2">
        <f t="shared" ref="K1411:K1474" si="75">SUM(G1411:H1411)</f>
        <v>46590830.243715093</v>
      </c>
      <c r="L1411" s="2">
        <f>$C$2*시뮬레이션!F1411*시뮬레이션!D1411</f>
        <v>46017290.170766063</v>
      </c>
    </row>
    <row r="1412" spans="2:12" x14ac:dyDescent="0.3">
      <c r="B1412" s="1">
        <v>42684</v>
      </c>
      <c r="C1412" s="46">
        <f>VLOOKUP(시뮬레이션!B1412,시뮬레이션!$K:$Q,6,0)</f>
        <v>289.77312005543206</v>
      </c>
      <c r="D1412" s="46">
        <f>VLOOKUP(시뮬레이션!B1412,시뮬레이션!$K:$Q,7,0)</f>
        <v>153.38337220892379</v>
      </c>
      <c r="F1412" s="5">
        <f t="shared" si="73"/>
        <v>42684</v>
      </c>
      <c r="G1412" s="7">
        <f>C1412*시뮬레이션!D1412*시뮬레이션!F1412</f>
        <v>36352761.126706988</v>
      </c>
      <c r="H1412" s="2">
        <f>D1412*시뮬레이션!E1412*시뮬레이션!D1412</f>
        <v>9214742.9031465892</v>
      </c>
      <c r="J1412" s="5">
        <f t="shared" si="74"/>
        <v>42684</v>
      </c>
      <c r="K1412" s="2">
        <f t="shared" si="75"/>
        <v>45567504.029853575</v>
      </c>
      <c r="L1412" s="2">
        <f>$C$2*시뮬레이션!F1412*시뮬레이션!D1412</f>
        <v>45036544.139907256</v>
      </c>
    </row>
    <row r="1413" spans="2:12" x14ac:dyDescent="0.3">
      <c r="B1413" s="1">
        <v>42685</v>
      </c>
      <c r="C1413" s="46">
        <f>VLOOKUP(시뮬레이션!B1413,시뮬레이션!$K:$Q,6,0)</f>
        <v>289.77312005543206</v>
      </c>
      <c r="D1413" s="46">
        <f>VLOOKUP(시뮬레이션!B1413,시뮬레이션!$K:$Q,7,0)</f>
        <v>153.38337220892379</v>
      </c>
      <c r="F1413" s="5">
        <f t="shared" si="73"/>
        <v>42685</v>
      </c>
      <c r="G1413" s="7">
        <f>C1413*시뮬레이션!D1413*시뮬레이션!F1413</f>
        <v>38200107.334731713</v>
      </c>
      <c r="H1413" s="2">
        <f>D1413*시뮬레이션!E1413*시뮬레이션!D1413</f>
        <v>9475465.3563101776</v>
      </c>
      <c r="J1413" s="5">
        <f t="shared" si="74"/>
        <v>42685</v>
      </c>
      <c r="K1413" s="2">
        <f t="shared" si="75"/>
        <v>47675572.691041887</v>
      </c>
      <c r="L1413" s="2">
        <f>$C$2*시뮬레이션!F1413*시뮬레이션!D1413</f>
        <v>47325176.047382183</v>
      </c>
    </row>
    <row r="1414" spans="2:12" x14ac:dyDescent="0.3">
      <c r="B1414" s="1">
        <v>42686</v>
      </c>
      <c r="C1414" s="46">
        <f>VLOOKUP(시뮬레이션!B1414,시뮬레이션!$K:$Q,6,0)</f>
        <v>289.77312005543206</v>
      </c>
      <c r="D1414" s="46">
        <f>VLOOKUP(시뮬레이션!B1414,시뮬레이션!$K:$Q,7,0)</f>
        <v>153.38337220892379</v>
      </c>
      <c r="F1414" s="5">
        <f t="shared" si="73"/>
        <v>42686</v>
      </c>
      <c r="G1414" s="7">
        <f>C1414*시뮬레이션!D1414*시뮬레이션!F1414</f>
        <v>38200107.334731713</v>
      </c>
      <c r="H1414" s="2">
        <f>D1414*시뮬레이션!E1414*시뮬레이션!D1414</f>
        <v>9475465.3563101776</v>
      </c>
      <c r="J1414" s="5">
        <f t="shared" si="74"/>
        <v>42686</v>
      </c>
      <c r="K1414" s="2">
        <f t="shared" si="75"/>
        <v>47675572.691041887</v>
      </c>
      <c r="L1414" s="2">
        <f>$C$2*시뮬레이션!F1414*시뮬레이션!D1414</f>
        <v>47325176.047382183</v>
      </c>
    </row>
    <row r="1415" spans="2:12" x14ac:dyDescent="0.3">
      <c r="B1415" s="1">
        <v>42687</v>
      </c>
      <c r="C1415" s="46">
        <f>VLOOKUP(시뮬레이션!B1415,시뮬레이션!$K:$Q,6,0)</f>
        <v>289.77312005543206</v>
      </c>
      <c r="D1415" s="46">
        <f>VLOOKUP(시뮬레이션!B1415,시뮬레이션!$K:$Q,7,0)</f>
        <v>153.38337220892379</v>
      </c>
      <c r="F1415" s="5">
        <f t="shared" si="73"/>
        <v>42687</v>
      </c>
      <c r="G1415" s="7">
        <f>C1415*시뮬레이션!D1415*시뮬레이션!F1415</f>
        <v>38200107.334731713</v>
      </c>
      <c r="H1415" s="2">
        <f>D1415*시뮬레이션!E1415*시뮬레이션!D1415</f>
        <v>9475465.3563101776</v>
      </c>
      <c r="J1415" s="5">
        <f t="shared" si="74"/>
        <v>42687</v>
      </c>
      <c r="K1415" s="2">
        <f t="shared" si="75"/>
        <v>47675572.691041887</v>
      </c>
      <c r="L1415" s="2">
        <f>$C$2*시뮬레이션!F1415*시뮬레이션!D1415</f>
        <v>47325176.047382183</v>
      </c>
    </row>
    <row r="1416" spans="2:12" x14ac:dyDescent="0.3">
      <c r="B1416" s="1">
        <v>42688</v>
      </c>
      <c r="C1416" s="46">
        <f>VLOOKUP(시뮬레이션!B1416,시뮬레이션!$K:$Q,6,0)</f>
        <v>289.77312005543206</v>
      </c>
      <c r="D1416" s="46">
        <f>VLOOKUP(시뮬레이션!B1416,시뮬레이션!$K:$Q,7,0)</f>
        <v>153.38337220892379</v>
      </c>
      <c r="F1416" s="5">
        <f t="shared" si="73"/>
        <v>42688</v>
      </c>
      <c r="G1416" s="7">
        <f>C1416*시뮬레이션!D1416*시뮬레이션!F1416</f>
        <v>38271242.955586687</v>
      </c>
      <c r="H1416" s="2">
        <f>D1416*시뮬레이션!E1416*시뮬레이션!D1416</f>
        <v>9413708.3514256999</v>
      </c>
      <c r="J1416" s="5">
        <f t="shared" si="74"/>
        <v>42688</v>
      </c>
      <c r="K1416" s="2">
        <f t="shared" si="75"/>
        <v>47684951.307012387</v>
      </c>
      <c r="L1416" s="2">
        <f>$C$2*시뮬레이션!F1416*시뮬레이션!D1416</f>
        <v>47413304.223324269</v>
      </c>
    </row>
    <row r="1417" spans="2:12" x14ac:dyDescent="0.3">
      <c r="B1417" s="1">
        <v>42689</v>
      </c>
      <c r="C1417" s="46">
        <f>VLOOKUP(시뮬레이션!B1417,시뮬레이션!$K:$Q,6,0)</f>
        <v>289.77312005543206</v>
      </c>
      <c r="D1417" s="46">
        <f>VLOOKUP(시뮬레이션!B1417,시뮬레이션!$K:$Q,7,0)</f>
        <v>153.38337220892379</v>
      </c>
      <c r="F1417" s="5">
        <f t="shared" si="73"/>
        <v>42689</v>
      </c>
      <c r="G1417" s="7">
        <f>C1417*시뮬레이션!D1417*시뮬레이션!F1417</f>
        <v>38941191.164826848</v>
      </c>
      <c r="H1417" s="2">
        <f>D1417*시뮬레이션!E1417*시뮬레이션!D1417</f>
        <v>9549855.1670041289</v>
      </c>
      <c r="J1417" s="5">
        <f t="shared" si="74"/>
        <v>42689</v>
      </c>
      <c r="K1417" s="2">
        <f t="shared" si="75"/>
        <v>48491046.331830978</v>
      </c>
      <c r="L1417" s="2">
        <f>$C$2*시뮬레이션!F1417*시뮬레이션!D1417</f>
        <v>48243286.628009602</v>
      </c>
    </row>
    <row r="1418" spans="2:12" x14ac:dyDescent="0.3">
      <c r="B1418" s="1">
        <v>42690</v>
      </c>
      <c r="C1418" s="46">
        <f>VLOOKUP(시뮬레이션!B1418,시뮬레이션!$K:$Q,6,0)</f>
        <v>289.77312005543206</v>
      </c>
      <c r="D1418" s="46">
        <f>VLOOKUP(시뮬레이션!B1418,시뮬레이션!$K:$Q,7,0)</f>
        <v>153.38337220892379</v>
      </c>
      <c r="F1418" s="5">
        <f t="shared" si="73"/>
        <v>42690</v>
      </c>
      <c r="G1418" s="7">
        <f>C1418*시뮬레이션!D1418*시뮬레이션!F1418</f>
        <v>39348526.398781247</v>
      </c>
      <c r="H1418" s="2">
        <f>D1418*시뮬레이션!E1418*시뮬레이션!D1418</f>
        <v>9625121.9234980643</v>
      </c>
      <c r="J1418" s="5">
        <f t="shared" si="74"/>
        <v>42690</v>
      </c>
      <c r="K1418" s="2">
        <f t="shared" si="75"/>
        <v>48973648.322279312</v>
      </c>
      <c r="L1418" s="2">
        <f>$C$2*시뮬레이션!F1418*시뮬레이션!D1418</f>
        <v>48747924.258691512</v>
      </c>
    </row>
    <row r="1419" spans="2:12" x14ac:dyDescent="0.3">
      <c r="B1419" s="1">
        <v>42691</v>
      </c>
      <c r="C1419" s="46">
        <f>VLOOKUP(시뮬레이션!B1419,시뮬레이션!$K:$Q,6,0)</f>
        <v>289.77312005543206</v>
      </c>
      <c r="D1419" s="46">
        <f>VLOOKUP(시뮬레이션!B1419,시뮬레이션!$K:$Q,7,0)</f>
        <v>153.38337220892379</v>
      </c>
      <c r="F1419" s="5">
        <f t="shared" si="73"/>
        <v>42691</v>
      </c>
      <c r="G1419" s="7">
        <f>C1419*시뮬레이션!D1419*시뮬레이션!F1419</f>
        <v>40001657.624998987</v>
      </c>
      <c r="H1419" s="2">
        <f>D1419*시뮬레이션!E1419*시뮬레이션!D1419</f>
        <v>9760302.8137608673</v>
      </c>
      <c r="J1419" s="5">
        <f t="shared" si="74"/>
        <v>42691</v>
      </c>
      <c r="K1419" s="2">
        <f t="shared" si="75"/>
        <v>49761960.438759856</v>
      </c>
      <c r="L1419" s="2">
        <f>$C$2*시뮬레이션!F1419*시뮬레이션!D1419</f>
        <v>49557072.515578583</v>
      </c>
    </row>
    <row r="1420" spans="2:12" x14ac:dyDescent="0.3">
      <c r="B1420" s="1">
        <v>42692</v>
      </c>
      <c r="C1420" s="46">
        <f>VLOOKUP(시뮬레이션!B1420,시뮬레이션!$K:$Q,6,0)</f>
        <v>289.77312005543206</v>
      </c>
      <c r="D1420" s="46">
        <f>VLOOKUP(시뮬레이션!B1420,시뮬레이션!$K:$Q,7,0)</f>
        <v>153.38337220892379</v>
      </c>
      <c r="F1420" s="5">
        <f t="shared" si="73"/>
        <v>42692</v>
      </c>
      <c r="G1420" s="7">
        <f>C1420*시뮬레이션!D1420*시뮬레이션!F1420</f>
        <v>40535600.066931017</v>
      </c>
      <c r="H1420" s="2">
        <f>D1420*시뮬레이션!E1420*시뮬레이션!D1420</f>
        <v>9893888.8114487771</v>
      </c>
      <c r="J1420" s="5">
        <f t="shared" si="74"/>
        <v>42692</v>
      </c>
      <c r="K1420" s="2">
        <f t="shared" si="75"/>
        <v>50429488.878379792</v>
      </c>
      <c r="L1420" s="2">
        <f>$C$2*시뮬레이션!F1420*시뮬레이션!D1420</f>
        <v>50218560.710943632</v>
      </c>
    </row>
    <row r="1421" spans="2:12" x14ac:dyDescent="0.3">
      <c r="B1421" s="1">
        <v>42693</v>
      </c>
      <c r="C1421" s="46">
        <f>VLOOKUP(시뮬레이션!B1421,시뮬레이션!$K:$Q,6,0)</f>
        <v>289.77312005543206</v>
      </c>
      <c r="D1421" s="46">
        <f>VLOOKUP(시뮬레이션!B1421,시뮬레이션!$K:$Q,7,0)</f>
        <v>153.38337220892379</v>
      </c>
      <c r="F1421" s="5">
        <f t="shared" si="73"/>
        <v>42693</v>
      </c>
      <c r="G1421" s="7">
        <f>C1421*시뮬레이션!D1421*시뮬레이션!F1421</f>
        <v>40535600.066931017</v>
      </c>
      <c r="H1421" s="2">
        <f>D1421*시뮬레이션!E1421*시뮬레이션!D1421</f>
        <v>9893888.8114487771</v>
      </c>
      <c r="J1421" s="5">
        <f t="shared" si="74"/>
        <v>42693</v>
      </c>
      <c r="K1421" s="2">
        <f t="shared" si="75"/>
        <v>50429488.878379792</v>
      </c>
      <c r="L1421" s="2">
        <f>$C$2*시뮬레이션!F1421*시뮬레이션!D1421</f>
        <v>50218560.710943632</v>
      </c>
    </row>
    <row r="1422" spans="2:12" x14ac:dyDescent="0.3">
      <c r="B1422" s="1">
        <v>42694</v>
      </c>
      <c r="C1422" s="46">
        <f>VLOOKUP(시뮬레이션!B1422,시뮬레이션!$K:$Q,6,0)</f>
        <v>289.77312005543206</v>
      </c>
      <c r="D1422" s="46">
        <f>VLOOKUP(시뮬레이션!B1422,시뮬레이션!$K:$Q,7,0)</f>
        <v>153.38337220892379</v>
      </c>
      <c r="F1422" s="5">
        <f t="shared" si="73"/>
        <v>42694</v>
      </c>
      <c r="G1422" s="7">
        <f>C1422*시뮬레이션!D1422*시뮬레이션!F1422</f>
        <v>40535600.066931017</v>
      </c>
      <c r="H1422" s="2">
        <f>D1422*시뮬레이션!E1422*시뮬레이션!D1422</f>
        <v>9893888.8114487771</v>
      </c>
      <c r="J1422" s="5">
        <f t="shared" si="74"/>
        <v>42694</v>
      </c>
      <c r="K1422" s="2">
        <f t="shared" si="75"/>
        <v>50429488.878379792</v>
      </c>
      <c r="L1422" s="2">
        <f>$C$2*시뮬레이션!F1422*시뮬레이션!D1422</f>
        <v>50218560.710943632</v>
      </c>
    </row>
    <row r="1423" spans="2:12" x14ac:dyDescent="0.3">
      <c r="B1423" s="1">
        <v>42695</v>
      </c>
      <c r="C1423" s="46">
        <f>VLOOKUP(시뮬레이션!B1423,시뮬레이션!$K:$Q,6,0)</f>
        <v>289.77312005543206</v>
      </c>
      <c r="D1423" s="46">
        <f>VLOOKUP(시뮬레이션!B1423,시뮬레이션!$K:$Q,7,0)</f>
        <v>153.38337220892379</v>
      </c>
      <c r="F1423" s="5">
        <f t="shared" si="73"/>
        <v>42695</v>
      </c>
      <c r="G1423" s="7">
        <f>C1423*시뮬레이션!D1423*시뮬레이션!F1423</f>
        <v>40925440.886262931</v>
      </c>
      <c r="H1423" s="2">
        <f>D1423*시뮬레이션!E1423*시뮬레이션!D1423</f>
        <v>10058846.950678088</v>
      </c>
      <c r="J1423" s="5">
        <f t="shared" si="74"/>
        <v>42695</v>
      </c>
      <c r="K1423" s="2">
        <f t="shared" si="75"/>
        <v>50984287.836941019</v>
      </c>
      <c r="L1423" s="2">
        <f>$C$2*시뮬레이션!F1423*시뮬레이션!D1423</f>
        <v>50701524.940433227</v>
      </c>
    </row>
    <row r="1424" spans="2:12" x14ac:dyDescent="0.3">
      <c r="B1424" s="1">
        <v>42696</v>
      </c>
      <c r="C1424" s="46">
        <f>VLOOKUP(시뮬레이션!B1424,시뮬레이션!$K:$Q,6,0)</f>
        <v>289.77312005543206</v>
      </c>
      <c r="D1424" s="46">
        <f>VLOOKUP(시뮬레이션!B1424,시뮬레이션!$K:$Q,7,0)</f>
        <v>153.38337220892379</v>
      </c>
      <c r="F1424" s="5">
        <f t="shared" si="73"/>
        <v>42696</v>
      </c>
      <c r="G1424" s="7">
        <f>C1424*시뮬레이션!D1424*시뮬레이션!F1424</f>
        <v>40998578.288808577</v>
      </c>
      <c r="H1424" s="2">
        <f>D1424*시뮬레이션!E1424*시뮬레이션!D1424</f>
        <v>10124182.113018874</v>
      </c>
      <c r="J1424" s="5">
        <f t="shared" si="74"/>
        <v>42696</v>
      </c>
      <c r="K1424" s="2">
        <f t="shared" si="75"/>
        <v>51122760.401827455</v>
      </c>
      <c r="L1424" s="2">
        <f>$C$2*시뮬레이션!F1424*시뮬레이션!D1424</f>
        <v>50792133.074614406</v>
      </c>
    </row>
    <row r="1425" spans="2:12" x14ac:dyDescent="0.3">
      <c r="B1425" s="1">
        <v>42697</v>
      </c>
      <c r="C1425" s="46">
        <f>VLOOKUP(시뮬레이션!B1425,시뮬레이션!$K:$Q,6,0)</f>
        <v>289.77312005543206</v>
      </c>
      <c r="D1425" s="46">
        <f>VLOOKUP(시뮬레이션!B1425,시뮬레이션!$K:$Q,7,0)</f>
        <v>153.38337220892379</v>
      </c>
      <c r="F1425" s="5">
        <f t="shared" si="73"/>
        <v>42697</v>
      </c>
      <c r="G1425" s="7">
        <f>C1425*시뮬레이션!D1425*시뮬레이션!F1425</f>
        <v>41054938.001566872</v>
      </c>
      <c r="H1425" s="2">
        <f>D1425*시뮬레이션!E1425*시뮬레이션!D1425</f>
        <v>10119857.280705152</v>
      </c>
      <c r="J1425" s="5">
        <f t="shared" si="74"/>
        <v>42697</v>
      </c>
      <c r="K1425" s="2">
        <f t="shared" si="75"/>
        <v>51174795.282272026</v>
      </c>
      <c r="L1425" s="2">
        <f>$C$2*시뮬레이션!F1425*시뮬레이션!D1425</f>
        <v>50861955.740422495</v>
      </c>
    </row>
    <row r="1426" spans="2:12" x14ac:dyDescent="0.3">
      <c r="B1426" s="1">
        <v>42698</v>
      </c>
      <c r="C1426" s="46">
        <f>VLOOKUP(시뮬레이션!B1426,시뮬레이션!$K:$Q,6,0)</f>
        <v>289.77312005543206</v>
      </c>
      <c r="D1426" s="46">
        <f>VLOOKUP(시뮬레이션!B1426,시뮬레이션!$K:$Q,7,0)</f>
        <v>153.38337220892379</v>
      </c>
      <c r="F1426" s="5">
        <f t="shared" si="73"/>
        <v>42698</v>
      </c>
      <c r="G1426" s="7">
        <f>C1426*시뮬레이션!D1426*시뮬레이션!F1426</f>
        <v>41192794.086155802</v>
      </c>
      <c r="H1426" s="2">
        <f>D1426*시뮬레이션!E1426*시뮬레이션!D1426</f>
        <v>10153838.184567766</v>
      </c>
      <c r="J1426" s="5">
        <f t="shared" si="74"/>
        <v>42698</v>
      </c>
      <c r="K1426" s="2">
        <f t="shared" si="75"/>
        <v>51346632.270723566</v>
      </c>
      <c r="L1426" s="2">
        <f>$C$2*시뮬레이션!F1426*시뮬레이션!D1426</f>
        <v>51032742.262439474</v>
      </c>
    </row>
    <row r="1427" spans="2:12" x14ac:dyDescent="0.3">
      <c r="B1427" s="1">
        <v>42699</v>
      </c>
      <c r="C1427" s="46">
        <f>VLOOKUP(시뮬레이션!B1427,시뮬레이션!$K:$Q,6,0)</f>
        <v>289.77312005543206</v>
      </c>
      <c r="D1427" s="46">
        <f>VLOOKUP(시뮬레이션!B1427,시뮬레이션!$K:$Q,7,0)</f>
        <v>153.38337220892379</v>
      </c>
      <c r="F1427" s="5">
        <f t="shared" si="73"/>
        <v>42699</v>
      </c>
      <c r="G1427" s="7">
        <f>C1427*시뮬레이션!D1427*시뮬레이션!F1427</f>
        <v>41164279.686709553</v>
      </c>
      <c r="H1427" s="2">
        <f>D1427*시뮬레이션!E1427*시뮬레이션!D1427</f>
        <v>10132167.637902169</v>
      </c>
      <c r="J1427" s="5">
        <f t="shared" si="74"/>
        <v>42699</v>
      </c>
      <c r="K1427" s="2">
        <f t="shared" si="75"/>
        <v>51296447.324611723</v>
      </c>
      <c r="L1427" s="2">
        <f>$C$2*시뮬레이션!F1427*시뮬레이션!D1427</f>
        <v>50997416.472334892</v>
      </c>
    </row>
    <row r="1428" spans="2:12" x14ac:dyDescent="0.3">
      <c r="B1428" s="1">
        <v>42700</v>
      </c>
      <c r="C1428" s="46">
        <f>VLOOKUP(시뮬레이션!B1428,시뮬레이션!$K:$Q,6,0)</f>
        <v>289.77312005543206</v>
      </c>
      <c r="D1428" s="46">
        <f>VLOOKUP(시뮬레이션!B1428,시뮬레이션!$K:$Q,7,0)</f>
        <v>153.38337220892379</v>
      </c>
      <c r="F1428" s="5">
        <f t="shared" si="73"/>
        <v>42700</v>
      </c>
      <c r="G1428" s="7">
        <f>C1428*시뮬레이션!D1428*시뮬레이션!F1428</f>
        <v>41164279.686709553</v>
      </c>
      <c r="H1428" s="2">
        <f>D1428*시뮬레이션!E1428*시뮬레이션!D1428</f>
        <v>10132167.637902169</v>
      </c>
      <c r="J1428" s="5">
        <f t="shared" si="74"/>
        <v>42700</v>
      </c>
      <c r="K1428" s="2">
        <f t="shared" si="75"/>
        <v>51296447.324611723</v>
      </c>
      <c r="L1428" s="2">
        <f>$C$2*시뮬레이션!F1428*시뮬레이션!D1428</f>
        <v>50997416.472334892</v>
      </c>
    </row>
    <row r="1429" spans="2:12" x14ac:dyDescent="0.3">
      <c r="B1429" s="1">
        <v>42701</v>
      </c>
      <c r="C1429" s="46">
        <f>VLOOKUP(시뮬레이션!B1429,시뮬레이션!$K:$Q,6,0)</f>
        <v>289.77312005543206</v>
      </c>
      <c r="D1429" s="46">
        <f>VLOOKUP(시뮬레이션!B1429,시뮬레이션!$K:$Q,7,0)</f>
        <v>153.38337220892379</v>
      </c>
      <c r="F1429" s="5">
        <f t="shared" si="73"/>
        <v>42701</v>
      </c>
      <c r="G1429" s="7">
        <f>C1429*시뮬레이션!D1429*시뮬레이션!F1429</f>
        <v>41164279.686709553</v>
      </c>
      <c r="H1429" s="2">
        <f>D1429*시뮬레이션!E1429*시뮬레이션!D1429</f>
        <v>10132167.637902169</v>
      </c>
      <c r="J1429" s="5">
        <f t="shared" si="74"/>
        <v>42701</v>
      </c>
      <c r="K1429" s="2">
        <f t="shared" si="75"/>
        <v>51296447.324611723</v>
      </c>
      <c r="L1429" s="2">
        <f>$C$2*시뮬레이션!F1429*시뮬레이션!D1429</f>
        <v>50997416.472334892</v>
      </c>
    </row>
    <row r="1430" spans="2:12" x14ac:dyDescent="0.3">
      <c r="B1430" s="1">
        <v>42702</v>
      </c>
      <c r="C1430" s="46">
        <f>VLOOKUP(시뮬레이션!B1430,시뮬레이션!$K:$Q,6,0)</f>
        <v>289.77312005543206</v>
      </c>
      <c r="D1430" s="46">
        <f>VLOOKUP(시뮬레이션!B1430,시뮬레이션!$K:$Q,7,0)</f>
        <v>153.38337220892379</v>
      </c>
      <c r="F1430" s="5">
        <f t="shared" si="73"/>
        <v>42702</v>
      </c>
      <c r="G1430" s="7">
        <f>C1430*시뮬레이션!D1430*시뮬레이션!F1430</f>
        <v>40797454.503120407</v>
      </c>
      <c r="H1430" s="2">
        <f>D1430*시뮬레이션!E1430*시뮬레이션!D1430</f>
        <v>10001663.352494508</v>
      </c>
      <c r="J1430" s="5">
        <f t="shared" si="74"/>
        <v>42702</v>
      </c>
      <c r="K1430" s="2">
        <f t="shared" si="75"/>
        <v>50799117.855614915</v>
      </c>
      <c r="L1430" s="2">
        <f>$C$2*시뮬레이션!F1430*시뮬레이션!D1430</f>
        <v>50542965.749465175</v>
      </c>
    </row>
    <row r="1431" spans="2:12" x14ac:dyDescent="0.3">
      <c r="B1431" s="1">
        <v>42703</v>
      </c>
      <c r="C1431" s="46">
        <f>VLOOKUP(시뮬레이션!B1431,시뮬레이션!$K:$Q,6,0)</f>
        <v>289.77312005543206</v>
      </c>
      <c r="D1431" s="46">
        <f>VLOOKUP(시뮬레이션!B1431,시뮬레이션!$K:$Q,7,0)</f>
        <v>153.38337220892379</v>
      </c>
      <c r="F1431" s="5">
        <f t="shared" si="73"/>
        <v>42703</v>
      </c>
      <c r="G1431" s="7">
        <f>C1431*시뮬레이션!D1431*시뮬레이션!F1431</f>
        <v>40660907.845306374</v>
      </c>
      <c r="H1431" s="2">
        <f>D1431*시뮬레이션!E1431*시뮬레이션!D1431</f>
        <v>9982363.5625962801</v>
      </c>
      <c r="J1431" s="5">
        <f t="shared" si="74"/>
        <v>42703</v>
      </c>
      <c r="K1431" s="2">
        <f t="shared" si="75"/>
        <v>50643271.407902658</v>
      </c>
      <c r="L1431" s="2">
        <f>$C$2*시뮬레이션!F1431*시뮬레이션!D1431</f>
        <v>50373801.444163464</v>
      </c>
    </row>
    <row r="1432" spans="2:12" x14ac:dyDescent="0.3">
      <c r="B1432" s="1">
        <v>42704</v>
      </c>
      <c r="C1432" s="46">
        <f>VLOOKUP(시뮬레이션!B1432,시뮬레이션!$K:$Q,6,0)</f>
        <v>289.77312005543206</v>
      </c>
      <c r="D1432" s="46">
        <f>VLOOKUP(시뮬레이션!B1432,시뮬레이션!$K:$Q,7,0)</f>
        <v>153.38337220892379</v>
      </c>
      <c r="F1432" s="5">
        <f t="shared" si="73"/>
        <v>42704</v>
      </c>
      <c r="G1432" s="7">
        <f>C1432*시뮬레이션!D1432*시뮬레이션!F1432</f>
        <v>40430011.378352731</v>
      </c>
      <c r="H1432" s="2">
        <f>D1432*시뮬레이션!E1432*시뮬레이션!D1432</f>
        <v>9881331.534487715</v>
      </c>
      <c r="J1432" s="5">
        <f t="shared" si="74"/>
        <v>42704</v>
      </c>
      <c r="K1432" s="2">
        <f t="shared" si="75"/>
        <v>50311342.912840448</v>
      </c>
      <c r="L1432" s="2">
        <f>$C$2*시뮬레이션!F1432*시뮬레이션!D1432</f>
        <v>50087749.474425554</v>
      </c>
    </row>
    <row r="1433" spans="2:12" x14ac:dyDescent="0.3">
      <c r="B1433" s="1">
        <v>42705</v>
      </c>
      <c r="C1433" s="46">
        <f>VLOOKUP(시뮬레이션!B1433,시뮬레이션!$K:$Q,6,0)</f>
        <v>289.77312005543206</v>
      </c>
      <c r="D1433" s="46">
        <f>VLOOKUP(시뮬레이션!B1433,시뮬레이션!$K:$Q,7,0)</f>
        <v>153.38337220892379</v>
      </c>
      <c r="F1433" s="5">
        <f t="shared" si="73"/>
        <v>42705</v>
      </c>
      <c r="G1433" s="7">
        <f>C1433*시뮬레이션!D1433*시뮬레이션!F1433</f>
        <v>38444069.15007703</v>
      </c>
      <c r="H1433" s="2">
        <f>D1433*시뮬레이션!E1433*시뮬레이션!D1433</f>
        <v>9417847.3054766916</v>
      </c>
      <c r="J1433" s="5">
        <f t="shared" si="74"/>
        <v>42705</v>
      </c>
      <c r="K1433" s="2">
        <f t="shared" si="75"/>
        <v>47861916.455553725</v>
      </c>
      <c r="L1433" s="2">
        <f>$C$2*시뮬레이션!F1433*시뮬레이션!D1433</f>
        <v>47627414.356790252</v>
      </c>
    </row>
    <row r="1434" spans="2:12" x14ac:dyDescent="0.3">
      <c r="B1434" s="1">
        <v>42706</v>
      </c>
      <c r="C1434" s="46">
        <f>VLOOKUP(시뮬레이션!B1434,시뮬레이션!$K:$Q,6,0)</f>
        <v>289.77312005543206</v>
      </c>
      <c r="D1434" s="46">
        <f>VLOOKUP(시뮬레이션!B1434,시뮬레이션!$K:$Q,7,0)</f>
        <v>153.38337220892379</v>
      </c>
      <c r="F1434" s="5">
        <f t="shared" si="73"/>
        <v>42706</v>
      </c>
      <c r="G1434" s="7">
        <f>C1434*시뮬레이션!D1434*시뮬레이션!F1434</f>
        <v>39055295.126311071</v>
      </c>
      <c r="H1434" s="2">
        <f>D1434*시뮬레이션!E1434*시뮬레이션!D1434</f>
        <v>9569556.010131238</v>
      </c>
      <c r="J1434" s="5">
        <f t="shared" si="74"/>
        <v>42706</v>
      </c>
      <c r="K1434" s="2">
        <f t="shared" si="75"/>
        <v>48624851.136442311</v>
      </c>
      <c r="L1434" s="2">
        <f>$C$2*시뮬레이션!F1434*시뮬레이션!D1434</f>
        <v>48384647.227277748</v>
      </c>
    </row>
    <row r="1435" spans="2:12" x14ac:dyDescent="0.3">
      <c r="B1435" s="1">
        <v>42707</v>
      </c>
      <c r="C1435" s="46">
        <f>VLOOKUP(시뮬레이션!B1435,시뮬레이션!$K:$Q,6,0)</f>
        <v>289.77312005543206</v>
      </c>
      <c r="D1435" s="46">
        <f>VLOOKUP(시뮬레이션!B1435,시뮬레이션!$K:$Q,7,0)</f>
        <v>153.38337220892379</v>
      </c>
      <c r="F1435" s="5">
        <f t="shared" si="73"/>
        <v>42707</v>
      </c>
      <c r="G1435" s="7">
        <f>C1435*시뮬레이션!D1435*시뮬레이션!F1435</f>
        <v>39055295.126311071</v>
      </c>
      <c r="H1435" s="2">
        <f>D1435*시뮬레이션!E1435*시뮬레이션!D1435</f>
        <v>9569556.010131238</v>
      </c>
      <c r="J1435" s="5">
        <f t="shared" si="74"/>
        <v>42707</v>
      </c>
      <c r="K1435" s="2">
        <f t="shared" si="75"/>
        <v>48624851.136442311</v>
      </c>
      <c r="L1435" s="2">
        <f>$C$2*시뮬레이션!F1435*시뮬레이션!D1435</f>
        <v>48384647.227277748</v>
      </c>
    </row>
    <row r="1436" spans="2:12" x14ac:dyDescent="0.3">
      <c r="B1436" s="1">
        <v>42708</v>
      </c>
      <c r="C1436" s="46">
        <f>VLOOKUP(시뮬레이션!B1436,시뮬레이션!$K:$Q,6,0)</f>
        <v>289.77312005543206</v>
      </c>
      <c r="D1436" s="46">
        <f>VLOOKUP(시뮬레이션!B1436,시뮬레이션!$K:$Q,7,0)</f>
        <v>153.38337220892379</v>
      </c>
      <c r="F1436" s="5">
        <f t="shared" si="73"/>
        <v>42708</v>
      </c>
      <c r="G1436" s="7">
        <f>C1436*시뮬레이션!D1436*시뮬레이션!F1436</f>
        <v>39055295.126311071</v>
      </c>
      <c r="H1436" s="2">
        <f>D1436*시뮬레이션!E1436*시뮬레이션!D1436</f>
        <v>9569556.010131238</v>
      </c>
      <c r="J1436" s="5">
        <f t="shared" si="74"/>
        <v>42708</v>
      </c>
      <c r="K1436" s="2">
        <f t="shared" si="75"/>
        <v>48624851.136442311</v>
      </c>
      <c r="L1436" s="2">
        <f>$C$2*시뮬레이션!F1436*시뮬레이션!D1436</f>
        <v>48384647.227277748</v>
      </c>
    </row>
    <row r="1437" spans="2:12" x14ac:dyDescent="0.3">
      <c r="B1437" s="1">
        <v>42709</v>
      </c>
      <c r="C1437" s="46">
        <f>VLOOKUP(시뮬레이션!B1437,시뮬레이션!$K:$Q,6,0)</f>
        <v>289.77312005543206</v>
      </c>
      <c r="D1437" s="46">
        <f>VLOOKUP(시뮬레이션!B1437,시뮬레이션!$K:$Q,7,0)</f>
        <v>153.38337220892379</v>
      </c>
      <c r="F1437" s="5">
        <f t="shared" si="73"/>
        <v>42709</v>
      </c>
      <c r="G1437" s="7">
        <f>C1437*시뮬레이션!D1437*시뮬레이션!F1437</f>
        <v>39596702.152793035</v>
      </c>
      <c r="H1437" s="2">
        <f>D1437*시뮬레이션!E1437*시뮬레이션!D1437</f>
        <v>9683439.8753609993</v>
      </c>
      <c r="J1437" s="5">
        <f t="shared" si="74"/>
        <v>42709</v>
      </c>
      <c r="K1437" s="2">
        <f t="shared" si="75"/>
        <v>49280142.02815403</v>
      </c>
      <c r="L1437" s="2">
        <f>$C$2*시뮬레이션!F1437*시뮬레이션!D1437</f>
        <v>49055383.113358699</v>
      </c>
    </row>
    <row r="1438" spans="2:12" x14ac:dyDescent="0.3">
      <c r="B1438" s="1">
        <v>42710</v>
      </c>
      <c r="C1438" s="46">
        <f>VLOOKUP(시뮬레이션!B1438,시뮬레이션!$K:$Q,6,0)</f>
        <v>289.77312005543206</v>
      </c>
      <c r="D1438" s="46">
        <f>VLOOKUP(시뮬레이션!B1438,시뮬레이션!$K:$Q,7,0)</f>
        <v>153.38337220892379</v>
      </c>
      <c r="F1438" s="5">
        <f t="shared" si="73"/>
        <v>42710</v>
      </c>
      <c r="G1438" s="7">
        <f>C1438*시뮬레이션!D1438*시뮬레이션!F1438</f>
        <v>40041395.314090043</v>
      </c>
      <c r="H1438" s="2">
        <f>D1438*시뮬레이션!E1438*시뮬레이션!D1438</f>
        <v>9713358.3185148519</v>
      </c>
      <c r="J1438" s="5">
        <f t="shared" si="74"/>
        <v>42710</v>
      </c>
      <c r="K1438" s="2">
        <f t="shared" si="75"/>
        <v>49754753.632604897</v>
      </c>
      <c r="L1438" s="2">
        <f>$C$2*시뮬레이션!F1438*시뮬레이션!D1438</f>
        <v>49606302.563951798</v>
      </c>
    </row>
    <row r="1439" spans="2:12" x14ac:dyDescent="0.3">
      <c r="B1439" s="1">
        <v>42711</v>
      </c>
      <c r="C1439" s="46">
        <f>VLOOKUP(시뮬레이션!B1439,시뮬레이션!$K:$Q,6,0)</f>
        <v>289.77312005543206</v>
      </c>
      <c r="D1439" s="46">
        <f>VLOOKUP(시뮬레이션!B1439,시뮬레이션!$K:$Q,7,0)</f>
        <v>153.38337220892379</v>
      </c>
      <c r="F1439" s="5">
        <f t="shared" si="73"/>
        <v>42711</v>
      </c>
      <c r="G1439" s="7">
        <f>C1439*시뮬레이션!D1439*시뮬레이션!F1439</f>
        <v>40726713.060640626</v>
      </c>
      <c r="H1439" s="2">
        <f>D1439*시뮬레이션!E1439*시뮬레이션!D1439</f>
        <v>9874788.9765722677</v>
      </c>
      <c r="J1439" s="5">
        <f t="shared" si="74"/>
        <v>42711</v>
      </c>
      <c r="K1439" s="2">
        <f t="shared" si="75"/>
        <v>50601502.037212893</v>
      </c>
      <c r="L1439" s="2">
        <f>$C$2*시뮬레이션!F1439*시뮬레이션!D1439</f>
        <v>50455325.911444165</v>
      </c>
    </row>
    <row r="1440" spans="2:12" x14ac:dyDescent="0.3">
      <c r="B1440" s="1">
        <v>42712</v>
      </c>
      <c r="C1440" s="46">
        <f>VLOOKUP(시뮬레이션!B1440,시뮬레이션!$K:$Q,6,0)</f>
        <v>289.77312005543206</v>
      </c>
      <c r="D1440" s="46">
        <f>VLOOKUP(시뮬레이션!B1440,시뮬레이션!$K:$Q,7,0)</f>
        <v>153.38337220892379</v>
      </c>
      <c r="F1440" s="5">
        <f t="shared" si="73"/>
        <v>42712</v>
      </c>
      <c r="G1440" s="7">
        <f>C1440*시뮬레이션!D1440*시뮬레이션!F1440</f>
        <v>40778227.274217293</v>
      </c>
      <c r="H1440" s="2">
        <f>D1440*시뮬레이션!E1440*시뮬레이션!D1440</f>
        <v>9864894.9987804368</v>
      </c>
      <c r="J1440" s="5">
        <f t="shared" si="74"/>
        <v>42712</v>
      </c>
      <c r="K1440" s="2">
        <f t="shared" si="75"/>
        <v>50643122.272997729</v>
      </c>
      <c r="L1440" s="2">
        <f>$C$2*시뮬레이션!F1440*시뮬레이션!D1440</f>
        <v>50519145.607161127</v>
      </c>
    </row>
    <row r="1441" spans="2:12" x14ac:dyDescent="0.3">
      <c r="B1441" s="1">
        <v>42713</v>
      </c>
      <c r="C1441" s="46">
        <f>VLOOKUP(시뮬레이션!B1441,시뮬레이션!$K:$Q,6,0)</f>
        <v>289.77312005543206</v>
      </c>
      <c r="D1441" s="46">
        <f>VLOOKUP(시뮬레이션!B1441,시뮬레이션!$K:$Q,7,0)</f>
        <v>153.38337220892379</v>
      </c>
      <c r="F1441" s="5">
        <f t="shared" si="73"/>
        <v>42713</v>
      </c>
      <c r="G1441" s="7">
        <f>C1441*시뮬레이션!D1441*시뮬레이션!F1441</f>
        <v>40891313.117844209</v>
      </c>
      <c r="H1441" s="2">
        <f>D1441*시뮬레이션!E1441*시뮬레이션!D1441</f>
        <v>10070028.986572051</v>
      </c>
      <c r="J1441" s="5">
        <f t="shared" si="74"/>
        <v>42713</v>
      </c>
      <c r="K1441" s="2">
        <f t="shared" si="75"/>
        <v>50961342.104416259</v>
      </c>
      <c r="L1441" s="2">
        <f>$C$2*시뮬레이션!F1441*시뮬레이션!D1441</f>
        <v>50659244.885187104</v>
      </c>
    </row>
    <row r="1442" spans="2:12" x14ac:dyDescent="0.3">
      <c r="B1442" s="1">
        <v>42714</v>
      </c>
      <c r="C1442" s="46">
        <f>VLOOKUP(시뮬레이션!B1442,시뮬레이션!$K:$Q,6,0)</f>
        <v>289.77312005543206</v>
      </c>
      <c r="D1442" s="46">
        <f>VLOOKUP(시뮬레이션!B1442,시뮬레이션!$K:$Q,7,0)</f>
        <v>153.38337220892379</v>
      </c>
      <c r="F1442" s="5">
        <f t="shared" si="73"/>
        <v>42714</v>
      </c>
      <c r="G1442" s="7">
        <f>C1442*시뮬레이션!D1442*시뮬레이션!F1442</f>
        <v>40891313.117844209</v>
      </c>
      <c r="H1442" s="2">
        <f>D1442*시뮬레이션!E1442*시뮬레이션!D1442</f>
        <v>10070028.986572051</v>
      </c>
      <c r="J1442" s="5">
        <f t="shared" si="74"/>
        <v>42714</v>
      </c>
      <c r="K1442" s="2">
        <f t="shared" si="75"/>
        <v>50961342.104416259</v>
      </c>
      <c r="L1442" s="2">
        <f>$C$2*시뮬레이션!F1442*시뮬레이션!D1442</f>
        <v>50659244.885187104</v>
      </c>
    </row>
    <row r="1443" spans="2:12" x14ac:dyDescent="0.3">
      <c r="B1443" s="1">
        <v>42715</v>
      </c>
      <c r="C1443" s="46">
        <f>VLOOKUP(시뮬레이션!B1443,시뮬레이션!$K:$Q,6,0)</f>
        <v>289.77312005543206</v>
      </c>
      <c r="D1443" s="46">
        <f>VLOOKUP(시뮬레이션!B1443,시뮬레이션!$K:$Q,7,0)</f>
        <v>153.38337220892379</v>
      </c>
      <c r="F1443" s="5">
        <f t="shared" si="73"/>
        <v>42715</v>
      </c>
      <c r="G1443" s="7">
        <f>C1443*시뮬레이션!D1443*시뮬레이션!F1443</f>
        <v>40891313.117844209</v>
      </c>
      <c r="H1443" s="2">
        <f>D1443*시뮬레이션!E1443*시뮬레이션!D1443</f>
        <v>10070028.986572051</v>
      </c>
      <c r="J1443" s="5">
        <f t="shared" si="74"/>
        <v>42715</v>
      </c>
      <c r="K1443" s="2">
        <f t="shared" si="75"/>
        <v>50961342.104416259</v>
      </c>
      <c r="L1443" s="2">
        <f>$C$2*시뮬레이션!F1443*시뮬레이션!D1443</f>
        <v>50659244.885187104</v>
      </c>
    </row>
    <row r="1444" spans="2:12" x14ac:dyDescent="0.3">
      <c r="B1444" s="1">
        <v>42716</v>
      </c>
      <c r="C1444" s="46">
        <f>VLOOKUP(시뮬레이션!B1444,시뮬레이션!$K:$Q,6,0)</f>
        <v>289.77312005543206</v>
      </c>
      <c r="D1444" s="46">
        <f>VLOOKUP(시뮬레이션!B1444,시뮬레이션!$K:$Q,7,0)</f>
        <v>153.38337220892379</v>
      </c>
      <c r="F1444" s="5">
        <f t="shared" si="73"/>
        <v>42716</v>
      </c>
      <c r="G1444" s="7">
        <f>C1444*시뮬레이션!D1444*시뮬레이션!F1444</f>
        <v>40651071.815496527</v>
      </c>
      <c r="H1444" s="2">
        <f>D1444*시뮬레이션!E1444*시뮬레이션!D1444</f>
        <v>10048364.651405774</v>
      </c>
      <c r="J1444" s="5">
        <f t="shared" si="74"/>
        <v>42716</v>
      </c>
      <c r="K1444" s="2">
        <f t="shared" si="75"/>
        <v>50699436.466902301</v>
      </c>
      <c r="L1444" s="2">
        <f>$C$2*시뮬레이션!F1444*시뮬레이션!D1444</f>
        <v>50361615.828079209</v>
      </c>
    </row>
    <row r="1445" spans="2:12" x14ac:dyDescent="0.3">
      <c r="B1445" s="1">
        <v>42717</v>
      </c>
      <c r="C1445" s="46">
        <f>VLOOKUP(시뮬레이션!B1445,시뮬레이션!$K:$Q,6,0)</f>
        <v>289.77312005543206</v>
      </c>
      <c r="D1445" s="46">
        <f>VLOOKUP(시뮬레이션!B1445,시뮬레이션!$K:$Q,7,0)</f>
        <v>153.38337220892379</v>
      </c>
      <c r="F1445" s="5">
        <f t="shared" si="73"/>
        <v>42717</v>
      </c>
      <c r="G1445" s="7">
        <f>C1445*시뮬레이션!D1445*시뮬레이션!F1445</f>
        <v>41065175.569989182</v>
      </c>
      <c r="H1445" s="2">
        <f>D1445*시뮬레이션!E1445*시뮬레이션!D1445</f>
        <v>10150954.774986856</v>
      </c>
      <c r="J1445" s="5">
        <f t="shared" si="74"/>
        <v>42717</v>
      </c>
      <c r="K1445" s="2">
        <f t="shared" si="75"/>
        <v>51216130.344976038</v>
      </c>
      <c r="L1445" s="2">
        <f>$C$2*시뮬레이션!F1445*시뮬레이션!D1445</f>
        <v>50874638.812845238</v>
      </c>
    </row>
    <row r="1446" spans="2:12" x14ac:dyDescent="0.3">
      <c r="B1446" s="1">
        <v>42718</v>
      </c>
      <c r="C1446" s="46">
        <f>VLOOKUP(시뮬레이션!B1446,시뮬레이션!$K:$Q,6,0)</f>
        <v>289.77312005543206</v>
      </c>
      <c r="D1446" s="46">
        <f>VLOOKUP(시뮬레이션!B1446,시뮬레이션!$K:$Q,7,0)</f>
        <v>153.38337220892379</v>
      </c>
      <c r="F1446" s="5">
        <f t="shared" si="73"/>
        <v>42718</v>
      </c>
      <c r="G1446" s="7">
        <f>C1446*시뮬레이션!D1446*시뮬레이션!F1446</f>
        <v>41137369.065573558</v>
      </c>
      <c r="H1446" s="2">
        <f>D1446*시뮬레이션!E1446*시뮬레이션!D1446</f>
        <v>10099569.774794932</v>
      </c>
      <c r="J1446" s="5">
        <f t="shared" si="74"/>
        <v>42718</v>
      </c>
      <c r="K1446" s="2">
        <f t="shared" si="75"/>
        <v>51236938.840368494</v>
      </c>
      <c r="L1446" s="2">
        <f>$C$2*시뮬레이션!F1446*시뮬레이션!D1446</f>
        <v>50964077.563843198</v>
      </c>
    </row>
    <row r="1447" spans="2:12" x14ac:dyDescent="0.3">
      <c r="B1447" s="1">
        <v>42719</v>
      </c>
      <c r="C1447" s="46">
        <f>VLOOKUP(시뮬레이션!B1447,시뮬레이션!$K:$Q,6,0)</f>
        <v>289.77312005543206</v>
      </c>
      <c r="D1447" s="46">
        <f>VLOOKUP(시뮬레이션!B1447,시뮬레이션!$K:$Q,7,0)</f>
        <v>153.38337220892379</v>
      </c>
      <c r="F1447" s="5">
        <f t="shared" si="73"/>
        <v>42719</v>
      </c>
      <c r="G1447" s="7">
        <f>C1447*시뮬레이션!D1447*시뮬레이션!F1447</f>
        <v>42144808.667505018</v>
      </c>
      <c r="H1447" s="2">
        <f>D1447*시뮬레이션!E1447*시뮬레이션!D1447</f>
        <v>10312990.107492985</v>
      </c>
      <c r="J1447" s="5">
        <f t="shared" si="74"/>
        <v>42719</v>
      </c>
      <c r="K1447" s="2">
        <f t="shared" si="75"/>
        <v>52457798.774998002</v>
      </c>
      <c r="L1447" s="2">
        <f>$C$2*시뮬레이션!F1447*시뮬레이션!D1447</f>
        <v>52212169.777321428</v>
      </c>
    </row>
    <row r="1448" spans="2:12" x14ac:dyDescent="0.3">
      <c r="B1448" s="1">
        <v>42720</v>
      </c>
      <c r="C1448" s="46">
        <f>VLOOKUP(시뮬레이션!B1448,시뮬레이션!$K:$Q,6,0)</f>
        <v>289.77312005543206</v>
      </c>
      <c r="D1448" s="46">
        <f>VLOOKUP(시뮬레이션!B1448,시뮬레이션!$K:$Q,7,0)</f>
        <v>153.38337220892379</v>
      </c>
      <c r="F1448" s="5">
        <f t="shared" si="73"/>
        <v>42720</v>
      </c>
      <c r="G1448" s="7">
        <f>C1448*시뮬레이션!D1448*시뮬레이션!F1448</f>
        <v>41915961.678897597</v>
      </c>
      <c r="H1448" s="2">
        <f>D1448*시뮬레이션!E1448*시뮬레이션!D1448</f>
        <v>10273887.675313547</v>
      </c>
      <c r="J1448" s="5">
        <f t="shared" si="74"/>
        <v>42720</v>
      </c>
      <c r="K1448" s="2">
        <f t="shared" si="75"/>
        <v>52189849.354211144</v>
      </c>
      <c r="L1448" s="2">
        <f>$C$2*시뮬레이션!F1448*시뮬레이션!D1448</f>
        <v>51928656.856039323</v>
      </c>
    </row>
    <row r="1449" spans="2:12" x14ac:dyDescent="0.3">
      <c r="B1449" s="1">
        <v>42721</v>
      </c>
      <c r="C1449" s="46">
        <f>VLOOKUP(시뮬레이션!B1449,시뮬레이션!$K:$Q,6,0)</f>
        <v>289.77312005543206</v>
      </c>
      <c r="D1449" s="46">
        <f>VLOOKUP(시뮬레이션!B1449,시뮬레이션!$K:$Q,7,0)</f>
        <v>153.38337220892379</v>
      </c>
      <c r="F1449" s="5">
        <f t="shared" si="73"/>
        <v>42721</v>
      </c>
      <c r="G1449" s="7">
        <f>C1449*시뮬레이션!D1449*시뮬레이션!F1449</f>
        <v>41915961.678897597</v>
      </c>
      <c r="H1449" s="2">
        <f>D1449*시뮬레이션!E1449*시뮬레이션!D1449</f>
        <v>10273887.675313547</v>
      </c>
      <c r="J1449" s="5">
        <f t="shared" si="74"/>
        <v>42721</v>
      </c>
      <c r="K1449" s="2">
        <f t="shared" si="75"/>
        <v>52189849.354211144</v>
      </c>
      <c r="L1449" s="2">
        <f>$C$2*시뮬레이션!F1449*시뮬레이션!D1449</f>
        <v>51928656.856039323</v>
      </c>
    </row>
    <row r="1450" spans="2:12" x14ac:dyDescent="0.3">
      <c r="B1450" s="1">
        <v>42722</v>
      </c>
      <c r="C1450" s="46">
        <f>VLOOKUP(시뮬레이션!B1450,시뮬레이션!$K:$Q,6,0)</f>
        <v>289.77312005543206</v>
      </c>
      <c r="D1450" s="46">
        <f>VLOOKUP(시뮬레이션!B1450,시뮬레이션!$K:$Q,7,0)</f>
        <v>153.38337220892379</v>
      </c>
      <c r="F1450" s="5">
        <f t="shared" si="73"/>
        <v>42722</v>
      </c>
      <c r="G1450" s="7">
        <f>C1450*시뮬레이션!D1450*시뮬레이션!F1450</f>
        <v>41915961.678897597</v>
      </c>
      <c r="H1450" s="2">
        <f>D1450*시뮬레이션!E1450*시뮬레이션!D1450</f>
        <v>10273887.675313547</v>
      </c>
      <c r="J1450" s="5">
        <f t="shared" si="74"/>
        <v>42722</v>
      </c>
      <c r="K1450" s="2">
        <f t="shared" si="75"/>
        <v>52189849.354211144</v>
      </c>
      <c r="L1450" s="2">
        <f>$C$2*시뮬레이션!F1450*시뮬레이션!D1450</f>
        <v>51928656.856039323</v>
      </c>
    </row>
    <row r="1451" spans="2:12" x14ac:dyDescent="0.3">
      <c r="B1451" s="1">
        <v>42723</v>
      </c>
      <c r="C1451" s="46">
        <f>VLOOKUP(시뮬레이션!B1451,시뮬레이션!$K:$Q,6,0)</f>
        <v>289.77312005543206</v>
      </c>
      <c r="D1451" s="46">
        <f>VLOOKUP(시뮬레이션!B1451,시뮬레이션!$K:$Q,7,0)</f>
        <v>153.38337220892379</v>
      </c>
      <c r="F1451" s="5">
        <f t="shared" si="73"/>
        <v>42723</v>
      </c>
      <c r="G1451" s="7">
        <f>C1451*시뮬레이션!D1451*시뮬레이션!F1451</f>
        <v>42451186.019158125</v>
      </c>
      <c r="H1451" s="2">
        <f>D1451*시뮬레이션!E1451*시뮬레이션!D1451</f>
        <v>10428840.320280986</v>
      </c>
      <c r="J1451" s="5">
        <f t="shared" si="74"/>
        <v>42723</v>
      </c>
      <c r="K1451" s="2">
        <f t="shared" si="75"/>
        <v>52880026.339439109</v>
      </c>
      <c r="L1451" s="2">
        <f>$C$2*시뮬레이션!F1451*시뮬레이션!D1451</f>
        <v>52591733.163802579</v>
      </c>
    </row>
    <row r="1452" spans="2:12" x14ac:dyDescent="0.3">
      <c r="B1452" s="1">
        <v>42724</v>
      </c>
      <c r="C1452" s="46">
        <f>VLOOKUP(시뮬레이션!B1452,시뮬레이션!$K:$Q,6,0)</f>
        <v>289.77312005543206</v>
      </c>
      <c r="D1452" s="46">
        <f>VLOOKUP(시뮬레이션!B1452,시뮬레이션!$K:$Q,7,0)</f>
        <v>153.38337220892379</v>
      </c>
      <c r="F1452" s="5">
        <f t="shared" si="73"/>
        <v>42724</v>
      </c>
      <c r="G1452" s="7">
        <f>C1452*시뮬레이션!D1452*시뮬레이션!F1452</f>
        <v>43082745.78090883</v>
      </c>
      <c r="H1452" s="2">
        <f>D1452*시뮬레이션!E1452*시뮬레이션!D1452</f>
        <v>10566037.206238521</v>
      </c>
      <c r="J1452" s="5">
        <f t="shared" si="74"/>
        <v>42724</v>
      </c>
      <c r="K1452" s="2">
        <f t="shared" si="75"/>
        <v>53648782.987147354</v>
      </c>
      <c r="L1452" s="2">
        <f>$C$2*시뮬레이션!F1452*시뮬레이션!D1452</f>
        <v>53374157.062442243</v>
      </c>
    </row>
    <row r="1453" spans="2:12" x14ac:dyDescent="0.3">
      <c r="B1453" s="1">
        <v>42725</v>
      </c>
      <c r="C1453" s="46">
        <f>VLOOKUP(시뮬레이션!B1453,시뮬레이션!$K:$Q,6,0)</f>
        <v>289.77312005543206</v>
      </c>
      <c r="D1453" s="46">
        <f>VLOOKUP(시뮬레이션!B1453,시뮬레이션!$K:$Q,7,0)</f>
        <v>153.38337220892379</v>
      </c>
      <c r="F1453" s="5">
        <f t="shared" si="73"/>
        <v>42725</v>
      </c>
      <c r="G1453" s="7">
        <f>C1453*시뮬레이션!D1453*시뮬레이션!F1453</f>
        <v>43002985.903477445</v>
      </c>
      <c r="H1453" s="2">
        <f>D1453*시뮬레이션!E1453*시뮬레이션!D1453</f>
        <v>10580778.663809877</v>
      </c>
      <c r="J1453" s="5">
        <f t="shared" si="74"/>
        <v>42725</v>
      </c>
      <c r="K1453" s="2">
        <f t="shared" si="75"/>
        <v>53583764.567287326</v>
      </c>
      <c r="L1453" s="2">
        <f>$C$2*시뮬레이션!F1453*시뮬레이션!D1453</f>
        <v>53275344.506553799</v>
      </c>
    </row>
    <row r="1454" spans="2:12" x14ac:dyDescent="0.3">
      <c r="B1454" s="1">
        <v>42726</v>
      </c>
      <c r="C1454" s="46">
        <f>VLOOKUP(시뮬레이션!B1454,시뮬레이션!$K:$Q,6,0)</f>
        <v>289.77312005543206</v>
      </c>
      <c r="D1454" s="46">
        <f>VLOOKUP(시뮬레이션!B1454,시뮬레이션!$K:$Q,7,0)</f>
        <v>153.38337220892379</v>
      </c>
      <c r="F1454" s="5">
        <f t="shared" si="73"/>
        <v>42726</v>
      </c>
      <c r="G1454" s="7">
        <f>C1454*시뮬레이션!D1454*시뮬레이션!F1454</f>
        <v>43396956.656248331</v>
      </c>
      <c r="H1454" s="2">
        <f>D1454*시뮬레이션!E1454*시뮬레이션!D1454</f>
        <v>10650648.759844108</v>
      </c>
      <c r="J1454" s="5">
        <f t="shared" si="74"/>
        <v>42726</v>
      </c>
      <c r="K1454" s="2">
        <f t="shared" si="75"/>
        <v>54047605.41609244</v>
      </c>
      <c r="L1454" s="2">
        <f>$C$2*시뮬레이션!F1454*시뮬레이션!D1454</f>
        <v>53763425.209286533</v>
      </c>
    </row>
    <row r="1455" spans="2:12" x14ac:dyDescent="0.3">
      <c r="B1455" s="1">
        <v>42727</v>
      </c>
      <c r="C1455" s="46">
        <f>VLOOKUP(시뮬레이션!B1455,시뮬레이션!$K:$Q,6,0)</f>
        <v>289.77312005543206</v>
      </c>
      <c r="D1455" s="46">
        <f>VLOOKUP(시뮬레이션!B1455,시뮬레이션!$K:$Q,7,0)</f>
        <v>153.38337220892379</v>
      </c>
      <c r="F1455" s="5">
        <f t="shared" si="73"/>
        <v>42727</v>
      </c>
      <c r="G1455" s="7">
        <f>C1455*시뮬레이션!D1455*시뮬레이션!F1455</f>
        <v>43755024.345580481</v>
      </c>
      <c r="H1455" s="2">
        <f>D1455*시뮬레이션!E1455*시뮬레이션!D1455</f>
        <v>10740621.841543855</v>
      </c>
      <c r="J1455" s="5">
        <f t="shared" si="74"/>
        <v>42727</v>
      </c>
      <c r="K1455" s="2">
        <f t="shared" si="75"/>
        <v>54495646.187124334</v>
      </c>
      <c r="L1455" s="2">
        <f>$C$2*시뮬레이션!F1455*시뮬레이션!D1455</f>
        <v>54207026.487315312</v>
      </c>
    </row>
    <row r="1456" spans="2:12" x14ac:dyDescent="0.3">
      <c r="B1456" s="1">
        <v>42728</v>
      </c>
      <c r="C1456" s="46">
        <f>VLOOKUP(시뮬레이션!B1456,시뮬레이션!$K:$Q,6,0)</f>
        <v>289.77312005543206</v>
      </c>
      <c r="D1456" s="46">
        <f>VLOOKUP(시뮬레이션!B1456,시뮬레이션!$K:$Q,7,0)</f>
        <v>153.38337220892379</v>
      </c>
      <c r="F1456" s="5">
        <f t="shared" si="73"/>
        <v>42728</v>
      </c>
      <c r="G1456" s="7">
        <f>C1456*시뮬레이션!D1456*시뮬레이션!F1456</f>
        <v>43755024.345580481</v>
      </c>
      <c r="H1456" s="2">
        <f>D1456*시뮬레이션!E1456*시뮬레이션!D1456</f>
        <v>10740621.841543855</v>
      </c>
      <c r="J1456" s="5">
        <f t="shared" si="74"/>
        <v>42728</v>
      </c>
      <c r="K1456" s="2">
        <f t="shared" si="75"/>
        <v>54495646.187124334</v>
      </c>
      <c r="L1456" s="2">
        <f>$C$2*시뮬레이션!F1456*시뮬레이션!D1456</f>
        <v>54207026.487315312</v>
      </c>
    </row>
    <row r="1457" spans="2:12" x14ac:dyDescent="0.3">
      <c r="B1457" s="1">
        <v>42729</v>
      </c>
      <c r="C1457" s="46">
        <f>VLOOKUP(시뮬레이션!B1457,시뮬레이션!$K:$Q,6,0)</f>
        <v>289.77312005543206</v>
      </c>
      <c r="D1457" s="46">
        <f>VLOOKUP(시뮬레이션!B1457,시뮬레이션!$K:$Q,7,0)</f>
        <v>153.38337220892379</v>
      </c>
      <c r="F1457" s="5">
        <f t="shared" si="73"/>
        <v>42729</v>
      </c>
      <c r="G1457" s="7">
        <f>C1457*시뮬레이션!D1457*시뮬레이션!F1457</f>
        <v>43755024.345580481</v>
      </c>
      <c r="H1457" s="2">
        <f>D1457*시뮬레이션!E1457*시뮬레이션!D1457</f>
        <v>10740621.841543855</v>
      </c>
      <c r="J1457" s="5">
        <f t="shared" si="74"/>
        <v>42729</v>
      </c>
      <c r="K1457" s="2">
        <f t="shared" si="75"/>
        <v>54495646.187124334</v>
      </c>
      <c r="L1457" s="2">
        <f>$C$2*시뮬레이션!F1457*시뮬레이션!D1457</f>
        <v>54207026.487315312</v>
      </c>
    </row>
    <row r="1458" spans="2:12" x14ac:dyDescent="0.3">
      <c r="B1458" s="1">
        <v>42730</v>
      </c>
      <c r="C1458" s="46">
        <f>VLOOKUP(시뮬레이션!B1458,시뮬레이션!$K:$Q,6,0)</f>
        <v>289.77312005543206</v>
      </c>
      <c r="D1458" s="46">
        <f>VLOOKUP(시뮬레이션!B1458,시뮬레이션!$K:$Q,7,0)</f>
        <v>153.38337220892379</v>
      </c>
      <c r="F1458" s="5">
        <f t="shared" si="73"/>
        <v>42730</v>
      </c>
      <c r="G1458" s="7">
        <f>C1458*시뮬레이션!D1458*시뮬레이션!F1458</f>
        <v>43700461.515939638</v>
      </c>
      <c r="H1458" s="2">
        <f>D1458*시뮬레이션!E1458*시뮬레이션!D1458</f>
        <v>10727228.208960127</v>
      </c>
      <c r="J1458" s="5">
        <f t="shared" si="74"/>
        <v>42730</v>
      </c>
      <c r="K1458" s="2">
        <f t="shared" si="75"/>
        <v>54427689.724899769</v>
      </c>
      <c r="L1458" s="2">
        <f>$C$2*시뮬레이션!F1458*시뮬레이션!D1458</f>
        <v>54139429.935929492</v>
      </c>
    </row>
    <row r="1459" spans="2:12" x14ac:dyDescent="0.3">
      <c r="B1459" s="1">
        <v>42731</v>
      </c>
      <c r="C1459" s="46">
        <f>VLOOKUP(시뮬레이션!B1459,시뮬레이션!$K:$Q,6,0)</f>
        <v>289.77312005543206</v>
      </c>
      <c r="D1459" s="46">
        <f>VLOOKUP(시뮬레이션!B1459,시뮬레이션!$K:$Q,7,0)</f>
        <v>153.38337220892379</v>
      </c>
      <c r="F1459" s="5">
        <f t="shared" si="73"/>
        <v>42731</v>
      </c>
      <c r="G1459" s="7">
        <f>C1459*시뮬레이션!D1459*시뮬레이션!F1459</f>
        <v>44465424.476697996</v>
      </c>
      <c r="H1459" s="2">
        <f>D1459*시뮬레이션!E1459*시뮬레이션!D1459</f>
        <v>10876968.205917727</v>
      </c>
      <c r="J1459" s="5">
        <f t="shared" si="74"/>
        <v>42731</v>
      </c>
      <c r="K1459" s="2">
        <f t="shared" si="75"/>
        <v>55342392.682615727</v>
      </c>
      <c r="L1459" s="2">
        <f>$C$2*시뮬레이션!F1459*시뮬레이션!D1459</f>
        <v>55087123.785854906</v>
      </c>
    </row>
    <row r="1460" spans="2:12" x14ac:dyDescent="0.3">
      <c r="B1460" s="1">
        <v>42732</v>
      </c>
      <c r="C1460" s="46">
        <f>VLOOKUP(시뮬레이션!B1460,시뮬레이션!$K:$Q,6,0)</f>
        <v>289.77312005543206</v>
      </c>
      <c r="D1460" s="46">
        <f>VLOOKUP(시뮬레이션!B1460,시뮬레이션!$K:$Q,7,0)</f>
        <v>153.38337220892379</v>
      </c>
      <c r="F1460" s="5">
        <f t="shared" si="73"/>
        <v>42732</v>
      </c>
      <c r="G1460" s="7">
        <f>C1460*시뮬레이션!D1460*시뮬레이션!F1460</f>
        <v>43673823.165627249</v>
      </c>
      <c r="H1460" s="2">
        <f>D1460*시뮬레이션!E1460*시뮬레이션!D1460</f>
        <v>10708713.516501982</v>
      </c>
      <c r="J1460" s="5">
        <f t="shared" si="74"/>
        <v>42732</v>
      </c>
      <c r="K1460" s="2">
        <f t="shared" si="75"/>
        <v>54382536.682129234</v>
      </c>
      <c r="L1460" s="2">
        <f>$C$2*시뮬레이션!F1460*시뮬레이션!D1460</f>
        <v>54106428.337083206</v>
      </c>
    </row>
    <row r="1461" spans="2:12" x14ac:dyDescent="0.3">
      <c r="B1461" s="1">
        <v>42733</v>
      </c>
      <c r="C1461" s="46">
        <f>VLOOKUP(시뮬레이션!B1461,시뮬레이션!$K:$Q,6,0)</f>
        <v>289.77312005543206</v>
      </c>
      <c r="D1461" s="46">
        <f>VLOOKUP(시뮬레이션!B1461,시뮬레이션!$K:$Q,7,0)</f>
        <v>153.38337220892379</v>
      </c>
      <c r="F1461" s="5">
        <f t="shared" si="73"/>
        <v>42733</v>
      </c>
      <c r="G1461" s="7">
        <f>C1461*시뮬레이션!D1461*시뮬레이션!F1461</f>
        <v>43626723.413716115</v>
      </c>
      <c r="H1461" s="2">
        <f>D1461*시뮬레이션!E1461*시뮬레이션!D1461</f>
        <v>10701138.976085387</v>
      </c>
      <c r="J1461" s="5">
        <f t="shared" si="74"/>
        <v>42733</v>
      </c>
      <c r="K1461" s="2">
        <f t="shared" si="75"/>
        <v>54327862.389801502</v>
      </c>
      <c r="L1461" s="2">
        <f>$C$2*시뮬레이션!F1461*시뮬레이션!D1461</f>
        <v>54048077.609650679</v>
      </c>
    </row>
    <row r="1462" spans="2:12" x14ac:dyDescent="0.3">
      <c r="B1462" s="1">
        <v>42734</v>
      </c>
      <c r="C1462" s="46">
        <f>VLOOKUP(시뮬레이션!B1462,시뮬레이션!$K:$Q,6,0)</f>
        <v>289.77312005543206</v>
      </c>
      <c r="D1462" s="46">
        <f>VLOOKUP(시뮬레이션!B1462,시뮬레이션!$K:$Q,7,0)</f>
        <v>153.38337220892379</v>
      </c>
      <c r="F1462" s="5">
        <f t="shared" si="73"/>
        <v>42734</v>
      </c>
      <c r="G1462" s="7">
        <f>C1462*시뮬레이션!D1462*시뮬레이션!F1462</f>
        <v>42951235.437875986</v>
      </c>
      <c r="H1462" s="2">
        <f>D1462*시뮬레이션!E1462*시뮬레이션!D1462</f>
        <v>10547344.640452046</v>
      </c>
      <c r="J1462" s="5">
        <f t="shared" si="74"/>
        <v>42734</v>
      </c>
      <c r="K1462" s="2">
        <f t="shared" si="75"/>
        <v>53498580.078328028</v>
      </c>
      <c r="L1462" s="2">
        <f>$C$2*시뮬레이션!F1462*시뮬레이션!D1462</f>
        <v>53211232.123997845</v>
      </c>
    </row>
    <row r="1463" spans="2:12" x14ac:dyDescent="0.3">
      <c r="B1463" s="1">
        <v>42735</v>
      </c>
      <c r="C1463" s="46">
        <f>VLOOKUP(시뮬레이션!B1463,시뮬레이션!$K:$Q,6,0)</f>
        <v>289.77312005543206</v>
      </c>
      <c r="D1463" s="46">
        <f>VLOOKUP(시뮬레이션!B1463,시뮬레이션!$K:$Q,7,0)</f>
        <v>153.38337220892379</v>
      </c>
      <c r="F1463" s="5">
        <f t="shared" si="73"/>
        <v>42735</v>
      </c>
      <c r="G1463" s="7">
        <f>C1463*시뮬레이션!D1463*시뮬레이션!F1463</f>
        <v>42951235.437875986</v>
      </c>
      <c r="H1463" s="2">
        <f>D1463*시뮬레이션!E1463*시뮬레이션!D1463</f>
        <v>10547344.640452046</v>
      </c>
      <c r="J1463" s="5">
        <f t="shared" si="74"/>
        <v>42735</v>
      </c>
      <c r="K1463" s="2">
        <f t="shared" si="75"/>
        <v>53498580.078328028</v>
      </c>
      <c r="L1463" s="2">
        <f>$C$2*시뮬레이션!F1463*시뮬레이션!D1463</f>
        <v>53211232.123997845</v>
      </c>
    </row>
    <row r="1464" spans="2:12" x14ac:dyDescent="0.3">
      <c r="B1464" s="1">
        <v>42736</v>
      </c>
      <c r="C1464" s="46">
        <f>VLOOKUP(시뮬레이션!B1464,시뮬레이션!$K:$Q,6,0)</f>
        <v>343.26251144633227</v>
      </c>
      <c r="D1464" s="46">
        <f>VLOOKUP(시뮬레이션!B1464,시뮬레이션!$K:$Q,7,0)</f>
        <v>37.506361352450995</v>
      </c>
      <c r="F1464" s="5">
        <f t="shared" si="73"/>
        <v>42736</v>
      </c>
      <c r="G1464" s="7">
        <f>C1464*시뮬레이션!D1464*시뮬레이션!F1464</f>
        <v>50879629.357297383</v>
      </c>
      <c r="H1464" s="2">
        <f>D1464*시뮬레이션!E1464*시뮬레이션!D1464</f>
        <v>2579109.5455561792</v>
      </c>
      <c r="J1464" s="5">
        <f t="shared" si="74"/>
        <v>42736</v>
      </c>
      <c r="K1464" s="2">
        <f t="shared" si="75"/>
        <v>53458738.902853563</v>
      </c>
      <c r="L1464" s="2">
        <f>$C$2*시뮬레이션!F1464*시뮬레이션!D1464</f>
        <v>53211232.123997845</v>
      </c>
    </row>
    <row r="1465" spans="2:12" x14ac:dyDescent="0.3">
      <c r="B1465" s="1">
        <v>42737</v>
      </c>
      <c r="C1465" s="46">
        <f>VLOOKUP(시뮬레이션!B1465,시뮬레이션!$K:$Q,6,0)</f>
        <v>343.26251144633227</v>
      </c>
      <c r="D1465" s="46">
        <f>VLOOKUP(시뮬레이션!B1465,시뮬레이션!$K:$Q,7,0)</f>
        <v>37.506361352450995</v>
      </c>
      <c r="F1465" s="5">
        <f t="shared" si="73"/>
        <v>42737</v>
      </c>
      <c r="G1465" s="7">
        <f>C1465*시뮬레이션!D1465*시뮬레이션!F1465</f>
        <v>50884263.126591906</v>
      </c>
      <c r="H1465" s="2">
        <f>D1465*시뮬레이션!E1465*시뮬레이션!D1465</f>
        <v>2579344.4332464072</v>
      </c>
      <c r="J1465" s="5">
        <f t="shared" si="74"/>
        <v>42737</v>
      </c>
      <c r="K1465" s="2">
        <f t="shared" si="75"/>
        <v>53463607.55983831</v>
      </c>
      <c r="L1465" s="2">
        <f>$C$2*시뮬레이션!F1465*시뮬레이션!D1465</f>
        <v>53216078.239754871</v>
      </c>
    </row>
    <row r="1466" spans="2:12" x14ac:dyDescent="0.3">
      <c r="B1466" s="1">
        <v>42738</v>
      </c>
      <c r="C1466" s="46">
        <f>VLOOKUP(시뮬레이션!B1466,시뮬레이션!$K:$Q,6,0)</f>
        <v>343.26251144633227</v>
      </c>
      <c r="D1466" s="46">
        <f>VLOOKUP(시뮬레이션!B1466,시뮬레이션!$K:$Q,7,0)</f>
        <v>37.506361352450995</v>
      </c>
      <c r="F1466" s="5">
        <f t="shared" si="73"/>
        <v>42738</v>
      </c>
      <c r="G1466" s="7">
        <f>C1466*시뮬레이션!D1466*시뮬레이션!F1466</f>
        <v>50685853.550435789</v>
      </c>
      <c r="H1466" s="2">
        <f>D1466*시뮬레이션!E1466*시뮬레이션!D1466</f>
        <v>2576336.8722983832</v>
      </c>
      <c r="J1466" s="5">
        <f t="shared" si="74"/>
        <v>42738</v>
      </c>
      <c r="K1466" s="2">
        <f t="shared" si="75"/>
        <v>53262190.422734171</v>
      </c>
      <c r="L1466" s="2">
        <f>$C$2*시뮬레이션!F1466*시뮬레이션!D1466</f>
        <v>53008576.374158978</v>
      </c>
    </row>
    <row r="1467" spans="2:12" x14ac:dyDescent="0.3">
      <c r="B1467" s="1">
        <v>42739</v>
      </c>
      <c r="C1467" s="46">
        <f>VLOOKUP(시뮬레이션!B1467,시뮬레이션!$K:$Q,6,0)</f>
        <v>343.26251144633227</v>
      </c>
      <c r="D1467" s="46">
        <f>VLOOKUP(시뮬레이션!B1467,시뮬레이션!$K:$Q,7,0)</f>
        <v>37.506361352450995</v>
      </c>
      <c r="F1467" s="5">
        <f t="shared" si="73"/>
        <v>42739</v>
      </c>
      <c r="G1467" s="7">
        <f>C1467*시뮬레이션!D1467*시뮬레이션!F1467</f>
        <v>50958497.55788479</v>
      </c>
      <c r="H1467" s="2">
        <f>D1467*시뮬레이션!E1467*시뮬레이션!D1467</f>
        <v>2577872.3293676334</v>
      </c>
      <c r="J1467" s="5">
        <f t="shared" si="74"/>
        <v>42739</v>
      </c>
      <c r="K1467" s="2">
        <f t="shared" si="75"/>
        <v>53536369.88725242</v>
      </c>
      <c r="L1467" s="2">
        <f>$C$2*시뮬레이션!F1467*시뮬레이션!D1467</f>
        <v>53293714.527695954</v>
      </c>
    </row>
    <row r="1468" spans="2:12" x14ac:dyDescent="0.3">
      <c r="B1468" s="1">
        <v>42740</v>
      </c>
      <c r="C1468" s="46">
        <f>VLOOKUP(시뮬레이션!B1468,시뮬레이션!$K:$Q,6,0)</f>
        <v>343.26251144633227</v>
      </c>
      <c r="D1468" s="46">
        <f>VLOOKUP(시뮬레이션!B1468,시뮬레이션!$K:$Q,7,0)</f>
        <v>37.506361352450995</v>
      </c>
      <c r="F1468" s="5">
        <f t="shared" si="73"/>
        <v>42740</v>
      </c>
      <c r="G1468" s="7">
        <f>C1468*시뮬레이션!D1468*시뮬레이션!F1468</f>
        <v>49681043.135153428</v>
      </c>
      <c r="H1468" s="2">
        <f>D1468*시뮬레이션!E1468*시뮬레이션!D1468</f>
        <v>2515989.6250744662</v>
      </c>
      <c r="J1468" s="5">
        <f t="shared" si="74"/>
        <v>42740</v>
      </c>
      <c r="K1468" s="2">
        <f t="shared" si="75"/>
        <v>52197032.760227896</v>
      </c>
      <c r="L1468" s="2">
        <f>$C$2*시뮬레이션!F1468*시뮬레이션!D1468</f>
        <v>51957719.657559641</v>
      </c>
    </row>
    <row r="1469" spans="2:12" x14ac:dyDescent="0.3">
      <c r="B1469" s="1">
        <v>42741</v>
      </c>
      <c r="C1469" s="46">
        <f>VLOOKUP(시뮬레이션!B1469,시뮬레이션!$K:$Q,6,0)</f>
        <v>343.26251144633227</v>
      </c>
      <c r="D1469" s="46">
        <f>VLOOKUP(시뮬레이션!B1469,시뮬레이션!$K:$Q,7,0)</f>
        <v>37.506361352450995</v>
      </c>
      <c r="F1469" s="5">
        <f t="shared" si="73"/>
        <v>42741</v>
      </c>
      <c r="G1469" s="7">
        <f>C1469*시뮬레이션!D1469*시뮬레이션!F1469</f>
        <v>50360963.13512709</v>
      </c>
      <c r="H1469" s="2">
        <f>D1469*시뮬레이션!E1469*시뮬레이션!D1469</f>
        <v>2549490.4864789722</v>
      </c>
      <c r="J1469" s="5">
        <f t="shared" si="74"/>
        <v>42741</v>
      </c>
      <c r="K1469" s="2">
        <f t="shared" si="75"/>
        <v>52910453.621606059</v>
      </c>
      <c r="L1469" s="2">
        <f>$C$2*시뮬레이션!F1469*시뮬레이션!D1469</f>
        <v>52668797.576195426</v>
      </c>
    </row>
    <row r="1470" spans="2:12" x14ac:dyDescent="0.3">
      <c r="B1470" s="1">
        <v>42742</v>
      </c>
      <c r="C1470" s="46">
        <f>VLOOKUP(시뮬레이션!B1470,시뮬레이션!$K:$Q,6,0)</f>
        <v>343.26251144633227</v>
      </c>
      <c r="D1470" s="46">
        <f>VLOOKUP(시뮬레이션!B1470,시뮬레이션!$K:$Q,7,0)</f>
        <v>37.506361352450995</v>
      </c>
      <c r="F1470" s="5">
        <f t="shared" si="73"/>
        <v>42742</v>
      </c>
      <c r="G1470" s="7">
        <f>C1470*시뮬레이션!D1470*시뮬레이션!F1470</f>
        <v>50360963.13512709</v>
      </c>
      <c r="H1470" s="2">
        <f>D1470*시뮬레이션!E1470*시뮬레이션!D1470</f>
        <v>2549490.4864789722</v>
      </c>
      <c r="J1470" s="5">
        <f t="shared" si="74"/>
        <v>42742</v>
      </c>
      <c r="K1470" s="2">
        <f t="shared" si="75"/>
        <v>52910453.621606059</v>
      </c>
      <c r="L1470" s="2">
        <f>$C$2*시뮬레이션!F1470*시뮬레이션!D1470</f>
        <v>52668797.576195426</v>
      </c>
    </row>
    <row r="1471" spans="2:12" x14ac:dyDescent="0.3">
      <c r="B1471" s="1">
        <v>42743</v>
      </c>
      <c r="C1471" s="46">
        <f>VLOOKUP(시뮬레이션!B1471,시뮬레이션!$K:$Q,6,0)</f>
        <v>343.26251144633227</v>
      </c>
      <c r="D1471" s="46">
        <f>VLOOKUP(시뮬레이션!B1471,시뮬레이션!$K:$Q,7,0)</f>
        <v>37.506361352450995</v>
      </c>
      <c r="F1471" s="5">
        <f t="shared" si="73"/>
        <v>42743</v>
      </c>
      <c r="G1471" s="7">
        <f>C1471*시뮬레이션!D1471*시뮬레이션!F1471</f>
        <v>50360963.13512709</v>
      </c>
      <c r="H1471" s="2">
        <f>D1471*시뮬레이션!E1471*시뮬레이션!D1471</f>
        <v>2549490.4864789722</v>
      </c>
      <c r="J1471" s="5">
        <f t="shared" si="74"/>
        <v>42743</v>
      </c>
      <c r="K1471" s="2">
        <f t="shared" si="75"/>
        <v>52910453.621606059</v>
      </c>
      <c r="L1471" s="2">
        <f>$C$2*시뮬레이션!F1471*시뮬레이션!D1471</f>
        <v>52668797.576195426</v>
      </c>
    </row>
    <row r="1472" spans="2:12" x14ac:dyDescent="0.3">
      <c r="B1472" s="1">
        <v>42744</v>
      </c>
      <c r="C1472" s="46">
        <f>VLOOKUP(시뮬레이션!B1472,시뮬레이션!$K:$Q,6,0)</f>
        <v>343.26251144633227</v>
      </c>
      <c r="D1472" s="46">
        <f>VLOOKUP(시뮬레이션!B1472,시뮬레이션!$K:$Q,7,0)</f>
        <v>37.506361352450995</v>
      </c>
      <c r="F1472" s="5">
        <f t="shared" si="73"/>
        <v>42744</v>
      </c>
      <c r="G1472" s="7">
        <f>C1472*시뮬레이션!D1472*시뮬레이션!F1472</f>
        <v>51547734.63921582</v>
      </c>
      <c r="H1472" s="2">
        <f>D1472*시뮬레이션!E1472*시뮬레이션!D1472</f>
        <v>2601984.4835468833</v>
      </c>
      <c r="J1472" s="5">
        <f t="shared" si="74"/>
        <v>42744</v>
      </c>
      <c r="K1472" s="2">
        <f t="shared" si="75"/>
        <v>54149719.122762702</v>
      </c>
      <c r="L1472" s="2">
        <f>$C$2*시뮬레이션!F1472*시뮬레이션!D1472</f>
        <v>53909953.90496406</v>
      </c>
    </row>
    <row r="1473" spans="2:12" x14ac:dyDescent="0.3">
      <c r="B1473" s="1">
        <v>42745</v>
      </c>
      <c r="C1473" s="46">
        <f>VLOOKUP(시뮬레이션!B1473,시뮬레이션!$K:$Q,6,0)</f>
        <v>343.26251144633227</v>
      </c>
      <c r="D1473" s="46">
        <f>VLOOKUP(시뮬레이션!B1473,시뮬레이션!$K:$Q,7,0)</f>
        <v>37.506361352450995</v>
      </c>
      <c r="F1473" s="5">
        <f t="shared" si="73"/>
        <v>42745</v>
      </c>
      <c r="G1473" s="7">
        <f>C1473*시뮬레이션!D1473*시뮬레이션!F1473</f>
        <v>51229900.46539741</v>
      </c>
      <c r="H1473" s="2">
        <f>D1473*시뮬레이션!E1473*시뮬레이션!D1473</f>
        <v>2594151.0450245123</v>
      </c>
      <c r="J1473" s="5">
        <f t="shared" si="74"/>
        <v>42745</v>
      </c>
      <c r="K1473" s="2">
        <f t="shared" si="75"/>
        <v>53824051.510421924</v>
      </c>
      <c r="L1473" s="2">
        <f>$C$2*시뮬레이션!F1473*시뮬레이션!D1473</f>
        <v>53577554.70682475</v>
      </c>
    </row>
    <row r="1474" spans="2:12" x14ac:dyDescent="0.3">
      <c r="B1474" s="1">
        <v>42746</v>
      </c>
      <c r="C1474" s="46">
        <f>VLOOKUP(시뮬레이션!B1474,시뮬레이션!$K:$Q,6,0)</f>
        <v>343.26251144633227</v>
      </c>
      <c r="D1474" s="46">
        <f>VLOOKUP(시뮬레이션!B1474,시뮬레이션!$K:$Q,7,0)</f>
        <v>37.506361352450995</v>
      </c>
      <c r="F1474" s="5">
        <f t="shared" si="73"/>
        <v>42746</v>
      </c>
      <c r="G1474" s="7">
        <f>C1474*시뮬레이션!D1474*시뮬레이션!F1474</f>
        <v>51460068.448828779</v>
      </c>
      <c r="H1474" s="2">
        <f>D1474*시뮬레이션!E1474*시뮬레이션!D1474</f>
        <v>2601033.1368477936</v>
      </c>
      <c r="J1474" s="5">
        <f t="shared" si="74"/>
        <v>42746</v>
      </c>
      <c r="K1474" s="2">
        <f t="shared" si="75"/>
        <v>54061101.585676573</v>
      </c>
      <c r="L1474" s="2">
        <f>$C$2*시뮬레이션!F1474*시뮬레이션!D1474</f>
        <v>53818270.336018354</v>
      </c>
    </row>
    <row r="1475" spans="2:12" x14ac:dyDescent="0.3">
      <c r="B1475" s="1">
        <v>42747</v>
      </c>
      <c r="C1475" s="46">
        <f>VLOOKUP(시뮬레이션!B1475,시뮬레이션!$K:$Q,6,0)</f>
        <v>343.26251144633227</v>
      </c>
      <c r="D1475" s="46">
        <f>VLOOKUP(시뮬레이션!B1475,시뮬레이션!$K:$Q,7,0)</f>
        <v>37.506361352450995</v>
      </c>
      <c r="F1475" s="5">
        <f t="shared" ref="F1475:F1538" si="76">B1475</f>
        <v>42747</v>
      </c>
      <c r="G1475" s="7">
        <f>C1475*시뮬레이션!D1475*시뮬레이션!F1475</f>
        <v>50539634.155740008</v>
      </c>
      <c r="H1475" s="2">
        <f>D1475*시뮬레이션!E1475*시뮬레이션!D1475</f>
        <v>2563807.9352758429</v>
      </c>
      <c r="J1475" s="5">
        <f t="shared" ref="J1475:J1538" si="77">B1475</f>
        <v>42747</v>
      </c>
      <c r="K1475" s="2">
        <f t="shared" ref="K1475:K1538" si="78">SUM(G1475:H1475)</f>
        <v>53103442.091015853</v>
      </c>
      <c r="L1475" s="2">
        <f>$C$2*시뮬레이션!F1475*시뮬레이션!D1475</f>
        <v>52855656.349967167</v>
      </c>
    </row>
    <row r="1476" spans="2:12" x14ac:dyDescent="0.3">
      <c r="B1476" s="1">
        <v>42748</v>
      </c>
      <c r="C1476" s="46">
        <f>VLOOKUP(시뮬레이션!B1476,시뮬레이션!$K:$Q,6,0)</f>
        <v>343.26251144633227</v>
      </c>
      <c r="D1476" s="46">
        <f>VLOOKUP(시뮬레이션!B1476,시뮬레이션!$K:$Q,7,0)</f>
        <v>37.506361352450995</v>
      </c>
      <c r="F1476" s="5">
        <f t="shared" si="76"/>
        <v>42748</v>
      </c>
      <c r="G1476" s="7">
        <f>C1476*시뮬레이션!D1476*시뮬레이션!F1476</f>
        <v>50439762.889169723</v>
      </c>
      <c r="H1476" s="2">
        <f>D1476*시뮬레이션!E1476*시뮬레이션!D1476</f>
        <v>2557288.8227743134</v>
      </c>
      <c r="J1476" s="5">
        <f t="shared" si="77"/>
        <v>42748</v>
      </c>
      <c r="K1476" s="2">
        <f t="shared" si="78"/>
        <v>52997051.711944036</v>
      </c>
      <c r="L1476" s="2">
        <f>$C$2*시뮬레이션!F1476*시뮬레이션!D1476</f>
        <v>52751208.396726988</v>
      </c>
    </row>
    <row r="1477" spans="2:12" x14ac:dyDescent="0.3">
      <c r="B1477" s="1">
        <v>42749</v>
      </c>
      <c r="C1477" s="46">
        <f>VLOOKUP(시뮬레이션!B1477,시뮬레이션!$K:$Q,6,0)</f>
        <v>343.26251144633227</v>
      </c>
      <c r="D1477" s="46">
        <f>VLOOKUP(시뮬레이션!B1477,시뮬레이션!$K:$Q,7,0)</f>
        <v>37.506361352450995</v>
      </c>
      <c r="F1477" s="5">
        <f t="shared" si="76"/>
        <v>42749</v>
      </c>
      <c r="G1477" s="7">
        <f>C1477*시뮬레이션!D1477*시뮬레이션!F1477</f>
        <v>50439762.889169723</v>
      </c>
      <c r="H1477" s="2">
        <f>D1477*시뮬레이션!E1477*시뮬레이션!D1477</f>
        <v>2557288.8227743134</v>
      </c>
      <c r="J1477" s="5">
        <f t="shared" si="77"/>
        <v>42749</v>
      </c>
      <c r="K1477" s="2">
        <f t="shared" si="78"/>
        <v>52997051.711944036</v>
      </c>
      <c r="L1477" s="2">
        <f>$C$2*시뮬레이션!F1477*시뮬레이션!D1477</f>
        <v>52751208.396726988</v>
      </c>
    </row>
    <row r="1478" spans="2:12" x14ac:dyDescent="0.3">
      <c r="B1478" s="1">
        <v>42750</v>
      </c>
      <c r="C1478" s="46">
        <f>VLOOKUP(시뮬레이션!B1478,시뮬레이션!$K:$Q,6,0)</f>
        <v>343.26251144633227</v>
      </c>
      <c r="D1478" s="46">
        <f>VLOOKUP(시뮬레이션!B1478,시뮬레이션!$K:$Q,7,0)</f>
        <v>37.506361352450995</v>
      </c>
      <c r="F1478" s="5">
        <f t="shared" si="76"/>
        <v>42750</v>
      </c>
      <c r="G1478" s="7">
        <f>C1478*시뮬레이션!D1478*시뮬레이션!F1478</f>
        <v>50439762.889169723</v>
      </c>
      <c r="H1478" s="2">
        <f>D1478*시뮬레이션!E1478*시뮬레이션!D1478</f>
        <v>2557288.8227743134</v>
      </c>
      <c r="J1478" s="5">
        <f t="shared" si="77"/>
        <v>42750</v>
      </c>
      <c r="K1478" s="2">
        <f t="shared" si="78"/>
        <v>52997051.711944036</v>
      </c>
      <c r="L1478" s="2">
        <f>$C$2*시뮬레이션!F1478*시뮬레이션!D1478</f>
        <v>52751208.396726988</v>
      </c>
    </row>
    <row r="1479" spans="2:12" x14ac:dyDescent="0.3">
      <c r="B1479" s="1">
        <v>42751</v>
      </c>
      <c r="C1479" s="46">
        <f>VLOOKUP(시뮬레이션!B1479,시뮬레이션!$K:$Q,6,0)</f>
        <v>343.26251144633227</v>
      </c>
      <c r="D1479" s="46">
        <f>VLOOKUP(시뮬레이션!B1479,시뮬레이션!$K:$Q,7,0)</f>
        <v>37.506361352450995</v>
      </c>
      <c r="F1479" s="5">
        <f t="shared" si="76"/>
        <v>42751</v>
      </c>
      <c r="G1479" s="7">
        <f>C1479*시뮬레이션!D1479*시뮬레이션!F1479</f>
        <v>50746296.243238792</v>
      </c>
      <c r="H1479" s="2">
        <f>D1479*시뮬레이션!E1479*시뮬레이션!D1479</f>
        <v>2572830.0203388375</v>
      </c>
      <c r="J1479" s="5">
        <f t="shared" si="77"/>
        <v>42751</v>
      </c>
      <c r="K1479" s="2">
        <f t="shared" si="78"/>
        <v>53319126.263577633</v>
      </c>
      <c r="L1479" s="2">
        <f>$C$2*시뮬레이션!F1479*시뮬레이션!D1479</f>
        <v>53071788.905334353</v>
      </c>
    </row>
    <row r="1480" spans="2:12" x14ac:dyDescent="0.3">
      <c r="B1480" s="1">
        <v>42752</v>
      </c>
      <c r="C1480" s="46">
        <f>VLOOKUP(시뮬레이션!B1480,시뮬레이션!$K:$Q,6,0)</f>
        <v>343.26251144633227</v>
      </c>
      <c r="D1480" s="46">
        <f>VLOOKUP(시뮬레이션!B1480,시뮬레이션!$K:$Q,7,0)</f>
        <v>37.506361352450995</v>
      </c>
      <c r="F1480" s="5">
        <f t="shared" si="76"/>
        <v>42752</v>
      </c>
      <c r="G1480" s="7">
        <f>C1480*시뮬레이션!D1480*시뮬레이션!F1480</f>
        <v>49613093.531508841</v>
      </c>
      <c r="H1480" s="2">
        <f>D1480*시뮬레이션!E1480*시뮬레이션!D1480</f>
        <v>2524502.5390830236</v>
      </c>
      <c r="J1480" s="5">
        <f t="shared" si="77"/>
        <v>42752</v>
      </c>
      <c r="K1480" s="2">
        <f t="shared" si="78"/>
        <v>52137596.070591867</v>
      </c>
      <c r="L1480" s="2">
        <f>$C$2*시뮬레이션!F1480*시뮬레이션!D1480</f>
        <v>51886656.204898164</v>
      </c>
    </row>
    <row r="1481" spans="2:12" x14ac:dyDescent="0.3">
      <c r="B1481" s="1">
        <v>42753</v>
      </c>
      <c r="C1481" s="46">
        <f>VLOOKUP(시뮬레이션!B1481,시뮬레이션!$K:$Q,6,0)</f>
        <v>343.26251144633227</v>
      </c>
      <c r="D1481" s="46">
        <f>VLOOKUP(시뮬레이션!B1481,시뮬레이션!$K:$Q,7,0)</f>
        <v>37.506361352450995</v>
      </c>
      <c r="F1481" s="5">
        <f t="shared" si="76"/>
        <v>42753</v>
      </c>
      <c r="G1481" s="7">
        <f>C1481*시뮬레이션!D1481*시뮬레이션!F1481</f>
        <v>49910604.71103207</v>
      </c>
      <c r="H1481" s="2">
        <f>D1481*시뮬레이션!E1481*시뮬레이션!D1481</f>
        <v>2560866.7614899101</v>
      </c>
      <c r="J1481" s="5">
        <f t="shared" si="77"/>
        <v>42753</v>
      </c>
      <c r="K1481" s="2">
        <f t="shared" si="78"/>
        <v>52471471.472521983</v>
      </c>
      <c r="L1481" s="2">
        <f>$C$2*시뮬레이션!F1481*시뮬레이션!D1481</f>
        <v>52197801.090052962</v>
      </c>
    </row>
    <row r="1482" spans="2:12" x14ac:dyDescent="0.3">
      <c r="B1482" s="1">
        <v>42754</v>
      </c>
      <c r="C1482" s="46">
        <f>VLOOKUP(시뮬레이션!B1482,시뮬레이션!$K:$Q,6,0)</f>
        <v>343.26251144633227</v>
      </c>
      <c r="D1482" s="46">
        <f>VLOOKUP(시뮬레이션!B1482,시뮬레이션!$K:$Q,7,0)</f>
        <v>37.506361352450995</v>
      </c>
      <c r="F1482" s="5">
        <f t="shared" si="76"/>
        <v>42754</v>
      </c>
      <c r="G1482" s="7">
        <f>C1482*시뮬레이션!D1482*시뮬레이션!F1482</f>
        <v>50152018.763842195</v>
      </c>
      <c r="H1482" s="2">
        <f>D1482*시뮬레이션!E1482*시뮬레이션!D1482</f>
        <v>2578013.7981469259</v>
      </c>
      <c r="J1482" s="5">
        <f t="shared" si="77"/>
        <v>42754</v>
      </c>
      <c r="K1482" s="2">
        <f t="shared" si="78"/>
        <v>52730032.561989121</v>
      </c>
      <c r="L1482" s="2">
        <f>$C$2*시뮬레이션!F1482*시뮬레이션!D1482</f>
        <v>52450278.149425089</v>
      </c>
    </row>
    <row r="1483" spans="2:12" x14ac:dyDescent="0.3">
      <c r="B1483" s="1">
        <v>42755</v>
      </c>
      <c r="C1483" s="46">
        <f>VLOOKUP(시뮬레이션!B1483,시뮬레이션!$K:$Q,6,0)</f>
        <v>343.26251144633227</v>
      </c>
      <c r="D1483" s="46">
        <f>VLOOKUP(시뮬레이션!B1483,시뮬레이션!$K:$Q,7,0)</f>
        <v>37.506361352450995</v>
      </c>
      <c r="F1483" s="5">
        <f t="shared" si="76"/>
        <v>42755</v>
      </c>
      <c r="G1483" s="7">
        <f>C1483*시뮬레이션!D1483*시뮬레이션!F1483</f>
        <v>50477840.930911966</v>
      </c>
      <c r="H1483" s="2">
        <f>D1483*시뮬레이션!E1483*시뮬레이션!D1483</f>
        <v>2588949.0976933334</v>
      </c>
      <c r="J1483" s="5">
        <f t="shared" si="77"/>
        <v>42755</v>
      </c>
      <c r="K1483" s="2">
        <f t="shared" si="78"/>
        <v>53066790.028605297</v>
      </c>
      <c r="L1483" s="2">
        <f>$C$2*시뮬레이션!F1483*시뮬레이션!D1483</f>
        <v>52791031.397475377</v>
      </c>
    </row>
    <row r="1484" spans="2:12" x14ac:dyDescent="0.3">
      <c r="B1484" s="1">
        <v>42756</v>
      </c>
      <c r="C1484" s="46">
        <f>VLOOKUP(시뮬레이션!B1484,시뮬레이션!$K:$Q,6,0)</f>
        <v>343.26251144633227</v>
      </c>
      <c r="D1484" s="46">
        <f>VLOOKUP(시뮬레이션!B1484,시뮬레이션!$K:$Q,7,0)</f>
        <v>37.506361352450995</v>
      </c>
      <c r="F1484" s="5">
        <f t="shared" si="76"/>
        <v>42756</v>
      </c>
      <c r="G1484" s="7">
        <f>C1484*시뮬레이션!D1484*시뮬레이션!F1484</f>
        <v>50477840.930911966</v>
      </c>
      <c r="H1484" s="2">
        <f>D1484*시뮬레이션!E1484*시뮬레이션!D1484</f>
        <v>2588949.0976933334</v>
      </c>
      <c r="J1484" s="5">
        <f t="shared" si="77"/>
        <v>42756</v>
      </c>
      <c r="K1484" s="2">
        <f t="shared" si="78"/>
        <v>53066790.028605297</v>
      </c>
      <c r="L1484" s="2">
        <f>$C$2*시뮬레이션!F1484*시뮬레이션!D1484</f>
        <v>52791031.397475377</v>
      </c>
    </row>
    <row r="1485" spans="2:12" x14ac:dyDescent="0.3">
      <c r="B1485" s="1">
        <v>42757</v>
      </c>
      <c r="C1485" s="46">
        <f>VLOOKUP(시뮬레이션!B1485,시뮬레이션!$K:$Q,6,0)</f>
        <v>343.26251144633227</v>
      </c>
      <c r="D1485" s="46">
        <f>VLOOKUP(시뮬레이션!B1485,시뮬레이션!$K:$Q,7,0)</f>
        <v>37.506361352450995</v>
      </c>
      <c r="F1485" s="5">
        <f t="shared" si="76"/>
        <v>42757</v>
      </c>
      <c r="G1485" s="7">
        <f>C1485*시뮬레이션!D1485*시뮬레이션!F1485</f>
        <v>50477840.930911966</v>
      </c>
      <c r="H1485" s="2">
        <f>D1485*시뮬레이션!E1485*시뮬레이션!D1485</f>
        <v>2588949.0976933334</v>
      </c>
      <c r="J1485" s="5">
        <f t="shared" si="77"/>
        <v>42757</v>
      </c>
      <c r="K1485" s="2">
        <f t="shared" si="78"/>
        <v>53066790.028605297</v>
      </c>
      <c r="L1485" s="2">
        <f>$C$2*시뮬레이션!F1485*시뮬레이션!D1485</f>
        <v>52791031.397475377</v>
      </c>
    </row>
    <row r="1486" spans="2:12" x14ac:dyDescent="0.3">
      <c r="B1486" s="1">
        <v>42758</v>
      </c>
      <c r="C1486" s="46">
        <f>VLOOKUP(시뮬레이션!B1486,시뮬레이션!$K:$Q,6,0)</f>
        <v>343.26251144633227</v>
      </c>
      <c r="D1486" s="46">
        <f>VLOOKUP(시뮬레이션!B1486,시뮬레이션!$K:$Q,7,0)</f>
        <v>37.506361352450995</v>
      </c>
      <c r="F1486" s="5">
        <f t="shared" si="76"/>
        <v>42758</v>
      </c>
      <c r="G1486" s="7">
        <f>C1486*시뮬레이션!D1486*시뮬레이션!F1486</f>
        <v>50046099.520756483</v>
      </c>
      <c r="H1486" s="2">
        <f>D1486*시뮬레이션!E1486*시뮬레이션!D1486</f>
        <v>2548999.701007708</v>
      </c>
      <c r="J1486" s="5">
        <f t="shared" si="77"/>
        <v>42758</v>
      </c>
      <c r="K1486" s="2">
        <f t="shared" si="78"/>
        <v>52595099.221764192</v>
      </c>
      <c r="L1486" s="2">
        <f>$C$2*시뮬레이션!F1486*시뮬레이션!D1486</f>
        <v>52339505.065945007</v>
      </c>
    </row>
    <row r="1487" spans="2:12" x14ac:dyDescent="0.3">
      <c r="B1487" s="1">
        <v>42759</v>
      </c>
      <c r="C1487" s="46">
        <f>VLOOKUP(시뮬레이션!B1487,시뮬레이션!$K:$Q,6,0)</f>
        <v>343.26251144633227</v>
      </c>
      <c r="D1487" s="46">
        <f>VLOOKUP(시뮬레이션!B1487,시뮬레이션!$K:$Q,7,0)</f>
        <v>37.506361352450995</v>
      </c>
      <c r="F1487" s="5">
        <f t="shared" si="76"/>
        <v>42759</v>
      </c>
      <c r="G1487" s="7">
        <f>C1487*시뮬레이션!D1487*시뮬레이션!F1487</f>
        <v>50998729.983801387</v>
      </c>
      <c r="H1487" s="2">
        <f>D1487*시뮬레이션!E1487*시뮬레이션!D1487</f>
        <v>2606175.241056486</v>
      </c>
      <c r="J1487" s="5">
        <f t="shared" si="77"/>
        <v>42759</v>
      </c>
      <c r="K1487" s="2">
        <f t="shared" si="78"/>
        <v>53604905.224857874</v>
      </c>
      <c r="L1487" s="2">
        <f>$C$2*시뮬레이션!F1487*시뮬레이션!D1487</f>
        <v>53335790.63912604</v>
      </c>
    </row>
    <row r="1488" spans="2:12" x14ac:dyDescent="0.3">
      <c r="B1488" s="1">
        <v>42760</v>
      </c>
      <c r="C1488" s="46">
        <f>VLOOKUP(시뮬레이션!B1488,시뮬레이션!$K:$Q,6,0)</f>
        <v>343.26251144633227</v>
      </c>
      <c r="D1488" s="46">
        <f>VLOOKUP(시뮬레이션!B1488,시뮬레이션!$K:$Q,7,0)</f>
        <v>37.506361352450995</v>
      </c>
      <c r="F1488" s="5">
        <f t="shared" si="76"/>
        <v>42760</v>
      </c>
      <c r="G1488" s="7">
        <f>C1488*시뮬레이션!D1488*시뮬레이션!F1488</f>
        <v>51760453.319119081</v>
      </c>
      <c r="H1488" s="2">
        <f>D1488*시뮬레이션!E1488*시뮬레이션!D1488</f>
        <v>2654437.89903655</v>
      </c>
      <c r="J1488" s="5">
        <f t="shared" si="77"/>
        <v>42760</v>
      </c>
      <c r="K1488" s="2">
        <f t="shared" si="78"/>
        <v>54414891.21815563</v>
      </c>
      <c r="L1488" s="2">
        <f>$C$2*시뮬레이션!F1488*시뮬레이션!D1488</f>
        <v>54132420.601290703</v>
      </c>
    </row>
    <row r="1489" spans="2:12" x14ac:dyDescent="0.3">
      <c r="B1489" s="1">
        <v>42761</v>
      </c>
      <c r="C1489" s="46">
        <f>VLOOKUP(시뮬레이션!B1489,시뮬레이션!$K:$Q,6,0)</f>
        <v>343.26251144633227</v>
      </c>
      <c r="D1489" s="46">
        <f>VLOOKUP(시뮬레이션!B1489,시뮬레이션!$K:$Q,7,0)</f>
        <v>37.506361352450995</v>
      </c>
      <c r="F1489" s="5">
        <f t="shared" si="76"/>
        <v>42761</v>
      </c>
      <c r="G1489" s="7">
        <f>C1489*시뮬레이션!D1489*시뮬레이션!F1489</f>
        <v>51181800.703002244</v>
      </c>
      <c r="H1489" s="2">
        <f>D1489*시뮬레이션!E1489*시뮬레이션!D1489</f>
        <v>2632876.3316507358</v>
      </c>
      <c r="J1489" s="5">
        <f t="shared" si="77"/>
        <v>42761</v>
      </c>
      <c r="K1489" s="2">
        <f t="shared" si="78"/>
        <v>53814677.034652978</v>
      </c>
      <c r="L1489" s="2">
        <f>$C$2*시뮬레이션!F1489*시뮬레이션!D1489</f>
        <v>53527250.731456831</v>
      </c>
    </row>
    <row r="1490" spans="2:12" x14ac:dyDescent="0.3">
      <c r="B1490" s="1">
        <v>42762</v>
      </c>
      <c r="C1490" s="46">
        <f>VLOOKUP(시뮬레이션!B1490,시뮬레이션!$K:$Q,6,0)</f>
        <v>343.26251144633227</v>
      </c>
      <c r="D1490" s="46">
        <f>VLOOKUP(시뮬레이션!B1490,시뮬레이션!$K:$Q,7,0)</f>
        <v>37.506361352450995</v>
      </c>
      <c r="F1490" s="5">
        <f t="shared" si="76"/>
        <v>42762</v>
      </c>
      <c r="G1490" s="7">
        <f>C1490*시뮬레이션!D1490*시뮬레이션!F1490</f>
        <v>51818637.790838033</v>
      </c>
      <c r="H1490" s="2">
        <f>D1490*시뮬레이션!E1490*시뮬레이션!D1490</f>
        <v>2649788.4086404727</v>
      </c>
      <c r="J1490" s="5">
        <f t="shared" si="77"/>
        <v>42762</v>
      </c>
      <c r="K1490" s="2">
        <f t="shared" si="78"/>
        <v>54468426.199478507</v>
      </c>
      <c r="L1490" s="2">
        <f>$C$2*시뮬레이션!F1490*시뮬레이션!D1490</f>
        <v>54193271.426459022</v>
      </c>
    </row>
    <row r="1491" spans="2:12" x14ac:dyDescent="0.3">
      <c r="B1491" s="1">
        <v>42763</v>
      </c>
      <c r="C1491" s="46">
        <f>VLOOKUP(시뮬레이션!B1491,시뮬레이션!$K:$Q,6,0)</f>
        <v>343.26251144633227</v>
      </c>
      <c r="D1491" s="46">
        <f>VLOOKUP(시뮬레이션!B1491,시뮬레이션!$K:$Q,7,0)</f>
        <v>37.506361352450995</v>
      </c>
      <c r="F1491" s="5">
        <f t="shared" si="76"/>
        <v>42763</v>
      </c>
      <c r="G1491" s="7">
        <f>C1491*시뮬레이션!D1491*시뮬레이션!F1491</f>
        <v>51818637.790838033</v>
      </c>
      <c r="H1491" s="2">
        <f>D1491*시뮬레이션!E1491*시뮬레이션!D1491</f>
        <v>2649788.4086404727</v>
      </c>
      <c r="J1491" s="5">
        <f t="shared" si="77"/>
        <v>42763</v>
      </c>
      <c r="K1491" s="2">
        <f t="shared" si="78"/>
        <v>54468426.199478507</v>
      </c>
      <c r="L1491" s="2">
        <f>$C$2*시뮬레이션!F1491*시뮬레이션!D1491</f>
        <v>54193271.426459022</v>
      </c>
    </row>
    <row r="1492" spans="2:12" x14ac:dyDescent="0.3">
      <c r="B1492" s="1">
        <v>42764</v>
      </c>
      <c r="C1492" s="46">
        <f>VLOOKUP(시뮬레이션!B1492,시뮬레이션!$K:$Q,6,0)</f>
        <v>343.26251144633227</v>
      </c>
      <c r="D1492" s="46">
        <f>VLOOKUP(시뮬레이션!B1492,시뮬레이션!$K:$Q,7,0)</f>
        <v>37.506361352450995</v>
      </c>
      <c r="F1492" s="5">
        <f t="shared" si="76"/>
        <v>42764</v>
      </c>
      <c r="G1492" s="7">
        <f>C1492*시뮬레이션!D1492*시뮬레이션!F1492</f>
        <v>51818637.790838033</v>
      </c>
      <c r="H1492" s="2">
        <f>D1492*시뮬레이션!E1492*시뮬레이션!D1492</f>
        <v>2649788.4086404727</v>
      </c>
      <c r="J1492" s="5">
        <f t="shared" si="77"/>
        <v>42764</v>
      </c>
      <c r="K1492" s="2">
        <f t="shared" si="78"/>
        <v>54468426.199478507</v>
      </c>
      <c r="L1492" s="2">
        <f>$C$2*시뮬레이션!F1492*시뮬레이션!D1492</f>
        <v>54193271.426459022</v>
      </c>
    </row>
    <row r="1493" spans="2:12" x14ac:dyDescent="0.3">
      <c r="B1493" s="1">
        <v>42765</v>
      </c>
      <c r="C1493" s="46">
        <f>VLOOKUP(시뮬레이션!B1493,시뮬레이션!$K:$Q,6,0)</f>
        <v>343.26251144633227</v>
      </c>
      <c r="D1493" s="46">
        <f>VLOOKUP(시뮬레이션!B1493,시뮬레이션!$K:$Q,7,0)</f>
        <v>37.506361352450995</v>
      </c>
      <c r="F1493" s="5">
        <f t="shared" si="76"/>
        <v>42765</v>
      </c>
      <c r="G1493" s="7">
        <f>C1493*시뮬레이션!D1493*시뮬레이션!F1493</f>
        <v>51559922.723904736</v>
      </c>
      <c r="H1493" s="2">
        <f>D1493*시뮬레이션!E1493*시뮬레이션!D1493</f>
        <v>2626055.2359892535</v>
      </c>
      <c r="J1493" s="5">
        <f t="shared" si="77"/>
        <v>42765</v>
      </c>
      <c r="K1493" s="2">
        <f t="shared" si="78"/>
        <v>54185977.959893987</v>
      </c>
      <c r="L1493" s="2">
        <f>$C$2*시뮬레이션!F1493*시뮬레이션!D1493</f>
        <v>53922700.519114375</v>
      </c>
    </row>
    <row r="1494" spans="2:12" x14ac:dyDescent="0.3">
      <c r="B1494" s="1">
        <v>42766</v>
      </c>
      <c r="C1494" s="46">
        <f>VLOOKUP(시뮬레이션!B1494,시뮬레이션!$K:$Q,6,0)</f>
        <v>343.26251144633227</v>
      </c>
      <c r="D1494" s="46">
        <f>VLOOKUP(시뮬레이션!B1494,시뮬레이션!$K:$Q,7,0)</f>
        <v>37.506361352450995</v>
      </c>
      <c r="F1494" s="5">
        <f t="shared" si="76"/>
        <v>42766</v>
      </c>
      <c r="G1494" s="7">
        <f>C1494*시뮬레이션!D1494*시뮬레이션!F1494</f>
        <v>50982095.13923417</v>
      </c>
      <c r="H1494" s="2">
        <f>D1494*시뮬레이션!E1494*시뮬레이션!D1494</f>
        <v>2592845.1029412709</v>
      </c>
      <c r="J1494" s="5">
        <f t="shared" si="77"/>
        <v>42766</v>
      </c>
      <c r="K1494" s="2">
        <f t="shared" si="78"/>
        <v>53574940.242175445</v>
      </c>
      <c r="L1494" s="2">
        <f>$C$2*시뮬레이션!F1494*시뮬레이션!D1494</f>
        <v>53318393.488502234</v>
      </c>
    </row>
    <row r="1495" spans="2:12" x14ac:dyDescent="0.3">
      <c r="B1495" s="1">
        <v>42767</v>
      </c>
      <c r="C1495" s="46">
        <f>VLOOKUP(시뮬레이션!B1495,시뮬레이션!$K:$Q,6,0)</f>
        <v>343.26251144633227</v>
      </c>
      <c r="D1495" s="46">
        <f>VLOOKUP(시뮬레이션!B1495,시뮬레이션!$K:$Q,7,0)</f>
        <v>37.506361352450995</v>
      </c>
      <c r="F1495" s="5">
        <f t="shared" si="76"/>
        <v>42767</v>
      </c>
      <c r="G1495" s="7">
        <f>C1495*시뮬레이션!D1495*시뮬레이션!F1495</f>
        <v>51640822.695297405</v>
      </c>
      <c r="H1495" s="2">
        <f>D1495*시뮬레이션!E1495*시뮬레이션!D1495</f>
        <v>2627710.7558087395</v>
      </c>
      <c r="J1495" s="5">
        <f t="shared" si="77"/>
        <v>42767</v>
      </c>
      <c r="K1495" s="2">
        <f t="shared" si="78"/>
        <v>54268533.451106146</v>
      </c>
      <c r="L1495" s="2">
        <f>$C$2*시뮬레이션!F1495*시뮬레이션!D1495</f>
        <v>54007307.801262014</v>
      </c>
    </row>
    <row r="1496" spans="2:12" x14ac:dyDescent="0.3">
      <c r="B1496" s="1">
        <v>42768</v>
      </c>
      <c r="C1496" s="46">
        <f>VLOOKUP(시뮬레이션!B1496,시뮬레이션!$K:$Q,6,0)</f>
        <v>343.26251144633227</v>
      </c>
      <c r="D1496" s="46">
        <f>VLOOKUP(시뮬레이션!B1496,시뮬레이션!$K:$Q,7,0)</f>
        <v>37.506361352450995</v>
      </c>
      <c r="F1496" s="5">
        <f t="shared" si="76"/>
        <v>42768</v>
      </c>
      <c r="G1496" s="7">
        <f>C1496*시뮬레이션!D1496*시뮬레이션!F1496</f>
        <v>51113820.720625415</v>
      </c>
      <c r="H1496" s="2">
        <f>D1496*시뮬레이션!E1496*시뮬레이션!D1496</f>
        <v>2605398.1446576132</v>
      </c>
      <c r="J1496" s="5">
        <f t="shared" si="77"/>
        <v>42768</v>
      </c>
      <c r="K1496" s="2">
        <f t="shared" si="78"/>
        <v>53719218.865283027</v>
      </c>
      <c r="L1496" s="2">
        <f>$C$2*시뮬레이션!F1496*시뮬레이션!D1496</f>
        <v>53456155.507931583</v>
      </c>
    </row>
    <row r="1497" spans="2:12" x14ac:dyDescent="0.3">
      <c r="B1497" s="1">
        <v>42769</v>
      </c>
      <c r="C1497" s="46">
        <f>VLOOKUP(시뮬레이션!B1497,시뮬레이션!$K:$Q,6,0)</f>
        <v>343.26251144633227</v>
      </c>
      <c r="D1497" s="46">
        <f>VLOOKUP(시뮬레이션!B1497,시뮬레이션!$K:$Q,7,0)</f>
        <v>37.506361352450995</v>
      </c>
      <c r="F1497" s="5">
        <f t="shared" si="76"/>
        <v>42769</v>
      </c>
      <c r="G1497" s="7">
        <f>C1497*시뮬레이션!D1497*시뮬레이션!F1497</f>
        <v>51398652.435174577</v>
      </c>
      <c r="H1497" s="2">
        <f>D1497*시뮬레이션!E1497*시뮬레이션!D1497</f>
        <v>2620854.2258365592</v>
      </c>
      <c r="J1497" s="5">
        <f t="shared" si="77"/>
        <v>42769</v>
      </c>
      <c r="K1497" s="2">
        <f t="shared" si="78"/>
        <v>54019506.661011137</v>
      </c>
      <c r="L1497" s="2">
        <f>$C$2*시뮬레이션!F1497*시뮬레이션!D1497</f>
        <v>53754039.880726799</v>
      </c>
    </row>
    <row r="1498" spans="2:12" x14ac:dyDescent="0.3">
      <c r="B1498" s="1">
        <v>42770</v>
      </c>
      <c r="C1498" s="46">
        <f>VLOOKUP(시뮬레이션!B1498,시뮬레이션!$K:$Q,6,0)</f>
        <v>343.26251144633227</v>
      </c>
      <c r="D1498" s="46">
        <f>VLOOKUP(시뮬레이션!B1498,시뮬레이션!$K:$Q,7,0)</f>
        <v>37.506361352450995</v>
      </c>
      <c r="F1498" s="5">
        <f t="shared" si="76"/>
        <v>42770</v>
      </c>
      <c r="G1498" s="7">
        <f>C1498*시뮬레이션!D1498*시뮬레이션!F1498</f>
        <v>51398652.435174577</v>
      </c>
      <c r="H1498" s="2">
        <f>D1498*시뮬레이션!E1498*시뮬레이션!D1498</f>
        <v>2620854.2258365592</v>
      </c>
      <c r="J1498" s="5">
        <f t="shared" si="77"/>
        <v>42770</v>
      </c>
      <c r="K1498" s="2">
        <f t="shared" si="78"/>
        <v>54019506.661011137</v>
      </c>
      <c r="L1498" s="2">
        <f>$C$2*시뮬레이션!F1498*시뮬레이션!D1498</f>
        <v>53754039.880726799</v>
      </c>
    </row>
    <row r="1499" spans="2:12" x14ac:dyDescent="0.3">
      <c r="B1499" s="1">
        <v>42771</v>
      </c>
      <c r="C1499" s="46">
        <f>VLOOKUP(시뮬레이션!B1499,시뮬레이션!$K:$Q,6,0)</f>
        <v>343.26251144633227</v>
      </c>
      <c r="D1499" s="46">
        <f>VLOOKUP(시뮬레이션!B1499,시뮬레이션!$K:$Q,7,0)</f>
        <v>37.506361352450995</v>
      </c>
      <c r="F1499" s="5">
        <f t="shared" si="76"/>
        <v>42771</v>
      </c>
      <c r="G1499" s="7">
        <f>C1499*시뮬레이션!D1499*시뮬레이션!F1499</f>
        <v>51398652.435174577</v>
      </c>
      <c r="H1499" s="2">
        <f>D1499*시뮬레이션!E1499*시뮬레이션!D1499</f>
        <v>2620854.2258365592</v>
      </c>
      <c r="J1499" s="5">
        <f t="shared" si="77"/>
        <v>42771</v>
      </c>
      <c r="K1499" s="2">
        <f t="shared" si="78"/>
        <v>54019506.661011137</v>
      </c>
      <c r="L1499" s="2">
        <f>$C$2*시뮬레이션!F1499*시뮬레이션!D1499</f>
        <v>53754039.880726799</v>
      </c>
    </row>
    <row r="1500" spans="2:12" x14ac:dyDescent="0.3">
      <c r="B1500" s="1">
        <v>42772</v>
      </c>
      <c r="C1500" s="46">
        <f>VLOOKUP(시뮬레이션!B1500,시뮬레이션!$K:$Q,6,0)</f>
        <v>343.26251144633227</v>
      </c>
      <c r="D1500" s="46">
        <f>VLOOKUP(시뮬레이션!B1500,시뮬레이션!$K:$Q,7,0)</f>
        <v>37.506361352450995</v>
      </c>
      <c r="F1500" s="5">
        <f t="shared" si="76"/>
        <v>42772</v>
      </c>
      <c r="G1500" s="7">
        <f>C1500*시뮬레이션!D1500*시뮬레이션!F1500</f>
        <v>51160410.127970211</v>
      </c>
      <c r="H1500" s="2">
        <f>D1500*시뮬레이션!E1500*시뮬레이션!D1500</f>
        <v>2604879.8814985878</v>
      </c>
      <c r="J1500" s="5">
        <f t="shared" si="77"/>
        <v>42772</v>
      </c>
      <c r="K1500" s="2">
        <f t="shared" si="78"/>
        <v>53765290.009468801</v>
      </c>
      <c r="L1500" s="2">
        <f>$C$2*시뮬레이션!F1500*시뮬레이션!D1500</f>
        <v>53504879.914930195</v>
      </c>
    </row>
    <row r="1501" spans="2:12" x14ac:dyDescent="0.3">
      <c r="B1501" s="1">
        <v>42773</v>
      </c>
      <c r="C1501" s="46">
        <f>VLOOKUP(시뮬레이션!B1501,시뮬레이션!$K:$Q,6,0)</f>
        <v>343.26251144633227</v>
      </c>
      <c r="D1501" s="46">
        <f>VLOOKUP(시뮬레이션!B1501,시뮬레이션!$K:$Q,7,0)</f>
        <v>37.506361352450995</v>
      </c>
      <c r="F1501" s="5">
        <f t="shared" si="76"/>
        <v>42773</v>
      </c>
      <c r="G1501" s="7">
        <f>C1501*시뮬레이션!D1501*시뮬레이션!F1501</f>
        <v>51623598.949565582</v>
      </c>
      <c r="H1501" s="2">
        <f>D1501*시뮬레이션!E1501*시뮬레이션!D1501</f>
        <v>2622810.2083901544</v>
      </c>
      <c r="J1501" s="5">
        <f t="shared" si="77"/>
        <v>42773</v>
      </c>
      <c r="K1501" s="2">
        <f t="shared" si="78"/>
        <v>54246409.157955736</v>
      </c>
      <c r="L1501" s="2">
        <f>$C$2*시뮬레이션!F1501*시뮬레이션!D1501</f>
        <v>53989294.76257132</v>
      </c>
    </row>
    <row r="1502" spans="2:12" x14ac:dyDescent="0.3">
      <c r="B1502" s="1">
        <v>42774</v>
      </c>
      <c r="C1502" s="46">
        <f>VLOOKUP(시뮬레이션!B1502,시뮬레이션!$K:$Q,6,0)</f>
        <v>343.26251144633227</v>
      </c>
      <c r="D1502" s="46">
        <f>VLOOKUP(시뮬레이션!B1502,시뮬레이션!$K:$Q,7,0)</f>
        <v>37.506361352450995</v>
      </c>
      <c r="F1502" s="5">
        <f t="shared" si="76"/>
        <v>42774</v>
      </c>
      <c r="G1502" s="7">
        <f>C1502*시뮬레이션!D1502*시뮬레이션!F1502</f>
        <v>51852427.728634782</v>
      </c>
      <c r="H1502" s="2">
        <f>D1502*시뮬레이션!E1502*시뮬레이션!D1502</f>
        <v>2631828.0937603815</v>
      </c>
      <c r="J1502" s="5">
        <f t="shared" si="77"/>
        <v>42774</v>
      </c>
      <c r="K1502" s="2">
        <f t="shared" si="78"/>
        <v>54484255.822395161</v>
      </c>
      <c r="L1502" s="2">
        <f>$C$2*시뮬레이션!F1502*시뮬레이션!D1502</f>
        <v>54228609.81721127</v>
      </c>
    </row>
    <row r="1503" spans="2:12" x14ac:dyDescent="0.3">
      <c r="B1503" s="1">
        <v>42775</v>
      </c>
      <c r="C1503" s="46">
        <f>VLOOKUP(시뮬레이션!B1503,시뮬레이션!$K:$Q,6,0)</f>
        <v>343.26251144633227</v>
      </c>
      <c r="D1503" s="46">
        <f>VLOOKUP(시뮬레이션!B1503,시뮬레이션!$K:$Q,7,0)</f>
        <v>37.506361352450995</v>
      </c>
      <c r="F1503" s="5">
        <f t="shared" si="76"/>
        <v>42775</v>
      </c>
      <c r="G1503" s="7">
        <f>C1503*시뮬레이션!D1503*시뮬레이션!F1503</f>
        <v>51358394.951094665</v>
      </c>
      <c r="H1503" s="2">
        <f>D1503*시뮬레이션!E1503*시뮬레이션!D1503</f>
        <v>2612115.0449749297</v>
      </c>
      <c r="J1503" s="5">
        <f t="shared" si="77"/>
        <v>42775</v>
      </c>
      <c r="K1503" s="2">
        <f t="shared" si="78"/>
        <v>53970509.996069595</v>
      </c>
      <c r="L1503" s="2">
        <f>$C$2*시뮬레이션!F1503*시뮬레이션!D1503</f>
        <v>53711937.562821507</v>
      </c>
    </row>
    <row r="1504" spans="2:12" x14ac:dyDescent="0.3">
      <c r="B1504" s="1">
        <v>42776</v>
      </c>
      <c r="C1504" s="46">
        <f>VLOOKUP(시뮬레이션!B1504,시뮬레이션!$K:$Q,6,0)</f>
        <v>343.26251144633227</v>
      </c>
      <c r="D1504" s="46">
        <f>VLOOKUP(시뮬레이션!B1504,시뮬레이션!$K:$Q,7,0)</f>
        <v>37.506361352450995</v>
      </c>
      <c r="F1504" s="5">
        <f t="shared" si="76"/>
        <v>42776</v>
      </c>
      <c r="G1504" s="7">
        <f>C1504*시뮬레이션!D1504*시뮬레이션!F1504</f>
        <v>51528439.647489928</v>
      </c>
      <c r="H1504" s="2">
        <f>D1504*시뮬레이션!E1504*시뮬레이션!D1504</f>
        <v>2624258.8042544536</v>
      </c>
      <c r="J1504" s="5">
        <f t="shared" si="77"/>
        <v>42776</v>
      </c>
      <c r="K1504" s="2">
        <f t="shared" si="78"/>
        <v>54152698.451744378</v>
      </c>
      <c r="L1504" s="2">
        <f>$C$2*시뮬레이션!F1504*시뮬레이션!D1504</f>
        <v>53889774.703650549</v>
      </c>
    </row>
    <row r="1505" spans="2:12" x14ac:dyDescent="0.3">
      <c r="B1505" s="1">
        <v>42777</v>
      </c>
      <c r="C1505" s="46">
        <f>VLOOKUP(시뮬레이션!B1505,시뮬레이션!$K:$Q,6,0)</f>
        <v>343.26251144633227</v>
      </c>
      <c r="D1505" s="46">
        <f>VLOOKUP(시뮬레이션!B1505,시뮬레이션!$K:$Q,7,0)</f>
        <v>37.506361352450995</v>
      </c>
      <c r="F1505" s="5">
        <f t="shared" si="76"/>
        <v>42777</v>
      </c>
      <c r="G1505" s="7">
        <f>C1505*시뮬레이션!D1505*시뮬레이션!F1505</f>
        <v>51528439.647489928</v>
      </c>
      <c r="H1505" s="2">
        <f>D1505*시뮬레이션!E1505*시뮬레이션!D1505</f>
        <v>2624258.8042544536</v>
      </c>
      <c r="J1505" s="5">
        <f t="shared" si="77"/>
        <v>42777</v>
      </c>
      <c r="K1505" s="2">
        <f t="shared" si="78"/>
        <v>54152698.451744378</v>
      </c>
      <c r="L1505" s="2">
        <f>$C$2*시뮬레이션!F1505*시뮬레이션!D1505</f>
        <v>53889774.703650549</v>
      </c>
    </row>
    <row r="1506" spans="2:12" x14ac:dyDescent="0.3">
      <c r="B1506" s="1">
        <v>42778</v>
      </c>
      <c r="C1506" s="46">
        <f>VLOOKUP(시뮬레이션!B1506,시뮬레이션!$K:$Q,6,0)</f>
        <v>343.26251144633227</v>
      </c>
      <c r="D1506" s="46">
        <f>VLOOKUP(시뮬레이션!B1506,시뮬레이션!$K:$Q,7,0)</f>
        <v>37.506361352450995</v>
      </c>
      <c r="F1506" s="5">
        <f t="shared" si="76"/>
        <v>42778</v>
      </c>
      <c r="G1506" s="7">
        <f>C1506*시뮬레이션!D1506*시뮬레이션!F1506</f>
        <v>51528439.647489928</v>
      </c>
      <c r="H1506" s="2">
        <f>D1506*시뮬레이션!E1506*시뮬레이션!D1506</f>
        <v>2624258.8042544536</v>
      </c>
      <c r="J1506" s="5">
        <f t="shared" si="77"/>
        <v>42778</v>
      </c>
      <c r="K1506" s="2">
        <f t="shared" si="78"/>
        <v>54152698.451744378</v>
      </c>
      <c r="L1506" s="2">
        <f>$C$2*시뮬레이션!F1506*시뮬레이션!D1506</f>
        <v>53889774.703650549</v>
      </c>
    </row>
    <row r="1507" spans="2:12" x14ac:dyDescent="0.3">
      <c r="B1507" s="1">
        <v>42779</v>
      </c>
      <c r="C1507" s="46">
        <f>VLOOKUP(시뮬레이션!B1507,시뮬레이션!$K:$Q,6,0)</f>
        <v>343.26251144633227</v>
      </c>
      <c r="D1507" s="46">
        <f>VLOOKUP(시뮬레이션!B1507,시뮬레이션!$K:$Q,7,0)</f>
        <v>37.506361352450995</v>
      </c>
      <c r="F1507" s="5">
        <f t="shared" si="76"/>
        <v>42779</v>
      </c>
      <c r="G1507" s="7">
        <f>C1507*시뮬레이션!D1507*시뮬레이션!F1507</f>
        <v>51692522.52626013</v>
      </c>
      <c r="H1507" s="2">
        <f>D1507*시뮬레이션!E1507*시뮬레이션!D1507</f>
        <v>2640296.0962805296</v>
      </c>
      <c r="J1507" s="5">
        <f t="shared" si="77"/>
        <v>42779</v>
      </c>
      <c r="K1507" s="2">
        <f t="shared" si="78"/>
        <v>54332818.62254066</v>
      </c>
      <c r="L1507" s="2">
        <f>$C$2*시뮬레이션!F1507*시뮬레이션!D1507</f>
        <v>54061376.821435295</v>
      </c>
    </row>
    <row r="1508" spans="2:12" x14ac:dyDescent="0.3">
      <c r="B1508" s="1">
        <v>42780</v>
      </c>
      <c r="C1508" s="46">
        <f>VLOOKUP(시뮬레이션!B1508,시뮬레이션!$K:$Q,6,0)</f>
        <v>343.26251144633227</v>
      </c>
      <c r="D1508" s="46">
        <f>VLOOKUP(시뮬레이션!B1508,시뮬레이션!$K:$Q,7,0)</f>
        <v>37.506361352450995</v>
      </c>
      <c r="F1508" s="5">
        <f t="shared" si="76"/>
        <v>42780</v>
      </c>
      <c r="G1508" s="7">
        <f>C1508*시뮬레이션!D1508*시뮬레이션!F1508</f>
        <v>50899939.376269639</v>
      </c>
      <c r="H1508" s="2">
        <f>D1508*시뮬레이션!E1508*시뮬레이션!D1508</f>
        <v>2597436.6406057999</v>
      </c>
      <c r="J1508" s="5">
        <f t="shared" si="77"/>
        <v>42780</v>
      </c>
      <c r="K1508" s="2">
        <f t="shared" si="78"/>
        <v>53497376.016875438</v>
      </c>
      <c r="L1508" s="2">
        <f>$C$2*시뮬레이션!F1508*시뮬레이션!D1508</f>
        <v>53232472.867054097</v>
      </c>
    </row>
    <row r="1509" spans="2:12" x14ac:dyDescent="0.3">
      <c r="B1509" s="1">
        <v>42781</v>
      </c>
      <c r="C1509" s="46">
        <f>VLOOKUP(시뮬레이션!B1509,시뮬레이션!$K:$Q,6,0)</f>
        <v>343.26251144633227</v>
      </c>
      <c r="D1509" s="46">
        <f>VLOOKUP(시뮬레이션!B1509,시뮬레이션!$K:$Q,7,0)</f>
        <v>37.506361352450995</v>
      </c>
      <c r="F1509" s="5">
        <f t="shared" si="76"/>
        <v>42781</v>
      </c>
      <c r="G1509" s="7">
        <f>C1509*시뮬레이션!D1509*시뮬레이션!F1509</f>
        <v>51509838.046037138</v>
      </c>
      <c r="H1509" s="2">
        <f>D1509*시뮬레이션!E1509*시뮬레이션!D1509</f>
        <v>2621415.7651714762</v>
      </c>
      <c r="J1509" s="5">
        <f t="shared" si="77"/>
        <v>42781</v>
      </c>
      <c r="K1509" s="2">
        <f t="shared" si="78"/>
        <v>54131253.811208613</v>
      </c>
      <c r="L1509" s="2">
        <f>$C$2*시뮬레이션!F1509*시뮬레이션!D1509</f>
        <v>53870320.66781567</v>
      </c>
    </row>
    <row r="1510" spans="2:12" x14ac:dyDescent="0.3">
      <c r="B1510" s="1">
        <v>42782</v>
      </c>
      <c r="C1510" s="46">
        <f>VLOOKUP(시뮬레이션!B1510,시뮬레이션!$K:$Q,6,0)</f>
        <v>343.26251144633227</v>
      </c>
      <c r="D1510" s="46">
        <f>VLOOKUP(시뮬레이션!B1510,시뮬레이션!$K:$Q,7,0)</f>
        <v>37.506361352450995</v>
      </c>
      <c r="F1510" s="5">
        <f t="shared" si="76"/>
        <v>42782</v>
      </c>
      <c r="G1510" s="7">
        <f>C1510*시뮬레이션!D1510*시뮬레이션!F1510</f>
        <v>51563715.191109955</v>
      </c>
      <c r="H1510" s="2">
        <f>D1510*시뮬레이션!E1510*시뮬레이션!D1510</f>
        <v>2632783.6955092833</v>
      </c>
      <c r="J1510" s="5">
        <f t="shared" si="77"/>
        <v>42782</v>
      </c>
      <c r="K1510" s="2">
        <f t="shared" si="78"/>
        <v>54196498.88661924</v>
      </c>
      <c r="L1510" s="2">
        <f>$C$2*시뮬레이션!F1510*시뮬레이션!D1510</f>
        <v>53926666.779390417</v>
      </c>
    </row>
    <row r="1511" spans="2:12" x14ac:dyDescent="0.3">
      <c r="B1511" s="1">
        <v>42783</v>
      </c>
      <c r="C1511" s="46">
        <f>VLOOKUP(시뮬레이션!B1511,시뮬레이션!$K:$Q,6,0)</f>
        <v>343.26251144633227</v>
      </c>
      <c r="D1511" s="46">
        <f>VLOOKUP(시뮬레이션!B1511,시뮬레이션!$K:$Q,7,0)</f>
        <v>37.506361352450995</v>
      </c>
      <c r="F1511" s="5">
        <f t="shared" si="76"/>
        <v>42783</v>
      </c>
      <c r="G1511" s="7">
        <f>C1511*시뮬레이션!D1511*시뮬레이션!F1511</f>
        <v>52066271.417093061</v>
      </c>
      <c r="H1511" s="2">
        <f>D1511*시뮬레이션!E1511*시뮬레이션!D1511</f>
        <v>2658908.1892655352</v>
      </c>
      <c r="J1511" s="5">
        <f t="shared" si="77"/>
        <v>42783</v>
      </c>
      <c r="K1511" s="2">
        <f t="shared" si="78"/>
        <v>54725179.606358595</v>
      </c>
      <c r="L1511" s="2">
        <f>$C$2*시뮬레이션!F1511*시뮬레이션!D1511</f>
        <v>54452253.07657738</v>
      </c>
    </row>
    <row r="1512" spans="2:12" x14ac:dyDescent="0.3">
      <c r="B1512" s="1">
        <v>42784</v>
      </c>
      <c r="C1512" s="46">
        <f>VLOOKUP(시뮬레이션!B1512,시뮬레이션!$K:$Q,6,0)</f>
        <v>343.26251144633227</v>
      </c>
      <c r="D1512" s="46">
        <f>VLOOKUP(시뮬레이션!B1512,시뮬레이션!$K:$Q,7,0)</f>
        <v>37.506361352450995</v>
      </c>
      <c r="F1512" s="5">
        <f t="shared" si="76"/>
        <v>42784</v>
      </c>
      <c r="G1512" s="7">
        <f>C1512*시뮬레이션!D1512*시뮬레이션!F1512</f>
        <v>52066271.417093061</v>
      </c>
      <c r="H1512" s="2">
        <f>D1512*시뮬레이션!E1512*시뮬레이션!D1512</f>
        <v>2658908.1892655352</v>
      </c>
      <c r="J1512" s="5">
        <f t="shared" si="77"/>
        <v>42784</v>
      </c>
      <c r="K1512" s="2">
        <f t="shared" si="78"/>
        <v>54725179.606358595</v>
      </c>
      <c r="L1512" s="2">
        <f>$C$2*시뮬레이션!F1512*시뮬레이션!D1512</f>
        <v>54452253.07657738</v>
      </c>
    </row>
    <row r="1513" spans="2:12" x14ac:dyDescent="0.3">
      <c r="B1513" s="1">
        <v>42785</v>
      </c>
      <c r="C1513" s="46">
        <f>VLOOKUP(시뮬레이션!B1513,시뮬레이션!$K:$Q,6,0)</f>
        <v>343.26251144633227</v>
      </c>
      <c r="D1513" s="46">
        <f>VLOOKUP(시뮬레이션!B1513,시뮬레이션!$K:$Q,7,0)</f>
        <v>37.506361352450995</v>
      </c>
      <c r="F1513" s="5">
        <f t="shared" si="76"/>
        <v>42785</v>
      </c>
      <c r="G1513" s="7">
        <f>C1513*시뮬레이션!D1513*시뮬레이션!F1513</f>
        <v>52066271.417093061</v>
      </c>
      <c r="H1513" s="2">
        <f>D1513*시뮬레이션!E1513*시뮬레이션!D1513</f>
        <v>2658908.1892655352</v>
      </c>
      <c r="J1513" s="5">
        <f t="shared" si="77"/>
        <v>42785</v>
      </c>
      <c r="K1513" s="2">
        <f t="shared" si="78"/>
        <v>54725179.606358595</v>
      </c>
      <c r="L1513" s="2">
        <f>$C$2*시뮬레이션!F1513*시뮬레이션!D1513</f>
        <v>54452253.07657738</v>
      </c>
    </row>
    <row r="1514" spans="2:12" x14ac:dyDescent="0.3">
      <c r="B1514" s="1">
        <v>42786</v>
      </c>
      <c r="C1514" s="46">
        <f>VLOOKUP(시뮬레이션!B1514,시뮬레이션!$K:$Q,6,0)</f>
        <v>343.26251144633227</v>
      </c>
      <c r="D1514" s="46">
        <f>VLOOKUP(시뮬레이션!B1514,시뮬레이션!$K:$Q,7,0)</f>
        <v>37.506361352450995</v>
      </c>
      <c r="F1514" s="5">
        <f t="shared" si="76"/>
        <v>42786</v>
      </c>
      <c r="G1514" s="7">
        <f>C1514*시뮬레이션!D1514*시뮬레이션!F1514</f>
        <v>52098053.749765366</v>
      </c>
      <c r="H1514" s="2">
        <f>D1514*시뮬레이션!E1514*시뮬레이션!D1514</f>
        <v>2660531.242008056</v>
      </c>
      <c r="J1514" s="5">
        <f t="shared" si="77"/>
        <v>42786</v>
      </c>
      <c r="K1514" s="2">
        <f t="shared" si="78"/>
        <v>54758584.991773419</v>
      </c>
      <c r="L1514" s="2">
        <f>$C$2*시뮬레이션!F1514*시뮬레이션!D1514</f>
        <v>54485491.861974031</v>
      </c>
    </row>
    <row r="1515" spans="2:12" x14ac:dyDescent="0.3">
      <c r="B1515" s="1">
        <v>42787</v>
      </c>
      <c r="C1515" s="46">
        <f>VLOOKUP(시뮬레이션!B1515,시뮬레이션!$K:$Q,6,0)</f>
        <v>343.26251144633227</v>
      </c>
      <c r="D1515" s="46">
        <f>VLOOKUP(시뮬레이션!B1515,시뮬레이션!$K:$Q,7,0)</f>
        <v>37.506361352450995</v>
      </c>
      <c r="F1515" s="5">
        <f t="shared" si="76"/>
        <v>42787</v>
      </c>
      <c r="G1515" s="7">
        <f>C1515*시뮬레이션!D1515*시뮬레이션!F1515</f>
        <v>52773823.225408122</v>
      </c>
      <c r="H1515" s="2">
        <f>D1515*시뮬레이션!E1515*시뮬레이션!D1515</f>
        <v>2690264.4624791169</v>
      </c>
      <c r="J1515" s="5">
        <f t="shared" si="77"/>
        <v>42787</v>
      </c>
      <c r="K1515" s="2">
        <f t="shared" si="78"/>
        <v>55464087.687887236</v>
      </c>
      <c r="L1515" s="2">
        <f>$C$2*시뮬레이션!F1515*시뮬레이션!D1515</f>
        <v>55192229.054932408</v>
      </c>
    </row>
    <row r="1516" spans="2:12" x14ac:dyDescent="0.3">
      <c r="B1516" s="1">
        <v>42788</v>
      </c>
      <c r="C1516" s="46">
        <f>VLOOKUP(시뮬레이션!B1516,시뮬레이션!$K:$Q,6,0)</f>
        <v>343.26251144633227</v>
      </c>
      <c r="D1516" s="46">
        <f>VLOOKUP(시뮬레이션!B1516,시뮬레이션!$K:$Q,7,0)</f>
        <v>37.506361352450995</v>
      </c>
      <c r="F1516" s="5">
        <f t="shared" si="76"/>
        <v>42788</v>
      </c>
      <c r="G1516" s="7">
        <f>C1516*시뮬레이션!D1516*시뮬레이션!F1516</f>
        <v>52619365.461785108</v>
      </c>
      <c r="H1516" s="2">
        <f>D1516*시뮬레이션!E1516*시뮬레이션!D1516</f>
        <v>2680758.3961145189</v>
      </c>
      <c r="J1516" s="5">
        <f t="shared" si="77"/>
        <v>42788</v>
      </c>
      <c r="K1516" s="2">
        <f t="shared" si="78"/>
        <v>55300123.857899629</v>
      </c>
      <c r="L1516" s="2">
        <f>$C$2*시뮬레이션!F1516*시뮬레이션!D1516</f>
        <v>55030693.131473109</v>
      </c>
    </row>
    <row r="1517" spans="2:12" x14ac:dyDescent="0.3">
      <c r="B1517" s="1">
        <v>42789</v>
      </c>
      <c r="C1517" s="46">
        <f>VLOOKUP(시뮬레이션!B1517,시뮬레이션!$K:$Q,6,0)</f>
        <v>343.26251144633227</v>
      </c>
      <c r="D1517" s="46">
        <f>VLOOKUP(시뮬레이션!B1517,시뮬레이션!$K:$Q,7,0)</f>
        <v>37.506361352450995</v>
      </c>
      <c r="F1517" s="5">
        <f t="shared" si="76"/>
        <v>42789</v>
      </c>
      <c r="G1517" s="7">
        <f>C1517*시뮬레이션!D1517*시뮬레이션!F1517</f>
        <v>51535602.266032517</v>
      </c>
      <c r="H1517" s="2">
        <f>D1517*시뮬레이션!E1517*시뮬레이션!D1517</f>
        <v>2636119.2755604894</v>
      </c>
      <c r="J1517" s="5">
        <f t="shared" si="77"/>
        <v>42789</v>
      </c>
      <c r="K1517" s="2">
        <f t="shared" si="78"/>
        <v>54171721.541593008</v>
      </c>
      <c r="L1517" s="2">
        <f>$C$2*시뮬레이션!F1517*시뮬레이션!D1517</f>
        <v>53897265.555346996</v>
      </c>
    </row>
    <row r="1518" spans="2:12" x14ac:dyDescent="0.3">
      <c r="B1518" s="1">
        <v>42790</v>
      </c>
      <c r="C1518" s="46">
        <f>VLOOKUP(시뮬레이션!B1518,시뮬레이션!$K:$Q,6,0)</f>
        <v>343.26251144633227</v>
      </c>
      <c r="D1518" s="46">
        <f>VLOOKUP(시뮬레이션!B1518,시뮬레이션!$K:$Q,7,0)</f>
        <v>37.506361352450995</v>
      </c>
      <c r="F1518" s="5">
        <f t="shared" si="76"/>
        <v>42790</v>
      </c>
      <c r="G1518" s="7">
        <f>C1518*시뮬레이션!D1518*시뮬레이션!F1518</f>
        <v>51236953.480220109</v>
      </c>
      <c r="H1518" s="2">
        <f>D1518*시뮬레이션!E1518*시뮬레이션!D1518</f>
        <v>2621592.7055802979</v>
      </c>
      <c r="J1518" s="5">
        <f t="shared" si="77"/>
        <v>42790</v>
      </c>
      <c r="K1518" s="2">
        <f t="shared" si="78"/>
        <v>53858546.185800403</v>
      </c>
      <c r="L1518" s="2">
        <f>$C$2*시뮬레이션!F1518*시뮬레이션!D1518</f>
        <v>53584930.93211659</v>
      </c>
    </row>
    <row r="1519" spans="2:12" x14ac:dyDescent="0.3">
      <c r="B1519" s="1">
        <v>42791</v>
      </c>
      <c r="C1519" s="46">
        <f>VLOOKUP(시뮬레이션!B1519,시뮬레이션!$K:$Q,6,0)</f>
        <v>343.26251144633227</v>
      </c>
      <c r="D1519" s="46">
        <f>VLOOKUP(시뮬레이션!B1519,시뮬레이션!$K:$Q,7,0)</f>
        <v>37.506361352450995</v>
      </c>
      <c r="F1519" s="5">
        <f t="shared" si="76"/>
        <v>42791</v>
      </c>
      <c r="G1519" s="7">
        <f>C1519*시뮬레이션!D1519*시뮬레이션!F1519</f>
        <v>51236953.480220109</v>
      </c>
      <c r="H1519" s="2">
        <f>D1519*시뮬레이션!E1519*시뮬레이션!D1519</f>
        <v>2621592.7055802979</v>
      </c>
      <c r="J1519" s="5">
        <f t="shared" si="77"/>
        <v>42791</v>
      </c>
      <c r="K1519" s="2">
        <f t="shared" si="78"/>
        <v>53858546.185800403</v>
      </c>
      <c r="L1519" s="2">
        <f>$C$2*시뮬레이션!F1519*시뮬레이션!D1519</f>
        <v>53584930.93211659</v>
      </c>
    </row>
    <row r="1520" spans="2:12" x14ac:dyDescent="0.3">
      <c r="B1520" s="1">
        <v>42792</v>
      </c>
      <c r="C1520" s="46">
        <f>VLOOKUP(시뮬레이션!B1520,시뮬레이션!$K:$Q,6,0)</f>
        <v>343.26251144633227</v>
      </c>
      <c r="D1520" s="46">
        <f>VLOOKUP(시뮬레이션!B1520,시뮬레이션!$K:$Q,7,0)</f>
        <v>37.506361352450995</v>
      </c>
      <c r="F1520" s="5">
        <f t="shared" si="76"/>
        <v>42792</v>
      </c>
      <c r="G1520" s="7">
        <f>C1520*시뮬레이션!D1520*시뮬레이션!F1520</f>
        <v>51236953.480220109</v>
      </c>
      <c r="H1520" s="2">
        <f>D1520*시뮬레이션!E1520*시뮬레이션!D1520</f>
        <v>2621592.7055802979</v>
      </c>
      <c r="J1520" s="5">
        <f t="shared" si="77"/>
        <v>42792</v>
      </c>
      <c r="K1520" s="2">
        <f t="shared" si="78"/>
        <v>53858546.185800403</v>
      </c>
      <c r="L1520" s="2">
        <f>$C$2*시뮬레이션!F1520*시뮬레이션!D1520</f>
        <v>53584930.93211659</v>
      </c>
    </row>
    <row r="1521" spans="2:12" x14ac:dyDescent="0.3">
      <c r="B1521" s="1">
        <v>42793</v>
      </c>
      <c r="C1521" s="46">
        <f>VLOOKUP(시뮬레이션!B1521,시뮬레이션!$K:$Q,6,0)</f>
        <v>343.26251144633227</v>
      </c>
      <c r="D1521" s="46">
        <f>VLOOKUP(시뮬레이션!B1521,시뮬레이션!$K:$Q,7,0)</f>
        <v>37.506361352450995</v>
      </c>
      <c r="F1521" s="5">
        <f t="shared" si="76"/>
        <v>42793</v>
      </c>
      <c r="G1521" s="7">
        <f>C1521*시뮬레이션!D1521*시뮬레이션!F1521</f>
        <v>51822392.842429496</v>
      </c>
      <c r="H1521" s="2">
        <f>D1521*시뮬레이션!E1521*시뮬레이션!D1521</f>
        <v>2649461.114511814</v>
      </c>
      <c r="J1521" s="5">
        <f t="shared" si="77"/>
        <v>42793</v>
      </c>
      <c r="K1521" s="2">
        <f t="shared" si="78"/>
        <v>54471853.956941307</v>
      </c>
      <c r="L1521" s="2">
        <f>$C$2*시뮬레이션!F1521*시뮬레이션!D1521</f>
        <v>54197198.556518629</v>
      </c>
    </row>
    <row r="1522" spans="2:12" x14ac:dyDescent="0.3">
      <c r="B1522" s="1">
        <v>42794</v>
      </c>
      <c r="C1522" s="46">
        <f>VLOOKUP(시뮬레이션!B1522,시뮬레이션!$K:$Q,6,0)</f>
        <v>343.26251144633227</v>
      </c>
      <c r="D1522" s="46">
        <f>VLOOKUP(시뮬레이션!B1522,시뮬레이션!$K:$Q,7,0)</f>
        <v>37.506361352450995</v>
      </c>
      <c r="F1522" s="5">
        <f t="shared" si="76"/>
        <v>42794</v>
      </c>
      <c r="G1522" s="7">
        <f>C1522*시뮬레이션!D1522*시뮬레이션!F1522</f>
        <v>51007371.274264522</v>
      </c>
      <c r="H1522" s="2">
        <f>D1522*시뮬레이션!E1522*시뮬레이션!D1522</f>
        <v>2612674.9140343685</v>
      </c>
      <c r="J1522" s="5">
        <f t="shared" si="77"/>
        <v>42794</v>
      </c>
      <c r="K1522" s="2">
        <f t="shared" si="78"/>
        <v>53620046.188298889</v>
      </c>
      <c r="L1522" s="2">
        <f>$C$2*시뮬레이션!F1522*시뮬레이션!D1522</f>
        <v>53344827.92415531</v>
      </c>
    </row>
    <row r="1523" spans="2:12" x14ac:dyDescent="0.3">
      <c r="B1523" s="1">
        <v>42795</v>
      </c>
      <c r="C1523" s="46">
        <f>VLOOKUP(시뮬레이션!B1523,시뮬레이션!$K:$Q,6,0)</f>
        <v>343.26251144633227</v>
      </c>
      <c r="D1523" s="46">
        <f>VLOOKUP(시뮬레이션!B1523,시뮬레이션!$K:$Q,7,0)</f>
        <v>37.506361352450995</v>
      </c>
      <c r="F1523" s="5">
        <f t="shared" si="76"/>
        <v>42795</v>
      </c>
      <c r="G1523" s="7">
        <f>C1523*시뮬레이션!D1523*시뮬레이션!F1523</f>
        <v>51802785.172881909</v>
      </c>
      <c r="H1523" s="2">
        <f>D1523*시뮬레이션!E1523*시뮬레이션!D1523</f>
        <v>2657543.7312810081</v>
      </c>
      <c r="J1523" s="5">
        <f t="shared" si="77"/>
        <v>42795</v>
      </c>
      <c r="K1523" s="2">
        <f t="shared" si="78"/>
        <v>54460328.904162914</v>
      </c>
      <c r="L1523" s="2">
        <f>$C$2*시뮬레이션!F1523*시뮬레이션!D1523</f>
        <v>54176692.348653384</v>
      </c>
    </row>
    <row r="1524" spans="2:12" x14ac:dyDescent="0.3">
      <c r="B1524" s="1">
        <v>42796</v>
      </c>
      <c r="C1524" s="46">
        <f>VLOOKUP(시뮬레이션!B1524,시뮬레이션!$K:$Q,6,0)</f>
        <v>343.26251144633227</v>
      </c>
      <c r="D1524" s="46">
        <f>VLOOKUP(시뮬레이션!B1524,시뮬레이션!$K:$Q,7,0)</f>
        <v>37.506361352450995</v>
      </c>
      <c r="F1524" s="5">
        <f t="shared" si="76"/>
        <v>42796</v>
      </c>
      <c r="G1524" s="7">
        <f>C1524*시뮬레이션!D1524*시뮬레이션!F1524</f>
        <v>51781501.352490932</v>
      </c>
      <c r="H1524" s="2">
        <f>D1524*시뮬레이션!E1524*시뮬레이션!D1524</f>
        <v>2674564.2218498853</v>
      </c>
      <c r="J1524" s="5">
        <f t="shared" si="77"/>
        <v>42796</v>
      </c>
      <c r="K1524" s="2">
        <f t="shared" si="78"/>
        <v>54456065.57434082</v>
      </c>
      <c r="L1524" s="2">
        <f>$C$2*시뮬레이션!F1524*시뮬레이션!D1524</f>
        <v>54154433.178891033</v>
      </c>
    </row>
    <row r="1525" spans="2:12" x14ac:dyDescent="0.3">
      <c r="B1525" s="1">
        <v>42797</v>
      </c>
      <c r="C1525" s="46">
        <f>VLOOKUP(시뮬레이션!B1525,시뮬레이션!$K:$Q,6,0)</f>
        <v>343.26251144633227</v>
      </c>
      <c r="D1525" s="46">
        <f>VLOOKUP(시뮬레이션!B1525,시뮬레이션!$K:$Q,7,0)</f>
        <v>37.506361352450995</v>
      </c>
      <c r="F1525" s="5">
        <f t="shared" si="76"/>
        <v>42797</v>
      </c>
      <c r="G1525" s="7">
        <f>C1525*시뮬레이션!D1525*시뮬레이션!F1525</f>
        <v>52416863.578620046</v>
      </c>
      <c r="H1525" s="2">
        <f>D1525*시뮬레이션!E1525*시뮬레이션!D1525</f>
        <v>2717233.2548212856</v>
      </c>
      <c r="J1525" s="5">
        <f t="shared" si="77"/>
        <v>42797</v>
      </c>
      <c r="K1525" s="2">
        <f t="shared" si="78"/>
        <v>55134096.833441332</v>
      </c>
      <c r="L1525" s="2">
        <f>$C$2*시뮬레이션!F1525*시뮬레이션!D1525</f>
        <v>54818911.425380595</v>
      </c>
    </row>
    <row r="1526" spans="2:12" x14ac:dyDescent="0.3">
      <c r="B1526" s="1">
        <v>42798</v>
      </c>
      <c r="C1526" s="46">
        <f>VLOOKUP(시뮬레이션!B1526,시뮬레이션!$K:$Q,6,0)</f>
        <v>343.26251144633227</v>
      </c>
      <c r="D1526" s="46">
        <f>VLOOKUP(시뮬레이션!B1526,시뮬레이션!$K:$Q,7,0)</f>
        <v>37.506361352450995</v>
      </c>
      <c r="F1526" s="5">
        <f t="shared" si="76"/>
        <v>42798</v>
      </c>
      <c r="G1526" s="7">
        <f>C1526*시뮬레이션!D1526*시뮬레이션!F1526</f>
        <v>52416863.578620046</v>
      </c>
      <c r="H1526" s="2">
        <f>D1526*시뮬레이션!E1526*시뮬레이션!D1526</f>
        <v>2717233.2548212856</v>
      </c>
      <c r="J1526" s="5">
        <f t="shared" si="77"/>
        <v>42798</v>
      </c>
      <c r="K1526" s="2">
        <f t="shared" si="78"/>
        <v>55134096.833441332</v>
      </c>
      <c r="L1526" s="2">
        <f>$C$2*시뮬레이션!F1526*시뮬레이션!D1526</f>
        <v>54818911.425380595</v>
      </c>
    </row>
    <row r="1527" spans="2:12" x14ac:dyDescent="0.3">
      <c r="B1527" s="1">
        <v>42799</v>
      </c>
      <c r="C1527" s="46">
        <f>VLOOKUP(시뮬레이션!B1527,시뮬레이션!$K:$Q,6,0)</f>
        <v>343.26251144633227</v>
      </c>
      <c r="D1527" s="46">
        <f>VLOOKUP(시뮬레이션!B1527,시뮬레이션!$K:$Q,7,0)</f>
        <v>37.506361352450995</v>
      </c>
      <c r="F1527" s="5">
        <f t="shared" si="76"/>
        <v>42799</v>
      </c>
      <c r="G1527" s="7">
        <f>C1527*시뮬레이션!D1527*시뮬레이션!F1527</f>
        <v>52416863.578620046</v>
      </c>
      <c r="H1527" s="2">
        <f>D1527*시뮬레이션!E1527*시뮬레이션!D1527</f>
        <v>2717233.2548212856</v>
      </c>
      <c r="J1527" s="5">
        <f t="shared" si="77"/>
        <v>42799</v>
      </c>
      <c r="K1527" s="2">
        <f t="shared" si="78"/>
        <v>55134096.833441332</v>
      </c>
      <c r="L1527" s="2">
        <f>$C$2*시뮬레이션!F1527*시뮬레이션!D1527</f>
        <v>54818911.425380595</v>
      </c>
    </row>
    <row r="1528" spans="2:12" x14ac:dyDescent="0.3">
      <c r="B1528" s="1">
        <v>42800</v>
      </c>
      <c r="C1528" s="46">
        <f>VLOOKUP(시뮬레이션!B1528,시뮬레이션!$K:$Q,6,0)</f>
        <v>343.26251144633227</v>
      </c>
      <c r="D1528" s="46">
        <f>VLOOKUP(시뮬레이션!B1528,시뮬레이션!$K:$Q,7,0)</f>
        <v>37.506361352450995</v>
      </c>
      <c r="F1528" s="5">
        <f t="shared" si="76"/>
        <v>42800</v>
      </c>
      <c r="G1528" s="7">
        <f>C1528*시뮬레이션!D1528*시뮬레이션!F1528</f>
        <v>52518580.361756861</v>
      </c>
      <c r="H1528" s="2">
        <f>D1528*시뮬레이션!E1528*시뮬레이션!D1528</f>
        <v>2716601.8211278687</v>
      </c>
      <c r="J1528" s="5">
        <f t="shared" si="77"/>
        <v>42800</v>
      </c>
      <c r="K1528" s="2">
        <f t="shared" si="78"/>
        <v>55235182.18288473</v>
      </c>
      <c r="L1528" s="2">
        <f>$C$2*시뮬레이션!F1528*시뮬레이션!D1528</f>
        <v>54925289.467570938</v>
      </c>
    </row>
    <row r="1529" spans="2:12" x14ac:dyDescent="0.3">
      <c r="B1529" s="1">
        <v>42801</v>
      </c>
      <c r="C1529" s="46">
        <f>VLOOKUP(시뮬레이션!B1529,시뮬레이션!$K:$Q,6,0)</f>
        <v>343.26251144633227</v>
      </c>
      <c r="D1529" s="46">
        <f>VLOOKUP(시뮬레이션!B1529,시뮬레이션!$K:$Q,7,0)</f>
        <v>37.506361352450995</v>
      </c>
      <c r="F1529" s="5">
        <f t="shared" si="76"/>
        <v>42801</v>
      </c>
      <c r="G1529" s="7">
        <f>C1529*시뮬레이션!D1529*시뮬레이션!F1529</f>
        <v>52103342.01769045</v>
      </c>
      <c r="H1529" s="2">
        <f>D1529*시뮬레이션!E1529*시뮬레이션!D1529</f>
        <v>2700982.6543431031</v>
      </c>
      <c r="J1529" s="5">
        <f t="shared" si="77"/>
        <v>42801</v>
      </c>
      <c r="K1529" s="2">
        <f t="shared" si="78"/>
        <v>54804324.672033556</v>
      </c>
      <c r="L1529" s="2">
        <f>$C$2*시뮬레이션!F1529*시뮬레이션!D1529</f>
        <v>54491022.469324164</v>
      </c>
    </row>
    <row r="1530" spans="2:12" x14ac:dyDescent="0.3">
      <c r="B1530" s="1">
        <v>42802</v>
      </c>
      <c r="C1530" s="46">
        <f>VLOOKUP(시뮬레이션!B1530,시뮬레이션!$K:$Q,6,0)</f>
        <v>343.26251144633227</v>
      </c>
      <c r="D1530" s="46">
        <f>VLOOKUP(시뮬레이션!B1530,시뮬레이션!$K:$Q,7,0)</f>
        <v>37.506361352450995</v>
      </c>
      <c r="F1530" s="5">
        <f t="shared" si="76"/>
        <v>42802</v>
      </c>
      <c r="G1530" s="7">
        <f>C1530*시뮬레이션!D1530*시뮬레이션!F1530</f>
        <v>52197514.165435687</v>
      </c>
      <c r="H1530" s="2">
        <f>D1530*시뮬레이션!E1530*시뮬레이션!D1530</f>
        <v>2708474.0899139671</v>
      </c>
      <c r="J1530" s="5">
        <f t="shared" si="77"/>
        <v>42802</v>
      </c>
      <c r="K1530" s="2">
        <f t="shared" si="78"/>
        <v>54905988.255349651</v>
      </c>
      <c r="L1530" s="2">
        <f>$C$2*시뮬레이션!F1530*시뮬레이션!D1530</f>
        <v>54589510.136718474</v>
      </c>
    </row>
    <row r="1531" spans="2:12" x14ac:dyDescent="0.3">
      <c r="B1531" s="1">
        <v>42803</v>
      </c>
      <c r="C1531" s="46">
        <f>VLOOKUP(시뮬레이션!B1531,시뮬레이션!$K:$Q,6,0)</f>
        <v>343.26251144633227</v>
      </c>
      <c r="D1531" s="46">
        <f>VLOOKUP(시뮬레이션!B1531,시뮬레이션!$K:$Q,7,0)</f>
        <v>37.506361352450995</v>
      </c>
      <c r="F1531" s="5">
        <f t="shared" si="76"/>
        <v>42803</v>
      </c>
      <c r="G1531" s="7">
        <f>C1531*시뮬레이션!D1531*시뮬레이션!F1531</f>
        <v>52861753.968212739</v>
      </c>
      <c r="H1531" s="2">
        <f>D1531*시뮬레이션!E1531*시뮬레이션!D1531</f>
        <v>2751016.8646819931</v>
      </c>
      <c r="J1531" s="5">
        <f t="shared" si="77"/>
        <v>42803</v>
      </c>
      <c r="K1531" s="2">
        <f t="shared" si="78"/>
        <v>55612770.832894735</v>
      </c>
      <c r="L1531" s="2">
        <f>$C$2*시뮬레이션!F1531*시뮬레이션!D1531</f>
        <v>55284189.299637705</v>
      </c>
    </row>
    <row r="1532" spans="2:12" x14ac:dyDescent="0.3">
      <c r="B1532" s="1">
        <v>42804</v>
      </c>
      <c r="C1532" s="46">
        <f>VLOOKUP(시뮬레이션!B1532,시뮬레이션!$K:$Q,6,0)</f>
        <v>343.26251144633227</v>
      </c>
      <c r="D1532" s="46">
        <f>VLOOKUP(시뮬레이션!B1532,시뮬레이션!$K:$Q,7,0)</f>
        <v>37.506361352450995</v>
      </c>
      <c r="F1532" s="5">
        <f t="shared" si="76"/>
        <v>42804</v>
      </c>
      <c r="G1532" s="7">
        <f>C1532*시뮬레이션!D1532*시뮬레이션!F1532</f>
        <v>53442800.462758154</v>
      </c>
      <c r="H1532" s="2">
        <f>D1532*시뮬레이션!E1532*시뮬레이션!D1532</f>
        <v>2796208.8341008802</v>
      </c>
      <c r="J1532" s="5">
        <f t="shared" si="77"/>
        <v>42804</v>
      </c>
      <c r="K1532" s="2">
        <f t="shared" si="78"/>
        <v>56239009.296859033</v>
      </c>
      <c r="L1532" s="2">
        <f>$C$2*시뮬레이션!F1532*시뮬레이션!D1532</f>
        <v>55891862.749437645</v>
      </c>
    </row>
    <row r="1533" spans="2:12" x14ac:dyDescent="0.3">
      <c r="B1533" s="1">
        <v>42805</v>
      </c>
      <c r="C1533" s="46">
        <f>VLOOKUP(시뮬레이션!B1533,시뮬레이션!$K:$Q,6,0)</f>
        <v>343.26251144633227</v>
      </c>
      <c r="D1533" s="46">
        <f>VLOOKUP(시뮬레이션!B1533,시뮬레이션!$K:$Q,7,0)</f>
        <v>37.506361352450995</v>
      </c>
      <c r="F1533" s="5">
        <f t="shared" si="76"/>
        <v>42805</v>
      </c>
      <c r="G1533" s="7">
        <f>C1533*시뮬레이션!D1533*시뮬레이션!F1533</f>
        <v>53442800.462758154</v>
      </c>
      <c r="H1533" s="2">
        <f>D1533*시뮬레이션!E1533*시뮬레이션!D1533</f>
        <v>2796208.8341008802</v>
      </c>
      <c r="J1533" s="5">
        <f t="shared" si="77"/>
        <v>42805</v>
      </c>
      <c r="K1533" s="2">
        <f t="shared" si="78"/>
        <v>56239009.296859033</v>
      </c>
      <c r="L1533" s="2">
        <f>$C$2*시뮬레이션!F1533*시뮬레이션!D1533</f>
        <v>55891862.749437645</v>
      </c>
    </row>
    <row r="1534" spans="2:12" x14ac:dyDescent="0.3">
      <c r="B1534" s="1">
        <v>42806</v>
      </c>
      <c r="C1534" s="46">
        <f>VLOOKUP(시뮬레이션!B1534,시뮬레이션!$K:$Q,6,0)</f>
        <v>343.26251144633227</v>
      </c>
      <c r="D1534" s="46">
        <f>VLOOKUP(시뮬레이션!B1534,시뮬레이션!$K:$Q,7,0)</f>
        <v>37.506361352450995</v>
      </c>
      <c r="F1534" s="5">
        <f t="shared" si="76"/>
        <v>42806</v>
      </c>
      <c r="G1534" s="7">
        <f>C1534*시뮬레이션!D1534*시뮬레이션!F1534</f>
        <v>53442800.462758154</v>
      </c>
      <c r="H1534" s="2">
        <f>D1534*시뮬레이션!E1534*시뮬레이션!D1534</f>
        <v>2796208.8341008802</v>
      </c>
      <c r="J1534" s="5">
        <f t="shared" si="77"/>
        <v>42806</v>
      </c>
      <c r="K1534" s="2">
        <f t="shared" si="78"/>
        <v>56239009.296859033</v>
      </c>
      <c r="L1534" s="2">
        <f>$C$2*시뮬레이션!F1534*시뮬레이션!D1534</f>
        <v>55891862.749437645</v>
      </c>
    </row>
    <row r="1535" spans="2:12" x14ac:dyDescent="0.3">
      <c r="B1535" s="1">
        <v>42807</v>
      </c>
      <c r="C1535" s="46">
        <f>VLOOKUP(시뮬레이션!B1535,시뮬레이션!$K:$Q,6,0)</f>
        <v>343.26251144633227</v>
      </c>
      <c r="D1535" s="46">
        <f>VLOOKUP(시뮬레이션!B1535,시뮬레이션!$K:$Q,7,0)</f>
        <v>37.506361352450995</v>
      </c>
      <c r="F1535" s="5">
        <f t="shared" si="76"/>
        <v>42807</v>
      </c>
      <c r="G1535" s="7">
        <f>C1535*시뮬레이션!D1535*시뮬레이션!F1535</f>
        <v>53234615.456801064</v>
      </c>
      <c r="H1535" s="2">
        <f>D1535*시뮬레이션!E1535*시뮬레이션!D1535</f>
        <v>2772227.0040607098</v>
      </c>
      <c r="J1535" s="5">
        <f t="shared" si="77"/>
        <v>42807</v>
      </c>
      <c r="K1535" s="2">
        <f t="shared" si="78"/>
        <v>56006842.460861772</v>
      </c>
      <c r="L1535" s="2">
        <f>$C$2*시뮬레이션!F1535*시뮬레이션!D1535</f>
        <v>55674137.486564249</v>
      </c>
    </row>
    <row r="1536" spans="2:12" x14ac:dyDescent="0.3">
      <c r="B1536" s="1">
        <v>42808</v>
      </c>
      <c r="C1536" s="46">
        <f>VLOOKUP(시뮬레이션!B1536,시뮬레이션!$K:$Q,6,0)</f>
        <v>343.26251144633227</v>
      </c>
      <c r="D1536" s="46">
        <f>VLOOKUP(시뮬레이션!B1536,시뮬레이션!$K:$Q,7,0)</f>
        <v>37.506361352450995</v>
      </c>
      <c r="F1536" s="5">
        <f t="shared" si="76"/>
        <v>42808</v>
      </c>
      <c r="G1536" s="7">
        <f>C1536*시뮬레이션!D1536*시뮬레이션!F1536</f>
        <v>53291799.078015395</v>
      </c>
      <c r="H1536" s="2">
        <f>D1536*시뮬레이션!E1536*시뮬레이션!D1536</f>
        <v>2769093.3663228941</v>
      </c>
      <c r="J1536" s="5">
        <f t="shared" si="77"/>
        <v>42808</v>
      </c>
      <c r="K1536" s="2">
        <f t="shared" si="78"/>
        <v>56060892.444338292</v>
      </c>
      <c r="L1536" s="2">
        <f>$C$2*시뮬레이션!F1536*시뮬레이션!D1536</f>
        <v>55733941.596392937</v>
      </c>
    </row>
    <row r="1537" spans="2:12" x14ac:dyDescent="0.3">
      <c r="B1537" s="1">
        <v>42809</v>
      </c>
      <c r="C1537" s="46">
        <f>VLOOKUP(시뮬레이션!B1537,시뮬레이션!$K:$Q,6,0)</f>
        <v>343.26251144633227</v>
      </c>
      <c r="D1537" s="46">
        <f>VLOOKUP(시뮬레이션!B1537,시뮬레이션!$K:$Q,7,0)</f>
        <v>37.506361352450995</v>
      </c>
      <c r="F1537" s="5">
        <f t="shared" si="76"/>
        <v>42809</v>
      </c>
      <c r="G1537" s="7">
        <f>C1537*시뮬레이션!D1537*시뮬레이션!F1537</f>
        <v>53462251.913536765</v>
      </c>
      <c r="H1537" s="2">
        <f>D1537*시뮬레이션!E1537*시뮬레이션!D1537</f>
        <v>2780387.0081037884</v>
      </c>
      <c r="J1537" s="5">
        <f t="shared" si="77"/>
        <v>42809</v>
      </c>
      <c r="K1537" s="2">
        <f t="shared" si="78"/>
        <v>56242638.921640553</v>
      </c>
      <c r="L1537" s="2">
        <f>$C$2*시뮬레이션!F1537*시뮬레이션!D1537</f>
        <v>55912205.57967449</v>
      </c>
    </row>
    <row r="1538" spans="2:12" x14ac:dyDescent="0.3">
      <c r="B1538" s="1">
        <v>42810</v>
      </c>
      <c r="C1538" s="46">
        <f>VLOOKUP(시뮬레이션!B1538,시뮬레이션!$K:$Q,6,0)</f>
        <v>343.26251144633227</v>
      </c>
      <c r="D1538" s="46">
        <f>VLOOKUP(시뮬레이션!B1538,시뮬레이션!$K:$Q,7,0)</f>
        <v>37.506361352450995</v>
      </c>
      <c r="F1538" s="5">
        <f t="shared" si="76"/>
        <v>42810</v>
      </c>
      <c r="G1538" s="7">
        <f>C1538*시뮬레이션!D1538*시뮬레이션!F1538</f>
        <v>52863660.036286302</v>
      </c>
      <c r="H1538" s="2">
        <f>D1538*시뮬레이션!E1538*시뮬레이션!D1538</f>
        <v>2735372.0840412113</v>
      </c>
      <c r="J1538" s="5">
        <f t="shared" si="77"/>
        <v>42810</v>
      </c>
      <c r="K1538" s="2">
        <f t="shared" si="78"/>
        <v>55599032.12032751</v>
      </c>
      <c r="L1538" s="2">
        <f>$C$2*시뮬레이션!F1538*시뮬레이션!D1538</f>
        <v>55286182.714919761</v>
      </c>
    </row>
    <row r="1539" spans="2:12" x14ac:dyDescent="0.3">
      <c r="B1539" s="1">
        <v>42811</v>
      </c>
      <c r="C1539" s="46">
        <f>VLOOKUP(시뮬레이션!B1539,시뮬레이션!$K:$Q,6,0)</f>
        <v>343.26251144633227</v>
      </c>
      <c r="D1539" s="46">
        <f>VLOOKUP(시뮬레이션!B1539,시뮬레이션!$K:$Q,7,0)</f>
        <v>37.506361352450995</v>
      </c>
      <c r="F1539" s="5">
        <f t="shared" ref="F1539:F1602" si="79">B1539</f>
        <v>42811</v>
      </c>
      <c r="G1539" s="7">
        <f>C1539*시뮬레이션!D1539*시뮬레이션!F1539</f>
        <v>52949984.791104853</v>
      </c>
      <c r="H1539" s="2">
        <f>D1539*시뮬레이션!E1539*시뮬레이션!D1539</f>
        <v>2733615.3480547252</v>
      </c>
      <c r="J1539" s="5">
        <f t="shared" ref="J1539:J1602" si="80">B1539</f>
        <v>42811</v>
      </c>
      <c r="K1539" s="2">
        <f t="shared" ref="K1539:K1602" si="81">SUM(G1539:H1539)</f>
        <v>55683600.139159575</v>
      </c>
      <c r="L1539" s="2">
        <f>$C$2*시뮬레이션!F1539*시뮬레이션!D1539</f>
        <v>55376463.375858553</v>
      </c>
    </row>
    <row r="1540" spans="2:12" x14ac:dyDescent="0.3">
      <c r="B1540" s="1">
        <v>42812</v>
      </c>
      <c r="C1540" s="46">
        <f>VLOOKUP(시뮬레이션!B1540,시뮬레이션!$K:$Q,6,0)</f>
        <v>343.26251144633227</v>
      </c>
      <c r="D1540" s="46">
        <f>VLOOKUP(시뮬레이션!B1540,시뮬레이션!$K:$Q,7,0)</f>
        <v>37.506361352450995</v>
      </c>
      <c r="F1540" s="5">
        <f t="shared" si="79"/>
        <v>42812</v>
      </c>
      <c r="G1540" s="7">
        <f>C1540*시뮬레이션!D1540*시뮬레이션!F1540</f>
        <v>52949984.791104853</v>
      </c>
      <c r="H1540" s="2">
        <f>D1540*시뮬레이션!E1540*시뮬레이션!D1540</f>
        <v>2733615.3480547252</v>
      </c>
      <c r="J1540" s="5">
        <f t="shared" si="80"/>
        <v>42812</v>
      </c>
      <c r="K1540" s="2">
        <f t="shared" si="81"/>
        <v>55683600.139159575</v>
      </c>
      <c r="L1540" s="2">
        <f>$C$2*시뮬레이션!F1540*시뮬레이션!D1540</f>
        <v>55376463.375858553</v>
      </c>
    </row>
    <row r="1541" spans="2:12" x14ac:dyDescent="0.3">
      <c r="B1541" s="1">
        <v>42813</v>
      </c>
      <c r="C1541" s="46">
        <f>VLOOKUP(시뮬레이션!B1541,시뮬레이션!$K:$Q,6,0)</f>
        <v>343.26251144633227</v>
      </c>
      <c r="D1541" s="46">
        <f>VLOOKUP(시뮬레이션!B1541,시뮬레이션!$K:$Q,7,0)</f>
        <v>37.506361352450995</v>
      </c>
      <c r="F1541" s="5">
        <f t="shared" si="79"/>
        <v>42813</v>
      </c>
      <c r="G1541" s="7">
        <f>C1541*시뮬레이션!D1541*시뮬레이션!F1541</f>
        <v>52949984.791104853</v>
      </c>
      <c r="H1541" s="2">
        <f>D1541*시뮬레이션!E1541*시뮬레이션!D1541</f>
        <v>2733615.3480547252</v>
      </c>
      <c r="J1541" s="5">
        <f t="shared" si="80"/>
        <v>42813</v>
      </c>
      <c r="K1541" s="2">
        <f t="shared" si="81"/>
        <v>55683600.139159575</v>
      </c>
      <c r="L1541" s="2">
        <f>$C$2*시뮬레이션!F1541*시뮬레이션!D1541</f>
        <v>55376463.375858553</v>
      </c>
    </row>
    <row r="1542" spans="2:12" x14ac:dyDescent="0.3">
      <c r="B1542" s="1">
        <v>42814</v>
      </c>
      <c r="C1542" s="46">
        <f>VLOOKUP(시뮬레이션!B1542,시뮬레이션!$K:$Q,6,0)</f>
        <v>343.26251144633227</v>
      </c>
      <c r="D1542" s="46">
        <f>VLOOKUP(시뮬레이션!B1542,시뮬레이션!$K:$Q,7,0)</f>
        <v>37.506361352450995</v>
      </c>
      <c r="F1542" s="5">
        <f t="shared" si="79"/>
        <v>42814</v>
      </c>
      <c r="G1542" s="7">
        <f>C1542*시뮬레이션!D1542*시뮬레이션!F1542</f>
        <v>52810887.784585319</v>
      </c>
      <c r="H1542" s="2">
        <f>D1542*시뮬레이션!E1542*시뮬레이션!D1542</f>
        <v>2718697.6464310652</v>
      </c>
      <c r="J1542" s="5">
        <f t="shared" si="80"/>
        <v>42814</v>
      </c>
      <c r="K1542" s="2">
        <f t="shared" si="81"/>
        <v>55529585.431016386</v>
      </c>
      <c r="L1542" s="2">
        <f>$C$2*시뮬레이션!F1542*시뮬레이션!D1542</f>
        <v>55230992.129405722</v>
      </c>
    </row>
    <row r="1543" spans="2:12" x14ac:dyDescent="0.3">
      <c r="B1543" s="1">
        <v>42815</v>
      </c>
      <c r="C1543" s="46">
        <f>VLOOKUP(시뮬레이션!B1543,시뮬레이션!$K:$Q,6,0)</f>
        <v>343.26251144633227</v>
      </c>
      <c r="D1543" s="46">
        <f>VLOOKUP(시뮬레이션!B1543,시뮬레이션!$K:$Q,7,0)</f>
        <v>37.506361352450995</v>
      </c>
      <c r="F1543" s="5">
        <f t="shared" si="79"/>
        <v>42815</v>
      </c>
      <c r="G1543" s="7">
        <f>C1543*시뮬레이션!D1543*시뮬레이션!F1543</f>
        <v>51605952.270093381</v>
      </c>
      <c r="H1543" s="2">
        <f>D1543*시뮬레이션!E1543*시뮬레이션!D1543</f>
        <v>2660684.1045752871</v>
      </c>
      <c r="J1543" s="5">
        <f t="shared" si="80"/>
        <v>42815</v>
      </c>
      <c r="K1543" s="2">
        <f t="shared" si="81"/>
        <v>54266636.374668665</v>
      </c>
      <c r="L1543" s="2">
        <f>$C$2*시뮬레이션!F1543*시뮬레이션!D1543</f>
        <v>53970839.408837922</v>
      </c>
    </row>
    <row r="1544" spans="2:12" x14ac:dyDescent="0.3">
      <c r="B1544" s="1">
        <v>42816</v>
      </c>
      <c r="C1544" s="46">
        <f>VLOOKUP(시뮬레이션!B1544,시뮬레이션!$K:$Q,6,0)</f>
        <v>343.26251144633227</v>
      </c>
      <c r="D1544" s="46">
        <f>VLOOKUP(시뮬레이션!B1544,시뮬레이션!$K:$Q,7,0)</f>
        <v>37.506361352450995</v>
      </c>
      <c r="F1544" s="5">
        <f t="shared" si="79"/>
        <v>42816</v>
      </c>
      <c r="G1544" s="7">
        <f>C1544*시뮬레이션!D1544*시뮬레이션!F1544</f>
        <v>52268614.369715326</v>
      </c>
      <c r="H1544" s="2">
        <f>D1544*시뮬레이션!E1544*시뮬레이션!D1544</f>
        <v>2693915.3967432594</v>
      </c>
      <c r="J1544" s="5">
        <f t="shared" si="80"/>
        <v>42816</v>
      </c>
      <c r="K1544" s="2">
        <f t="shared" si="81"/>
        <v>54962529.766458586</v>
      </c>
      <c r="L1544" s="2">
        <f>$C$2*시뮬레이션!F1544*시뮬레이션!D1544</f>
        <v>54663868.5689983</v>
      </c>
    </row>
    <row r="1545" spans="2:12" x14ac:dyDescent="0.3">
      <c r="B1545" s="1">
        <v>42817</v>
      </c>
      <c r="C1545" s="46">
        <f>VLOOKUP(시뮬레이션!B1545,시뮬레이션!$K:$Q,6,0)</f>
        <v>343.26251144633227</v>
      </c>
      <c r="D1545" s="46">
        <f>VLOOKUP(시뮬레이션!B1545,시뮬레이션!$K:$Q,7,0)</f>
        <v>37.506361352450995</v>
      </c>
      <c r="F1545" s="5">
        <f t="shared" si="79"/>
        <v>42817</v>
      </c>
      <c r="G1545" s="7">
        <f>C1545*시뮬레이션!D1545*시뮬레이션!F1545</f>
        <v>52101864.306904919</v>
      </c>
      <c r="H1545" s="2">
        <f>D1545*시뮬레이션!E1545*시뮬레이션!D1545</f>
        <v>2686781.5773423323</v>
      </c>
      <c r="J1545" s="5">
        <f t="shared" si="80"/>
        <v>42817</v>
      </c>
      <c r="K1545" s="2">
        <f t="shared" si="81"/>
        <v>54788645.884247251</v>
      </c>
      <c r="L1545" s="2">
        <f>$C$2*시뮬레이션!F1545*시뮬레이션!D1545</f>
        <v>54489477.041171201</v>
      </c>
    </row>
    <row r="1546" spans="2:12" x14ac:dyDescent="0.3">
      <c r="B1546" s="1">
        <v>42818</v>
      </c>
      <c r="C1546" s="46">
        <f>VLOOKUP(시뮬레이션!B1546,시뮬레이션!$K:$Q,6,0)</f>
        <v>343.26251144633227</v>
      </c>
      <c r="D1546" s="46">
        <f>VLOOKUP(시뮬레이션!B1546,시뮬레이션!$K:$Q,7,0)</f>
        <v>37.506361352450995</v>
      </c>
      <c r="F1546" s="5">
        <f t="shared" si="79"/>
        <v>42818</v>
      </c>
      <c r="G1546" s="7">
        <f>C1546*시뮬레이션!D1546*시뮬레이션!F1546</f>
        <v>52357150.387306362</v>
      </c>
      <c r="H1546" s="2">
        <f>D1546*시뮬레이션!E1546*시뮬레이션!D1546</f>
        <v>2713802.0316029885</v>
      </c>
      <c r="J1546" s="5">
        <f t="shared" si="80"/>
        <v>42818</v>
      </c>
      <c r="K1546" s="2">
        <f t="shared" si="81"/>
        <v>55070952.418909349</v>
      </c>
      <c r="L1546" s="2">
        <f>$C$2*시뮬레이션!F1546*시뮬레이션!D1546</f>
        <v>54756461.825727589</v>
      </c>
    </row>
    <row r="1547" spans="2:12" x14ac:dyDescent="0.3">
      <c r="B1547" s="1">
        <v>42819</v>
      </c>
      <c r="C1547" s="46">
        <f>VLOOKUP(시뮬레이션!B1547,시뮬레이션!$K:$Q,6,0)</f>
        <v>343.26251144633227</v>
      </c>
      <c r="D1547" s="46">
        <f>VLOOKUP(시뮬레이션!B1547,시뮬레이션!$K:$Q,7,0)</f>
        <v>37.506361352450995</v>
      </c>
      <c r="F1547" s="5">
        <f t="shared" si="79"/>
        <v>42819</v>
      </c>
      <c r="G1547" s="7">
        <f>C1547*시뮬레이션!D1547*시뮬레이션!F1547</f>
        <v>52357150.387306362</v>
      </c>
      <c r="H1547" s="2">
        <f>D1547*시뮬레이션!E1547*시뮬레이션!D1547</f>
        <v>2713802.0316029885</v>
      </c>
      <c r="J1547" s="5">
        <f t="shared" si="80"/>
        <v>42819</v>
      </c>
      <c r="K1547" s="2">
        <f t="shared" si="81"/>
        <v>55070952.418909349</v>
      </c>
      <c r="L1547" s="2">
        <f>$C$2*시뮬레이션!F1547*시뮬레이션!D1547</f>
        <v>54756461.825727589</v>
      </c>
    </row>
    <row r="1548" spans="2:12" x14ac:dyDescent="0.3">
      <c r="B1548" s="1">
        <v>42820</v>
      </c>
      <c r="C1548" s="46">
        <f>VLOOKUP(시뮬레이션!B1548,시뮬레이션!$K:$Q,6,0)</f>
        <v>343.26251144633227</v>
      </c>
      <c r="D1548" s="46">
        <f>VLOOKUP(시뮬레이션!B1548,시뮬레이션!$K:$Q,7,0)</f>
        <v>37.506361352450995</v>
      </c>
      <c r="F1548" s="5">
        <f t="shared" si="79"/>
        <v>42820</v>
      </c>
      <c r="G1548" s="7">
        <f>C1548*시뮬레이션!D1548*시뮬레이션!F1548</f>
        <v>52357150.387306362</v>
      </c>
      <c r="H1548" s="2">
        <f>D1548*시뮬레이션!E1548*시뮬레이션!D1548</f>
        <v>2713802.0316029885</v>
      </c>
      <c r="J1548" s="5">
        <f t="shared" si="80"/>
        <v>42820</v>
      </c>
      <c r="K1548" s="2">
        <f t="shared" si="81"/>
        <v>55070952.418909349</v>
      </c>
      <c r="L1548" s="2">
        <f>$C$2*시뮬레이션!F1548*시뮬레이션!D1548</f>
        <v>54756461.825727589</v>
      </c>
    </row>
    <row r="1549" spans="2:12" x14ac:dyDescent="0.3">
      <c r="B1549" s="1">
        <v>42821</v>
      </c>
      <c r="C1549" s="46">
        <f>VLOOKUP(시뮬레이션!B1549,시뮬레이션!$K:$Q,6,0)</f>
        <v>343.26251144633227</v>
      </c>
      <c r="D1549" s="46">
        <f>VLOOKUP(시뮬레이션!B1549,시뮬레이션!$K:$Q,7,0)</f>
        <v>37.506361352450995</v>
      </c>
      <c r="F1549" s="5">
        <f t="shared" si="79"/>
        <v>42821</v>
      </c>
      <c r="G1549" s="7">
        <f>C1549*시뮬레이션!D1549*시뮬레이션!F1549</f>
        <v>51983918.587120697</v>
      </c>
      <c r="H1549" s="2">
        <f>D1549*시뮬레이션!E1549*시뮬레이션!D1549</f>
        <v>2694109.5131551009</v>
      </c>
      <c r="J1549" s="5">
        <f t="shared" si="80"/>
        <v>42821</v>
      </c>
      <c r="K1549" s="2">
        <f t="shared" si="81"/>
        <v>54678028.1002758</v>
      </c>
      <c r="L1549" s="2">
        <f>$C$2*시뮬레이션!F1549*시뮬레이션!D1549</f>
        <v>54366126.357356325</v>
      </c>
    </row>
    <row r="1550" spans="2:12" x14ac:dyDescent="0.3">
      <c r="B1550" s="1">
        <v>42822</v>
      </c>
      <c r="C1550" s="46">
        <f>VLOOKUP(시뮬레이션!B1550,시뮬레이션!$K:$Q,6,0)</f>
        <v>343.26251144633227</v>
      </c>
      <c r="D1550" s="46">
        <f>VLOOKUP(시뮬레이션!B1550,시뮬레이션!$K:$Q,7,0)</f>
        <v>37.506361352450995</v>
      </c>
      <c r="F1550" s="5">
        <f t="shared" si="79"/>
        <v>42822</v>
      </c>
      <c r="G1550" s="7">
        <f>C1550*시뮬레이션!D1550*시뮬레이션!F1550</f>
        <v>52162240.509759463</v>
      </c>
      <c r="H1550" s="2">
        <f>D1550*시뮬레이션!E1550*시뮬레이션!D1550</f>
        <v>2709934.0917206099</v>
      </c>
      <c r="J1550" s="5">
        <f t="shared" si="80"/>
        <v>42822</v>
      </c>
      <c r="K1550" s="2">
        <f t="shared" si="81"/>
        <v>54872174.601480074</v>
      </c>
      <c r="L1550" s="2">
        <f>$C$2*시뮬레이션!F1550*시뮬레이션!D1550</f>
        <v>54552620.035439059</v>
      </c>
    </row>
    <row r="1551" spans="2:12" x14ac:dyDescent="0.3">
      <c r="B1551" s="1">
        <v>42823</v>
      </c>
      <c r="C1551" s="46">
        <f>VLOOKUP(시뮬레이션!B1551,시뮬레이션!$K:$Q,6,0)</f>
        <v>343.26251144633227</v>
      </c>
      <c r="D1551" s="46">
        <f>VLOOKUP(시뮬레이션!B1551,시뮬레이션!$K:$Q,7,0)</f>
        <v>37.506361352450995</v>
      </c>
      <c r="F1551" s="5">
        <f t="shared" si="79"/>
        <v>42823</v>
      </c>
      <c r="G1551" s="7">
        <f>C1551*시뮬레이션!D1551*시뮬레이션!F1551</f>
        <v>52086160.905162536</v>
      </c>
      <c r="H1551" s="2">
        <f>D1551*시뮬레이션!E1551*시뮬레이션!D1551</f>
        <v>2709740.1860359162</v>
      </c>
      <c r="J1551" s="5">
        <f t="shared" si="80"/>
        <v>42823</v>
      </c>
      <c r="K1551" s="2">
        <f t="shared" si="81"/>
        <v>54795901.091198452</v>
      </c>
      <c r="L1551" s="2">
        <f>$C$2*시뮬레이션!F1551*시뮬레이션!D1551</f>
        <v>54473054.017540619</v>
      </c>
    </row>
    <row r="1552" spans="2:12" x14ac:dyDescent="0.3">
      <c r="B1552" s="1">
        <v>42824</v>
      </c>
      <c r="C1552" s="46">
        <f>VLOOKUP(시뮬레이션!B1552,시뮬레이션!$K:$Q,6,0)</f>
        <v>343.26251144633227</v>
      </c>
      <c r="D1552" s="46">
        <f>VLOOKUP(시뮬레이션!B1552,시뮬레이션!$K:$Q,7,0)</f>
        <v>37.506361352450995</v>
      </c>
      <c r="F1552" s="5">
        <f t="shared" si="79"/>
        <v>42824</v>
      </c>
      <c r="G1552" s="7">
        <f>C1552*시뮬레이션!D1552*시뮬레이션!F1552</f>
        <v>52498143.40430788</v>
      </c>
      <c r="H1552" s="2">
        <f>D1552*시뮬레이션!E1552*시뮬레이션!D1552</f>
        <v>2719953.6089084931</v>
      </c>
      <c r="J1552" s="5">
        <f t="shared" si="80"/>
        <v>42824</v>
      </c>
      <c r="K1552" s="2">
        <f t="shared" si="81"/>
        <v>55218097.013216376</v>
      </c>
      <c r="L1552" s="2">
        <f>$C$2*시뮬레이션!F1552*시뮬레이션!D1552</f>
        <v>54903915.968973115</v>
      </c>
    </row>
    <row r="1553" spans="2:12" x14ac:dyDescent="0.3">
      <c r="B1553" s="1">
        <v>42825</v>
      </c>
      <c r="C1553" s="46">
        <f>VLOOKUP(시뮬레이션!B1553,시뮬레이션!$K:$Q,6,0)</f>
        <v>343.26251144633227</v>
      </c>
      <c r="D1553" s="46">
        <f>VLOOKUP(시뮬레이션!B1553,시뮬레이션!$K:$Q,7,0)</f>
        <v>37.506361352450995</v>
      </c>
      <c r="F1553" s="5">
        <f t="shared" si="79"/>
        <v>42825</v>
      </c>
      <c r="G1553" s="7">
        <f>C1553*시뮬레이션!D1553*시뮬레이션!F1553</f>
        <v>52552727.086608015</v>
      </c>
      <c r="H1553" s="2">
        <f>D1553*시뮬레이션!E1553*시뮬레이션!D1553</f>
        <v>2718787.8093678886</v>
      </c>
      <c r="J1553" s="5">
        <f t="shared" si="80"/>
        <v>42825</v>
      </c>
      <c r="K1553" s="2">
        <f t="shared" si="81"/>
        <v>55271514.895975903</v>
      </c>
      <c r="L1553" s="2">
        <f>$C$2*시뮬레이션!F1553*시뮬레이션!D1553</f>
        <v>54961000.995451175</v>
      </c>
    </row>
    <row r="1554" spans="2:12" x14ac:dyDescent="0.3">
      <c r="B1554" s="1">
        <v>42826</v>
      </c>
      <c r="C1554" s="46">
        <f>VLOOKUP(시뮬레이션!B1554,시뮬레이션!$K:$Q,6,0)</f>
        <v>343.26251144633227</v>
      </c>
      <c r="D1554" s="46">
        <f>VLOOKUP(시뮬레이션!B1554,시뮬레이션!$K:$Q,7,0)</f>
        <v>37.506361352450995</v>
      </c>
      <c r="F1554" s="5">
        <f t="shared" si="79"/>
        <v>42826</v>
      </c>
      <c r="G1554" s="7">
        <f>C1554*시뮬레이션!D1554*시뮬레이션!F1554</f>
        <v>52552727.086608015</v>
      </c>
      <c r="H1554" s="2">
        <f>D1554*시뮬레이션!E1554*시뮬레이션!D1554</f>
        <v>2718787.8093678886</v>
      </c>
      <c r="J1554" s="5">
        <f t="shared" si="80"/>
        <v>42826</v>
      </c>
      <c r="K1554" s="2">
        <f t="shared" si="81"/>
        <v>55271514.895975903</v>
      </c>
      <c r="L1554" s="2">
        <f>$C$2*시뮬레이션!F1554*시뮬레이션!D1554</f>
        <v>54961000.995451175</v>
      </c>
    </row>
    <row r="1555" spans="2:12" x14ac:dyDescent="0.3">
      <c r="B1555" s="1">
        <v>42827</v>
      </c>
      <c r="C1555" s="46">
        <f>VLOOKUP(시뮬레이션!B1555,시뮬레이션!$K:$Q,6,0)</f>
        <v>343.26251144633227</v>
      </c>
      <c r="D1555" s="46">
        <f>VLOOKUP(시뮬레이션!B1555,시뮬레이션!$K:$Q,7,0)</f>
        <v>37.506361352450995</v>
      </c>
      <c r="F1555" s="5">
        <f t="shared" si="79"/>
        <v>42827</v>
      </c>
      <c r="G1555" s="7">
        <f>C1555*시뮬레이션!D1555*시뮬레이션!F1555</f>
        <v>52552727.086608015</v>
      </c>
      <c r="H1555" s="2">
        <f>D1555*시뮬레이션!E1555*시뮬레이션!D1555</f>
        <v>2718787.8093678886</v>
      </c>
      <c r="J1555" s="5">
        <f t="shared" si="80"/>
        <v>42827</v>
      </c>
      <c r="K1555" s="2">
        <f t="shared" si="81"/>
        <v>55271514.895975903</v>
      </c>
      <c r="L1555" s="2">
        <f>$C$2*시뮬레이션!F1555*시뮬레이션!D1555</f>
        <v>54961000.995451175</v>
      </c>
    </row>
    <row r="1556" spans="2:12" x14ac:dyDescent="0.3">
      <c r="B1556" s="1">
        <v>42828</v>
      </c>
      <c r="C1556" s="46">
        <f>VLOOKUP(시뮬레이션!B1556,시뮬레이션!$K:$Q,6,0)</f>
        <v>343.26251144633227</v>
      </c>
      <c r="D1556" s="46">
        <f>VLOOKUP(시뮬레이션!B1556,시뮬레이션!$K:$Q,7,0)</f>
        <v>37.506361352450995</v>
      </c>
      <c r="F1556" s="5">
        <f t="shared" si="79"/>
        <v>42828</v>
      </c>
      <c r="G1556" s="7">
        <f>C1556*시뮬레이션!D1556*시뮬레이션!F1556</f>
        <v>52080058.933454067</v>
      </c>
      <c r="H1556" s="2">
        <f>D1556*시뮬레이션!E1556*시뮬레이션!D1556</f>
        <v>2703656.9791702875</v>
      </c>
      <c r="J1556" s="5">
        <f t="shared" si="80"/>
        <v>42828</v>
      </c>
      <c r="K1556" s="2">
        <f t="shared" si="81"/>
        <v>54783715.912624352</v>
      </c>
      <c r="L1556" s="2">
        <f>$C$2*시뮬레이션!F1556*시뮬레이션!D1556</f>
        <v>54466672.417731516</v>
      </c>
    </row>
    <row r="1557" spans="2:12" x14ac:dyDescent="0.3">
      <c r="B1557" s="1">
        <v>42829</v>
      </c>
      <c r="C1557" s="46">
        <f>VLOOKUP(시뮬레이션!B1557,시뮬레이션!$K:$Q,6,0)</f>
        <v>343.26251144633227</v>
      </c>
      <c r="D1557" s="46">
        <f>VLOOKUP(시뮬레이션!B1557,시뮬레이션!$K:$Q,7,0)</f>
        <v>37.506361352450995</v>
      </c>
      <c r="F1557" s="5">
        <f t="shared" si="79"/>
        <v>42829</v>
      </c>
      <c r="G1557" s="7">
        <f>C1557*시뮬레이션!D1557*시뮬레이션!F1557</f>
        <v>52121668.391261563</v>
      </c>
      <c r="H1557" s="2">
        <f>D1557*시뮬레이션!E1557*시뮬레이션!D1557</f>
        <v>2712858.2482257569</v>
      </c>
      <c r="J1557" s="5">
        <f t="shared" si="80"/>
        <v>42829</v>
      </c>
      <c r="K1557" s="2">
        <f t="shared" si="81"/>
        <v>54834526.639487319</v>
      </c>
      <c r="L1557" s="2">
        <f>$C$2*시뮬레이션!F1557*시뮬레이션!D1557</f>
        <v>54510188.664723024</v>
      </c>
    </row>
    <row r="1558" spans="2:12" x14ac:dyDescent="0.3">
      <c r="B1558" s="1">
        <v>42830</v>
      </c>
      <c r="C1558" s="46">
        <f>VLOOKUP(시뮬레이션!B1558,시뮬레이션!$K:$Q,6,0)</f>
        <v>343.26251144633227</v>
      </c>
      <c r="D1558" s="46">
        <f>VLOOKUP(시뮬레이션!B1558,시뮬레이션!$K:$Q,7,0)</f>
        <v>37.506361352450995</v>
      </c>
      <c r="F1558" s="5">
        <f t="shared" si="79"/>
        <v>42830</v>
      </c>
      <c r="G1558" s="7">
        <f>C1558*시뮬레이션!D1558*시뮬레이션!F1558</f>
        <v>51852850.525070131</v>
      </c>
      <c r="H1558" s="2">
        <f>D1558*시뮬레이션!E1558*시뮬레이션!D1558</f>
        <v>2696450.2991030649</v>
      </c>
      <c r="J1558" s="5">
        <f t="shared" si="80"/>
        <v>42830</v>
      </c>
      <c r="K1558" s="2">
        <f t="shared" si="81"/>
        <v>54549300.824173197</v>
      </c>
      <c r="L1558" s="2">
        <f>$C$2*시뮬레이션!F1558*시뮬레이션!D1558</f>
        <v>54229051.988656841</v>
      </c>
    </row>
    <row r="1559" spans="2:12" x14ac:dyDescent="0.3">
      <c r="B1559" s="1">
        <v>42831</v>
      </c>
      <c r="C1559" s="46">
        <f>VLOOKUP(시뮬레이션!B1559,시뮬레이션!$K:$Q,6,0)</f>
        <v>343.26251144633227</v>
      </c>
      <c r="D1559" s="46">
        <f>VLOOKUP(시뮬레이션!B1559,시뮬레이션!$K:$Q,7,0)</f>
        <v>37.506361352450995</v>
      </c>
      <c r="F1559" s="5">
        <f t="shared" si="79"/>
        <v>42831</v>
      </c>
      <c r="G1559" s="7">
        <f>C1559*시뮬레이션!D1559*시뮬레이션!F1559</f>
        <v>52358046.886007525</v>
      </c>
      <c r="H1559" s="2">
        <f>D1559*시뮬레이션!E1559*시뮬레이션!D1559</f>
        <v>2718772.7140888688</v>
      </c>
      <c r="J1559" s="5">
        <f t="shared" si="80"/>
        <v>42831</v>
      </c>
      <c r="K1559" s="2">
        <f t="shared" si="81"/>
        <v>55076819.600096397</v>
      </c>
      <c r="L1559" s="2">
        <f>$C$2*시뮬레이션!F1559*시뮬레이션!D1559</f>
        <v>54757399.407252625</v>
      </c>
    </row>
    <row r="1560" spans="2:12" x14ac:dyDescent="0.3">
      <c r="B1560" s="1">
        <v>42832</v>
      </c>
      <c r="C1560" s="46">
        <f>VLOOKUP(시뮬레이션!B1560,시뮬레이션!$K:$Q,6,0)</f>
        <v>343.26251144633227</v>
      </c>
      <c r="D1560" s="46">
        <f>VLOOKUP(시뮬레이션!B1560,시뮬레이션!$K:$Q,7,0)</f>
        <v>37.506361352450995</v>
      </c>
      <c r="F1560" s="5">
        <f t="shared" si="79"/>
        <v>42832</v>
      </c>
      <c r="G1560" s="7">
        <f>C1560*시뮬레이션!D1560*시뮬레이션!F1560</f>
        <v>52642579.481604204</v>
      </c>
      <c r="H1560" s="2">
        <f>D1560*시뮬레이션!E1560*시뮬레이션!D1560</f>
        <v>2728788.3217777358</v>
      </c>
      <c r="J1560" s="5">
        <f t="shared" si="80"/>
        <v>42832</v>
      </c>
      <c r="K1560" s="2">
        <f t="shared" si="81"/>
        <v>55371367.803381942</v>
      </c>
      <c r="L1560" s="2">
        <f>$C$2*시뮬레이션!F1560*시뮬레이션!D1560</f>
        <v>55054970.953712158</v>
      </c>
    </row>
    <row r="1561" spans="2:12" x14ac:dyDescent="0.3">
      <c r="B1561" s="1">
        <v>42833</v>
      </c>
      <c r="C1561" s="46">
        <f>VLOOKUP(시뮬레이션!B1561,시뮬레이션!$K:$Q,6,0)</f>
        <v>343.26251144633227</v>
      </c>
      <c r="D1561" s="46">
        <f>VLOOKUP(시뮬레이션!B1561,시뮬레이션!$K:$Q,7,0)</f>
        <v>37.506361352450995</v>
      </c>
      <c r="F1561" s="5">
        <f t="shared" si="79"/>
        <v>42833</v>
      </c>
      <c r="G1561" s="7">
        <f>C1561*시뮬레이션!D1561*시뮬레이션!F1561</f>
        <v>52642579.481604204</v>
      </c>
      <c r="H1561" s="2">
        <f>D1561*시뮬레이션!E1561*시뮬레이션!D1561</f>
        <v>2728788.3217777358</v>
      </c>
      <c r="J1561" s="5">
        <f t="shared" si="80"/>
        <v>42833</v>
      </c>
      <c r="K1561" s="2">
        <f t="shared" si="81"/>
        <v>55371367.803381942</v>
      </c>
      <c r="L1561" s="2">
        <f>$C$2*시뮬레이션!F1561*시뮬레이션!D1561</f>
        <v>55054970.953712158</v>
      </c>
    </row>
    <row r="1562" spans="2:12" x14ac:dyDescent="0.3">
      <c r="B1562" s="1">
        <v>42834</v>
      </c>
      <c r="C1562" s="46">
        <f>VLOOKUP(시뮬레이션!B1562,시뮬레이션!$K:$Q,6,0)</f>
        <v>343.26251144633227</v>
      </c>
      <c r="D1562" s="46">
        <f>VLOOKUP(시뮬레이션!B1562,시뮬레이션!$K:$Q,7,0)</f>
        <v>37.506361352450995</v>
      </c>
      <c r="F1562" s="5">
        <f t="shared" si="79"/>
        <v>42834</v>
      </c>
      <c r="G1562" s="7">
        <f>C1562*시뮬레이션!D1562*시뮬레이션!F1562</f>
        <v>52642579.481604204</v>
      </c>
      <c r="H1562" s="2">
        <f>D1562*시뮬레이션!E1562*시뮬레이션!D1562</f>
        <v>2728788.3217777358</v>
      </c>
      <c r="J1562" s="5">
        <f t="shared" si="80"/>
        <v>42834</v>
      </c>
      <c r="K1562" s="2">
        <f t="shared" si="81"/>
        <v>55371367.803381942</v>
      </c>
      <c r="L1562" s="2">
        <f>$C$2*시뮬레이션!F1562*시뮬레이션!D1562</f>
        <v>55054970.953712158</v>
      </c>
    </row>
    <row r="1563" spans="2:12" x14ac:dyDescent="0.3">
      <c r="B1563" s="1">
        <v>42835</v>
      </c>
      <c r="C1563" s="46">
        <f>VLOOKUP(시뮬레이션!B1563,시뮬레이션!$K:$Q,6,0)</f>
        <v>343.26251144633227</v>
      </c>
      <c r="D1563" s="46">
        <f>VLOOKUP(시뮬레이션!B1563,시뮬레이션!$K:$Q,7,0)</f>
        <v>37.506361352450995</v>
      </c>
      <c r="F1563" s="5">
        <f t="shared" si="79"/>
        <v>42835</v>
      </c>
      <c r="G1563" s="7">
        <f>C1563*시뮬레이션!D1563*시뮬레이션!F1563</f>
        <v>52601391.069593251</v>
      </c>
      <c r="H1563" s="2">
        <f>D1563*시뮬레이션!E1563*시뮬레이션!D1563</f>
        <v>2731452.249888435</v>
      </c>
      <c r="J1563" s="5">
        <f t="shared" si="80"/>
        <v>42835</v>
      </c>
      <c r="K1563" s="2">
        <f t="shared" si="81"/>
        <v>55332843.319481686</v>
      </c>
      <c r="L1563" s="2">
        <f>$C$2*시뮬레이션!F1563*시뮬레이션!D1563</f>
        <v>55011895.047302872</v>
      </c>
    </row>
    <row r="1564" spans="2:12" x14ac:dyDescent="0.3">
      <c r="B1564" s="1">
        <v>42836</v>
      </c>
      <c r="C1564" s="46">
        <f>VLOOKUP(시뮬레이션!B1564,시뮬레이션!$K:$Q,6,0)</f>
        <v>343.26251144633227</v>
      </c>
      <c r="D1564" s="46">
        <f>VLOOKUP(시뮬레이션!B1564,시뮬레이션!$K:$Q,7,0)</f>
        <v>37.506361352450995</v>
      </c>
      <c r="F1564" s="5">
        <f t="shared" si="79"/>
        <v>42836</v>
      </c>
      <c r="G1564" s="7">
        <f>C1564*시뮬레이션!D1564*시뮬레이션!F1564</f>
        <v>52337786.399815656</v>
      </c>
      <c r="H1564" s="2">
        <f>D1564*시뮬레이션!E1564*시뮬레이션!D1564</f>
        <v>2722657.003111368</v>
      </c>
      <c r="J1564" s="5">
        <f t="shared" si="80"/>
        <v>42836</v>
      </c>
      <c r="K1564" s="2">
        <f t="shared" si="81"/>
        <v>55060443.402927026</v>
      </c>
      <c r="L1564" s="2">
        <f>$C$2*시뮬레이션!F1564*시뮬레이션!D1564</f>
        <v>54736210.46685902</v>
      </c>
    </row>
    <row r="1565" spans="2:12" x14ac:dyDescent="0.3">
      <c r="B1565" s="1">
        <v>42837</v>
      </c>
      <c r="C1565" s="46">
        <f>VLOOKUP(시뮬레이션!B1565,시뮬레이션!$K:$Q,6,0)</f>
        <v>343.26251144633227</v>
      </c>
      <c r="D1565" s="46">
        <f>VLOOKUP(시뮬레이션!B1565,시뮬레이션!$K:$Q,7,0)</f>
        <v>37.506361352450995</v>
      </c>
      <c r="F1565" s="5">
        <f t="shared" si="79"/>
        <v>42837</v>
      </c>
      <c r="G1565" s="7">
        <f>C1565*시뮬레이션!D1565*시뮬레이션!F1565</f>
        <v>51244071.028394952</v>
      </c>
      <c r="H1565" s="2">
        <f>D1565*시뮬레이션!E1565*시뮬레이션!D1565</f>
        <v>2648758.2321142382</v>
      </c>
      <c r="J1565" s="5">
        <f t="shared" si="80"/>
        <v>42837</v>
      </c>
      <c r="K1565" s="2">
        <f t="shared" si="81"/>
        <v>53892829.260509193</v>
      </c>
      <c r="L1565" s="2">
        <f>$C$2*시뮬레이션!F1565*시뮬레이션!D1565</f>
        <v>53592374.648056917</v>
      </c>
    </row>
    <row r="1566" spans="2:12" x14ac:dyDescent="0.3">
      <c r="B1566" s="1">
        <v>42838</v>
      </c>
      <c r="C1566" s="46">
        <f>VLOOKUP(시뮬레이션!B1566,시뮬레이션!$K:$Q,6,0)</f>
        <v>343.26251144633227</v>
      </c>
      <c r="D1566" s="46">
        <f>VLOOKUP(시뮬레이션!B1566,시뮬레이션!$K:$Q,7,0)</f>
        <v>37.506361352450995</v>
      </c>
      <c r="F1566" s="5">
        <f t="shared" si="79"/>
        <v>42838</v>
      </c>
      <c r="G1566" s="7">
        <f>C1566*시뮬레이션!D1566*시뮬레이션!F1566</f>
        <v>50382326.352136955</v>
      </c>
      <c r="H1566" s="2">
        <f>D1566*시뮬레이션!E1566*시뮬레이션!D1566</f>
        <v>2616483.2869700086</v>
      </c>
      <c r="J1566" s="5">
        <f t="shared" si="80"/>
        <v>42838</v>
      </c>
      <c r="K1566" s="2">
        <f t="shared" si="81"/>
        <v>52998809.639106967</v>
      </c>
      <c r="L1566" s="2">
        <f>$C$2*시뮬레이션!F1566*시뮬레이션!D1566</f>
        <v>52691139.780995004</v>
      </c>
    </row>
    <row r="1567" spans="2:12" x14ac:dyDescent="0.3">
      <c r="B1567" s="1">
        <v>42839</v>
      </c>
      <c r="C1567" s="46">
        <f>VLOOKUP(시뮬레이션!B1567,시뮬레이션!$K:$Q,6,0)</f>
        <v>343.26251144633227</v>
      </c>
      <c r="D1567" s="46">
        <f>VLOOKUP(시뮬레이션!B1567,시뮬레이션!$K:$Q,7,0)</f>
        <v>37.506361352450995</v>
      </c>
      <c r="F1567" s="5">
        <f t="shared" si="79"/>
        <v>42839</v>
      </c>
      <c r="G1567" s="7">
        <f>C1567*시뮬레이션!D1567*시뮬레이션!F1567</f>
        <v>50833163.936371714</v>
      </c>
      <c r="H1567" s="2">
        <f>D1567*시뮬레이션!E1567*시뮬레이션!D1567</f>
        <v>2639896.4377650619</v>
      </c>
      <c r="J1567" s="5">
        <f t="shared" si="80"/>
        <v>42839</v>
      </c>
      <c r="K1567" s="2">
        <f t="shared" si="81"/>
        <v>53473060.374136776</v>
      </c>
      <c r="L1567" s="2">
        <f>$C$2*시뮬레이션!F1567*시뮬레이션!D1567</f>
        <v>53162637.385202631</v>
      </c>
    </row>
    <row r="1568" spans="2:12" x14ac:dyDescent="0.3">
      <c r="B1568" s="1">
        <v>42840</v>
      </c>
      <c r="C1568" s="46">
        <f>VLOOKUP(시뮬레이션!B1568,시뮬레이션!$K:$Q,6,0)</f>
        <v>343.26251144633227</v>
      </c>
      <c r="D1568" s="46">
        <f>VLOOKUP(시뮬레이션!B1568,시뮬레이션!$K:$Q,7,0)</f>
        <v>37.506361352450995</v>
      </c>
      <c r="F1568" s="5">
        <f t="shared" si="79"/>
        <v>42840</v>
      </c>
      <c r="G1568" s="7">
        <f>C1568*시뮬레이션!D1568*시뮬레이션!F1568</f>
        <v>50833163.936371714</v>
      </c>
      <c r="H1568" s="2">
        <f>D1568*시뮬레이션!E1568*시뮬레이션!D1568</f>
        <v>2639896.4377650619</v>
      </c>
      <c r="J1568" s="5">
        <f t="shared" si="80"/>
        <v>42840</v>
      </c>
      <c r="K1568" s="2">
        <f t="shared" si="81"/>
        <v>53473060.374136776</v>
      </c>
      <c r="L1568" s="2">
        <f>$C$2*시뮬레이션!F1568*시뮬레이션!D1568</f>
        <v>53162637.385202631</v>
      </c>
    </row>
    <row r="1569" spans="2:12" x14ac:dyDescent="0.3">
      <c r="B1569" s="1">
        <v>42841</v>
      </c>
      <c r="C1569" s="46">
        <f>VLOOKUP(시뮬레이션!B1569,시뮬레이션!$K:$Q,6,0)</f>
        <v>343.26251144633227</v>
      </c>
      <c r="D1569" s="46">
        <f>VLOOKUP(시뮬레이션!B1569,시뮬레이션!$K:$Q,7,0)</f>
        <v>37.506361352450995</v>
      </c>
      <c r="F1569" s="5">
        <f t="shared" si="79"/>
        <v>42841</v>
      </c>
      <c r="G1569" s="7">
        <f>C1569*시뮬레이션!D1569*시뮬레이션!F1569</f>
        <v>50833163.936371714</v>
      </c>
      <c r="H1569" s="2">
        <f>D1569*시뮬레이션!E1569*시뮬레이션!D1569</f>
        <v>2639896.4377650619</v>
      </c>
      <c r="J1569" s="5">
        <f t="shared" si="80"/>
        <v>42841</v>
      </c>
      <c r="K1569" s="2">
        <f t="shared" si="81"/>
        <v>53473060.374136776</v>
      </c>
      <c r="L1569" s="2">
        <f>$C$2*시뮬레이션!F1569*시뮬레이션!D1569</f>
        <v>53162637.385202631</v>
      </c>
    </row>
    <row r="1570" spans="2:12" x14ac:dyDescent="0.3">
      <c r="B1570" s="1">
        <v>42842</v>
      </c>
      <c r="C1570" s="46">
        <f>VLOOKUP(시뮬레이션!B1570,시뮬레이션!$K:$Q,6,0)</f>
        <v>343.26251144633227</v>
      </c>
      <c r="D1570" s="46">
        <f>VLOOKUP(시뮬레이션!B1570,시뮬레이션!$K:$Q,7,0)</f>
        <v>37.506361352450995</v>
      </c>
      <c r="F1570" s="5">
        <f t="shared" si="79"/>
        <v>42842</v>
      </c>
      <c r="G1570" s="7">
        <f>C1570*시뮬레이션!D1570*시뮬레이션!F1570</f>
        <v>51388953.896176167</v>
      </c>
      <c r="H1570" s="2">
        <f>D1570*시뮬레이션!E1570*시뮬레이션!D1570</f>
        <v>2669265.4058664208</v>
      </c>
      <c r="J1570" s="5">
        <f t="shared" si="80"/>
        <v>42842</v>
      </c>
      <c r="K1570" s="2">
        <f t="shared" si="81"/>
        <v>54058219.302042589</v>
      </c>
      <c r="L1570" s="2">
        <f>$C$2*시뮬레이션!F1570*시뮬레이션!D1570</f>
        <v>53743896.897839017</v>
      </c>
    </row>
    <row r="1571" spans="2:12" x14ac:dyDescent="0.3">
      <c r="B1571" s="1">
        <v>42843</v>
      </c>
      <c r="C1571" s="46">
        <f>VLOOKUP(시뮬레이션!B1571,시뮬레이션!$K:$Q,6,0)</f>
        <v>343.26251144633227</v>
      </c>
      <c r="D1571" s="46">
        <f>VLOOKUP(시뮬레이션!B1571,시뮬레이션!$K:$Q,7,0)</f>
        <v>37.506361352450995</v>
      </c>
      <c r="F1571" s="5">
        <f t="shared" si="79"/>
        <v>42843</v>
      </c>
      <c r="G1571" s="7">
        <f>C1571*시뮬레이션!D1571*시뮬레이션!F1571</f>
        <v>51790573.094143435</v>
      </c>
      <c r="H1571" s="2">
        <f>D1571*시뮬레이션!E1571*시뮬레이션!D1571</f>
        <v>2680149.006960799</v>
      </c>
      <c r="J1571" s="5">
        <f t="shared" si="80"/>
        <v>42843</v>
      </c>
      <c r="K1571" s="2">
        <f t="shared" si="81"/>
        <v>54470722.101104237</v>
      </c>
      <c r="L1571" s="2">
        <f>$C$2*시뮬레이션!F1571*시뮬레이션!D1571</f>
        <v>54163920.640905559</v>
      </c>
    </row>
    <row r="1572" spans="2:12" x14ac:dyDescent="0.3">
      <c r="B1572" s="1">
        <v>42844</v>
      </c>
      <c r="C1572" s="46">
        <f>VLOOKUP(시뮬레이션!B1572,시뮬레이션!$K:$Q,6,0)</f>
        <v>343.26251144633227</v>
      </c>
      <c r="D1572" s="46">
        <f>VLOOKUP(시뮬레이션!B1572,시뮬레이션!$K:$Q,7,0)</f>
        <v>37.506361352450995</v>
      </c>
      <c r="F1572" s="5">
        <f t="shared" si="79"/>
        <v>42844</v>
      </c>
      <c r="G1572" s="7">
        <f>C1572*시뮬레이션!D1572*시뮬레이션!F1572</f>
        <v>51987144.911465786</v>
      </c>
      <c r="H1572" s="2">
        <f>D1572*시뮬레이션!E1572*시뮬레이션!D1572</f>
        <v>2676016.2936631055</v>
      </c>
      <c r="J1572" s="5">
        <f t="shared" si="80"/>
        <v>42844</v>
      </c>
      <c r="K1572" s="2">
        <f t="shared" si="81"/>
        <v>54663161.205128893</v>
      </c>
      <c r="L1572" s="2">
        <f>$C$2*시뮬레이션!F1572*시뮬레이션!D1572</f>
        <v>54369500.530788839</v>
      </c>
    </row>
    <row r="1573" spans="2:12" x14ac:dyDescent="0.3">
      <c r="B1573" s="1">
        <v>42845</v>
      </c>
      <c r="C1573" s="46">
        <f>VLOOKUP(시뮬레이션!B1573,시뮬레이션!$K:$Q,6,0)</f>
        <v>343.26251144633227</v>
      </c>
      <c r="D1573" s="46">
        <f>VLOOKUP(시뮬레이션!B1573,시뮬레이션!$K:$Q,7,0)</f>
        <v>37.506361352450995</v>
      </c>
      <c r="F1573" s="5">
        <f t="shared" si="79"/>
        <v>42845</v>
      </c>
      <c r="G1573" s="7">
        <f>C1573*시뮬레이션!D1573*시뮬레이션!F1573</f>
        <v>52796076.522110179</v>
      </c>
      <c r="H1573" s="2">
        <f>D1573*시뮬레이션!E1573*시뮬레이션!D1573</f>
        <v>2722395.99798362</v>
      </c>
      <c r="J1573" s="5">
        <f t="shared" si="80"/>
        <v>42845</v>
      </c>
      <c r="K1573" s="2">
        <f t="shared" si="81"/>
        <v>55518472.520093799</v>
      </c>
      <c r="L1573" s="2">
        <f>$C$2*시뮬레이션!F1573*시뮬레이션!D1573</f>
        <v>55215502.128091447</v>
      </c>
    </row>
    <row r="1574" spans="2:12" x14ac:dyDescent="0.3">
      <c r="B1574" s="1">
        <v>42846</v>
      </c>
      <c r="C1574" s="46">
        <f>VLOOKUP(시뮬레이션!B1574,시뮬레이션!$K:$Q,6,0)</f>
        <v>343.26251144633227</v>
      </c>
      <c r="D1574" s="46">
        <f>VLOOKUP(시뮬레이션!B1574,시뮬레이션!$K:$Q,7,0)</f>
        <v>37.506361352450995</v>
      </c>
      <c r="F1574" s="5">
        <f t="shared" si="79"/>
        <v>42846</v>
      </c>
      <c r="G1574" s="7">
        <f>C1574*시뮬레이션!D1574*시뮬레이션!F1574</f>
        <v>52314767.902323104</v>
      </c>
      <c r="H1574" s="2">
        <f>D1574*시뮬레이션!E1574*시뮬레이션!D1574</f>
        <v>2698755.3814094923</v>
      </c>
      <c r="J1574" s="5">
        <f t="shared" si="80"/>
        <v>42846</v>
      </c>
      <c r="K1574" s="2">
        <f t="shared" si="81"/>
        <v>55013523.283732593</v>
      </c>
      <c r="L1574" s="2">
        <f>$C$2*시뮬레이션!F1574*시뮬레이션!D1574</f>
        <v>54712137.12692526</v>
      </c>
    </row>
    <row r="1575" spans="2:12" x14ac:dyDescent="0.3">
      <c r="B1575" s="1">
        <v>42847</v>
      </c>
      <c r="C1575" s="46">
        <f>VLOOKUP(시뮬레이션!B1575,시뮬레이션!$K:$Q,6,0)</f>
        <v>343.26251144633227</v>
      </c>
      <c r="D1575" s="46">
        <f>VLOOKUP(시뮬레이션!B1575,시뮬레이션!$K:$Q,7,0)</f>
        <v>37.506361352450995</v>
      </c>
      <c r="F1575" s="5">
        <f t="shared" si="79"/>
        <v>42847</v>
      </c>
      <c r="G1575" s="7">
        <f>C1575*시뮬레이션!D1575*시뮬레이션!F1575</f>
        <v>52314767.902323104</v>
      </c>
      <c r="H1575" s="2">
        <f>D1575*시뮬레이션!E1575*시뮬레이션!D1575</f>
        <v>2698755.3814094923</v>
      </c>
      <c r="J1575" s="5">
        <f t="shared" si="80"/>
        <v>42847</v>
      </c>
      <c r="K1575" s="2">
        <f t="shared" si="81"/>
        <v>55013523.283732593</v>
      </c>
      <c r="L1575" s="2">
        <f>$C$2*시뮬레이션!F1575*시뮬레이션!D1575</f>
        <v>54712137.12692526</v>
      </c>
    </row>
    <row r="1576" spans="2:12" x14ac:dyDescent="0.3">
      <c r="B1576" s="1">
        <v>42848</v>
      </c>
      <c r="C1576" s="46">
        <f>VLOOKUP(시뮬레이션!B1576,시뮬레이션!$K:$Q,6,0)</f>
        <v>343.26251144633227</v>
      </c>
      <c r="D1576" s="46">
        <f>VLOOKUP(시뮬레이션!B1576,시뮬레이션!$K:$Q,7,0)</f>
        <v>37.506361352450995</v>
      </c>
      <c r="F1576" s="5">
        <f t="shared" si="79"/>
        <v>42848</v>
      </c>
      <c r="G1576" s="7">
        <f>C1576*시뮬레이션!D1576*시뮬레이션!F1576</f>
        <v>52314767.902323104</v>
      </c>
      <c r="H1576" s="2">
        <f>D1576*시뮬레이션!E1576*시뮬레이션!D1576</f>
        <v>2698755.3814094923</v>
      </c>
      <c r="J1576" s="5">
        <f t="shared" si="80"/>
        <v>42848</v>
      </c>
      <c r="K1576" s="2">
        <f t="shared" si="81"/>
        <v>55013523.283732593</v>
      </c>
      <c r="L1576" s="2">
        <f>$C$2*시뮬레이션!F1576*시뮬레이션!D1576</f>
        <v>54712137.12692526</v>
      </c>
    </row>
    <row r="1577" spans="2:12" x14ac:dyDescent="0.3">
      <c r="B1577" s="1">
        <v>42849</v>
      </c>
      <c r="C1577" s="46">
        <f>VLOOKUP(시뮬레이션!B1577,시뮬레이션!$K:$Q,6,0)</f>
        <v>343.26251144633227</v>
      </c>
      <c r="D1577" s="46">
        <f>VLOOKUP(시뮬레이션!B1577,시뮬레이션!$K:$Q,7,0)</f>
        <v>37.506361352450995</v>
      </c>
      <c r="F1577" s="5">
        <f t="shared" si="79"/>
        <v>42849</v>
      </c>
      <c r="G1577" s="7">
        <f>C1577*시뮬레이션!D1577*시뮬레이션!F1577</f>
        <v>52865069.884073302</v>
      </c>
      <c r="H1577" s="2">
        <f>D1577*시뮬레이션!E1577*시뮬레이션!D1577</f>
        <v>2725417.0826472393</v>
      </c>
      <c r="J1577" s="5">
        <f t="shared" si="80"/>
        <v>42849</v>
      </c>
      <c r="K1577" s="2">
        <f t="shared" si="81"/>
        <v>55590486.966720544</v>
      </c>
      <c r="L1577" s="2">
        <f>$C$2*시뮬레이션!F1577*시뮬레이션!D1577</f>
        <v>55287657.170193933</v>
      </c>
    </row>
    <row r="1578" spans="2:12" x14ac:dyDescent="0.3">
      <c r="B1578" s="1">
        <v>42850</v>
      </c>
      <c r="C1578" s="46">
        <f>VLOOKUP(시뮬레이션!B1578,시뮬레이션!$K:$Q,6,0)</f>
        <v>343.26251144633227</v>
      </c>
      <c r="D1578" s="46">
        <f>VLOOKUP(시뮬레이션!B1578,시뮬레이션!$K:$Q,7,0)</f>
        <v>37.506361352450995</v>
      </c>
      <c r="F1578" s="5">
        <f t="shared" si="79"/>
        <v>42850</v>
      </c>
      <c r="G1578" s="7">
        <f>C1578*시뮬레이션!D1578*시뮬레이션!F1578</f>
        <v>53188252.362430058</v>
      </c>
      <c r="H1578" s="2">
        <f>D1578*시뮬레이션!E1578*시뮬레이션!D1578</f>
        <v>2741170.9678163836</v>
      </c>
      <c r="J1578" s="5">
        <f t="shared" si="80"/>
        <v>42850</v>
      </c>
      <c r="K1578" s="2">
        <f t="shared" si="81"/>
        <v>55929423.330246441</v>
      </c>
      <c r="L1578" s="2">
        <f>$C$2*시뮬레이션!F1578*시뮬레이션!D1578</f>
        <v>55625649.76352606</v>
      </c>
    </row>
    <row r="1579" spans="2:12" x14ac:dyDescent="0.3">
      <c r="B1579" s="1">
        <v>42851</v>
      </c>
      <c r="C1579" s="46">
        <f>VLOOKUP(시뮬레이션!B1579,시뮬레이션!$K:$Q,6,0)</f>
        <v>343.26251144633227</v>
      </c>
      <c r="D1579" s="46">
        <f>VLOOKUP(시뮬레이션!B1579,시뮬레이션!$K:$Q,7,0)</f>
        <v>37.506361352450995</v>
      </c>
      <c r="F1579" s="5">
        <f t="shared" si="79"/>
        <v>42851</v>
      </c>
      <c r="G1579" s="7">
        <f>C1579*시뮬레이션!D1579*시뮬레이션!F1579</f>
        <v>52745619.679027654</v>
      </c>
      <c r="H1579" s="2">
        <f>D1579*시뮬레이션!E1579*시뮬레이션!D1579</f>
        <v>2721708.6760963141</v>
      </c>
      <c r="J1579" s="5">
        <f t="shared" si="80"/>
        <v>42851</v>
      </c>
      <c r="K1579" s="2">
        <f t="shared" si="81"/>
        <v>55467328.355123967</v>
      </c>
      <c r="L1579" s="2">
        <f>$C$2*시뮬레이션!F1579*시뮬레이션!D1579</f>
        <v>55162733.056786813</v>
      </c>
    </row>
    <row r="1580" spans="2:12" x14ac:dyDescent="0.3">
      <c r="B1580" s="1">
        <v>42852</v>
      </c>
      <c r="C1580" s="46">
        <f>VLOOKUP(시뮬레이션!B1580,시뮬레이션!$K:$Q,6,0)</f>
        <v>343.26251144633227</v>
      </c>
      <c r="D1580" s="46">
        <f>VLOOKUP(시뮬레이션!B1580,시뮬레이션!$K:$Q,7,0)</f>
        <v>37.506361352450995</v>
      </c>
      <c r="F1580" s="5">
        <f t="shared" si="79"/>
        <v>42852</v>
      </c>
      <c r="G1580" s="7">
        <f>C1580*시뮬레이션!D1580*시뮬레이션!F1580</f>
        <v>53715415.910766192</v>
      </c>
      <c r="H1580" s="2">
        <f>D1580*시뮬레이션!E1580*시뮬레이션!D1580</f>
        <v>2752733.6130737923</v>
      </c>
      <c r="J1580" s="5">
        <f t="shared" si="80"/>
        <v>42852</v>
      </c>
      <c r="K1580" s="2">
        <f t="shared" si="81"/>
        <v>56468149.52383998</v>
      </c>
      <c r="L1580" s="2">
        <f>$C$2*시뮬레이션!F1580*시뮬레이션!D1580</f>
        <v>56176971.034772731</v>
      </c>
    </row>
    <row r="1581" spans="2:12" x14ac:dyDescent="0.3">
      <c r="B1581" s="1">
        <v>42853</v>
      </c>
      <c r="C1581" s="46">
        <f>VLOOKUP(시뮬레이션!B1581,시뮬레이션!$K:$Q,6,0)</f>
        <v>343.26251144633227</v>
      </c>
      <c r="D1581" s="46">
        <f>VLOOKUP(시뮬레이션!B1581,시뮬레이션!$K:$Q,7,0)</f>
        <v>37.506361352450995</v>
      </c>
      <c r="F1581" s="5">
        <f t="shared" si="79"/>
        <v>42853</v>
      </c>
      <c r="G1581" s="7">
        <f>C1581*시뮬레이션!D1581*시뮬레이션!F1581</f>
        <v>53159677.680622213</v>
      </c>
      <c r="H1581" s="2">
        <f>D1581*시뮬레이션!E1581*시뮬레이션!D1581</f>
        <v>2740515.6603511451</v>
      </c>
      <c r="J1581" s="5">
        <f t="shared" si="80"/>
        <v>42853</v>
      </c>
      <c r="K1581" s="2">
        <f t="shared" si="81"/>
        <v>55900193.340973355</v>
      </c>
      <c r="L1581" s="2">
        <f>$C$2*시뮬레이션!F1581*시뮬레이션!D1581</f>
        <v>55595765.622352995</v>
      </c>
    </row>
    <row r="1582" spans="2:12" x14ac:dyDescent="0.3">
      <c r="B1582" s="1">
        <v>42854</v>
      </c>
      <c r="C1582" s="46">
        <f>VLOOKUP(시뮬레이션!B1582,시뮬레이션!$K:$Q,6,0)</f>
        <v>343.26251144633227</v>
      </c>
      <c r="D1582" s="46">
        <f>VLOOKUP(시뮬레이션!B1582,시뮬레이션!$K:$Q,7,0)</f>
        <v>37.506361352450995</v>
      </c>
      <c r="F1582" s="5">
        <f t="shared" si="79"/>
        <v>42854</v>
      </c>
      <c r="G1582" s="7">
        <f>C1582*시뮬레이션!D1582*시뮬레이션!F1582</f>
        <v>53159677.680622213</v>
      </c>
      <c r="H1582" s="2">
        <f>D1582*시뮬레이션!E1582*시뮬레이션!D1582</f>
        <v>2740515.6603511451</v>
      </c>
      <c r="J1582" s="5">
        <f t="shared" si="80"/>
        <v>42854</v>
      </c>
      <c r="K1582" s="2">
        <f t="shared" si="81"/>
        <v>55900193.340973355</v>
      </c>
      <c r="L1582" s="2">
        <f>$C$2*시뮬레이션!F1582*시뮬레이션!D1582</f>
        <v>55595765.622352995</v>
      </c>
    </row>
    <row r="1583" spans="2:12" x14ac:dyDescent="0.3">
      <c r="B1583" s="1">
        <v>42855</v>
      </c>
      <c r="C1583" s="46">
        <f>VLOOKUP(시뮬레이션!B1583,시뮬레이션!$K:$Q,6,0)</f>
        <v>343.26251144633227</v>
      </c>
      <c r="D1583" s="46">
        <f>VLOOKUP(시뮬레이션!B1583,시뮬레이션!$K:$Q,7,0)</f>
        <v>37.506361352450995</v>
      </c>
      <c r="F1583" s="5">
        <f t="shared" si="79"/>
        <v>42855</v>
      </c>
      <c r="G1583" s="7">
        <f>C1583*시뮬레이션!D1583*시뮬레이션!F1583</f>
        <v>53159677.680622213</v>
      </c>
      <c r="H1583" s="2">
        <f>D1583*시뮬레이션!E1583*시뮬레이션!D1583</f>
        <v>2740515.6603511451</v>
      </c>
      <c r="J1583" s="5">
        <f t="shared" si="80"/>
        <v>42855</v>
      </c>
      <c r="K1583" s="2">
        <f t="shared" si="81"/>
        <v>55900193.340973355</v>
      </c>
      <c r="L1583" s="2">
        <f>$C$2*시뮬레이션!F1583*시뮬레이션!D1583</f>
        <v>55595765.622352995</v>
      </c>
    </row>
    <row r="1584" spans="2:12" x14ac:dyDescent="0.3">
      <c r="B1584" s="1">
        <v>42856</v>
      </c>
      <c r="C1584" s="46">
        <f>VLOOKUP(시뮬레이션!B1584,시뮬레이션!$K:$Q,6,0)</f>
        <v>343.26251144633227</v>
      </c>
      <c r="D1584" s="46">
        <f>VLOOKUP(시뮬레이션!B1584,시뮬레이션!$K:$Q,7,0)</f>
        <v>37.506361352450995</v>
      </c>
      <c r="F1584" s="5">
        <f t="shared" si="79"/>
        <v>42856</v>
      </c>
      <c r="G1584" s="7">
        <f>C1584*시뮬레이션!D1584*시뮬레이션!F1584</f>
        <v>53686939.19607912</v>
      </c>
      <c r="H1584" s="2">
        <f>D1584*시뮬레이션!E1584*시뮬레이션!D1584</f>
        <v>2759001.8233954818</v>
      </c>
      <c r="J1584" s="5">
        <f t="shared" si="80"/>
        <v>42856</v>
      </c>
      <c r="K1584" s="2">
        <f t="shared" si="81"/>
        <v>56445941.019474603</v>
      </c>
      <c r="L1584" s="2">
        <f>$C$2*시뮬레이션!F1584*시뮬레이션!D1584</f>
        <v>56147189.350147992</v>
      </c>
    </row>
    <row r="1585" spans="2:12" x14ac:dyDescent="0.3">
      <c r="B1585" s="1">
        <v>42857</v>
      </c>
      <c r="C1585" s="46">
        <f>VLOOKUP(시뮬레이션!B1585,시뮬레이션!$K:$Q,6,0)</f>
        <v>343.26251144633227</v>
      </c>
      <c r="D1585" s="46">
        <f>VLOOKUP(시뮬레이션!B1585,시뮬레이션!$K:$Q,7,0)</f>
        <v>37.506361352450995</v>
      </c>
      <c r="F1585" s="5">
        <f t="shared" si="79"/>
        <v>42857</v>
      </c>
      <c r="G1585" s="7">
        <f>C1585*시뮬레이션!D1585*시뮬레이션!F1585</f>
        <v>52793811.332797132</v>
      </c>
      <c r="H1585" s="2">
        <f>D1585*시뮬레이션!E1585*시뮬레이션!D1585</f>
        <v>2746905.2295374335</v>
      </c>
      <c r="J1585" s="5">
        <f t="shared" si="80"/>
        <v>42857</v>
      </c>
      <c r="K1585" s="2">
        <f t="shared" si="81"/>
        <v>55540716.562334567</v>
      </c>
      <c r="L1585" s="2">
        <f>$C$2*시뮬레이션!F1585*시뮬레이션!D1585</f>
        <v>55213133.134530298</v>
      </c>
    </row>
    <row r="1586" spans="2:12" x14ac:dyDescent="0.3">
      <c r="B1586" s="1">
        <v>42858</v>
      </c>
      <c r="C1586" s="46">
        <f>VLOOKUP(시뮬레이션!B1586,시뮬레이션!$K:$Q,6,0)</f>
        <v>343.26251144633227</v>
      </c>
      <c r="D1586" s="46">
        <f>VLOOKUP(시뮬레이션!B1586,시뮬레이션!$K:$Q,7,0)</f>
        <v>37.506361352450995</v>
      </c>
      <c r="F1586" s="5">
        <f t="shared" si="79"/>
        <v>42858</v>
      </c>
      <c r="G1586" s="7">
        <f>C1586*시뮬레이션!D1586*시뮬레이션!F1586</f>
        <v>52976247.119330585</v>
      </c>
      <c r="H1586" s="2">
        <f>D1586*시뮬레이션!E1586*시뮬레이션!D1586</f>
        <v>2753146.4488750044</v>
      </c>
      <c r="J1586" s="5">
        <f t="shared" si="80"/>
        <v>42858</v>
      </c>
      <c r="K1586" s="2">
        <f t="shared" si="81"/>
        <v>55729393.568205588</v>
      </c>
      <c r="L1586" s="2">
        <f>$C$2*시뮬레이션!F1586*시뮬레이션!D1586</f>
        <v>55403929.197858207</v>
      </c>
    </row>
    <row r="1587" spans="2:12" x14ac:dyDescent="0.3">
      <c r="B1587" s="1">
        <v>42859</v>
      </c>
      <c r="C1587" s="46">
        <f>VLOOKUP(시뮬레이션!B1587,시뮬레이션!$K:$Q,6,0)</f>
        <v>343.26251144633227</v>
      </c>
      <c r="D1587" s="46">
        <f>VLOOKUP(시뮬레이션!B1587,시뮬레이션!$K:$Q,7,0)</f>
        <v>37.506361352450995</v>
      </c>
      <c r="F1587" s="5">
        <f t="shared" si="79"/>
        <v>42859</v>
      </c>
      <c r="G1587" s="7">
        <f>C1587*시뮬레이션!D1587*시뮬레이션!F1587</f>
        <v>53025441.580201015</v>
      </c>
      <c r="H1587" s="2">
        <f>D1587*시뮬레이션!E1587*시뮬레이션!D1587</f>
        <v>2748733.261881927</v>
      </c>
      <c r="J1587" s="5">
        <f t="shared" si="80"/>
        <v>42859</v>
      </c>
      <c r="K1587" s="2">
        <f t="shared" si="81"/>
        <v>55774174.84208294</v>
      </c>
      <c r="L1587" s="2">
        <f>$C$2*시뮬레이션!F1587*시뮬레이션!D1587</f>
        <v>55455378.037200347</v>
      </c>
    </row>
    <row r="1588" spans="2:12" x14ac:dyDescent="0.3">
      <c r="B1588" s="1">
        <v>42860</v>
      </c>
      <c r="C1588" s="46">
        <f>VLOOKUP(시뮬레이션!B1588,시뮬레이션!$K:$Q,6,0)</f>
        <v>343.26251144633227</v>
      </c>
      <c r="D1588" s="46">
        <f>VLOOKUP(시뮬레이션!B1588,시뮬레이션!$K:$Q,7,0)</f>
        <v>37.506361352450995</v>
      </c>
      <c r="F1588" s="5">
        <f t="shared" si="79"/>
        <v>42860</v>
      </c>
      <c r="G1588" s="7">
        <f>C1588*시뮬레이션!D1588*시뮬레이션!F1588</f>
        <v>53235397.134192131</v>
      </c>
      <c r="H1588" s="2">
        <f>D1588*시뮬레이션!E1588*시뮬레이션!D1588</f>
        <v>2770496.3552956814</v>
      </c>
      <c r="J1588" s="5">
        <f t="shared" si="80"/>
        <v>42860</v>
      </c>
      <c r="K1588" s="2">
        <f t="shared" si="81"/>
        <v>56005893.489487812</v>
      </c>
      <c r="L1588" s="2">
        <f>$C$2*시뮬레이션!F1588*시뮬레이션!D1588</f>
        <v>55674954.984993927</v>
      </c>
    </row>
    <row r="1589" spans="2:12" x14ac:dyDescent="0.3">
      <c r="B1589" s="1">
        <v>42861</v>
      </c>
      <c r="C1589" s="46">
        <f>VLOOKUP(시뮬레이션!B1589,시뮬레이션!$K:$Q,6,0)</f>
        <v>343.26251144633227</v>
      </c>
      <c r="D1589" s="46">
        <f>VLOOKUP(시뮬레이션!B1589,시뮬레이션!$K:$Q,7,0)</f>
        <v>37.506361352450995</v>
      </c>
      <c r="F1589" s="5">
        <f t="shared" si="79"/>
        <v>42861</v>
      </c>
      <c r="G1589" s="7">
        <f>C1589*시뮬레이션!D1589*시뮬레이션!F1589</f>
        <v>53235397.134192131</v>
      </c>
      <c r="H1589" s="2">
        <f>D1589*시뮬레이션!E1589*시뮬레이션!D1589</f>
        <v>2770496.3552956814</v>
      </c>
      <c r="J1589" s="5">
        <f t="shared" si="80"/>
        <v>42861</v>
      </c>
      <c r="K1589" s="2">
        <f t="shared" si="81"/>
        <v>56005893.489487812</v>
      </c>
      <c r="L1589" s="2">
        <f>$C$2*시뮬레이션!F1589*시뮬레이션!D1589</f>
        <v>55674954.984993927</v>
      </c>
    </row>
    <row r="1590" spans="2:12" x14ac:dyDescent="0.3">
      <c r="B1590" s="1">
        <v>42862</v>
      </c>
      <c r="C1590" s="46">
        <f>VLOOKUP(시뮬레이션!B1590,시뮬레이션!$K:$Q,6,0)</f>
        <v>343.26251144633227</v>
      </c>
      <c r="D1590" s="46">
        <f>VLOOKUP(시뮬레이션!B1590,시뮬레이션!$K:$Q,7,0)</f>
        <v>37.506361352450995</v>
      </c>
      <c r="F1590" s="5">
        <f t="shared" si="79"/>
        <v>42862</v>
      </c>
      <c r="G1590" s="7">
        <f>C1590*시뮬레이션!D1590*시뮬레이션!F1590</f>
        <v>53235397.134192131</v>
      </c>
      <c r="H1590" s="2">
        <f>D1590*시뮬레이션!E1590*시뮬레이션!D1590</f>
        <v>2770496.3552956814</v>
      </c>
      <c r="J1590" s="5">
        <f t="shared" si="80"/>
        <v>42862</v>
      </c>
      <c r="K1590" s="2">
        <f t="shared" si="81"/>
        <v>56005893.489487812</v>
      </c>
      <c r="L1590" s="2">
        <f>$C$2*시뮬레이션!F1590*시뮬레이션!D1590</f>
        <v>55674954.984993927</v>
      </c>
    </row>
    <row r="1591" spans="2:12" x14ac:dyDescent="0.3">
      <c r="B1591" s="1">
        <v>42863</v>
      </c>
      <c r="C1591" s="46">
        <f>VLOOKUP(시뮬레이션!B1591,시뮬레이션!$K:$Q,6,0)</f>
        <v>343.26251144633227</v>
      </c>
      <c r="D1591" s="46">
        <f>VLOOKUP(시뮬레이션!B1591,시뮬레이션!$K:$Q,7,0)</f>
        <v>37.506361352450995</v>
      </c>
      <c r="F1591" s="5">
        <f t="shared" si="79"/>
        <v>42863</v>
      </c>
      <c r="G1591" s="7">
        <f>C1591*시뮬레이션!D1591*시뮬레이션!F1591</f>
        <v>52967860.186388418</v>
      </c>
      <c r="H1591" s="2">
        <f>D1591*시뮬레이션!E1591*시뮬레이션!D1591</f>
        <v>2748984.1457891371</v>
      </c>
      <c r="J1591" s="5">
        <f t="shared" si="80"/>
        <v>42863</v>
      </c>
      <c r="K1591" s="2">
        <f t="shared" si="81"/>
        <v>55716844.332177557</v>
      </c>
      <c r="L1591" s="2">
        <f>$C$2*시뮬레이션!F1591*시뮬레이션!D1591</f>
        <v>55395157.926502042</v>
      </c>
    </row>
    <row r="1592" spans="2:12" x14ac:dyDescent="0.3">
      <c r="B1592" s="1">
        <v>42864</v>
      </c>
      <c r="C1592" s="46">
        <f>VLOOKUP(시뮬레이션!B1592,시뮬레이션!$K:$Q,6,0)</f>
        <v>343.26251144633227</v>
      </c>
      <c r="D1592" s="46">
        <f>VLOOKUP(시뮬레이션!B1592,시뮬레이션!$K:$Q,7,0)</f>
        <v>37.506361352450995</v>
      </c>
      <c r="F1592" s="5">
        <f t="shared" si="79"/>
        <v>42864</v>
      </c>
      <c r="G1592" s="7">
        <f>C1592*시뮬레이션!D1592*시뮬레이션!F1592</f>
        <v>53492179.083965957</v>
      </c>
      <c r="H1592" s="2">
        <f>D1592*시뮬레이션!E1592*시뮬레이션!D1592</f>
        <v>2778128.7881322727</v>
      </c>
      <c r="J1592" s="5">
        <f t="shared" si="80"/>
        <v>42864</v>
      </c>
      <c r="K1592" s="2">
        <f t="shared" si="81"/>
        <v>56270307.87209823</v>
      </c>
      <c r="L1592" s="2">
        <f>$C$2*시뮬레이션!F1592*시뮬레이션!D1592</f>
        <v>55943504.188422985</v>
      </c>
    </row>
    <row r="1593" spans="2:12" x14ac:dyDescent="0.3">
      <c r="B1593" s="1">
        <v>42865</v>
      </c>
      <c r="C1593" s="46">
        <f>VLOOKUP(시뮬레이션!B1593,시뮬레이션!$K:$Q,6,0)</f>
        <v>343.26251144633227</v>
      </c>
      <c r="D1593" s="46">
        <f>VLOOKUP(시뮬레이션!B1593,시뮬레이션!$K:$Q,7,0)</f>
        <v>37.506361352450995</v>
      </c>
      <c r="F1593" s="5">
        <f t="shared" si="79"/>
        <v>42865</v>
      </c>
      <c r="G1593" s="7">
        <f>C1593*시뮬레이션!D1593*시뮬레이션!F1593</f>
        <v>54841106.871653169</v>
      </c>
      <c r="H1593" s="2">
        <f>D1593*시뮬레이션!E1593*시뮬레이션!D1593</f>
        <v>2835795.1933064512</v>
      </c>
      <c r="J1593" s="5">
        <f t="shared" si="80"/>
        <v>42865</v>
      </c>
      <c r="K1593" s="2">
        <f t="shared" si="81"/>
        <v>57676902.064959623</v>
      </c>
      <c r="L1593" s="2">
        <f>$C$2*시뮬레이션!F1593*시뮬레이션!D1593</f>
        <v>57354247.751924209</v>
      </c>
    </row>
    <row r="1594" spans="2:12" x14ac:dyDescent="0.3">
      <c r="B1594" s="1">
        <v>42866</v>
      </c>
      <c r="C1594" s="46">
        <f>VLOOKUP(시뮬레이션!B1594,시뮬레이션!$K:$Q,6,0)</f>
        <v>343.26251144633227</v>
      </c>
      <c r="D1594" s="46">
        <f>VLOOKUP(시뮬레이션!B1594,시뮬레이션!$K:$Q,7,0)</f>
        <v>37.506361352450995</v>
      </c>
      <c r="F1594" s="5">
        <f t="shared" si="79"/>
        <v>42866</v>
      </c>
      <c r="G1594" s="7">
        <f>C1594*시뮬레이션!D1594*시뮬레이션!F1594</f>
        <v>54646023.303275466</v>
      </c>
      <c r="H1594" s="2">
        <f>D1594*시뮬레이션!E1594*시뮬레이션!D1594</f>
        <v>2819444.1606614268</v>
      </c>
      <c r="J1594" s="5">
        <f t="shared" si="80"/>
        <v>42866</v>
      </c>
      <c r="K1594" s="2">
        <f t="shared" si="81"/>
        <v>57465467.463936895</v>
      </c>
      <c r="L1594" s="2">
        <f>$C$2*시뮬레이션!F1594*시뮬레이션!D1594</f>
        <v>57150224.311273187</v>
      </c>
    </row>
    <row r="1595" spans="2:12" x14ac:dyDescent="0.3">
      <c r="B1595" s="1">
        <v>42867</v>
      </c>
      <c r="C1595" s="46">
        <f>VLOOKUP(시뮬레이션!B1595,시뮬레이션!$K:$Q,6,0)</f>
        <v>343.26251144633227</v>
      </c>
      <c r="D1595" s="46">
        <f>VLOOKUP(시뮬레이션!B1595,시뮬레이션!$K:$Q,7,0)</f>
        <v>37.506361352450995</v>
      </c>
      <c r="F1595" s="5">
        <f t="shared" si="79"/>
        <v>42867</v>
      </c>
      <c r="G1595" s="7">
        <f>C1595*시뮬레이션!D1595*시뮬레이션!F1595</f>
        <v>54784350.406308085</v>
      </c>
      <c r="H1595" s="2">
        <f>D1595*시뮬레이션!E1595*시뮬레이션!D1595</f>
        <v>2849620.0369874942</v>
      </c>
      <c r="J1595" s="5">
        <f t="shared" si="80"/>
        <v>42867</v>
      </c>
      <c r="K1595" s="2">
        <f t="shared" si="81"/>
        <v>57633970.443295576</v>
      </c>
      <c r="L1595" s="2">
        <f>$C$2*시뮬레이션!F1595*시뮬레이션!D1595</f>
        <v>57294890.372749783</v>
      </c>
    </row>
    <row r="1596" spans="2:12" x14ac:dyDescent="0.3">
      <c r="B1596" s="1">
        <v>42868</v>
      </c>
      <c r="C1596" s="46">
        <f>VLOOKUP(시뮬레이션!B1596,시뮬레이션!$K:$Q,6,0)</f>
        <v>343.26251144633227</v>
      </c>
      <c r="D1596" s="46">
        <f>VLOOKUP(시뮬레이션!B1596,시뮬레이션!$K:$Q,7,0)</f>
        <v>37.506361352450995</v>
      </c>
      <c r="F1596" s="5">
        <f t="shared" si="79"/>
        <v>42868</v>
      </c>
      <c r="G1596" s="7">
        <f>C1596*시뮬레이션!D1596*시뮬레이션!F1596</f>
        <v>54784350.406308085</v>
      </c>
      <c r="H1596" s="2">
        <f>D1596*시뮬레이션!E1596*시뮬레이션!D1596</f>
        <v>2849620.0369874942</v>
      </c>
      <c r="J1596" s="5">
        <f t="shared" si="80"/>
        <v>42868</v>
      </c>
      <c r="K1596" s="2">
        <f t="shared" si="81"/>
        <v>57633970.443295576</v>
      </c>
      <c r="L1596" s="2">
        <f>$C$2*시뮬레이션!F1596*시뮬레이션!D1596</f>
        <v>57294890.372749783</v>
      </c>
    </row>
    <row r="1597" spans="2:12" x14ac:dyDescent="0.3">
      <c r="B1597" s="1">
        <v>42869</v>
      </c>
      <c r="C1597" s="46">
        <f>VLOOKUP(시뮬레이션!B1597,시뮬레이션!$K:$Q,6,0)</f>
        <v>343.26251144633227</v>
      </c>
      <c r="D1597" s="46">
        <f>VLOOKUP(시뮬레이션!B1597,시뮬레이션!$K:$Q,7,0)</f>
        <v>37.506361352450995</v>
      </c>
      <c r="F1597" s="5">
        <f t="shared" si="79"/>
        <v>42869</v>
      </c>
      <c r="G1597" s="7">
        <f>C1597*시뮬레이션!D1597*시뮬레이션!F1597</f>
        <v>54784350.406308085</v>
      </c>
      <c r="H1597" s="2">
        <f>D1597*시뮬레이션!E1597*시뮬레이션!D1597</f>
        <v>2849620.0369874942</v>
      </c>
      <c r="J1597" s="5">
        <f t="shared" si="80"/>
        <v>42869</v>
      </c>
      <c r="K1597" s="2">
        <f t="shared" si="81"/>
        <v>57633970.443295576</v>
      </c>
      <c r="L1597" s="2">
        <f>$C$2*시뮬레이션!F1597*시뮬레이션!D1597</f>
        <v>57294890.372749783</v>
      </c>
    </row>
    <row r="1598" spans="2:12" x14ac:dyDescent="0.3">
      <c r="B1598" s="1">
        <v>42870</v>
      </c>
      <c r="C1598" s="46">
        <f>VLOOKUP(시뮬레이션!B1598,시뮬레이션!$K:$Q,6,0)</f>
        <v>343.26251144633227</v>
      </c>
      <c r="D1598" s="46">
        <f>VLOOKUP(시뮬레이션!B1598,시뮬레이션!$K:$Q,7,0)</f>
        <v>37.506361352450995</v>
      </c>
      <c r="F1598" s="5">
        <f t="shared" si="79"/>
        <v>42870</v>
      </c>
      <c r="G1598" s="7">
        <f>C1598*시뮬레이션!D1598*시뮬레이션!F1598</f>
        <v>55445369.891833998</v>
      </c>
      <c r="H1598" s="2">
        <f>D1598*시뮬레이션!E1598*시뮬레이션!D1598</f>
        <v>2871597.5816487446</v>
      </c>
      <c r="J1598" s="5">
        <f t="shared" si="80"/>
        <v>42870</v>
      </c>
      <c r="K1598" s="2">
        <f t="shared" si="81"/>
        <v>58316967.473482743</v>
      </c>
      <c r="L1598" s="2">
        <f>$C$2*시뮬레이션!F1598*시뮬레이션!D1598</f>
        <v>57986201.644610696</v>
      </c>
    </row>
    <row r="1599" spans="2:12" x14ac:dyDescent="0.3">
      <c r="B1599" s="1">
        <v>42871</v>
      </c>
      <c r="C1599" s="46">
        <f>VLOOKUP(시뮬레이션!B1599,시뮬레이션!$K:$Q,6,0)</f>
        <v>343.26251144633227</v>
      </c>
      <c r="D1599" s="46">
        <f>VLOOKUP(시뮬레이션!B1599,시뮬레이션!$K:$Q,7,0)</f>
        <v>37.506361352450995</v>
      </c>
      <c r="F1599" s="5">
        <f t="shared" si="79"/>
        <v>42871</v>
      </c>
      <c r="G1599" s="7">
        <f>C1599*시뮬레이션!D1599*시뮬레이션!F1599</f>
        <v>55856034.159956634</v>
      </c>
      <c r="H1599" s="2">
        <f>D1599*시뮬레이션!E1599*시뮬레이션!D1599</f>
        <v>2883391.0236251797</v>
      </c>
      <c r="J1599" s="5">
        <f t="shared" si="80"/>
        <v>42871</v>
      </c>
      <c r="K1599" s="2">
        <f t="shared" si="81"/>
        <v>58739425.183581814</v>
      </c>
      <c r="L1599" s="2">
        <f>$C$2*시뮬레이션!F1599*시뮬레이션!D1599</f>
        <v>58415684.955950335</v>
      </c>
    </row>
    <row r="1600" spans="2:12" x14ac:dyDescent="0.3">
      <c r="B1600" s="1">
        <v>42872</v>
      </c>
      <c r="C1600" s="46">
        <f>VLOOKUP(시뮬레이션!B1600,시뮬레이션!$K:$Q,6,0)</f>
        <v>343.26251144633227</v>
      </c>
      <c r="D1600" s="46">
        <f>VLOOKUP(시뮬레이션!B1600,시뮬레이션!$K:$Q,7,0)</f>
        <v>37.506361352450995</v>
      </c>
      <c r="F1600" s="5">
        <f t="shared" si="79"/>
        <v>42872</v>
      </c>
      <c r="G1600" s="7">
        <f>C1600*시뮬레이션!D1600*시뮬레이션!F1600</f>
        <v>53552818.294556767</v>
      </c>
      <c r="H1600" s="2">
        <f>D1600*시뮬레이션!E1600*시뮬레이션!D1600</f>
        <v>2771825.737799901</v>
      </c>
      <c r="J1600" s="5">
        <f t="shared" si="80"/>
        <v>42872</v>
      </c>
      <c r="K1600" s="2">
        <f t="shared" si="81"/>
        <v>56324644.032356665</v>
      </c>
      <c r="L1600" s="2">
        <f>$C$2*시뮬레이션!F1600*시뮬레이션!D1600</f>
        <v>56006922.24298279</v>
      </c>
    </row>
    <row r="1601" spans="2:12" x14ac:dyDescent="0.3">
      <c r="B1601" s="1">
        <v>42873</v>
      </c>
      <c r="C1601" s="46">
        <f>VLOOKUP(시뮬레이션!B1601,시뮬레이션!$K:$Q,6,0)</f>
        <v>343.26251144633227</v>
      </c>
      <c r="D1601" s="46">
        <f>VLOOKUP(시뮬레이션!B1601,시뮬레이션!$K:$Q,7,0)</f>
        <v>37.506361352450995</v>
      </c>
      <c r="F1601" s="5">
        <f t="shared" si="79"/>
        <v>42873</v>
      </c>
      <c r="G1601" s="7">
        <f>C1601*시뮬레이션!D1601*시뮬레이션!F1601</f>
        <v>54858134.408533461</v>
      </c>
      <c r="H1601" s="2">
        <f>D1601*시뮬레이션!E1601*시뮬레이션!D1601</f>
        <v>2843216.0338882646</v>
      </c>
      <c r="J1601" s="5">
        <f t="shared" si="80"/>
        <v>42873</v>
      </c>
      <c r="K1601" s="2">
        <f t="shared" si="81"/>
        <v>57701350.442421727</v>
      </c>
      <c r="L1601" s="2">
        <f>$C$2*시뮬레이션!F1601*시뮬레이션!D1601</f>
        <v>57372055.590324022</v>
      </c>
    </row>
    <row r="1602" spans="2:12" x14ac:dyDescent="0.3">
      <c r="B1602" s="1">
        <v>42874</v>
      </c>
      <c r="C1602" s="46">
        <f>VLOOKUP(시뮬레이션!B1602,시뮬레이션!$K:$Q,6,0)</f>
        <v>343.26251144633227</v>
      </c>
      <c r="D1602" s="46">
        <f>VLOOKUP(시뮬레이션!B1602,시뮬레이션!$K:$Q,7,0)</f>
        <v>37.506361352450995</v>
      </c>
      <c r="F1602" s="5">
        <f t="shared" si="79"/>
        <v>42874</v>
      </c>
      <c r="G1602" s="7">
        <f>C1602*시뮬레이션!D1602*시뮬레이션!F1602</f>
        <v>55587460.833978362</v>
      </c>
      <c r="H1602" s="2">
        <f>D1602*시뮬레이션!E1602*시뮬레이션!D1602</f>
        <v>2854904.028171408</v>
      </c>
      <c r="J1602" s="5">
        <f t="shared" si="80"/>
        <v>42874</v>
      </c>
      <c r="K1602" s="2">
        <f t="shared" si="81"/>
        <v>58442364.862149768</v>
      </c>
      <c r="L1602" s="2">
        <f>$C$2*시뮬레이션!F1602*시뮬레이션!D1602</f>
        <v>58134804.026362859</v>
      </c>
    </row>
    <row r="1603" spans="2:12" x14ac:dyDescent="0.3">
      <c r="B1603" s="1">
        <v>42875</v>
      </c>
      <c r="C1603" s="46">
        <f>VLOOKUP(시뮬레이션!B1603,시뮬레이션!$K:$Q,6,0)</f>
        <v>343.26251144633227</v>
      </c>
      <c r="D1603" s="46">
        <f>VLOOKUP(시뮬레이션!B1603,시뮬레이션!$K:$Q,7,0)</f>
        <v>37.506361352450995</v>
      </c>
      <c r="F1603" s="5">
        <f t="shared" ref="F1603:F1666" si="82">B1603</f>
        <v>42875</v>
      </c>
      <c r="G1603" s="7">
        <f>C1603*시뮬레이션!D1603*시뮬레이션!F1603</f>
        <v>55587460.833978362</v>
      </c>
      <c r="H1603" s="2">
        <f>D1603*시뮬레이션!E1603*시뮬레이션!D1603</f>
        <v>2854904.028171408</v>
      </c>
      <c r="J1603" s="5">
        <f t="shared" ref="J1603:J1666" si="83">B1603</f>
        <v>42875</v>
      </c>
      <c r="K1603" s="2">
        <f t="shared" ref="K1603:K1666" si="84">SUM(G1603:H1603)</f>
        <v>58442364.862149768</v>
      </c>
      <c r="L1603" s="2">
        <f>$C$2*시뮬레이션!F1603*시뮬레이션!D1603</f>
        <v>58134804.026362859</v>
      </c>
    </row>
    <row r="1604" spans="2:12" x14ac:dyDescent="0.3">
      <c r="B1604" s="1">
        <v>42876</v>
      </c>
      <c r="C1604" s="46">
        <f>VLOOKUP(시뮬레이션!B1604,시뮬레이션!$K:$Q,6,0)</f>
        <v>343.26251144633227</v>
      </c>
      <c r="D1604" s="46">
        <f>VLOOKUP(시뮬레이션!B1604,시뮬레이션!$K:$Q,7,0)</f>
        <v>37.506361352450995</v>
      </c>
      <c r="F1604" s="5">
        <f t="shared" si="82"/>
        <v>42876</v>
      </c>
      <c r="G1604" s="7">
        <f>C1604*시뮬레이션!D1604*시뮬레이션!F1604</f>
        <v>55587460.833978362</v>
      </c>
      <c r="H1604" s="2">
        <f>D1604*시뮬레이션!E1604*시뮬레이션!D1604</f>
        <v>2854904.028171408</v>
      </c>
      <c r="J1604" s="5">
        <f t="shared" si="83"/>
        <v>42876</v>
      </c>
      <c r="K1604" s="2">
        <f t="shared" si="84"/>
        <v>58442364.862149768</v>
      </c>
      <c r="L1604" s="2">
        <f>$C$2*시뮬레이션!F1604*시뮬레이션!D1604</f>
        <v>58134804.026362859</v>
      </c>
    </row>
    <row r="1605" spans="2:12" x14ac:dyDescent="0.3">
      <c r="B1605" s="1">
        <v>42877</v>
      </c>
      <c r="C1605" s="46">
        <f>VLOOKUP(시뮬레이션!B1605,시뮬레이션!$K:$Q,6,0)</f>
        <v>343.26251144633227</v>
      </c>
      <c r="D1605" s="46">
        <f>VLOOKUP(시뮬레이션!B1605,시뮬레이션!$K:$Q,7,0)</f>
        <v>37.506361352450995</v>
      </c>
      <c r="F1605" s="5">
        <f t="shared" si="82"/>
        <v>42877</v>
      </c>
      <c r="G1605" s="7">
        <f>C1605*시뮬레이션!D1605*시뮬레이션!F1605</f>
        <v>55778475.780460395</v>
      </c>
      <c r="H1605" s="2">
        <f>D1605*시뮬레이션!E1605*시뮬레이션!D1605</f>
        <v>2868583.654312341</v>
      </c>
      <c r="J1605" s="5">
        <f t="shared" si="83"/>
        <v>42877</v>
      </c>
      <c r="K1605" s="2">
        <f t="shared" si="84"/>
        <v>58647059.434772737</v>
      </c>
      <c r="L1605" s="2">
        <f>$C$2*시뮬레이션!F1605*시뮬레이션!D1605</f>
        <v>58334572.397021212</v>
      </c>
    </row>
    <row r="1606" spans="2:12" x14ac:dyDescent="0.3">
      <c r="B1606" s="1">
        <v>42878</v>
      </c>
      <c r="C1606" s="46">
        <f>VLOOKUP(시뮬레이션!B1606,시뮬레이션!$K:$Q,6,0)</f>
        <v>343.26251144633227</v>
      </c>
      <c r="D1606" s="46">
        <f>VLOOKUP(시뮬레이션!B1606,시뮬레이션!$K:$Q,7,0)</f>
        <v>37.506361352450995</v>
      </c>
      <c r="F1606" s="5">
        <f t="shared" si="82"/>
        <v>42878</v>
      </c>
      <c r="G1606" s="7">
        <f>C1606*시뮬레이션!D1606*시뮬레이션!F1606</f>
        <v>55826425.777421817</v>
      </c>
      <c r="H1606" s="2">
        <f>D1606*시뮬레이션!E1606*시뮬레이션!D1606</f>
        <v>2869132.3034609882</v>
      </c>
      <c r="J1606" s="5">
        <f t="shared" si="83"/>
        <v>42878</v>
      </c>
      <c r="K1606" s="2">
        <f t="shared" si="84"/>
        <v>58695558.080882803</v>
      </c>
      <c r="L1606" s="2">
        <f>$C$2*시뮬레이션!F1606*시뮬레이션!D1606</f>
        <v>58384719.743825607</v>
      </c>
    </row>
    <row r="1607" spans="2:12" x14ac:dyDescent="0.3">
      <c r="B1607" s="1">
        <v>42879</v>
      </c>
      <c r="C1607" s="46">
        <f>VLOOKUP(시뮬레이션!B1607,시뮬레이션!$K:$Q,6,0)</f>
        <v>343.26251144633227</v>
      </c>
      <c r="D1607" s="46">
        <f>VLOOKUP(시뮬레이션!B1607,시뮬레이션!$K:$Q,7,0)</f>
        <v>37.506361352450995</v>
      </c>
      <c r="F1607" s="5">
        <f t="shared" si="82"/>
        <v>42879</v>
      </c>
      <c r="G1607" s="7">
        <f>C1607*시뮬레이션!D1607*시뮬레이션!F1607</f>
        <v>56299104.434408627</v>
      </c>
      <c r="H1607" s="2">
        <f>D1607*시뮬레이션!E1607*시뮬레이션!D1607</f>
        <v>2892671.9522071108</v>
      </c>
      <c r="J1607" s="5">
        <f t="shared" si="83"/>
        <v>42879</v>
      </c>
      <c r="K1607" s="2">
        <f t="shared" si="84"/>
        <v>59191776.386615738</v>
      </c>
      <c r="L1607" s="2">
        <f>$C$2*시뮬레이션!F1607*시뮬레이션!D1607</f>
        <v>58879059.306725301</v>
      </c>
    </row>
    <row r="1608" spans="2:12" x14ac:dyDescent="0.3">
      <c r="B1608" s="1">
        <v>42880</v>
      </c>
      <c r="C1608" s="46">
        <f>VLOOKUP(시뮬레이션!B1608,시뮬레이션!$K:$Q,6,0)</f>
        <v>343.26251144633227</v>
      </c>
      <c r="D1608" s="46">
        <f>VLOOKUP(시뮬레이션!B1608,시뮬레이션!$K:$Q,7,0)</f>
        <v>37.506361352450995</v>
      </c>
      <c r="F1608" s="5">
        <f t="shared" si="82"/>
        <v>42880</v>
      </c>
      <c r="G1608" s="7">
        <f>C1608*시뮬레이션!D1608*시뮬레이션!F1608</f>
        <v>56090337.66714716</v>
      </c>
      <c r="H1608" s="2">
        <f>D1608*시뮬레이션!E1608*시뮬레이션!D1608</f>
        <v>2883565.0701134834</v>
      </c>
      <c r="J1608" s="5">
        <f t="shared" si="83"/>
        <v>42880</v>
      </c>
      <c r="K1608" s="2">
        <f t="shared" si="84"/>
        <v>58973902.73726064</v>
      </c>
      <c r="L1608" s="2">
        <f>$C$2*시뮬레이션!F1608*시뮬레이션!D1608</f>
        <v>58660725.622835487</v>
      </c>
    </row>
    <row r="1609" spans="2:12" x14ac:dyDescent="0.3">
      <c r="B1609" s="1">
        <v>42881</v>
      </c>
      <c r="C1609" s="46">
        <f>VLOOKUP(시뮬레이션!B1609,시뮬레이션!$K:$Q,6,0)</f>
        <v>343.26251144633227</v>
      </c>
      <c r="D1609" s="46">
        <f>VLOOKUP(시뮬레이션!B1609,시뮬레이션!$K:$Q,7,0)</f>
        <v>37.506361352450995</v>
      </c>
      <c r="F1609" s="5">
        <f t="shared" si="82"/>
        <v>42881</v>
      </c>
      <c r="G1609" s="7">
        <f>C1609*시뮬레이션!D1609*시뮬레이션!F1609</f>
        <v>56566649.414555103</v>
      </c>
      <c r="H1609" s="2">
        <f>D1609*시뮬레이션!E1609*시뮬레이션!D1609</f>
        <v>2900199.3862195094</v>
      </c>
      <c r="J1609" s="5">
        <f t="shared" si="83"/>
        <v>42881</v>
      </c>
      <c r="K1609" s="2">
        <f t="shared" si="84"/>
        <v>59466848.800774612</v>
      </c>
      <c r="L1609" s="2">
        <f>$C$2*시뮬레이션!F1609*시뮬레이션!D1609</f>
        <v>59158864.765648954</v>
      </c>
    </row>
    <row r="1610" spans="2:12" x14ac:dyDescent="0.3">
      <c r="B1610" s="1">
        <v>42882</v>
      </c>
      <c r="C1610" s="46">
        <f>VLOOKUP(시뮬레이션!B1610,시뮬레이션!$K:$Q,6,0)</f>
        <v>343.26251144633227</v>
      </c>
      <c r="D1610" s="46">
        <f>VLOOKUP(시뮬레이션!B1610,시뮬레이션!$K:$Q,7,0)</f>
        <v>37.506361352450995</v>
      </c>
      <c r="F1610" s="5">
        <f t="shared" si="82"/>
        <v>42882</v>
      </c>
      <c r="G1610" s="7">
        <f>C1610*시뮬레이션!D1610*시뮬레이션!F1610</f>
        <v>56566649.414555103</v>
      </c>
      <c r="H1610" s="2">
        <f>D1610*시뮬레이션!E1610*시뮬레이션!D1610</f>
        <v>2900199.3862195094</v>
      </c>
      <c r="J1610" s="5">
        <f t="shared" si="83"/>
        <v>42882</v>
      </c>
      <c r="K1610" s="2">
        <f t="shared" si="84"/>
        <v>59466848.800774612</v>
      </c>
      <c r="L1610" s="2">
        <f>$C$2*시뮬레이션!F1610*시뮬레이션!D1610</f>
        <v>59158864.765648954</v>
      </c>
    </row>
    <row r="1611" spans="2:12" x14ac:dyDescent="0.3">
      <c r="B1611" s="1">
        <v>42883</v>
      </c>
      <c r="C1611" s="46">
        <f>VLOOKUP(시뮬레이션!B1611,시뮬레이션!$K:$Q,6,0)</f>
        <v>343.26251144633227</v>
      </c>
      <c r="D1611" s="46">
        <f>VLOOKUP(시뮬레이션!B1611,시뮬레이션!$K:$Q,7,0)</f>
        <v>37.506361352450995</v>
      </c>
      <c r="F1611" s="5">
        <f t="shared" si="82"/>
        <v>42883</v>
      </c>
      <c r="G1611" s="7">
        <f>C1611*시뮬레이션!D1611*시뮬레이션!F1611</f>
        <v>56566649.414555103</v>
      </c>
      <c r="H1611" s="2">
        <f>D1611*시뮬레이션!E1611*시뮬레이션!D1611</f>
        <v>2900199.3862195094</v>
      </c>
      <c r="J1611" s="5">
        <f t="shared" si="83"/>
        <v>42883</v>
      </c>
      <c r="K1611" s="2">
        <f t="shared" si="84"/>
        <v>59466848.800774612</v>
      </c>
      <c r="L1611" s="2">
        <f>$C$2*시뮬레이션!F1611*시뮬레이션!D1611</f>
        <v>59158864.765648954</v>
      </c>
    </row>
    <row r="1612" spans="2:12" x14ac:dyDescent="0.3">
      <c r="B1612" s="1">
        <v>42884</v>
      </c>
      <c r="C1612" s="46">
        <f>VLOOKUP(시뮬레이션!B1612,시뮬레이션!$K:$Q,6,0)</f>
        <v>343.26251144633227</v>
      </c>
      <c r="D1612" s="46">
        <f>VLOOKUP(시뮬레이션!B1612,시뮬레이션!$K:$Q,7,0)</f>
        <v>37.506361352450995</v>
      </c>
      <c r="F1612" s="5">
        <f t="shared" si="82"/>
        <v>42884</v>
      </c>
      <c r="G1612" s="7">
        <f>C1612*시뮬레이션!D1612*시뮬레이션!F1612</f>
        <v>56627213.279024653</v>
      </c>
      <c r="H1612" s="2">
        <f>D1612*시뮬레이션!E1612*시뮬레이션!D1612</f>
        <v>2903304.5247486527</v>
      </c>
      <c r="J1612" s="5">
        <f t="shared" si="83"/>
        <v>42884</v>
      </c>
      <c r="K1612" s="2">
        <f t="shared" si="84"/>
        <v>59530517.803773306</v>
      </c>
      <c r="L1612" s="2">
        <f>$C$2*시뮬레이션!F1612*시뮬레이션!D1612</f>
        <v>59222204.021286696</v>
      </c>
    </row>
    <row r="1613" spans="2:12" x14ac:dyDescent="0.3">
      <c r="B1613" s="1">
        <v>42885</v>
      </c>
      <c r="C1613" s="46">
        <f>VLOOKUP(시뮬레이션!B1613,시뮬레이션!$K:$Q,6,0)</f>
        <v>343.26251144633227</v>
      </c>
      <c r="D1613" s="46">
        <f>VLOOKUP(시뮬레이션!B1613,시뮬레이션!$K:$Q,7,0)</f>
        <v>37.506361352450995</v>
      </c>
      <c r="F1613" s="5">
        <f t="shared" si="82"/>
        <v>42885</v>
      </c>
      <c r="G1613" s="7">
        <f>C1613*시뮬레이션!D1613*시뮬레이션!F1613</f>
        <v>57172311.744363837</v>
      </c>
      <c r="H1613" s="2">
        <f>D1613*시뮬레이션!E1613*시뮬레이션!D1613</f>
        <v>2915862.4495471073</v>
      </c>
      <c r="J1613" s="5">
        <f t="shared" si="83"/>
        <v>42885</v>
      </c>
      <c r="K1613" s="2">
        <f t="shared" si="84"/>
        <v>60088174.193910941</v>
      </c>
      <c r="L1613" s="2">
        <f>$C$2*시뮬레이션!F1613*시뮬레이션!D1613</f>
        <v>59792282.092530325</v>
      </c>
    </row>
    <row r="1614" spans="2:12" x14ac:dyDescent="0.3">
      <c r="B1614" s="1">
        <v>42886</v>
      </c>
      <c r="C1614" s="46">
        <f>VLOOKUP(시뮬레이션!B1614,시뮬레이션!$K:$Q,6,0)</f>
        <v>343.26251144633227</v>
      </c>
      <c r="D1614" s="46">
        <f>VLOOKUP(시뮬레이션!B1614,시뮬레이션!$K:$Q,7,0)</f>
        <v>37.506361352450995</v>
      </c>
      <c r="F1614" s="5">
        <f t="shared" si="82"/>
        <v>42886</v>
      </c>
      <c r="G1614" s="7">
        <f>C1614*시뮬레이션!D1614*시뮬레이션!F1614</f>
        <v>56877569.560541719</v>
      </c>
      <c r="H1614" s="2">
        <f>D1614*시뮬레이션!E1614*시뮬레이션!D1614</f>
        <v>2899106.7967872797</v>
      </c>
      <c r="J1614" s="5">
        <f t="shared" si="83"/>
        <v>42886</v>
      </c>
      <c r="K1614" s="2">
        <f t="shared" si="84"/>
        <v>59776676.357328996</v>
      </c>
      <c r="L1614" s="2">
        <f>$C$2*시뮬레이션!F1614*시뮬레이션!D1614</f>
        <v>59484033.094685704</v>
      </c>
    </row>
    <row r="1615" spans="2:12" x14ac:dyDescent="0.3">
      <c r="B1615" s="1">
        <v>42887</v>
      </c>
      <c r="C1615" s="46">
        <f>VLOOKUP(시뮬레이션!B1615,시뮬레이션!$K:$Q,6,0)</f>
        <v>343.26251144633227</v>
      </c>
      <c r="D1615" s="46">
        <f>VLOOKUP(시뮬레이션!B1615,시뮬레이션!$K:$Q,7,0)</f>
        <v>37.506361352450995</v>
      </c>
      <c r="F1615" s="5">
        <f t="shared" si="82"/>
        <v>42887</v>
      </c>
      <c r="G1615" s="7">
        <f>C1615*시뮬레이션!D1615*시뮬레이션!F1615</f>
        <v>57057261.821452416</v>
      </c>
      <c r="H1615" s="2">
        <f>D1615*시뮬레이션!E1615*시뮬레이션!D1615</f>
        <v>2888120.5853792867</v>
      </c>
      <c r="J1615" s="5">
        <f t="shared" si="83"/>
        <v>42887</v>
      </c>
      <c r="K1615" s="2">
        <f t="shared" si="84"/>
        <v>59945382.406831704</v>
      </c>
      <c r="L1615" s="2">
        <f>$C$2*시뮬레이션!F1615*시뮬레이션!D1615</f>
        <v>59671959.907970034</v>
      </c>
    </row>
    <row r="1616" spans="2:12" x14ac:dyDescent="0.3">
      <c r="B1616" s="1">
        <v>42888</v>
      </c>
      <c r="C1616" s="46">
        <f>VLOOKUP(시뮬레이션!B1616,시뮬레이션!$K:$Q,6,0)</f>
        <v>343.26251144633227</v>
      </c>
      <c r="D1616" s="46">
        <f>VLOOKUP(시뮬레이션!B1616,시뮬레이션!$K:$Q,7,0)</f>
        <v>37.506361352450995</v>
      </c>
      <c r="F1616" s="5">
        <f t="shared" si="82"/>
        <v>42888</v>
      </c>
      <c r="G1616" s="7">
        <f>C1616*시뮬레이션!D1616*시뮬레이션!F1616</f>
        <v>57626007.641205154</v>
      </c>
      <c r="H1616" s="2">
        <f>D1616*시뮬레이션!E1616*시뮬레이션!D1616</f>
        <v>2990686.1759390426</v>
      </c>
      <c r="J1616" s="5">
        <f t="shared" si="83"/>
        <v>42888</v>
      </c>
      <c r="K1616" s="2">
        <f t="shared" si="84"/>
        <v>60616693.8171442</v>
      </c>
      <c r="L1616" s="2">
        <f>$C$2*시뮬레이션!F1616*시뮬레이션!D1616</f>
        <v>60266768.993977584</v>
      </c>
    </row>
    <row r="1617" spans="2:12" x14ac:dyDescent="0.3">
      <c r="B1617" s="1">
        <v>42889</v>
      </c>
      <c r="C1617" s="46">
        <f>VLOOKUP(시뮬레이션!B1617,시뮬레이션!$K:$Q,6,0)</f>
        <v>343.26251144633227</v>
      </c>
      <c r="D1617" s="46">
        <f>VLOOKUP(시뮬레이션!B1617,시뮬레이션!$K:$Q,7,0)</f>
        <v>37.506361352450995</v>
      </c>
      <c r="F1617" s="5">
        <f t="shared" si="82"/>
        <v>42889</v>
      </c>
      <c r="G1617" s="7">
        <f>C1617*시뮬레이션!D1617*시뮬레이션!F1617</f>
        <v>57626007.641205154</v>
      </c>
      <c r="H1617" s="2">
        <f>D1617*시뮬레이션!E1617*시뮬레이션!D1617</f>
        <v>2990686.1759390426</v>
      </c>
      <c r="J1617" s="5">
        <f t="shared" si="83"/>
        <v>42889</v>
      </c>
      <c r="K1617" s="2">
        <f t="shared" si="84"/>
        <v>60616693.8171442</v>
      </c>
      <c r="L1617" s="2">
        <f>$C$2*시뮬레이션!F1617*시뮬레이션!D1617</f>
        <v>60266768.993977584</v>
      </c>
    </row>
    <row r="1618" spans="2:12" x14ac:dyDescent="0.3">
      <c r="B1618" s="1">
        <v>42890</v>
      </c>
      <c r="C1618" s="46">
        <f>VLOOKUP(시뮬레이션!B1618,시뮬레이션!$K:$Q,6,0)</f>
        <v>343.26251144633227</v>
      </c>
      <c r="D1618" s="46">
        <f>VLOOKUP(시뮬레이션!B1618,시뮬레이션!$K:$Q,7,0)</f>
        <v>37.506361352450995</v>
      </c>
      <c r="F1618" s="5">
        <f t="shared" si="82"/>
        <v>42890</v>
      </c>
      <c r="G1618" s="7">
        <f>C1618*시뮬레이션!D1618*시뮬레이션!F1618</f>
        <v>57626007.641205154</v>
      </c>
      <c r="H1618" s="2">
        <f>D1618*시뮬레이션!E1618*시뮬레이션!D1618</f>
        <v>2990686.1759390426</v>
      </c>
      <c r="J1618" s="5">
        <f t="shared" si="83"/>
        <v>42890</v>
      </c>
      <c r="K1618" s="2">
        <f t="shared" si="84"/>
        <v>60616693.8171442</v>
      </c>
      <c r="L1618" s="2">
        <f>$C$2*시뮬레이션!F1618*시뮬레이션!D1618</f>
        <v>60266768.993977584</v>
      </c>
    </row>
    <row r="1619" spans="2:12" x14ac:dyDescent="0.3">
      <c r="B1619" s="1">
        <v>42891</v>
      </c>
      <c r="C1619" s="46">
        <f>VLOOKUP(시뮬레이션!B1619,시뮬레이션!$K:$Q,6,0)</f>
        <v>343.26251144633227</v>
      </c>
      <c r="D1619" s="46">
        <f>VLOOKUP(시뮬레이션!B1619,시뮬레이션!$K:$Q,7,0)</f>
        <v>37.506361352450995</v>
      </c>
      <c r="F1619" s="5">
        <f t="shared" si="82"/>
        <v>42891</v>
      </c>
      <c r="G1619" s="7">
        <f>C1619*시뮬레이션!D1619*시뮬레이션!F1619</f>
        <v>57579259.406296298</v>
      </c>
      <c r="H1619" s="2">
        <f>D1619*시뮬레이션!E1619*시뮬레이션!D1619</f>
        <v>2976353.4361737133</v>
      </c>
      <c r="J1619" s="5">
        <f t="shared" si="83"/>
        <v>42891</v>
      </c>
      <c r="K1619" s="2">
        <f t="shared" si="84"/>
        <v>60555612.842470013</v>
      </c>
      <c r="L1619" s="2">
        <f>$C$2*시뮬레이션!F1619*시뮬레이션!D1619</f>
        <v>60217878.481005214</v>
      </c>
    </row>
    <row r="1620" spans="2:12" x14ac:dyDescent="0.3">
      <c r="B1620" s="1">
        <v>42892</v>
      </c>
      <c r="C1620" s="46">
        <f>VLOOKUP(시뮬레이션!B1620,시뮬레이션!$K:$Q,6,0)</f>
        <v>343.26251144633227</v>
      </c>
      <c r="D1620" s="46">
        <f>VLOOKUP(시뮬레이션!B1620,시뮬레이션!$K:$Q,7,0)</f>
        <v>37.506361352450995</v>
      </c>
      <c r="F1620" s="5">
        <f t="shared" si="82"/>
        <v>42892</v>
      </c>
      <c r="G1620" s="7">
        <f>C1620*시뮬레이션!D1620*시뮬레이션!F1620</f>
        <v>57767339.115042955</v>
      </c>
      <c r="H1620" s="2">
        <f>D1620*시뮬레이션!E1620*시뮬레이션!D1620</f>
        <v>2984493.6529857339</v>
      </c>
      <c r="J1620" s="5">
        <f t="shared" si="83"/>
        <v>42892</v>
      </c>
      <c r="K1620" s="2">
        <f t="shared" si="84"/>
        <v>60751832.768028691</v>
      </c>
      <c r="L1620" s="2">
        <f>$C$2*시뮬레이션!F1620*시뮬레이션!D1620</f>
        <v>60414577.104134955</v>
      </c>
    </row>
    <row r="1621" spans="2:12" x14ac:dyDescent="0.3">
      <c r="B1621" s="1">
        <v>42893</v>
      </c>
      <c r="C1621" s="46">
        <f>VLOOKUP(시뮬레이션!B1621,시뮬레이션!$K:$Q,6,0)</f>
        <v>343.26251144633227</v>
      </c>
      <c r="D1621" s="46">
        <f>VLOOKUP(시뮬레이션!B1621,시뮬레이션!$K:$Q,7,0)</f>
        <v>37.506361352450995</v>
      </c>
      <c r="F1621" s="5">
        <f t="shared" si="82"/>
        <v>42893</v>
      </c>
      <c r="G1621" s="7">
        <f>C1621*시뮬레이션!D1621*시뮬레이션!F1621</f>
        <v>58501701.544793293</v>
      </c>
      <c r="H1621" s="2">
        <f>D1621*시뮬레이션!E1621*시뮬레이션!D1621</f>
        <v>3017121.1981053655</v>
      </c>
      <c r="J1621" s="5">
        <f t="shared" si="83"/>
        <v>42893</v>
      </c>
      <c r="K1621" s="2">
        <f t="shared" si="84"/>
        <v>61518822.742898658</v>
      </c>
      <c r="L1621" s="2">
        <f>$C$2*시뮬레이션!F1621*시뮬레이션!D1621</f>
        <v>61182592.323706985</v>
      </c>
    </row>
    <row r="1622" spans="2:12" x14ac:dyDescent="0.3">
      <c r="B1622" s="1">
        <v>42894</v>
      </c>
      <c r="C1622" s="46">
        <f>VLOOKUP(시뮬레이션!B1622,시뮬레이션!$K:$Q,6,0)</f>
        <v>343.26251144633227</v>
      </c>
      <c r="D1622" s="46">
        <f>VLOOKUP(시뮬레이션!B1622,시뮬레이션!$K:$Q,7,0)</f>
        <v>37.506361352450995</v>
      </c>
      <c r="F1622" s="5">
        <f t="shared" si="82"/>
        <v>42894</v>
      </c>
      <c r="G1622" s="7">
        <f>C1622*시뮬레이션!D1622*시뮬레이션!F1622</f>
        <v>59467147.267461754</v>
      </c>
      <c r="H1622" s="2">
        <f>D1622*시뮬레이션!E1622*시뮬레이션!D1622</f>
        <v>3044522.0772912083</v>
      </c>
      <c r="J1622" s="5">
        <f t="shared" si="83"/>
        <v>42894</v>
      </c>
      <c r="K1622" s="2">
        <f t="shared" si="84"/>
        <v>62511669.34475296</v>
      </c>
      <c r="L1622" s="2">
        <f>$C$2*시뮬레이션!F1622*시뮬레이션!D1622</f>
        <v>62192280.426803678</v>
      </c>
    </row>
    <row r="1623" spans="2:12" x14ac:dyDescent="0.3">
      <c r="B1623" s="1">
        <v>42895</v>
      </c>
      <c r="C1623" s="46">
        <f>VLOOKUP(시뮬레이션!B1623,시뮬레이션!$K:$Q,6,0)</f>
        <v>343.26251144633227</v>
      </c>
      <c r="D1623" s="46">
        <f>VLOOKUP(시뮬레이션!B1623,시뮬레이션!$K:$Q,7,0)</f>
        <v>37.506361352450995</v>
      </c>
      <c r="F1623" s="5">
        <f t="shared" si="82"/>
        <v>42895</v>
      </c>
      <c r="G1623" s="7">
        <f>C1623*시뮬레이션!D1623*시뮬레이션!F1623</f>
        <v>57020669.351207227</v>
      </c>
      <c r="H1623" s="2">
        <f>D1623*시뮬레이션!E1623*시뮬레이션!D1623</f>
        <v>2917943.7165686125</v>
      </c>
      <c r="J1623" s="5">
        <f t="shared" si="83"/>
        <v>42895</v>
      </c>
      <c r="K1623" s="2">
        <f t="shared" si="84"/>
        <v>59938613.067775838</v>
      </c>
      <c r="L1623" s="2">
        <f>$C$2*시뮬레이션!F1623*시뮬레이션!D1623</f>
        <v>59633690.556309991</v>
      </c>
    </row>
    <row r="1624" spans="2:12" x14ac:dyDescent="0.3">
      <c r="B1624" s="1">
        <v>42896</v>
      </c>
      <c r="C1624" s="46">
        <f>VLOOKUP(시뮬레이션!B1624,시뮬레이션!$K:$Q,6,0)</f>
        <v>343.26251144633227</v>
      </c>
      <c r="D1624" s="46">
        <f>VLOOKUP(시뮬레이션!B1624,시뮬레이션!$K:$Q,7,0)</f>
        <v>37.506361352450995</v>
      </c>
      <c r="F1624" s="5">
        <f t="shared" si="82"/>
        <v>42896</v>
      </c>
      <c r="G1624" s="7">
        <f>C1624*시뮬레이션!D1624*시뮬레이션!F1624</f>
        <v>57020669.351207227</v>
      </c>
      <c r="H1624" s="2">
        <f>D1624*시뮬레이션!E1624*시뮬레이션!D1624</f>
        <v>2917943.7165686125</v>
      </c>
      <c r="J1624" s="5">
        <f t="shared" si="83"/>
        <v>42896</v>
      </c>
      <c r="K1624" s="2">
        <f t="shared" si="84"/>
        <v>59938613.067775838</v>
      </c>
      <c r="L1624" s="2">
        <f>$C$2*시뮬레이션!F1624*시뮬레이션!D1624</f>
        <v>59633690.556309991</v>
      </c>
    </row>
    <row r="1625" spans="2:12" x14ac:dyDescent="0.3">
      <c r="B1625" s="1">
        <v>42897</v>
      </c>
      <c r="C1625" s="46">
        <f>VLOOKUP(시뮬레이션!B1625,시뮬레이션!$K:$Q,6,0)</f>
        <v>343.26251144633227</v>
      </c>
      <c r="D1625" s="46">
        <f>VLOOKUP(시뮬레이션!B1625,시뮬레이션!$K:$Q,7,0)</f>
        <v>37.506361352450995</v>
      </c>
      <c r="F1625" s="5">
        <f t="shared" si="82"/>
        <v>42897</v>
      </c>
      <c r="G1625" s="7">
        <f>C1625*시뮬레이션!D1625*시뮬레이션!F1625</f>
        <v>57020669.351207227</v>
      </c>
      <c r="H1625" s="2">
        <f>D1625*시뮬레이션!E1625*시뮬레이션!D1625</f>
        <v>2917943.7165686125</v>
      </c>
      <c r="J1625" s="5">
        <f t="shared" si="83"/>
        <v>42897</v>
      </c>
      <c r="K1625" s="2">
        <f t="shared" si="84"/>
        <v>59938613.067775838</v>
      </c>
      <c r="L1625" s="2">
        <f>$C$2*시뮬레이션!F1625*시뮬레이션!D1625</f>
        <v>59633690.556309991</v>
      </c>
    </row>
    <row r="1626" spans="2:12" x14ac:dyDescent="0.3">
      <c r="B1626" s="1">
        <v>42898</v>
      </c>
      <c r="C1626" s="46">
        <f>VLOOKUP(시뮬레이션!B1626,시뮬레이션!$K:$Q,6,0)</f>
        <v>343.26251144633227</v>
      </c>
      <c r="D1626" s="46">
        <f>VLOOKUP(시뮬레이션!B1626,시뮬레이션!$K:$Q,7,0)</f>
        <v>37.506361352450995</v>
      </c>
      <c r="F1626" s="5">
        <f t="shared" si="82"/>
        <v>42898</v>
      </c>
      <c r="G1626" s="7">
        <f>C1626*시뮬레이션!D1626*시뮬레이션!F1626</f>
        <v>56902442.877014875</v>
      </c>
      <c r="H1626" s="2">
        <f>D1626*시뮬레이션!E1626*시뮬레이션!D1626</f>
        <v>2925756.5031976467</v>
      </c>
      <c r="J1626" s="5">
        <f t="shared" si="83"/>
        <v>42898</v>
      </c>
      <c r="K1626" s="2">
        <f t="shared" si="84"/>
        <v>59828199.380212523</v>
      </c>
      <c r="L1626" s="2">
        <f>$C$2*시뮬레이션!F1626*시뮬레이션!D1626</f>
        <v>59510046.252274811</v>
      </c>
    </row>
    <row r="1627" spans="2:12" x14ac:dyDescent="0.3">
      <c r="B1627" s="1">
        <v>42899</v>
      </c>
      <c r="C1627" s="46">
        <f>VLOOKUP(시뮬레이션!B1627,시뮬레이션!$K:$Q,6,0)</f>
        <v>343.26251144633227</v>
      </c>
      <c r="D1627" s="46">
        <f>VLOOKUP(시뮬레이션!B1627,시뮬레이션!$K:$Q,7,0)</f>
        <v>37.506361352450995</v>
      </c>
      <c r="F1627" s="5">
        <f t="shared" si="82"/>
        <v>42899</v>
      </c>
      <c r="G1627" s="7">
        <f>C1627*시뮬레이션!D1627*시뮬레이션!F1627</f>
        <v>57337681.720246978</v>
      </c>
      <c r="H1627" s="2">
        <f>D1627*시뮬레이션!E1627*시뮬레이션!D1627</f>
        <v>2942010.6852989253</v>
      </c>
      <c r="J1627" s="5">
        <f t="shared" si="83"/>
        <v>42899</v>
      </c>
      <c r="K1627" s="2">
        <f t="shared" si="84"/>
        <v>60279692.405545905</v>
      </c>
      <c r="L1627" s="2">
        <f>$C$2*시뮬레이션!F1627*시뮬레이션!D1627</f>
        <v>59965230.289759986</v>
      </c>
    </row>
    <row r="1628" spans="2:12" x14ac:dyDescent="0.3">
      <c r="B1628" s="1">
        <v>42900</v>
      </c>
      <c r="C1628" s="46">
        <f>VLOOKUP(시뮬레이션!B1628,시뮬레이션!$K:$Q,6,0)</f>
        <v>343.26251144633227</v>
      </c>
      <c r="D1628" s="46">
        <f>VLOOKUP(시뮬레이션!B1628,시뮬레이션!$K:$Q,7,0)</f>
        <v>37.506361352450995</v>
      </c>
      <c r="F1628" s="5">
        <f t="shared" si="82"/>
        <v>42900</v>
      </c>
      <c r="G1628" s="7">
        <f>C1628*시뮬레이션!D1628*시뮬레이션!F1628</f>
        <v>56521150.311925404</v>
      </c>
      <c r="H1628" s="2">
        <f>D1628*시뮬레이션!E1628*시뮬레이션!D1628</f>
        <v>2900820.3888898427</v>
      </c>
      <c r="J1628" s="5">
        <f t="shared" si="83"/>
        <v>42900</v>
      </c>
      <c r="K1628" s="2">
        <f t="shared" si="84"/>
        <v>59421970.700815246</v>
      </c>
      <c r="L1628" s="2">
        <f>$C$2*시뮬레이션!F1628*시뮬레이션!D1628</f>
        <v>59111280.627516575</v>
      </c>
    </row>
    <row r="1629" spans="2:12" x14ac:dyDescent="0.3">
      <c r="B1629" s="1">
        <v>42901</v>
      </c>
      <c r="C1629" s="46">
        <f>VLOOKUP(시뮬레이션!B1629,시뮬레이션!$K:$Q,6,0)</f>
        <v>343.26251144633227</v>
      </c>
      <c r="D1629" s="46">
        <f>VLOOKUP(시뮬레이션!B1629,시뮬레이션!$K:$Q,7,0)</f>
        <v>37.506361352450995</v>
      </c>
      <c r="F1629" s="5">
        <f t="shared" si="82"/>
        <v>42901</v>
      </c>
      <c r="G1629" s="7">
        <f>C1629*시뮬레이션!D1629*시뮬레이션!F1629</f>
        <v>56081094.294238918</v>
      </c>
      <c r="H1629" s="2">
        <f>D1629*시뮬레이션!E1629*시뮬레이션!D1629</f>
        <v>2874679.0969720008</v>
      </c>
      <c r="J1629" s="5">
        <f t="shared" si="83"/>
        <v>42901</v>
      </c>
      <c r="K1629" s="2">
        <f t="shared" si="84"/>
        <v>58955773.391210921</v>
      </c>
      <c r="L1629" s="2">
        <f>$C$2*시뮬레이션!F1629*시뮬레이션!D1629</f>
        <v>58651058.664415352</v>
      </c>
    </row>
    <row r="1630" spans="2:12" x14ac:dyDescent="0.3">
      <c r="B1630" s="1">
        <v>42902</v>
      </c>
      <c r="C1630" s="46">
        <f>VLOOKUP(시뮬레이션!B1630,시뮬레이션!$K:$Q,6,0)</f>
        <v>343.26251144633227</v>
      </c>
      <c r="D1630" s="46">
        <f>VLOOKUP(시뮬레이션!B1630,시뮬레이션!$K:$Q,7,0)</f>
        <v>37.506361352450995</v>
      </c>
      <c r="F1630" s="5">
        <f t="shared" si="82"/>
        <v>42902</v>
      </c>
      <c r="G1630" s="7">
        <f>C1630*시뮬레이션!D1630*시뮬레이션!F1630</f>
        <v>56359170.568236575</v>
      </c>
      <c r="H1630" s="2">
        <f>D1630*시뮬레이션!E1630*시뮬레이션!D1630</f>
        <v>2889858.4384130873</v>
      </c>
      <c r="J1630" s="5">
        <f t="shared" si="83"/>
        <v>42902</v>
      </c>
      <c r="K1630" s="2">
        <f t="shared" si="84"/>
        <v>59249029.006649658</v>
      </c>
      <c r="L1630" s="2">
        <f>$C$2*시뮬레이션!F1630*시뮬레이션!D1630</f>
        <v>58941878.022786789</v>
      </c>
    </row>
    <row r="1631" spans="2:12" x14ac:dyDescent="0.3">
      <c r="B1631" s="1">
        <v>42903</v>
      </c>
      <c r="C1631" s="46">
        <f>VLOOKUP(시뮬레이션!B1631,시뮬레이션!$K:$Q,6,0)</f>
        <v>343.26251144633227</v>
      </c>
      <c r="D1631" s="46">
        <f>VLOOKUP(시뮬레이션!B1631,시뮬레이션!$K:$Q,7,0)</f>
        <v>37.506361352450995</v>
      </c>
      <c r="F1631" s="5">
        <f t="shared" si="82"/>
        <v>42903</v>
      </c>
      <c r="G1631" s="7">
        <f>C1631*시뮬레이션!D1631*시뮬레이션!F1631</f>
        <v>56359170.568236575</v>
      </c>
      <c r="H1631" s="2">
        <f>D1631*시뮬레이션!E1631*시뮬레이션!D1631</f>
        <v>2889858.4384130873</v>
      </c>
      <c r="J1631" s="5">
        <f t="shared" si="83"/>
        <v>42903</v>
      </c>
      <c r="K1631" s="2">
        <f t="shared" si="84"/>
        <v>59249029.006649658</v>
      </c>
      <c r="L1631" s="2">
        <f>$C$2*시뮬레이션!F1631*시뮬레이션!D1631</f>
        <v>58941878.022786789</v>
      </c>
    </row>
    <row r="1632" spans="2:12" x14ac:dyDescent="0.3">
      <c r="B1632" s="1">
        <v>42904</v>
      </c>
      <c r="C1632" s="46">
        <f>VLOOKUP(시뮬레이션!B1632,시뮬레이션!$K:$Q,6,0)</f>
        <v>343.26251144633227</v>
      </c>
      <c r="D1632" s="46">
        <f>VLOOKUP(시뮬레이션!B1632,시뮬레이션!$K:$Q,7,0)</f>
        <v>37.506361352450995</v>
      </c>
      <c r="F1632" s="5">
        <f t="shared" si="82"/>
        <v>42904</v>
      </c>
      <c r="G1632" s="7">
        <f>C1632*시뮬레이션!D1632*시뮬레이션!F1632</f>
        <v>56359170.568236575</v>
      </c>
      <c r="H1632" s="2">
        <f>D1632*시뮬레이션!E1632*시뮬레이션!D1632</f>
        <v>2889858.4384130873</v>
      </c>
      <c r="J1632" s="5">
        <f t="shared" si="83"/>
        <v>42904</v>
      </c>
      <c r="K1632" s="2">
        <f t="shared" si="84"/>
        <v>59249029.006649658</v>
      </c>
      <c r="L1632" s="2">
        <f>$C$2*시뮬레이션!F1632*시뮬레이션!D1632</f>
        <v>58941878.022786789</v>
      </c>
    </row>
    <row r="1633" spans="2:12" x14ac:dyDescent="0.3">
      <c r="B1633" s="1">
        <v>42905</v>
      </c>
      <c r="C1633" s="46">
        <f>VLOOKUP(시뮬레이션!B1633,시뮬레이션!$K:$Q,6,0)</f>
        <v>343.26251144633227</v>
      </c>
      <c r="D1633" s="46">
        <f>VLOOKUP(시뮬레이션!B1633,시뮬레이션!$K:$Q,7,0)</f>
        <v>37.506361352450995</v>
      </c>
      <c r="F1633" s="5">
        <f t="shared" si="82"/>
        <v>42905</v>
      </c>
      <c r="G1633" s="7">
        <f>C1633*시뮬레이션!D1633*시뮬레이션!F1633</f>
        <v>57351339.792314917</v>
      </c>
      <c r="H1633" s="2">
        <f>D1633*시뮬레이션!E1633*시뮬레이션!D1633</f>
        <v>2948540.2767496346</v>
      </c>
      <c r="J1633" s="5">
        <f t="shared" si="83"/>
        <v>42905</v>
      </c>
      <c r="K1633" s="2">
        <f t="shared" si="84"/>
        <v>60299880.06906455</v>
      </c>
      <c r="L1633" s="2">
        <f>$C$2*시뮬레이션!F1633*시뮬레이션!D1633</f>
        <v>59979514.254725009</v>
      </c>
    </row>
    <row r="1634" spans="2:12" x14ac:dyDescent="0.3">
      <c r="B1634" s="1">
        <v>42906</v>
      </c>
      <c r="C1634" s="46">
        <f>VLOOKUP(시뮬레이션!B1634,시뮬레이션!$K:$Q,6,0)</f>
        <v>343.26251144633227</v>
      </c>
      <c r="D1634" s="46">
        <f>VLOOKUP(시뮬레이션!B1634,시뮬레이션!$K:$Q,7,0)</f>
        <v>37.506361352450995</v>
      </c>
      <c r="F1634" s="5">
        <f t="shared" si="82"/>
        <v>42906</v>
      </c>
      <c r="G1634" s="7">
        <f>C1634*시뮬레이션!D1634*시뮬레이션!F1634</f>
        <v>56846119.505980484</v>
      </c>
      <c r="H1634" s="2">
        <f>D1634*시뮬레이션!E1634*시뮬레이션!D1634</f>
        <v>2924790.3247368895</v>
      </c>
      <c r="J1634" s="5">
        <f t="shared" si="83"/>
        <v>42906</v>
      </c>
      <c r="K1634" s="2">
        <f t="shared" si="84"/>
        <v>59770909.83071737</v>
      </c>
      <c r="L1634" s="2">
        <f>$C$2*시뮬레이션!F1634*시뮬레이션!D1634</f>
        <v>59451141.814330287</v>
      </c>
    </row>
    <row r="1635" spans="2:12" x14ac:dyDescent="0.3">
      <c r="B1635" s="1">
        <v>42907</v>
      </c>
      <c r="C1635" s="46">
        <f>VLOOKUP(시뮬레이션!B1635,시뮬레이션!$K:$Q,6,0)</f>
        <v>343.26251144633227</v>
      </c>
      <c r="D1635" s="46">
        <f>VLOOKUP(시뮬레이션!B1635,시뮬레이션!$K:$Q,7,0)</f>
        <v>37.506361352450995</v>
      </c>
      <c r="F1635" s="5">
        <f t="shared" si="82"/>
        <v>42907</v>
      </c>
      <c r="G1635" s="7">
        <f>C1635*시뮬레이션!D1635*시뮬레이션!F1635</f>
        <v>57937823.873977892</v>
      </c>
      <c r="H1635" s="2">
        <f>D1635*시뮬레이션!E1635*시뮬레이션!D1635</f>
        <v>2990185.3666231297</v>
      </c>
      <c r="J1635" s="5">
        <f t="shared" si="83"/>
        <v>42907</v>
      </c>
      <c r="K1635" s="2">
        <f t="shared" si="84"/>
        <v>60928009.240601018</v>
      </c>
      <c r="L1635" s="2">
        <f>$C$2*시뮬레이션!F1635*시뮬레이션!D1635</f>
        <v>60592874.473747954</v>
      </c>
    </row>
    <row r="1636" spans="2:12" x14ac:dyDescent="0.3">
      <c r="B1636" s="1">
        <v>42908</v>
      </c>
      <c r="C1636" s="46">
        <f>VLOOKUP(시뮬레이션!B1636,시뮬레이션!$K:$Q,6,0)</f>
        <v>343.26251144633227</v>
      </c>
      <c r="D1636" s="46">
        <f>VLOOKUP(시뮬레이션!B1636,시뮬레이션!$K:$Q,7,0)</f>
        <v>37.506361352450995</v>
      </c>
      <c r="F1636" s="5">
        <f t="shared" si="82"/>
        <v>42908</v>
      </c>
      <c r="G1636" s="7">
        <f>C1636*시뮬레이션!D1636*시뮬레이션!F1636</f>
        <v>57647670.938302539</v>
      </c>
      <c r="H1636" s="2">
        <f>D1636*시뮬레이션!E1636*시뮬레이션!D1636</f>
        <v>2971312.6298490069</v>
      </c>
      <c r="J1636" s="5">
        <f t="shared" si="83"/>
        <v>42908</v>
      </c>
      <c r="K1636" s="2">
        <f t="shared" si="84"/>
        <v>60618983.568151549</v>
      </c>
      <c r="L1636" s="2">
        <f>$C$2*시뮬레이션!F1636*시뮬레이션!D1636</f>
        <v>60289425.03029272</v>
      </c>
    </row>
    <row r="1637" spans="2:12" x14ac:dyDescent="0.3">
      <c r="B1637" s="1">
        <v>42909</v>
      </c>
      <c r="C1637" s="46">
        <f>VLOOKUP(시뮬레이션!B1637,시뮬레이션!$K:$Q,6,0)</f>
        <v>343.26251144633227</v>
      </c>
      <c r="D1637" s="46">
        <f>VLOOKUP(시뮬레이션!B1637,시뮬레이션!$K:$Q,7,0)</f>
        <v>37.506361352450995</v>
      </c>
      <c r="F1637" s="5">
        <f t="shared" si="82"/>
        <v>42909</v>
      </c>
      <c r="G1637" s="7">
        <f>C1637*시뮬레이션!D1637*시뮬레이션!F1637</f>
        <v>57721162.755478173</v>
      </c>
      <c r="H1637" s="2">
        <f>D1637*시뮬레이션!E1637*시뮬레이션!D1637</f>
        <v>2982223.9635571949</v>
      </c>
      <c r="J1637" s="5">
        <f t="shared" si="83"/>
        <v>42909</v>
      </c>
      <c r="K1637" s="2">
        <f t="shared" si="84"/>
        <v>60703386.719035372</v>
      </c>
      <c r="L1637" s="2">
        <f>$C$2*시뮬레이션!F1637*시뮬레이션!D1637</f>
        <v>60366284.673186049</v>
      </c>
    </row>
    <row r="1638" spans="2:12" x14ac:dyDescent="0.3">
      <c r="B1638" s="1">
        <v>42910</v>
      </c>
      <c r="C1638" s="46">
        <f>VLOOKUP(시뮬레이션!B1638,시뮬레이션!$K:$Q,6,0)</f>
        <v>343.26251144633227</v>
      </c>
      <c r="D1638" s="46">
        <f>VLOOKUP(시뮬레이션!B1638,시뮬레이션!$K:$Q,7,0)</f>
        <v>37.506361352450995</v>
      </c>
      <c r="F1638" s="5">
        <f t="shared" si="82"/>
        <v>42910</v>
      </c>
      <c r="G1638" s="7">
        <f>C1638*시뮬레이션!D1638*시뮬레이션!F1638</f>
        <v>57721162.755478173</v>
      </c>
      <c r="H1638" s="2">
        <f>D1638*시뮬레이션!E1638*시뮬레이션!D1638</f>
        <v>2982223.9635571949</v>
      </c>
      <c r="J1638" s="5">
        <f t="shared" si="83"/>
        <v>42910</v>
      </c>
      <c r="K1638" s="2">
        <f t="shared" si="84"/>
        <v>60703386.719035372</v>
      </c>
      <c r="L1638" s="2">
        <f>$C$2*시뮬레이션!F1638*시뮬레이션!D1638</f>
        <v>60366284.673186049</v>
      </c>
    </row>
    <row r="1639" spans="2:12" x14ac:dyDescent="0.3">
      <c r="B1639" s="1">
        <v>42911</v>
      </c>
      <c r="C1639" s="46">
        <f>VLOOKUP(시뮬레이션!B1639,시뮬레이션!$K:$Q,6,0)</f>
        <v>343.26251144633227</v>
      </c>
      <c r="D1639" s="46">
        <f>VLOOKUP(시뮬레이션!B1639,시뮬레이션!$K:$Q,7,0)</f>
        <v>37.506361352450995</v>
      </c>
      <c r="F1639" s="5">
        <f t="shared" si="82"/>
        <v>42911</v>
      </c>
      <c r="G1639" s="7">
        <f>C1639*시뮬레이션!D1639*시뮬레이션!F1639</f>
        <v>57721162.755478173</v>
      </c>
      <c r="H1639" s="2">
        <f>D1639*시뮬레이션!E1639*시뮬레이션!D1639</f>
        <v>2982223.9635571949</v>
      </c>
      <c r="J1639" s="5">
        <f t="shared" si="83"/>
        <v>42911</v>
      </c>
      <c r="K1639" s="2">
        <f t="shared" si="84"/>
        <v>60703386.719035372</v>
      </c>
      <c r="L1639" s="2">
        <f>$C$2*시뮬레이션!F1639*시뮬레이션!D1639</f>
        <v>60366284.673186049</v>
      </c>
    </row>
    <row r="1640" spans="2:12" x14ac:dyDescent="0.3">
      <c r="B1640" s="1">
        <v>42912</v>
      </c>
      <c r="C1640" s="46">
        <f>VLOOKUP(시뮬레이션!B1640,시뮬레이션!$K:$Q,6,0)</f>
        <v>343.26251144633227</v>
      </c>
      <c r="D1640" s="46">
        <f>VLOOKUP(시뮬레이션!B1640,시뮬레이션!$K:$Q,7,0)</f>
        <v>37.506361352450995</v>
      </c>
      <c r="F1640" s="5">
        <f t="shared" si="82"/>
        <v>42912</v>
      </c>
      <c r="G1640" s="7">
        <f>C1640*시뮬레이션!D1640*시뮬레이션!F1640</f>
        <v>57134207.031124473</v>
      </c>
      <c r="H1640" s="2">
        <f>D1640*시뮬레이션!E1640*시뮬레이션!D1640</f>
        <v>2951222.23293756</v>
      </c>
      <c r="J1640" s="5">
        <f t="shared" si="83"/>
        <v>42912</v>
      </c>
      <c r="K1640" s="2">
        <f t="shared" si="84"/>
        <v>60085429.264062032</v>
      </c>
      <c r="L1640" s="2">
        <f>$C$2*시뮬레이션!F1640*시뮬레이션!D1640</f>
        <v>59752431.198040523</v>
      </c>
    </row>
    <row r="1641" spans="2:12" x14ac:dyDescent="0.3">
      <c r="B1641" s="1">
        <v>42913</v>
      </c>
      <c r="C1641" s="46">
        <f>VLOOKUP(시뮬레이션!B1641,시뮬레이션!$K:$Q,6,0)</f>
        <v>343.26251144633227</v>
      </c>
      <c r="D1641" s="46">
        <f>VLOOKUP(시뮬레이션!B1641,시뮬레이션!$K:$Q,7,0)</f>
        <v>37.506361352450995</v>
      </c>
      <c r="F1641" s="5">
        <f t="shared" si="82"/>
        <v>42913</v>
      </c>
      <c r="G1641" s="7">
        <f>C1641*시뮬레이션!D1641*시뮬레이션!F1641</f>
        <v>55464037.365362726</v>
      </c>
      <c r="H1641" s="2">
        <f>D1641*시뮬레이션!E1641*시뮬레이션!D1641</f>
        <v>2875552.9936678167</v>
      </c>
      <c r="J1641" s="5">
        <f t="shared" si="83"/>
        <v>42913</v>
      </c>
      <c r="K1641" s="2">
        <f t="shared" si="84"/>
        <v>58339590.359030545</v>
      </c>
      <c r="L1641" s="2">
        <f>$C$2*시뮬레이션!F1641*시뮬레이션!D1641</f>
        <v>58005724.571166053</v>
      </c>
    </row>
    <row r="1642" spans="2:12" x14ac:dyDescent="0.3">
      <c r="B1642" s="1">
        <v>42914</v>
      </c>
      <c r="C1642" s="46">
        <f>VLOOKUP(시뮬레이션!B1642,시뮬레이션!$K:$Q,6,0)</f>
        <v>343.26251144633227</v>
      </c>
      <c r="D1642" s="46">
        <f>VLOOKUP(시뮬레이션!B1642,시뮬레이션!$K:$Q,7,0)</f>
        <v>37.506361352450995</v>
      </c>
      <c r="F1642" s="5">
        <f t="shared" si="82"/>
        <v>42914</v>
      </c>
      <c r="G1642" s="7">
        <f>C1642*시뮬레이션!D1642*시뮬레이션!F1642</f>
        <v>56774008.977150902</v>
      </c>
      <c r="H1642" s="2">
        <f>D1642*시뮬레이션!E1642*시뮬레이션!D1642</f>
        <v>2950791.3632573569</v>
      </c>
      <c r="J1642" s="5">
        <f t="shared" si="83"/>
        <v>42914</v>
      </c>
      <c r="K1642" s="2">
        <f t="shared" si="84"/>
        <v>59724800.340408258</v>
      </c>
      <c r="L1642" s="2">
        <f>$C$2*시뮬레이션!F1642*시뮬레이션!D1642</f>
        <v>59375726.758509234</v>
      </c>
    </row>
    <row r="1643" spans="2:12" x14ac:dyDescent="0.3">
      <c r="B1643" s="1">
        <v>42915</v>
      </c>
      <c r="C1643" s="46">
        <f>VLOOKUP(시뮬레이션!B1643,시뮬레이션!$K:$Q,6,0)</f>
        <v>343.26251144633227</v>
      </c>
      <c r="D1643" s="46">
        <f>VLOOKUP(시뮬레이션!B1643,시뮬레이션!$K:$Q,7,0)</f>
        <v>37.506361352450995</v>
      </c>
      <c r="F1643" s="5">
        <f t="shared" si="82"/>
        <v>42915</v>
      </c>
      <c r="G1643" s="7">
        <f>C1643*시뮬레이션!D1643*시뮬레이션!F1643</f>
        <v>55219924.68566636</v>
      </c>
      <c r="H1643" s="2">
        <f>D1643*시뮬레이션!E1643*시뮬레이션!D1643</f>
        <v>2864041.2130608601</v>
      </c>
      <c r="J1643" s="5">
        <f t="shared" si="83"/>
        <v>42915</v>
      </c>
      <c r="K1643" s="2">
        <f t="shared" si="84"/>
        <v>58083965.898727223</v>
      </c>
      <c r="L1643" s="2">
        <f>$C$2*시뮬레이션!F1643*시뮬레이션!D1643</f>
        <v>57750425.21801006</v>
      </c>
    </row>
    <row r="1644" spans="2:12" x14ac:dyDescent="0.3">
      <c r="B1644" s="1">
        <v>42916</v>
      </c>
      <c r="C1644" s="46">
        <f>VLOOKUP(시뮬레이션!B1644,시뮬레이션!$K:$Q,6,0)</f>
        <v>343.26251144633227</v>
      </c>
      <c r="D1644" s="46">
        <f>VLOOKUP(시뮬레이션!B1644,시뮬레이션!$K:$Q,7,0)</f>
        <v>37.506361352450995</v>
      </c>
      <c r="F1644" s="5">
        <f t="shared" si="82"/>
        <v>42916</v>
      </c>
      <c r="G1644" s="7">
        <f>C1644*시뮬레이션!D1644*시뮬레이션!F1644</f>
        <v>55055462.295863494</v>
      </c>
      <c r="H1644" s="2">
        <f>D1644*시뮬레이션!E1644*시뮬레이션!D1644</f>
        <v>2858509.636583894</v>
      </c>
      <c r="J1644" s="5">
        <f t="shared" si="83"/>
        <v>42916</v>
      </c>
      <c r="K1644" s="2">
        <f t="shared" si="84"/>
        <v>57913971.932447389</v>
      </c>
      <c r="L1644" s="2">
        <f>$C$2*시뮬레이션!F1644*시뮬레이션!D1644</f>
        <v>57578426.197773233</v>
      </c>
    </row>
    <row r="1645" spans="2:12" x14ac:dyDescent="0.3">
      <c r="B1645" s="1">
        <v>42917</v>
      </c>
      <c r="C1645" s="46">
        <f>VLOOKUP(시뮬레이션!B1645,시뮬레이션!$K:$Q,6,0)</f>
        <v>343.26251144633227</v>
      </c>
      <c r="D1645" s="46">
        <f>VLOOKUP(시뮬레이션!B1645,시뮬레이션!$K:$Q,7,0)</f>
        <v>37.506361352450995</v>
      </c>
      <c r="F1645" s="5">
        <f t="shared" si="82"/>
        <v>42917</v>
      </c>
      <c r="G1645" s="7">
        <f>C1645*시뮬레이션!D1645*시뮬레이션!F1645</f>
        <v>55055462.295863494</v>
      </c>
      <c r="H1645" s="2">
        <f>D1645*시뮬레이션!E1645*시뮬레이션!D1645</f>
        <v>2858509.636583894</v>
      </c>
      <c r="J1645" s="5">
        <f t="shared" si="83"/>
        <v>42917</v>
      </c>
      <c r="K1645" s="2">
        <f t="shared" si="84"/>
        <v>57913971.932447389</v>
      </c>
      <c r="L1645" s="2">
        <f>$C$2*시뮬레이션!F1645*시뮬레이션!D1645</f>
        <v>57578426.197773233</v>
      </c>
    </row>
    <row r="1646" spans="2:12" x14ac:dyDescent="0.3">
      <c r="B1646" s="1">
        <v>42918</v>
      </c>
      <c r="C1646" s="46">
        <f>VLOOKUP(시뮬레이션!B1646,시뮬레이션!$K:$Q,6,0)</f>
        <v>343.26251144633227</v>
      </c>
      <c r="D1646" s="46">
        <f>VLOOKUP(시뮬레이션!B1646,시뮬레이션!$K:$Q,7,0)</f>
        <v>37.506361352450995</v>
      </c>
      <c r="F1646" s="5">
        <f t="shared" si="82"/>
        <v>42918</v>
      </c>
      <c r="G1646" s="7">
        <f>C1646*시뮬레이션!D1646*시뮬레이션!F1646</f>
        <v>55055462.295863494</v>
      </c>
      <c r="H1646" s="2">
        <f>D1646*시뮬레이션!E1646*시뮬레이션!D1646</f>
        <v>2858509.636583894</v>
      </c>
      <c r="J1646" s="5">
        <f t="shared" si="83"/>
        <v>42918</v>
      </c>
      <c r="K1646" s="2">
        <f t="shared" si="84"/>
        <v>57913971.932447389</v>
      </c>
      <c r="L1646" s="2">
        <f>$C$2*시뮬레이션!F1646*시뮬레이션!D1646</f>
        <v>57578426.197773233</v>
      </c>
    </row>
    <row r="1647" spans="2:12" x14ac:dyDescent="0.3">
      <c r="B1647" s="1">
        <v>42919</v>
      </c>
      <c r="C1647" s="46">
        <f>VLOOKUP(시뮬레이션!B1647,시뮬레이션!$K:$Q,6,0)</f>
        <v>343.26251144633227</v>
      </c>
      <c r="D1647" s="46">
        <f>VLOOKUP(시뮬레이션!B1647,시뮬레이션!$K:$Q,7,0)</f>
        <v>37.506361352450995</v>
      </c>
      <c r="F1647" s="5">
        <f t="shared" si="82"/>
        <v>42919</v>
      </c>
      <c r="G1647" s="7">
        <f>C1647*시뮬레이션!D1647*시뮬레이션!F1647</f>
        <v>54434398.806953698</v>
      </c>
      <c r="H1647" s="2">
        <f>D1647*시뮬레이션!E1647*시뮬레이션!D1647</f>
        <v>2830000.6832887242</v>
      </c>
      <c r="J1647" s="5">
        <f t="shared" si="83"/>
        <v>42919</v>
      </c>
      <c r="K1647" s="2">
        <f t="shared" si="84"/>
        <v>57264399.490242422</v>
      </c>
      <c r="L1647" s="2">
        <f>$C$2*시뮬레이션!F1647*시뮬레이션!D1647</f>
        <v>56928901.940431535</v>
      </c>
    </row>
    <row r="1648" spans="2:12" x14ac:dyDescent="0.3">
      <c r="B1648" s="1">
        <v>42920</v>
      </c>
      <c r="C1648" s="46">
        <f>VLOOKUP(시뮬레이션!B1648,시뮬레이션!$K:$Q,6,0)</f>
        <v>343.26251144633227</v>
      </c>
      <c r="D1648" s="46">
        <f>VLOOKUP(시뮬레이션!B1648,시뮬레이션!$K:$Q,7,0)</f>
        <v>37.506361352450995</v>
      </c>
      <c r="F1648" s="5">
        <f t="shared" si="82"/>
        <v>42920</v>
      </c>
      <c r="G1648" s="7">
        <f>C1648*시뮬레이션!D1648*시뮬레이션!F1648</f>
        <v>54619517.53327661</v>
      </c>
      <c r="H1648" s="2">
        <f>D1648*시뮬레이션!E1648*시뮬레이션!D1648</f>
        <v>2839624.8572203829</v>
      </c>
      <c r="J1648" s="5">
        <f t="shared" si="83"/>
        <v>42920</v>
      </c>
      <c r="K1648" s="2">
        <f t="shared" si="84"/>
        <v>57459142.390496992</v>
      </c>
      <c r="L1648" s="2">
        <f>$C$2*시뮬레이션!F1648*시뮬레이션!D1648</f>
        <v>57122503.891571827</v>
      </c>
    </row>
    <row r="1649" spans="2:12" x14ac:dyDescent="0.3">
      <c r="B1649" s="1">
        <v>42921</v>
      </c>
      <c r="C1649" s="46">
        <f>VLOOKUP(시뮬레이션!B1649,시뮬레이션!$K:$Q,6,0)</f>
        <v>343.26251144633227</v>
      </c>
      <c r="D1649" s="46">
        <f>VLOOKUP(시뮬레이션!B1649,시뮬레이션!$K:$Q,7,0)</f>
        <v>37.506361352450995</v>
      </c>
      <c r="F1649" s="5">
        <f t="shared" si="82"/>
        <v>42921</v>
      </c>
      <c r="G1649" s="7">
        <f>C1649*시뮬레이션!D1649*시뮬레이션!F1649</f>
        <v>55725235.936566338</v>
      </c>
      <c r="H1649" s="2">
        <f>D1649*시뮬레이션!E1649*시뮬레이션!D1649</f>
        <v>2882491.5226609106</v>
      </c>
      <c r="J1649" s="5">
        <f t="shared" si="83"/>
        <v>42921</v>
      </c>
      <c r="K1649" s="2">
        <f t="shared" si="84"/>
        <v>58607727.459227249</v>
      </c>
      <c r="L1649" s="2">
        <f>$C$2*시뮬레이션!F1649*시뮬레이션!D1649</f>
        <v>58278892.791499756</v>
      </c>
    </row>
    <row r="1650" spans="2:12" x14ac:dyDescent="0.3">
      <c r="B1650" s="1">
        <v>42922</v>
      </c>
      <c r="C1650" s="46">
        <f>VLOOKUP(시뮬레이션!B1650,시뮬레이션!$K:$Q,6,0)</f>
        <v>343.26251144633227</v>
      </c>
      <c r="D1650" s="46">
        <f>VLOOKUP(시뮬레이션!B1650,시뮬레이션!$K:$Q,7,0)</f>
        <v>37.506361352450995</v>
      </c>
      <c r="F1650" s="5">
        <f t="shared" si="82"/>
        <v>42922</v>
      </c>
      <c r="G1650" s="7">
        <f>C1650*시뮬레이션!D1650*시뮬레이션!F1650</f>
        <v>55815557.399784416</v>
      </c>
      <c r="H1650" s="2">
        <f>D1650*시뮬레이션!E1650*시뮬레이션!D1650</f>
        <v>2906105.8111172542</v>
      </c>
      <c r="J1650" s="5">
        <f t="shared" si="83"/>
        <v>42922</v>
      </c>
      <c r="K1650" s="2">
        <f t="shared" si="84"/>
        <v>58721663.21090167</v>
      </c>
      <c r="L1650" s="2">
        <f>$C$2*시뮬레이션!F1650*시뮬레이션!D1650</f>
        <v>58373353.313437253</v>
      </c>
    </row>
    <row r="1651" spans="2:12" x14ac:dyDescent="0.3">
      <c r="B1651" s="1">
        <v>42923</v>
      </c>
      <c r="C1651" s="46">
        <f>VLOOKUP(시뮬레이션!B1651,시뮬레이션!$K:$Q,6,0)</f>
        <v>343.26251144633227</v>
      </c>
      <c r="D1651" s="46">
        <f>VLOOKUP(시뮬레이션!B1651,시뮬레이션!$K:$Q,7,0)</f>
        <v>37.506361352450995</v>
      </c>
      <c r="F1651" s="5">
        <f t="shared" si="82"/>
        <v>42923</v>
      </c>
      <c r="G1651" s="7">
        <f>C1651*시뮬레이션!D1651*시뮬레이션!F1651</f>
        <v>56607572.141382203</v>
      </c>
      <c r="H1651" s="2">
        <f>D1651*시뮬레이션!E1651*시뮬레이션!D1651</f>
        <v>2949590.3639145768</v>
      </c>
      <c r="J1651" s="5">
        <f t="shared" si="83"/>
        <v>42923</v>
      </c>
      <c r="K1651" s="2">
        <f t="shared" si="84"/>
        <v>59557162.505296782</v>
      </c>
      <c r="L1651" s="2">
        <f>$C$2*시뮬레이션!F1651*시뮬레이션!D1651</f>
        <v>59201662.811622366</v>
      </c>
    </row>
    <row r="1652" spans="2:12" x14ac:dyDescent="0.3">
      <c r="B1652" s="1">
        <v>42924</v>
      </c>
      <c r="C1652" s="46">
        <f>VLOOKUP(시뮬레이션!B1652,시뮬레이션!$K:$Q,6,0)</f>
        <v>343.26251144633227</v>
      </c>
      <c r="D1652" s="46">
        <f>VLOOKUP(시뮬레이션!B1652,시뮬레이션!$K:$Q,7,0)</f>
        <v>37.506361352450995</v>
      </c>
      <c r="F1652" s="5">
        <f t="shared" si="82"/>
        <v>42924</v>
      </c>
      <c r="G1652" s="7">
        <f>C1652*시뮬레이션!D1652*시뮬레이션!F1652</f>
        <v>56607572.141382203</v>
      </c>
      <c r="H1652" s="2">
        <f>D1652*시뮬레이션!E1652*시뮬레이션!D1652</f>
        <v>2949590.3639145768</v>
      </c>
      <c r="J1652" s="5">
        <f t="shared" si="83"/>
        <v>42924</v>
      </c>
      <c r="K1652" s="2">
        <f t="shared" si="84"/>
        <v>59557162.505296782</v>
      </c>
      <c r="L1652" s="2">
        <f>$C$2*시뮬레이션!F1652*시뮬레이션!D1652</f>
        <v>59201662.811622366</v>
      </c>
    </row>
    <row r="1653" spans="2:12" x14ac:dyDescent="0.3">
      <c r="B1653" s="1">
        <v>42925</v>
      </c>
      <c r="C1653" s="46">
        <f>VLOOKUP(시뮬레이션!B1653,시뮬레이션!$K:$Q,6,0)</f>
        <v>343.26251144633227</v>
      </c>
      <c r="D1653" s="46">
        <f>VLOOKUP(시뮬레이션!B1653,시뮬레이션!$K:$Q,7,0)</f>
        <v>37.506361352450995</v>
      </c>
      <c r="F1653" s="5">
        <f t="shared" si="82"/>
        <v>42925</v>
      </c>
      <c r="G1653" s="7">
        <f>C1653*시뮬레이션!D1653*시뮬레이션!F1653</f>
        <v>56607572.141382203</v>
      </c>
      <c r="H1653" s="2">
        <f>D1653*시뮬레이션!E1653*시뮬레이션!D1653</f>
        <v>2949590.3639145768</v>
      </c>
      <c r="J1653" s="5">
        <f t="shared" si="83"/>
        <v>42925</v>
      </c>
      <c r="K1653" s="2">
        <f t="shared" si="84"/>
        <v>59557162.505296782</v>
      </c>
      <c r="L1653" s="2">
        <f>$C$2*시뮬레이션!F1653*시뮬레이션!D1653</f>
        <v>59201662.811622366</v>
      </c>
    </row>
    <row r="1654" spans="2:12" x14ac:dyDescent="0.3">
      <c r="B1654" s="1">
        <v>42926</v>
      </c>
      <c r="C1654" s="46">
        <f>VLOOKUP(시뮬레이션!B1654,시뮬레이션!$K:$Q,6,0)</f>
        <v>343.26251144633227</v>
      </c>
      <c r="D1654" s="46">
        <f>VLOOKUP(시뮬레이션!B1654,시뮬레이션!$K:$Q,7,0)</f>
        <v>37.506361352450995</v>
      </c>
      <c r="F1654" s="5">
        <f t="shared" si="82"/>
        <v>42926</v>
      </c>
      <c r="G1654" s="7">
        <f>C1654*시뮬레이션!D1654*시뮬레이션!F1654</f>
        <v>57020792.925711341</v>
      </c>
      <c r="H1654" s="2">
        <f>D1654*시뮬레이션!E1654*시뮬레이션!D1654</f>
        <v>2969610.9790100497</v>
      </c>
      <c r="J1654" s="5">
        <f t="shared" si="83"/>
        <v>42926</v>
      </c>
      <c r="K1654" s="2">
        <f t="shared" si="84"/>
        <v>59990403.904721394</v>
      </c>
      <c r="L1654" s="2">
        <f>$C$2*시뮬레이션!F1654*시뮬레이션!D1654</f>
        <v>59633819.793722011</v>
      </c>
    </row>
    <row r="1655" spans="2:12" x14ac:dyDescent="0.3">
      <c r="B1655" s="1">
        <v>42927</v>
      </c>
      <c r="C1655" s="46">
        <f>VLOOKUP(시뮬레이션!B1655,시뮬레이션!$K:$Q,6,0)</f>
        <v>343.26251144633227</v>
      </c>
      <c r="D1655" s="46">
        <f>VLOOKUP(시뮬레이션!B1655,시뮬레이션!$K:$Q,7,0)</f>
        <v>37.506361352450995</v>
      </c>
      <c r="F1655" s="5">
        <f t="shared" si="82"/>
        <v>42927</v>
      </c>
      <c r="G1655" s="7">
        <f>C1655*시뮬레이션!D1655*시뮬레이션!F1655</f>
        <v>57579317.760923252</v>
      </c>
      <c r="H1655" s="2">
        <f>D1655*시뮬레이션!E1655*시뮬레이션!D1655</f>
        <v>2986839.9060836216</v>
      </c>
      <c r="J1655" s="5">
        <f t="shared" si="83"/>
        <v>42927</v>
      </c>
      <c r="K1655" s="2">
        <f t="shared" si="84"/>
        <v>60566157.667006873</v>
      </c>
      <c r="L1655" s="2">
        <f>$C$2*시뮬레이션!F1655*시뮬레이션!D1655</f>
        <v>60217939.509783126</v>
      </c>
    </row>
    <row r="1656" spans="2:12" x14ac:dyDescent="0.3">
      <c r="B1656" s="1">
        <v>42928</v>
      </c>
      <c r="C1656" s="46">
        <f>VLOOKUP(시뮬레이션!B1656,시뮬레이션!$K:$Q,6,0)</f>
        <v>343.26251144633227</v>
      </c>
      <c r="D1656" s="46">
        <f>VLOOKUP(시뮬레이션!B1656,시뮬레이션!$K:$Q,7,0)</f>
        <v>37.506361352450995</v>
      </c>
      <c r="F1656" s="5">
        <f t="shared" si="82"/>
        <v>42928</v>
      </c>
      <c r="G1656" s="7">
        <f>C1656*시뮬레이션!D1656*시뮬레이션!F1656</f>
        <v>58197690.758268334</v>
      </c>
      <c r="H1656" s="2">
        <f>D1656*시뮬레이션!E1656*시뮬레이션!D1656</f>
        <v>3024111.1465617642</v>
      </c>
      <c r="J1656" s="5">
        <f t="shared" si="83"/>
        <v>42928</v>
      </c>
      <c r="K1656" s="2">
        <f t="shared" si="84"/>
        <v>61221801.904830098</v>
      </c>
      <c r="L1656" s="2">
        <f>$C$2*시뮬레이션!F1656*시뮬레이션!D1656</f>
        <v>60864649.981470592</v>
      </c>
    </row>
    <row r="1657" spans="2:12" x14ac:dyDescent="0.3">
      <c r="B1657" s="1">
        <v>42929</v>
      </c>
      <c r="C1657" s="46">
        <f>VLOOKUP(시뮬레이션!B1657,시뮬레이션!$K:$Q,6,0)</f>
        <v>343.26251144633227</v>
      </c>
      <c r="D1657" s="46">
        <f>VLOOKUP(시뮬레이션!B1657,시뮬레이션!$K:$Q,7,0)</f>
        <v>37.506361352450995</v>
      </c>
      <c r="F1657" s="5">
        <f t="shared" si="82"/>
        <v>42929</v>
      </c>
      <c r="G1657" s="7">
        <f>C1657*시뮬레이션!D1657*시뮬레이션!F1657</f>
        <v>57565992.653491415</v>
      </c>
      <c r="H1657" s="2">
        <f>D1657*시뮬레이션!E1657*시뮬레이션!D1657</f>
        <v>2998308.5872516925</v>
      </c>
      <c r="J1657" s="5">
        <f t="shared" si="83"/>
        <v>42929</v>
      </c>
      <c r="K1657" s="2">
        <f t="shared" si="84"/>
        <v>60564301.240743108</v>
      </c>
      <c r="L1657" s="2">
        <f>$C$2*시뮬레이션!F1657*시뮬레이션!D1657</f>
        <v>60204003.767844953</v>
      </c>
    </row>
    <row r="1658" spans="2:12" x14ac:dyDescent="0.3">
      <c r="B1658" s="1">
        <v>42930</v>
      </c>
      <c r="C1658" s="46">
        <f>VLOOKUP(시뮬레이션!B1658,시뮬레이션!$K:$Q,6,0)</f>
        <v>343.26251144633227</v>
      </c>
      <c r="D1658" s="46">
        <f>VLOOKUP(시뮬레이션!B1658,시뮬레이션!$K:$Q,7,0)</f>
        <v>37.506361352450995</v>
      </c>
      <c r="F1658" s="5">
        <f t="shared" si="82"/>
        <v>42930</v>
      </c>
      <c r="G1658" s="7">
        <f>C1658*시뮬레이션!D1658*시뮬레이션!F1658</f>
        <v>58181742.095461518</v>
      </c>
      <c r="H1658" s="2">
        <f>D1658*시뮬레이션!E1658*시뮬레이션!D1658</f>
        <v>3037214.175747491</v>
      </c>
      <c r="J1658" s="5">
        <f t="shared" si="83"/>
        <v>42930</v>
      </c>
      <c r="K1658" s="2">
        <f t="shared" si="84"/>
        <v>61218956.271209009</v>
      </c>
      <c r="L1658" s="2">
        <f>$C$2*시뮬레이션!F1658*시뮬레이션!D1658</f>
        <v>60847970.457476392</v>
      </c>
    </row>
    <row r="1659" spans="2:12" x14ac:dyDescent="0.3">
      <c r="B1659" s="1">
        <v>42931</v>
      </c>
      <c r="C1659" s="46">
        <f>VLOOKUP(시뮬레이션!B1659,시뮬레이션!$K:$Q,6,0)</f>
        <v>343.26251144633227</v>
      </c>
      <c r="D1659" s="46">
        <f>VLOOKUP(시뮬레이션!B1659,시뮬레이션!$K:$Q,7,0)</f>
        <v>37.506361352450995</v>
      </c>
      <c r="F1659" s="5">
        <f t="shared" si="82"/>
        <v>42931</v>
      </c>
      <c r="G1659" s="7">
        <f>C1659*시뮬레이션!D1659*시뮬레이션!F1659</f>
        <v>58181742.095461518</v>
      </c>
      <c r="H1659" s="2">
        <f>D1659*시뮬레이션!E1659*시뮬레이션!D1659</f>
        <v>3037214.175747491</v>
      </c>
      <c r="J1659" s="5">
        <f t="shared" si="83"/>
        <v>42931</v>
      </c>
      <c r="K1659" s="2">
        <f t="shared" si="84"/>
        <v>61218956.271209009</v>
      </c>
      <c r="L1659" s="2">
        <f>$C$2*시뮬레이션!F1659*시뮬레이션!D1659</f>
        <v>60847970.457476392</v>
      </c>
    </row>
    <row r="1660" spans="2:12" x14ac:dyDescent="0.3">
      <c r="B1660" s="1">
        <v>42932</v>
      </c>
      <c r="C1660" s="46">
        <f>VLOOKUP(시뮬레이션!B1660,시뮬레이션!$K:$Q,6,0)</f>
        <v>343.26251144633227</v>
      </c>
      <c r="D1660" s="46">
        <f>VLOOKUP(시뮬레이션!B1660,시뮬레이션!$K:$Q,7,0)</f>
        <v>37.506361352450995</v>
      </c>
      <c r="F1660" s="5">
        <f t="shared" si="82"/>
        <v>42932</v>
      </c>
      <c r="G1660" s="7">
        <f>C1660*시뮬레이션!D1660*시뮬레이션!F1660</f>
        <v>58181742.095461518</v>
      </c>
      <c r="H1660" s="2">
        <f>D1660*시뮬레이션!E1660*시뮬레이션!D1660</f>
        <v>3037214.175747491</v>
      </c>
      <c r="J1660" s="5">
        <f t="shared" si="83"/>
        <v>42932</v>
      </c>
      <c r="K1660" s="2">
        <f t="shared" si="84"/>
        <v>61218956.271209009</v>
      </c>
      <c r="L1660" s="2">
        <f>$C$2*시뮬레이션!F1660*시뮬레이션!D1660</f>
        <v>60847970.457476392</v>
      </c>
    </row>
    <row r="1661" spans="2:12" x14ac:dyDescent="0.3">
      <c r="B1661" s="1">
        <v>42933</v>
      </c>
      <c r="C1661" s="46">
        <f>VLOOKUP(시뮬레이션!B1661,시뮬레이션!$K:$Q,6,0)</f>
        <v>343.26251144633227</v>
      </c>
      <c r="D1661" s="46">
        <f>VLOOKUP(시뮬레이션!B1661,시뮬레이션!$K:$Q,7,0)</f>
        <v>37.506361352450995</v>
      </c>
      <c r="F1661" s="5">
        <f t="shared" si="82"/>
        <v>42933</v>
      </c>
      <c r="G1661" s="7">
        <f>C1661*시뮬레이션!D1661*시뮬레이션!F1661</f>
        <v>57688795.503486358</v>
      </c>
      <c r="H1661" s="2">
        <f>D1661*시뮬레이션!E1661*시뮬레이션!D1661</f>
        <v>3011803.8086201376</v>
      </c>
      <c r="J1661" s="5">
        <f t="shared" si="83"/>
        <v>42933</v>
      </c>
      <c r="K1661" s="2">
        <f t="shared" si="84"/>
        <v>60700599.312106498</v>
      </c>
      <c r="L1661" s="2">
        <f>$C$2*시뮬레이션!F1661*시뮬레이션!D1661</f>
        <v>60332434.164039105</v>
      </c>
    </row>
    <row r="1662" spans="2:12" x14ac:dyDescent="0.3">
      <c r="B1662" s="1">
        <v>42934</v>
      </c>
      <c r="C1662" s="46">
        <f>VLOOKUP(시뮬레이션!B1662,시뮬레이션!$K:$Q,6,0)</f>
        <v>343.26251144633227</v>
      </c>
      <c r="D1662" s="46">
        <f>VLOOKUP(시뮬레이션!B1662,시뮬레이션!$K:$Q,7,0)</f>
        <v>37.506361352450995</v>
      </c>
      <c r="F1662" s="5">
        <f t="shared" si="82"/>
        <v>42934</v>
      </c>
      <c r="G1662" s="7">
        <f>C1662*시뮬레이션!D1662*시뮬레이션!F1662</f>
        <v>57607956.323884472</v>
      </c>
      <c r="H1662" s="2">
        <f>D1662*시뮬레이션!E1662*시뮬레이션!D1662</f>
        <v>3018876.0769174872</v>
      </c>
      <c r="J1662" s="5">
        <f t="shared" si="83"/>
        <v>42934</v>
      </c>
      <c r="K1662" s="2">
        <f t="shared" si="84"/>
        <v>60626832.400801957</v>
      </c>
      <c r="L1662" s="2">
        <f>$C$2*시뮬레이션!F1662*시뮬레이션!D1662</f>
        <v>60247890.459518336</v>
      </c>
    </row>
    <row r="1663" spans="2:12" x14ac:dyDescent="0.3">
      <c r="B1663" s="1">
        <v>42935</v>
      </c>
      <c r="C1663" s="46">
        <f>VLOOKUP(시뮬레이션!B1663,시뮬레이션!$K:$Q,6,0)</f>
        <v>343.26251144633227</v>
      </c>
      <c r="D1663" s="46">
        <f>VLOOKUP(시뮬레이션!B1663,시뮬레이션!$K:$Q,7,0)</f>
        <v>37.506361352450995</v>
      </c>
      <c r="F1663" s="5">
        <f t="shared" si="82"/>
        <v>42935</v>
      </c>
      <c r="G1663" s="7">
        <f>C1663*시뮬레이션!D1663*시뮬레이션!F1663</f>
        <v>58008052.980982229</v>
      </c>
      <c r="H1663" s="2">
        <f>D1663*시뮬레이션!E1663*시뮬레이션!D1663</f>
        <v>3049356.1521855691</v>
      </c>
      <c r="J1663" s="5">
        <f t="shared" si="83"/>
        <v>42935</v>
      </c>
      <c r="K1663" s="2">
        <f t="shared" si="84"/>
        <v>61057409.133167796</v>
      </c>
      <c r="L1663" s="2">
        <f>$C$2*시뮬레이션!F1663*시뮬레이션!D1663</f>
        <v>60666321.889970794</v>
      </c>
    </row>
    <row r="1664" spans="2:12" x14ac:dyDescent="0.3">
      <c r="B1664" s="1">
        <v>42936</v>
      </c>
      <c r="C1664" s="46">
        <f>VLOOKUP(시뮬레이션!B1664,시뮬레이션!$K:$Q,6,0)</f>
        <v>343.26251144633227</v>
      </c>
      <c r="D1664" s="46">
        <f>VLOOKUP(시뮬레이션!B1664,시뮬레이션!$K:$Q,7,0)</f>
        <v>37.506361352450995</v>
      </c>
      <c r="F1664" s="5">
        <f t="shared" si="82"/>
        <v>42936</v>
      </c>
      <c r="G1664" s="7">
        <f>C1664*시뮬레이션!D1664*시뮬레이션!F1664</f>
        <v>58434280.840026349</v>
      </c>
      <c r="H1664" s="2">
        <f>D1664*시뮬레이션!E1664*시뮬레이션!D1664</f>
        <v>3059595.0431902274</v>
      </c>
      <c r="J1664" s="5">
        <f t="shared" si="83"/>
        <v>42936</v>
      </c>
      <c r="K1664" s="2">
        <f t="shared" si="84"/>
        <v>61493875.883216575</v>
      </c>
      <c r="L1664" s="2">
        <f>$C$2*시뮬레이션!F1664*시뮬레이션!D1664</f>
        <v>61112082.007169023</v>
      </c>
    </row>
    <row r="1665" spans="2:12" x14ac:dyDescent="0.3">
      <c r="B1665" s="1">
        <v>42937</v>
      </c>
      <c r="C1665" s="46">
        <f>VLOOKUP(시뮬레이션!B1665,시뮬레이션!$K:$Q,6,0)</f>
        <v>343.26251144633227</v>
      </c>
      <c r="D1665" s="46">
        <f>VLOOKUP(시뮬레이션!B1665,시뮬레이션!$K:$Q,7,0)</f>
        <v>37.506361352450995</v>
      </c>
      <c r="F1665" s="5">
        <f t="shared" si="82"/>
        <v>42937</v>
      </c>
      <c r="G1665" s="7">
        <f>C1665*시뮬레이션!D1665*시뮬레이션!F1665</f>
        <v>57560111.193620294</v>
      </c>
      <c r="H1665" s="2">
        <f>D1665*시뮬레이션!E1665*시뮬레이션!D1665</f>
        <v>3032381.2593308655</v>
      </c>
      <c r="J1665" s="5">
        <f t="shared" si="83"/>
        <v>42937</v>
      </c>
      <c r="K1665" s="2">
        <f t="shared" si="84"/>
        <v>60592492.452951163</v>
      </c>
      <c r="L1665" s="2">
        <f>$C$2*시뮬레이션!F1665*시뮬레이션!D1665</f>
        <v>60197852.785017766</v>
      </c>
    </row>
    <row r="1666" spans="2:12" x14ac:dyDescent="0.3">
      <c r="B1666" s="1">
        <v>42938</v>
      </c>
      <c r="C1666" s="46">
        <f>VLOOKUP(시뮬레이션!B1666,시뮬레이션!$K:$Q,6,0)</f>
        <v>343.26251144633227</v>
      </c>
      <c r="D1666" s="46">
        <f>VLOOKUP(시뮬레이션!B1666,시뮬레이션!$K:$Q,7,0)</f>
        <v>37.506361352450995</v>
      </c>
      <c r="F1666" s="5">
        <f t="shared" si="82"/>
        <v>42938</v>
      </c>
      <c r="G1666" s="7">
        <f>C1666*시뮬레이션!D1666*시뮬레이션!F1666</f>
        <v>57560111.193620294</v>
      </c>
      <c r="H1666" s="2">
        <f>D1666*시뮬레이션!E1666*시뮬레이션!D1666</f>
        <v>3032381.2593308655</v>
      </c>
      <c r="J1666" s="5">
        <f t="shared" si="83"/>
        <v>42938</v>
      </c>
      <c r="K1666" s="2">
        <f t="shared" si="84"/>
        <v>60592492.452951163</v>
      </c>
      <c r="L1666" s="2">
        <f>$C$2*시뮬레이션!F1666*시뮬레이션!D1666</f>
        <v>60197852.785017766</v>
      </c>
    </row>
    <row r="1667" spans="2:12" x14ac:dyDescent="0.3">
      <c r="B1667" s="1">
        <v>42939</v>
      </c>
      <c r="C1667" s="46">
        <f>VLOOKUP(시뮬레이션!B1667,시뮬레이션!$K:$Q,6,0)</f>
        <v>343.26251144633227</v>
      </c>
      <c r="D1667" s="46">
        <f>VLOOKUP(시뮬레이션!B1667,시뮬레이션!$K:$Q,7,0)</f>
        <v>37.506361352450995</v>
      </c>
      <c r="F1667" s="5">
        <f t="shared" ref="F1667:F1730" si="85">B1667</f>
        <v>42939</v>
      </c>
      <c r="G1667" s="7">
        <f>C1667*시뮬레이션!D1667*시뮬레이션!F1667</f>
        <v>57560111.193620294</v>
      </c>
      <c r="H1667" s="2">
        <f>D1667*시뮬레이션!E1667*시뮬레이션!D1667</f>
        <v>3032381.2593308655</v>
      </c>
      <c r="J1667" s="5">
        <f t="shared" ref="J1667:J1730" si="86">B1667</f>
        <v>42939</v>
      </c>
      <c r="K1667" s="2">
        <f t="shared" ref="K1667:K1730" si="87">SUM(G1667:H1667)</f>
        <v>60592492.452951163</v>
      </c>
      <c r="L1667" s="2">
        <f>$C$2*시뮬레이션!F1667*시뮬레이션!D1667</f>
        <v>60197852.785017766</v>
      </c>
    </row>
    <row r="1668" spans="2:12" x14ac:dyDescent="0.3">
      <c r="B1668" s="1">
        <v>42940</v>
      </c>
      <c r="C1668" s="46">
        <f>VLOOKUP(시뮬레이션!B1668,시뮬레이션!$K:$Q,6,0)</f>
        <v>343.26251144633227</v>
      </c>
      <c r="D1668" s="46">
        <f>VLOOKUP(시뮬레이션!B1668,시뮬레이션!$K:$Q,7,0)</f>
        <v>37.506361352450995</v>
      </c>
      <c r="F1668" s="5">
        <f t="shared" si="85"/>
        <v>42940</v>
      </c>
      <c r="G1668" s="7">
        <f>C1668*시뮬레이션!D1668*시뮬레이션!F1668</f>
        <v>57166710.215070814</v>
      </c>
      <c r="H1668" s="2">
        <f>D1668*시뮬레이션!E1668*시뮬레이션!D1668</f>
        <v>3009593.0074607292</v>
      </c>
      <c r="J1668" s="5">
        <f t="shared" si="86"/>
        <v>42940</v>
      </c>
      <c r="K1668" s="2">
        <f t="shared" si="87"/>
        <v>60176303.222531542</v>
      </c>
      <c r="L1668" s="2">
        <f>$C$2*시뮬레이션!F1668*시뮬레이션!D1668</f>
        <v>59786423.868340686</v>
      </c>
    </row>
    <row r="1669" spans="2:12" x14ac:dyDescent="0.3">
      <c r="B1669" s="1">
        <v>42941</v>
      </c>
      <c r="C1669" s="46">
        <f>VLOOKUP(시뮬레이션!B1669,시뮬레이션!$K:$Q,6,0)</f>
        <v>343.26251144633227</v>
      </c>
      <c r="D1669" s="46">
        <f>VLOOKUP(시뮬레이션!B1669,시뮬레이션!$K:$Q,7,0)</f>
        <v>37.506361352450995</v>
      </c>
      <c r="F1669" s="5">
        <f t="shared" si="85"/>
        <v>42941</v>
      </c>
      <c r="G1669" s="7">
        <f>C1669*시뮬레이션!D1669*시뮬레이션!F1669</f>
        <v>57186210.78671483</v>
      </c>
      <c r="H1669" s="2">
        <f>D1669*시뮬레이션!E1669*시뮬레이션!D1669</f>
        <v>3008805.5495075854</v>
      </c>
      <c r="J1669" s="5">
        <f t="shared" si="86"/>
        <v>42941</v>
      </c>
      <c r="K1669" s="2">
        <f t="shared" si="87"/>
        <v>60195016.336222418</v>
      </c>
      <c r="L1669" s="2">
        <f>$C$2*시뮬레이션!F1669*시뮬레이션!D1669</f>
        <v>59806818.070448838</v>
      </c>
    </row>
    <row r="1670" spans="2:12" x14ac:dyDescent="0.3">
      <c r="B1670" s="1">
        <v>42942</v>
      </c>
      <c r="C1670" s="46">
        <f>VLOOKUP(시뮬레이션!B1670,시뮬레이션!$K:$Q,6,0)</f>
        <v>343.26251144633227</v>
      </c>
      <c r="D1670" s="46">
        <f>VLOOKUP(시뮬레이션!B1670,시뮬레이션!$K:$Q,7,0)</f>
        <v>37.506361352450995</v>
      </c>
      <c r="F1670" s="5">
        <f t="shared" si="85"/>
        <v>42942</v>
      </c>
      <c r="G1670" s="7">
        <f>C1670*시뮬레이션!D1670*시뮬레이션!F1670</f>
        <v>58145854.686414823</v>
      </c>
      <c r="H1670" s="2">
        <f>D1670*시뮬레이션!E1670*시뮬레이션!D1670</f>
        <v>3057976.6674909666</v>
      </c>
      <c r="J1670" s="5">
        <f t="shared" si="86"/>
        <v>42942</v>
      </c>
      <c r="K1670" s="2">
        <f t="shared" si="87"/>
        <v>61203831.35390579</v>
      </c>
      <c r="L1670" s="2">
        <f>$C$2*시뮬레이션!F1670*시뮬레이션!D1670</f>
        <v>60810438.477050543</v>
      </c>
    </row>
    <row r="1671" spans="2:12" x14ac:dyDescent="0.3">
      <c r="B1671" s="1">
        <v>42943</v>
      </c>
      <c r="C1671" s="46">
        <f>VLOOKUP(시뮬레이션!B1671,시뮬레이션!$K:$Q,6,0)</f>
        <v>343.26251144633227</v>
      </c>
      <c r="D1671" s="46">
        <f>VLOOKUP(시뮬레이션!B1671,시뮬레이션!$K:$Q,7,0)</f>
        <v>37.506361352450995</v>
      </c>
      <c r="F1671" s="5">
        <f t="shared" si="85"/>
        <v>42943</v>
      </c>
      <c r="G1671" s="7">
        <f>C1671*시뮬레이션!D1671*시뮬레이션!F1671</f>
        <v>56803353.28783565</v>
      </c>
      <c r="H1671" s="2">
        <f>D1671*시뮬레이션!E1671*시뮬레이션!D1671</f>
        <v>2978916.989525747</v>
      </c>
      <c r="J1671" s="5">
        <f t="shared" si="86"/>
        <v>42943</v>
      </c>
      <c r="K1671" s="2">
        <f t="shared" si="87"/>
        <v>59782270.2773614</v>
      </c>
      <c r="L1671" s="2">
        <f>$C$2*시뮬레이션!F1671*시뮬레이션!D1671</f>
        <v>59406415.797464296</v>
      </c>
    </row>
    <row r="1672" spans="2:12" x14ac:dyDescent="0.3">
      <c r="B1672" s="1">
        <v>42944</v>
      </c>
      <c r="C1672" s="46">
        <f>VLOOKUP(시뮬레이션!B1672,시뮬레이션!$K:$Q,6,0)</f>
        <v>343.26251144633227</v>
      </c>
      <c r="D1672" s="46">
        <f>VLOOKUP(시뮬레이션!B1672,시뮬레이션!$K:$Q,7,0)</f>
        <v>37.506361352450995</v>
      </c>
      <c r="F1672" s="5">
        <f t="shared" si="85"/>
        <v>42944</v>
      </c>
      <c r="G1672" s="7">
        <f>C1672*시뮬레이션!D1672*시뮬레이션!F1672</f>
        <v>57058494.992024802</v>
      </c>
      <c r="H1672" s="2">
        <f>D1672*시뮬레이션!E1672*시뮬레이션!D1672</f>
        <v>2995169.1055539474</v>
      </c>
      <c r="J1672" s="5">
        <f t="shared" si="86"/>
        <v>42944</v>
      </c>
      <c r="K1672" s="2">
        <f t="shared" si="87"/>
        <v>60053664.097578749</v>
      </c>
      <c r="L1672" s="2">
        <f>$C$2*시뮬레이션!F1672*시뮬레이션!D1672</f>
        <v>59673249.589644298</v>
      </c>
    </row>
    <row r="1673" spans="2:12" x14ac:dyDescent="0.3">
      <c r="B1673" s="1">
        <v>42945</v>
      </c>
      <c r="C1673" s="46">
        <f>VLOOKUP(시뮬레이션!B1673,시뮬레이션!$K:$Q,6,0)</f>
        <v>343.26251144633227</v>
      </c>
      <c r="D1673" s="46">
        <f>VLOOKUP(시뮬레이션!B1673,시뮬레이션!$K:$Q,7,0)</f>
        <v>37.506361352450995</v>
      </c>
      <c r="F1673" s="5">
        <f t="shared" si="85"/>
        <v>42945</v>
      </c>
      <c r="G1673" s="7">
        <f>C1673*시뮬레이션!D1673*시뮬레이션!F1673</f>
        <v>57058494.992024802</v>
      </c>
      <c r="H1673" s="2">
        <f>D1673*시뮬레이션!E1673*시뮬레이션!D1673</f>
        <v>2995169.1055539474</v>
      </c>
      <c r="J1673" s="5">
        <f t="shared" si="86"/>
        <v>42945</v>
      </c>
      <c r="K1673" s="2">
        <f t="shared" si="87"/>
        <v>60053664.097578749</v>
      </c>
      <c r="L1673" s="2">
        <f>$C$2*시뮬레이션!F1673*시뮬레이션!D1673</f>
        <v>59673249.589644298</v>
      </c>
    </row>
    <row r="1674" spans="2:12" x14ac:dyDescent="0.3">
      <c r="B1674" s="1">
        <v>42946</v>
      </c>
      <c r="C1674" s="46">
        <f>VLOOKUP(시뮬레이션!B1674,시뮬레이션!$K:$Q,6,0)</f>
        <v>343.26251144633227</v>
      </c>
      <c r="D1674" s="46">
        <f>VLOOKUP(시뮬레이션!B1674,시뮬레이션!$K:$Q,7,0)</f>
        <v>37.506361352450995</v>
      </c>
      <c r="F1674" s="5">
        <f t="shared" si="85"/>
        <v>42946</v>
      </c>
      <c r="G1674" s="7">
        <f>C1674*시뮬레이션!D1674*시뮬레이션!F1674</f>
        <v>57058494.992024802</v>
      </c>
      <c r="H1674" s="2">
        <f>D1674*시뮬레이션!E1674*시뮬레이션!D1674</f>
        <v>2995169.1055539474</v>
      </c>
      <c r="J1674" s="5">
        <f t="shared" si="86"/>
        <v>42946</v>
      </c>
      <c r="K1674" s="2">
        <f t="shared" si="87"/>
        <v>60053664.097578749</v>
      </c>
      <c r="L1674" s="2">
        <f>$C$2*시뮬레이션!F1674*시뮬레이션!D1674</f>
        <v>59673249.589644298</v>
      </c>
    </row>
    <row r="1675" spans="2:12" x14ac:dyDescent="0.3">
      <c r="B1675" s="1">
        <v>42947</v>
      </c>
      <c r="C1675" s="46">
        <f>VLOOKUP(시뮬레이션!B1675,시뮬레이션!$K:$Q,6,0)</f>
        <v>343.26251144633227</v>
      </c>
      <c r="D1675" s="46">
        <f>VLOOKUP(시뮬레이션!B1675,시뮬레이션!$K:$Q,7,0)</f>
        <v>37.506361352450995</v>
      </c>
      <c r="F1675" s="5">
        <f t="shared" si="85"/>
        <v>42947</v>
      </c>
      <c r="G1675" s="7">
        <f>C1675*시뮬레이션!D1675*시뮬레이션!F1675</f>
        <v>56464165.988925219</v>
      </c>
      <c r="H1675" s="2">
        <f>D1675*시뮬레이션!E1675*시뮬레이션!D1675</f>
        <v>2956876.5637501827</v>
      </c>
      <c r="J1675" s="5">
        <f t="shared" si="86"/>
        <v>42947</v>
      </c>
      <c r="K1675" s="2">
        <f t="shared" si="87"/>
        <v>59421042.552675404</v>
      </c>
      <c r="L1675" s="2">
        <f>$C$2*시뮬레이션!F1675*시뮬레이션!D1675</f>
        <v>59051684.948914073</v>
      </c>
    </row>
    <row r="1676" spans="2:12" x14ac:dyDescent="0.3">
      <c r="B1676" s="1">
        <v>42948</v>
      </c>
      <c r="C1676" s="46">
        <f>VLOOKUP(시뮬레이션!B1676,시뮬레이션!$K:$Q,6,0)</f>
        <v>343.26251144633227</v>
      </c>
      <c r="D1676" s="46">
        <f>VLOOKUP(시뮬레이션!B1676,시뮬레이션!$K:$Q,7,0)</f>
        <v>37.506361352450995</v>
      </c>
      <c r="F1676" s="5">
        <f t="shared" si="85"/>
        <v>42948</v>
      </c>
      <c r="G1676" s="7">
        <f>C1676*시뮬레이션!D1676*시뮬레이션!F1676</f>
        <v>56917822.067315198</v>
      </c>
      <c r="H1676" s="2">
        <f>D1676*시뮬레이션!E1676*시뮬레이션!D1676</f>
        <v>2981092.745854578</v>
      </c>
      <c r="J1676" s="5">
        <f t="shared" si="86"/>
        <v>42948</v>
      </c>
      <c r="K1676" s="2">
        <f t="shared" si="87"/>
        <v>59898914.813169777</v>
      </c>
      <c r="L1676" s="2">
        <f>$C$2*시뮬레이션!F1676*시뮬레이션!D1676</f>
        <v>59526130.207195222</v>
      </c>
    </row>
    <row r="1677" spans="2:12" x14ac:dyDescent="0.3">
      <c r="B1677" s="1">
        <v>42949</v>
      </c>
      <c r="C1677" s="46">
        <f>VLOOKUP(시뮬레이션!B1677,시뮬레이션!$K:$Q,6,0)</f>
        <v>343.26251144633227</v>
      </c>
      <c r="D1677" s="46">
        <f>VLOOKUP(시뮬레이션!B1677,시뮬레이션!$K:$Q,7,0)</f>
        <v>37.506361352450995</v>
      </c>
      <c r="F1677" s="5">
        <f t="shared" si="85"/>
        <v>42949</v>
      </c>
      <c r="G1677" s="7">
        <f>C1677*시뮬레이션!D1677*시뮬레이션!F1677</f>
        <v>56642089.589745715</v>
      </c>
      <c r="H1677" s="2">
        <f>D1677*시뮬레이션!E1677*시뮬레이션!D1677</f>
        <v>3004023.8155609434</v>
      </c>
      <c r="J1677" s="5">
        <f t="shared" si="86"/>
        <v>42949</v>
      </c>
      <c r="K1677" s="2">
        <f t="shared" si="87"/>
        <v>59646113.40530666</v>
      </c>
      <c r="L1677" s="2">
        <f>$C$2*시뮬레이션!F1677*시뮬레이션!D1677</f>
        <v>59237762.051738702</v>
      </c>
    </row>
    <row r="1678" spans="2:12" x14ac:dyDescent="0.3">
      <c r="B1678" s="1">
        <v>42950</v>
      </c>
      <c r="C1678" s="46">
        <f>VLOOKUP(시뮬레이션!B1678,시뮬레이션!$K:$Q,6,0)</f>
        <v>343.26251144633227</v>
      </c>
      <c r="D1678" s="46">
        <f>VLOOKUP(시뮬레이션!B1678,시뮬레이션!$K:$Q,7,0)</f>
        <v>37.506361352450995</v>
      </c>
      <c r="F1678" s="5">
        <f t="shared" si="85"/>
        <v>42950</v>
      </c>
      <c r="G1678" s="7">
        <f>C1678*시뮬레이션!D1678*시뮬레이션!F1678</f>
        <v>56670906.820844151</v>
      </c>
      <c r="H1678" s="2">
        <f>D1678*시뮬레이션!E1678*시뮬레이션!D1678</f>
        <v>3000466.5222571148</v>
      </c>
      <c r="J1678" s="5">
        <f t="shared" si="86"/>
        <v>42950</v>
      </c>
      <c r="K1678" s="2">
        <f t="shared" si="87"/>
        <v>59671373.343101263</v>
      </c>
      <c r="L1678" s="2">
        <f>$C$2*시뮬레이션!F1678*시뮬레이션!D1678</f>
        <v>59267899.857232161</v>
      </c>
    </row>
    <row r="1679" spans="2:12" x14ac:dyDescent="0.3">
      <c r="B1679" s="1">
        <v>42951</v>
      </c>
      <c r="C1679" s="46">
        <f>VLOOKUP(시뮬레이션!B1679,시뮬레이션!$K:$Q,6,0)</f>
        <v>343.26251144633227</v>
      </c>
      <c r="D1679" s="46">
        <f>VLOOKUP(시뮬레이션!B1679,시뮬레이션!$K:$Q,7,0)</f>
        <v>37.506361352450995</v>
      </c>
      <c r="F1679" s="5">
        <f t="shared" si="85"/>
        <v>42951</v>
      </c>
      <c r="G1679" s="7">
        <f>C1679*시뮬레이션!D1679*시뮬레이션!F1679</f>
        <v>56503280.752104543</v>
      </c>
      <c r="H1679" s="2">
        <f>D1679*시뮬레이션!E1679*시뮬레이션!D1679</f>
        <v>2986336.9233912756</v>
      </c>
      <c r="J1679" s="5">
        <f t="shared" si="86"/>
        <v>42951</v>
      </c>
      <c r="K1679" s="2">
        <f t="shared" si="87"/>
        <v>59489617.675495818</v>
      </c>
      <c r="L1679" s="2">
        <f>$C$2*시뮬레이션!F1679*시뮬레이션!D1679</f>
        <v>59092592.179750875</v>
      </c>
    </row>
    <row r="1680" spans="2:12" x14ac:dyDescent="0.3">
      <c r="B1680" s="1">
        <v>42952</v>
      </c>
      <c r="C1680" s="46">
        <f>VLOOKUP(시뮬레이션!B1680,시뮬레이션!$K:$Q,6,0)</f>
        <v>343.26251144633227</v>
      </c>
      <c r="D1680" s="46">
        <f>VLOOKUP(시뮬레이션!B1680,시뮬레이션!$K:$Q,7,0)</f>
        <v>37.506361352450995</v>
      </c>
      <c r="F1680" s="5">
        <f t="shared" si="85"/>
        <v>42952</v>
      </c>
      <c r="G1680" s="7">
        <f>C1680*시뮬레이션!D1680*시뮬레이션!F1680</f>
        <v>56503280.752104543</v>
      </c>
      <c r="H1680" s="2">
        <f>D1680*시뮬레이션!E1680*시뮬레이션!D1680</f>
        <v>2986336.9233912756</v>
      </c>
      <c r="J1680" s="5">
        <f t="shared" si="86"/>
        <v>42952</v>
      </c>
      <c r="K1680" s="2">
        <f t="shared" si="87"/>
        <v>59489617.675495818</v>
      </c>
      <c r="L1680" s="2">
        <f>$C$2*시뮬레이션!F1680*시뮬레이션!D1680</f>
        <v>59092592.179750875</v>
      </c>
    </row>
    <row r="1681" spans="2:12" x14ac:dyDescent="0.3">
      <c r="B1681" s="1">
        <v>42953</v>
      </c>
      <c r="C1681" s="46">
        <f>VLOOKUP(시뮬레이션!B1681,시뮬레이션!$K:$Q,6,0)</f>
        <v>343.26251144633227</v>
      </c>
      <c r="D1681" s="46">
        <f>VLOOKUP(시뮬레이션!B1681,시뮬레이션!$K:$Q,7,0)</f>
        <v>37.506361352450995</v>
      </c>
      <c r="F1681" s="5">
        <f t="shared" si="85"/>
        <v>42953</v>
      </c>
      <c r="G1681" s="7">
        <f>C1681*시뮬레이션!D1681*시뮬레이션!F1681</f>
        <v>56503280.752104543</v>
      </c>
      <c r="H1681" s="2">
        <f>D1681*시뮬레이션!E1681*시뮬레이션!D1681</f>
        <v>2986336.9233912756</v>
      </c>
      <c r="J1681" s="5">
        <f t="shared" si="86"/>
        <v>42953</v>
      </c>
      <c r="K1681" s="2">
        <f t="shared" si="87"/>
        <v>59489617.675495818</v>
      </c>
      <c r="L1681" s="2">
        <f>$C$2*시뮬레이션!F1681*시뮬레이션!D1681</f>
        <v>59092592.179750875</v>
      </c>
    </row>
    <row r="1682" spans="2:12" x14ac:dyDescent="0.3">
      <c r="B1682" s="1">
        <v>42954</v>
      </c>
      <c r="C1682" s="46">
        <f>VLOOKUP(시뮬레이션!B1682,시뮬레이션!$K:$Q,6,0)</f>
        <v>343.26251144633227</v>
      </c>
      <c r="D1682" s="46">
        <f>VLOOKUP(시뮬레이션!B1682,시뮬레이션!$K:$Q,7,0)</f>
        <v>37.506361352450995</v>
      </c>
      <c r="F1682" s="5">
        <f t="shared" si="85"/>
        <v>42954</v>
      </c>
      <c r="G1682" s="7">
        <f>C1682*시뮬레이션!D1682*시뮬레이션!F1682</f>
        <v>57591306.375766769</v>
      </c>
      <c r="H1682" s="2">
        <f>D1682*시뮬레이션!E1682*시뮬레이션!D1682</f>
        <v>3033309.2379142097</v>
      </c>
      <c r="J1682" s="5">
        <f t="shared" si="86"/>
        <v>42954</v>
      </c>
      <c r="K1682" s="2">
        <f t="shared" si="87"/>
        <v>60624615.613680981</v>
      </c>
      <c r="L1682" s="2">
        <f>$C$2*시뮬레이션!F1682*시뮬레이션!D1682</f>
        <v>60230477.513210855</v>
      </c>
    </row>
    <row r="1683" spans="2:12" x14ac:dyDescent="0.3">
      <c r="B1683" s="1">
        <v>42955</v>
      </c>
      <c r="C1683" s="46">
        <f>VLOOKUP(시뮬레이션!B1683,시뮬레이션!$K:$Q,6,0)</f>
        <v>343.26251144633227</v>
      </c>
      <c r="D1683" s="46">
        <f>VLOOKUP(시뮬레이션!B1683,시뮬레이션!$K:$Q,7,0)</f>
        <v>37.506361352450995</v>
      </c>
      <c r="F1683" s="5">
        <f t="shared" si="85"/>
        <v>42955</v>
      </c>
      <c r="G1683" s="7">
        <f>C1683*시뮬레이션!D1683*시뮬레이션!F1683</f>
        <v>57325589.096862487</v>
      </c>
      <c r="H1683" s="2">
        <f>D1683*시뮬레이션!E1683*시뮬레이션!D1683</f>
        <v>3016259.4336625808</v>
      </c>
      <c r="J1683" s="5">
        <f t="shared" si="86"/>
        <v>42955</v>
      </c>
      <c r="K1683" s="2">
        <f t="shared" si="87"/>
        <v>60341848.530525066</v>
      </c>
      <c r="L1683" s="2">
        <f>$C$2*시뮬레이션!F1683*시뮬레이션!D1683</f>
        <v>59952583.511510447</v>
      </c>
    </row>
    <row r="1684" spans="2:12" x14ac:dyDescent="0.3">
      <c r="B1684" s="1">
        <v>42956</v>
      </c>
      <c r="C1684" s="46">
        <f>VLOOKUP(시뮬레이션!B1684,시뮬레이션!$K:$Q,6,0)</f>
        <v>343.26251144633227</v>
      </c>
      <c r="D1684" s="46">
        <f>VLOOKUP(시뮬레이션!B1684,시뮬레이션!$K:$Q,7,0)</f>
        <v>37.506361352450995</v>
      </c>
      <c r="F1684" s="5">
        <f t="shared" si="85"/>
        <v>42956</v>
      </c>
      <c r="G1684" s="7">
        <f>C1684*시뮬레이션!D1684*시뮬레이션!F1684</f>
        <v>57645301.053923503</v>
      </c>
      <c r="H1684" s="2">
        <f>D1684*시뮬레이션!E1684*시뮬레이션!D1684</f>
        <v>3034744.5468804231</v>
      </c>
      <c r="J1684" s="5">
        <f t="shared" si="86"/>
        <v>42956</v>
      </c>
      <c r="K1684" s="2">
        <f t="shared" si="87"/>
        <v>60680045.600803927</v>
      </c>
      <c r="L1684" s="2">
        <f>$C$2*시뮬레이션!F1684*시뮬레이션!D1684</f>
        <v>60286946.543924153</v>
      </c>
    </row>
    <row r="1685" spans="2:12" x14ac:dyDescent="0.3">
      <c r="B1685" s="1">
        <v>42957</v>
      </c>
      <c r="C1685" s="46">
        <f>VLOOKUP(시뮬레이션!B1685,시뮬레이션!$K:$Q,6,0)</f>
        <v>343.26251144633227</v>
      </c>
      <c r="D1685" s="46">
        <f>VLOOKUP(시뮬레이션!B1685,시뮬레이션!$K:$Q,7,0)</f>
        <v>37.506361352450995</v>
      </c>
      <c r="F1685" s="5">
        <f t="shared" si="85"/>
        <v>42957</v>
      </c>
      <c r="G1685" s="7">
        <f>C1685*시뮬레이션!D1685*시뮬레이션!F1685</f>
        <v>56354172.837701172</v>
      </c>
      <c r="H1685" s="2">
        <f>D1685*시뮬레이션!E1685*시뮬레이션!D1685</f>
        <v>2961981.551605077</v>
      </c>
      <c r="J1685" s="5">
        <f t="shared" si="86"/>
        <v>42957</v>
      </c>
      <c r="K1685" s="2">
        <f t="shared" si="87"/>
        <v>59316154.389306247</v>
      </c>
      <c r="L1685" s="2">
        <f>$C$2*시뮬레이션!F1685*시뮬레이션!D1685</f>
        <v>58936651.266952045</v>
      </c>
    </row>
    <row r="1686" spans="2:12" x14ac:dyDescent="0.3">
      <c r="B1686" s="1">
        <v>42958</v>
      </c>
      <c r="C1686" s="46">
        <f>VLOOKUP(시뮬레이션!B1686,시뮬레이션!$K:$Q,6,0)</f>
        <v>343.26251144633227</v>
      </c>
      <c r="D1686" s="46">
        <f>VLOOKUP(시뮬레이션!B1686,시뮬레이션!$K:$Q,7,0)</f>
        <v>37.506361352450995</v>
      </c>
      <c r="F1686" s="5">
        <f t="shared" si="85"/>
        <v>42958</v>
      </c>
      <c r="G1686" s="7">
        <f>C1686*시뮬레이션!D1686*시뮬레이션!F1686</f>
        <v>56768417.745733209</v>
      </c>
      <c r="H1686" s="2">
        <f>D1686*시뮬레이션!E1686*시뮬레이션!D1686</f>
        <v>2988222.9269040404</v>
      </c>
      <c r="J1686" s="5">
        <f t="shared" si="86"/>
        <v>42958</v>
      </c>
      <c r="K1686" s="2">
        <f t="shared" si="87"/>
        <v>59756640.672637247</v>
      </c>
      <c r="L1686" s="2">
        <f>$C$2*시뮬레이션!F1686*시뮬레이션!D1686</f>
        <v>59369879.304103926</v>
      </c>
    </row>
    <row r="1687" spans="2:12" x14ac:dyDescent="0.3">
      <c r="B1687" s="1">
        <v>42959</v>
      </c>
      <c r="C1687" s="46">
        <f>VLOOKUP(시뮬레이션!B1687,시뮬레이션!$K:$Q,6,0)</f>
        <v>343.26251144633227</v>
      </c>
      <c r="D1687" s="46">
        <f>VLOOKUP(시뮬레이션!B1687,시뮬레이션!$K:$Q,7,0)</f>
        <v>37.506361352450995</v>
      </c>
      <c r="F1687" s="5">
        <f t="shared" si="85"/>
        <v>42959</v>
      </c>
      <c r="G1687" s="7">
        <f>C1687*시뮬레이션!D1687*시뮬레이션!F1687</f>
        <v>56768417.745733209</v>
      </c>
      <c r="H1687" s="2">
        <f>D1687*시뮬레이션!E1687*시뮬레이션!D1687</f>
        <v>2988222.9269040404</v>
      </c>
      <c r="J1687" s="5">
        <f t="shared" si="86"/>
        <v>42959</v>
      </c>
      <c r="K1687" s="2">
        <f t="shared" si="87"/>
        <v>59756640.672637247</v>
      </c>
      <c r="L1687" s="2">
        <f>$C$2*시뮬레이션!F1687*시뮬레이션!D1687</f>
        <v>59369879.304103926</v>
      </c>
    </row>
    <row r="1688" spans="2:12" x14ac:dyDescent="0.3">
      <c r="B1688" s="1">
        <v>42960</v>
      </c>
      <c r="C1688" s="46">
        <f>VLOOKUP(시뮬레이션!B1688,시뮬레이션!$K:$Q,6,0)</f>
        <v>343.26251144633227</v>
      </c>
      <c r="D1688" s="46">
        <f>VLOOKUP(시뮬레이션!B1688,시뮬레이션!$K:$Q,7,0)</f>
        <v>37.506361352450995</v>
      </c>
      <c r="F1688" s="5">
        <f t="shared" si="85"/>
        <v>42960</v>
      </c>
      <c r="G1688" s="7">
        <f>C1688*시뮬레이션!D1688*시뮬레이션!F1688</f>
        <v>56768417.745733209</v>
      </c>
      <c r="H1688" s="2">
        <f>D1688*시뮬레이션!E1688*시뮬레이션!D1688</f>
        <v>2988222.9269040404</v>
      </c>
      <c r="J1688" s="5">
        <f t="shared" si="86"/>
        <v>42960</v>
      </c>
      <c r="K1688" s="2">
        <f t="shared" si="87"/>
        <v>59756640.672637247</v>
      </c>
      <c r="L1688" s="2">
        <f>$C$2*시뮬레이션!F1688*시뮬레이션!D1688</f>
        <v>59369879.304103926</v>
      </c>
    </row>
    <row r="1689" spans="2:12" x14ac:dyDescent="0.3">
      <c r="B1689" s="1">
        <v>42961</v>
      </c>
      <c r="C1689" s="46">
        <f>VLOOKUP(시뮬레이션!B1689,시뮬레이션!$K:$Q,6,0)</f>
        <v>343.26251144633227</v>
      </c>
      <c r="D1689" s="46">
        <f>VLOOKUP(시뮬레이션!B1689,시뮬레이션!$K:$Q,7,0)</f>
        <v>37.506361352450995</v>
      </c>
      <c r="F1689" s="5">
        <f t="shared" si="85"/>
        <v>42961</v>
      </c>
      <c r="G1689" s="7">
        <f>C1689*시뮬레이션!D1689*시뮬레이션!F1689</f>
        <v>58009550.635319673</v>
      </c>
      <c r="H1689" s="2">
        <f>D1689*시뮬레이션!E1689*시뮬레이션!D1689</f>
        <v>3051642.2856336022</v>
      </c>
      <c r="J1689" s="5">
        <f t="shared" si="86"/>
        <v>42961</v>
      </c>
      <c r="K1689" s="2">
        <f t="shared" si="87"/>
        <v>61061192.920953274</v>
      </c>
      <c r="L1689" s="2">
        <f>$C$2*시뮬레이션!F1689*시뮬레이션!D1689</f>
        <v>60667888.175606079</v>
      </c>
    </row>
    <row r="1690" spans="2:12" x14ac:dyDescent="0.3">
      <c r="B1690" s="1">
        <v>42962</v>
      </c>
      <c r="C1690" s="46">
        <f>VLOOKUP(시뮬레이션!B1690,시뮬레이션!$K:$Q,6,0)</f>
        <v>343.26251144633227</v>
      </c>
      <c r="D1690" s="46">
        <f>VLOOKUP(시뮬레이션!B1690,시뮬레이션!$K:$Q,7,0)</f>
        <v>37.506361352450995</v>
      </c>
      <c r="F1690" s="5">
        <f t="shared" si="85"/>
        <v>42962</v>
      </c>
      <c r="G1690" s="7">
        <f>C1690*시뮬레이션!D1690*시뮬레이션!F1690</f>
        <v>58154300.660508968</v>
      </c>
      <c r="H1690" s="2">
        <f>D1690*시뮬레이션!E1690*시뮬레이션!D1690</f>
        <v>3067044.2037706324</v>
      </c>
      <c r="J1690" s="5">
        <f t="shared" si="86"/>
        <v>42962</v>
      </c>
      <c r="K1690" s="2">
        <f t="shared" si="87"/>
        <v>61221344.864279598</v>
      </c>
      <c r="L1690" s="2">
        <f>$C$2*시뮬레이션!F1690*시뮬레이션!D1690</f>
        <v>60819271.495170243</v>
      </c>
    </row>
    <row r="1691" spans="2:12" x14ac:dyDescent="0.3">
      <c r="B1691" s="1">
        <v>42963</v>
      </c>
      <c r="C1691" s="46">
        <f>VLOOKUP(시뮬레이션!B1691,시뮬레이션!$K:$Q,6,0)</f>
        <v>343.26251144633227</v>
      </c>
      <c r="D1691" s="46">
        <f>VLOOKUP(시뮬레이션!B1691,시뮬레이션!$K:$Q,7,0)</f>
        <v>37.506361352450995</v>
      </c>
      <c r="F1691" s="5">
        <f t="shared" si="85"/>
        <v>42963</v>
      </c>
      <c r="G1691" s="7">
        <f>C1691*시뮬레이션!D1691*시뮬레이션!F1691</f>
        <v>58347853.861631878</v>
      </c>
      <c r="H1691" s="2">
        <f>D1691*시뮬레이션!E1691*시뮬레이션!D1691</f>
        <v>3075831.1138798338</v>
      </c>
      <c r="J1691" s="5">
        <f t="shared" si="86"/>
        <v>42963</v>
      </c>
      <c r="K1691" s="2">
        <f t="shared" si="87"/>
        <v>61423684.975511715</v>
      </c>
      <c r="L1691" s="2">
        <f>$C$2*시뮬레이션!F1691*시뮬레이션!D1691</f>
        <v>61021694.438171051</v>
      </c>
    </row>
    <row r="1692" spans="2:12" x14ac:dyDescent="0.3">
      <c r="B1692" s="1">
        <v>42964</v>
      </c>
      <c r="C1692" s="46">
        <f>VLOOKUP(시뮬레이션!B1692,시뮬레이션!$K:$Q,6,0)</f>
        <v>343.26251144633227</v>
      </c>
      <c r="D1692" s="46">
        <f>VLOOKUP(시뮬레이션!B1692,시뮬레이션!$K:$Q,7,0)</f>
        <v>37.506361352450995</v>
      </c>
      <c r="F1692" s="5">
        <f t="shared" si="85"/>
        <v>42964</v>
      </c>
      <c r="G1692" s="7">
        <f>C1692*시뮬레이션!D1692*시뮬레이션!F1692</f>
        <v>56652675.119073696</v>
      </c>
      <c r="H1692" s="2">
        <f>D1692*시뮬레이션!E1692*시뮬레이션!D1692</f>
        <v>2988667.3702536244</v>
      </c>
      <c r="J1692" s="5">
        <f t="shared" si="86"/>
        <v>42964</v>
      </c>
      <c r="K1692" s="2">
        <f t="shared" si="87"/>
        <v>59641342.489327319</v>
      </c>
      <c r="L1692" s="2">
        <f>$C$2*시뮬레이션!F1692*시뮬레이션!D1692</f>
        <v>59248832.672050633</v>
      </c>
    </row>
    <row r="1693" spans="2:12" x14ac:dyDescent="0.3">
      <c r="B1693" s="1">
        <v>42965</v>
      </c>
      <c r="C1693" s="46">
        <f>VLOOKUP(시뮬레이션!B1693,시뮬레이션!$K:$Q,6,0)</f>
        <v>343.26251144633227</v>
      </c>
      <c r="D1693" s="46">
        <f>VLOOKUP(시뮬레이션!B1693,시뮬레이션!$K:$Q,7,0)</f>
        <v>37.506361352450995</v>
      </c>
      <c r="F1693" s="5">
        <f t="shared" si="85"/>
        <v>42965</v>
      </c>
      <c r="G1693" s="7">
        <f>C1693*시뮬레이션!D1693*시뮬레이션!F1693</f>
        <v>56943116.051996149</v>
      </c>
      <c r="H1693" s="2">
        <f>D1693*시뮬레이션!E1693*시뮬레이션!D1693</f>
        <v>3020892.3757714792</v>
      </c>
      <c r="J1693" s="5">
        <f t="shared" si="86"/>
        <v>42965</v>
      </c>
      <c r="K1693" s="2">
        <f t="shared" si="87"/>
        <v>59964008.427767627</v>
      </c>
      <c r="L1693" s="2">
        <f>$C$2*시뮬레이션!F1693*시뮬레이션!D1693</f>
        <v>59552583.31047447</v>
      </c>
    </row>
    <row r="1694" spans="2:12" x14ac:dyDescent="0.3">
      <c r="B1694" s="1">
        <v>42966</v>
      </c>
      <c r="C1694" s="46">
        <f>VLOOKUP(시뮬레이션!B1694,시뮬레이션!$K:$Q,6,0)</f>
        <v>343.26251144633227</v>
      </c>
      <c r="D1694" s="46">
        <f>VLOOKUP(시뮬레이션!B1694,시뮬레이션!$K:$Q,7,0)</f>
        <v>37.506361352450995</v>
      </c>
      <c r="F1694" s="5">
        <f t="shared" si="85"/>
        <v>42966</v>
      </c>
      <c r="G1694" s="7">
        <f>C1694*시뮬레이션!D1694*시뮬레이션!F1694</f>
        <v>56943116.051996149</v>
      </c>
      <c r="H1694" s="2">
        <f>D1694*시뮬레이션!E1694*시뮬레이션!D1694</f>
        <v>3020892.3757714792</v>
      </c>
      <c r="J1694" s="5">
        <f t="shared" si="86"/>
        <v>42966</v>
      </c>
      <c r="K1694" s="2">
        <f t="shared" si="87"/>
        <v>59964008.427767627</v>
      </c>
      <c r="L1694" s="2">
        <f>$C$2*시뮬레이션!F1694*시뮬레이션!D1694</f>
        <v>59552583.31047447</v>
      </c>
    </row>
    <row r="1695" spans="2:12" x14ac:dyDescent="0.3">
      <c r="B1695" s="1">
        <v>42967</v>
      </c>
      <c r="C1695" s="46">
        <f>VLOOKUP(시뮬레이션!B1695,시뮬레이션!$K:$Q,6,0)</f>
        <v>343.26251144633227</v>
      </c>
      <c r="D1695" s="46">
        <f>VLOOKUP(시뮬레이션!B1695,시뮬레이션!$K:$Q,7,0)</f>
        <v>37.506361352450995</v>
      </c>
      <c r="F1695" s="5">
        <f t="shared" si="85"/>
        <v>42967</v>
      </c>
      <c r="G1695" s="7">
        <f>C1695*시뮬레이션!D1695*시뮬레이션!F1695</f>
        <v>56943116.051996149</v>
      </c>
      <c r="H1695" s="2">
        <f>D1695*시뮬레이션!E1695*시뮬레이션!D1695</f>
        <v>3020892.3757714792</v>
      </c>
      <c r="J1695" s="5">
        <f t="shared" si="86"/>
        <v>42967</v>
      </c>
      <c r="K1695" s="2">
        <f t="shared" si="87"/>
        <v>59964008.427767627</v>
      </c>
      <c r="L1695" s="2">
        <f>$C$2*시뮬레이션!F1695*시뮬레이션!D1695</f>
        <v>59552583.31047447</v>
      </c>
    </row>
    <row r="1696" spans="2:12" x14ac:dyDescent="0.3">
      <c r="B1696" s="1">
        <v>42968</v>
      </c>
      <c r="C1696" s="46">
        <f>VLOOKUP(시뮬레이션!B1696,시뮬레이션!$K:$Q,6,0)</f>
        <v>343.26251144633227</v>
      </c>
      <c r="D1696" s="46">
        <f>VLOOKUP(시뮬레이션!B1696,시뮬레이션!$K:$Q,7,0)</f>
        <v>37.506361352450995</v>
      </c>
      <c r="F1696" s="5">
        <f t="shared" si="85"/>
        <v>42968</v>
      </c>
      <c r="G1696" s="7">
        <f>C1696*시뮬레이션!D1696*시뮬레이션!F1696</f>
        <v>56406107.597526722</v>
      </c>
      <c r="H1696" s="2">
        <f>D1696*시뮬레이션!E1696*시뮬레이션!D1696</f>
        <v>3001242.3509526951</v>
      </c>
      <c r="J1696" s="5">
        <f t="shared" si="86"/>
        <v>42968</v>
      </c>
      <c r="K1696" s="2">
        <f t="shared" si="87"/>
        <v>59407349.948479414</v>
      </c>
      <c r="L1696" s="2">
        <f>$C$2*시뮬레이션!F1696*시뮬레이션!D1696</f>
        <v>58990965.981805325</v>
      </c>
    </row>
    <row r="1697" spans="2:12" x14ac:dyDescent="0.3">
      <c r="B1697" s="1">
        <v>42969</v>
      </c>
      <c r="C1697" s="46">
        <f>VLOOKUP(시뮬레이션!B1697,시뮬레이션!$K:$Q,6,0)</f>
        <v>343.26251144633227</v>
      </c>
      <c r="D1697" s="46">
        <f>VLOOKUP(시뮬레이션!B1697,시뮬레이션!$K:$Q,7,0)</f>
        <v>37.506361352450995</v>
      </c>
      <c r="F1697" s="5">
        <f t="shared" si="85"/>
        <v>42969</v>
      </c>
      <c r="G1697" s="7">
        <f>C1697*시뮬레이션!D1697*시뮬레이션!F1697</f>
        <v>57079899.297557294</v>
      </c>
      <c r="H1697" s="2">
        <f>D1697*시뮬레이션!E1697*시뮬레이션!D1697</f>
        <v>3040459.5057885121</v>
      </c>
      <c r="J1697" s="5">
        <f t="shared" si="86"/>
        <v>42969</v>
      </c>
      <c r="K1697" s="2">
        <f t="shared" si="87"/>
        <v>60120358.803345807</v>
      </c>
      <c r="L1697" s="2">
        <f>$C$2*시뮬레이션!F1697*시뮬레이션!D1697</f>
        <v>59695634.765883386</v>
      </c>
    </row>
    <row r="1698" spans="2:12" x14ac:dyDescent="0.3">
      <c r="B1698" s="1">
        <v>42970</v>
      </c>
      <c r="C1698" s="46">
        <f>VLOOKUP(시뮬레이션!B1698,시뮬레이션!$K:$Q,6,0)</f>
        <v>343.26251144633227</v>
      </c>
      <c r="D1698" s="46">
        <f>VLOOKUP(시뮬레이션!B1698,시뮬레이션!$K:$Q,7,0)</f>
        <v>37.506361352450995</v>
      </c>
      <c r="F1698" s="5">
        <f t="shared" si="85"/>
        <v>42970</v>
      </c>
      <c r="G1698" s="7">
        <f>C1698*시뮬레이션!D1698*시뮬레이션!F1698</f>
        <v>57215059.254701793</v>
      </c>
      <c r="H1698" s="2">
        <f>D1698*시뮬레이션!E1698*시뮬레이션!D1698</f>
        <v>3044609.2048030444</v>
      </c>
      <c r="J1698" s="5">
        <f t="shared" si="86"/>
        <v>42970</v>
      </c>
      <c r="K1698" s="2">
        <f t="shared" si="87"/>
        <v>60259668.459504835</v>
      </c>
      <c r="L1698" s="2">
        <f>$C$2*시뮬레이션!F1698*시뮬레이션!D1698</f>
        <v>59836988.544288114</v>
      </c>
    </row>
    <row r="1699" spans="2:12" x14ac:dyDescent="0.3">
      <c r="B1699" s="1">
        <v>42971</v>
      </c>
      <c r="C1699" s="46">
        <f>VLOOKUP(시뮬레이션!B1699,시뮬레이션!$K:$Q,6,0)</f>
        <v>343.26251144633227</v>
      </c>
      <c r="D1699" s="46">
        <f>VLOOKUP(시뮬레이션!B1699,시뮬레이션!$K:$Q,7,0)</f>
        <v>37.506361352450995</v>
      </c>
      <c r="F1699" s="5">
        <f t="shared" si="85"/>
        <v>42971</v>
      </c>
      <c r="G1699" s="7">
        <f>C1699*시뮬레이션!D1699*시뮬레이션!F1699</f>
        <v>57023120.760432713</v>
      </c>
      <c r="H1699" s="2">
        <f>D1699*시뮬레이션!E1699*시뮬레이션!D1699</f>
        <v>3025754.4969265969</v>
      </c>
      <c r="J1699" s="5">
        <f t="shared" si="86"/>
        <v>42971</v>
      </c>
      <c r="K1699" s="2">
        <f t="shared" si="87"/>
        <v>60048875.257359311</v>
      </c>
      <c r="L1699" s="2">
        <f>$C$2*시뮬레이션!F1699*시뮬레이션!D1699</f>
        <v>59636254.303471193</v>
      </c>
    </row>
    <row r="1700" spans="2:12" x14ac:dyDescent="0.3">
      <c r="B1700" s="1">
        <v>42972</v>
      </c>
      <c r="C1700" s="46">
        <f>VLOOKUP(시뮬레이션!B1700,시뮬레이션!$K:$Q,6,0)</f>
        <v>343.26251144633227</v>
      </c>
      <c r="D1700" s="46">
        <f>VLOOKUP(시뮬레이션!B1700,시뮬레이션!$K:$Q,7,0)</f>
        <v>37.506361352450995</v>
      </c>
      <c r="F1700" s="5">
        <f t="shared" si="85"/>
        <v>42972</v>
      </c>
      <c r="G1700" s="7">
        <f>C1700*시뮬레이션!D1700*시뮬레이션!F1700</f>
        <v>56783466.030972518</v>
      </c>
      <c r="H1700" s="2">
        <f>D1700*시뮬레이션!E1700*시뮬레이션!D1700</f>
        <v>2976995.1500325957</v>
      </c>
      <c r="J1700" s="5">
        <f t="shared" si="86"/>
        <v>42972</v>
      </c>
      <c r="K1700" s="2">
        <f t="shared" si="87"/>
        <v>59760461.181005113</v>
      </c>
      <c r="L1700" s="2">
        <f>$C$2*시뮬레이션!F1700*시뮬레이션!D1700</f>
        <v>59385617.18995434</v>
      </c>
    </row>
    <row r="1701" spans="2:12" x14ac:dyDescent="0.3">
      <c r="B1701" s="1">
        <v>42973</v>
      </c>
      <c r="C1701" s="46">
        <f>VLOOKUP(시뮬레이션!B1701,시뮬레이션!$K:$Q,6,0)</f>
        <v>343.26251144633227</v>
      </c>
      <c r="D1701" s="46">
        <f>VLOOKUP(시뮬레이션!B1701,시뮬레이션!$K:$Q,7,0)</f>
        <v>37.506361352450995</v>
      </c>
      <c r="F1701" s="5">
        <f t="shared" si="85"/>
        <v>42973</v>
      </c>
      <c r="G1701" s="7">
        <f>C1701*시뮬레이션!D1701*시뮬레이션!F1701</f>
        <v>56783466.030972518</v>
      </c>
      <c r="H1701" s="2">
        <f>D1701*시뮬레이션!E1701*시뮬레이션!D1701</f>
        <v>2976995.1500325957</v>
      </c>
      <c r="J1701" s="5">
        <f t="shared" si="86"/>
        <v>42973</v>
      </c>
      <c r="K1701" s="2">
        <f t="shared" si="87"/>
        <v>59760461.181005113</v>
      </c>
      <c r="L1701" s="2">
        <f>$C$2*시뮬레이션!F1701*시뮬레이션!D1701</f>
        <v>59385617.18995434</v>
      </c>
    </row>
    <row r="1702" spans="2:12" x14ac:dyDescent="0.3">
      <c r="B1702" s="1">
        <v>42974</v>
      </c>
      <c r="C1702" s="46">
        <f>VLOOKUP(시뮬레이션!B1702,시뮬레이션!$K:$Q,6,0)</f>
        <v>343.26251144633227</v>
      </c>
      <c r="D1702" s="46">
        <f>VLOOKUP(시뮬레이션!B1702,시뮬레이션!$K:$Q,7,0)</f>
        <v>37.506361352450995</v>
      </c>
      <c r="F1702" s="5">
        <f t="shared" si="85"/>
        <v>42974</v>
      </c>
      <c r="G1702" s="7">
        <f>C1702*시뮬레이션!D1702*시뮬레이션!F1702</f>
        <v>56783466.030972518</v>
      </c>
      <c r="H1702" s="2">
        <f>D1702*시뮬레이션!E1702*시뮬레이션!D1702</f>
        <v>2976995.1500325957</v>
      </c>
      <c r="J1702" s="5">
        <f t="shared" si="86"/>
        <v>42974</v>
      </c>
      <c r="K1702" s="2">
        <f t="shared" si="87"/>
        <v>59760461.181005113</v>
      </c>
      <c r="L1702" s="2">
        <f>$C$2*시뮬레이션!F1702*시뮬레이션!D1702</f>
        <v>59385617.18995434</v>
      </c>
    </row>
    <row r="1703" spans="2:12" x14ac:dyDescent="0.3">
      <c r="B1703" s="1">
        <v>42975</v>
      </c>
      <c r="C1703" s="46">
        <f>VLOOKUP(시뮬레이션!B1703,시뮬레이션!$K:$Q,6,0)</f>
        <v>343.26251144633227</v>
      </c>
      <c r="D1703" s="46">
        <f>VLOOKUP(시뮬레이션!B1703,시뮬레이션!$K:$Q,7,0)</f>
        <v>37.506361352450995</v>
      </c>
      <c r="F1703" s="5">
        <f t="shared" si="85"/>
        <v>42975</v>
      </c>
      <c r="G1703" s="7">
        <f>C1703*시뮬레이션!D1703*시뮬레이션!F1703</f>
        <v>56527475.610223822</v>
      </c>
      <c r="H1703" s="2">
        <f>D1703*시뮬레이션!E1703*시뮬레이션!D1703</f>
        <v>2946764.8912172369</v>
      </c>
      <c r="J1703" s="5">
        <f t="shared" si="86"/>
        <v>42975</v>
      </c>
      <c r="K1703" s="2">
        <f t="shared" si="87"/>
        <v>59474240.501441061</v>
      </c>
      <c r="L1703" s="2">
        <f>$C$2*시뮬레이션!F1703*시뮬레이션!D1703</f>
        <v>59117895.78804864</v>
      </c>
    </row>
    <row r="1704" spans="2:12" x14ac:dyDescent="0.3">
      <c r="B1704" s="1">
        <v>42976</v>
      </c>
      <c r="C1704" s="46">
        <f>VLOOKUP(시뮬레이션!B1704,시뮬레이션!$K:$Q,6,0)</f>
        <v>343.26251144633227</v>
      </c>
      <c r="D1704" s="46">
        <f>VLOOKUP(시뮬레이션!B1704,시뮬레이션!$K:$Q,7,0)</f>
        <v>37.506361352450995</v>
      </c>
      <c r="F1704" s="5">
        <f t="shared" si="85"/>
        <v>42976</v>
      </c>
      <c r="G1704" s="7">
        <f>C1704*시뮬레이션!D1704*시뮬레이션!F1704</f>
        <v>56934343.978516147</v>
      </c>
      <c r="H1704" s="2">
        <f>D1704*시뮬레이션!E1704*시뮬레이션!D1704</f>
        <v>2963239.9471084452</v>
      </c>
      <c r="J1704" s="5">
        <f t="shared" si="86"/>
        <v>42976</v>
      </c>
      <c r="K1704" s="2">
        <f t="shared" si="87"/>
        <v>59897583.925624594</v>
      </c>
      <c r="L1704" s="2">
        <f>$C$2*시뮬레이션!F1704*시뮬레이션!D1704</f>
        <v>59543409.249184139</v>
      </c>
    </row>
    <row r="1705" spans="2:12" x14ac:dyDescent="0.3">
      <c r="B1705" s="1">
        <v>42977</v>
      </c>
      <c r="C1705" s="46">
        <f>VLOOKUP(시뮬레이션!B1705,시뮬레이션!$K:$Q,6,0)</f>
        <v>343.26251144633227</v>
      </c>
      <c r="D1705" s="46">
        <f>VLOOKUP(시뮬레이션!B1705,시뮬레이션!$K:$Q,7,0)</f>
        <v>37.506361352450995</v>
      </c>
      <c r="F1705" s="5">
        <f t="shared" si="85"/>
        <v>42977</v>
      </c>
      <c r="G1705" s="7">
        <f>C1705*시뮬레이션!D1705*시뮬레이션!F1705</f>
        <v>57803312.85461127</v>
      </c>
      <c r="H1705" s="2">
        <f>D1705*시뮬레이션!E1705*시뮬레이션!D1705</f>
        <v>2997015.2574443049</v>
      </c>
      <c r="J1705" s="5">
        <f t="shared" si="86"/>
        <v>42977</v>
      </c>
      <c r="K1705" s="2">
        <f t="shared" si="87"/>
        <v>60800328.112055577</v>
      </c>
      <c r="L1705" s="2">
        <f>$C$2*시뮬레이션!F1705*시뮬레이션!D1705</f>
        <v>60452199.37125282</v>
      </c>
    </row>
    <row r="1706" spans="2:12" x14ac:dyDescent="0.3">
      <c r="B1706" s="1">
        <v>42978</v>
      </c>
      <c r="C1706" s="46">
        <f>VLOOKUP(시뮬레이션!B1706,시뮬레이션!$K:$Q,6,0)</f>
        <v>343.26251144633227</v>
      </c>
      <c r="D1706" s="46">
        <f>VLOOKUP(시뮬레이션!B1706,시뮬레이션!$K:$Q,7,0)</f>
        <v>37.506361352450995</v>
      </c>
      <c r="F1706" s="5">
        <f t="shared" si="85"/>
        <v>42978</v>
      </c>
      <c r="G1706" s="7">
        <f>C1706*시뮬레이션!D1706*시뮬레이션!F1706</f>
        <v>58532866.004944995</v>
      </c>
      <c r="H1706" s="2">
        <f>D1706*시뮬레이션!E1706*시뮬레이션!D1706</f>
        <v>3047266.0147923976</v>
      </c>
      <c r="J1706" s="5">
        <f t="shared" si="86"/>
        <v>42978</v>
      </c>
      <c r="K1706" s="2">
        <f t="shared" si="87"/>
        <v>61580132.019737393</v>
      </c>
      <c r="L1706" s="2">
        <f>$C$2*시뮬레이션!F1706*시뮬레이션!D1706</f>
        <v>61215184.922043465</v>
      </c>
    </row>
    <row r="1707" spans="2:12" x14ac:dyDescent="0.3">
      <c r="B1707" s="1">
        <v>42979</v>
      </c>
      <c r="C1707" s="46">
        <f>VLOOKUP(시뮬레이션!B1707,시뮬레이션!$K:$Q,6,0)</f>
        <v>343.26251144633227</v>
      </c>
      <c r="D1707" s="46">
        <f>VLOOKUP(시뮬레이션!B1707,시뮬레이션!$K:$Q,7,0)</f>
        <v>37.506361352450995</v>
      </c>
      <c r="F1707" s="5">
        <f t="shared" si="85"/>
        <v>42979</v>
      </c>
      <c r="G1707" s="7">
        <f>C1707*시뮬레이션!D1707*시뮬레이션!F1707</f>
        <v>58553629.610999867</v>
      </c>
      <c r="H1707" s="2">
        <f>D1707*시뮬레이션!E1707*시뮬레이션!D1707</f>
        <v>3043523.4451034055</v>
      </c>
      <c r="J1707" s="5">
        <f t="shared" si="86"/>
        <v>42979</v>
      </c>
      <c r="K1707" s="2">
        <f t="shared" si="87"/>
        <v>61597153.056103274</v>
      </c>
      <c r="L1707" s="2">
        <f>$C$2*시뮬레이션!F1707*시뮬레이션!D1707</f>
        <v>61236900.038200438</v>
      </c>
    </row>
    <row r="1708" spans="2:12" x14ac:dyDescent="0.3">
      <c r="B1708" s="1">
        <v>42980</v>
      </c>
      <c r="C1708" s="46">
        <f>VLOOKUP(시뮬레이션!B1708,시뮬레이션!$K:$Q,6,0)</f>
        <v>343.26251144633227</v>
      </c>
      <c r="D1708" s="46">
        <f>VLOOKUP(시뮬레이션!B1708,시뮬레이션!$K:$Q,7,0)</f>
        <v>37.506361352450995</v>
      </c>
      <c r="F1708" s="5">
        <f t="shared" si="85"/>
        <v>42980</v>
      </c>
      <c r="G1708" s="7">
        <f>C1708*시뮬레이션!D1708*시뮬레이션!F1708</f>
        <v>58553629.610999867</v>
      </c>
      <c r="H1708" s="2">
        <f>D1708*시뮬레이션!E1708*시뮬레이션!D1708</f>
        <v>3043523.4451034055</v>
      </c>
      <c r="J1708" s="5">
        <f t="shared" si="86"/>
        <v>42980</v>
      </c>
      <c r="K1708" s="2">
        <f t="shared" si="87"/>
        <v>61597153.056103274</v>
      </c>
      <c r="L1708" s="2">
        <f>$C$2*시뮬레이션!F1708*시뮬레이션!D1708</f>
        <v>61236900.038200438</v>
      </c>
    </row>
    <row r="1709" spans="2:12" x14ac:dyDescent="0.3">
      <c r="B1709" s="1">
        <v>42981</v>
      </c>
      <c r="C1709" s="46">
        <f>VLOOKUP(시뮬레이션!B1709,시뮬레이션!$K:$Q,6,0)</f>
        <v>343.26251144633227</v>
      </c>
      <c r="D1709" s="46">
        <f>VLOOKUP(시뮬레이션!B1709,시뮬레이션!$K:$Q,7,0)</f>
        <v>37.506361352450995</v>
      </c>
      <c r="F1709" s="5">
        <f t="shared" si="85"/>
        <v>42981</v>
      </c>
      <c r="G1709" s="7">
        <f>C1709*시뮬레이션!D1709*시뮬레이션!F1709</f>
        <v>58553629.610999867</v>
      </c>
      <c r="H1709" s="2">
        <f>D1709*시뮬레이션!E1709*시뮬레이션!D1709</f>
        <v>3043523.4451034055</v>
      </c>
      <c r="J1709" s="5">
        <f t="shared" si="86"/>
        <v>42981</v>
      </c>
      <c r="K1709" s="2">
        <f t="shared" si="87"/>
        <v>61597153.056103274</v>
      </c>
      <c r="L1709" s="2">
        <f>$C$2*시뮬레이션!F1709*시뮬레이션!D1709</f>
        <v>61236900.038200438</v>
      </c>
    </row>
    <row r="1710" spans="2:12" x14ac:dyDescent="0.3">
      <c r="B1710" s="1">
        <v>42982</v>
      </c>
      <c r="C1710" s="46">
        <f>VLOOKUP(시뮬레이션!B1710,시뮬레이션!$K:$Q,6,0)</f>
        <v>343.26251144633227</v>
      </c>
      <c r="D1710" s="46">
        <f>VLOOKUP(시뮬레이션!B1710,시뮬레이션!$K:$Q,7,0)</f>
        <v>37.506361352450995</v>
      </c>
      <c r="F1710" s="5">
        <f t="shared" si="85"/>
        <v>42982</v>
      </c>
      <c r="G1710" s="7">
        <f>C1710*시뮬레이션!D1710*시뮬레이션!F1710</f>
        <v>59064650.690515228</v>
      </c>
      <c r="H1710" s="2">
        <f>D1710*시뮬레이션!E1710*시뮬레이션!D1710</f>
        <v>3070085.4985026512</v>
      </c>
      <c r="J1710" s="5">
        <f t="shared" si="86"/>
        <v>42982</v>
      </c>
      <c r="K1710" s="2">
        <f t="shared" si="87"/>
        <v>62134736.189017877</v>
      </c>
      <c r="L1710" s="2">
        <f>$C$2*시뮬레이션!F1710*시뮬레이션!D1710</f>
        <v>61771339.098111704</v>
      </c>
    </row>
    <row r="1711" spans="2:12" x14ac:dyDescent="0.3">
      <c r="B1711" s="1">
        <v>42983</v>
      </c>
      <c r="C1711" s="46">
        <f>VLOOKUP(시뮬레이션!B1711,시뮬레이션!$K:$Q,6,0)</f>
        <v>343.26251144633227</v>
      </c>
      <c r="D1711" s="46">
        <f>VLOOKUP(시뮬레이션!B1711,시뮬레이션!$K:$Q,7,0)</f>
        <v>37.506361352450995</v>
      </c>
      <c r="F1711" s="5">
        <f t="shared" si="85"/>
        <v>42983</v>
      </c>
      <c r="G1711" s="7">
        <f>C1711*시뮬레이션!D1711*시뮬레이션!F1711</f>
        <v>58185277.012804396</v>
      </c>
      <c r="H1711" s="2">
        <f>D1711*시뮬레이션!E1711*시뮬레이션!D1711</f>
        <v>3016687.4479366108</v>
      </c>
      <c r="J1711" s="5">
        <f t="shared" si="86"/>
        <v>42983</v>
      </c>
      <c r="K1711" s="2">
        <f t="shared" si="87"/>
        <v>61201964.460741006</v>
      </c>
      <c r="L1711" s="2">
        <f>$C$2*시뮬레이션!F1711*시뮬레이션!D1711</f>
        <v>60851667.36544618</v>
      </c>
    </row>
    <row r="1712" spans="2:12" x14ac:dyDescent="0.3">
      <c r="B1712" s="1">
        <v>42984</v>
      </c>
      <c r="C1712" s="46">
        <f>VLOOKUP(시뮬레이션!B1712,시뮬레이션!$K:$Q,6,0)</f>
        <v>343.26251144633227</v>
      </c>
      <c r="D1712" s="46">
        <f>VLOOKUP(시뮬레이션!B1712,시뮬레이션!$K:$Q,7,0)</f>
        <v>37.506361352450995</v>
      </c>
      <c r="F1712" s="5">
        <f t="shared" si="85"/>
        <v>42984</v>
      </c>
      <c r="G1712" s="7">
        <f>C1712*시뮬레이션!D1712*시뮬레이션!F1712</f>
        <v>58498622.823328122</v>
      </c>
      <c r="H1712" s="2">
        <f>D1712*시뮬레이션!E1712*시뮬레이션!D1712</f>
        <v>3042986.7991624647</v>
      </c>
      <c r="J1712" s="5">
        <f t="shared" si="86"/>
        <v>42984</v>
      </c>
      <c r="K1712" s="2">
        <f t="shared" si="87"/>
        <v>61541609.622490585</v>
      </c>
      <c r="L1712" s="2">
        <f>$C$2*시뮬레이션!F1712*시뮬레이션!D1712</f>
        <v>61179372.517183281</v>
      </c>
    </row>
    <row r="1713" spans="2:12" x14ac:dyDescent="0.3">
      <c r="B1713" s="1">
        <v>42985</v>
      </c>
      <c r="C1713" s="46">
        <f>VLOOKUP(시뮬레이션!B1713,시뮬레이션!$K:$Q,6,0)</f>
        <v>343.26251144633227</v>
      </c>
      <c r="D1713" s="46">
        <f>VLOOKUP(시뮬레이션!B1713,시뮬레이션!$K:$Q,7,0)</f>
        <v>37.506361352450995</v>
      </c>
      <c r="F1713" s="5">
        <f t="shared" si="85"/>
        <v>42985</v>
      </c>
      <c r="G1713" s="7">
        <f>C1713*시뮬레이션!D1713*시뮬레이션!F1713</f>
        <v>58285196.953998797</v>
      </c>
      <c r="H1713" s="2">
        <f>D1713*시뮬레이션!E1713*시뮬레이션!D1713</f>
        <v>3026017.5248778998</v>
      </c>
      <c r="J1713" s="5">
        <f t="shared" si="86"/>
        <v>42985</v>
      </c>
      <c r="K1713" s="2">
        <f t="shared" si="87"/>
        <v>61311214.478876695</v>
      </c>
      <c r="L1713" s="2">
        <f>$C$2*시뮬레이션!F1713*시뮬레이션!D1713</f>
        <v>60956166.223866992</v>
      </c>
    </row>
    <row r="1714" spans="2:12" x14ac:dyDescent="0.3">
      <c r="B1714" s="1">
        <v>42986</v>
      </c>
      <c r="C1714" s="46">
        <f>VLOOKUP(시뮬레이션!B1714,시뮬레이션!$K:$Q,6,0)</f>
        <v>343.26251144633227</v>
      </c>
      <c r="D1714" s="46">
        <f>VLOOKUP(시뮬레이션!B1714,시뮬레이션!$K:$Q,7,0)</f>
        <v>37.506361352450995</v>
      </c>
      <c r="F1714" s="5">
        <f t="shared" si="85"/>
        <v>42986</v>
      </c>
      <c r="G1714" s="7">
        <f>C1714*시뮬레이션!D1714*시뮬레이션!F1714</f>
        <v>57486752.219036579</v>
      </c>
      <c r="H1714" s="2">
        <f>D1714*시뮬레이션!E1714*시뮬레이션!D1714</f>
        <v>2986889.4300691881</v>
      </c>
      <c r="J1714" s="5">
        <f t="shared" si="86"/>
        <v>42986</v>
      </c>
      <c r="K1714" s="2">
        <f t="shared" si="87"/>
        <v>60473641.649105765</v>
      </c>
      <c r="L1714" s="2">
        <f>$C$2*시뮬레이션!F1714*시뮬레이션!D1714</f>
        <v>60121132.072342366</v>
      </c>
    </row>
    <row r="1715" spans="2:12" x14ac:dyDescent="0.3">
      <c r="B1715" s="1">
        <v>42987</v>
      </c>
      <c r="C1715" s="46">
        <f>VLOOKUP(시뮬레이션!B1715,시뮬레이션!$K:$Q,6,0)</f>
        <v>343.26251144633227</v>
      </c>
      <c r="D1715" s="46">
        <f>VLOOKUP(시뮬레이션!B1715,시뮬레이션!$K:$Q,7,0)</f>
        <v>37.506361352450995</v>
      </c>
      <c r="F1715" s="5">
        <f t="shared" si="85"/>
        <v>42987</v>
      </c>
      <c r="G1715" s="7">
        <f>C1715*시뮬레이션!D1715*시뮬레이션!F1715</f>
        <v>57486752.219036579</v>
      </c>
      <c r="H1715" s="2">
        <f>D1715*시뮬레이션!E1715*시뮬레이션!D1715</f>
        <v>2986889.4300691881</v>
      </c>
      <c r="J1715" s="5">
        <f t="shared" si="86"/>
        <v>42987</v>
      </c>
      <c r="K1715" s="2">
        <f t="shared" si="87"/>
        <v>60473641.649105765</v>
      </c>
      <c r="L1715" s="2">
        <f>$C$2*시뮬레이션!F1715*시뮬레이션!D1715</f>
        <v>60121132.072342366</v>
      </c>
    </row>
    <row r="1716" spans="2:12" x14ac:dyDescent="0.3">
      <c r="B1716" s="1">
        <v>42988</v>
      </c>
      <c r="C1716" s="46">
        <f>VLOOKUP(시뮬레이션!B1716,시뮬레이션!$K:$Q,6,0)</f>
        <v>343.26251144633227</v>
      </c>
      <c r="D1716" s="46">
        <f>VLOOKUP(시뮬레이션!B1716,시뮬레이션!$K:$Q,7,0)</f>
        <v>37.506361352450995</v>
      </c>
      <c r="F1716" s="5">
        <f t="shared" si="85"/>
        <v>42988</v>
      </c>
      <c r="G1716" s="7">
        <f>C1716*시뮬레이션!D1716*시뮬레이션!F1716</f>
        <v>57486752.219036579</v>
      </c>
      <c r="H1716" s="2">
        <f>D1716*시뮬레이션!E1716*시뮬레이션!D1716</f>
        <v>2986889.4300691881</v>
      </c>
      <c r="J1716" s="5">
        <f t="shared" si="86"/>
        <v>42988</v>
      </c>
      <c r="K1716" s="2">
        <f t="shared" si="87"/>
        <v>60473641.649105765</v>
      </c>
      <c r="L1716" s="2">
        <f>$C$2*시뮬레이션!F1716*시뮬레이션!D1716</f>
        <v>60121132.072342366</v>
      </c>
    </row>
    <row r="1717" spans="2:12" x14ac:dyDescent="0.3">
      <c r="B1717" s="1">
        <v>42989</v>
      </c>
      <c r="C1717" s="46">
        <f>VLOOKUP(시뮬레이션!B1717,시뮬레이션!$K:$Q,6,0)</f>
        <v>343.26251144633227</v>
      </c>
      <c r="D1717" s="46">
        <f>VLOOKUP(시뮬레이션!B1717,시뮬레이션!$K:$Q,7,0)</f>
        <v>37.506361352450995</v>
      </c>
      <c r="F1717" s="5">
        <f t="shared" si="85"/>
        <v>42989</v>
      </c>
      <c r="G1717" s="7">
        <f>C1717*시뮬레이션!D1717*시뮬레이션!F1717</f>
        <v>58823492.814517401</v>
      </c>
      <c r="H1717" s="2">
        <f>D1717*시뮬레이션!E1717*시뮬레이션!D1717</f>
        <v>3053365.7990477979</v>
      </c>
      <c r="J1717" s="5">
        <f t="shared" si="86"/>
        <v>42989</v>
      </c>
      <c r="K1717" s="2">
        <f t="shared" si="87"/>
        <v>61876858.613565199</v>
      </c>
      <c r="L1717" s="2">
        <f>$C$2*시뮬레이션!F1717*시뮬레이션!D1717</f>
        <v>61519129.955074571</v>
      </c>
    </row>
    <row r="1718" spans="2:12" x14ac:dyDescent="0.3">
      <c r="B1718" s="1">
        <v>42990</v>
      </c>
      <c r="C1718" s="46">
        <f>VLOOKUP(시뮬레이션!B1718,시뮬레이션!$K:$Q,6,0)</f>
        <v>343.26251144633227</v>
      </c>
      <c r="D1718" s="46">
        <f>VLOOKUP(시뮬레이션!B1718,시뮬레이션!$K:$Q,7,0)</f>
        <v>37.506361352450995</v>
      </c>
      <c r="F1718" s="5">
        <f t="shared" si="85"/>
        <v>42990</v>
      </c>
      <c r="G1718" s="7">
        <f>C1718*시뮬레이션!D1718*시뮬레이션!F1718</f>
        <v>58918061.121527098</v>
      </c>
      <c r="H1718" s="2">
        <f>D1718*시뮬레이션!E1718*시뮬레이션!D1718</f>
        <v>3048960.7893088297</v>
      </c>
      <c r="J1718" s="5">
        <f t="shared" si="86"/>
        <v>42990</v>
      </c>
      <c r="K1718" s="2">
        <f t="shared" si="87"/>
        <v>61967021.910835929</v>
      </c>
      <c r="L1718" s="2">
        <f>$C$2*시뮬레이션!F1718*시뮬레이션!D1718</f>
        <v>61618031.93607229</v>
      </c>
    </row>
    <row r="1719" spans="2:12" x14ac:dyDescent="0.3">
      <c r="B1719" s="1">
        <v>42991</v>
      </c>
      <c r="C1719" s="46">
        <f>VLOOKUP(시뮬레이션!B1719,시뮬레이션!$K:$Q,6,0)</f>
        <v>343.26251144633227</v>
      </c>
      <c r="D1719" s="46">
        <f>VLOOKUP(시뮬레이션!B1719,시뮬레이션!$K:$Q,7,0)</f>
        <v>37.506361352450995</v>
      </c>
      <c r="F1719" s="5">
        <f t="shared" si="85"/>
        <v>42991</v>
      </c>
      <c r="G1719" s="7">
        <f>C1719*시뮬레이션!D1719*시뮬레이션!F1719</f>
        <v>59018602.367867231</v>
      </c>
      <c r="H1719" s="2">
        <f>D1719*시뮬레이션!E1719*시뮬레이션!D1719</f>
        <v>3045410.0373488367</v>
      </c>
      <c r="J1719" s="5">
        <f t="shared" si="86"/>
        <v>42991</v>
      </c>
      <c r="K1719" s="2">
        <f t="shared" si="87"/>
        <v>62064012.405216068</v>
      </c>
      <c r="L1719" s="2">
        <f>$C$2*시뮬레이션!F1719*시뮬레이션!D1719</f>
        <v>61723180.571481392</v>
      </c>
    </row>
    <row r="1720" spans="2:12" x14ac:dyDescent="0.3">
      <c r="B1720" s="1">
        <v>42992</v>
      </c>
      <c r="C1720" s="46">
        <f>VLOOKUP(시뮬레이션!B1720,시뮬레이션!$K:$Q,6,0)</f>
        <v>343.26251144633227</v>
      </c>
      <c r="D1720" s="46">
        <f>VLOOKUP(시뮬레이션!B1720,시뮬레이션!$K:$Q,7,0)</f>
        <v>37.506361352450995</v>
      </c>
      <c r="F1720" s="5">
        <f t="shared" si="85"/>
        <v>42992</v>
      </c>
      <c r="G1720" s="7">
        <f>C1720*시뮬레이션!D1720*시뮬레이션!F1720</f>
        <v>59468916.614077017</v>
      </c>
      <c r="H1720" s="2">
        <f>D1720*시뮬레이션!E1720*시뮬레이션!D1720</f>
        <v>3071784.2438878836</v>
      </c>
      <c r="J1720" s="5">
        <f t="shared" si="86"/>
        <v>42992</v>
      </c>
      <c r="K1720" s="2">
        <f t="shared" si="87"/>
        <v>62540700.857964903</v>
      </c>
      <c r="L1720" s="2">
        <f>$C$2*시뮬레이션!F1720*시뮬레이션!D1720</f>
        <v>62194130.85524904</v>
      </c>
    </row>
    <row r="1721" spans="2:12" x14ac:dyDescent="0.3">
      <c r="B1721" s="1">
        <v>42993</v>
      </c>
      <c r="C1721" s="46">
        <f>VLOOKUP(시뮬레이션!B1721,시뮬레이션!$K:$Q,6,0)</f>
        <v>343.26251144633227</v>
      </c>
      <c r="D1721" s="46">
        <f>VLOOKUP(시뮬레이션!B1721,시뮬레이션!$K:$Q,7,0)</f>
        <v>37.506361352450995</v>
      </c>
      <c r="F1721" s="5">
        <f t="shared" si="85"/>
        <v>42993</v>
      </c>
      <c r="G1721" s="7">
        <f>C1721*시뮬레이션!D1721*시뮬레이션!F1721</f>
        <v>60472184.544937946</v>
      </c>
      <c r="H1721" s="2">
        <f>D1721*시뮬레이션!E1721*시뮬레이션!D1721</f>
        <v>3117939.2722345265</v>
      </c>
      <c r="J1721" s="5">
        <f t="shared" si="86"/>
        <v>42993</v>
      </c>
      <c r="K1721" s="2">
        <f t="shared" si="87"/>
        <v>63590123.817172475</v>
      </c>
      <c r="L1721" s="2">
        <f>$C$2*시뮬레이션!F1721*시뮬레이션!D1721</f>
        <v>63243374.401751943</v>
      </c>
    </row>
    <row r="1722" spans="2:12" x14ac:dyDescent="0.3">
      <c r="B1722" s="1">
        <v>42994</v>
      </c>
      <c r="C1722" s="46">
        <f>VLOOKUP(시뮬레이션!B1722,시뮬레이션!$K:$Q,6,0)</f>
        <v>343.26251144633227</v>
      </c>
      <c r="D1722" s="46">
        <f>VLOOKUP(시뮬레이션!B1722,시뮬레이션!$K:$Q,7,0)</f>
        <v>37.506361352450995</v>
      </c>
      <c r="F1722" s="5">
        <f t="shared" si="85"/>
        <v>42994</v>
      </c>
      <c r="G1722" s="7">
        <f>C1722*시뮬레이션!D1722*시뮬레이션!F1722</f>
        <v>60472184.544937946</v>
      </c>
      <c r="H1722" s="2">
        <f>D1722*시뮬레이션!E1722*시뮬레이션!D1722</f>
        <v>3117939.2722345265</v>
      </c>
      <c r="J1722" s="5">
        <f t="shared" si="86"/>
        <v>42994</v>
      </c>
      <c r="K1722" s="2">
        <f t="shared" si="87"/>
        <v>63590123.817172475</v>
      </c>
      <c r="L1722" s="2">
        <f>$C$2*시뮬레이션!F1722*시뮬레이션!D1722</f>
        <v>63243374.401751943</v>
      </c>
    </row>
    <row r="1723" spans="2:12" x14ac:dyDescent="0.3">
      <c r="B1723" s="1">
        <v>42995</v>
      </c>
      <c r="C1723" s="46">
        <f>VLOOKUP(시뮬레이션!B1723,시뮬레이션!$K:$Q,6,0)</f>
        <v>343.26251144633227</v>
      </c>
      <c r="D1723" s="46">
        <f>VLOOKUP(시뮬레이션!B1723,시뮬레이션!$K:$Q,7,0)</f>
        <v>37.506361352450995</v>
      </c>
      <c r="F1723" s="5">
        <f t="shared" si="85"/>
        <v>42995</v>
      </c>
      <c r="G1723" s="7">
        <f>C1723*시뮬레이션!D1723*시뮬레이션!F1723</f>
        <v>60472184.544937946</v>
      </c>
      <c r="H1723" s="2">
        <f>D1723*시뮬레이션!E1723*시뮬레이션!D1723</f>
        <v>3117939.2722345265</v>
      </c>
      <c r="J1723" s="5">
        <f t="shared" si="86"/>
        <v>42995</v>
      </c>
      <c r="K1723" s="2">
        <f t="shared" si="87"/>
        <v>63590123.817172475</v>
      </c>
      <c r="L1723" s="2">
        <f>$C$2*시뮬레이션!F1723*시뮬레이션!D1723</f>
        <v>63243374.401751943</v>
      </c>
    </row>
    <row r="1724" spans="2:12" x14ac:dyDescent="0.3">
      <c r="B1724" s="1">
        <v>42996</v>
      </c>
      <c r="C1724" s="46">
        <f>VLOOKUP(시뮬레이션!B1724,시뮬레이션!$K:$Q,6,0)</f>
        <v>343.26251144633227</v>
      </c>
      <c r="D1724" s="46">
        <f>VLOOKUP(시뮬레이션!B1724,시뮬레이션!$K:$Q,7,0)</f>
        <v>37.506361352450995</v>
      </c>
      <c r="F1724" s="5">
        <f t="shared" si="85"/>
        <v>42996</v>
      </c>
      <c r="G1724" s="7">
        <f>C1724*시뮬레이션!D1724*시뮬레이션!F1724</f>
        <v>60996881.889434353</v>
      </c>
      <c r="H1724" s="2">
        <f>D1724*시뮬레이션!E1724*시뮬레이션!D1724</f>
        <v>3137410.2188873785</v>
      </c>
      <c r="J1724" s="5">
        <f t="shared" si="86"/>
        <v>42996</v>
      </c>
      <c r="K1724" s="2">
        <f t="shared" si="87"/>
        <v>64134292.108321734</v>
      </c>
      <c r="L1724" s="2">
        <f>$C$2*시뮬레이션!F1724*시뮬레이션!D1724</f>
        <v>63792116.453247249</v>
      </c>
    </row>
    <row r="1725" spans="2:12" x14ac:dyDescent="0.3">
      <c r="B1725" s="1">
        <v>42997</v>
      </c>
      <c r="C1725" s="46">
        <f>VLOOKUP(시뮬레이션!B1725,시뮬레이션!$K:$Q,6,0)</f>
        <v>343.26251144633227</v>
      </c>
      <c r="D1725" s="46">
        <f>VLOOKUP(시뮬레이션!B1725,시뮬레이션!$K:$Q,7,0)</f>
        <v>37.506361352450995</v>
      </c>
      <c r="F1725" s="5">
        <f t="shared" si="85"/>
        <v>42997</v>
      </c>
      <c r="G1725" s="7">
        <f>C1725*시뮬레이션!D1725*시뮬레이션!F1725</f>
        <v>61437354.284547225</v>
      </c>
      <c r="H1725" s="2">
        <f>D1725*시뮬레이션!E1725*시뮬레이션!D1725</f>
        <v>3161010.5489997212</v>
      </c>
      <c r="J1725" s="5">
        <f t="shared" si="86"/>
        <v>42997</v>
      </c>
      <c r="K1725" s="2">
        <f t="shared" si="87"/>
        <v>64598364.833546944</v>
      </c>
      <c r="L1725" s="2">
        <f>$C$2*시뮬레이션!F1725*시뮬레이션!D1725</f>
        <v>64252773.874628447</v>
      </c>
    </row>
    <row r="1726" spans="2:12" x14ac:dyDescent="0.3">
      <c r="B1726" s="1">
        <v>42998</v>
      </c>
      <c r="C1726" s="46">
        <f>VLOOKUP(시뮬레이션!B1726,시뮬레이션!$K:$Q,6,0)</f>
        <v>343.26251144633227</v>
      </c>
      <c r="D1726" s="46">
        <f>VLOOKUP(시뮬레이션!B1726,시뮬레이션!$K:$Q,7,0)</f>
        <v>37.506361352450995</v>
      </c>
      <c r="F1726" s="5">
        <f t="shared" si="85"/>
        <v>42998</v>
      </c>
      <c r="G1726" s="7">
        <f>C1726*시뮬레이션!D1726*시뮬레이션!F1726</f>
        <v>60429992.090081014</v>
      </c>
      <c r="H1726" s="2">
        <f>D1726*시뮬레이션!E1726*시뮬레이션!D1726</f>
        <v>3102067.3207435985</v>
      </c>
      <c r="J1726" s="5">
        <f t="shared" si="86"/>
        <v>42998</v>
      </c>
      <c r="K1726" s="2">
        <f t="shared" si="87"/>
        <v>63532059.410824612</v>
      </c>
      <c r="L1726" s="2">
        <f>$C$2*시뮬레이션!F1726*시뮬레이션!D1726</f>
        <v>63199248.441369891</v>
      </c>
    </row>
    <row r="1727" spans="2:12" x14ac:dyDescent="0.3">
      <c r="B1727" s="1">
        <v>42999</v>
      </c>
      <c r="C1727" s="46">
        <f>VLOOKUP(시뮬레이션!B1727,시뮬레이션!$K:$Q,6,0)</f>
        <v>343.26251144633227</v>
      </c>
      <c r="D1727" s="46">
        <f>VLOOKUP(시뮬레이션!B1727,시뮬레이션!$K:$Q,7,0)</f>
        <v>37.506361352450995</v>
      </c>
      <c r="F1727" s="5">
        <f t="shared" si="85"/>
        <v>42999</v>
      </c>
      <c r="G1727" s="7">
        <f>C1727*시뮬레이션!D1727*시뮬레이션!F1727</f>
        <v>60399724.574871726</v>
      </c>
      <c r="H1727" s="2">
        <f>D1727*시뮬레이션!E1727*시뮬레이션!D1727</f>
        <v>3097274.8404039782</v>
      </c>
      <c r="J1727" s="5">
        <f t="shared" si="86"/>
        <v>42999</v>
      </c>
      <c r="K1727" s="2">
        <f t="shared" si="87"/>
        <v>63496999.415275708</v>
      </c>
      <c r="L1727" s="2">
        <f>$C$2*시뮬레이션!F1727*시뮬레이션!D1727</f>
        <v>63167593.891249098</v>
      </c>
    </row>
    <row r="1728" spans="2:12" x14ac:dyDescent="0.3">
      <c r="B1728" s="1">
        <v>43000</v>
      </c>
      <c r="C1728" s="46">
        <f>VLOOKUP(시뮬레이션!B1728,시뮬레이션!$K:$Q,6,0)</f>
        <v>343.26251144633227</v>
      </c>
      <c r="D1728" s="46">
        <f>VLOOKUP(시뮬레이션!B1728,시뮬레이션!$K:$Q,7,0)</f>
        <v>37.506361352450995</v>
      </c>
      <c r="F1728" s="5">
        <f t="shared" si="85"/>
        <v>43000</v>
      </c>
      <c r="G1728" s="7">
        <f>C1728*시뮬레이션!D1728*시뮬레이션!F1728</f>
        <v>60915915.874334484</v>
      </c>
      <c r="H1728" s="2">
        <f>D1728*시뮬레이션!E1728*시뮬레이션!D1728</f>
        <v>3113816.2189111733</v>
      </c>
      <c r="J1728" s="5">
        <f t="shared" si="86"/>
        <v>43000</v>
      </c>
      <c r="K1728" s="2">
        <f t="shared" si="87"/>
        <v>64029732.093245655</v>
      </c>
      <c r="L1728" s="2">
        <f>$C$2*시뮬레이션!F1728*시뮬레이션!D1728</f>
        <v>63707440.100882731</v>
      </c>
    </row>
    <row r="1729" spans="2:12" x14ac:dyDescent="0.3">
      <c r="B1729" s="1">
        <v>43001</v>
      </c>
      <c r="C1729" s="46">
        <f>VLOOKUP(시뮬레이션!B1729,시뮬레이션!$K:$Q,6,0)</f>
        <v>343.26251144633227</v>
      </c>
      <c r="D1729" s="46">
        <f>VLOOKUP(시뮬레이션!B1729,시뮬레이션!$K:$Q,7,0)</f>
        <v>37.506361352450995</v>
      </c>
      <c r="F1729" s="5">
        <f t="shared" si="85"/>
        <v>43001</v>
      </c>
      <c r="G1729" s="7">
        <f>C1729*시뮬레이션!D1729*시뮬레이션!F1729</f>
        <v>60915915.874334484</v>
      </c>
      <c r="H1729" s="2">
        <f>D1729*시뮬레이션!E1729*시뮬레이션!D1729</f>
        <v>3113816.2189111733</v>
      </c>
      <c r="J1729" s="5">
        <f t="shared" si="86"/>
        <v>43001</v>
      </c>
      <c r="K1729" s="2">
        <f t="shared" si="87"/>
        <v>64029732.093245655</v>
      </c>
      <c r="L1729" s="2">
        <f>$C$2*시뮬레이션!F1729*시뮬레이션!D1729</f>
        <v>63707440.100882731</v>
      </c>
    </row>
    <row r="1730" spans="2:12" x14ac:dyDescent="0.3">
      <c r="B1730" s="1">
        <v>43002</v>
      </c>
      <c r="C1730" s="46">
        <f>VLOOKUP(시뮬레이션!B1730,시뮬레이션!$K:$Q,6,0)</f>
        <v>343.26251144633227</v>
      </c>
      <c r="D1730" s="46">
        <f>VLOOKUP(시뮬레이션!B1730,시뮬레이션!$K:$Q,7,0)</f>
        <v>37.506361352450995</v>
      </c>
      <c r="F1730" s="5">
        <f t="shared" si="85"/>
        <v>43002</v>
      </c>
      <c r="G1730" s="7">
        <f>C1730*시뮬레이션!D1730*시뮬레이션!F1730</f>
        <v>60915915.874334484</v>
      </c>
      <c r="H1730" s="2">
        <f>D1730*시뮬레이션!E1730*시뮬레이션!D1730</f>
        <v>3113816.2189111733</v>
      </c>
      <c r="J1730" s="5">
        <f t="shared" si="86"/>
        <v>43002</v>
      </c>
      <c r="K1730" s="2">
        <f t="shared" si="87"/>
        <v>64029732.093245655</v>
      </c>
      <c r="L1730" s="2">
        <f>$C$2*시뮬레이션!F1730*시뮬레이션!D1730</f>
        <v>63707440.100882731</v>
      </c>
    </row>
    <row r="1731" spans="2:12" x14ac:dyDescent="0.3">
      <c r="B1731" s="1">
        <v>43003</v>
      </c>
      <c r="C1731" s="46">
        <f>VLOOKUP(시뮬레이션!B1731,시뮬레이션!$K:$Q,6,0)</f>
        <v>343.26251144633227</v>
      </c>
      <c r="D1731" s="46">
        <f>VLOOKUP(시뮬레이션!B1731,시뮬레이션!$K:$Q,7,0)</f>
        <v>37.506361352450995</v>
      </c>
      <c r="F1731" s="5">
        <f t="shared" ref="F1731:F1794" si="88">B1731</f>
        <v>43003</v>
      </c>
      <c r="G1731" s="7">
        <f>C1731*시뮬레이션!D1731*시뮬레이션!F1731</f>
        <v>59476042.05728963</v>
      </c>
      <c r="H1731" s="2">
        <f>D1731*시뮬레이션!E1731*시뮬레이션!D1731</f>
        <v>3040836.697536421</v>
      </c>
      <c r="J1731" s="5">
        <f t="shared" ref="J1731:J1794" si="89">B1731</f>
        <v>43003</v>
      </c>
      <c r="K1731" s="2">
        <f t="shared" ref="K1731:K1794" si="90">SUM(G1731:H1731)</f>
        <v>62516878.754826054</v>
      </c>
      <c r="L1731" s="2">
        <f>$C$2*시뮬레이션!F1731*시뮬레이션!D1731</f>
        <v>62201582.828024045</v>
      </c>
    </row>
    <row r="1732" spans="2:12" x14ac:dyDescent="0.3">
      <c r="B1732" s="1">
        <v>43004</v>
      </c>
      <c r="C1732" s="46">
        <f>VLOOKUP(시뮬레이션!B1732,시뮬레이션!$K:$Q,6,0)</f>
        <v>343.26251144633227</v>
      </c>
      <c r="D1732" s="46">
        <f>VLOOKUP(시뮬레이션!B1732,시뮬레이션!$K:$Q,7,0)</f>
        <v>37.506361352450995</v>
      </c>
      <c r="F1732" s="5">
        <f t="shared" si="88"/>
        <v>43004</v>
      </c>
      <c r="G1732" s="7">
        <f>C1732*시뮬레이션!D1732*시뮬레이션!F1732</f>
        <v>59471022.529584743</v>
      </c>
      <c r="H1732" s="2">
        <f>D1732*시뮬레이션!E1732*시뮬레이션!D1732</f>
        <v>3060954.9709923388</v>
      </c>
      <c r="J1732" s="5">
        <f t="shared" si="89"/>
        <v>43004</v>
      </c>
      <c r="K1732" s="2">
        <f t="shared" si="90"/>
        <v>62531977.500577085</v>
      </c>
      <c r="L1732" s="2">
        <f>$C$2*시뮬레이션!F1732*시뮬레이션!D1732</f>
        <v>62196333.276145786</v>
      </c>
    </row>
    <row r="1733" spans="2:12" x14ac:dyDescent="0.3">
      <c r="B1733" s="1">
        <v>43005</v>
      </c>
      <c r="C1733" s="46">
        <f>VLOOKUP(시뮬레이션!B1733,시뮬레이션!$K:$Q,6,0)</f>
        <v>343.26251144633227</v>
      </c>
      <c r="D1733" s="46">
        <f>VLOOKUP(시뮬레이션!B1733,시뮬레이션!$K:$Q,7,0)</f>
        <v>37.506361352450995</v>
      </c>
      <c r="F1733" s="5">
        <f t="shared" si="88"/>
        <v>43005</v>
      </c>
      <c r="G1733" s="7">
        <f>C1733*시뮬레이션!D1733*시뮬레이션!F1733</f>
        <v>61104104.397297271</v>
      </c>
      <c r="H1733" s="2">
        <f>D1733*시뮬레이션!E1733*시뮬레이션!D1733</f>
        <v>3137231.8208172647</v>
      </c>
      <c r="J1733" s="5">
        <f t="shared" si="89"/>
        <v>43005</v>
      </c>
      <c r="K1733" s="2">
        <f t="shared" si="90"/>
        <v>64241336.218114533</v>
      </c>
      <c r="L1733" s="2">
        <f>$C$2*시뮬레이션!F1733*시뮬레이션!D1733</f>
        <v>63904252.524733633</v>
      </c>
    </row>
    <row r="1734" spans="2:12" x14ac:dyDescent="0.3">
      <c r="B1734" s="1">
        <v>43006</v>
      </c>
      <c r="C1734" s="46">
        <f>VLOOKUP(시뮬레이션!B1734,시뮬레이션!$K:$Q,6,0)</f>
        <v>343.26251144633227</v>
      </c>
      <c r="D1734" s="46">
        <f>VLOOKUP(시뮬레이션!B1734,시뮬레이션!$K:$Q,7,0)</f>
        <v>37.506361352450995</v>
      </c>
      <c r="F1734" s="5">
        <f t="shared" si="88"/>
        <v>43006</v>
      </c>
      <c r="G1734" s="7">
        <f>C1734*시뮬레이션!D1734*시뮬레이션!F1734</f>
        <v>62007678.25369633</v>
      </c>
      <c r="H1734" s="2">
        <f>D1734*시뮬레이션!E1734*시뮬레이션!D1734</f>
        <v>3198231.8930658498</v>
      </c>
      <c r="J1734" s="5">
        <f t="shared" si="89"/>
        <v>43006</v>
      </c>
      <c r="K1734" s="2">
        <f t="shared" si="90"/>
        <v>65205910.146762177</v>
      </c>
      <c r="L1734" s="2">
        <f>$C$2*시뮬레이션!F1734*시뮬레이션!D1734</f>
        <v>64849233.430085495</v>
      </c>
    </row>
    <row r="1735" spans="2:12" x14ac:dyDescent="0.3">
      <c r="B1735" s="1">
        <v>43007</v>
      </c>
      <c r="C1735" s="46">
        <f>VLOOKUP(시뮬레이션!B1735,시뮬레이션!$K:$Q,6,0)</f>
        <v>343.26251144633227</v>
      </c>
      <c r="D1735" s="46">
        <f>VLOOKUP(시뮬레이션!B1735,시뮬레이션!$K:$Q,7,0)</f>
        <v>37.506361352450995</v>
      </c>
      <c r="F1735" s="5">
        <f t="shared" si="88"/>
        <v>43007</v>
      </c>
      <c r="G1735" s="7">
        <f>C1735*시뮬레이션!D1735*시뮬레이션!F1735</f>
        <v>62345423.678427435</v>
      </c>
      <c r="H1735" s="2">
        <f>D1735*시뮬레이션!E1735*시뮬레이션!D1735</f>
        <v>3207840.8048386225</v>
      </c>
      <c r="J1735" s="5">
        <f t="shared" si="89"/>
        <v>43007</v>
      </c>
      <c r="K1735" s="2">
        <f t="shared" si="90"/>
        <v>65553264.483266056</v>
      </c>
      <c r="L1735" s="2">
        <f>$C$2*시뮬레이션!F1735*시뮬레이션!D1735</f>
        <v>65202456.329332262</v>
      </c>
    </row>
    <row r="1736" spans="2:12" x14ac:dyDescent="0.3">
      <c r="B1736" s="1">
        <v>43008</v>
      </c>
      <c r="C1736" s="46">
        <f>VLOOKUP(시뮬레이션!B1736,시뮬레이션!$K:$Q,6,0)</f>
        <v>343.26251144633227</v>
      </c>
      <c r="D1736" s="46">
        <f>VLOOKUP(시뮬레이션!B1736,시뮬레이션!$K:$Q,7,0)</f>
        <v>37.506361352450995</v>
      </c>
      <c r="F1736" s="5">
        <f t="shared" si="88"/>
        <v>43008</v>
      </c>
      <c r="G1736" s="7">
        <f>C1736*시뮬레이션!D1736*시뮬레이션!F1736</f>
        <v>62345423.678427435</v>
      </c>
      <c r="H1736" s="2">
        <f>D1736*시뮬레이션!E1736*시뮬레이션!D1736</f>
        <v>3207840.8048386225</v>
      </c>
      <c r="J1736" s="5">
        <f t="shared" si="89"/>
        <v>43008</v>
      </c>
      <c r="K1736" s="2">
        <f t="shared" si="90"/>
        <v>65553264.483266056</v>
      </c>
      <c r="L1736" s="2">
        <f>$C$2*시뮬레이션!F1736*시뮬레이션!D1736</f>
        <v>65202456.329332262</v>
      </c>
    </row>
    <row r="1737" spans="2:12" x14ac:dyDescent="0.3">
      <c r="B1737" s="1">
        <v>43009</v>
      </c>
      <c r="C1737" s="46">
        <f>VLOOKUP(시뮬레이션!B1737,시뮬레이션!$K:$Q,6,0)</f>
        <v>343.26251144633227</v>
      </c>
      <c r="D1737" s="46">
        <f>VLOOKUP(시뮬레이션!B1737,시뮬레이션!$K:$Q,7,0)</f>
        <v>37.506361352450995</v>
      </c>
      <c r="F1737" s="5">
        <f t="shared" si="88"/>
        <v>43009</v>
      </c>
      <c r="G1737" s="7">
        <f>C1737*시뮬레이션!D1737*시뮬레이션!F1737</f>
        <v>62345423.678427435</v>
      </c>
      <c r="H1737" s="2">
        <f>D1737*시뮬레이션!E1737*시뮬레이션!D1737</f>
        <v>3207840.8048386225</v>
      </c>
      <c r="J1737" s="5">
        <f t="shared" si="89"/>
        <v>43009</v>
      </c>
      <c r="K1737" s="2">
        <f t="shared" si="90"/>
        <v>65553264.483266056</v>
      </c>
      <c r="L1737" s="2">
        <f>$C$2*시뮬레이션!F1737*시뮬레이션!D1737</f>
        <v>65202456.329332262</v>
      </c>
    </row>
    <row r="1738" spans="2:12" x14ac:dyDescent="0.3">
      <c r="B1738" s="1">
        <v>43010</v>
      </c>
      <c r="C1738" s="46">
        <f>VLOOKUP(시뮬레이션!B1738,시뮬레이션!$K:$Q,6,0)</f>
        <v>343.26251144633227</v>
      </c>
      <c r="D1738" s="46">
        <f>VLOOKUP(시뮬레이션!B1738,시뮬레이션!$K:$Q,7,0)</f>
        <v>37.506361352450995</v>
      </c>
      <c r="F1738" s="5">
        <f t="shared" si="88"/>
        <v>43010</v>
      </c>
      <c r="G1738" s="7">
        <f>C1738*시뮬레이션!D1738*시뮬레이션!F1738</f>
        <v>62762186.9318747</v>
      </c>
      <c r="H1738" s="2">
        <f>D1738*시뮬레이션!E1738*시뮬레이션!D1738</f>
        <v>3206212.3604394495</v>
      </c>
      <c r="J1738" s="5">
        <f t="shared" si="89"/>
        <v>43010</v>
      </c>
      <c r="K1738" s="2">
        <f t="shared" si="90"/>
        <v>65968399.292314149</v>
      </c>
      <c r="L1738" s="2">
        <f>$C$2*시뮬레이션!F1738*시뮬레이션!D1738</f>
        <v>65638318.117243543</v>
      </c>
    </row>
    <row r="1739" spans="2:12" x14ac:dyDescent="0.3">
      <c r="B1739" s="1">
        <v>43011</v>
      </c>
      <c r="C1739" s="46">
        <f>VLOOKUP(시뮬레이션!B1739,시뮬레이션!$K:$Q,6,0)</f>
        <v>343.26251144633227</v>
      </c>
      <c r="D1739" s="46">
        <f>VLOOKUP(시뮬레이션!B1739,시뮬레이션!$K:$Q,7,0)</f>
        <v>37.506361352450995</v>
      </c>
      <c r="F1739" s="5">
        <f t="shared" si="88"/>
        <v>43011</v>
      </c>
      <c r="G1739" s="7">
        <f>C1739*시뮬레이션!D1739*시뮬레이션!F1739</f>
        <v>62935182.99934338</v>
      </c>
      <c r="H1739" s="2">
        <f>D1739*시뮬레이션!E1739*시뮬레이션!D1739</f>
        <v>3209854.5448211106</v>
      </c>
      <c r="J1739" s="5">
        <f t="shared" si="89"/>
        <v>43011</v>
      </c>
      <c r="K1739" s="2">
        <f t="shared" si="90"/>
        <v>66145037.544164494</v>
      </c>
      <c r="L1739" s="2">
        <f>$C$2*시뮬레이션!F1739*시뮬레이션!D1739</f>
        <v>65819241.878263324</v>
      </c>
    </row>
    <row r="1740" spans="2:12" x14ac:dyDescent="0.3">
      <c r="B1740" s="1">
        <v>43012</v>
      </c>
      <c r="C1740" s="46">
        <f>VLOOKUP(시뮬레이션!B1740,시뮬레이션!$K:$Q,6,0)</f>
        <v>343.26251144633227</v>
      </c>
      <c r="D1740" s="46">
        <f>VLOOKUP(시뮬레이션!B1740,시뮬레이션!$K:$Q,7,0)</f>
        <v>37.506361352450995</v>
      </c>
      <c r="F1740" s="5">
        <f t="shared" si="88"/>
        <v>43012</v>
      </c>
      <c r="G1740" s="7">
        <f>C1740*시뮬레이션!D1740*시뮬레이션!F1740</f>
        <v>63080656.965169311</v>
      </c>
      <c r="H1740" s="2">
        <f>D1740*시뮬레이션!E1740*시뮬레이션!D1740</f>
        <v>3221520.8117863303</v>
      </c>
      <c r="J1740" s="5">
        <f t="shared" si="89"/>
        <v>43012</v>
      </c>
      <c r="K1740" s="2">
        <f t="shared" si="90"/>
        <v>66302177.776955642</v>
      </c>
      <c r="L1740" s="2">
        <f>$C$2*시뮬레이션!F1740*시뮬레이션!D1740</f>
        <v>65971382.313666314</v>
      </c>
    </row>
    <row r="1741" spans="2:12" x14ac:dyDescent="0.3">
      <c r="B1741" s="1">
        <v>43013</v>
      </c>
      <c r="C1741" s="46">
        <f>VLOOKUP(시뮬레이션!B1741,시뮬레이션!$K:$Q,6,0)</f>
        <v>343.26251144633227</v>
      </c>
      <c r="D1741" s="46">
        <f>VLOOKUP(시뮬레이션!B1741,시뮬레이션!$K:$Q,7,0)</f>
        <v>37.506361352450995</v>
      </c>
      <c r="F1741" s="5">
        <f t="shared" si="88"/>
        <v>43013</v>
      </c>
      <c r="G1741" s="7">
        <f>C1741*시뮬레이션!D1741*시뮬레이션!F1741</f>
        <v>63135701.168454811</v>
      </c>
      <c r="H1741" s="2">
        <f>D1741*시뮬레이션!E1741*시뮬레이션!D1741</f>
        <v>3228493.7220990295</v>
      </c>
      <c r="J1741" s="5">
        <f t="shared" si="89"/>
        <v>43013</v>
      </c>
      <c r="K1741" s="2">
        <f t="shared" si="90"/>
        <v>66364194.89055384</v>
      </c>
      <c r="L1741" s="2">
        <f>$C$2*시뮬레이션!F1741*시뮬레이션!D1741</f>
        <v>66028948.96489989</v>
      </c>
    </row>
    <row r="1742" spans="2:12" x14ac:dyDescent="0.3">
      <c r="B1742" s="1">
        <v>43014</v>
      </c>
      <c r="C1742" s="46">
        <f>VLOOKUP(시뮬레이션!B1742,시뮬레이션!$K:$Q,6,0)</f>
        <v>343.26251144633227</v>
      </c>
      <c r="D1742" s="46">
        <f>VLOOKUP(시뮬레이션!B1742,시뮬레이션!$K:$Q,7,0)</f>
        <v>37.506361352450995</v>
      </c>
      <c r="F1742" s="5">
        <f t="shared" si="88"/>
        <v>43014</v>
      </c>
      <c r="G1742" s="7">
        <f>C1742*시뮬레이션!D1742*시뮬레이션!F1742</f>
        <v>63383400.083239503</v>
      </c>
      <c r="H1742" s="2">
        <f>D1742*시뮬레이션!E1742*시뮬레이션!D1742</f>
        <v>3248895.5931082848</v>
      </c>
      <c r="J1742" s="5">
        <f t="shared" si="89"/>
        <v>43014</v>
      </c>
      <c r="K1742" s="2">
        <f t="shared" si="90"/>
        <v>66632295.676347785</v>
      </c>
      <c r="L1742" s="2">
        <f>$C$2*시뮬레이션!F1742*시뮬레이션!D1742</f>
        <v>66287998.895450935</v>
      </c>
    </row>
    <row r="1743" spans="2:12" x14ac:dyDescent="0.3">
      <c r="B1743" s="1">
        <v>43015</v>
      </c>
      <c r="C1743" s="46">
        <f>VLOOKUP(시뮬레이션!B1743,시뮬레이션!$K:$Q,6,0)</f>
        <v>343.26251144633227</v>
      </c>
      <c r="D1743" s="46">
        <f>VLOOKUP(시뮬레이션!B1743,시뮬레이션!$K:$Q,7,0)</f>
        <v>37.506361352450995</v>
      </c>
      <c r="F1743" s="5">
        <f t="shared" si="88"/>
        <v>43015</v>
      </c>
      <c r="G1743" s="7">
        <f>C1743*시뮬레이션!D1743*시뮬레이션!F1743</f>
        <v>63383400.083239503</v>
      </c>
      <c r="H1743" s="2">
        <f>D1743*시뮬레이션!E1743*시뮬레이션!D1743</f>
        <v>3248895.5931082848</v>
      </c>
      <c r="J1743" s="5">
        <f t="shared" si="89"/>
        <v>43015</v>
      </c>
      <c r="K1743" s="2">
        <f t="shared" si="90"/>
        <v>66632295.676347785</v>
      </c>
      <c r="L1743" s="2">
        <f>$C$2*시뮬레이션!F1743*시뮬레이션!D1743</f>
        <v>66287998.895450935</v>
      </c>
    </row>
    <row r="1744" spans="2:12" x14ac:dyDescent="0.3">
      <c r="B1744" s="1">
        <v>43016</v>
      </c>
      <c r="C1744" s="46">
        <f>VLOOKUP(시뮬레이션!B1744,시뮬레이션!$K:$Q,6,0)</f>
        <v>343.26251144633227</v>
      </c>
      <c r="D1744" s="46">
        <f>VLOOKUP(시뮬레이션!B1744,시뮬레이션!$K:$Q,7,0)</f>
        <v>37.506361352450995</v>
      </c>
      <c r="F1744" s="5">
        <f t="shared" si="88"/>
        <v>43016</v>
      </c>
      <c r="G1744" s="7">
        <f>C1744*시뮬레이션!D1744*시뮬레이션!F1744</f>
        <v>63383400.083239503</v>
      </c>
      <c r="H1744" s="2">
        <f>D1744*시뮬레이션!E1744*시뮬레이션!D1744</f>
        <v>3248895.5931082848</v>
      </c>
      <c r="J1744" s="5">
        <f t="shared" si="89"/>
        <v>43016</v>
      </c>
      <c r="K1744" s="2">
        <f t="shared" si="90"/>
        <v>66632295.676347785</v>
      </c>
      <c r="L1744" s="2">
        <f>$C$2*시뮬레이션!F1744*시뮬레이션!D1744</f>
        <v>66287998.895450935</v>
      </c>
    </row>
    <row r="1745" spans="2:12" x14ac:dyDescent="0.3">
      <c r="B1745" s="1">
        <v>43017</v>
      </c>
      <c r="C1745" s="46">
        <f>VLOOKUP(시뮬레이션!B1745,시뮬레이션!$K:$Q,6,0)</f>
        <v>343.26251144633227</v>
      </c>
      <c r="D1745" s="46">
        <f>VLOOKUP(시뮬레이션!B1745,시뮬레이션!$K:$Q,7,0)</f>
        <v>37.506361352450995</v>
      </c>
      <c r="F1745" s="5">
        <f t="shared" si="88"/>
        <v>43017</v>
      </c>
      <c r="G1745" s="7">
        <f>C1745*시뮬레이션!D1745*시뮬레이션!F1745</f>
        <v>63867002.72639057</v>
      </c>
      <c r="H1745" s="2">
        <f>D1745*시뮬레이션!E1745*시뮬레이션!D1745</f>
        <v>3272197.2496923255</v>
      </c>
      <c r="J1745" s="5">
        <f t="shared" si="89"/>
        <v>43017</v>
      </c>
      <c r="K1745" s="2">
        <f t="shared" si="90"/>
        <v>67139199.976082891</v>
      </c>
      <c r="L1745" s="2">
        <f>$C$2*시뮬레이션!F1745*시뮬레이션!D1745</f>
        <v>66793763.045574397</v>
      </c>
    </row>
    <row r="1746" spans="2:12" x14ac:dyDescent="0.3">
      <c r="B1746" s="1">
        <v>43018</v>
      </c>
      <c r="C1746" s="46">
        <f>VLOOKUP(시뮬레이션!B1746,시뮬레이션!$K:$Q,6,0)</f>
        <v>343.26251144633227</v>
      </c>
      <c r="D1746" s="46">
        <f>VLOOKUP(시뮬레이션!B1746,시뮬레이션!$K:$Q,7,0)</f>
        <v>37.506361352450995</v>
      </c>
      <c r="F1746" s="5">
        <f t="shared" si="88"/>
        <v>43018</v>
      </c>
      <c r="G1746" s="7">
        <f>C1746*시뮬레이션!D1746*시뮬레이션!F1746</f>
        <v>63652856.349049702</v>
      </c>
      <c r="H1746" s="2">
        <f>D1746*시뮬레이션!E1746*시뮬레이션!D1746</f>
        <v>3260953.4630547264</v>
      </c>
      <c r="J1746" s="5">
        <f t="shared" si="89"/>
        <v>43018</v>
      </c>
      <c r="K1746" s="2">
        <f t="shared" si="90"/>
        <v>66913809.812104426</v>
      </c>
      <c r="L1746" s="2">
        <f>$C$2*시뮬레이션!F1746*시뮬레이션!D1746</f>
        <v>66569803.226347379</v>
      </c>
    </row>
    <row r="1747" spans="2:12" x14ac:dyDescent="0.3">
      <c r="B1747" s="1">
        <v>43019</v>
      </c>
      <c r="C1747" s="46">
        <f>VLOOKUP(시뮬레이션!B1747,시뮬레이션!$K:$Q,6,0)</f>
        <v>343.26251144633227</v>
      </c>
      <c r="D1747" s="46">
        <f>VLOOKUP(시뮬레이션!B1747,시뮬레이션!$K:$Q,7,0)</f>
        <v>37.506361352450995</v>
      </c>
      <c r="F1747" s="5">
        <f t="shared" si="88"/>
        <v>43019</v>
      </c>
      <c r="G1747" s="7">
        <f>C1747*시뮬레이션!D1747*시뮬레이션!F1747</f>
        <v>64086465.725139976</v>
      </c>
      <c r="H1747" s="2">
        <f>D1747*시뮬레이션!E1747*시뮬레이션!D1747</f>
        <v>3294961.9139876203</v>
      </c>
      <c r="J1747" s="5">
        <f t="shared" si="89"/>
        <v>43019</v>
      </c>
      <c r="K1747" s="2">
        <f t="shared" si="90"/>
        <v>67381427.639127597</v>
      </c>
      <c r="L1747" s="2">
        <f>$C$2*시뮬레이션!F1747*시뮬레이션!D1747</f>
        <v>67023283.12495777</v>
      </c>
    </row>
    <row r="1748" spans="2:12" x14ac:dyDescent="0.3">
      <c r="B1748" s="1">
        <v>43020</v>
      </c>
      <c r="C1748" s="46">
        <f>VLOOKUP(시뮬레이션!B1748,시뮬레이션!$K:$Q,6,0)</f>
        <v>343.26251144633227</v>
      </c>
      <c r="D1748" s="46">
        <f>VLOOKUP(시뮬레이션!B1748,시뮬레이션!$K:$Q,7,0)</f>
        <v>37.506361352450995</v>
      </c>
      <c r="F1748" s="5">
        <f t="shared" si="88"/>
        <v>43020</v>
      </c>
      <c r="G1748" s="7">
        <f>C1748*시뮬레이션!D1748*시뮬레이션!F1748</f>
        <v>63771289.638905197</v>
      </c>
      <c r="H1748" s="2">
        <f>D1748*시뮬레이션!E1748*시뮬레이션!D1748</f>
        <v>3272938.7193377041</v>
      </c>
      <c r="J1748" s="5">
        <f t="shared" si="89"/>
        <v>43020</v>
      </c>
      <c r="K1748" s="2">
        <f t="shared" si="90"/>
        <v>67044228.358242899</v>
      </c>
      <c r="L1748" s="2">
        <f>$C$2*시뮬레이션!F1748*시뮬레이션!D1748</f>
        <v>66693663.823551312</v>
      </c>
    </row>
    <row r="1749" spans="2:12" x14ac:dyDescent="0.3">
      <c r="B1749" s="1">
        <v>43021</v>
      </c>
      <c r="C1749" s="46">
        <f>VLOOKUP(시뮬레이션!B1749,시뮬레이션!$K:$Q,6,0)</f>
        <v>343.26251144633227</v>
      </c>
      <c r="D1749" s="46">
        <f>VLOOKUP(시뮬레이션!B1749,시뮬레이션!$K:$Q,7,0)</f>
        <v>37.506361352450995</v>
      </c>
      <c r="F1749" s="5">
        <f t="shared" si="88"/>
        <v>43021</v>
      </c>
      <c r="G1749" s="7">
        <f>C1749*시뮬레이션!D1749*시뮬레이션!F1749</f>
        <v>63944656.944780014</v>
      </c>
      <c r="H1749" s="2">
        <f>D1749*시뮬레이션!E1749*시뮬레이션!D1749</f>
        <v>3276264.9444467751</v>
      </c>
      <c r="J1749" s="5">
        <f t="shared" si="89"/>
        <v>43021</v>
      </c>
      <c r="K1749" s="2">
        <f t="shared" si="90"/>
        <v>67220921.889226794</v>
      </c>
      <c r="L1749" s="2">
        <f>$C$2*시뮬레이션!F1749*시뮬레이션!D1749</f>
        <v>66874975.835296407</v>
      </c>
    </row>
    <row r="1750" spans="2:12" x14ac:dyDescent="0.3">
      <c r="B1750" s="1">
        <v>43022</v>
      </c>
      <c r="C1750" s="46">
        <f>VLOOKUP(시뮬레이션!B1750,시뮬레이션!$K:$Q,6,0)</f>
        <v>343.26251144633227</v>
      </c>
      <c r="D1750" s="46">
        <f>VLOOKUP(시뮬레이션!B1750,시뮬레이션!$K:$Q,7,0)</f>
        <v>37.506361352450995</v>
      </c>
      <c r="F1750" s="5">
        <f t="shared" si="88"/>
        <v>43022</v>
      </c>
      <c r="G1750" s="7">
        <f>C1750*시뮬레이션!D1750*시뮬레이션!F1750</f>
        <v>63944656.944780014</v>
      </c>
      <c r="H1750" s="2">
        <f>D1750*시뮬레이션!E1750*시뮬레이션!D1750</f>
        <v>3276264.9444467751</v>
      </c>
      <c r="J1750" s="5">
        <f t="shared" si="89"/>
        <v>43022</v>
      </c>
      <c r="K1750" s="2">
        <f t="shared" si="90"/>
        <v>67220921.889226794</v>
      </c>
      <c r="L1750" s="2">
        <f>$C$2*시뮬레이션!F1750*시뮬레이션!D1750</f>
        <v>66874975.835296407</v>
      </c>
    </row>
    <row r="1751" spans="2:12" x14ac:dyDescent="0.3">
      <c r="B1751" s="1">
        <v>43023</v>
      </c>
      <c r="C1751" s="46">
        <f>VLOOKUP(시뮬레이션!B1751,시뮬레이션!$K:$Q,6,0)</f>
        <v>343.26251144633227</v>
      </c>
      <c r="D1751" s="46">
        <f>VLOOKUP(시뮬레이션!B1751,시뮬레이션!$K:$Q,7,0)</f>
        <v>37.506361352450995</v>
      </c>
      <c r="F1751" s="5">
        <f t="shared" si="88"/>
        <v>43023</v>
      </c>
      <c r="G1751" s="7">
        <f>C1751*시뮬레이션!D1751*시뮬레이션!F1751</f>
        <v>63944656.944780014</v>
      </c>
      <c r="H1751" s="2">
        <f>D1751*시뮬레이션!E1751*시뮬레이션!D1751</f>
        <v>3276264.9444467751</v>
      </c>
      <c r="J1751" s="5">
        <f t="shared" si="89"/>
        <v>43023</v>
      </c>
      <c r="K1751" s="2">
        <f t="shared" si="90"/>
        <v>67220921.889226794</v>
      </c>
      <c r="L1751" s="2">
        <f>$C$2*시뮬레이션!F1751*시뮬레이션!D1751</f>
        <v>66874975.835296407</v>
      </c>
    </row>
    <row r="1752" spans="2:12" x14ac:dyDescent="0.3">
      <c r="B1752" s="1">
        <v>43024</v>
      </c>
      <c r="C1752" s="46">
        <f>VLOOKUP(시뮬레이션!B1752,시뮬레이션!$K:$Q,6,0)</f>
        <v>343.26251144633227</v>
      </c>
      <c r="D1752" s="46">
        <f>VLOOKUP(시뮬레이션!B1752,시뮬레이션!$K:$Q,7,0)</f>
        <v>37.506361352450995</v>
      </c>
      <c r="F1752" s="5">
        <f t="shared" si="88"/>
        <v>43024</v>
      </c>
      <c r="G1752" s="7">
        <f>C1752*시뮬레이션!D1752*시뮬레이션!F1752</f>
        <v>64181498.809590161</v>
      </c>
      <c r="H1752" s="2">
        <f>D1752*시뮬레이션!E1752*시뮬레이션!D1752</f>
        <v>3283516.345880317</v>
      </c>
      <c r="J1752" s="5">
        <f t="shared" si="89"/>
        <v>43024</v>
      </c>
      <c r="K1752" s="2">
        <f t="shared" si="90"/>
        <v>67465015.155470476</v>
      </c>
      <c r="L1752" s="2">
        <f>$C$2*시뮬레이션!F1752*시뮬레이션!D1752</f>
        <v>67122671.182221845</v>
      </c>
    </row>
    <row r="1753" spans="2:12" x14ac:dyDescent="0.3">
      <c r="B1753" s="1">
        <v>43025</v>
      </c>
      <c r="C1753" s="46">
        <f>VLOOKUP(시뮬레이션!B1753,시뮬레이션!$K:$Q,6,0)</f>
        <v>343.26251144633227</v>
      </c>
      <c r="D1753" s="46">
        <f>VLOOKUP(시뮬레이션!B1753,시뮬레이션!$K:$Q,7,0)</f>
        <v>37.506361352450995</v>
      </c>
      <c r="F1753" s="5">
        <f t="shared" si="88"/>
        <v>43025</v>
      </c>
      <c r="G1753" s="7">
        <f>C1753*시뮬레이션!D1753*시뮬레이션!F1753</f>
        <v>64391687.713436559</v>
      </c>
      <c r="H1753" s="2">
        <f>D1753*시뮬레이션!E1753*시뮬레이션!D1753</f>
        <v>3272893.0645435369</v>
      </c>
      <c r="J1753" s="5">
        <f t="shared" si="89"/>
        <v>43025</v>
      </c>
      <c r="K1753" s="2">
        <f t="shared" si="90"/>
        <v>67664580.777980089</v>
      </c>
      <c r="L1753" s="2">
        <f>$C$2*시뮬레이션!F1753*시뮬레이션!D1753</f>
        <v>67342492.173328489</v>
      </c>
    </row>
    <row r="1754" spans="2:12" x14ac:dyDescent="0.3">
      <c r="B1754" s="1">
        <v>43026</v>
      </c>
      <c r="C1754" s="46">
        <f>VLOOKUP(시뮬레이션!B1754,시뮬레이션!$K:$Q,6,0)</f>
        <v>343.26251144633227</v>
      </c>
      <c r="D1754" s="46">
        <f>VLOOKUP(시뮬레이션!B1754,시뮬레이션!$K:$Q,7,0)</f>
        <v>37.506361352450995</v>
      </c>
      <c r="F1754" s="5">
        <f t="shared" si="88"/>
        <v>43026</v>
      </c>
      <c r="G1754" s="7">
        <f>C1754*시뮬레이션!D1754*시뮬레이션!F1754</f>
        <v>64466759.224689879</v>
      </c>
      <c r="H1754" s="2">
        <f>D1754*시뮬레이션!E1754*시뮬레이션!D1754</f>
        <v>3266620.4098352343</v>
      </c>
      <c r="J1754" s="5">
        <f t="shared" si="89"/>
        <v>43026</v>
      </c>
      <c r="K1754" s="2">
        <f t="shared" si="90"/>
        <v>67733379.63452512</v>
      </c>
      <c r="L1754" s="2">
        <f>$C$2*시뮬레이션!F1754*시뮬레이션!D1754</f>
        <v>67421003.901138976</v>
      </c>
    </row>
    <row r="1755" spans="2:12" x14ac:dyDescent="0.3">
      <c r="B1755" s="1">
        <v>43027</v>
      </c>
      <c r="C1755" s="46">
        <f>VLOOKUP(시뮬레이션!B1755,시뮬레이션!$K:$Q,6,0)</f>
        <v>343.26251144633227</v>
      </c>
      <c r="D1755" s="46">
        <f>VLOOKUP(시뮬레이션!B1755,시뮬레이션!$K:$Q,7,0)</f>
        <v>37.506361352450995</v>
      </c>
      <c r="F1755" s="5">
        <f t="shared" si="88"/>
        <v>43027</v>
      </c>
      <c r="G1755" s="7">
        <f>C1755*시뮬레이션!D1755*시뮬레이션!F1755</f>
        <v>64440421.378711633</v>
      </c>
      <c r="H1755" s="2">
        <f>D1755*시뮬레이션!E1755*시뮬레이션!D1755</f>
        <v>3280871.5472445847</v>
      </c>
      <c r="J1755" s="5">
        <f t="shared" si="89"/>
        <v>43027</v>
      </c>
      <c r="K1755" s="2">
        <f t="shared" si="90"/>
        <v>67721292.925956219</v>
      </c>
      <c r="L1755" s="2">
        <f>$C$2*시뮬레이션!F1755*시뮬레이션!D1755</f>
        <v>67393459.100720868</v>
      </c>
    </row>
    <row r="1756" spans="2:12" x14ac:dyDescent="0.3">
      <c r="B1756" s="1">
        <v>43028</v>
      </c>
      <c r="C1756" s="46">
        <f>VLOOKUP(시뮬레이션!B1756,시뮬레이션!$K:$Q,6,0)</f>
        <v>343.26251144633227</v>
      </c>
      <c r="D1756" s="46">
        <f>VLOOKUP(시뮬레이션!B1756,시뮬레이션!$K:$Q,7,0)</f>
        <v>37.506361352450995</v>
      </c>
      <c r="F1756" s="5">
        <f t="shared" si="88"/>
        <v>43028</v>
      </c>
      <c r="G1756" s="7">
        <f>C1756*시뮬레이션!D1756*시뮬레이션!F1756</f>
        <v>64707907.660968646</v>
      </c>
      <c r="H1756" s="2">
        <f>D1756*시뮬레이션!E1756*시뮬레이션!D1756</f>
        <v>3287239.4661181965</v>
      </c>
      <c r="J1756" s="5">
        <f t="shared" si="89"/>
        <v>43028</v>
      </c>
      <c r="K1756" s="2">
        <f t="shared" si="90"/>
        <v>67995147.127086848</v>
      </c>
      <c r="L1756" s="2">
        <f>$C$2*시뮬레이션!F1756*시뮬레이션!D1756</f>
        <v>67673203.171873808</v>
      </c>
    </row>
    <row r="1757" spans="2:12" x14ac:dyDescent="0.3">
      <c r="B1757" s="1">
        <v>43029</v>
      </c>
      <c r="C1757" s="46">
        <f>VLOOKUP(시뮬레이션!B1757,시뮬레이션!$K:$Q,6,0)</f>
        <v>343.26251144633227</v>
      </c>
      <c r="D1757" s="46">
        <f>VLOOKUP(시뮬레이션!B1757,시뮬레이션!$K:$Q,7,0)</f>
        <v>37.506361352450995</v>
      </c>
      <c r="F1757" s="5">
        <f t="shared" si="88"/>
        <v>43029</v>
      </c>
      <c r="G1757" s="7">
        <f>C1757*시뮬레이션!D1757*시뮬레이션!F1757</f>
        <v>64707907.660968646</v>
      </c>
      <c r="H1757" s="2">
        <f>D1757*시뮬레이션!E1757*시뮬레이션!D1757</f>
        <v>3287239.4661181965</v>
      </c>
      <c r="J1757" s="5">
        <f t="shared" si="89"/>
        <v>43029</v>
      </c>
      <c r="K1757" s="2">
        <f t="shared" si="90"/>
        <v>67995147.127086848</v>
      </c>
      <c r="L1757" s="2">
        <f>$C$2*시뮬레이션!F1757*시뮬레이션!D1757</f>
        <v>67673203.171873808</v>
      </c>
    </row>
    <row r="1758" spans="2:12" x14ac:dyDescent="0.3">
      <c r="B1758" s="1">
        <v>43030</v>
      </c>
      <c r="C1758" s="46">
        <f>VLOOKUP(시뮬레이션!B1758,시뮬레이션!$K:$Q,6,0)</f>
        <v>343.26251144633227</v>
      </c>
      <c r="D1758" s="46">
        <f>VLOOKUP(시뮬레이션!B1758,시뮬레이션!$K:$Q,7,0)</f>
        <v>37.506361352450995</v>
      </c>
      <c r="F1758" s="5">
        <f t="shared" si="88"/>
        <v>43030</v>
      </c>
      <c r="G1758" s="7">
        <f>C1758*시뮬레이션!D1758*시뮬레이션!F1758</f>
        <v>64707907.660968646</v>
      </c>
      <c r="H1758" s="2">
        <f>D1758*시뮬레이션!E1758*시뮬레이션!D1758</f>
        <v>3287239.4661181965</v>
      </c>
      <c r="J1758" s="5">
        <f t="shared" si="89"/>
        <v>43030</v>
      </c>
      <c r="K1758" s="2">
        <f t="shared" si="90"/>
        <v>67995147.127086848</v>
      </c>
      <c r="L1758" s="2">
        <f>$C$2*시뮬레이션!F1758*시뮬레이션!D1758</f>
        <v>67673203.171873808</v>
      </c>
    </row>
    <row r="1759" spans="2:12" x14ac:dyDescent="0.3">
      <c r="B1759" s="1">
        <v>43031</v>
      </c>
      <c r="C1759" s="46">
        <f>VLOOKUP(시뮬레이션!B1759,시뮬레이션!$K:$Q,6,0)</f>
        <v>343.26251144633227</v>
      </c>
      <c r="D1759" s="46">
        <f>VLOOKUP(시뮬레이션!B1759,시뮬레이션!$K:$Q,7,0)</f>
        <v>37.506361352450995</v>
      </c>
      <c r="F1759" s="5">
        <f t="shared" si="88"/>
        <v>43031</v>
      </c>
      <c r="G1759" s="7">
        <f>C1759*시뮬레이션!D1759*시뮬레이션!F1759</f>
        <v>64965987.348993242</v>
      </c>
      <c r="H1759" s="2">
        <f>D1759*시뮬레이션!E1759*시뮬레이션!D1759</f>
        <v>3306587.1046891292</v>
      </c>
      <c r="J1759" s="5">
        <f t="shared" si="89"/>
        <v>43031</v>
      </c>
      <c r="K1759" s="2">
        <f t="shared" si="90"/>
        <v>68272574.453682378</v>
      </c>
      <c r="L1759" s="2">
        <f>$C$2*시뮬레이션!F1759*시뮬레이션!D1759</f>
        <v>67943109.583524898</v>
      </c>
    </row>
    <row r="1760" spans="2:12" x14ac:dyDescent="0.3">
      <c r="B1760" s="1">
        <v>43032</v>
      </c>
      <c r="C1760" s="46">
        <f>VLOOKUP(시뮬레이션!B1760,시뮬레이션!$K:$Q,6,0)</f>
        <v>343.26251144633227</v>
      </c>
      <c r="D1760" s="46">
        <f>VLOOKUP(시뮬레이션!B1760,시뮬레이션!$K:$Q,7,0)</f>
        <v>37.506361352450995</v>
      </c>
      <c r="F1760" s="5">
        <f t="shared" si="88"/>
        <v>43032</v>
      </c>
      <c r="G1760" s="7">
        <f>C1760*시뮬레이션!D1760*시뮬레이션!F1760</f>
        <v>65257848.53055682</v>
      </c>
      <c r="H1760" s="2">
        <f>D1760*시뮬레이션!E1760*시뮬레이션!D1760</f>
        <v>3324769.1946370141</v>
      </c>
      <c r="J1760" s="5">
        <f t="shared" si="89"/>
        <v>43032</v>
      </c>
      <c r="K1760" s="2">
        <f t="shared" si="90"/>
        <v>68582617.725193828</v>
      </c>
      <c r="L1760" s="2">
        <f>$C$2*시뮬레이션!F1760*시뮬레이션!D1760</f>
        <v>68248345.554705113</v>
      </c>
    </row>
    <row r="1761" spans="2:12" x14ac:dyDescent="0.3">
      <c r="B1761" s="1">
        <v>43033</v>
      </c>
      <c r="C1761" s="46">
        <f>VLOOKUP(시뮬레이션!B1761,시뮬레이션!$K:$Q,6,0)</f>
        <v>343.26251144633227</v>
      </c>
      <c r="D1761" s="46">
        <f>VLOOKUP(시뮬레이션!B1761,시뮬레이션!$K:$Q,7,0)</f>
        <v>37.506361352450995</v>
      </c>
      <c r="F1761" s="5">
        <f t="shared" si="88"/>
        <v>43033</v>
      </c>
      <c r="G1761" s="7">
        <f>C1761*시뮬레이션!D1761*시뮬레이션!F1761</f>
        <v>64428258.558143549</v>
      </c>
      <c r="H1761" s="2">
        <f>D1761*시뮬레이션!E1761*시뮬레이션!D1761</f>
        <v>3286111.543876858</v>
      </c>
      <c r="J1761" s="5">
        <f t="shared" si="89"/>
        <v>43033</v>
      </c>
      <c r="K1761" s="2">
        <f t="shared" si="90"/>
        <v>67714370.102020413</v>
      </c>
      <c r="L1761" s="2">
        <f>$C$2*시뮬레이션!F1761*시뮬레이션!D1761</f>
        <v>67380738.908441454</v>
      </c>
    </row>
    <row r="1762" spans="2:12" x14ac:dyDescent="0.3">
      <c r="B1762" s="1">
        <v>43034</v>
      </c>
      <c r="C1762" s="46">
        <f>VLOOKUP(시뮬레이션!B1762,시뮬레이션!$K:$Q,6,0)</f>
        <v>343.26251144633227</v>
      </c>
      <c r="D1762" s="46">
        <f>VLOOKUP(시뮬레이션!B1762,시뮬레이션!$K:$Q,7,0)</f>
        <v>37.506361352450995</v>
      </c>
      <c r="F1762" s="5">
        <f t="shared" si="88"/>
        <v>43034</v>
      </c>
      <c r="G1762" s="7">
        <f>C1762*시뮬레이션!D1762*시뮬레이션!F1762</f>
        <v>64615194.344570793</v>
      </c>
      <c r="H1762" s="2">
        <f>D1762*시뮬레이션!E1762*시뮬레이션!D1762</f>
        <v>3273384.4503275566</v>
      </c>
      <c r="J1762" s="5">
        <f t="shared" si="89"/>
        <v>43034</v>
      </c>
      <c r="K1762" s="2">
        <f t="shared" si="90"/>
        <v>67888578.794898346</v>
      </c>
      <c r="L1762" s="2">
        <f>$C$2*시뮬레이션!F1762*시뮬레이션!D1762</f>
        <v>67576241.188027829</v>
      </c>
    </row>
    <row r="1763" spans="2:12" x14ac:dyDescent="0.3">
      <c r="B1763" s="1">
        <v>43035</v>
      </c>
      <c r="C1763" s="46">
        <f>VLOOKUP(시뮬레이션!B1763,시뮬레이션!$K:$Q,6,0)</f>
        <v>343.26251144633227</v>
      </c>
      <c r="D1763" s="46">
        <f>VLOOKUP(시뮬레이션!B1763,시뮬레이션!$K:$Q,7,0)</f>
        <v>37.506361352450995</v>
      </c>
      <c r="F1763" s="5">
        <f t="shared" si="88"/>
        <v>43035</v>
      </c>
      <c r="G1763" s="7">
        <f>C1763*시뮬레이션!D1763*시뮬레이션!F1763</f>
        <v>66309411.608834431</v>
      </c>
      <c r="H1763" s="2">
        <f>D1763*시뮬레이션!E1763*시뮬레이션!D1763</f>
        <v>3374421.5696357214</v>
      </c>
      <c r="J1763" s="5">
        <f t="shared" si="89"/>
        <v>43035</v>
      </c>
      <c r="K1763" s="2">
        <f t="shared" si="90"/>
        <v>69683833.17847015</v>
      </c>
      <c r="L1763" s="2">
        <f>$C$2*시뮬레이션!F1763*시뮬레이션!D1763</f>
        <v>69348097.415284082</v>
      </c>
    </row>
    <row r="1764" spans="2:12" x14ac:dyDescent="0.3">
      <c r="B1764" s="1">
        <v>43036</v>
      </c>
      <c r="C1764" s="46">
        <f>VLOOKUP(시뮬레이션!B1764,시뮬레이션!$K:$Q,6,0)</f>
        <v>343.26251144633227</v>
      </c>
      <c r="D1764" s="46">
        <f>VLOOKUP(시뮬레이션!B1764,시뮬레이션!$K:$Q,7,0)</f>
        <v>37.506361352450995</v>
      </c>
      <c r="F1764" s="5">
        <f t="shared" si="88"/>
        <v>43036</v>
      </c>
      <c r="G1764" s="7">
        <f>C1764*시뮬레이션!D1764*시뮬레이션!F1764</f>
        <v>66309411.608834431</v>
      </c>
      <c r="H1764" s="2">
        <f>D1764*시뮬레이션!E1764*시뮬레이션!D1764</f>
        <v>3374421.5696357214</v>
      </c>
      <c r="J1764" s="5">
        <f t="shared" si="89"/>
        <v>43036</v>
      </c>
      <c r="K1764" s="2">
        <f t="shared" si="90"/>
        <v>69683833.17847015</v>
      </c>
      <c r="L1764" s="2">
        <f>$C$2*시뮬레이션!F1764*시뮬레이션!D1764</f>
        <v>69348097.415284082</v>
      </c>
    </row>
    <row r="1765" spans="2:12" x14ac:dyDescent="0.3">
      <c r="B1765" s="1">
        <v>43037</v>
      </c>
      <c r="C1765" s="46">
        <f>VLOOKUP(시뮬레이션!B1765,시뮬레이션!$K:$Q,6,0)</f>
        <v>343.26251144633227</v>
      </c>
      <c r="D1765" s="46">
        <f>VLOOKUP(시뮬레이션!B1765,시뮬레이션!$K:$Q,7,0)</f>
        <v>37.506361352450995</v>
      </c>
      <c r="F1765" s="5">
        <f t="shared" si="88"/>
        <v>43037</v>
      </c>
      <c r="G1765" s="7">
        <f>C1765*시뮬레이션!D1765*시뮬레이션!F1765</f>
        <v>66309411.608834431</v>
      </c>
      <c r="H1765" s="2">
        <f>D1765*시뮬레이션!E1765*시뮬레이션!D1765</f>
        <v>3374421.5696357214</v>
      </c>
      <c r="J1765" s="5">
        <f t="shared" si="89"/>
        <v>43037</v>
      </c>
      <c r="K1765" s="2">
        <f t="shared" si="90"/>
        <v>69683833.17847015</v>
      </c>
      <c r="L1765" s="2">
        <f>$C$2*시뮬레이션!F1765*시뮬레이션!D1765</f>
        <v>69348097.415284082</v>
      </c>
    </row>
    <row r="1766" spans="2:12" x14ac:dyDescent="0.3">
      <c r="B1766" s="1">
        <v>43038</v>
      </c>
      <c r="C1766" s="46">
        <f>VLOOKUP(시뮬레이션!B1766,시뮬레이션!$K:$Q,6,0)</f>
        <v>343.26251144633227</v>
      </c>
      <c r="D1766" s="46">
        <f>VLOOKUP(시뮬레이션!B1766,시뮬레이션!$K:$Q,7,0)</f>
        <v>37.506361352450995</v>
      </c>
      <c r="F1766" s="5">
        <f t="shared" si="88"/>
        <v>43038</v>
      </c>
      <c r="G1766" s="7">
        <f>C1766*시뮬레이션!D1766*시뮬레이션!F1766</f>
        <v>66155580.745536081</v>
      </c>
      <c r="H1766" s="2">
        <f>D1766*시뮬레이션!E1766*시뮬레이션!D1766</f>
        <v>3386275.6979948538</v>
      </c>
      <c r="J1766" s="5">
        <f t="shared" si="89"/>
        <v>43038</v>
      </c>
      <c r="K1766" s="2">
        <f t="shared" si="90"/>
        <v>69541856.443530932</v>
      </c>
      <c r="L1766" s="2">
        <f>$C$2*시뮬레이션!F1766*시뮬레이션!D1766</f>
        <v>69187217.120395884</v>
      </c>
    </row>
    <row r="1767" spans="2:12" x14ac:dyDescent="0.3">
      <c r="B1767" s="1">
        <v>43039</v>
      </c>
      <c r="C1767" s="46">
        <f>VLOOKUP(시뮬레이션!B1767,시뮬레이션!$K:$Q,6,0)</f>
        <v>343.26251144633227</v>
      </c>
      <c r="D1767" s="46">
        <f>VLOOKUP(시뮬레이션!B1767,시뮬레이션!$K:$Q,7,0)</f>
        <v>37.506361352450995</v>
      </c>
      <c r="F1767" s="5">
        <f t="shared" si="88"/>
        <v>43039</v>
      </c>
      <c r="G1767" s="7">
        <f>C1767*시뮬레이션!D1767*시뮬레이션!F1767</f>
        <v>66426612.41464258</v>
      </c>
      <c r="H1767" s="2">
        <f>D1767*시뮬레이션!E1767*시뮬레이션!D1767</f>
        <v>3402251.934399826</v>
      </c>
      <c r="J1767" s="5">
        <f t="shared" si="89"/>
        <v>43039</v>
      </c>
      <c r="K1767" s="2">
        <f t="shared" si="90"/>
        <v>69828864.349042401</v>
      </c>
      <c r="L1767" s="2">
        <f>$C$2*시뮬레이션!F1767*시뮬레이션!D1767</f>
        <v>69470669.048799381</v>
      </c>
    </row>
    <row r="1768" spans="2:12" x14ac:dyDescent="0.3">
      <c r="B1768" s="1">
        <v>43040</v>
      </c>
      <c r="C1768" s="46">
        <f>VLOOKUP(시뮬레이션!B1768,시뮬레이션!$K:$Q,6,0)</f>
        <v>343.26251144633227</v>
      </c>
      <c r="D1768" s="46">
        <f>VLOOKUP(시뮬레이션!B1768,시뮬레이션!$K:$Q,7,0)</f>
        <v>37.506361352450995</v>
      </c>
      <c r="F1768" s="5">
        <f t="shared" si="88"/>
        <v>43040</v>
      </c>
      <c r="G1768" s="7">
        <f>C1768*시뮬레이션!D1768*시뮬레이션!F1768</f>
        <v>65829887.610844366</v>
      </c>
      <c r="H1768" s="2">
        <f>D1768*시뮬레이션!E1768*시뮬레이션!D1768</f>
        <v>3375376.1759189107</v>
      </c>
      <c r="J1768" s="5">
        <f t="shared" si="89"/>
        <v>43040</v>
      </c>
      <c r="K1768" s="2">
        <f t="shared" si="90"/>
        <v>69205263.786763281</v>
      </c>
      <c r="L1768" s="2">
        <f>$C$2*시뮬레이션!F1768*시뮬레이션!D1768</f>
        <v>68846598.817743346</v>
      </c>
    </row>
    <row r="1769" spans="2:12" x14ac:dyDescent="0.3">
      <c r="B1769" s="1">
        <v>43041</v>
      </c>
      <c r="C1769" s="46">
        <f>VLOOKUP(시뮬레이션!B1769,시뮬레이션!$K:$Q,6,0)</f>
        <v>343.26251144633227</v>
      </c>
      <c r="D1769" s="46">
        <f>VLOOKUP(시뮬레이션!B1769,시뮬레이션!$K:$Q,7,0)</f>
        <v>37.506361352450995</v>
      </c>
      <c r="F1769" s="5">
        <f t="shared" si="88"/>
        <v>43041</v>
      </c>
      <c r="G1769" s="7">
        <f>C1769*시뮬레이션!D1769*시뮬레이션!F1769</f>
        <v>66152071.401250303</v>
      </c>
      <c r="H1769" s="2">
        <f>D1769*시뮬레이션!E1769*시뮬레이션!D1769</f>
        <v>3389636.2444133488</v>
      </c>
      <c r="J1769" s="5">
        <f t="shared" si="89"/>
        <v>43041</v>
      </c>
      <c r="K1769" s="2">
        <f t="shared" si="90"/>
        <v>69541707.645663649</v>
      </c>
      <c r="L1769" s="2">
        <f>$C$2*시뮬레이션!F1769*시뮬레이션!D1769</f>
        <v>69183546.957390532</v>
      </c>
    </row>
    <row r="1770" spans="2:12" x14ac:dyDescent="0.3">
      <c r="B1770" s="1">
        <v>43042</v>
      </c>
      <c r="C1770" s="46">
        <f>VLOOKUP(시뮬레이션!B1770,시뮬레이션!$K:$Q,6,0)</f>
        <v>343.26251144633227</v>
      </c>
      <c r="D1770" s="46">
        <f>VLOOKUP(시뮬레이션!B1770,시뮬레이션!$K:$Q,7,0)</f>
        <v>37.506361352450995</v>
      </c>
      <c r="F1770" s="5">
        <f t="shared" si="88"/>
        <v>43042</v>
      </c>
      <c r="G1770" s="7">
        <f>C1770*시뮬레이션!D1770*시뮬레이션!F1770</f>
        <v>67286317.493710041</v>
      </c>
      <c r="H1770" s="2">
        <f>D1770*시뮬레이션!E1770*시뮬레이션!D1770</f>
        <v>3496841.850137115</v>
      </c>
      <c r="J1770" s="5">
        <f t="shared" si="89"/>
        <v>43042</v>
      </c>
      <c r="K1770" s="2">
        <f t="shared" si="90"/>
        <v>70783159.343847156</v>
      </c>
      <c r="L1770" s="2">
        <f>$C$2*시뮬레이션!F1770*시뮬레이션!D1770</f>
        <v>70369770.852375671</v>
      </c>
    </row>
    <row r="1771" spans="2:12" x14ac:dyDescent="0.3">
      <c r="B1771" s="1">
        <v>43043</v>
      </c>
      <c r="C1771" s="46">
        <f>VLOOKUP(시뮬레이션!B1771,시뮬레이션!$K:$Q,6,0)</f>
        <v>343.26251144633227</v>
      </c>
      <c r="D1771" s="46">
        <f>VLOOKUP(시뮬레이션!B1771,시뮬레이션!$K:$Q,7,0)</f>
        <v>37.506361352450995</v>
      </c>
      <c r="F1771" s="5">
        <f t="shared" si="88"/>
        <v>43043</v>
      </c>
      <c r="G1771" s="7">
        <f>C1771*시뮬레이션!D1771*시뮬레이션!F1771</f>
        <v>67286317.493710041</v>
      </c>
      <c r="H1771" s="2">
        <f>D1771*시뮬레이션!E1771*시뮬레이션!D1771</f>
        <v>3496841.850137115</v>
      </c>
      <c r="J1771" s="5">
        <f t="shared" si="89"/>
        <v>43043</v>
      </c>
      <c r="K1771" s="2">
        <f t="shared" si="90"/>
        <v>70783159.343847156</v>
      </c>
      <c r="L1771" s="2">
        <f>$C$2*시뮬레이션!F1771*시뮬레이션!D1771</f>
        <v>70369770.852375671</v>
      </c>
    </row>
    <row r="1772" spans="2:12" x14ac:dyDescent="0.3">
      <c r="B1772" s="1">
        <v>43044</v>
      </c>
      <c r="C1772" s="46">
        <f>VLOOKUP(시뮬레이션!B1772,시뮬레이션!$K:$Q,6,0)</f>
        <v>343.26251144633227</v>
      </c>
      <c r="D1772" s="46">
        <f>VLOOKUP(시뮬레이션!B1772,시뮬레이션!$K:$Q,7,0)</f>
        <v>37.506361352450995</v>
      </c>
      <c r="F1772" s="5">
        <f t="shared" si="88"/>
        <v>43044</v>
      </c>
      <c r="G1772" s="7">
        <f>C1772*시뮬레이션!D1772*시뮬레이션!F1772</f>
        <v>67286317.493710041</v>
      </c>
      <c r="H1772" s="2">
        <f>D1772*시뮬레이션!E1772*시뮬레이션!D1772</f>
        <v>3496841.850137115</v>
      </c>
      <c r="J1772" s="5">
        <f t="shared" si="89"/>
        <v>43044</v>
      </c>
      <c r="K1772" s="2">
        <f t="shared" si="90"/>
        <v>70783159.343847156</v>
      </c>
      <c r="L1772" s="2">
        <f>$C$2*시뮬레이션!F1772*시뮬레이션!D1772</f>
        <v>70369770.852375671</v>
      </c>
    </row>
    <row r="1773" spans="2:12" x14ac:dyDescent="0.3">
      <c r="B1773" s="1">
        <v>43045</v>
      </c>
      <c r="C1773" s="46">
        <f>VLOOKUP(시뮬레이션!B1773,시뮬레이션!$K:$Q,6,0)</f>
        <v>343.26251144633227</v>
      </c>
      <c r="D1773" s="46">
        <f>VLOOKUP(시뮬레이션!B1773,시뮬레이션!$K:$Q,7,0)</f>
        <v>37.506361352450995</v>
      </c>
      <c r="F1773" s="5">
        <f t="shared" si="88"/>
        <v>43045</v>
      </c>
      <c r="G1773" s="7">
        <f>C1773*시뮬레이션!D1773*시뮬레이션!F1773</f>
        <v>68317915.566165671</v>
      </c>
      <c r="H1773" s="2">
        <f>D1773*시뮬레이션!E1773*시뮬레이션!D1773</f>
        <v>3529824.7096612868</v>
      </c>
      <c r="J1773" s="5">
        <f t="shared" si="89"/>
        <v>43045</v>
      </c>
      <c r="K1773" s="2">
        <f t="shared" si="90"/>
        <v>71847740.275826961</v>
      </c>
      <c r="L1773" s="2">
        <f>$C$2*시뮬레이션!F1773*시뮬레이션!D1773</f>
        <v>71448642.793572932</v>
      </c>
    </row>
    <row r="1774" spans="2:12" x14ac:dyDescent="0.3">
      <c r="B1774" s="1">
        <v>43046</v>
      </c>
      <c r="C1774" s="46">
        <f>VLOOKUP(시뮬레이션!B1774,시뮬레이션!$K:$Q,6,0)</f>
        <v>343.26251144633227</v>
      </c>
      <c r="D1774" s="46">
        <f>VLOOKUP(시뮬레이션!B1774,시뮬레이션!$K:$Q,7,0)</f>
        <v>37.506361352450995</v>
      </c>
      <c r="F1774" s="5">
        <f t="shared" si="88"/>
        <v>43046</v>
      </c>
      <c r="G1774" s="7">
        <f>C1774*시뮬레이션!D1774*시뮬레이션!F1774</f>
        <v>68063850.676474959</v>
      </c>
      <c r="H1774" s="2">
        <f>D1774*시뮬레이션!E1774*시뮬레이션!D1774</f>
        <v>3502462.7205285127</v>
      </c>
      <c r="J1774" s="5">
        <f t="shared" si="89"/>
        <v>43046</v>
      </c>
      <c r="K1774" s="2">
        <f t="shared" si="90"/>
        <v>71566313.397003472</v>
      </c>
      <c r="L1774" s="2">
        <f>$C$2*시뮬레이션!F1774*시뮬레이션!D1774</f>
        <v>71182935.161841705</v>
      </c>
    </row>
    <row r="1775" spans="2:12" x14ac:dyDescent="0.3">
      <c r="B1775" s="1">
        <v>43047</v>
      </c>
      <c r="C1775" s="46">
        <f>VLOOKUP(시뮬레이션!B1775,시뮬레이션!$K:$Q,6,0)</f>
        <v>343.26251144633227</v>
      </c>
      <c r="D1775" s="46">
        <f>VLOOKUP(시뮬레이션!B1775,시뮬레이션!$K:$Q,7,0)</f>
        <v>37.506361352450995</v>
      </c>
      <c r="F1775" s="5">
        <f t="shared" si="88"/>
        <v>43047</v>
      </c>
      <c r="G1775" s="7">
        <f>C1775*시뮬레이션!D1775*시뮬레이션!F1775</f>
        <v>68502479.408638835</v>
      </c>
      <c r="H1775" s="2">
        <f>D1775*시뮬레이션!E1775*시뮬레이션!D1775</f>
        <v>3518667.6635753615</v>
      </c>
      <c r="J1775" s="5">
        <f t="shared" si="89"/>
        <v>43047</v>
      </c>
      <c r="K1775" s="2">
        <f t="shared" si="90"/>
        <v>72021147.072214201</v>
      </c>
      <c r="L1775" s="2">
        <f>$C$2*시뮬레이션!F1775*시뮬레이션!D1775</f>
        <v>71641664.43283391</v>
      </c>
    </row>
    <row r="1776" spans="2:12" x14ac:dyDescent="0.3">
      <c r="B1776" s="1">
        <v>43048</v>
      </c>
      <c r="C1776" s="46">
        <f>VLOOKUP(시뮬레이션!B1776,시뮬레이션!$K:$Q,6,0)</f>
        <v>343.26251144633227</v>
      </c>
      <c r="D1776" s="46">
        <f>VLOOKUP(시뮬레이션!B1776,시뮬레이션!$K:$Q,7,0)</f>
        <v>37.506361352450995</v>
      </c>
      <c r="F1776" s="5">
        <f t="shared" si="88"/>
        <v>43048</v>
      </c>
      <c r="G1776" s="7">
        <f>C1776*시뮬레이션!D1776*시뮬레이션!F1776</f>
        <v>67134673.040978357</v>
      </c>
      <c r="H1776" s="2">
        <f>D1776*시뮬레이션!E1776*시뮬레이션!D1776</f>
        <v>3448565.1888405792</v>
      </c>
      <c r="J1776" s="5">
        <f t="shared" si="89"/>
        <v>43048</v>
      </c>
      <c r="K1776" s="2">
        <f t="shared" si="90"/>
        <v>70583238.22981894</v>
      </c>
      <c r="L1776" s="2">
        <f>$C$2*시뮬레이션!F1776*시뮬레이션!D1776</f>
        <v>70211177.162198439</v>
      </c>
    </row>
    <row r="1777" spans="2:12" x14ac:dyDescent="0.3">
      <c r="B1777" s="1">
        <v>43049</v>
      </c>
      <c r="C1777" s="46">
        <f>VLOOKUP(시뮬레이션!B1777,시뮬레이션!$K:$Q,6,0)</f>
        <v>343.26251144633227</v>
      </c>
      <c r="D1777" s="46">
        <f>VLOOKUP(시뮬레이션!B1777,시뮬레이션!$K:$Q,7,0)</f>
        <v>37.506361352450995</v>
      </c>
      <c r="F1777" s="5">
        <f t="shared" si="88"/>
        <v>43049</v>
      </c>
      <c r="G1777" s="7">
        <f>C1777*시뮬레이션!D1777*시뮬레이션!F1777</f>
        <v>67669736.22679542</v>
      </c>
      <c r="H1777" s="2">
        <f>D1777*시뮬레이션!E1777*시뮬레이션!D1777</f>
        <v>3473032.3550176113</v>
      </c>
      <c r="J1777" s="5">
        <f t="shared" si="89"/>
        <v>43049</v>
      </c>
      <c r="K1777" s="2">
        <f t="shared" si="90"/>
        <v>71142768.581813037</v>
      </c>
      <c r="L1777" s="2">
        <f>$C$2*시뮬레이션!F1777*시뮬레이션!D1777</f>
        <v>70770760.078606501</v>
      </c>
    </row>
    <row r="1778" spans="2:12" x14ac:dyDescent="0.3">
      <c r="B1778" s="1">
        <v>43050</v>
      </c>
      <c r="C1778" s="46">
        <f>VLOOKUP(시뮬레이션!B1778,시뮬레이션!$K:$Q,6,0)</f>
        <v>343.26251144633227</v>
      </c>
      <c r="D1778" s="46">
        <f>VLOOKUP(시뮬레이션!B1778,시뮬레이션!$K:$Q,7,0)</f>
        <v>37.506361352450995</v>
      </c>
      <c r="F1778" s="5">
        <f t="shared" si="88"/>
        <v>43050</v>
      </c>
      <c r="G1778" s="7">
        <f>C1778*시뮬레이션!D1778*시뮬레이션!F1778</f>
        <v>67669736.22679542</v>
      </c>
      <c r="H1778" s="2">
        <f>D1778*시뮬레이션!E1778*시뮬레이션!D1778</f>
        <v>3473032.3550176113</v>
      </c>
      <c r="J1778" s="5">
        <f t="shared" si="89"/>
        <v>43050</v>
      </c>
      <c r="K1778" s="2">
        <f t="shared" si="90"/>
        <v>71142768.581813037</v>
      </c>
      <c r="L1778" s="2">
        <f>$C$2*시뮬레이션!F1778*시뮬레이션!D1778</f>
        <v>70770760.078606501</v>
      </c>
    </row>
    <row r="1779" spans="2:12" x14ac:dyDescent="0.3">
      <c r="B1779" s="1">
        <v>43051</v>
      </c>
      <c r="C1779" s="46">
        <f>VLOOKUP(시뮬레이션!B1779,시뮬레이션!$K:$Q,6,0)</f>
        <v>343.26251144633227</v>
      </c>
      <c r="D1779" s="46">
        <f>VLOOKUP(시뮬레이션!B1779,시뮬레이션!$K:$Q,7,0)</f>
        <v>37.506361352450995</v>
      </c>
      <c r="F1779" s="5">
        <f t="shared" si="88"/>
        <v>43051</v>
      </c>
      <c r="G1779" s="7">
        <f>C1779*시뮬레이션!D1779*시뮬레이션!F1779</f>
        <v>67669736.22679542</v>
      </c>
      <c r="H1779" s="2">
        <f>D1779*시뮬레이션!E1779*시뮬레이션!D1779</f>
        <v>3473032.3550176113</v>
      </c>
      <c r="J1779" s="5">
        <f t="shared" si="89"/>
        <v>43051</v>
      </c>
      <c r="K1779" s="2">
        <f t="shared" si="90"/>
        <v>71142768.581813037</v>
      </c>
      <c r="L1779" s="2">
        <f>$C$2*시뮬레이션!F1779*시뮬레이션!D1779</f>
        <v>70770760.078606501</v>
      </c>
    </row>
    <row r="1780" spans="2:12" x14ac:dyDescent="0.3">
      <c r="B1780" s="1">
        <v>43052</v>
      </c>
      <c r="C1780" s="46">
        <f>VLOOKUP(시뮬레이션!B1780,시뮬레이션!$K:$Q,6,0)</f>
        <v>343.26251144633227</v>
      </c>
      <c r="D1780" s="46">
        <f>VLOOKUP(시뮬레이션!B1780,시뮬레이션!$K:$Q,7,0)</f>
        <v>37.506361352450995</v>
      </c>
      <c r="F1780" s="5">
        <f t="shared" si="88"/>
        <v>43052</v>
      </c>
      <c r="G1780" s="7">
        <f>C1780*시뮬레이션!D1780*시뮬레이션!F1780</f>
        <v>68090081.252918378</v>
      </c>
      <c r="H1780" s="2">
        <f>D1780*시뮬레이션!E1780*시뮬레이션!D1780</f>
        <v>3496207.4165559891</v>
      </c>
      <c r="J1780" s="5">
        <f t="shared" si="89"/>
        <v>43052</v>
      </c>
      <c r="K1780" s="2">
        <f t="shared" si="90"/>
        <v>71586288.669474363</v>
      </c>
      <c r="L1780" s="2">
        <f>$C$2*시뮬레이션!F1780*시뮬레이션!D1780</f>
        <v>71210367.777006313</v>
      </c>
    </row>
    <row r="1781" spans="2:12" x14ac:dyDescent="0.3">
      <c r="B1781" s="1">
        <v>43053</v>
      </c>
      <c r="C1781" s="46">
        <f>VLOOKUP(시뮬레이션!B1781,시뮬레이션!$K:$Q,6,0)</f>
        <v>343.26251144633227</v>
      </c>
      <c r="D1781" s="46">
        <f>VLOOKUP(시뮬레이션!B1781,시뮬레이션!$K:$Q,7,0)</f>
        <v>37.506361352450995</v>
      </c>
      <c r="F1781" s="5">
        <f t="shared" si="88"/>
        <v>43053</v>
      </c>
      <c r="G1781" s="7">
        <f>C1781*시뮬레이션!D1781*시뮬레이션!F1781</f>
        <v>67867674.778133318</v>
      </c>
      <c r="H1781" s="2">
        <f>D1781*시뮬레이션!E1781*시뮬레이션!D1781</f>
        <v>3480406.6360228928</v>
      </c>
      <c r="J1781" s="5">
        <f t="shared" si="89"/>
        <v>43053</v>
      </c>
      <c r="K1781" s="2">
        <f t="shared" si="90"/>
        <v>71348081.414156213</v>
      </c>
      <c r="L1781" s="2">
        <f>$C$2*시뮬레이션!F1781*시뮬레이션!D1781</f>
        <v>70977769.334266871</v>
      </c>
    </row>
    <row r="1782" spans="2:12" x14ac:dyDescent="0.3">
      <c r="B1782" s="1">
        <v>43054</v>
      </c>
      <c r="C1782" s="46">
        <f>VLOOKUP(시뮬레이션!B1782,시뮬레이션!$K:$Q,6,0)</f>
        <v>343.26251144633227</v>
      </c>
      <c r="D1782" s="46">
        <f>VLOOKUP(시뮬레이션!B1782,시뮬레이션!$K:$Q,7,0)</f>
        <v>37.506361352450995</v>
      </c>
      <c r="F1782" s="5">
        <f t="shared" si="88"/>
        <v>43054</v>
      </c>
      <c r="G1782" s="7">
        <f>C1782*시뮬레이션!D1782*시뮬레이션!F1782</f>
        <v>66914555.95551341</v>
      </c>
      <c r="H1782" s="2">
        <f>D1782*시뮬레이션!E1782*시뮬레이션!D1782</f>
        <v>3453031.1683345265</v>
      </c>
      <c r="J1782" s="5">
        <f t="shared" si="89"/>
        <v>43054</v>
      </c>
      <c r="K1782" s="2">
        <f t="shared" si="90"/>
        <v>70367587.123847932</v>
      </c>
      <c r="L1782" s="2">
        <f>$C$2*시뮬레이션!F1782*시뮬레이션!D1782</f>
        <v>69980973.022013351</v>
      </c>
    </row>
    <row r="1783" spans="2:12" x14ac:dyDescent="0.3">
      <c r="B1783" s="1">
        <v>43055</v>
      </c>
      <c r="C1783" s="46">
        <f>VLOOKUP(시뮬레이션!B1783,시뮬레이션!$K:$Q,6,0)</f>
        <v>343.26251144633227</v>
      </c>
      <c r="D1783" s="46">
        <f>VLOOKUP(시뮬레이션!B1783,시뮬레이션!$K:$Q,7,0)</f>
        <v>37.506361352450995</v>
      </c>
      <c r="F1783" s="5">
        <f t="shared" si="88"/>
        <v>43055</v>
      </c>
      <c r="G1783" s="7">
        <f>C1783*시뮬레이션!D1783*시뮬레이션!F1783</f>
        <v>67248787.745177343</v>
      </c>
      <c r="H1783" s="2">
        <f>D1783*시뮬레이션!E1783*시뮬레이션!D1783</f>
        <v>3485356.1847407403</v>
      </c>
      <c r="J1783" s="5">
        <f t="shared" si="89"/>
        <v>43055</v>
      </c>
      <c r="K1783" s="2">
        <f t="shared" si="90"/>
        <v>70734143.929918081</v>
      </c>
      <c r="L1783" s="2">
        <f>$C$2*시뮬레이션!F1783*시뮬레이션!D1783</f>
        <v>70330521.270844609</v>
      </c>
    </row>
    <row r="1784" spans="2:12" x14ac:dyDescent="0.3">
      <c r="B1784" s="1">
        <v>43056</v>
      </c>
      <c r="C1784" s="46">
        <f>VLOOKUP(시뮬레이션!B1784,시뮬레이션!$K:$Q,6,0)</f>
        <v>343.26251144633227</v>
      </c>
      <c r="D1784" s="46">
        <f>VLOOKUP(시뮬레이션!B1784,시뮬레이션!$K:$Q,7,0)</f>
        <v>37.506361352450995</v>
      </c>
      <c r="F1784" s="5">
        <f t="shared" si="88"/>
        <v>43056</v>
      </c>
      <c r="G1784" s="7">
        <f>C1784*시뮬레이션!D1784*시뮬레이션!F1784</f>
        <v>66704649.385082662</v>
      </c>
      <c r="H1784" s="2">
        <f>D1784*시뮬레이션!E1784*시뮬레이션!D1784</f>
        <v>3457543.63602571</v>
      </c>
      <c r="J1784" s="5">
        <f t="shared" si="89"/>
        <v>43056</v>
      </c>
      <c r="K1784" s="2">
        <f t="shared" si="90"/>
        <v>70162193.021108374</v>
      </c>
      <c r="L1784" s="2">
        <f>$C$2*시뮬레이션!F1784*시뮬레이션!D1784</f>
        <v>69761447.30249393</v>
      </c>
    </row>
    <row r="1785" spans="2:12" x14ac:dyDescent="0.3">
      <c r="B1785" s="1">
        <v>43057</v>
      </c>
      <c r="C1785" s="46">
        <f>VLOOKUP(시뮬레이션!B1785,시뮬레이션!$K:$Q,6,0)</f>
        <v>343.26251144633227</v>
      </c>
      <c r="D1785" s="46">
        <f>VLOOKUP(시뮬레이션!B1785,시뮬레이션!$K:$Q,7,0)</f>
        <v>37.506361352450995</v>
      </c>
      <c r="F1785" s="5">
        <f t="shared" si="88"/>
        <v>43057</v>
      </c>
      <c r="G1785" s="7">
        <f>C1785*시뮬레이션!D1785*시뮬레이션!F1785</f>
        <v>66704649.385082662</v>
      </c>
      <c r="H1785" s="2">
        <f>D1785*시뮬레이션!E1785*시뮬레이션!D1785</f>
        <v>3457543.63602571</v>
      </c>
      <c r="J1785" s="5">
        <f t="shared" si="89"/>
        <v>43057</v>
      </c>
      <c r="K1785" s="2">
        <f t="shared" si="90"/>
        <v>70162193.021108374</v>
      </c>
      <c r="L1785" s="2">
        <f>$C$2*시뮬레이션!F1785*시뮬레이션!D1785</f>
        <v>69761447.30249393</v>
      </c>
    </row>
    <row r="1786" spans="2:12" x14ac:dyDescent="0.3">
      <c r="B1786" s="1">
        <v>43058</v>
      </c>
      <c r="C1786" s="46">
        <f>VLOOKUP(시뮬레이션!B1786,시뮬레이션!$K:$Q,6,0)</f>
        <v>343.26251144633227</v>
      </c>
      <c r="D1786" s="46">
        <f>VLOOKUP(시뮬레이션!B1786,시뮬레이션!$K:$Q,7,0)</f>
        <v>37.506361352450995</v>
      </c>
      <c r="F1786" s="5">
        <f t="shared" si="88"/>
        <v>43058</v>
      </c>
      <c r="G1786" s="7">
        <f>C1786*시뮬레이션!D1786*시뮬레이션!F1786</f>
        <v>66704649.385082662</v>
      </c>
      <c r="H1786" s="2">
        <f>D1786*시뮬레이션!E1786*시뮬레이션!D1786</f>
        <v>3457543.63602571</v>
      </c>
      <c r="J1786" s="5">
        <f t="shared" si="89"/>
        <v>43058</v>
      </c>
      <c r="K1786" s="2">
        <f t="shared" si="90"/>
        <v>70162193.021108374</v>
      </c>
      <c r="L1786" s="2">
        <f>$C$2*시뮬레이션!F1786*시뮬레이션!D1786</f>
        <v>69761447.30249393</v>
      </c>
    </row>
    <row r="1787" spans="2:12" x14ac:dyDescent="0.3">
      <c r="B1787" s="1">
        <v>43059</v>
      </c>
      <c r="C1787" s="46">
        <f>VLOOKUP(시뮬레이션!B1787,시뮬레이션!$K:$Q,6,0)</f>
        <v>343.26251144633227</v>
      </c>
      <c r="D1787" s="46">
        <f>VLOOKUP(시뮬레이션!B1787,시뮬레이션!$K:$Q,7,0)</f>
        <v>37.506361352450995</v>
      </c>
      <c r="F1787" s="5">
        <f t="shared" si="88"/>
        <v>43059</v>
      </c>
      <c r="G1787" s="7">
        <f>C1787*시뮬레이션!D1787*시뮬레이션!F1787</f>
        <v>67693257.947129771</v>
      </c>
      <c r="H1787" s="2">
        <f>D1787*시뮬레이션!E1787*시뮬레이션!D1787</f>
        <v>3500651.3488144702</v>
      </c>
      <c r="J1787" s="5">
        <f t="shared" si="89"/>
        <v>43059</v>
      </c>
      <c r="K1787" s="2">
        <f t="shared" si="90"/>
        <v>71193909.295944244</v>
      </c>
      <c r="L1787" s="2">
        <f>$C$2*시뮬레이션!F1787*시뮬레이션!D1787</f>
        <v>70795359.702001512</v>
      </c>
    </row>
    <row r="1788" spans="2:12" x14ac:dyDescent="0.3">
      <c r="B1788" s="1">
        <v>43060</v>
      </c>
      <c r="C1788" s="46">
        <f>VLOOKUP(시뮬레이션!B1788,시뮬레이션!$K:$Q,6,0)</f>
        <v>343.26251144633227</v>
      </c>
      <c r="D1788" s="46">
        <f>VLOOKUP(시뮬레이션!B1788,시뮬레이션!$K:$Q,7,0)</f>
        <v>37.506361352450995</v>
      </c>
      <c r="F1788" s="5">
        <f t="shared" si="88"/>
        <v>43060</v>
      </c>
      <c r="G1788" s="7">
        <f>C1788*시뮬레이션!D1788*시뮬레이션!F1788</f>
        <v>68175352.638068065</v>
      </c>
      <c r="H1788" s="2">
        <f>D1788*시뮬레이션!E1788*시뮬레이션!D1788</f>
        <v>3525023.8280725349</v>
      </c>
      <c r="J1788" s="5">
        <f t="shared" si="89"/>
        <v>43060</v>
      </c>
      <c r="K1788" s="2">
        <f t="shared" si="90"/>
        <v>71700376.466140598</v>
      </c>
      <c r="L1788" s="2">
        <f>$C$2*시뮬레이션!F1788*시뮬레이션!D1788</f>
        <v>71299546.796705365</v>
      </c>
    </row>
    <row r="1789" spans="2:12" x14ac:dyDescent="0.3">
      <c r="B1789" s="1">
        <v>43061</v>
      </c>
      <c r="C1789" s="46">
        <f>VLOOKUP(시뮬레이션!B1789,시뮬레이션!$K:$Q,6,0)</f>
        <v>343.26251144633227</v>
      </c>
      <c r="D1789" s="46">
        <f>VLOOKUP(시뮬레이션!B1789,시뮬레이션!$K:$Q,7,0)</f>
        <v>37.506361352450995</v>
      </c>
      <c r="F1789" s="5">
        <f t="shared" si="88"/>
        <v>43061</v>
      </c>
      <c r="G1789" s="7">
        <f>C1789*시뮬레이션!D1789*시뮬레이션!F1789</f>
        <v>67325638.38602747</v>
      </c>
      <c r="H1789" s="2">
        <f>D1789*시뮬레이션!E1789*시뮬레이션!D1789</f>
        <v>3484066.6390321935</v>
      </c>
      <c r="J1789" s="5">
        <f t="shared" si="89"/>
        <v>43061</v>
      </c>
      <c r="K1789" s="2">
        <f t="shared" si="90"/>
        <v>70809705.02505967</v>
      </c>
      <c r="L1789" s="2">
        <f>$C$2*시뮬레이션!F1789*시뮬레이션!D1789</f>
        <v>70410893.658395573</v>
      </c>
    </row>
    <row r="1790" spans="2:12" x14ac:dyDescent="0.3">
      <c r="B1790" s="1">
        <v>43062</v>
      </c>
      <c r="C1790" s="46">
        <f>VLOOKUP(시뮬레이션!B1790,시뮬레이션!$K:$Q,6,0)</f>
        <v>343.26251144633227</v>
      </c>
      <c r="D1790" s="46">
        <f>VLOOKUP(시뮬레이션!B1790,시뮬레이션!$K:$Q,7,0)</f>
        <v>37.506361352450995</v>
      </c>
      <c r="F1790" s="5">
        <f t="shared" si="88"/>
        <v>43062</v>
      </c>
      <c r="G1790" s="7">
        <f>C1790*시뮬레이션!D1790*시뮬레이션!F1790</f>
        <v>67112318.413182929</v>
      </c>
      <c r="H1790" s="2">
        <f>D1790*시뮬레이션!E1790*시뮬레이션!D1790</f>
        <v>3473027.4418014814</v>
      </c>
      <c r="J1790" s="5">
        <f t="shared" si="89"/>
        <v>43062</v>
      </c>
      <c r="K1790" s="2">
        <f t="shared" si="90"/>
        <v>70585345.854984418</v>
      </c>
      <c r="L1790" s="2">
        <f>$C$2*시뮬레이션!F1790*시뮬레이션!D1790</f>
        <v>70187798.114361554</v>
      </c>
    </row>
    <row r="1791" spans="2:12" x14ac:dyDescent="0.3">
      <c r="B1791" s="1">
        <v>43063</v>
      </c>
      <c r="C1791" s="46">
        <f>VLOOKUP(시뮬레이션!B1791,시뮬레이션!$K:$Q,6,0)</f>
        <v>343.26251144633227</v>
      </c>
      <c r="D1791" s="46">
        <f>VLOOKUP(시뮬레이션!B1791,시뮬레이션!$K:$Q,7,0)</f>
        <v>37.506361352450995</v>
      </c>
      <c r="F1791" s="5">
        <f t="shared" si="88"/>
        <v>43063</v>
      </c>
      <c r="G1791" s="7">
        <f>C1791*시뮬레이션!D1791*시뮬레이션!F1791</f>
        <v>67709654.567514017</v>
      </c>
      <c r="H1791" s="2">
        <f>D1791*시뮬레이션!E1791*시뮬레이션!D1791</f>
        <v>3528360.998416903</v>
      </c>
      <c r="J1791" s="5">
        <f t="shared" si="89"/>
        <v>43063</v>
      </c>
      <c r="K1791" s="2">
        <f t="shared" si="90"/>
        <v>71238015.565930918</v>
      </c>
      <c r="L1791" s="2">
        <f>$C$2*시뮬레이션!F1791*시뮬레이션!D1791</f>
        <v>70812507.711614326</v>
      </c>
    </row>
    <row r="1792" spans="2:12" x14ac:dyDescent="0.3">
      <c r="B1792" s="1">
        <v>43064</v>
      </c>
      <c r="C1792" s="46">
        <f>VLOOKUP(시뮬레이션!B1792,시뮬레이션!$K:$Q,6,0)</f>
        <v>343.26251144633227</v>
      </c>
      <c r="D1792" s="46">
        <f>VLOOKUP(시뮬레이션!B1792,시뮬레이션!$K:$Q,7,0)</f>
        <v>37.506361352450995</v>
      </c>
      <c r="F1792" s="5">
        <f t="shared" si="88"/>
        <v>43064</v>
      </c>
      <c r="G1792" s="7">
        <f>C1792*시뮬레이션!D1792*시뮬레이션!F1792</f>
        <v>67709654.567514017</v>
      </c>
      <c r="H1792" s="2">
        <f>D1792*시뮬레이션!E1792*시뮬레이션!D1792</f>
        <v>3528360.998416903</v>
      </c>
      <c r="J1792" s="5">
        <f t="shared" si="89"/>
        <v>43064</v>
      </c>
      <c r="K1792" s="2">
        <f t="shared" si="90"/>
        <v>71238015.565930918</v>
      </c>
      <c r="L1792" s="2">
        <f>$C$2*시뮬레이션!F1792*시뮬레이션!D1792</f>
        <v>70812507.711614326</v>
      </c>
    </row>
    <row r="1793" spans="2:12" x14ac:dyDescent="0.3">
      <c r="B1793" s="1">
        <v>43065</v>
      </c>
      <c r="C1793" s="46">
        <f>VLOOKUP(시뮬레이션!B1793,시뮬레이션!$K:$Q,6,0)</f>
        <v>343.26251144633227</v>
      </c>
      <c r="D1793" s="46">
        <f>VLOOKUP(시뮬레이션!B1793,시뮬레이션!$K:$Q,7,0)</f>
        <v>37.506361352450995</v>
      </c>
      <c r="F1793" s="5">
        <f t="shared" si="88"/>
        <v>43065</v>
      </c>
      <c r="G1793" s="7">
        <f>C1793*시뮬레이션!D1793*시뮬레이션!F1793</f>
        <v>67709654.567514017</v>
      </c>
      <c r="H1793" s="2">
        <f>D1793*시뮬레이션!E1793*시뮬레이션!D1793</f>
        <v>3528360.998416903</v>
      </c>
      <c r="J1793" s="5">
        <f t="shared" si="89"/>
        <v>43065</v>
      </c>
      <c r="K1793" s="2">
        <f t="shared" si="90"/>
        <v>71238015.565930918</v>
      </c>
      <c r="L1793" s="2">
        <f>$C$2*시뮬레이션!F1793*시뮬레이션!D1793</f>
        <v>70812507.711614326</v>
      </c>
    </row>
    <row r="1794" spans="2:12" x14ac:dyDescent="0.3">
      <c r="B1794" s="1">
        <v>43066</v>
      </c>
      <c r="C1794" s="46">
        <f>VLOOKUP(시뮬레이션!B1794,시뮬레이션!$K:$Q,6,0)</f>
        <v>343.26251144633227</v>
      </c>
      <c r="D1794" s="46">
        <f>VLOOKUP(시뮬레이션!B1794,시뮬레이션!$K:$Q,7,0)</f>
        <v>37.506361352450995</v>
      </c>
      <c r="F1794" s="5">
        <f t="shared" si="88"/>
        <v>43066</v>
      </c>
      <c r="G1794" s="7">
        <f>C1794*시뮬레이션!D1794*시뮬레이션!F1794</f>
        <v>67063554.54080686</v>
      </c>
      <c r="H1794" s="2">
        <f>D1794*시뮬레이션!E1794*시뮬레이션!D1794</f>
        <v>3519922.5893886834</v>
      </c>
      <c r="J1794" s="5">
        <f t="shared" si="89"/>
        <v>43066</v>
      </c>
      <c r="K1794" s="2">
        <f t="shared" si="90"/>
        <v>70583477.130195543</v>
      </c>
      <c r="L1794" s="2">
        <f>$C$2*시뮬레이션!F1794*시뮬레이션!D1794</f>
        <v>70136799.595601782</v>
      </c>
    </row>
    <row r="1795" spans="2:12" x14ac:dyDescent="0.3">
      <c r="B1795" s="1">
        <v>43067</v>
      </c>
      <c r="C1795" s="46">
        <f>VLOOKUP(시뮬레이션!B1795,시뮬레이션!$K:$Q,6,0)</f>
        <v>343.26251144633227</v>
      </c>
      <c r="D1795" s="46">
        <f>VLOOKUP(시뮬레이션!B1795,시뮬레이션!$K:$Q,7,0)</f>
        <v>37.506361352450995</v>
      </c>
      <c r="F1795" s="5">
        <f t="shared" ref="F1795:F1858" si="91">B1795</f>
        <v>43067</v>
      </c>
      <c r="G1795" s="7">
        <f>C1795*시뮬레이션!D1795*시뮬레이션!F1795</f>
        <v>66825345.976307377</v>
      </c>
      <c r="H1795" s="2">
        <f>D1795*시뮬레이션!E1795*시뮬레이션!D1795</f>
        <v>3473284.7128779385</v>
      </c>
      <c r="J1795" s="5">
        <f t="shared" ref="J1795:J1858" si="92">B1795</f>
        <v>43067</v>
      </c>
      <c r="K1795" s="2">
        <f t="shared" ref="K1795:K1858" si="93">SUM(G1795:H1795)</f>
        <v>70298630.689185321</v>
      </c>
      <c r="L1795" s="2">
        <f>$C$2*시뮬레이션!F1795*시뮬레이션!D1795</f>
        <v>69887674.918798536</v>
      </c>
    </row>
    <row r="1796" spans="2:12" x14ac:dyDescent="0.3">
      <c r="B1796" s="1">
        <v>43068</v>
      </c>
      <c r="C1796" s="46">
        <f>VLOOKUP(시뮬레이션!B1796,시뮬레이션!$K:$Q,6,0)</f>
        <v>343.26251144633227</v>
      </c>
      <c r="D1796" s="46">
        <f>VLOOKUP(시뮬레이션!B1796,시뮬레이션!$K:$Q,7,0)</f>
        <v>37.506361352450995</v>
      </c>
      <c r="F1796" s="5">
        <f t="shared" si="91"/>
        <v>43068</v>
      </c>
      <c r="G1796" s="7">
        <f>C1796*시뮬레이션!D1796*시뮬레이션!F1796</f>
        <v>63448339.171679936</v>
      </c>
      <c r="H1796" s="2">
        <f>D1796*시뮬레이션!E1796*시뮬레이션!D1796</f>
        <v>3315217.5773474295</v>
      </c>
      <c r="J1796" s="5">
        <f t="shared" si="92"/>
        <v>43068</v>
      </c>
      <c r="K1796" s="2">
        <f t="shared" si="93"/>
        <v>66763556.749027364</v>
      </c>
      <c r="L1796" s="2">
        <f>$C$2*시뮬레이션!F1796*시뮬레이션!D1796</f>
        <v>66355913.873460285</v>
      </c>
    </row>
    <row r="1797" spans="2:12" x14ac:dyDescent="0.3">
      <c r="B1797" s="1">
        <v>43069</v>
      </c>
      <c r="C1797" s="46">
        <f>VLOOKUP(시뮬레이션!B1797,시뮬레이션!$K:$Q,6,0)</f>
        <v>343.26251144633227</v>
      </c>
      <c r="D1797" s="46">
        <f>VLOOKUP(시뮬레이션!B1797,시뮬레이션!$K:$Q,7,0)</f>
        <v>37.506361352450995</v>
      </c>
      <c r="F1797" s="5">
        <f t="shared" si="91"/>
        <v>43069</v>
      </c>
      <c r="G1797" s="7">
        <f>C1797*시뮬레이션!D1797*시뮬레이션!F1797</f>
        <v>64448877.993943609</v>
      </c>
      <c r="H1797" s="2">
        <f>D1797*시뮬레이션!E1797*시뮬레이션!D1797</f>
        <v>3389281.4957102258</v>
      </c>
      <c r="J1797" s="5">
        <f t="shared" si="92"/>
        <v>43069</v>
      </c>
      <c r="K1797" s="2">
        <f t="shared" si="93"/>
        <v>67838159.489653841</v>
      </c>
      <c r="L1797" s="2">
        <f>$C$2*시뮬레이션!F1797*시뮬레이션!D1797</f>
        <v>67402303.247617707</v>
      </c>
    </row>
    <row r="1798" spans="2:12" x14ac:dyDescent="0.3">
      <c r="B1798" s="1">
        <v>43070</v>
      </c>
      <c r="C1798" s="46">
        <f>VLOOKUP(시뮬레이션!B1798,시뮬레이션!$K:$Q,6,0)</f>
        <v>343.26251144633227</v>
      </c>
      <c r="D1798" s="46">
        <f>VLOOKUP(시뮬레이션!B1798,시뮬레이션!$K:$Q,7,0)</f>
        <v>37.506361352450995</v>
      </c>
      <c r="F1798" s="5">
        <f t="shared" si="91"/>
        <v>43070</v>
      </c>
      <c r="G1798" s="7">
        <f>C1798*시뮬레이션!D1798*시뮬레이션!F1798</f>
        <v>63653781.784780569</v>
      </c>
      <c r="H1798" s="2">
        <f>D1798*시뮬레이션!E1798*시뮬레이션!D1798</f>
        <v>3333688.1478252788</v>
      </c>
      <c r="J1798" s="5">
        <f t="shared" si="92"/>
        <v>43070</v>
      </c>
      <c r="K1798" s="2">
        <f t="shared" si="93"/>
        <v>66987469.932605848</v>
      </c>
      <c r="L1798" s="2">
        <f>$C$2*시뮬레이션!F1798*시뮬레이션!D1798</f>
        <v>66570771.070966393</v>
      </c>
    </row>
    <row r="1799" spans="2:12" x14ac:dyDescent="0.3">
      <c r="B1799" s="1">
        <v>43071</v>
      </c>
      <c r="C1799" s="46">
        <f>VLOOKUP(시뮬레이션!B1799,시뮬레이션!$K:$Q,6,0)</f>
        <v>343.26251144633227</v>
      </c>
      <c r="D1799" s="46">
        <f>VLOOKUP(시뮬레이션!B1799,시뮬레이션!$K:$Q,7,0)</f>
        <v>37.506361352450995</v>
      </c>
      <c r="F1799" s="5">
        <f t="shared" si="91"/>
        <v>43071</v>
      </c>
      <c r="G1799" s="7">
        <f>C1799*시뮬레이션!D1799*시뮬레이션!F1799</f>
        <v>63653781.784780569</v>
      </c>
      <c r="H1799" s="2">
        <f>D1799*시뮬레이션!E1799*시뮬레이션!D1799</f>
        <v>3333688.1478252788</v>
      </c>
      <c r="J1799" s="5">
        <f t="shared" si="92"/>
        <v>43071</v>
      </c>
      <c r="K1799" s="2">
        <f t="shared" si="93"/>
        <v>66987469.932605848</v>
      </c>
      <c r="L1799" s="2">
        <f>$C$2*시뮬레이션!F1799*시뮬레이션!D1799</f>
        <v>66570771.070966393</v>
      </c>
    </row>
    <row r="1800" spans="2:12" x14ac:dyDescent="0.3">
      <c r="B1800" s="1">
        <v>43072</v>
      </c>
      <c r="C1800" s="46">
        <f>VLOOKUP(시뮬레이션!B1800,시뮬레이션!$K:$Q,6,0)</f>
        <v>343.26251144633227</v>
      </c>
      <c r="D1800" s="46">
        <f>VLOOKUP(시뮬레이션!B1800,시뮬레이션!$K:$Q,7,0)</f>
        <v>37.506361352450995</v>
      </c>
      <c r="F1800" s="5">
        <f t="shared" si="91"/>
        <v>43072</v>
      </c>
      <c r="G1800" s="7">
        <f>C1800*시뮬레이션!D1800*시뮬레이션!F1800</f>
        <v>63653781.784780569</v>
      </c>
      <c r="H1800" s="2">
        <f>D1800*시뮬레이션!E1800*시뮬레이션!D1800</f>
        <v>3333688.1478252788</v>
      </c>
      <c r="J1800" s="5">
        <f t="shared" si="92"/>
        <v>43072</v>
      </c>
      <c r="K1800" s="2">
        <f t="shared" si="93"/>
        <v>66987469.932605848</v>
      </c>
      <c r="L1800" s="2">
        <f>$C$2*시뮬레이션!F1800*시뮬레이션!D1800</f>
        <v>66570771.070966393</v>
      </c>
    </row>
    <row r="1801" spans="2:12" x14ac:dyDescent="0.3">
      <c r="B1801" s="1">
        <v>43073</v>
      </c>
      <c r="C1801" s="46">
        <f>VLOOKUP(시뮬레이션!B1801,시뮬레이션!$K:$Q,6,0)</f>
        <v>343.26251144633227</v>
      </c>
      <c r="D1801" s="46">
        <f>VLOOKUP(시뮬레이션!B1801,시뮬레이션!$K:$Q,7,0)</f>
        <v>37.506361352450995</v>
      </c>
      <c r="F1801" s="5">
        <f t="shared" si="91"/>
        <v>43073</v>
      </c>
      <c r="G1801" s="7">
        <f>C1801*시뮬레이션!D1801*시뮬레이션!F1801</f>
        <v>62264909.225161366</v>
      </c>
      <c r="H1801" s="2">
        <f>D1801*시뮬레이션!E1801*시뮬레이션!D1801</f>
        <v>3251705.3440766055</v>
      </c>
      <c r="J1801" s="5">
        <f t="shared" si="92"/>
        <v>43073</v>
      </c>
      <c r="K1801" s="2">
        <f t="shared" si="93"/>
        <v>65516614.56923797</v>
      </c>
      <c r="L1801" s="2">
        <f>$C$2*시뮬레이션!F1801*시뮬레이션!D1801</f>
        <v>65118252.232010886</v>
      </c>
    </row>
    <row r="1802" spans="2:12" x14ac:dyDescent="0.3">
      <c r="B1802" s="1">
        <v>43074</v>
      </c>
      <c r="C1802" s="46">
        <f>VLOOKUP(시뮬레이션!B1802,시뮬레이션!$K:$Q,6,0)</f>
        <v>343.26251144633227</v>
      </c>
      <c r="D1802" s="46">
        <f>VLOOKUP(시뮬레이션!B1802,시뮬레이션!$K:$Q,7,0)</f>
        <v>37.506361352450995</v>
      </c>
      <c r="F1802" s="5">
        <f t="shared" si="91"/>
        <v>43074</v>
      </c>
      <c r="G1802" s="7">
        <f>C1802*시뮬레이션!D1802*시뮬레이션!F1802</f>
        <v>62141812.027562864</v>
      </c>
      <c r="H1802" s="2">
        <f>D1802*시뮬레이션!E1802*시뮬레이션!D1802</f>
        <v>3243917.1247002925</v>
      </c>
      <c r="J1802" s="5">
        <f t="shared" si="92"/>
        <v>43074</v>
      </c>
      <c r="K1802" s="2">
        <f t="shared" si="93"/>
        <v>65385729.152263157</v>
      </c>
      <c r="L1802" s="2">
        <f>$C$2*시뮬레이션!F1802*시뮬레이션!D1802</f>
        <v>64989513.999481112</v>
      </c>
    </row>
    <row r="1803" spans="2:12" x14ac:dyDescent="0.3">
      <c r="B1803" s="1">
        <v>43075</v>
      </c>
      <c r="C1803" s="46">
        <f>VLOOKUP(시뮬레이션!B1803,시뮬레이션!$K:$Q,6,0)</f>
        <v>343.26251144633227</v>
      </c>
      <c r="D1803" s="46">
        <f>VLOOKUP(시뮬레이션!B1803,시뮬레이션!$K:$Q,7,0)</f>
        <v>37.506361352450995</v>
      </c>
      <c r="F1803" s="5">
        <f t="shared" si="91"/>
        <v>43075</v>
      </c>
      <c r="G1803" s="7">
        <f>C1803*시뮬레이션!D1803*시뮬레이션!F1803</f>
        <v>62779434.156762324</v>
      </c>
      <c r="H1803" s="2">
        <f>D1803*시뮬레이션!E1803*시뮬레이션!D1803</f>
        <v>3286343.0302089411</v>
      </c>
      <c r="J1803" s="5">
        <f t="shared" si="92"/>
        <v>43075</v>
      </c>
      <c r="K1803" s="2">
        <f t="shared" si="93"/>
        <v>66065777.186971262</v>
      </c>
      <c r="L1803" s="2">
        <f>$C$2*시뮬레이션!F1803*시뮬레이션!D1803</f>
        <v>65656355.711042531</v>
      </c>
    </row>
    <row r="1804" spans="2:12" x14ac:dyDescent="0.3">
      <c r="B1804" s="1">
        <v>43076</v>
      </c>
      <c r="C1804" s="46">
        <f>VLOOKUP(시뮬레이션!B1804,시뮬레이션!$K:$Q,6,0)</f>
        <v>343.26251144633227</v>
      </c>
      <c r="D1804" s="46">
        <f>VLOOKUP(시뮬레이션!B1804,시뮬레이션!$K:$Q,7,0)</f>
        <v>37.506361352450995</v>
      </c>
      <c r="F1804" s="5">
        <f t="shared" si="91"/>
        <v>43076</v>
      </c>
      <c r="G1804" s="7">
        <f>C1804*시뮬레이션!D1804*시뮬레이션!F1804</f>
        <v>63391238.997582138</v>
      </c>
      <c r="H1804" s="2">
        <f>D1804*시뮬레이션!E1804*시뮬레이션!D1804</f>
        <v>3309807.9194589015</v>
      </c>
      <c r="J1804" s="5">
        <f t="shared" si="92"/>
        <v>43076</v>
      </c>
      <c r="K1804" s="2">
        <f t="shared" si="93"/>
        <v>66701046.917041041</v>
      </c>
      <c r="L1804" s="2">
        <f>$C$2*시뮬레이션!F1804*시뮬레이션!D1804</f>
        <v>66296197.034784004</v>
      </c>
    </row>
    <row r="1805" spans="2:12" x14ac:dyDescent="0.3">
      <c r="B1805" s="1">
        <v>43077</v>
      </c>
      <c r="C1805" s="46">
        <f>VLOOKUP(시뮬레이션!B1805,시뮬레이션!$K:$Q,6,0)</f>
        <v>343.26251144633227</v>
      </c>
      <c r="D1805" s="46">
        <f>VLOOKUP(시뮬레이션!B1805,시뮬레이션!$K:$Q,7,0)</f>
        <v>37.506361352450995</v>
      </c>
      <c r="F1805" s="5">
        <f t="shared" si="91"/>
        <v>43077</v>
      </c>
      <c r="G1805" s="7">
        <f>C1805*시뮬레이션!D1805*시뮬레이션!F1805</f>
        <v>63067576.603908144</v>
      </c>
      <c r="H1805" s="2">
        <f>D1805*시뮬레이션!E1805*시뮬레이션!D1805</f>
        <v>3283964.5837602005</v>
      </c>
      <c r="J1805" s="5">
        <f t="shared" si="92"/>
        <v>43077</v>
      </c>
      <c r="K1805" s="2">
        <f t="shared" si="93"/>
        <v>66351541.187668346</v>
      </c>
      <c r="L1805" s="2">
        <f>$C$2*시뮬레이션!F1805*시뮬레이션!D1805</f>
        <v>65957702.533602543</v>
      </c>
    </row>
    <row r="1806" spans="2:12" x14ac:dyDescent="0.3">
      <c r="B1806" s="1">
        <v>43078</v>
      </c>
      <c r="C1806" s="46">
        <f>VLOOKUP(시뮬레이션!B1806,시뮬레이션!$K:$Q,6,0)</f>
        <v>343.26251144633227</v>
      </c>
      <c r="D1806" s="46">
        <f>VLOOKUP(시뮬레이션!B1806,시뮬레이션!$K:$Q,7,0)</f>
        <v>37.506361352450995</v>
      </c>
      <c r="F1806" s="5">
        <f t="shared" si="91"/>
        <v>43078</v>
      </c>
      <c r="G1806" s="7">
        <f>C1806*시뮬레이션!D1806*시뮬레이션!F1806</f>
        <v>63067576.603908144</v>
      </c>
      <c r="H1806" s="2">
        <f>D1806*시뮬레이션!E1806*시뮬레이션!D1806</f>
        <v>3283964.5837602005</v>
      </c>
      <c r="J1806" s="5">
        <f t="shared" si="92"/>
        <v>43078</v>
      </c>
      <c r="K1806" s="2">
        <f t="shared" si="93"/>
        <v>66351541.187668346</v>
      </c>
      <c r="L1806" s="2">
        <f>$C$2*시뮬레이션!F1806*시뮬레이션!D1806</f>
        <v>65957702.533602543</v>
      </c>
    </row>
    <row r="1807" spans="2:12" x14ac:dyDescent="0.3">
      <c r="B1807" s="1">
        <v>43079</v>
      </c>
      <c r="C1807" s="46">
        <f>VLOOKUP(시뮬레이션!B1807,시뮬레이션!$K:$Q,6,0)</f>
        <v>343.26251144633227</v>
      </c>
      <c r="D1807" s="46">
        <f>VLOOKUP(시뮬레이션!B1807,시뮬레이션!$K:$Q,7,0)</f>
        <v>37.506361352450995</v>
      </c>
      <c r="F1807" s="5">
        <f t="shared" si="91"/>
        <v>43079</v>
      </c>
      <c r="G1807" s="7">
        <f>C1807*시뮬레이션!D1807*시뮬레이션!F1807</f>
        <v>63067576.603908144</v>
      </c>
      <c r="H1807" s="2">
        <f>D1807*시뮬레이션!E1807*시뮬레이션!D1807</f>
        <v>3283964.5837602005</v>
      </c>
      <c r="J1807" s="5">
        <f t="shared" si="92"/>
        <v>43079</v>
      </c>
      <c r="K1807" s="2">
        <f t="shared" si="93"/>
        <v>66351541.187668346</v>
      </c>
      <c r="L1807" s="2">
        <f>$C$2*시뮬레이션!F1807*시뮬레이션!D1807</f>
        <v>65957702.533602543</v>
      </c>
    </row>
    <row r="1808" spans="2:12" x14ac:dyDescent="0.3">
      <c r="B1808" s="1">
        <v>43080</v>
      </c>
      <c r="C1808" s="46">
        <f>VLOOKUP(시뮬레이션!B1808,시뮬레이션!$K:$Q,6,0)</f>
        <v>343.26251144633227</v>
      </c>
      <c r="D1808" s="46">
        <f>VLOOKUP(시뮬레이션!B1808,시뮬레이션!$K:$Q,7,0)</f>
        <v>37.506361352450995</v>
      </c>
      <c r="F1808" s="5">
        <f t="shared" si="91"/>
        <v>43080</v>
      </c>
      <c r="G1808" s="7">
        <f>C1808*시뮬레이션!D1808*시뮬레이션!F1808</f>
        <v>63371259.574734665</v>
      </c>
      <c r="H1808" s="2">
        <f>D1808*시뮬레이션!E1808*시뮬레이션!D1808</f>
        <v>3301568.0801837784</v>
      </c>
      <c r="J1808" s="5">
        <f t="shared" si="92"/>
        <v>43080</v>
      </c>
      <c r="K1808" s="2">
        <f t="shared" si="93"/>
        <v>66672827.654918447</v>
      </c>
      <c r="L1808" s="2">
        <f>$C$2*시뮬레이션!F1808*시뮬레이션!D1808</f>
        <v>66275302.037704237</v>
      </c>
    </row>
    <row r="1809" spans="2:12" x14ac:dyDescent="0.3">
      <c r="B1809" s="1">
        <v>43081</v>
      </c>
      <c r="C1809" s="46">
        <f>VLOOKUP(시뮬레이션!B1809,시뮬레이션!$K:$Q,6,0)</f>
        <v>343.26251144633227</v>
      </c>
      <c r="D1809" s="46">
        <f>VLOOKUP(시뮬레이션!B1809,시뮬레이션!$K:$Q,7,0)</f>
        <v>37.506361352450995</v>
      </c>
      <c r="F1809" s="5">
        <f t="shared" si="91"/>
        <v>43081</v>
      </c>
      <c r="G1809" s="7">
        <f>C1809*시뮬레이션!D1809*시뮬레이션!F1809</f>
        <v>62758401.432898469</v>
      </c>
      <c r="H1809" s="2">
        <f>D1809*시뮬레이션!E1809*시뮬레이션!D1809</f>
        <v>3268842.3166868426</v>
      </c>
      <c r="J1809" s="5">
        <f t="shared" si="92"/>
        <v>43081</v>
      </c>
      <c r="K1809" s="2">
        <f t="shared" si="93"/>
        <v>66027243.749585316</v>
      </c>
      <c r="L1809" s="2">
        <f>$C$2*시뮬레이션!F1809*시뮬레이션!D1809</f>
        <v>65634359.144521572</v>
      </c>
    </row>
    <row r="1810" spans="2:12" x14ac:dyDescent="0.3">
      <c r="B1810" s="1">
        <v>43082</v>
      </c>
      <c r="C1810" s="46">
        <f>VLOOKUP(시뮬레이션!B1810,시뮬레이션!$K:$Q,6,0)</f>
        <v>343.26251144633227</v>
      </c>
      <c r="D1810" s="46">
        <f>VLOOKUP(시뮬레이션!B1810,시뮬레이션!$K:$Q,7,0)</f>
        <v>37.506361352450995</v>
      </c>
      <c r="F1810" s="5">
        <f t="shared" si="91"/>
        <v>43082</v>
      </c>
      <c r="G1810" s="7">
        <f>C1810*시뮬레이션!D1810*시뮬레이션!F1810</f>
        <v>62652368.844531491</v>
      </c>
      <c r="H1810" s="2">
        <f>D1810*시뮬레이션!E1810*시뮬레이션!D1810</f>
        <v>3281685.951350023</v>
      </c>
      <c r="J1810" s="5">
        <f t="shared" si="92"/>
        <v>43082</v>
      </c>
      <c r="K1810" s="2">
        <f t="shared" si="93"/>
        <v>65934054.795881517</v>
      </c>
      <c r="L1810" s="2">
        <f>$C$2*시뮬레이션!F1810*시뮬레이션!D1810</f>
        <v>65523467.521615237</v>
      </c>
    </row>
    <row r="1811" spans="2:12" x14ac:dyDescent="0.3">
      <c r="B1811" s="1">
        <v>43083</v>
      </c>
      <c r="C1811" s="46">
        <f>VLOOKUP(시뮬레이션!B1811,시뮬레이션!$K:$Q,6,0)</f>
        <v>343.26251144633227</v>
      </c>
      <c r="D1811" s="46">
        <f>VLOOKUP(시뮬레이션!B1811,시뮬레이션!$K:$Q,7,0)</f>
        <v>37.506361352450995</v>
      </c>
      <c r="F1811" s="5">
        <f t="shared" si="91"/>
        <v>43083</v>
      </c>
      <c r="G1811" s="7">
        <f>C1811*시뮬레이션!D1811*시뮬레이션!F1811</f>
        <v>62491167.105324857</v>
      </c>
      <c r="H1811" s="2">
        <f>D1811*시뮬레이션!E1811*시뮬레이션!D1811</f>
        <v>3270399.7215176551</v>
      </c>
      <c r="J1811" s="5">
        <f t="shared" si="92"/>
        <v>43083</v>
      </c>
      <c r="K1811" s="2">
        <f t="shared" si="93"/>
        <v>65761566.826842509</v>
      </c>
      <c r="L1811" s="2">
        <f>$C$2*시뮬레이션!F1811*시뮬레이션!D1811</f>
        <v>65354878.574092053</v>
      </c>
    </row>
    <row r="1812" spans="2:12" x14ac:dyDescent="0.3">
      <c r="B1812" s="1">
        <v>43084</v>
      </c>
      <c r="C1812" s="46">
        <f>VLOOKUP(시뮬레이션!B1812,시뮬레이션!$K:$Q,6,0)</f>
        <v>343.26251144633227</v>
      </c>
      <c r="D1812" s="46">
        <f>VLOOKUP(시뮬레이션!B1812,시뮬레이션!$K:$Q,7,0)</f>
        <v>37.506361352450995</v>
      </c>
      <c r="F1812" s="5">
        <f t="shared" si="91"/>
        <v>43084</v>
      </c>
      <c r="G1812" s="7">
        <f>C1812*시뮬레이션!D1812*시뮬레이션!F1812</f>
        <v>63495574.839355059</v>
      </c>
      <c r="H1812" s="2">
        <f>D1812*시뮬레이션!E1812*시뮬레이션!D1812</f>
        <v>3328812.8345928448</v>
      </c>
      <c r="J1812" s="5">
        <f t="shared" si="92"/>
        <v>43084</v>
      </c>
      <c r="K1812" s="2">
        <f t="shared" si="93"/>
        <v>66824387.673947901</v>
      </c>
      <c r="L1812" s="2">
        <f>$C$2*시뮬레이션!F1812*시뮬레이션!D1812</f>
        <v>66405314.156224571</v>
      </c>
    </row>
    <row r="1813" spans="2:12" x14ac:dyDescent="0.3">
      <c r="B1813" s="1">
        <v>43085</v>
      </c>
      <c r="C1813" s="46">
        <f>VLOOKUP(시뮬레이션!B1813,시뮬레이션!$K:$Q,6,0)</f>
        <v>343.26251144633227</v>
      </c>
      <c r="D1813" s="46">
        <f>VLOOKUP(시뮬레이션!B1813,시뮬레이션!$K:$Q,7,0)</f>
        <v>37.506361352450995</v>
      </c>
      <c r="F1813" s="5">
        <f t="shared" si="91"/>
        <v>43085</v>
      </c>
      <c r="G1813" s="7">
        <f>C1813*시뮬레이션!D1813*시뮬레이션!F1813</f>
        <v>63495574.839355059</v>
      </c>
      <c r="H1813" s="2">
        <f>D1813*시뮬레이션!E1813*시뮬레이션!D1813</f>
        <v>3328812.8345928448</v>
      </c>
      <c r="J1813" s="5">
        <f t="shared" si="92"/>
        <v>43085</v>
      </c>
      <c r="K1813" s="2">
        <f t="shared" si="93"/>
        <v>66824387.673947901</v>
      </c>
      <c r="L1813" s="2">
        <f>$C$2*시뮬레이션!F1813*시뮬레이션!D1813</f>
        <v>66405314.156224571</v>
      </c>
    </row>
    <row r="1814" spans="2:12" x14ac:dyDescent="0.3">
      <c r="B1814" s="1">
        <v>43086</v>
      </c>
      <c r="C1814" s="46">
        <f>VLOOKUP(시뮬레이션!B1814,시뮬레이션!$K:$Q,6,0)</f>
        <v>343.26251144633227</v>
      </c>
      <c r="D1814" s="46">
        <f>VLOOKUP(시뮬레이션!B1814,시뮬레이션!$K:$Q,7,0)</f>
        <v>37.506361352450995</v>
      </c>
      <c r="F1814" s="5">
        <f t="shared" si="91"/>
        <v>43086</v>
      </c>
      <c r="G1814" s="7">
        <f>C1814*시뮬레이션!D1814*시뮬레이션!F1814</f>
        <v>63495574.839355059</v>
      </c>
      <c r="H1814" s="2">
        <f>D1814*시뮬레이션!E1814*시뮬레이션!D1814</f>
        <v>3328812.8345928448</v>
      </c>
      <c r="J1814" s="5">
        <f t="shared" si="92"/>
        <v>43086</v>
      </c>
      <c r="K1814" s="2">
        <f t="shared" si="93"/>
        <v>66824387.673947901</v>
      </c>
      <c r="L1814" s="2">
        <f>$C$2*시뮬레이션!F1814*시뮬레이션!D1814</f>
        <v>66405314.156224571</v>
      </c>
    </row>
    <row r="1815" spans="2:12" x14ac:dyDescent="0.3">
      <c r="B1815" s="1">
        <v>43087</v>
      </c>
      <c r="C1815" s="46">
        <f>VLOOKUP(시뮬레이션!B1815,시뮬레이션!$K:$Q,6,0)</f>
        <v>343.26251144633227</v>
      </c>
      <c r="D1815" s="46">
        <f>VLOOKUP(시뮬레이션!B1815,시뮬레이션!$K:$Q,7,0)</f>
        <v>37.506361352450995</v>
      </c>
      <c r="F1815" s="5">
        <f t="shared" si="91"/>
        <v>43087</v>
      </c>
      <c r="G1815" s="7">
        <f>C1815*시뮬레이션!D1815*시뮬레이션!F1815</f>
        <v>64807314.081445917</v>
      </c>
      <c r="H1815" s="2">
        <f>D1815*시뮬레이션!E1815*시뮬레이션!D1815</f>
        <v>3365652.2277991953</v>
      </c>
      <c r="J1815" s="5">
        <f t="shared" si="92"/>
        <v>43087</v>
      </c>
      <c r="K1815" s="2">
        <f t="shared" si="93"/>
        <v>68172966.30924511</v>
      </c>
      <c r="L1815" s="2">
        <f>$C$2*시뮬레이션!F1815*시뮬레이션!D1815</f>
        <v>67777164.977049053</v>
      </c>
    </row>
    <row r="1816" spans="2:12" x14ac:dyDescent="0.3">
      <c r="B1816" s="1">
        <v>43088</v>
      </c>
      <c r="C1816" s="46">
        <f>VLOOKUP(시뮬레이션!B1816,시뮬레이션!$K:$Q,6,0)</f>
        <v>343.26251144633227</v>
      </c>
      <c r="D1816" s="46">
        <f>VLOOKUP(시뮬레이션!B1816,시뮬레이션!$K:$Q,7,0)</f>
        <v>37.506361352450995</v>
      </c>
      <c r="F1816" s="5">
        <f t="shared" si="91"/>
        <v>43088</v>
      </c>
      <c r="G1816" s="7">
        <f>C1816*시뮬레이션!D1816*시뮬레이션!F1816</f>
        <v>64403806.93966569</v>
      </c>
      <c r="H1816" s="2">
        <f>D1816*시뮬레이션!E1816*시뮬레이션!D1816</f>
        <v>3352806.6797255492</v>
      </c>
      <c r="J1816" s="5">
        <f t="shared" si="92"/>
        <v>43088</v>
      </c>
      <c r="K1816" s="2">
        <f t="shared" si="93"/>
        <v>67756613.619391233</v>
      </c>
      <c r="L1816" s="2">
        <f>$C$2*시뮬레이션!F1816*시뮬레이션!D1816</f>
        <v>67355166.773520887</v>
      </c>
    </row>
    <row r="1817" spans="2:12" x14ac:dyDescent="0.3">
      <c r="B1817" s="1">
        <v>43089</v>
      </c>
      <c r="C1817" s="46">
        <f>VLOOKUP(시뮬레이션!B1817,시뮬레이션!$K:$Q,6,0)</f>
        <v>343.26251144633227</v>
      </c>
      <c r="D1817" s="46">
        <f>VLOOKUP(시뮬레이션!B1817,시뮬레이션!$K:$Q,7,0)</f>
        <v>37.506361352450995</v>
      </c>
      <c r="F1817" s="5">
        <f t="shared" si="91"/>
        <v>43089</v>
      </c>
      <c r="G1817" s="7">
        <f>C1817*시뮬레이션!D1817*시뮬레이션!F1817</f>
        <v>64633852.550011724</v>
      </c>
      <c r="H1817" s="2">
        <f>D1817*시뮬레이션!E1817*시뮬레이션!D1817</f>
        <v>3362246.9512941502</v>
      </c>
      <c r="J1817" s="5">
        <f t="shared" si="92"/>
        <v>43089</v>
      </c>
      <c r="K1817" s="2">
        <f t="shared" si="93"/>
        <v>67996099.501305878</v>
      </c>
      <c r="L1817" s="2">
        <f>$C$2*시뮬레이션!F1817*시뮬레이션!D1817</f>
        <v>67595754.421777293</v>
      </c>
    </row>
    <row r="1818" spans="2:12" x14ac:dyDescent="0.3">
      <c r="B1818" s="1">
        <v>43090</v>
      </c>
      <c r="C1818" s="46">
        <f>VLOOKUP(시뮬레이션!B1818,시뮬레이션!$K:$Q,6,0)</f>
        <v>343.26251144633227</v>
      </c>
      <c r="D1818" s="46">
        <f>VLOOKUP(시뮬레이션!B1818,시뮬레이션!$K:$Q,7,0)</f>
        <v>37.506361352450995</v>
      </c>
      <c r="F1818" s="5">
        <f t="shared" si="91"/>
        <v>43090</v>
      </c>
      <c r="G1818" s="7">
        <f>C1818*시뮬레이션!D1818*시뮬레이션!F1818</f>
        <v>64057649.352197833</v>
      </c>
      <c r="H1818" s="2">
        <f>D1818*시뮬레이션!E1818*시뮬레이션!D1818</f>
        <v>3325493.0119720264</v>
      </c>
      <c r="J1818" s="5">
        <f t="shared" si="92"/>
        <v>43090</v>
      </c>
      <c r="K1818" s="2">
        <f t="shared" si="93"/>
        <v>67383142.364169866</v>
      </c>
      <c r="L1818" s="2">
        <f>$C$2*시뮬레이션!F1818*시뮬레이션!D1818</f>
        <v>66993146.216946334</v>
      </c>
    </row>
    <row r="1819" spans="2:12" x14ac:dyDescent="0.3">
      <c r="B1819" s="1">
        <v>43091</v>
      </c>
      <c r="C1819" s="46">
        <f>VLOOKUP(시뮬레이션!B1819,시뮬레이션!$K:$Q,6,0)</f>
        <v>343.26251144633227</v>
      </c>
      <c r="D1819" s="46">
        <f>VLOOKUP(시뮬레이션!B1819,시뮬레이션!$K:$Q,7,0)</f>
        <v>37.506361352450995</v>
      </c>
      <c r="F1819" s="5">
        <f t="shared" si="91"/>
        <v>43091</v>
      </c>
      <c r="G1819" s="7">
        <f>C1819*시뮬레이션!D1819*시뮬레이션!F1819</f>
        <v>63843093.119418293</v>
      </c>
      <c r="H1819" s="2">
        <f>D1819*시뮬레이션!E1819*시뮬레이션!D1819</f>
        <v>3320857.1033443594</v>
      </c>
      <c r="J1819" s="5">
        <f t="shared" si="92"/>
        <v>43091</v>
      </c>
      <c r="K1819" s="2">
        <f t="shared" si="93"/>
        <v>67163950.222762659</v>
      </c>
      <c r="L1819" s="2">
        <f>$C$2*시뮬레이션!F1819*시뮬레이션!D1819</f>
        <v>66768757.760302737</v>
      </c>
    </row>
    <row r="1820" spans="2:12" x14ac:dyDescent="0.3">
      <c r="B1820" s="1">
        <v>43092</v>
      </c>
      <c r="C1820" s="46">
        <f>VLOOKUP(시뮬레이션!B1820,시뮬레이션!$K:$Q,6,0)</f>
        <v>343.26251144633227</v>
      </c>
      <c r="D1820" s="46">
        <f>VLOOKUP(시뮬레이션!B1820,시뮬레이션!$K:$Q,7,0)</f>
        <v>37.506361352450995</v>
      </c>
      <c r="F1820" s="5">
        <f t="shared" si="91"/>
        <v>43092</v>
      </c>
      <c r="G1820" s="7">
        <f>C1820*시뮬레이션!D1820*시뮬레이션!F1820</f>
        <v>63843093.119418293</v>
      </c>
      <c r="H1820" s="2">
        <f>D1820*시뮬레이션!E1820*시뮬레이션!D1820</f>
        <v>3320857.1033443594</v>
      </c>
      <c r="J1820" s="5">
        <f t="shared" si="92"/>
        <v>43092</v>
      </c>
      <c r="K1820" s="2">
        <f t="shared" si="93"/>
        <v>67163950.222762659</v>
      </c>
      <c r="L1820" s="2">
        <f>$C$2*시뮬레이션!F1820*시뮬레이션!D1820</f>
        <v>66768757.760302737</v>
      </c>
    </row>
    <row r="1821" spans="2:12" x14ac:dyDescent="0.3">
      <c r="B1821" s="1">
        <v>43093</v>
      </c>
      <c r="C1821" s="46">
        <f>VLOOKUP(시뮬레이션!B1821,시뮬레이션!$K:$Q,6,0)</f>
        <v>343.26251144633227</v>
      </c>
      <c r="D1821" s="46">
        <f>VLOOKUP(시뮬레이션!B1821,시뮬레이션!$K:$Q,7,0)</f>
        <v>37.506361352450995</v>
      </c>
      <c r="F1821" s="5">
        <f t="shared" si="91"/>
        <v>43093</v>
      </c>
      <c r="G1821" s="7">
        <f>C1821*시뮬레이션!D1821*시뮬레이션!F1821</f>
        <v>63843093.119418293</v>
      </c>
      <c r="H1821" s="2">
        <f>D1821*시뮬레이션!E1821*시뮬레이션!D1821</f>
        <v>3320857.1033443594</v>
      </c>
      <c r="J1821" s="5">
        <f t="shared" si="92"/>
        <v>43093</v>
      </c>
      <c r="K1821" s="2">
        <f t="shared" si="93"/>
        <v>67163950.222762659</v>
      </c>
      <c r="L1821" s="2">
        <f>$C$2*시뮬레이션!F1821*시뮬레이션!D1821</f>
        <v>66768757.760302737</v>
      </c>
    </row>
    <row r="1822" spans="2:12" x14ac:dyDescent="0.3">
      <c r="B1822" s="1">
        <v>43094</v>
      </c>
      <c r="C1822" s="46">
        <f>VLOOKUP(시뮬레이션!B1822,시뮬레이션!$K:$Q,6,0)</f>
        <v>343.26251144633227</v>
      </c>
      <c r="D1822" s="46">
        <f>VLOOKUP(시뮬레이션!B1822,시뮬레이션!$K:$Q,7,0)</f>
        <v>37.506361352450995</v>
      </c>
      <c r="F1822" s="5">
        <f t="shared" si="91"/>
        <v>43094</v>
      </c>
      <c r="G1822" s="7">
        <f>C1822*시뮬레이션!D1822*시뮬레이션!F1822</f>
        <v>63843093.119418293</v>
      </c>
      <c r="H1822" s="2">
        <f>D1822*시뮬레이션!E1822*시뮬레이션!D1822</f>
        <v>3320857.1033443594</v>
      </c>
      <c r="J1822" s="5">
        <f t="shared" si="92"/>
        <v>43094</v>
      </c>
      <c r="K1822" s="2">
        <f t="shared" si="93"/>
        <v>67163950.222762659</v>
      </c>
      <c r="L1822" s="2">
        <f>$C$2*시뮬레이션!F1822*시뮬레이션!D1822</f>
        <v>66768757.760302737</v>
      </c>
    </row>
    <row r="1823" spans="2:12" x14ac:dyDescent="0.3">
      <c r="B1823" s="1">
        <v>43095</v>
      </c>
      <c r="C1823" s="46">
        <f>VLOOKUP(시뮬레이션!B1823,시뮬레이션!$K:$Q,6,0)</f>
        <v>343.26251144633227</v>
      </c>
      <c r="D1823" s="46">
        <f>VLOOKUP(시뮬레이션!B1823,시뮬레이션!$K:$Q,7,0)</f>
        <v>37.506361352450995</v>
      </c>
      <c r="F1823" s="5">
        <f t="shared" si="91"/>
        <v>43095</v>
      </c>
      <c r="G1823" s="7">
        <f>C1823*시뮬레이션!D1823*시뮬레이션!F1823</f>
        <v>62997808.841719188</v>
      </c>
      <c r="H1823" s="2">
        <f>D1823*시뮬레이션!E1823*시뮬레이션!D1823</f>
        <v>3269314.724545036</v>
      </c>
      <c r="J1823" s="5">
        <f t="shared" si="92"/>
        <v>43095</v>
      </c>
      <c r="K1823" s="2">
        <f t="shared" si="93"/>
        <v>66267123.566264227</v>
      </c>
      <c r="L1823" s="2">
        <f>$C$2*시뮬레이션!F1823*시뮬레이션!D1823</f>
        <v>65884737.603717968</v>
      </c>
    </row>
    <row r="1824" spans="2:12" x14ac:dyDescent="0.3">
      <c r="B1824" s="1">
        <v>43096</v>
      </c>
      <c r="C1824" s="46">
        <f>VLOOKUP(시뮬레이션!B1824,시뮬레이션!$K:$Q,6,0)</f>
        <v>343.26251144633227</v>
      </c>
      <c r="D1824" s="46">
        <f>VLOOKUP(시뮬레이션!B1824,시뮬레이션!$K:$Q,7,0)</f>
        <v>37.506361352450995</v>
      </c>
      <c r="F1824" s="5">
        <f t="shared" si="91"/>
        <v>43096</v>
      </c>
      <c r="G1824" s="7">
        <f>C1824*시뮬레이션!D1824*시뮬레이션!F1824</f>
        <v>63086458.788137786</v>
      </c>
      <c r="H1824" s="2">
        <f>D1824*시뮬레이션!E1824*시뮬레이션!D1824</f>
        <v>3277044.9839346614</v>
      </c>
      <c r="J1824" s="5">
        <f t="shared" si="92"/>
        <v>43096</v>
      </c>
      <c r="K1824" s="2">
        <f t="shared" si="93"/>
        <v>66363503.772072449</v>
      </c>
      <c r="L1824" s="2">
        <f>$C$2*시뮬레이션!F1824*시뮬레이션!D1824</f>
        <v>65977450.010161303</v>
      </c>
    </row>
    <row r="1825" spans="2:12" x14ac:dyDescent="0.3">
      <c r="B1825" s="1">
        <v>43097</v>
      </c>
      <c r="C1825" s="46">
        <f>VLOOKUP(시뮬레이션!B1825,시뮬레이션!$K:$Q,6,0)</f>
        <v>343.26251144633227</v>
      </c>
      <c r="D1825" s="46">
        <f>VLOOKUP(시뮬레이션!B1825,시뮬레이션!$K:$Q,7,0)</f>
        <v>37.506361352450995</v>
      </c>
      <c r="F1825" s="5">
        <f t="shared" si="91"/>
        <v>43097</v>
      </c>
      <c r="G1825" s="7">
        <f>C1825*시뮬레이션!D1825*시뮬레이션!F1825</f>
        <v>63054378.331974283</v>
      </c>
      <c r="H1825" s="2">
        <f>D1825*시뮬레이션!E1825*시뮬레이션!D1825</f>
        <v>3272322.5598520925</v>
      </c>
      <c r="J1825" s="5">
        <f t="shared" si="92"/>
        <v>43097</v>
      </c>
      <c r="K1825" s="2">
        <f t="shared" si="93"/>
        <v>66326700.891826376</v>
      </c>
      <c r="L1825" s="2">
        <f>$C$2*시뮬레이션!F1825*시뮬레이션!D1825</f>
        <v>65943899.439508125</v>
      </c>
    </row>
    <row r="1826" spans="2:12" x14ac:dyDescent="0.3">
      <c r="B1826" s="1">
        <v>43098</v>
      </c>
      <c r="C1826" s="46">
        <f>VLOOKUP(시뮬레이션!B1826,시뮬레이션!$K:$Q,6,0)</f>
        <v>343.26251144633227</v>
      </c>
      <c r="D1826" s="46">
        <f>VLOOKUP(시뮬레이션!B1826,시뮬레이션!$K:$Q,7,0)</f>
        <v>37.506361352450995</v>
      </c>
      <c r="F1826" s="5">
        <f t="shared" si="91"/>
        <v>43098</v>
      </c>
      <c r="G1826" s="7">
        <f>C1826*시뮬레이션!D1826*시뮬레이션!F1826</f>
        <v>62407553.678105459</v>
      </c>
      <c r="H1826" s="2">
        <f>D1826*시뮬레이션!E1826*시뮬레이션!D1826</f>
        <v>3240410.9409634583</v>
      </c>
      <c r="J1826" s="5">
        <f t="shared" si="92"/>
        <v>43098</v>
      </c>
      <c r="K1826" s="2">
        <f t="shared" si="93"/>
        <v>65647964.619068921</v>
      </c>
      <c r="L1826" s="2">
        <f>$C$2*시뮬레이션!F1826*시뮬레이션!D1826</f>
        <v>65267433.489671126</v>
      </c>
    </row>
    <row r="1827" spans="2:12" x14ac:dyDescent="0.3">
      <c r="B1827" s="1">
        <v>43099</v>
      </c>
      <c r="C1827" s="46">
        <f>VLOOKUP(시뮬레이션!B1827,시뮬레이션!$K:$Q,6,0)</f>
        <v>343.26251144633227</v>
      </c>
      <c r="D1827" s="46">
        <f>VLOOKUP(시뮬레이션!B1827,시뮬레이션!$K:$Q,7,0)</f>
        <v>37.506361352450995</v>
      </c>
      <c r="F1827" s="5">
        <f t="shared" si="91"/>
        <v>43099</v>
      </c>
      <c r="G1827" s="7">
        <f>C1827*시뮬레이션!D1827*시뮬레이션!F1827</f>
        <v>62407553.678105459</v>
      </c>
      <c r="H1827" s="2">
        <f>D1827*시뮬레이션!E1827*시뮬레이션!D1827</f>
        <v>3240410.9409634583</v>
      </c>
      <c r="J1827" s="5">
        <f t="shared" si="92"/>
        <v>43099</v>
      </c>
      <c r="K1827" s="2">
        <f t="shared" si="93"/>
        <v>65647964.619068921</v>
      </c>
      <c r="L1827" s="2">
        <f>$C$2*시뮬레이션!F1827*시뮬레이션!D1827</f>
        <v>65267433.489671126</v>
      </c>
    </row>
    <row r="1828" spans="2:12" x14ac:dyDescent="0.3">
      <c r="B1828" s="1">
        <v>43100</v>
      </c>
      <c r="C1828" s="46">
        <f>VLOOKUP(시뮬레이션!B1828,시뮬레이션!$K:$Q,6,0)</f>
        <v>343.26251144633227</v>
      </c>
      <c r="D1828" s="46">
        <f>VLOOKUP(시뮬레이션!B1828,시뮬레이션!$K:$Q,7,0)</f>
        <v>37.506361352450995</v>
      </c>
      <c r="F1828" s="5">
        <f t="shared" si="91"/>
        <v>43100</v>
      </c>
      <c r="G1828" s="7">
        <f>C1828*시뮬레이션!D1828*시뮬레이션!F1828</f>
        <v>62407553.678105459</v>
      </c>
      <c r="H1828" s="2">
        <f>D1828*시뮬레이션!E1828*시뮬레이션!D1828</f>
        <v>3240410.9409634583</v>
      </c>
      <c r="J1828" s="5">
        <f t="shared" si="92"/>
        <v>43100</v>
      </c>
      <c r="K1828" s="2">
        <f t="shared" si="93"/>
        <v>65647964.619068921</v>
      </c>
      <c r="L1828" s="2">
        <f>$C$2*시뮬레이션!F1828*시뮬레이션!D1828</f>
        <v>65267433.489671126</v>
      </c>
    </row>
    <row r="1829" spans="2:12" x14ac:dyDescent="0.3">
      <c r="B1829" s="1">
        <v>43101</v>
      </c>
      <c r="C1829" s="46">
        <f>VLOOKUP(시뮬레이션!B1829,시뮬레이션!$K:$Q,6,0)</f>
        <v>332.83694869555632</v>
      </c>
      <c r="D1829" s="46">
        <f>VLOOKUP(시뮬레이션!B1829,시뮬레이션!$K:$Q,7,0)</f>
        <v>59.148518198949418</v>
      </c>
      <c r="F1829" s="5">
        <f t="shared" si="91"/>
        <v>43101</v>
      </c>
      <c r="G1829" s="7">
        <f>C1829*시뮬레이션!D1829*시뮬레이션!F1829</f>
        <v>60512112.593519583</v>
      </c>
      <c r="H1829" s="2">
        <f>D1829*시뮬레이션!E1829*시뮬레이션!D1829</f>
        <v>5110213.2705583507</v>
      </c>
      <c r="J1829" s="5">
        <f t="shared" si="92"/>
        <v>43101</v>
      </c>
      <c r="K1829" s="2">
        <f t="shared" si="93"/>
        <v>65622325.864077933</v>
      </c>
      <c r="L1829" s="2">
        <f>$C$2*시뮬레이션!F1829*시뮬레이션!D1829</f>
        <v>65267433.489671126</v>
      </c>
    </row>
    <row r="1830" spans="2:12" x14ac:dyDescent="0.3">
      <c r="B1830" s="1">
        <v>43102</v>
      </c>
      <c r="C1830" s="46">
        <f>VLOOKUP(시뮬레이션!B1830,시뮬레이션!$K:$Q,6,0)</f>
        <v>332.83694869555632</v>
      </c>
      <c r="D1830" s="46">
        <f>VLOOKUP(시뮬레이션!B1830,시뮬레이션!$K:$Q,7,0)</f>
        <v>59.148518198949418</v>
      </c>
      <c r="F1830" s="5">
        <f t="shared" si="91"/>
        <v>43102</v>
      </c>
      <c r="G1830" s="7">
        <f>C1830*시뮬레이션!D1830*시뮬레이션!F1830</f>
        <v>61606289.931677438</v>
      </c>
      <c r="H1830" s="2">
        <f>D1830*시뮬레이션!E1830*시뮬레이션!D1830</f>
        <v>5221089.8674976192</v>
      </c>
      <c r="J1830" s="5">
        <f t="shared" si="92"/>
        <v>43102</v>
      </c>
      <c r="K1830" s="2">
        <f t="shared" si="93"/>
        <v>66827379.799175054</v>
      </c>
      <c r="L1830" s="2">
        <f>$C$2*시뮬레이션!F1830*시뮬레이션!D1830</f>
        <v>66447596.329528265</v>
      </c>
    </row>
    <row r="1831" spans="2:12" x14ac:dyDescent="0.3">
      <c r="B1831" s="1">
        <v>43103</v>
      </c>
      <c r="C1831" s="46">
        <f>VLOOKUP(시뮬레이션!B1831,시뮬레이션!$K:$Q,6,0)</f>
        <v>332.83694869555632</v>
      </c>
      <c r="D1831" s="46">
        <f>VLOOKUP(시뮬레이션!B1831,시뮬레이션!$K:$Q,7,0)</f>
        <v>59.148518198949418</v>
      </c>
      <c r="F1831" s="5">
        <f t="shared" si="91"/>
        <v>43103</v>
      </c>
      <c r="G1831" s="7">
        <f>C1831*시뮬레이션!D1831*시뮬레이션!F1831</f>
        <v>62881449.690547153</v>
      </c>
      <c r="H1831" s="2">
        <f>D1831*시뮬레이션!E1831*시뮬레이션!D1831</f>
        <v>5322128.0354950968</v>
      </c>
      <c r="J1831" s="5">
        <f t="shared" si="92"/>
        <v>43103</v>
      </c>
      <c r="K1831" s="2">
        <f t="shared" si="93"/>
        <v>68203577.726042256</v>
      </c>
      <c r="L1831" s="2">
        <f>$C$2*시뮬레이션!F1831*시뮬레이션!D1831</f>
        <v>67822964.02342774</v>
      </c>
    </row>
    <row r="1832" spans="2:12" x14ac:dyDescent="0.3">
      <c r="B1832" s="1">
        <v>43104</v>
      </c>
      <c r="C1832" s="46">
        <f>VLOOKUP(시뮬레이션!B1832,시뮬레이션!$K:$Q,6,0)</f>
        <v>332.83694869555632</v>
      </c>
      <c r="D1832" s="46">
        <f>VLOOKUP(시뮬레이션!B1832,시뮬레이션!$K:$Q,7,0)</f>
        <v>59.148518198949418</v>
      </c>
      <c r="F1832" s="5">
        <f t="shared" si="91"/>
        <v>43104</v>
      </c>
      <c r="G1832" s="7">
        <f>C1832*시뮬레이션!D1832*시뮬레이션!F1832</f>
        <v>63093207.879720151</v>
      </c>
      <c r="H1832" s="2">
        <f>D1832*시뮬레이션!E1832*시뮬레이션!D1832</f>
        <v>5330728.0529653477</v>
      </c>
      <c r="J1832" s="5">
        <f t="shared" si="92"/>
        <v>43104</v>
      </c>
      <c r="K1832" s="2">
        <f t="shared" si="93"/>
        <v>68423935.932685494</v>
      </c>
      <c r="L1832" s="2">
        <f>$C$2*시뮬레이션!F1832*시뮬레이션!D1832</f>
        <v>68051363.147758111</v>
      </c>
    </row>
    <row r="1833" spans="2:12" x14ac:dyDescent="0.3">
      <c r="B1833" s="1">
        <v>43105</v>
      </c>
      <c r="C1833" s="46">
        <f>VLOOKUP(시뮬레이션!B1833,시뮬레이션!$K:$Q,6,0)</f>
        <v>332.83694869555632</v>
      </c>
      <c r="D1833" s="46">
        <f>VLOOKUP(시뮬레이션!B1833,시뮬레이션!$K:$Q,7,0)</f>
        <v>59.148518198949418</v>
      </c>
      <c r="F1833" s="5">
        <f t="shared" si="91"/>
        <v>43105</v>
      </c>
      <c r="G1833" s="7">
        <f>C1833*시뮬레이션!D1833*시뮬레이션!F1833</f>
        <v>63489645.642431088</v>
      </c>
      <c r="H1833" s="2">
        <f>D1833*시뮬레이션!E1833*시뮬레이션!D1833</f>
        <v>5361996.9122129846</v>
      </c>
      <c r="J1833" s="5">
        <f t="shared" si="92"/>
        <v>43105</v>
      </c>
      <c r="K1833" s="2">
        <f t="shared" si="93"/>
        <v>68851642.554644078</v>
      </c>
      <c r="L1833" s="2">
        <f>$C$2*시뮬레이션!F1833*시뮬레이션!D1833</f>
        <v>68478954.818277672</v>
      </c>
    </row>
    <row r="1834" spans="2:12" x14ac:dyDescent="0.3">
      <c r="B1834" s="1">
        <v>43106</v>
      </c>
      <c r="C1834" s="46">
        <f>VLOOKUP(시뮬레이션!B1834,시뮬레이션!$K:$Q,6,0)</f>
        <v>332.83694869555632</v>
      </c>
      <c r="D1834" s="46">
        <f>VLOOKUP(시뮬레이션!B1834,시뮬레이션!$K:$Q,7,0)</f>
        <v>59.148518198949418</v>
      </c>
      <c r="F1834" s="5">
        <f t="shared" si="91"/>
        <v>43106</v>
      </c>
      <c r="G1834" s="7">
        <f>C1834*시뮬레이션!D1834*시뮬레이션!F1834</f>
        <v>63489645.642431088</v>
      </c>
      <c r="H1834" s="2">
        <f>D1834*시뮬레이션!E1834*시뮬레이션!D1834</f>
        <v>5361996.9122129846</v>
      </c>
      <c r="J1834" s="5">
        <f t="shared" si="92"/>
        <v>43106</v>
      </c>
      <c r="K1834" s="2">
        <f t="shared" si="93"/>
        <v>68851642.554644078</v>
      </c>
      <c r="L1834" s="2">
        <f>$C$2*시뮬레이션!F1834*시뮬레이션!D1834</f>
        <v>68478954.818277672</v>
      </c>
    </row>
    <row r="1835" spans="2:12" x14ac:dyDescent="0.3">
      <c r="B1835" s="1">
        <v>43107</v>
      </c>
      <c r="C1835" s="46">
        <f>VLOOKUP(시뮬레이션!B1835,시뮬레이션!$K:$Q,6,0)</f>
        <v>332.83694869555632</v>
      </c>
      <c r="D1835" s="46">
        <f>VLOOKUP(시뮬레이션!B1835,시뮬레이션!$K:$Q,7,0)</f>
        <v>59.148518198949418</v>
      </c>
      <c r="F1835" s="5">
        <f t="shared" si="91"/>
        <v>43107</v>
      </c>
      <c r="G1835" s="7">
        <f>C1835*시뮬레이션!D1835*시뮬레이션!F1835</f>
        <v>63489645.642431088</v>
      </c>
      <c r="H1835" s="2">
        <f>D1835*시뮬레이션!E1835*시뮬레이션!D1835</f>
        <v>5361996.9122129846</v>
      </c>
      <c r="J1835" s="5">
        <f t="shared" si="92"/>
        <v>43107</v>
      </c>
      <c r="K1835" s="2">
        <f t="shared" si="93"/>
        <v>68851642.554644078</v>
      </c>
      <c r="L1835" s="2">
        <f>$C$2*시뮬레이션!F1835*시뮬레이션!D1835</f>
        <v>68478954.818277672</v>
      </c>
    </row>
    <row r="1836" spans="2:12" x14ac:dyDescent="0.3">
      <c r="B1836" s="1">
        <v>43108</v>
      </c>
      <c r="C1836" s="46">
        <f>VLOOKUP(시뮬레이션!B1836,시뮬레이션!$K:$Q,6,0)</f>
        <v>332.83694869555632</v>
      </c>
      <c r="D1836" s="46">
        <f>VLOOKUP(시뮬레이션!B1836,시뮬레이션!$K:$Q,7,0)</f>
        <v>59.148518198949418</v>
      </c>
      <c r="F1836" s="5">
        <f t="shared" si="91"/>
        <v>43108</v>
      </c>
      <c r="G1836" s="7">
        <f>C1836*시뮬레이션!D1836*시뮬레이션!F1836</f>
        <v>64190098.504683755</v>
      </c>
      <c r="H1836" s="2">
        <f>D1836*시뮬레이션!E1836*시뮬레이션!D1836</f>
        <v>5410877.4036568133</v>
      </c>
      <c r="J1836" s="5">
        <f t="shared" si="92"/>
        <v>43108</v>
      </c>
      <c r="K1836" s="2">
        <f t="shared" si="93"/>
        <v>69600975.908340573</v>
      </c>
      <c r="L1836" s="2">
        <f>$C$2*시뮬레이션!F1836*시뮬레이션!D1836</f>
        <v>69234452.497012198</v>
      </c>
    </row>
    <row r="1837" spans="2:12" x14ac:dyDescent="0.3">
      <c r="B1837" s="1">
        <v>43109</v>
      </c>
      <c r="C1837" s="46">
        <f>VLOOKUP(시뮬레이션!B1837,시뮬레이션!$K:$Q,6,0)</f>
        <v>332.83694869555632</v>
      </c>
      <c r="D1837" s="46">
        <f>VLOOKUP(시뮬레이션!B1837,시뮬레이션!$K:$Q,7,0)</f>
        <v>59.148518198949418</v>
      </c>
      <c r="F1837" s="5">
        <f t="shared" si="91"/>
        <v>43109</v>
      </c>
      <c r="G1837" s="7">
        <f>C1837*시뮬레이션!D1837*시뮬레이션!F1837</f>
        <v>63618105.560546398</v>
      </c>
      <c r="H1837" s="2">
        <f>D1837*시뮬레이션!E1837*시뮬레이션!D1837</f>
        <v>5346290.9300259734</v>
      </c>
      <c r="J1837" s="5">
        <f t="shared" si="92"/>
        <v>43109</v>
      </c>
      <c r="K1837" s="2">
        <f t="shared" si="93"/>
        <v>68964396.490572378</v>
      </c>
      <c r="L1837" s="2">
        <f>$C$2*시뮬레이션!F1837*시뮬레이션!D1837</f>
        <v>68617509.709229827</v>
      </c>
    </row>
    <row r="1838" spans="2:12" x14ac:dyDescent="0.3">
      <c r="B1838" s="1">
        <v>43110</v>
      </c>
      <c r="C1838" s="46">
        <f>VLOOKUP(시뮬레이션!B1838,시뮬레이션!$K:$Q,6,0)</f>
        <v>332.83694869555632</v>
      </c>
      <c r="D1838" s="46">
        <f>VLOOKUP(시뮬레이션!B1838,시뮬레이션!$K:$Q,7,0)</f>
        <v>59.148518198949418</v>
      </c>
      <c r="F1838" s="5">
        <f t="shared" si="91"/>
        <v>43110</v>
      </c>
      <c r="G1838" s="7">
        <f>C1838*시뮬레이션!D1838*시뮬레이션!F1838</f>
        <v>63134274.633797988</v>
      </c>
      <c r="H1838" s="2">
        <f>D1838*시뮬레이션!E1838*시뮬레이션!D1838</f>
        <v>5302526.1462326795</v>
      </c>
      <c r="J1838" s="5">
        <f t="shared" si="92"/>
        <v>43110</v>
      </c>
      <c r="K1838" s="2">
        <f t="shared" si="93"/>
        <v>68436800.780030668</v>
      </c>
      <c r="L1838" s="2">
        <f>$C$2*시뮬레이션!F1838*시뮬레이션!D1838</f>
        <v>68095657.116775796</v>
      </c>
    </row>
    <row r="1839" spans="2:12" x14ac:dyDescent="0.3">
      <c r="B1839" s="1">
        <v>43111</v>
      </c>
      <c r="C1839" s="46">
        <f>VLOOKUP(시뮬레이션!B1839,시뮬레이션!$K:$Q,6,0)</f>
        <v>332.83694869555632</v>
      </c>
      <c r="D1839" s="46">
        <f>VLOOKUP(시뮬레이션!B1839,시뮬레이션!$K:$Q,7,0)</f>
        <v>59.148518198949418</v>
      </c>
      <c r="F1839" s="5">
        <f t="shared" si="91"/>
        <v>43111</v>
      </c>
      <c r="G1839" s="7">
        <f>C1839*시뮬레이션!D1839*시뮬레이션!F1839</f>
        <v>63527244.734758951</v>
      </c>
      <c r="H1839" s="2">
        <f>D1839*시뮬레이션!E1839*시뮬레이션!D1839</f>
        <v>5313251.1049025208</v>
      </c>
      <c r="J1839" s="5">
        <f t="shared" si="92"/>
        <v>43111</v>
      </c>
      <c r="K1839" s="2">
        <f t="shared" si="93"/>
        <v>68840495.839661479</v>
      </c>
      <c r="L1839" s="2">
        <f>$C$2*시뮬레이션!F1839*시뮬레이션!D1839</f>
        <v>68519508.620691821</v>
      </c>
    </row>
    <row r="1840" spans="2:12" x14ac:dyDescent="0.3">
      <c r="B1840" s="1">
        <v>43112</v>
      </c>
      <c r="C1840" s="46">
        <f>VLOOKUP(시뮬레이션!B1840,시뮬레이션!$K:$Q,6,0)</f>
        <v>332.83694869555632</v>
      </c>
      <c r="D1840" s="46">
        <f>VLOOKUP(시뮬레이션!B1840,시뮬레이션!$K:$Q,7,0)</f>
        <v>59.148518198949418</v>
      </c>
      <c r="F1840" s="5">
        <f t="shared" si="91"/>
        <v>43112</v>
      </c>
      <c r="G1840" s="7">
        <f>C1840*시뮬레이션!D1840*시뮬레이션!F1840</f>
        <v>63440869.552529082</v>
      </c>
      <c r="H1840" s="2">
        <f>D1840*시뮬레이션!E1840*시뮬레이션!D1840</f>
        <v>5302845.9922145195</v>
      </c>
      <c r="J1840" s="5">
        <f t="shared" si="92"/>
        <v>43112</v>
      </c>
      <c r="K1840" s="2">
        <f t="shared" si="93"/>
        <v>68743715.544743598</v>
      </c>
      <c r="L1840" s="2">
        <f>$C$2*시뮬레이션!F1840*시뮬레이션!D1840</f>
        <v>68426345.678270444</v>
      </c>
    </row>
    <row r="1841" spans="2:12" x14ac:dyDescent="0.3">
      <c r="B1841" s="1">
        <v>43113</v>
      </c>
      <c r="C1841" s="46">
        <f>VLOOKUP(시뮬레이션!B1841,시뮬레이션!$K:$Q,6,0)</f>
        <v>332.83694869555632</v>
      </c>
      <c r="D1841" s="46">
        <f>VLOOKUP(시뮬레이션!B1841,시뮬레이션!$K:$Q,7,0)</f>
        <v>59.148518198949418</v>
      </c>
      <c r="F1841" s="5">
        <f t="shared" si="91"/>
        <v>43113</v>
      </c>
      <c r="G1841" s="7">
        <f>C1841*시뮬레이션!D1841*시뮬레이션!F1841</f>
        <v>63440869.552529082</v>
      </c>
      <c r="H1841" s="2">
        <f>D1841*시뮬레이션!E1841*시뮬레이션!D1841</f>
        <v>5302845.9922145195</v>
      </c>
      <c r="J1841" s="5">
        <f t="shared" si="92"/>
        <v>43113</v>
      </c>
      <c r="K1841" s="2">
        <f t="shared" si="93"/>
        <v>68743715.544743598</v>
      </c>
      <c r="L1841" s="2">
        <f>$C$2*시뮬레이션!F1841*시뮬레이션!D1841</f>
        <v>68426345.678270444</v>
      </c>
    </row>
    <row r="1842" spans="2:12" x14ac:dyDescent="0.3">
      <c r="B1842" s="1">
        <v>43114</v>
      </c>
      <c r="C1842" s="46">
        <f>VLOOKUP(시뮬레이션!B1842,시뮬레이션!$K:$Q,6,0)</f>
        <v>332.83694869555632</v>
      </c>
      <c r="D1842" s="46">
        <f>VLOOKUP(시뮬레이션!B1842,시뮬레이션!$K:$Q,7,0)</f>
        <v>59.148518198949418</v>
      </c>
      <c r="F1842" s="5">
        <f t="shared" si="91"/>
        <v>43114</v>
      </c>
      <c r="G1842" s="7">
        <f>C1842*시뮬레이션!D1842*시뮬레이션!F1842</f>
        <v>63440869.552529082</v>
      </c>
      <c r="H1842" s="2">
        <f>D1842*시뮬레이션!E1842*시뮬레이션!D1842</f>
        <v>5302845.9922145195</v>
      </c>
      <c r="J1842" s="5">
        <f t="shared" si="92"/>
        <v>43114</v>
      </c>
      <c r="K1842" s="2">
        <f t="shared" si="93"/>
        <v>68743715.544743598</v>
      </c>
      <c r="L1842" s="2">
        <f>$C$2*시뮬레이션!F1842*시뮬레이션!D1842</f>
        <v>68426345.678270444</v>
      </c>
    </row>
    <row r="1843" spans="2:12" x14ac:dyDescent="0.3">
      <c r="B1843" s="1">
        <v>43115</v>
      </c>
      <c r="C1843" s="46">
        <f>VLOOKUP(시뮬레이션!B1843,시뮬레이션!$K:$Q,6,0)</f>
        <v>332.83694869555632</v>
      </c>
      <c r="D1843" s="46">
        <f>VLOOKUP(시뮬레이션!B1843,시뮬레이션!$K:$Q,7,0)</f>
        <v>59.148518198949418</v>
      </c>
      <c r="F1843" s="5">
        <f t="shared" si="91"/>
        <v>43115</v>
      </c>
      <c r="G1843" s="7">
        <f>C1843*시뮬레이션!D1843*시뮬레이션!F1843</f>
        <v>63309805.684545644</v>
      </c>
      <c r="H1843" s="2">
        <f>D1843*시뮬레이션!E1843*시뮬레이션!D1843</f>
        <v>5291890.7276987219</v>
      </c>
      <c r="J1843" s="5">
        <f t="shared" si="92"/>
        <v>43115</v>
      </c>
      <c r="K1843" s="2">
        <f t="shared" si="93"/>
        <v>68601696.412244365</v>
      </c>
      <c r="L1843" s="2">
        <f>$C$2*시뮬레이션!F1843*시뮬레이션!D1843</f>
        <v>68284982.207059816</v>
      </c>
    </row>
    <row r="1844" spans="2:12" x14ac:dyDescent="0.3">
      <c r="B1844" s="1">
        <v>43116</v>
      </c>
      <c r="C1844" s="46">
        <f>VLOOKUP(시뮬레이션!B1844,시뮬레이션!$K:$Q,6,0)</f>
        <v>332.83694869555632</v>
      </c>
      <c r="D1844" s="46">
        <f>VLOOKUP(시뮬레이션!B1844,시뮬레이션!$K:$Q,7,0)</f>
        <v>59.148518198949418</v>
      </c>
      <c r="F1844" s="5">
        <f t="shared" si="91"/>
        <v>43116</v>
      </c>
      <c r="G1844" s="7">
        <f>C1844*시뮬레이션!D1844*시뮬레이션!F1844</f>
        <v>63515503.578556776</v>
      </c>
      <c r="H1844" s="2">
        <f>D1844*시뮬레이션!E1844*시뮬레이션!D1844</f>
        <v>5328224.837214089</v>
      </c>
      <c r="J1844" s="5">
        <f t="shared" si="92"/>
        <v>43116</v>
      </c>
      <c r="K1844" s="2">
        <f t="shared" si="93"/>
        <v>68843728.415770859</v>
      </c>
      <c r="L1844" s="2">
        <f>$C$2*시뮬레이션!F1844*시뮬레이션!D1844</f>
        <v>68506844.790283784</v>
      </c>
    </row>
    <row r="1845" spans="2:12" x14ac:dyDescent="0.3">
      <c r="B1845" s="1">
        <v>43117</v>
      </c>
      <c r="C1845" s="46">
        <f>VLOOKUP(시뮬레이션!B1845,시뮬레이션!$K:$Q,6,0)</f>
        <v>332.83694869555632</v>
      </c>
      <c r="D1845" s="46">
        <f>VLOOKUP(시뮬레이션!B1845,시뮬레이션!$K:$Q,7,0)</f>
        <v>59.148518198949418</v>
      </c>
      <c r="F1845" s="5">
        <f t="shared" si="91"/>
        <v>43117</v>
      </c>
      <c r="G1845" s="7">
        <f>C1845*시뮬레이션!D1845*시뮬레이션!F1845</f>
        <v>65764156.827101395</v>
      </c>
      <c r="H1845" s="2">
        <f>D1845*시뮬레이션!E1845*시뮬레이션!D1845</f>
        <v>5514371.6391050788</v>
      </c>
      <c r="J1845" s="5">
        <f t="shared" si="92"/>
        <v>43117</v>
      </c>
      <c r="K1845" s="2">
        <f t="shared" si="93"/>
        <v>71278528.466206476</v>
      </c>
      <c r="L1845" s="2">
        <f>$C$2*시뮬레이션!F1845*시뮬레이션!D1845</f>
        <v>70932207.582136393</v>
      </c>
    </row>
    <row r="1846" spans="2:12" x14ac:dyDescent="0.3">
      <c r="B1846" s="1">
        <v>43118</v>
      </c>
      <c r="C1846" s="46">
        <f>VLOOKUP(시뮬레이션!B1846,시뮬레이션!$K:$Q,6,0)</f>
        <v>332.83694869555632</v>
      </c>
      <c r="D1846" s="46">
        <f>VLOOKUP(시뮬레이션!B1846,시뮬레이션!$K:$Q,7,0)</f>
        <v>59.148518198949418</v>
      </c>
      <c r="F1846" s="5">
        <f t="shared" si="91"/>
        <v>43118</v>
      </c>
      <c r="G1846" s="7">
        <f>C1846*시뮬레이션!D1846*시뮬레이션!F1846</f>
        <v>66136768.623258442</v>
      </c>
      <c r="H1846" s="2">
        <f>D1846*시뮬레이션!E1846*시뮬레이션!D1846</f>
        <v>5548369.6380613483</v>
      </c>
      <c r="J1846" s="5">
        <f t="shared" si="92"/>
        <v>43118</v>
      </c>
      <c r="K1846" s="2">
        <f t="shared" si="93"/>
        <v>71685138.261319786</v>
      </c>
      <c r="L1846" s="2">
        <f>$C$2*시뮬레이션!F1846*시뮬레이션!D1846</f>
        <v>71334100.931762263</v>
      </c>
    </row>
    <row r="1847" spans="2:12" x14ac:dyDescent="0.3">
      <c r="B1847" s="1">
        <v>43119</v>
      </c>
      <c r="C1847" s="46">
        <f>VLOOKUP(시뮬레이션!B1847,시뮬레이션!$K:$Q,6,0)</f>
        <v>332.83694869555632</v>
      </c>
      <c r="D1847" s="46">
        <f>VLOOKUP(시뮬레이션!B1847,시뮬레이션!$K:$Q,7,0)</f>
        <v>59.148518198949418</v>
      </c>
      <c r="F1847" s="5">
        <f t="shared" si="91"/>
        <v>43119</v>
      </c>
      <c r="G1847" s="7">
        <f>C1847*시뮬레이션!D1847*시뮬레이션!F1847</f>
        <v>65919981.600627616</v>
      </c>
      <c r="H1847" s="2">
        <f>D1847*시뮬레이션!E1847*시뮬레이션!D1847</f>
        <v>5514895.6663262583</v>
      </c>
      <c r="J1847" s="5">
        <f t="shared" si="92"/>
        <v>43119</v>
      </c>
      <c r="K1847" s="2">
        <f t="shared" si="93"/>
        <v>71434877.266953871</v>
      </c>
      <c r="L1847" s="2">
        <f>$C$2*시뮬레이션!F1847*시뮬레이션!D1847</f>
        <v>71100277.785047397</v>
      </c>
    </row>
    <row r="1848" spans="2:12" x14ac:dyDescent="0.3">
      <c r="B1848" s="1">
        <v>43120</v>
      </c>
      <c r="C1848" s="46">
        <f>VLOOKUP(시뮬레이션!B1848,시뮬레이션!$K:$Q,6,0)</f>
        <v>332.83694869555632</v>
      </c>
      <c r="D1848" s="46">
        <f>VLOOKUP(시뮬레이션!B1848,시뮬레이션!$K:$Q,7,0)</f>
        <v>59.148518198949418</v>
      </c>
      <c r="F1848" s="5">
        <f t="shared" si="91"/>
        <v>43120</v>
      </c>
      <c r="G1848" s="7">
        <f>C1848*시뮬레이션!D1848*시뮬레이션!F1848</f>
        <v>65919981.600627616</v>
      </c>
      <c r="H1848" s="2">
        <f>D1848*시뮬레이션!E1848*시뮬레이션!D1848</f>
        <v>5514895.6663262583</v>
      </c>
      <c r="J1848" s="5">
        <f t="shared" si="92"/>
        <v>43120</v>
      </c>
      <c r="K1848" s="2">
        <f t="shared" si="93"/>
        <v>71434877.266953871</v>
      </c>
      <c r="L1848" s="2">
        <f>$C$2*시뮬레이션!F1848*시뮬레이션!D1848</f>
        <v>71100277.785047397</v>
      </c>
    </row>
    <row r="1849" spans="2:12" x14ac:dyDescent="0.3">
      <c r="B1849" s="1">
        <v>43121</v>
      </c>
      <c r="C1849" s="46">
        <f>VLOOKUP(시뮬레이션!B1849,시뮬레이션!$K:$Q,6,0)</f>
        <v>332.83694869555632</v>
      </c>
      <c r="D1849" s="46">
        <f>VLOOKUP(시뮬레이션!B1849,시뮬레이션!$K:$Q,7,0)</f>
        <v>59.148518198949418</v>
      </c>
      <c r="F1849" s="5">
        <f t="shared" si="91"/>
        <v>43121</v>
      </c>
      <c r="G1849" s="7">
        <f>C1849*시뮬레이션!D1849*시뮬레이션!F1849</f>
        <v>65919981.600627616</v>
      </c>
      <c r="H1849" s="2">
        <f>D1849*시뮬레이션!E1849*시뮬레이션!D1849</f>
        <v>5514895.6663262583</v>
      </c>
      <c r="J1849" s="5">
        <f t="shared" si="92"/>
        <v>43121</v>
      </c>
      <c r="K1849" s="2">
        <f t="shared" si="93"/>
        <v>71434877.266953871</v>
      </c>
      <c r="L1849" s="2">
        <f>$C$2*시뮬레이션!F1849*시뮬레이션!D1849</f>
        <v>71100277.785047397</v>
      </c>
    </row>
    <row r="1850" spans="2:12" x14ac:dyDescent="0.3">
      <c r="B1850" s="1">
        <v>43122</v>
      </c>
      <c r="C1850" s="46">
        <f>VLOOKUP(시뮬레이션!B1850,시뮬레이션!$K:$Q,6,0)</f>
        <v>332.83694869555632</v>
      </c>
      <c r="D1850" s="46">
        <f>VLOOKUP(시뮬레이션!B1850,시뮬레이션!$K:$Q,7,0)</f>
        <v>59.148518198949418</v>
      </c>
      <c r="F1850" s="5">
        <f t="shared" si="91"/>
        <v>43122</v>
      </c>
      <c r="G1850" s="7">
        <f>C1850*시뮬레이션!D1850*시뮬레이션!F1850</f>
        <v>66671241.191006295</v>
      </c>
      <c r="H1850" s="2">
        <f>D1850*시뮬레이션!E1850*시뮬레이션!D1850</f>
        <v>5549471.0812501051</v>
      </c>
      <c r="J1850" s="5">
        <f t="shared" si="92"/>
        <v>43122</v>
      </c>
      <c r="K1850" s="2">
        <f t="shared" si="93"/>
        <v>72220712.272256404</v>
      </c>
      <c r="L1850" s="2">
        <f>$C$2*시뮬레이션!F1850*시뮬레이션!D1850</f>
        <v>71910574.818930313</v>
      </c>
    </row>
    <row r="1851" spans="2:12" x14ac:dyDescent="0.3">
      <c r="B1851" s="1">
        <v>43123</v>
      </c>
      <c r="C1851" s="46">
        <f>VLOOKUP(시뮬레이션!B1851,시뮬레이션!$K:$Q,6,0)</f>
        <v>332.83694869555632</v>
      </c>
      <c r="D1851" s="46">
        <f>VLOOKUP(시뮬레이션!B1851,시뮬레이션!$K:$Q,7,0)</f>
        <v>59.148518198949418</v>
      </c>
      <c r="F1851" s="5">
        <f t="shared" si="91"/>
        <v>43123</v>
      </c>
      <c r="G1851" s="7">
        <f>C1851*시뮬레이션!D1851*시뮬레이션!F1851</f>
        <v>67208634.569397449</v>
      </c>
      <c r="H1851" s="2">
        <f>D1851*시뮬레이션!E1851*시뮬레이션!D1851</f>
        <v>5579080.7705892399</v>
      </c>
      <c r="J1851" s="5">
        <f t="shared" si="92"/>
        <v>43123</v>
      </c>
      <c r="K1851" s="2">
        <f t="shared" si="93"/>
        <v>72787715.339986682</v>
      </c>
      <c r="L1851" s="2">
        <f>$C$2*시뮬레이션!F1851*시뮬레이션!D1851</f>
        <v>72490199.047513112</v>
      </c>
    </row>
    <row r="1852" spans="2:12" x14ac:dyDescent="0.3">
      <c r="B1852" s="1">
        <v>43124</v>
      </c>
      <c r="C1852" s="46">
        <f>VLOOKUP(시뮬레이션!B1852,시뮬레이션!$K:$Q,6,0)</f>
        <v>332.83694869555632</v>
      </c>
      <c r="D1852" s="46">
        <f>VLOOKUP(시뮬레이션!B1852,시뮬레이션!$K:$Q,7,0)</f>
        <v>59.148518198949418</v>
      </c>
      <c r="F1852" s="5">
        <f t="shared" si="91"/>
        <v>43124</v>
      </c>
      <c r="G1852" s="7">
        <f>C1852*시뮬레이션!D1852*시뮬레이션!F1852</f>
        <v>65669913.379404359</v>
      </c>
      <c r="H1852" s="2">
        <f>D1852*시뮬레이션!E1852*시뮬레이션!D1852</f>
        <v>5424106.0300095612</v>
      </c>
      <c r="J1852" s="5">
        <f t="shared" si="92"/>
        <v>43124</v>
      </c>
      <c r="K1852" s="2">
        <f t="shared" si="93"/>
        <v>71094019.409413919</v>
      </c>
      <c r="L1852" s="2">
        <f>$C$2*시뮬레이션!F1852*시뮬레이션!D1852</f>
        <v>70830558.049658135</v>
      </c>
    </row>
    <row r="1853" spans="2:12" x14ac:dyDescent="0.3">
      <c r="B1853" s="1">
        <v>43125</v>
      </c>
      <c r="C1853" s="46">
        <f>VLOOKUP(시뮬레이션!B1853,시뮬레이션!$K:$Q,6,0)</f>
        <v>332.83694869555632</v>
      </c>
      <c r="D1853" s="46">
        <f>VLOOKUP(시뮬레이션!B1853,시뮬레이션!$K:$Q,7,0)</f>
        <v>59.148518198949418</v>
      </c>
      <c r="F1853" s="5">
        <f t="shared" si="91"/>
        <v>43125</v>
      </c>
      <c r="G1853" s="7">
        <f>C1853*시뮬레이션!D1853*시뮬레이션!F1853</f>
        <v>63836669.100390896</v>
      </c>
      <c r="H1853" s="2">
        <f>D1853*시뮬레이션!E1853*시뮬레이션!D1853</f>
        <v>5281454.2447623154</v>
      </c>
      <c r="J1853" s="5">
        <f t="shared" si="92"/>
        <v>43125</v>
      </c>
      <c r="K1853" s="2">
        <f t="shared" si="93"/>
        <v>69118123.345153213</v>
      </c>
      <c r="L1853" s="2">
        <f>$C$2*시뮬레이션!F1853*시뮬레이션!D1853</f>
        <v>68853248.98007451</v>
      </c>
    </row>
    <row r="1854" spans="2:12" x14ac:dyDescent="0.3">
      <c r="B1854" s="1">
        <v>43126</v>
      </c>
      <c r="C1854" s="46">
        <f>VLOOKUP(시뮬레이션!B1854,시뮬레이션!$K:$Q,6,0)</f>
        <v>332.83694869555632</v>
      </c>
      <c r="D1854" s="46">
        <f>VLOOKUP(시뮬레이션!B1854,시뮬레이션!$K:$Q,7,0)</f>
        <v>59.148518198949418</v>
      </c>
      <c r="F1854" s="5">
        <f t="shared" si="91"/>
        <v>43126</v>
      </c>
      <c r="G1854" s="7">
        <f>C1854*시뮬레이션!D1854*시뮬레이션!F1854</f>
        <v>66203513.747928157</v>
      </c>
      <c r="H1854" s="2">
        <f>D1854*시뮬레이션!E1854*시뮬레이션!D1854</f>
        <v>5449481.771467898</v>
      </c>
      <c r="J1854" s="5">
        <f t="shared" si="92"/>
        <v>43126</v>
      </c>
      <c r="K1854" s="2">
        <f t="shared" si="93"/>
        <v>71652995.519396052</v>
      </c>
      <c r="L1854" s="2">
        <f>$C$2*시뮬레이션!F1854*시뮬레이션!D1854</f>
        <v>71406091.196164414</v>
      </c>
    </row>
    <row r="1855" spans="2:12" x14ac:dyDescent="0.3">
      <c r="B1855" s="1">
        <v>43127</v>
      </c>
      <c r="C1855" s="46">
        <f>VLOOKUP(시뮬레이션!B1855,시뮬레이션!$K:$Q,6,0)</f>
        <v>332.83694869555632</v>
      </c>
      <c r="D1855" s="46">
        <f>VLOOKUP(시뮬레이션!B1855,시뮬레이션!$K:$Q,7,0)</f>
        <v>59.148518198949418</v>
      </c>
      <c r="F1855" s="5">
        <f t="shared" si="91"/>
        <v>43127</v>
      </c>
      <c r="G1855" s="7">
        <f>C1855*시뮬레이션!D1855*시뮬레이션!F1855</f>
        <v>66203513.747928157</v>
      </c>
      <c r="H1855" s="2">
        <f>D1855*시뮬레이션!E1855*시뮬레이션!D1855</f>
        <v>5449481.771467898</v>
      </c>
      <c r="J1855" s="5">
        <f t="shared" si="92"/>
        <v>43127</v>
      </c>
      <c r="K1855" s="2">
        <f t="shared" si="93"/>
        <v>71652995.519396052</v>
      </c>
      <c r="L1855" s="2">
        <f>$C$2*시뮬레이션!F1855*시뮬레이션!D1855</f>
        <v>71406091.196164414</v>
      </c>
    </row>
    <row r="1856" spans="2:12" x14ac:dyDescent="0.3">
      <c r="B1856" s="1">
        <v>43128</v>
      </c>
      <c r="C1856" s="46">
        <f>VLOOKUP(시뮬레이션!B1856,시뮬레이션!$K:$Q,6,0)</f>
        <v>332.83694869555632</v>
      </c>
      <c r="D1856" s="46">
        <f>VLOOKUP(시뮬레이션!B1856,시뮬레이션!$K:$Q,7,0)</f>
        <v>59.148518198949418</v>
      </c>
      <c r="F1856" s="5">
        <f t="shared" si="91"/>
        <v>43128</v>
      </c>
      <c r="G1856" s="7">
        <f>C1856*시뮬레이션!D1856*시뮬레이션!F1856</f>
        <v>66203513.747928157</v>
      </c>
      <c r="H1856" s="2">
        <f>D1856*시뮬레이션!E1856*시뮬레이션!D1856</f>
        <v>5449481.771467898</v>
      </c>
      <c r="J1856" s="5">
        <f t="shared" si="92"/>
        <v>43128</v>
      </c>
      <c r="K1856" s="2">
        <f t="shared" si="93"/>
        <v>71652995.519396052</v>
      </c>
      <c r="L1856" s="2">
        <f>$C$2*시뮬레이션!F1856*시뮬레이션!D1856</f>
        <v>71406091.196164414</v>
      </c>
    </row>
    <row r="1857" spans="2:12" x14ac:dyDescent="0.3">
      <c r="B1857" s="1">
        <v>43129</v>
      </c>
      <c r="C1857" s="46">
        <f>VLOOKUP(시뮬레이션!B1857,시뮬레이션!$K:$Q,6,0)</f>
        <v>332.83694869555632</v>
      </c>
      <c r="D1857" s="46">
        <f>VLOOKUP(시뮬레이션!B1857,시뮬레이션!$K:$Q,7,0)</f>
        <v>59.148518198949418</v>
      </c>
      <c r="F1857" s="5">
        <f t="shared" si="91"/>
        <v>43129</v>
      </c>
      <c r="G1857" s="7">
        <f>C1857*시뮬레이션!D1857*시뮬레이션!F1857</f>
        <v>66207325.063827664</v>
      </c>
      <c r="H1857" s="2">
        <f>D1857*시뮬레이션!E1857*시뮬레이션!D1857</f>
        <v>5387918.9490157263</v>
      </c>
      <c r="J1857" s="5">
        <f t="shared" si="92"/>
        <v>43129</v>
      </c>
      <c r="K1857" s="2">
        <f t="shared" si="93"/>
        <v>71595244.012843385</v>
      </c>
      <c r="L1857" s="2">
        <f>$C$2*시뮬레이션!F1857*시뮬레이션!D1857</f>
        <v>71410202.022845522</v>
      </c>
    </row>
    <row r="1858" spans="2:12" x14ac:dyDescent="0.3">
      <c r="B1858" s="1">
        <v>43130</v>
      </c>
      <c r="C1858" s="46">
        <f>VLOOKUP(시뮬레이션!B1858,시뮬레이션!$K:$Q,6,0)</f>
        <v>332.83694869555632</v>
      </c>
      <c r="D1858" s="46">
        <f>VLOOKUP(시뮬레이션!B1858,시뮬레이션!$K:$Q,7,0)</f>
        <v>59.148518198949418</v>
      </c>
      <c r="F1858" s="5">
        <f t="shared" si="91"/>
        <v>43130</v>
      </c>
      <c r="G1858" s="7">
        <f>C1858*시뮬레이션!D1858*시뮬레이션!F1858</f>
        <v>65394064.606645964</v>
      </c>
      <c r="H1858" s="2">
        <f>D1858*시뮬레이션!E1858*시뮬레이션!D1858</f>
        <v>5317189.0465193223</v>
      </c>
      <c r="J1858" s="5">
        <f t="shared" si="92"/>
        <v>43130</v>
      </c>
      <c r="K1858" s="2">
        <f t="shared" si="93"/>
        <v>70711253.653165281</v>
      </c>
      <c r="L1858" s="2">
        <f>$C$2*시뮬레이션!F1858*시뮬레이션!D1858</f>
        <v>70533031.808091342</v>
      </c>
    </row>
    <row r="1859" spans="2:12" x14ac:dyDescent="0.3">
      <c r="B1859" s="1">
        <v>43131</v>
      </c>
      <c r="C1859" s="46">
        <f>VLOOKUP(시뮬레이션!B1859,시뮬레이션!$K:$Q,6,0)</f>
        <v>332.83694869555632</v>
      </c>
      <c r="D1859" s="46">
        <f>VLOOKUP(시뮬레이션!B1859,시뮬레이션!$K:$Q,7,0)</f>
        <v>59.148518198949418</v>
      </c>
      <c r="F1859" s="5">
        <f t="shared" ref="F1859:F1922" si="94">B1859</f>
        <v>43131</v>
      </c>
      <c r="G1859" s="7">
        <f>C1859*시뮬레이션!D1859*시뮬레이션!F1859</f>
        <v>65558175.688846916</v>
      </c>
      <c r="H1859" s="2">
        <f>D1859*시뮬레이션!E1859*시뮬레이션!D1859</f>
        <v>5378311.0365440678</v>
      </c>
      <c r="J1859" s="5">
        <f t="shared" ref="J1859:J1922" si="95">B1859</f>
        <v>43131</v>
      </c>
      <c r="K1859" s="2">
        <f t="shared" ref="K1859:K1922" si="96">SUM(G1859:H1859)</f>
        <v>70936486.725390986</v>
      </c>
      <c r="L1859" s="2">
        <f>$C$2*시뮬레이션!F1859*시뮬레이션!D1859</f>
        <v>70710039.496030107</v>
      </c>
    </row>
    <row r="1860" spans="2:12" x14ac:dyDescent="0.3">
      <c r="B1860" s="1">
        <v>43132</v>
      </c>
      <c r="C1860" s="46">
        <f>VLOOKUP(시뮬레이션!B1860,시뮬레이션!$K:$Q,6,0)</f>
        <v>332.83694869555632</v>
      </c>
      <c r="D1860" s="46">
        <f>VLOOKUP(시뮬레이션!B1860,시뮬레이션!$K:$Q,7,0)</f>
        <v>59.148518198949418</v>
      </c>
      <c r="F1860" s="5">
        <f t="shared" si="94"/>
        <v>43132</v>
      </c>
      <c r="G1860" s="7">
        <f>C1860*시뮬레이션!D1860*시뮬레이션!F1860</f>
        <v>65494429.924340375</v>
      </c>
      <c r="H1860" s="2">
        <f>D1860*시뮬레이션!E1860*시뮬레이션!D1860</f>
        <v>5294236.6433261652</v>
      </c>
      <c r="J1860" s="5">
        <f t="shared" si="95"/>
        <v>43132</v>
      </c>
      <c r="K1860" s="2">
        <f t="shared" si="96"/>
        <v>70788666.567666546</v>
      </c>
      <c r="L1860" s="2">
        <f>$C$2*시뮬레이션!F1860*시뮬레이션!D1860</f>
        <v>70641284.295346126</v>
      </c>
    </row>
    <row r="1861" spans="2:12" x14ac:dyDescent="0.3">
      <c r="B1861" s="1">
        <v>43133</v>
      </c>
      <c r="C1861" s="46">
        <f>VLOOKUP(시뮬레이션!B1861,시뮬레이션!$K:$Q,6,0)</f>
        <v>332.83694869555632</v>
      </c>
      <c r="D1861" s="46">
        <f>VLOOKUP(시뮬레이션!B1861,시뮬레이션!$K:$Q,7,0)</f>
        <v>59.148518198949418</v>
      </c>
      <c r="F1861" s="5">
        <f t="shared" si="94"/>
        <v>43133</v>
      </c>
      <c r="G1861" s="7">
        <f>C1861*시뮬레이션!D1861*시뮬레이션!F1861</f>
        <v>64213387.771657892</v>
      </c>
      <c r="H1861" s="2">
        <f>D1861*시뮬레이션!E1861*시뮬레이션!D1861</f>
        <v>5203164.9844717868</v>
      </c>
      <c r="J1861" s="5">
        <f t="shared" si="95"/>
        <v>43133</v>
      </c>
      <c r="K1861" s="2">
        <f t="shared" si="96"/>
        <v>69416552.756129682</v>
      </c>
      <c r="L1861" s="2">
        <f>$C$2*시뮬레이션!F1861*시뮬레이션!D1861</f>
        <v>69259571.941997826</v>
      </c>
    </row>
    <row r="1862" spans="2:12" x14ac:dyDescent="0.3">
      <c r="B1862" s="1">
        <v>43134</v>
      </c>
      <c r="C1862" s="46">
        <f>VLOOKUP(시뮬레이션!B1862,시뮬레이션!$K:$Q,6,0)</f>
        <v>332.83694869555632</v>
      </c>
      <c r="D1862" s="46">
        <f>VLOOKUP(시뮬레이션!B1862,시뮬레이션!$K:$Q,7,0)</f>
        <v>59.148518198949418</v>
      </c>
      <c r="F1862" s="5">
        <f t="shared" si="94"/>
        <v>43134</v>
      </c>
      <c r="G1862" s="7">
        <f>C1862*시뮬레이션!D1862*시뮬레이션!F1862</f>
        <v>64213387.771657892</v>
      </c>
      <c r="H1862" s="2">
        <f>D1862*시뮬레이션!E1862*시뮬레이션!D1862</f>
        <v>5203164.9844717868</v>
      </c>
      <c r="J1862" s="5">
        <f t="shared" si="95"/>
        <v>43134</v>
      </c>
      <c r="K1862" s="2">
        <f t="shared" si="96"/>
        <v>69416552.756129682</v>
      </c>
      <c r="L1862" s="2">
        <f>$C$2*시뮬레이션!F1862*시뮬레이션!D1862</f>
        <v>69259571.941997826</v>
      </c>
    </row>
    <row r="1863" spans="2:12" x14ac:dyDescent="0.3">
      <c r="B1863" s="1">
        <v>43135</v>
      </c>
      <c r="C1863" s="46">
        <f>VLOOKUP(시뮬레이션!B1863,시뮬레이션!$K:$Q,6,0)</f>
        <v>332.83694869555632</v>
      </c>
      <c r="D1863" s="46">
        <f>VLOOKUP(시뮬레이션!B1863,시뮬레이션!$K:$Q,7,0)</f>
        <v>59.148518198949418</v>
      </c>
      <c r="F1863" s="5">
        <f t="shared" si="94"/>
        <v>43135</v>
      </c>
      <c r="G1863" s="7">
        <f>C1863*시뮬레이션!D1863*시뮬레이션!F1863</f>
        <v>64213387.771657892</v>
      </c>
      <c r="H1863" s="2">
        <f>D1863*시뮬레이션!E1863*시뮬레이션!D1863</f>
        <v>5203164.9844717868</v>
      </c>
      <c r="J1863" s="5">
        <f t="shared" si="95"/>
        <v>43135</v>
      </c>
      <c r="K1863" s="2">
        <f t="shared" si="96"/>
        <v>69416552.756129682</v>
      </c>
      <c r="L1863" s="2">
        <f>$C$2*시뮬레이션!F1863*시뮬레이션!D1863</f>
        <v>69259571.941997826</v>
      </c>
    </row>
    <row r="1864" spans="2:12" x14ac:dyDescent="0.3">
      <c r="B1864" s="1">
        <v>43136</v>
      </c>
      <c r="C1864" s="46">
        <f>VLOOKUP(시뮬레이션!B1864,시뮬레이션!$K:$Q,6,0)</f>
        <v>332.83694869555632</v>
      </c>
      <c r="D1864" s="46">
        <f>VLOOKUP(시뮬레이션!B1864,시뮬레이션!$K:$Q,7,0)</f>
        <v>59.148518198949418</v>
      </c>
      <c r="F1864" s="5">
        <f t="shared" si="94"/>
        <v>43136</v>
      </c>
      <c r="G1864" s="7">
        <f>C1864*시뮬레이션!D1864*시뮬레이션!F1864</f>
        <v>61668727.314138666</v>
      </c>
      <c r="H1864" s="2">
        <f>D1864*시뮬레이션!E1864*시뮬레이션!D1864</f>
        <v>5022040.8613494895</v>
      </c>
      <c r="J1864" s="5">
        <f t="shared" si="95"/>
        <v>43136</v>
      </c>
      <c r="K1864" s="2">
        <f t="shared" si="96"/>
        <v>66690768.175488159</v>
      </c>
      <c r="L1864" s="2">
        <f>$C$2*시뮬레이션!F1864*시뮬레이션!D1864</f>
        <v>66514940.329471402</v>
      </c>
    </row>
    <row r="1865" spans="2:12" x14ac:dyDescent="0.3">
      <c r="B1865" s="1">
        <v>43137</v>
      </c>
      <c r="C1865" s="46">
        <f>VLOOKUP(시뮬레이션!B1865,시뮬레이션!$K:$Q,6,0)</f>
        <v>332.83694869555632</v>
      </c>
      <c r="D1865" s="46">
        <f>VLOOKUP(시뮬레이션!B1865,시뮬레이션!$K:$Q,7,0)</f>
        <v>59.148518198949418</v>
      </c>
      <c r="F1865" s="5">
        <f t="shared" si="94"/>
        <v>43137</v>
      </c>
      <c r="G1865" s="7">
        <f>C1865*시뮬레이션!D1865*시뮬레이션!F1865</f>
        <v>64067856.812862456</v>
      </c>
      <c r="H1865" s="2">
        <f>D1865*시뮬레이션!E1865*시뮬레이션!D1865</f>
        <v>5253473.0010035848</v>
      </c>
      <c r="J1865" s="5">
        <f t="shared" si="95"/>
        <v>43137</v>
      </c>
      <c r="K1865" s="2">
        <f t="shared" si="96"/>
        <v>69321329.813866034</v>
      </c>
      <c r="L1865" s="2">
        <f>$C$2*시뮬레이션!F1865*시뮬레이션!D1865</f>
        <v>69102604.489255384</v>
      </c>
    </row>
    <row r="1866" spans="2:12" x14ac:dyDescent="0.3">
      <c r="B1866" s="1">
        <v>43138</v>
      </c>
      <c r="C1866" s="46">
        <f>VLOOKUP(시뮬레이션!B1866,시뮬레이션!$K:$Q,6,0)</f>
        <v>332.83694869555632</v>
      </c>
      <c r="D1866" s="46">
        <f>VLOOKUP(시뮬레이션!B1866,시뮬레이션!$K:$Q,7,0)</f>
        <v>59.148518198949418</v>
      </c>
      <c r="F1866" s="5">
        <f t="shared" si="94"/>
        <v>43138</v>
      </c>
      <c r="G1866" s="7">
        <f>C1866*시뮬레이션!D1866*시뮬레이션!F1866</f>
        <v>62419007.864632763</v>
      </c>
      <c r="H1866" s="2">
        <f>D1866*시뮬레이션!E1866*시뮬레이션!D1866</f>
        <v>5140071.6881963685</v>
      </c>
      <c r="J1866" s="5">
        <f t="shared" si="95"/>
        <v>43138</v>
      </c>
      <c r="K1866" s="2">
        <f t="shared" si="96"/>
        <v>67559079.552829131</v>
      </c>
      <c r="L1866" s="2">
        <f>$C$2*시뮬레이션!F1866*시뮬레이션!D1866</f>
        <v>67324181.386000171</v>
      </c>
    </row>
    <row r="1867" spans="2:12" x14ac:dyDescent="0.3">
      <c r="B1867" s="1">
        <v>43139</v>
      </c>
      <c r="C1867" s="46">
        <f>VLOOKUP(시뮬레이션!B1867,시뮬레이션!$K:$Q,6,0)</f>
        <v>332.83694869555632</v>
      </c>
      <c r="D1867" s="46">
        <f>VLOOKUP(시뮬레이션!B1867,시뮬레이션!$K:$Q,7,0)</f>
        <v>59.148518198949418</v>
      </c>
      <c r="F1867" s="5">
        <f t="shared" si="94"/>
        <v>43139</v>
      </c>
      <c r="G1867" s="7">
        <f>C1867*시뮬레이션!D1867*시뮬레이션!F1867</f>
        <v>59868508.947778009</v>
      </c>
      <c r="H1867" s="2">
        <f>D1867*시뮬레이션!E1867*시뮬레이션!D1867</f>
        <v>4934493.2566071162</v>
      </c>
      <c r="J1867" s="5">
        <f t="shared" si="95"/>
        <v>43139</v>
      </c>
      <c r="K1867" s="2">
        <f t="shared" si="96"/>
        <v>64803002.204385124</v>
      </c>
      <c r="L1867" s="2">
        <f>$C$2*시뮬레이션!F1867*시뮬레이션!D1867</f>
        <v>64573252.501076005</v>
      </c>
    </row>
    <row r="1868" spans="2:12" x14ac:dyDescent="0.3">
      <c r="B1868" s="1">
        <v>43140</v>
      </c>
      <c r="C1868" s="46">
        <f>VLOOKUP(시뮬레이션!B1868,시뮬레이션!$K:$Q,6,0)</f>
        <v>332.83694869555632</v>
      </c>
      <c r="D1868" s="46">
        <f>VLOOKUP(시뮬레이션!B1868,시뮬레이션!$K:$Q,7,0)</f>
        <v>59.148518198949418</v>
      </c>
      <c r="F1868" s="5">
        <f t="shared" si="94"/>
        <v>43140</v>
      </c>
      <c r="G1868" s="7">
        <f>C1868*시뮬레이션!D1868*시뮬레이션!F1868</f>
        <v>61827027.728889279</v>
      </c>
      <c r="H1868" s="2">
        <f>D1868*시뮬레이션!E1868*시뮬레이션!D1868</f>
        <v>5099878.6460836791</v>
      </c>
      <c r="J1868" s="5">
        <f t="shared" si="95"/>
        <v>43140</v>
      </c>
      <c r="K1868" s="2">
        <f t="shared" si="96"/>
        <v>66926906.374972954</v>
      </c>
      <c r="L1868" s="2">
        <f>$C$2*시뮬레이션!F1868*시뮬레이션!D1868</f>
        <v>66685680.720912136</v>
      </c>
    </row>
    <row r="1869" spans="2:12" x14ac:dyDescent="0.3">
      <c r="B1869" s="1">
        <v>43141</v>
      </c>
      <c r="C1869" s="46">
        <f>VLOOKUP(시뮬레이션!B1869,시뮬레이션!$K:$Q,6,0)</f>
        <v>332.83694869555632</v>
      </c>
      <c r="D1869" s="46">
        <f>VLOOKUP(시뮬레이션!B1869,시뮬레이션!$K:$Q,7,0)</f>
        <v>59.148518198949418</v>
      </c>
      <c r="F1869" s="5">
        <f t="shared" si="94"/>
        <v>43141</v>
      </c>
      <c r="G1869" s="7">
        <f>C1869*시뮬레이션!D1869*시뮬레이션!F1869</f>
        <v>61827027.728889279</v>
      </c>
      <c r="H1869" s="2">
        <f>D1869*시뮬레이션!E1869*시뮬레이션!D1869</f>
        <v>5099878.6460836791</v>
      </c>
      <c r="J1869" s="5">
        <f t="shared" si="95"/>
        <v>43141</v>
      </c>
      <c r="K1869" s="2">
        <f t="shared" si="96"/>
        <v>66926906.374972954</v>
      </c>
      <c r="L1869" s="2">
        <f>$C$2*시뮬레이션!F1869*시뮬레이션!D1869</f>
        <v>66685680.720912136</v>
      </c>
    </row>
    <row r="1870" spans="2:12" x14ac:dyDescent="0.3">
      <c r="B1870" s="1">
        <v>43142</v>
      </c>
      <c r="C1870" s="46">
        <f>VLOOKUP(시뮬레이션!B1870,시뮬레이션!$K:$Q,6,0)</f>
        <v>332.83694869555632</v>
      </c>
      <c r="D1870" s="46">
        <f>VLOOKUP(시뮬레이션!B1870,시뮬레이션!$K:$Q,7,0)</f>
        <v>59.148518198949418</v>
      </c>
      <c r="F1870" s="5">
        <f t="shared" si="94"/>
        <v>43142</v>
      </c>
      <c r="G1870" s="7">
        <f>C1870*시뮬레이션!D1870*시뮬레이션!F1870</f>
        <v>61827027.728889279</v>
      </c>
      <c r="H1870" s="2">
        <f>D1870*시뮬레이션!E1870*시뮬레이션!D1870</f>
        <v>5099878.6460836791</v>
      </c>
      <c r="J1870" s="5">
        <f t="shared" si="95"/>
        <v>43142</v>
      </c>
      <c r="K1870" s="2">
        <f t="shared" si="96"/>
        <v>66926906.374972954</v>
      </c>
      <c r="L1870" s="2">
        <f>$C$2*시뮬레이션!F1870*시뮬레이션!D1870</f>
        <v>66685680.720912136</v>
      </c>
    </row>
    <row r="1871" spans="2:12" x14ac:dyDescent="0.3">
      <c r="B1871" s="1">
        <v>43143</v>
      </c>
      <c r="C1871" s="46">
        <f>VLOOKUP(시뮬레이션!B1871,시뮬레이션!$K:$Q,6,0)</f>
        <v>332.83694869555632</v>
      </c>
      <c r="D1871" s="46">
        <f>VLOOKUP(시뮬레이션!B1871,시뮬레이션!$K:$Q,7,0)</f>
        <v>59.148518198949418</v>
      </c>
      <c r="F1871" s="5">
        <f t="shared" si="94"/>
        <v>43143</v>
      </c>
      <c r="G1871" s="7">
        <f>C1871*시뮬레이션!D1871*시뮬레이션!F1871</f>
        <v>62582810.074145325</v>
      </c>
      <c r="H1871" s="2">
        <f>D1871*시뮬레이션!E1871*시뮬레이션!D1871</f>
        <v>5188371.5172507456</v>
      </c>
      <c r="J1871" s="5">
        <f t="shared" si="95"/>
        <v>43143</v>
      </c>
      <c r="K1871" s="2">
        <f t="shared" si="96"/>
        <v>67771181.591396064</v>
      </c>
      <c r="L1871" s="2">
        <f>$C$2*시뮬레이션!F1871*시뮬레이션!D1871</f>
        <v>67500855.928610116</v>
      </c>
    </row>
    <row r="1872" spans="2:12" x14ac:dyDescent="0.3">
      <c r="B1872" s="1">
        <v>43144</v>
      </c>
      <c r="C1872" s="46">
        <f>VLOOKUP(시뮬레이션!B1872,시뮬레이션!$K:$Q,6,0)</f>
        <v>332.83694869555632</v>
      </c>
      <c r="D1872" s="46">
        <f>VLOOKUP(시뮬레이션!B1872,시뮬레이션!$K:$Q,7,0)</f>
        <v>59.148518198949418</v>
      </c>
      <c r="F1872" s="5">
        <f t="shared" si="94"/>
        <v>43144</v>
      </c>
      <c r="G1872" s="7">
        <f>C1872*시뮬레이션!D1872*시뮬레이션!F1872</f>
        <v>62510614.411603764</v>
      </c>
      <c r="H1872" s="2">
        <f>D1872*시뮬레이션!E1872*시뮬레이션!D1872</f>
        <v>5198146.3011855017</v>
      </c>
      <c r="J1872" s="5">
        <f t="shared" si="95"/>
        <v>43144</v>
      </c>
      <c r="K1872" s="2">
        <f t="shared" si="96"/>
        <v>67708760.712789267</v>
      </c>
      <c r="L1872" s="2">
        <f>$C$2*시뮬레이션!F1872*시뮬레이션!D1872</f>
        <v>67422986.797931671</v>
      </c>
    </row>
    <row r="1873" spans="2:12" x14ac:dyDescent="0.3">
      <c r="B1873" s="1">
        <v>43145</v>
      </c>
      <c r="C1873" s="46">
        <f>VLOOKUP(시뮬레이션!B1873,시뮬레이션!$K:$Q,6,0)</f>
        <v>332.83694869555632</v>
      </c>
      <c r="D1873" s="46">
        <f>VLOOKUP(시뮬레이션!B1873,시뮬레이션!$K:$Q,7,0)</f>
        <v>59.148518198949418</v>
      </c>
      <c r="F1873" s="5">
        <f t="shared" si="94"/>
        <v>43145</v>
      </c>
      <c r="G1873" s="7">
        <f>C1873*시뮬레이션!D1873*시뮬레이션!F1873</f>
        <v>63542619.471930049</v>
      </c>
      <c r="H1873" s="2">
        <f>D1873*시뮬레이션!E1873*시뮬레이션!D1873</f>
        <v>5264461.88701584</v>
      </c>
      <c r="J1873" s="5">
        <f t="shared" si="95"/>
        <v>43145</v>
      </c>
      <c r="K1873" s="2">
        <f t="shared" si="96"/>
        <v>68807081.358945891</v>
      </c>
      <c r="L1873" s="2">
        <f>$C$2*시뮬레이션!F1873*시뮬레이션!D1873</f>
        <v>68536091.575619817</v>
      </c>
    </row>
    <row r="1874" spans="2:12" x14ac:dyDescent="0.3">
      <c r="B1874" s="1">
        <v>43146</v>
      </c>
      <c r="C1874" s="46">
        <f>VLOOKUP(시뮬레이션!B1874,시뮬레이션!$K:$Q,6,0)</f>
        <v>332.83694869555632</v>
      </c>
      <c r="D1874" s="46">
        <f>VLOOKUP(시뮬레이션!B1874,시뮬레이션!$K:$Q,7,0)</f>
        <v>59.148518198949418</v>
      </c>
      <c r="F1874" s="5">
        <f t="shared" si="94"/>
        <v>43146</v>
      </c>
      <c r="G1874" s="7">
        <f>C1874*시뮬레이션!D1874*시뮬레이션!F1874</f>
        <v>64299121.909924597</v>
      </c>
      <c r="H1874" s="2">
        <f>D1874*시뮬레이션!E1874*시뮬레이션!D1874</f>
        <v>5339159.5066779451</v>
      </c>
      <c r="J1874" s="5">
        <f t="shared" si="95"/>
        <v>43146</v>
      </c>
      <c r="K1874" s="2">
        <f t="shared" si="96"/>
        <v>69638281.416602537</v>
      </c>
      <c r="L1874" s="2">
        <f>$C$2*시뮬레이션!F1874*시뮬레이션!D1874</f>
        <v>69352043.46426484</v>
      </c>
    </row>
    <row r="1875" spans="2:12" x14ac:dyDescent="0.3">
      <c r="B1875" s="1">
        <v>43147</v>
      </c>
      <c r="C1875" s="46">
        <f>VLOOKUP(시뮬레이션!B1875,시뮬레이션!$K:$Q,6,0)</f>
        <v>332.83694869555632</v>
      </c>
      <c r="D1875" s="46">
        <f>VLOOKUP(시뮬레이션!B1875,시뮬레이션!$K:$Q,7,0)</f>
        <v>59.148518198949418</v>
      </c>
      <c r="F1875" s="5">
        <f t="shared" si="94"/>
        <v>43147</v>
      </c>
      <c r="G1875" s="7">
        <f>C1875*시뮬레이션!D1875*시뮬레이션!F1875</f>
        <v>64069661.454798281</v>
      </c>
      <c r="H1875" s="2">
        <f>D1875*시뮬레이션!E1875*시뮬레이션!D1875</f>
        <v>5308198.1039232342</v>
      </c>
      <c r="J1875" s="5">
        <f t="shared" si="95"/>
        <v>43147</v>
      </c>
      <c r="K1875" s="2">
        <f t="shared" si="96"/>
        <v>69377859.558721513</v>
      </c>
      <c r="L1875" s="2">
        <f>$C$2*시뮬레이션!F1875*시뮬레이션!D1875</f>
        <v>69104550.948277727</v>
      </c>
    </row>
    <row r="1876" spans="2:12" x14ac:dyDescent="0.3">
      <c r="B1876" s="1">
        <v>43148</v>
      </c>
      <c r="C1876" s="46">
        <f>VLOOKUP(시뮬레이션!B1876,시뮬레이션!$K:$Q,6,0)</f>
        <v>332.83694869555632</v>
      </c>
      <c r="D1876" s="46">
        <f>VLOOKUP(시뮬레이션!B1876,시뮬레이션!$K:$Q,7,0)</f>
        <v>59.148518198949418</v>
      </c>
      <c r="F1876" s="5">
        <f t="shared" si="94"/>
        <v>43148</v>
      </c>
      <c r="G1876" s="7">
        <f>C1876*시뮬레이션!D1876*시뮬레이션!F1876</f>
        <v>64069661.454798281</v>
      </c>
      <c r="H1876" s="2">
        <f>D1876*시뮬레이션!E1876*시뮬레이션!D1876</f>
        <v>5308198.1039232342</v>
      </c>
      <c r="J1876" s="5">
        <f t="shared" si="95"/>
        <v>43148</v>
      </c>
      <c r="K1876" s="2">
        <f t="shared" si="96"/>
        <v>69377859.558721513</v>
      </c>
      <c r="L1876" s="2">
        <f>$C$2*시뮬레이션!F1876*시뮬레이션!D1876</f>
        <v>69104550.948277727</v>
      </c>
    </row>
    <row r="1877" spans="2:12" x14ac:dyDescent="0.3">
      <c r="B1877" s="1">
        <v>43149</v>
      </c>
      <c r="C1877" s="46">
        <f>VLOOKUP(시뮬레이션!B1877,시뮬레이션!$K:$Q,6,0)</f>
        <v>332.83694869555632</v>
      </c>
      <c r="D1877" s="46">
        <f>VLOOKUP(시뮬레이션!B1877,시뮬레이션!$K:$Q,7,0)</f>
        <v>59.148518198949418</v>
      </c>
      <c r="F1877" s="5">
        <f t="shared" si="94"/>
        <v>43149</v>
      </c>
      <c r="G1877" s="7">
        <f>C1877*시뮬레이션!D1877*시뮬레이션!F1877</f>
        <v>64069661.454798281</v>
      </c>
      <c r="H1877" s="2">
        <f>D1877*시뮬레이션!E1877*시뮬레이션!D1877</f>
        <v>5308198.1039232342</v>
      </c>
      <c r="J1877" s="5">
        <f t="shared" si="95"/>
        <v>43149</v>
      </c>
      <c r="K1877" s="2">
        <f t="shared" si="96"/>
        <v>69377859.558721513</v>
      </c>
      <c r="L1877" s="2">
        <f>$C$2*시뮬레이션!F1877*시뮬레이션!D1877</f>
        <v>69104550.948277727</v>
      </c>
    </row>
    <row r="1878" spans="2:12" x14ac:dyDescent="0.3">
      <c r="B1878" s="1">
        <v>43150</v>
      </c>
      <c r="C1878" s="46">
        <f>VLOOKUP(시뮬레이션!B1878,시뮬레이션!$K:$Q,6,0)</f>
        <v>332.83694869555632</v>
      </c>
      <c r="D1878" s="46">
        <f>VLOOKUP(시뮬레이션!B1878,시뮬레이션!$K:$Q,7,0)</f>
        <v>59.148518198949418</v>
      </c>
      <c r="F1878" s="5">
        <f t="shared" si="94"/>
        <v>43150</v>
      </c>
      <c r="G1878" s="7">
        <f>C1878*시뮬레이션!D1878*시뮬레이션!F1878</f>
        <v>63498673.012572072</v>
      </c>
      <c r="H1878" s="2">
        <f>D1878*시뮬레이션!E1878*시뮬레이션!D1878</f>
        <v>5260891.4739588229</v>
      </c>
      <c r="J1878" s="5">
        <f t="shared" si="95"/>
        <v>43150</v>
      </c>
      <c r="K1878" s="2">
        <f t="shared" si="96"/>
        <v>68759564.4865309</v>
      </c>
      <c r="L1878" s="2">
        <f>$C$2*시뮬레이션!F1878*시뮬레이션!D1878</f>
        <v>68488691.600799561</v>
      </c>
    </row>
    <row r="1879" spans="2:12" x14ac:dyDescent="0.3">
      <c r="B1879" s="1">
        <v>43151</v>
      </c>
      <c r="C1879" s="46">
        <f>VLOOKUP(시뮬레이션!B1879,시뮬레이션!$K:$Q,6,0)</f>
        <v>332.83694869555632</v>
      </c>
      <c r="D1879" s="46">
        <f>VLOOKUP(시뮬레이션!B1879,시뮬레이션!$K:$Q,7,0)</f>
        <v>59.148518198949418</v>
      </c>
      <c r="F1879" s="5">
        <f t="shared" si="94"/>
        <v>43151</v>
      </c>
      <c r="G1879" s="7">
        <f>C1879*시뮬레이션!D1879*시뮬레이션!F1879</f>
        <v>64975635.97389777</v>
      </c>
      <c r="H1879" s="2">
        <f>D1879*시뮬레이션!E1879*시뮬레이션!D1879</f>
        <v>5338703.7832413875</v>
      </c>
      <c r="J1879" s="5">
        <f t="shared" si="95"/>
        <v>43151</v>
      </c>
      <c r="K1879" s="2">
        <f t="shared" si="96"/>
        <v>70314339.757139161</v>
      </c>
      <c r="L1879" s="2">
        <f>$C$2*시뮬레이션!F1879*시뮬레이션!D1879</f>
        <v>70081721.123542681</v>
      </c>
    </row>
    <row r="1880" spans="2:12" x14ac:dyDescent="0.3">
      <c r="B1880" s="1">
        <v>43152</v>
      </c>
      <c r="C1880" s="46">
        <f>VLOOKUP(시뮬레이션!B1880,시뮬레이션!$K:$Q,6,0)</f>
        <v>332.83694869555632</v>
      </c>
      <c r="D1880" s="46">
        <f>VLOOKUP(시뮬레이션!B1880,시뮬레이션!$K:$Q,7,0)</f>
        <v>59.148518198949418</v>
      </c>
      <c r="F1880" s="5">
        <f t="shared" si="94"/>
        <v>43152</v>
      </c>
      <c r="G1880" s="7">
        <f>C1880*시뮬레이션!D1880*시뮬레이션!F1880</f>
        <v>64390464.850032233</v>
      </c>
      <c r="H1880" s="2">
        <f>D1880*시뮬레이션!E1880*시뮬레이션!D1880</f>
        <v>5298041.130082164</v>
      </c>
      <c r="J1880" s="5">
        <f t="shared" si="95"/>
        <v>43152</v>
      </c>
      <c r="K1880" s="2">
        <f t="shared" si="96"/>
        <v>69688505.9801144</v>
      </c>
      <c r="L1880" s="2">
        <f>$C$2*시뮬레이션!F1880*시뮬레이션!D1880</f>
        <v>69450564.553889886</v>
      </c>
    </row>
    <row r="1881" spans="2:12" x14ac:dyDescent="0.3">
      <c r="B1881" s="1">
        <v>43153</v>
      </c>
      <c r="C1881" s="46">
        <f>VLOOKUP(시뮬레이션!B1881,시뮬레이션!$K:$Q,6,0)</f>
        <v>332.83694869555632</v>
      </c>
      <c r="D1881" s="46">
        <f>VLOOKUP(시뮬레이션!B1881,시뮬레이션!$K:$Q,7,0)</f>
        <v>59.148518198949418</v>
      </c>
      <c r="F1881" s="5">
        <f t="shared" si="94"/>
        <v>43153</v>
      </c>
      <c r="G1881" s="7">
        <f>C1881*시뮬레이션!D1881*시뮬레이션!F1881</f>
        <v>64733754.709520034</v>
      </c>
      <c r="H1881" s="2">
        <f>D1881*시뮬레이션!E1881*시뮬레이션!D1881</f>
        <v>5329867.3197544748</v>
      </c>
      <c r="J1881" s="5">
        <f t="shared" si="95"/>
        <v>43153</v>
      </c>
      <c r="K1881" s="2">
        <f t="shared" si="96"/>
        <v>70063622.029274508</v>
      </c>
      <c r="L1881" s="2">
        <f>$C$2*시뮬레이션!F1881*시뮬레이션!D1881</f>
        <v>69820831.713827014</v>
      </c>
    </row>
    <row r="1882" spans="2:12" x14ac:dyDescent="0.3">
      <c r="B1882" s="1">
        <v>43154</v>
      </c>
      <c r="C1882" s="46">
        <f>VLOOKUP(시뮬레이션!B1882,시뮬레이션!$K:$Q,6,0)</f>
        <v>332.83694869555632</v>
      </c>
      <c r="D1882" s="46">
        <f>VLOOKUP(시뮬레이션!B1882,시뮬레이션!$K:$Q,7,0)</f>
        <v>59.148518198949418</v>
      </c>
      <c r="F1882" s="5">
        <f t="shared" si="94"/>
        <v>43154</v>
      </c>
      <c r="G1882" s="7">
        <f>C1882*시뮬레이션!D1882*시뮬레이션!F1882</f>
        <v>65793353.949914865</v>
      </c>
      <c r="H1882" s="2">
        <f>D1882*시뮬레이션!E1882*시뮬레이션!D1882</f>
        <v>5426878.3501697071</v>
      </c>
      <c r="J1882" s="5">
        <f t="shared" si="95"/>
        <v>43154</v>
      </c>
      <c r="K1882" s="2">
        <f t="shared" si="96"/>
        <v>71220232.300084576</v>
      </c>
      <c r="L1882" s="2">
        <f>$C$2*시뮬레이션!F1882*시뮬레이션!D1882</f>
        <v>70963699.149520919</v>
      </c>
    </row>
    <row r="1883" spans="2:12" x14ac:dyDescent="0.3">
      <c r="B1883" s="1">
        <v>43155</v>
      </c>
      <c r="C1883" s="46">
        <f>VLOOKUP(시뮬레이션!B1883,시뮬레이션!$K:$Q,6,0)</f>
        <v>332.83694869555632</v>
      </c>
      <c r="D1883" s="46">
        <f>VLOOKUP(시뮬레이션!B1883,시뮬레이션!$K:$Q,7,0)</f>
        <v>59.148518198949418</v>
      </c>
      <c r="F1883" s="5">
        <f t="shared" si="94"/>
        <v>43155</v>
      </c>
      <c r="G1883" s="7">
        <f>C1883*시뮬레이션!D1883*시뮬레이션!F1883</f>
        <v>65793353.949914865</v>
      </c>
      <c r="H1883" s="2">
        <f>D1883*시뮬레이션!E1883*시뮬레이션!D1883</f>
        <v>5426878.3501697071</v>
      </c>
      <c r="J1883" s="5">
        <f t="shared" si="95"/>
        <v>43155</v>
      </c>
      <c r="K1883" s="2">
        <f t="shared" si="96"/>
        <v>71220232.300084576</v>
      </c>
      <c r="L1883" s="2">
        <f>$C$2*시뮬레이션!F1883*시뮬레이션!D1883</f>
        <v>70963699.149520919</v>
      </c>
    </row>
    <row r="1884" spans="2:12" x14ac:dyDescent="0.3">
      <c r="B1884" s="1">
        <v>43156</v>
      </c>
      <c r="C1884" s="46">
        <f>VLOOKUP(시뮬레이션!B1884,시뮬레이션!$K:$Q,6,0)</f>
        <v>332.83694869555632</v>
      </c>
      <c r="D1884" s="46">
        <f>VLOOKUP(시뮬레이션!B1884,시뮬레이션!$K:$Q,7,0)</f>
        <v>59.148518198949418</v>
      </c>
      <c r="F1884" s="5">
        <f t="shared" si="94"/>
        <v>43156</v>
      </c>
      <c r="G1884" s="7">
        <f>C1884*시뮬레이션!D1884*시뮬레이션!F1884</f>
        <v>65793353.949914865</v>
      </c>
      <c r="H1884" s="2">
        <f>D1884*시뮬레이션!E1884*시뮬레이션!D1884</f>
        <v>5426878.3501697071</v>
      </c>
      <c r="J1884" s="5">
        <f t="shared" si="95"/>
        <v>43156</v>
      </c>
      <c r="K1884" s="2">
        <f t="shared" si="96"/>
        <v>71220232.300084576</v>
      </c>
      <c r="L1884" s="2">
        <f>$C$2*시뮬레이션!F1884*시뮬레이션!D1884</f>
        <v>70963699.149520919</v>
      </c>
    </row>
    <row r="1885" spans="2:12" x14ac:dyDescent="0.3">
      <c r="B1885" s="1">
        <v>43157</v>
      </c>
      <c r="C1885" s="46">
        <f>VLOOKUP(시뮬레이션!B1885,시뮬레이션!$K:$Q,6,0)</f>
        <v>332.83694869555632</v>
      </c>
      <c r="D1885" s="46">
        <f>VLOOKUP(시뮬레이션!B1885,시뮬레이션!$K:$Q,7,0)</f>
        <v>59.148518198949418</v>
      </c>
      <c r="F1885" s="5">
        <f t="shared" si="94"/>
        <v>43157</v>
      </c>
      <c r="G1885" s="7">
        <f>C1885*시뮬레이션!D1885*시뮬레이션!F1885</f>
        <v>66863010.857225366</v>
      </c>
      <c r="H1885" s="2">
        <f>D1885*시뮬레이션!E1885*시뮬레이션!D1885</f>
        <v>5489031.8621638762</v>
      </c>
      <c r="J1885" s="5">
        <f t="shared" si="95"/>
        <v>43157</v>
      </c>
      <c r="K1885" s="2">
        <f t="shared" si="96"/>
        <v>72352042.719389245</v>
      </c>
      <c r="L1885" s="2">
        <f>$C$2*시뮬레이션!F1885*시뮬레이션!D1885</f>
        <v>72117414.629983783</v>
      </c>
    </row>
    <row r="1886" spans="2:12" x14ac:dyDescent="0.3">
      <c r="B1886" s="1">
        <v>43158</v>
      </c>
      <c r="C1886" s="46">
        <f>VLOOKUP(시뮬레이션!B1886,시뮬레이션!$K:$Q,6,0)</f>
        <v>332.83694869555632</v>
      </c>
      <c r="D1886" s="46">
        <f>VLOOKUP(시뮬레이션!B1886,시뮬레이션!$K:$Q,7,0)</f>
        <v>59.148518198949418</v>
      </c>
      <c r="F1886" s="5">
        <f t="shared" si="94"/>
        <v>43158</v>
      </c>
      <c r="G1886" s="7">
        <f>C1886*시뮬레이션!D1886*시뮬레이션!F1886</f>
        <v>66511131.973857999</v>
      </c>
      <c r="H1886" s="2">
        <f>D1886*시뮬레이션!E1886*시뮬레이션!D1886</f>
        <v>5444631.1046306295</v>
      </c>
      <c r="J1886" s="5">
        <f t="shared" si="95"/>
        <v>43158</v>
      </c>
      <c r="K1886" s="2">
        <f t="shared" si="96"/>
        <v>71955763.078488633</v>
      </c>
      <c r="L1886" s="2">
        <f>$C$2*시뮬레이션!F1886*시뮬레이션!D1886</f>
        <v>71737883.481057093</v>
      </c>
    </row>
    <row r="1887" spans="2:12" x14ac:dyDescent="0.3">
      <c r="B1887" s="1">
        <v>43159</v>
      </c>
      <c r="C1887" s="46">
        <f>VLOOKUP(시뮬레이션!B1887,시뮬레이션!$K:$Q,6,0)</f>
        <v>332.83694869555632</v>
      </c>
      <c r="D1887" s="46">
        <f>VLOOKUP(시뮬레이션!B1887,시뮬레이션!$K:$Q,7,0)</f>
        <v>59.148518198949418</v>
      </c>
      <c r="F1887" s="5">
        <f t="shared" si="94"/>
        <v>43159</v>
      </c>
      <c r="G1887" s="7">
        <f>C1887*시뮬레이션!D1887*시뮬레이션!F1887</f>
        <v>66648444.855553187</v>
      </c>
      <c r="H1887" s="2">
        <f>D1887*시뮬레이션!E1887*시뮬레이션!D1887</f>
        <v>5435770.0013497481</v>
      </c>
      <c r="J1887" s="5">
        <f t="shared" si="95"/>
        <v>43159</v>
      </c>
      <c r="K1887" s="2">
        <f t="shared" si="96"/>
        <v>72084214.856902942</v>
      </c>
      <c r="L1887" s="2">
        <f>$C$2*시뮬레이션!F1887*시뮬레이션!D1887</f>
        <v>71885987.042298079</v>
      </c>
    </row>
    <row r="1888" spans="2:12" x14ac:dyDescent="0.3">
      <c r="B1888" s="1">
        <v>43160</v>
      </c>
      <c r="C1888" s="46">
        <f>VLOOKUP(시뮬레이션!B1888,시뮬레이션!$K:$Q,6,0)</f>
        <v>332.83694869555632</v>
      </c>
      <c r="D1888" s="46">
        <f>VLOOKUP(시뮬레이션!B1888,시뮬레이션!$K:$Q,7,0)</f>
        <v>59.148518198949418</v>
      </c>
      <c r="F1888" s="5">
        <f t="shared" si="94"/>
        <v>43160</v>
      </c>
      <c r="G1888" s="7">
        <f>C1888*시뮬레이션!D1888*시뮬레이션!F1888</f>
        <v>65595797.414087296</v>
      </c>
      <c r="H1888" s="2">
        <f>D1888*시뮬레이션!E1888*시뮬레이션!D1888</f>
        <v>5344633.2966850689</v>
      </c>
      <c r="J1888" s="5">
        <f t="shared" si="95"/>
        <v>43160</v>
      </c>
      <c r="K1888" s="2">
        <f t="shared" si="96"/>
        <v>70940430.710772365</v>
      </c>
      <c r="L1888" s="2">
        <f>$C$2*시뮬레이션!F1888*시뮬레이션!D1888</f>
        <v>70750617.709955424</v>
      </c>
    </row>
    <row r="1889" spans="2:12" x14ac:dyDescent="0.3">
      <c r="B1889" s="1">
        <v>43161</v>
      </c>
      <c r="C1889" s="46">
        <f>VLOOKUP(시뮬레이션!B1889,시뮬레이션!$K:$Q,6,0)</f>
        <v>332.83694869555632</v>
      </c>
      <c r="D1889" s="46">
        <f>VLOOKUP(시뮬레이션!B1889,시뮬레이션!$K:$Q,7,0)</f>
        <v>59.148518198949418</v>
      </c>
      <c r="F1889" s="5">
        <f t="shared" si="94"/>
        <v>43161</v>
      </c>
      <c r="G1889" s="7">
        <f>C1889*시뮬레이션!D1889*시뮬레이션!F1889</f>
        <v>66540352.561676353</v>
      </c>
      <c r="H1889" s="2">
        <f>D1889*시뮬레이션!E1889*시뮬레이션!D1889</f>
        <v>5435088.2305757068</v>
      </c>
      <c r="J1889" s="5">
        <f t="shared" si="95"/>
        <v>43161</v>
      </c>
      <c r="K1889" s="2">
        <f t="shared" si="96"/>
        <v>71975440.792252064</v>
      </c>
      <c r="L1889" s="2">
        <f>$C$2*시뮬레이션!F1889*시뮬레이션!D1889</f>
        <v>71769400.357434779</v>
      </c>
    </row>
    <row r="1890" spans="2:12" x14ac:dyDescent="0.3">
      <c r="B1890" s="1">
        <v>43162</v>
      </c>
      <c r="C1890" s="46">
        <f>VLOOKUP(시뮬레이션!B1890,시뮬레이션!$K:$Q,6,0)</f>
        <v>332.83694869555632</v>
      </c>
      <c r="D1890" s="46">
        <f>VLOOKUP(시뮬레이션!B1890,시뮬레이션!$K:$Q,7,0)</f>
        <v>59.148518198949418</v>
      </c>
      <c r="F1890" s="5">
        <f t="shared" si="94"/>
        <v>43162</v>
      </c>
      <c r="G1890" s="7">
        <f>C1890*시뮬레이션!D1890*시뮬레이션!F1890</f>
        <v>66540352.561676353</v>
      </c>
      <c r="H1890" s="2">
        <f>D1890*시뮬레이션!E1890*시뮬레이션!D1890</f>
        <v>5435088.2305757068</v>
      </c>
      <c r="J1890" s="5">
        <f t="shared" si="95"/>
        <v>43162</v>
      </c>
      <c r="K1890" s="2">
        <f t="shared" si="96"/>
        <v>71975440.792252064</v>
      </c>
      <c r="L1890" s="2">
        <f>$C$2*시뮬레이션!F1890*시뮬레이션!D1890</f>
        <v>71769400.357434779</v>
      </c>
    </row>
    <row r="1891" spans="2:12" x14ac:dyDescent="0.3">
      <c r="B1891" s="1">
        <v>43163</v>
      </c>
      <c r="C1891" s="46">
        <f>VLOOKUP(시뮬레이션!B1891,시뮬레이션!$K:$Q,6,0)</f>
        <v>332.83694869555632</v>
      </c>
      <c r="D1891" s="46">
        <f>VLOOKUP(시뮬레이션!B1891,시뮬레이션!$K:$Q,7,0)</f>
        <v>59.148518198949418</v>
      </c>
      <c r="F1891" s="5">
        <f t="shared" si="94"/>
        <v>43163</v>
      </c>
      <c r="G1891" s="7">
        <f>C1891*시뮬레이션!D1891*시뮬레이션!F1891</f>
        <v>66540352.561676353</v>
      </c>
      <c r="H1891" s="2">
        <f>D1891*시뮬레이션!E1891*시뮬레이션!D1891</f>
        <v>5435088.2305757068</v>
      </c>
      <c r="J1891" s="5">
        <f t="shared" si="95"/>
        <v>43163</v>
      </c>
      <c r="K1891" s="2">
        <f t="shared" si="96"/>
        <v>71975440.792252064</v>
      </c>
      <c r="L1891" s="2">
        <f>$C$2*시뮬레이션!F1891*시뮬레이션!D1891</f>
        <v>71769400.357434779</v>
      </c>
    </row>
    <row r="1892" spans="2:12" x14ac:dyDescent="0.3">
      <c r="B1892" s="1">
        <v>43164</v>
      </c>
      <c r="C1892" s="46">
        <f>VLOOKUP(시뮬레이션!B1892,시뮬레이션!$K:$Q,6,0)</f>
        <v>332.83694869555632</v>
      </c>
      <c r="D1892" s="46">
        <f>VLOOKUP(시뮬레이션!B1892,시뮬레이션!$K:$Q,7,0)</f>
        <v>59.148518198949418</v>
      </c>
      <c r="F1892" s="5">
        <f t="shared" si="94"/>
        <v>43164</v>
      </c>
      <c r="G1892" s="7">
        <f>C1892*시뮬레이션!D1892*시뮬레이션!F1892</f>
        <v>67239793.599605009</v>
      </c>
      <c r="H1892" s="2">
        <f>D1892*시뮬레이션!E1892*시뮬레이션!D1892</f>
        <v>5455450.9018497132</v>
      </c>
      <c r="J1892" s="5">
        <f t="shared" si="95"/>
        <v>43164</v>
      </c>
      <c r="K1892" s="2">
        <f t="shared" si="96"/>
        <v>72695244.501454726</v>
      </c>
      <c r="L1892" s="2">
        <f>$C$2*시뮬레이션!F1892*시뮬레이션!D1892</f>
        <v>72523806.69802326</v>
      </c>
    </row>
    <row r="1893" spans="2:12" x14ac:dyDescent="0.3">
      <c r="B1893" s="1">
        <v>43165</v>
      </c>
      <c r="C1893" s="46">
        <f>VLOOKUP(시뮬레이션!B1893,시뮬레이션!$K:$Q,6,0)</f>
        <v>332.83694869555632</v>
      </c>
      <c r="D1893" s="46">
        <f>VLOOKUP(시뮬레이션!B1893,시뮬레이션!$K:$Q,7,0)</f>
        <v>59.148518198949418</v>
      </c>
      <c r="F1893" s="5">
        <f t="shared" si="94"/>
        <v>43165</v>
      </c>
      <c r="G1893" s="7">
        <f>C1893*시뮬레이션!D1893*시뮬레이션!F1893</f>
        <v>67873282.164057255</v>
      </c>
      <c r="H1893" s="2">
        <f>D1893*시뮬레이션!E1893*시뮬레이션!D1893</f>
        <v>5506215.4392140293</v>
      </c>
      <c r="J1893" s="5">
        <f t="shared" si="95"/>
        <v>43165</v>
      </c>
      <c r="K1893" s="2">
        <f t="shared" si="96"/>
        <v>73379497.603271291</v>
      </c>
      <c r="L1893" s="2">
        <f>$C$2*시뮬레이션!F1893*시뮬레이션!D1893</f>
        <v>73207077.715589464</v>
      </c>
    </row>
    <row r="1894" spans="2:12" x14ac:dyDescent="0.3">
      <c r="B1894" s="1">
        <v>43166</v>
      </c>
      <c r="C1894" s="46">
        <f>VLOOKUP(시뮬레이션!B1894,시뮬레이션!$K:$Q,6,0)</f>
        <v>332.83694869555632</v>
      </c>
      <c r="D1894" s="46">
        <f>VLOOKUP(시뮬레이션!B1894,시뮬레이션!$K:$Q,7,0)</f>
        <v>59.148518198949418</v>
      </c>
      <c r="F1894" s="5">
        <f t="shared" si="94"/>
        <v>43166</v>
      </c>
      <c r="G1894" s="7">
        <f>C1894*시뮬레이션!D1894*시뮬레이션!F1894</f>
        <v>67655095.229220212</v>
      </c>
      <c r="H1894" s="2">
        <f>D1894*시뮬레이션!E1894*시뮬레이션!D1894</f>
        <v>5454543.8327062977</v>
      </c>
      <c r="J1894" s="5">
        <f t="shared" si="95"/>
        <v>43166</v>
      </c>
      <c r="K1894" s="2">
        <f t="shared" si="96"/>
        <v>73109639.061926514</v>
      </c>
      <c r="L1894" s="2">
        <f>$C$2*시뮬레이션!F1894*시뮬레이션!D1894</f>
        <v>72971744.645110652</v>
      </c>
    </row>
    <row r="1895" spans="2:12" x14ac:dyDescent="0.3">
      <c r="B1895" s="1">
        <v>43167</v>
      </c>
      <c r="C1895" s="46">
        <f>VLOOKUP(시뮬레이션!B1895,시뮬레이션!$K:$Q,6,0)</f>
        <v>332.83694869555632</v>
      </c>
      <c r="D1895" s="46">
        <f>VLOOKUP(시뮬레이션!B1895,시뮬레이션!$K:$Q,7,0)</f>
        <v>59.148518198949418</v>
      </c>
      <c r="F1895" s="5">
        <f t="shared" si="94"/>
        <v>43167</v>
      </c>
      <c r="G1895" s="7">
        <f>C1895*시뮬레이션!D1895*시뮬레이션!F1895</f>
        <v>67788427.048172072</v>
      </c>
      <c r="H1895" s="2">
        <f>D1895*시뮬레이션!E1895*시뮬레이션!D1895</f>
        <v>5458341.8882623976</v>
      </c>
      <c r="J1895" s="5">
        <f t="shared" si="95"/>
        <v>43167</v>
      </c>
      <c r="K1895" s="2">
        <f t="shared" si="96"/>
        <v>73246768.936434463</v>
      </c>
      <c r="L1895" s="2">
        <f>$C$2*시뮬레이션!F1895*시뮬레이션!D1895</f>
        <v>73115554.293336838</v>
      </c>
    </row>
    <row r="1896" spans="2:12" x14ac:dyDescent="0.3">
      <c r="B1896" s="1">
        <v>43168</v>
      </c>
      <c r="C1896" s="46">
        <f>VLOOKUP(시뮬레이션!B1896,시뮬레이션!$K:$Q,6,0)</f>
        <v>332.83694869555632</v>
      </c>
      <c r="D1896" s="46">
        <f>VLOOKUP(시뮬레이션!B1896,시뮬레이션!$K:$Q,7,0)</f>
        <v>59.148518198949418</v>
      </c>
      <c r="F1896" s="5">
        <f t="shared" si="94"/>
        <v>43168</v>
      </c>
      <c r="G1896" s="7">
        <f>C1896*시뮬레이션!D1896*시뮬레이션!F1896</f>
        <v>69176095.015135437</v>
      </c>
      <c r="H1896" s="2">
        <f>D1896*시뮬레이션!E1896*시뮬레이션!D1896</f>
        <v>5572219.7452466767</v>
      </c>
      <c r="J1896" s="5">
        <f t="shared" si="95"/>
        <v>43168</v>
      </c>
      <c r="K1896" s="2">
        <f t="shared" si="96"/>
        <v>74748314.760382116</v>
      </c>
      <c r="L1896" s="2">
        <f>$C$2*시뮬레이션!F1896*시뮬레이션!D1896</f>
        <v>74612271.609222263</v>
      </c>
    </row>
    <row r="1897" spans="2:12" x14ac:dyDescent="0.3">
      <c r="B1897" s="1">
        <v>43169</v>
      </c>
      <c r="C1897" s="46">
        <f>VLOOKUP(시뮬레이션!B1897,시뮬레이션!$K:$Q,6,0)</f>
        <v>332.83694869555632</v>
      </c>
      <c r="D1897" s="46">
        <f>VLOOKUP(시뮬레이션!B1897,시뮬레이션!$K:$Q,7,0)</f>
        <v>59.148518198949418</v>
      </c>
      <c r="F1897" s="5">
        <f t="shared" si="94"/>
        <v>43169</v>
      </c>
      <c r="G1897" s="7">
        <f>C1897*시뮬레이션!D1897*시뮬레이션!F1897</f>
        <v>69176095.015135437</v>
      </c>
      <c r="H1897" s="2">
        <f>D1897*시뮬레이션!E1897*시뮬레이션!D1897</f>
        <v>5572219.7452466767</v>
      </c>
      <c r="J1897" s="5">
        <f t="shared" si="95"/>
        <v>43169</v>
      </c>
      <c r="K1897" s="2">
        <f t="shared" si="96"/>
        <v>74748314.760382116</v>
      </c>
      <c r="L1897" s="2">
        <f>$C$2*시뮬레이션!F1897*시뮬레이션!D1897</f>
        <v>74612271.609222263</v>
      </c>
    </row>
    <row r="1898" spans="2:12" x14ac:dyDescent="0.3">
      <c r="B1898" s="1">
        <v>43170</v>
      </c>
      <c r="C1898" s="46">
        <f>VLOOKUP(시뮬레이션!B1898,시뮬레이션!$K:$Q,6,0)</f>
        <v>332.83694869555632</v>
      </c>
      <c r="D1898" s="46">
        <f>VLOOKUP(시뮬레이션!B1898,시뮬레이션!$K:$Q,7,0)</f>
        <v>59.148518198949418</v>
      </c>
      <c r="F1898" s="5">
        <f t="shared" si="94"/>
        <v>43170</v>
      </c>
      <c r="G1898" s="7">
        <f>C1898*시뮬레이션!D1898*시뮬레이션!F1898</f>
        <v>69176095.015135437</v>
      </c>
      <c r="H1898" s="2">
        <f>D1898*시뮬레이션!E1898*시뮬레이션!D1898</f>
        <v>5572219.7452466767</v>
      </c>
      <c r="J1898" s="5">
        <f t="shared" si="95"/>
        <v>43170</v>
      </c>
      <c r="K1898" s="2">
        <f t="shared" si="96"/>
        <v>74748314.760382116</v>
      </c>
      <c r="L1898" s="2">
        <f>$C$2*시뮬레이션!F1898*시뮬레이션!D1898</f>
        <v>74612271.609222263</v>
      </c>
    </row>
    <row r="1899" spans="2:12" x14ac:dyDescent="0.3">
      <c r="B1899" s="1">
        <v>43171</v>
      </c>
      <c r="C1899" s="46">
        <f>VLOOKUP(시뮬레이션!B1899,시뮬레이션!$K:$Q,6,0)</f>
        <v>332.83694869555632</v>
      </c>
      <c r="D1899" s="46">
        <f>VLOOKUP(시뮬레이션!B1899,시뮬레이션!$K:$Q,7,0)</f>
        <v>59.148518198949418</v>
      </c>
      <c r="F1899" s="5">
        <f t="shared" si="94"/>
        <v>43171</v>
      </c>
      <c r="G1899" s="7">
        <f>C1899*시뮬레이션!D1899*시뮬레이션!F1899</f>
        <v>69596071.672532037</v>
      </c>
      <c r="H1899" s="2">
        <f>D1899*시뮬레이션!E1899*시뮬레이션!D1899</f>
        <v>5649692.5595020754</v>
      </c>
      <c r="J1899" s="5">
        <f t="shared" si="95"/>
        <v>43171</v>
      </c>
      <c r="K1899" s="2">
        <f t="shared" si="96"/>
        <v>75245764.232034117</v>
      </c>
      <c r="L1899" s="2">
        <f>$C$2*시뮬레이션!F1899*시뮬레이션!D1899</f>
        <v>75065251.969335854</v>
      </c>
    </row>
    <row r="1900" spans="2:12" x14ac:dyDescent="0.3">
      <c r="B1900" s="1">
        <v>43172</v>
      </c>
      <c r="C1900" s="46">
        <f>VLOOKUP(시뮬레이션!B1900,시뮬레이션!$K:$Q,6,0)</f>
        <v>332.83694869555632</v>
      </c>
      <c r="D1900" s="46">
        <f>VLOOKUP(시뮬레이션!B1900,시뮬레이션!$K:$Q,7,0)</f>
        <v>59.148518198949418</v>
      </c>
      <c r="F1900" s="5">
        <f t="shared" si="94"/>
        <v>43172</v>
      </c>
      <c r="G1900" s="7">
        <f>C1900*시뮬레이션!D1900*시뮬레이션!F1900</f>
        <v>68669832.875066638</v>
      </c>
      <c r="H1900" s="2">
        <f>D1900*시뮬레이션!E1900*시뮬레이션!D1900</f>
        <v>5600219.9569185786</v>
      </c>
      <c r="J1900" s="5">
        <f t="shared" si="95"/>
        <v>43172</v>
      </c>
      <c r="K1900" s="2">
        <f t="shared" si="96"/>
        <v>74270052.83198522</v>
      </c>
      <c r="L1900" s="2">
        <f>$C$2*시뮬레이션!F1900*시뮬레이션!D1900</f>
        <v>74066225.0552499</v>
      </c>
    </row>
    <row r="1901" spans="2:12" x14ac:dyDescent="0.3">
      <c r="B1901" s="1">
        <v>43173</v>
      </c>
      <c r="C1901" s="46">
        <f>VLOOKUP(시뮬레이션!B1901,시뮬레이션!$K:$Q,6,0)</f>
        <v>332.83694869555632</v>
      </c>
      <c r="D1901" s="46">
        <f>VLOOKUP(시뮬레이션!B1901,시뮬레이션!$K:$Q,7,0)</f>
        <v>59.148518198949418</v>
      </c>
      <c r="F1901" s="5">
        <f t="shared" si="94"/>
        <v>43173</v>
      </c>
      <c r="G1901" s="7">
        <f>C1901*시뮬레이션!D1901*시뮬레이션!F1901</f>
        <v>68476187.339804709</v>
      </c>
      <c r="H1901" s="2">
        <f>D1901*시뮬레이션!E1901*시뮬레이션!D1901</f>
        <v>5597392.2340049865</v>
      </c>
      <c r="J1901" s="5">
        <f t="shared" si="95"/>
        <v>43173</v>
      </c>
      <c r="K1901" s="2">
        <f t="shared" si="96"/>
        <v>74073579.573809698</v>
      </c>
      <c r="L1901" s="2">
        <f>$C$2*시뮬레이션!F1901*시뮬레이션!D1901</f>
        <v>73857361.960712463</v>
      </c>
    </row>
    <row r="1902" spans="2:12" x14ac:dyDescent="0.3">
      <c r="B1902" s="1">
        <v>43174</v>
      </c>
      <c r="C1902" s="46">
        <f>VLOOKUP(시뮬레이션!B1902,시뮬레이션!$K:$Q,6,0)</f>
        <v>332.83694869555632</v>
      </c>
      <c r="D1902" s="46">
        <f>VLOOKUP(시뮬레이션!B1902,시뮬레이션!$K:$Q,7,0)</f>
        <v>59.148518198949418</v>
      </c>
      <c r="F1902" s="5">
        <f t="shared" si="94"/>
        <v>43174</v>
      </c>
      <c r="G1902" s="7">
        <f>C1902*시뮬레이션!D1902*시뮬레이션!F1902</f>
        <v>68484099.539749116</v>
      </c>
      <c r="H1902" s="2">
        <f>D1902*시뮬레이션!E1902*시뮬레이션!D1902</f>
        <v>5647937.0133676967</v>
      </c>
      <c r="J1902" s="5">
        <f t="shared" si="95"/>
        <v>43174</v>
      </c>
      <c r="K1902" s="2">
        <f t="shared" si="96"/>
        <v>74132036.553116813</v>
      </c>
      <c r="L1902" s="2">
        <f>$C$2*시뮬레이션!F1902*시뮬레이션!D1902</f>
        <v>73865895.937820449</v>
      </c>
    </row>
    <row r="1903" spans="2:12" x14ac:dyDescent="0.3">
      <c r="B1903" s="1">
        <v>43175</v>
      </c>
      <c r="C1903" s="46">
        <f>VLOOKUP(시뮬레이션!B1903,시뮬레이션!$K:$Q,6,0)</f>
        <v>332.83694869555632</v>
      </c>
      <c r="D1903" s="46">
        <f>VLOOKUP(시뮬레이션!B1903,시뮬레이션!$K:$Q,7,0)</f>
        <v>59.148518198949418</v>
      </c>
      <c r="F1903" s="5">
        <f t="shared" si="94"/>
        <v>43175</v>
      </c>
      <c r="G1903" s="7">
        <f>C1903*시뮬레이션!D1903*시뮬레이션!F1903</f>
        <v>68507126.531207651</v>
      </c>
      <c r="H1903" s="2">
        <f>D1903*시뮬레이션!E1903*시뮬레이션!D1903</f>
        <v>5576008.6752030309</v>
      </c>
      <c r="J1903" s="5">
        <f t="shared" si="95"/>
        <v>43175</v>
      </c>
      <c r="K1903" s="2">
        <f t="shared" si="96"/>
        <v>74083135.206410676</v>
      </c>
      <c r="L1903" s="2">
        <f>$C$2*시뮬레이션!F1903*시뮬레이션!D1903</f>
        <v>73890732.496470839</v>
      </c>
    </row>
    <row r="1904" spans="2:12" x14ac:dyDescent="0.3">
      <c r="B1904" s="1">
        <v>43176</v>
      </c>
      <c r="C1904" s="46">
        <f>VLOOKUP(시뮬레이션!B1904,시뮬레이션!$K:$Q,6,0)</f>
        <v>332.83694869555632</v>
      </c>
      <c r="D1904" s="46">
        <f>VLOOKUP(시뮬레이션!B1904,시뮬레이션!$K:$Q,7,0)</f>
        <v>59.148518198949418</v>
      </c>
      <c r="F1904" s="5">
        <f t="shared" si="94"/>
        <v>43176</v>
      </c>
      <c r="G1904" s="7">
        <f>C1904*시뮬레이션!D1904*시뮬레이션!F1904</f>
        <v>68507126.531207651</v>
      </c>
      <c r="H1904" s="2">
        <f>D1904*시뮬레이션!E1904*시뮬레이션!D1904</f>
        <v>5576008.6752030309</v>
      </c>
      <c r="J1904" s="5">
        <f t="shared" si="95"/>
        <v>43176</v>
      </c>
      <c r="K1904" s="2">
        <f t="shared" si="96"/>
        <v>74083135.206410676</v>
      </c>
      <c r="L1904" s="2">
        <f>$C$2*시뮬레이션!F1904*시뮬레이션!D1904</f>
        <v>73890732.496470839</v>
      </c>
    </row>
    <row r="1905" spans="2:12" x14ac:dyDescent="0.3">
      <c r="B1905" s="1">
        <v>43177</v>
      </c>
      <c r="C1905" s="46">
        <f>VLOOKUP(시뮬레이션!B1905,시뮬레이션!$K:$Q,6,0)</f>
        <v>332.83694869555632</v>
      </c>
      <c r="D1905" s="46">
        <f>VLOOKUP(시뮬레이션!B1905,시뮬레이션!$K:$Q,7,0)</f>
        <v>59.148518198949418</v>
      </c>
      <c r="F1905" s="5">
        <f t="shared" si="94"/>
        <v>43177</v>
      </c>
      <c r="G1905" s="7">
        <f>C1905*시뮬레이션!D1905*시뮬레이션!F1905</f>
        <v>68507126.531207651</v>
      </c>
      <c r="H1905" s="2">
        <f>D1905*시뮬레이션!E1905*시뮬레이션!D1905</f>
        <v>5576008.6752030309</v>
      </c>
      <c r="J1905" s="5">
        <f t="shared" si="95"/>
        <v>43177</v>
      </c>
      <c r="K1905" s="2">
        <f t="shared" si="96"/>
        <v>74083135.206410676</v>
      </c>
      <c r="L1905" s="2">
        <f>$C$2*시뮬레이션!F1905*시뮬레이션!D1905</f>
        <v>73890732.496470839</v>
      </c>
    </row>
    <row r="1906" spans="2:12" x14ac:dyDescent="0.3">
      <c r="B1906" s="1">
        <v>43178</v>
      </c>
      <c r="C1906" s="46">
        <f>VLOOKUP(시뮬레이션!B1906,시뮬레이션!$K:$Q,6,0)</f>
        <v>332.83694869555632</v>
      </c>
      <c r="D1906" s="46">
        <f>VLOOKUP(시뮬레이션!B1906,시뮬레이션!$K:$Q,7,0)</f>
        <v>59.148518198949418</v>
      </c>
      <c r="F1906" s="5">
        <f t="shared" si="94"/>
        <v>43178</v>
      </c>
      <c r="G1906" s="7">
        <f>C1906*시뮬레이션!D1906*시뮬레이션!F1906</f>
        <v>67531948.720153868</v>
      </c>
      <c r="H1906" s="2">
        <f>D1906*시뮬레이션!E1906*시뮬레이션!D1906</f>
        <v>5466869.4260626435</v>
      </c>
      <c r="J1906" s="5">
        <f t="shared" si="95"/>
        <v>43178</v>
      </c>
      <c r="K1906" s="2">
        <f t="shared" si="96"/>
        <v>72998818.146216512</v>
      </c>
      <c r="L1906" s="2">
        <f>$C$2*시뮬레이션!F1906*시뮬레이션!D1906</f>
        <v>72838920.715396568</v>
      </c>
    </row>
    <row r="1907" spans="2:12" x14ac:dyDescent="0.3">
      <c r="B1907" s="1">
        <v>43179</v>
      </c>
      <c r="C1907" s="46">
        <f>VLOOKUP(시뮬레이션!B1907,시뮬레이션!$K:$Q,6,0)</f>
        <v>332.83694869555632</v>
      </c>
      <c r="D1907" s="46">
        <f>VLOOKUP(시뮬레이션!B1907,시뮬레이션!$K:$Q,7,0)</f>
        <v>59.148518198949418</v>
      </c>
      <c r="F1907" s="5">
        <f t="shared" si="94"/>
        <v>43179</v>
      </c>
      <c r="G1907" s="7">
        <f>C1907*시뮬레이션!D1907*시뮬레이션!F1907</f>
        <v>67846761.050311297</v>
      </c>
      <c r="H1907" s="2">
        <f>D1907*시뮬레이션!E1907*시뮬레이션!D1907</f>
        <v>5475231.7067846619</v>
      </c>
      <c r="J1907" s="5">
        <f t="shared" si="95"/>
        <v>43179</v>
      </c>
      <c r="K1907" s="2">
        <f t="shared" si="96"/>
        <v>73321992.757095963</v>
      </c>
      <c r="L1907" s="2">
        <f>$C$2*시뮬레이션!F1907*시뮬레이션!D1907</f>
        <v>73178472.450407043</v>
      </c>
    </row>
    <row r="1908" spans="2:12" x14ac:dyDescent="0.3">
      <c r="B1908" s="1">
        <v>43180</v>
      </c>
      <c r="C1908" s="46">
        <f>VLOOKUP(시뮬레이션!B1908,시뮬레이션!$K:$Q,6,0)</f>
        <v>332.83694869555632</v>
      </c>
      <c r="D1908" s="46">
        <f>VLOOKUP(시뮬레이션!B1908,시뮬레이션!$K:$Q,7,0)</f>
        <v>59.148518198949418</v>
      </c>
      <c r="F1908" s="5">
        <f t="shared" si="94"/>
        <v>43180</v>
      </c>
      <c r="G1908" s="7">
        <f>C1908*시뮬레이션!D1908*시뮬레이션!F1908</f>
        <v>68203792.582481414</v>
      </c>
      <c r="H1908" s="2">
        <f>D1908*시뮬레이션!E1908*시뮬레이션!D1908</f>
        <v>5516433.1224472411</v>
      </c>
      <c r="J1908" s="5">
        <f t="shared" si="95"/>
        <v>43180</v>
      </c>
      <c r="K1908" s="2">
        <f t="shared" si="96"/>
        <v>73720225.704928651</v>
      </c>
      <c r="L1908" s="2">
        <f>$C$2*시뮬레이션!F1908*시뮬레이션!D1908</f>
        <v>73563561.167043999</v>
      </c>
    </row>
    <row r="1909" spans="2:12" x14ac:dyDescent="0.3">
      <c r="B1909" s="1">
        <v>43181</v>
      </c>
      <c r="C1909" s="46">
        <f>VLOOKUP(시뮬레이션!B1909,시뮬레이션!$K:$Q,6,0)</f>
        <v>332.83694869555632</v>
      </c>
      <c r="D1909" s="46">
        <f>VLOOKUP(시뮬레이션!B1909,시뮬레이션!$K:$Q,7,0)</f>
        <v>59.148518198949418</v>
      </c>
      <c r="F1909" s="5">
        <f t="shared" si="94"/>
        <v>43181</v>
      </c>
      <c r="G1909" s="7">
        <f>C1909*시뮬레이션!D1909*시뮬레이션!F1909</f>
        <v>66291978.813358888</v>
      </c>
      <c r="H1909" s="2">
        <f>D1909*시뮬레이션!E1909*시뮬레이션!D1909</f>
        <v>5377971.4023330454</v>
      </c>
      <c r="J1909" s="5">
        <f t="shared" si="95"/>
        <v>43181</v>
      </c>
      <c r="K1909" s="2">
        <f t="shared" si="96"/>
        <v>71669950.215691939</v>
      </c>
      <c r="L1909" s="2">
        <f>$C$2*시뮬레이션!F1909*시뮬레이션!D1909</f>
        <v>71501508.254447356</v>
      </c>
    </row>
    <row r="1910" spans="2:12" x14ac:dyDescent="0.3">
      <c r="B1910" s="1">
        <v>43182</v>
      </c>
      <c r="C1910" s="46">
        <f>VLOOKUP(시뮬레이션!B1910,시뮬레이션!$K:$Q,6,0)</f>
        <v>332.83694869555632</v>
      </c>
      <c r="D1910" s="46">
        <f>VLOOKUP(시뮬레이션!B1910,시뮬레이션!$K:$Q,7,0)</f>
        <v>59.148518198949418</v>
      </c>
      <c r="F1910" s="5">
        <f t="shared" si="94"/>
        <v>43182</v>
      </c>
      <c r="G1910" s="7">
        <f>C1910*시뮬레이션!D1910*시뮬레이션!F1910</f>
        <v>64659424.563626505</v>
      </c>
      <c r="H1910" s="2">
        <f>D1910*시뮬레이션!E1910*시뮬레이션!D1910</f>
        <v>5276353.9349497827</v>
      </c>
      <c r="J1910" s="5">
        <f t="shared" si="95"/>
        <v>43182</v>
      </c>
      <c r="K1910" s="2">
        <f t="shared" si="96"/>
        <v>69935778.498576283</v>
      </c>
      <c r="L1910" s="2">
        <f>$C$2*시뮬레이션!F1910*시뮬레이션!D1910</f>
        <v>69740660.362250328</v>
      </c>
    </row>
    <row r="1911" spans="2:12" x14ac:dyDescent="0.3">
      <c r="B1911" s="1">
        <v>43183</v>
      </c>
      <c r="C1911" s="46">
        <f>VLOOKUP(시뮬레이션!B1911,시뮬레이션!$K:$Q,6,0)</f>
        <v>332.83694869555632</v>
      </c>
      <c r="D1911" s="46">
        <f>VLOOKUP(시뮬레이션!B1911,시뮬레이션!$K:$Q,7,0)</f>
        <v>59.148518198949418</v>
      </c>
      <c r="F1911" s="5">
        <f t="shared" si="94"/>
        <v>43183</v>
      </c>
      <c r="G1911" s="7">
        <f>C1911*시뮬레이션!D1911*시뮬레이션!F1911</f>
        <v>64659424.563626505</v>
      </c>
      <c r="H1911" s="2">
        <f>D1911*시뮬레이션!E1911*시뮬레이션!D1911</f>
        <v>5276353.9349497827</v>
      </c>
      <c r="J1911" s="5">
        <f t="shared" si="95"/>
        <v>43183</v>
      </c>
      <c r="K1911" s="2">
        <f t="shared" si="96"/>
        <v>69935778.498576283</v>
      </c>
      <c r="L1911" s="2">
        <f>$C$2*시뮬레이션!F1911*시뮬레이션!D1911</f>
        <v>69740660.362250328</v>
      </c>
    </row>
    <row r="1912" spans="2:12" x14ac:dyDescent="0.3">
      <c r="B1912" s="1">
        <v>43184</v>
      </c>
      <c r="C1912" s="46">
        <f>VLOOKUP(시뮬레이션!B1912,시뮬레이션!$K:$Q,6,0)</f>
        <v>332.83694869555632</v>
      </c>
      <c r="D1912" s="46">
        <f>VLOOKUP(시뮬레이션!B1912,시뮬레이션!$K:$Q,7,0)</f>
        <v>59.148518198949418</v>
      </c>
      <c r="F1912" s="5">
        <f t="shared" si="94"/>
        <v>43184</v>
      </c>
      <c r="G1912" s="7">
        <f>C1912*시뮬레이션!D1912*시뮬레이션!F1912</f>
        <v>64659424.563626505</v>
      </c>
      <c r="H1912" s="2">
        <f>D1912*시뮬레이션!E1912*시뮬레이션!D1912</f>
        <v>5276353.9349497827</v>
      </c>
      <c r="J1912" s="5">
        <f t="shared" si="95"/>
        <v>43184</v>
      </c>
      <c r="K1912" s="2">
        <f t="shared" si="96"/>
        <v>69935778.498576283</v>
      </c>
      <c r="L1912" s="2">
        <f>$C$2*시뮬레이션!F1912*시뮬레이션!D1912</f>
        <v>69740660.362250328</v>
      </c>
    </row>
    <row r="1913" spans="2:12" x14ac:dyDescent="0.3">
      <c r="B1913" s="1">
        <v>43185</v>
      </c>
      <c r="C1913" s="46">
        <f>VLOOKUP(시뮬레이션!B1913,시뮬레이션!$K:$Q,6,0)</f>
        <v>332.83694869555632</v>
      </c>
      <c r="D1913" s="46">
        <f>VLOOKUP(시뮬레이션!B1913,시뮬레이션!$K:$Q,7,0)</f>
        <v>59.148518198949418</v>
      </c>
      <c r="F1913" s="5">
        <f t="shared" si="94"/>
        <v>43185</v>
      </c>
      <c r="G1913" s="7">
        <f>C1913*시뮬레이션!D1913*시뮬레이션!F1913</f>
        <v>67298037.402931139</v>
      </c>
      <c r="H1913" s="2">
        <f>D1913*시뮬레이션!E1913*시뮬레이션!D1913</f>
        <v>5470760.5900738267</v>
      </c>
      <c r="J1913" s="5">
        <f t="shared" si="95"/>
        <v>43185</v>
      </c>
      <c r="K1913" s="2">
        <f t="shared" si="96"/>
        <v>72768797.993004963</v>
      </c>
      <c r="L1913" s="2">
        <f>$C$2*시뮬레이션!F1913*시뮬레이션!D1913</f>
        <v>72586627.568041623</v>
      </c>
    </row>
    <row r="1914" spans="2:12" x14ac:dyDescent="0.3">
      <c r="B1914" s="1">
        <v>43186</v>
      </c>
      <c r="C1914" s="46">
        <f>VLOOKUP(시뮬레이션!B1914,시뮬레이션!$K:$Q,6,0)</f>
        <v>332.83694869555632</v>
      </c>
      <c r="D1914" s="46">
        <f>VLOOKUP(시뮬레이션!B1914,시뮬레이션!$K:$Q,7,0)</f>
        <v>59.148518198949418</v>
      </c>
      <c r="F1914" s="5">
        <f t="shared" si="94"/>
        <v>43186</v>
      </c>
      <c r="G1914" s="7">
        <f>C1914*시뮬레이션!D1914*시뮬레이션!F1914</f>
        <v>64174675.506155111</v>
      </c>
      <c r="H1914" s="2">
        <f>D1914*시뮬레이션!E1914*시뮬레이션!D1914</f>
        <v>5238276.596978954</v>
      </c>
      <c r="J1914" s="5">
        <f t="shared" si="95"/>
        <v>43186</v>
      </c>
      <c r="K1914" s="2">
        <f t="shared" si="96"/>
        <v>69412952.103134066</v>
      </c>
      <c r="L1914" s="2">
        <f>$C$2*시뮬레이션!F1914*시뮬레이션!D1914</f>
        <v>69217817.488126591</v>
      </c>
    </row>
    <row r="1915" spans="2:12" x14ac:dyDescent="0.3">
      <c r="B1915" s="1">
        <v>43187</v>
      </c>
      <c r="C1915" s="46">
        <f>VLOOKUP(시뮬레이션!B1915,시뮬레이션!$K:$Q,6,0)</f>
        <v>332.83694869555632</v>
      </c>
      <c r="D1915" s="46">
        <f>VLOOKUP(시뮬레이션!B1915,시뮬레이션!$K:$Q,7,0)</f>
        <v>59.148518198949418</v>
      </c>
      <c r="F1915" s="5">
        <f t="shared" si="94"/>
        <v>43187</v>
      </c>
      <c r="G1915" s="7">
        <f>C1915*시뮬레이션!D1915*시뮬레이션!F1915</f>
        <v>62802824.45024918</v>
      </c>
      <c r="H1915" s="2">
        <f>D1915*시뮬레이션!E1915*시뮬레이션!D1915</f>
        <v>5122763.7303150445</v>
      </c>
      <c r="J1915" s="5">
        <f t="shared" si="95"/>
        <v>43187</v>
      </c>
      <c r="K1915" s="2">
        <f t="shared" si="96"/>
        <v>67925588.180564225</v>
      </c>
      <c r="L1915" s="2">
        <f>$C$2*시뮬레이션!F1915*시뮬레이션!D1915</f>
        <v>67738160.049118847</v>
      </c>
    </row>
    <row r="1916" spans="2:12" x14ac:dyDescent="0.3">
      <c r="B1916" s="1">
        <v>43188</v>
      </c>
      <c r="C1916" s="46">
        <f>VLOOKUP(시뮬레이션!B1916,시뮬레이션!$K:$Q,6,0)</f>
        <v>332.83694869555632</v>
      </c>
      <c r="D1916" s="46">
        <f>VLOOKUP(시뮬레이션!B1916,시뮬레이션!$K:$Q,7,0)</f>
        <v>59.148518198949418</v>
      </c>
      <c r="F1916" s="5">
        <f t="shared" si="94"/>
        <v>43188</v>
      </c>
      <c r="G1916" s="7">
        <f>C1916*시뮬레이션!D1916*시뮬레이션!F1916</f>
        <v>63879497.560438201</v>
      </c>
      <c r="H1916" s="2">
        <f>D1916*시뮬레이션!E1916*시뮬레이션!D1916</f>
        <v>5180945.4522135183</v>
      </c>
      <c r="J1916" s="5">
        <f t="shared" si="95"/>
        <v>43188</v>
      </c>
      <c r="K1916" s="2">
        <f t="shared" si="96"/>
        <v>69060443.012651712</v>
      </c>
      <c r="L1916" s="2">
        <f>$C$2*시뮬레이션!F1916*시뮬레이션!D1916</f>
        <v>68899443.098041922</v>
      </c>
    </row>
    <row r="1917" spans="2:12" x14ac:dyDescent="0.3">
      <c r="B1917" s="1">
        <v>43189</v>
      </c>
      <c r="C1917" s="46">
        <f>VLOOKUP(시뮬레이션!B1917,시뮬레이션!$K:$Q,6,0)</f>
        <v>332.83694869555632</v>
      </c>
      <c r="D1917" s="46">
        <f>VLOOKUP(시뮬레이션!B1917,시뮬레이션!$K:$Q,7,0)</f>
        <v>59.148518198949418</v>
      </c>
      <c r="F1917" s="5">
        <f t="shared" si="94"/>
        <v>43189</v>
      </c>
      <c r="G1917" s="7">
        <f>C1917*시뮬레이션!D1917*시뮬레이션!F1917</f>
        <v>63735672.058167867</v>
      </c>
      <c r="H1917" s="2">
        <f>D1917*시뮬레이션!E1917*시뮬레이션!D1917</f>
        <v>5169280.4875479024</v>
      </c>
      <c r="J1917" s="5">
        <f t="shared" si="95"/>
        <v>43189</v>
      </c>
      <c r="K1917" s="2">
        <f t="shared" si="96"/>
        <v>68904952.545715764</v>
      </c>
      <c r="L1917" s="2">
        <f>$C$2*시뮬레이션!F1917*시뮬레이션!D1917</f>
        <v>68744315.12446408</v>
      </c>
    </row>
    <row r="1918" spans="2:12" x14ac:dyDescent="0.3">
      <c r="B1918" s="1">
        <v>43190</v>
      </c>
      <c r="C1918" s="46">
        <f>VLOOKUP(시뮬레이션!B1918,시뮬레이션!$K:$Q,6,0)</f>
        <v>332.83694869555632</v>
      </c>
      <c r="D1918" s="46">
        <f>VLOOKUP(시뮬레이션!B1918,시뮬레이션!$K:$Q,7,0)</f>
        <v>59.148518198949418</v>
      </c>
      <c r="F1918" s="5">
        <f t="shared" si="94"/>
        <v>43190</v>
      </c>
      <c r="G1918" s="7">
        <f>C1918*시뮬레이션!D1918*시뮬레이션!F1918</f>
        <v>63735672.058167867</v>
      </c>
      <c r="H1918" s="2">
        <f>D1918*시뮬레이션!E1918*시뮬레이션!D1918</f>
        <v>5169280.4875479024</v>
      </c>
      <c r="J1918" s="5">
        <f t="shared" si="95"/>
        <v>43190</v>
      </c>
      <c r="K1918" s="2">
        <f t="shared" si="96"/>
        <v>68904952.545715764</v>
      </c>
      <c r="L1918" s="2">
        <f>$C$2*시뮬레이션!F1918*시뮬레이션!D1918</f>
        <v>68744315.12446408</v>
      </c>
    </row>
    <row r="1919" spans="2:12" x14ac:dyDescent="0.3">
      <c r="B1919" s="1">
        <v>43191</v>
      </c>
      <c r="C1919" s="46">
        <f>VLOOKUP(시뮬레이션!B1919,시뮬레이션!$K:$Q,6,0)</f>
        <v>332.83694869555632</v>
      </c>
      <c r="D1919" s="46">
        <f>VLOOKUP(시뮬레이션!B1919,시뮬레이션!$K:$Q,7,0)</f>
        <v>59.148518198949418</v>
      </c>
      <c r="F1919" s="5">
        <f t="shared" si="94"/>
        <v>43191</v>
      </c>
      <c r="G1919" s="7">
        <f>C1919*시뮬레이션!D1919*시뮬레이션!F1919</f>
        <v>63735672.058167867</v>
      </c>
      <c r="H1919" s="2">
        <f>D1919*시뮬레이션!E1919*시뮬레이션!D1919</f>
        <v>5169280.4875479024</v>
      </c>
      <c r="J1919" s="5">
        <f t="shared" si="95"/>
        <v>43191</v>
      </c>
      <c r="K1919" s="2">
        <f t="shared" si="96"/>
        <v>68904952.545715764</v>
      </c>
      <c r="L1919" s="2">
        <f>$C$2*시뮬레이션!F1919*시뮬레이션!D1919</f>
        <v>68744315.12446408</v>
      </c>
    </row>
    <row r="1920" spans="2:12" x14ac:dyDescent="0.3">
      <c r="B1920" s="1">
        <v>43192</v>
      </c>
      <c r="C1920" s="46">
        <f>VLOOKUP(시뮬레이션!B1920,시뮬레이션!$K:$Q,6,0)</f>
        <v>332.83694869555632</v>
      </c>
      <c r="D1920" s="46">
        <f>VLOOKUP(시뮬레이션!B1920,시뮬레이션!$K:$Q,7,0)</f>
        <v>59.148518198949418</v>
      </c>
      <c r="F1920" s="5">
        <f t="shared" si="94"/>
        <v>43192</v>
      </c>
      <c r="G1920" s="7">
        <f>C1920*시뮬레이션!D1920*시뮬레이션!F1920</f>
        <v>60899649.79696697</v>
      </c>
      <c r="H1920" s="2">
        <f>D1920*시뮬레이션!E1920*시뮬레이션!D1920</f>
        <v>4946132.9252998875</v>
      </c>
      <c r="J1920" s="5">
        <f t="shared" si="95"/>
        <v>43192</v>
      </c>
      <c r="K1920" s="2">
        <f t="shared" si="96"/>
        <v>65845782.72226686</v>
      </c>
      <c r="L1920" s="2">
        <f>$C$2*시뮬레이션!F1920*시뮬레이션!D1920</f>
        <v>65685425.15392983</v>
      </c>
    </row>
    <row r="1921" spans="2:12" x14ac:dyDescent="0.3">
      <c r="B1921" s="1">
        <v>43193</v>
      </c>
      <c r="C1921" s="46">
        <f>VLOOKUP(시뮬레이션!B1921,시뮬레이션!$K:$Q,6,0)</f>
        <v>332.83694869555632</v>
      </c>
      <c r="D1921" s="46">
        <f>VLOOKUP(시뮬레이션!B1921,시뮬레이션!$K:$Q,7,0)</f>
        <v>59.148518198949418</v>
      </c>
      <c r="F1921" s="5">
        <f t="shared" si="94"/>
        <v>43193</v>
      </c>
      <c r="G1921" s="7">
        <f>C1921*시뮬레이션!D1921*시뮬레이션!F1921</f>
        <v>61935687.343345173</v>
      </c>
      <c r="H1921" s="2">
        <f>D1921*시뮬레이션!E1921*시뮬레이션!D1921</f>
        <v>5072742.9724435033</v>
      </c>
      <c r="J1921" s="5">
        <f t="shared" si="95"/>
        <v>43193</v>
      </c>
      <c r="K1921" s="2">
        <f t="shared" si="96"/>
        <v>67008430.315788679</v>
      </c>
      <c r="L1921" s="2">
        <f>$C$2*시뮬레이션!F1921*시뮬레이션!D1921</f>
        <v>66802879.309022121</v>
      </c>
    </row>
    <row r="1922" spans="2:12" x14ac:dyDescent="0.3">
      <c r="B1922" s="1">
        <v>43194</v>
      </c>
      <c r="C1922" s="46">
        <f>VLOOKUP(시뮬레이션!B1922,시뮬레이션!$K:$Q,6,0)</f>
        <v>332.83694869555632</v>
      </c>
      <c r="D1922" s="46">
        <f>VLOOKUP(시뮬레이션!B1922,시뮬레이션!$K:$Q,7,0)</f>
        <v>59.148518198949418</v>
      </c>
      <c r="F1922" s="5">
        <f t="shared" si="94"/>
        <v>43194</v>
      </c>
      <c r="G1922" s="7">
        <f>C1922*시뮬레이션!D1922*시뮬레이션!F1922</f>
        <v>63035851.253280751</v>
      </c>
      <c r="H1922" s="2">
        <f>D1922*시뮬레이션!E1922*시뮬레이션!D1922</f>
        <v>5141254.1306598233</v>
      </c>
      <c r="J1922" s="5">
        <f t="shared" si="95"/>
        <v>43194</v>
      </c>
      <c r="K1922" s="2">
        <f t="shared" si="96"/>
        <v>68177105.383940578</v>
      </c>
      <c r="L1922" s="2">
        <f>$C$2*시뮬레이션!F1922*시뮬레이션!D1922</f>
        <v>67989499.173078015</v>
      </c>
    </row>
    <row r="1923" spans="2:12" x14ac:dyDescent="0.3">
      <c r="B1923" s="1">
        <v>43195</v>
      </c>
      <c r="C1923" s="46">
        <f>VLOOKUP(시뮬레이션!B1923,시뮬레이션!$K:$Q,6,0)</f>
        <v>332.83694869555632</v>
      </c>
      <c r="D1923" s="46">
        <f>VLOOKUP(시뮬레이션!B1923,시뮬레이션!$K:$Q,7,0)</f>
        <v>59.148518198949418</v>
      </c>
      <c r="F1923" s="5">
        <f t="shared" ref="F1923:F1986" si="97">B1923</f>
        <v>43195</v>
      </c>
      <c r="G1923" s="7">
        <f>C1923*시뮬레이션!D1923*시뮬레이션!F1923</f>
        <v>62408059.526042372</v>
      </c>
      <c r="H1923" s="2">
        <f>D1923*시뮬레이션!E1923*시뮬레이션!D1923</f>
        <v>5085690.2211622568</v>
      </c>
      <c r="J1923" s="5">
        <f t="shared" ref="J1923:J1986" si="98">B1923</f>
        <v>43195</v>
      </c>
      <c r="K1923" s="2">
        <f t="shared" ref="K1923:K1986" si="99">SUM(G1923:H1923)</f>
        <v>67493749.747204632</v>
      </c>
      <c r="L1923" s="2">
        <f>$C$2*시뮬레이션!F1923*시뮬레이션!D1923</f>
        <v>67312372.676468387</v>
      </c>
    </row>
    <row r="1924" spans="2:12" x14ac:dyDescent="0.3">
      <c r="B1924" s="1">
        <v>43196</v>
      </c>
      <c r="C1924" s="46">
        <f>VLOOKUP(시뮬레이션!B1924,시뮬레이션!$K:$Q,6,0)</f>
        <v>332.83694869555632</v>
      </c>
      <c r="D1924" s="46">
        <f>VLOOKUP(시뮬레이션!B1924,시뮬레이션!$K:$Q,7,0)</f>
        <v>59.148518198949418</v>
      </c>
      <c r="F1924" s="5">
        <f t="shared" si="97"/>
        <v>43196</v>
      </c>
      <c r="G1924" s="7">
        <f>C1924*시뮬레이션!D1924*시뮬레이션!F1924</f>
        <v>61074361.23672846</v>
      </c>
      <c r="H1924" s="2">
        <f>D1924*시뮬레이션!E1924*시뮬레이션!D1924</f>
        <v>4979530.04758335</v>
      </c>
      <c r="J1924" s="5">
        <f t="shared" si="98"/>
        <v>43196</v>
      </c>
      <c r="K1924" s="2">
        <f t="shared" si="99"/>
        <v>66053891.284311809</v>
      </c>
      <c r="L1924" s="2">
        <f>$C$2*시뮬레이션!F1924*시뮬레이션!D1924</f>
        <v>65873866.224416249</v>
      </c>
    </row>
    <row r="1925" spans="2:12" x14ac:dyDescent="0.3">
      <c r="B1925" s="1">
        <v>43197</v>
      </c>
      <c r="C1925" s="46">
        <f>VLOOKUP(시뮬레이션!B1925,시뮬레이션!$K:$Q,6,0)</f>
        <v>332.83694869555632</v>
      </c>
      <c r="D1925" s="46">
        <f>VLOOKUP(시뮬레이션!B1925,시뮬레이션!$K:$Q,7,0)</f>
        <v>59.148518198949418</v>
      </c>
      <c r="F1925" s="5">
        <f t="shared" si="97"/>
        <v>43197</v>
      </c>
      <c r="G1925" s="7">
        <f>C1925*시뮬레이션!D1925*시뮬레이션!F1925</f>
        <v>61074361.23672846</v>
      </c>
      <c r="H1925" s="2">
        <f>D1925*시뮬레이션!E1925*시뮬레이션!D1925</f>
        <v>4979530.04758335</v>
      </c>
      <c r="J1925" s="5">
        <f t="shared" si="98"/>
        <v>43197</v>
      </c>
      <c r="K1925" s="2">
        <f t="shared" si="99"/>
        <v>66053891.284311809</v>
      </c>
      <c r="L1925" s="2">
        <f>$C$2*시뮬레이션!F1925*시뮬레이션!D1925</f>
        <v>65873866.224416249</v>
      </c>
    </row>
    <row r="1926" spans="2:12" x14ac:dyDescent="0.3">
      <c r="B1926" s="1">
        <v>43198</v>
      </c>
      <c r="C1926" s="46">
        <f>VLOOKUP(시뮬레이션!B1926,시뮬레이션!$K:$Q,6,0)</f>
        <v>332.83694869555632</v>
      </c>
      <c r="D1926" s="46">
        <f>VLOOKUP(시뮬레이션!B1926,시뮬레이션!$K:$Q,7,0)</f>
        <v>59.148518198949418</v>
      </c>
      <c r="F1926" s="5">
        <f t="shared" si="97"/>
        <v>43198</v>
      </c>
      <c r="G1926" s="7">
        <f>C1926*시뮬레이션!D1926*시뮬레이션!F1926</f>
        <v>61074361.23672846</v>
      </c>
      <c r="H1926" s="2">
        <f>D1926*시뮬레이션!E1926*시뮬레이션!D1926</f>
        <v>4979530.04758335</v>
      </c>
      <c r="J1926" s="5">
        <f t="shared" si="98"/>
        <v>43198</v>
      </c>
      <c r="K1926" s="2">
        <f t="shared" si="99"/>
        <v>66053891.284311809</v>
      </c>
      <c r="L1926" s="2">
        <f>$C$2*시뮬레이션!F1926*시뮬레이션!D1926</f>
        <v>65873866.224416249</v>
      </c>
    </row>
    <row r="1927" spans="2:12" x14ac:dyDescent="0.3">
      <c r="B1927" s="1">
        <v>43199</v>
      </c>
      <c r="C1927" s="46">
        <f>VLOOKUP(시뮬레이션!B1927,시뮬레이션!$K:$Q,6,0)</f>
        <v>332.83694869555632</v>
      </c>
      <c r="D1927" s="46">
        <f>VLOOKUP(시뮬레이션!B1927,시뮬레이션!$K:$Q,7,0)</f>
        <v>59.148518198949418</v>
      </c>
      <c r="F1927" s="5">
        <f t="shared" si="97"/>
        <v>43199</v>
      </c>
      <c r="G1927" s="7">
        <f>C1927*시뮬레이션!D1927*시뮬레이션!F1927</f>
        <v>61312371.274555914</v>
      </c>
      <c r="H1927" s="2">
        <f>D1927*시뮬레이션!E1927*시뮬레이션!D1927</f>
        <v>5036555.4675211497</v>
      </c>
      <c r="J1927" s="5">
        <f t="shared" si="98"/>
        <v>43199</v>
      </c>
      <c r="K1927" s="2">
        <f t="shared" si="99"/>
        <v>66348926.742077067</v>
      </c>
      <c r="L1927" s="2">
        <f>$C$2*시뮬레이션!F1927*시뮬레이션!D1927</f>
        <v>66130580.188744791</v>
      </c>
    </row>
    <row r="1928" spans="2:12" x14ac:dyDescent="0.3">
      <c r="B1928" s="1">
        <v>43200</v>
      </c>
      <c r="C1928" s="46">
        <f>VLOOKUP(시뮬레이션!B1928,시뮬레이션!$K:$Q,6,0)</f>
        <v>332.83694869555632</v>
      </c>
      <c r="D1928" s="46">
        <f>VLOOKUP(시뮬레이션!B1928,시뮬레이션!$K:$Q,7,0)</f>
        <v>59.148518198949418</v>
      </c>
      <c r="F1928" s="5">
        <f t="shared" si="97"/>
        <v>43200</v>
      </c>
      <c r="G1928" s="7">
        <f>C1928*시뮬레이션!D1928*시뮬레이션!F1928</f>
        <v>63234463.714328058</v>
      </c>
      <c r="H1928" s="2">
        <f>D1928*시뮬레이션!E1928*시뮬레이션!D1928</f>
        <v>5188491.7496451437</v>
      </c>
      <c r="J1928" s="5">
        <f t="shared" si="98"/>
        <v>43200</v>
      </c>
      <c r="K1928" s="2">
        <f t="shared" si="99"/>
        <v>68422955.463973194</v>
      </c>
      <c r="L1928" s="2">
        <f>$C$2*시뮬레이션!F1928*시뮬레이션!D1928</f>
        <v>68203719.517337039</v>
      </c>
    </row>
    <row r="1929" spans="2:12" x14ac:dyDescent="0.3">
      <c r="B1929" s="1">
        <v>43201</v>
      </c>
      <c r="C1929" s="46">
        <f>VLOOKUP(시뮬레이션!B1929,시뮬레이션!$K:$Q,6,0)</f>
        <v>332.83694869555632</v>
      </c>
      <c r="D1929" s="46">
        <f>VLOOKUP(시뮬레이션!B1929,시뮬레이션!$K:$Q,7,0)</f>
        <v>59.148518198949418</v>
      </c>
      <c r="F1929" s="5">
        <f t="shared" si="97"/>
        <v>43201</v>
      </c>
      <c r="G1929" s="7">
        <f>C1929*시뮬레이션!D1929*시뮬레이션!F1929</f>
        <v>63253380.169470228</v>
      </c>
      <c r="H1929" s="2">
        <f>D1929*시뮬레이션!E1929*시뮬레이션!D1929</f>
        <v>5188740.4819180695</v>
      </c>
      <c r="J1929" s="5">
        <f t="shared" si="98"/>
        <v>43201</v>
      </c>
      <c r="K1929" s="2">
        <f t="shared" si="99"/>
        <v>68442120.651388302</v>
      </c>
      <c r="L1929" s="2">
        <f>$C$2*시뮬레이션!F1929*시뮬레이션!D1929</f>
        <v>68224122.514769062</v>
      </c>
    </row>
    <row r="1930" spans="2:12" x14ac:dyDescent="0.3">
      <c r="B1930" s="1">
        <v>43202</v>
      </c>
      <c r="C1930" s="46">
        <f>VLOOKUP(시뮬레이션!B1930,시뮬레이션!$K:$Q,6,0)</f>
        <v>332.83694869555632</v>
      </c>
      <c r="D1930" s="46">
        <f>VLOOKUP(시뮬레이션!B1930,시뮬레이션!$K:$Q,7,0)</f>
        <v>59.148518198949418</v>
      </c>
      <c r="F1930" s="5">
        <f t="shared" si="97"/>
        <v>43202</v>
      </c>
      <c r="G1930" s="7">
        <f>C1930*시뮬레이션!D1930*시뮬레이션!F1930</f>
        <v>64636334.166729212</v>
      </c>
      <c r="H1930" s="2">
        <f>D1930*시뮬레이션!E1930*시뮬레이션!D1930</f>
        <v>5270081.5204484817</v>
      </c>
      <c r="J1930" s="5">
        <f t="shared" si="98"/>
        <v>43202</v>
      </c>
      <c r="K1930" s="2">
        <f t="shared" si="99"/>
        <v>69906415.687177688</v>
      </c>
      <c r="L1930" s="2">
        <f>$C$2*시뮬레이션!F1930*시뮬레이션!D1930</f>
        <v>69715755.415469378</v>
      </c>
    </row>
    <row r="1931" spans="2:12" x14ac:dyDescent="0.3">
      <c r="B1931" s="1">
        <v>43203</v>
      </c>
      <c r="C1931" s="46">
        <f>VLOOKUP(시뮬레이션!B1931,시뮬레이션!$K:$Q,6,0)</f>
        <v>332.83694869555632</v>
      </c>
      <c r="D1931" s="46">
        <f>VLOOKUP(시뮬레이션!B1931,시뮬레이션!$K:$Q,7,0)</f>
        <v>59.148518198949418</v>
      </c>
      <c r="F1931" s="5">
        <f t="shared" si="97"/>
        <v>43203</v>
      </c>
      <c r="G1931" s="7">
        <f>C1931*시뮬레이션!D1931*시뮬레이션!F1931</f>
        <v>64162312.610532753</v>
      </c>
      <c r="H1931" s="2">
        <f>D1931*시뮬레이션!E1931*시뮬레이션!D1931</f>
        <v>5289256.0630532028</v>
      </c>
      <c r="J1931" s="5">
        <f t="shared" si="98"/>
        <v>43203</v>
      </c>
      <c r="K1931" s="2">
        <f t="shared" si="99"/>
        <v>69451568.673585951</v>
      </c>
      <c r="L1931" s="2">
        <f>$C$2*시뮬레이션!F1931*시뮬레이션!D1931</f>
        <v>69204483.059147194</v>
      </c>
    </row>
    <row r="1932" spans="2:12" x14ac:dyDescent="0.3">
      <c r="B1932" s="1">
        <v>43204</v>
      </c>
      <c r="C1932" s="46">
        <f>VLOOKUP(시뮬레이션!B1932,시뮬레이션!$K:$Q,6,0)</f>
        <v>332.83694869555632</v>
      </c>
      <c r="D1932" s="46">
        <f>VLOOKUP(시뮬레이션!B1932,시뮬레이션!$K:$Q,7,0)</f>
        <v>59.148518198949418</v>
      </c>
      <c r="F1932" s="5">
        <f t="shared" si="97"/>
        <v>43204</v>
      </c>
      <c r="G1932" s="7">
        <f>C1932*시뮬레이션!D1932*시뮬레이션!F1932</f>
        <v>64162312.610532753</v>
      </c>
      <c r="H1932" s="2">
        <f>D1932*시뮬레이션!E1932*시뮬레이션!D1932</f>
        <v>5289256.0630532028</v>
      </c>
      <c r="J1932" s="5">
        <f t="shared" si="98"/>
        <v>43204</v>
      </c>
      <c r="K1932" s="2">
        <f t="shared" si="99"/>
        <v>69451568.673585951</v>
      </c>
      <c r="L1932" s="2">
        <f>$C$2*시뮬레이션!F1932*시뮬레이션!D1932</f>
        <v>69204483.059147194</v>
      </c>
    </row>
    <row r="1933" spans="2:12" x14ac:dyDescent="0.3">
      <c r="B1933" s="1">
        <v>43205</v>
      </c>
      <c r="C1933" s="46">
        <f>VLOOKUP(시뮬레이션!B1933,시뮬레이션!$K:$Q,6,0)</f>
        <v>332.83694869555632</v>
      </c>
      <c r="D1933" s="46">
        <f>VLOOKUP(시뮬레이션!B1933,시뮬레이션!$K:$Q,7,0)</f>
        <v>59.148518198949418</v>
      </c>
      <c r="F1933" s="5">
        <f t="shared" si="97"/>
        <v>43205</v>
      </c>
      <c r="G1933" s="7">
        <f>C1933*시뮬레이션!D1933*시뮬레이션!F1933</f>
        <v>64162312.610532753</v>
      </c>
      <c r="H1933" s="2">
        <f>D1933*시뮬레이션!E1933*시뮬레이션!D1933</f>
        <v>5289256.0630532028</v>
      </c>
      <c r="J1933" s="5">
        <f t="shared" si="98"/>
        <v>43205</v>
      </c>
      <c r="K1933" s="2">
        <f t="shared" si="99"/>
        <v>69451568.673585951</v>
      </c>
      <c r="L1933" s="2">
        <f>$C$2*시뮬레이션!F1933*시뮬레이션!D1933</f>
        <v>69204483.059147194</v>
      </c>
    </row>
    <row r="1934" spans="2:12" x14ac:dyDescent="0.3">
      <c r="B1934" s="1">
        <v>43206</v>
      </c>
      <c r="C1934" s="46">
        <f>VLOOKUP(시뮬레이션!B1934,시뮬레이션!$K:$Q,6,0)</f>
        <v>332.83694869555632</v>
      </c>
      <c r="D1934" s="46">
        <f>VLOOKUP(시뮬레이션!B1934,시뮬레이션!$K:$Q,7,0)</f>
        <v>59.148518198949418</v>
      </c>
      <c r="F1934" s="5">
        <f t="shared" si="97"/>
        <v>43206</v>
      </c>
      <c r="G1934" s="7">
        <f>C1934*시뮬레이션!D1934*시뮬레이션!F1934</f>
        <v>64537641.021865077</v>
      </c>
      <c r="H1934" s="2">
        <f>D1934*시뮬레이션!E1934*시뮬레이션!D1934</f>
        <v>5341438.6217249073</v>
      </c>
      <c r="J1934" s="5">
        <f t="shared" si="98"/>
        <v>43206</v>
      </c>
      <c r="K1934" s="2">
        <f t="shared" si="99"/>
        <v>69879079.643589988</v>
      </c>
      <c r="L1934" s="2">
        <f>$C$2*시뮬레이션!F1934*시뮬레이션!D1934</f>
        <v>69609306.508098125</v>
      </c>
    </row>
    <row r="1935" spans="2:12" x14ac:dyDescent="0.3">
      <c r="B1935" s="1">
        <v>43207</v>
      </c>
      <c r="C1935" s="46">
        <f>VLOOKUP(시뮬레이션!B1935,시뮬레이션!$K:$Q,6,0)</f>
        <v>332.83694869555632</v>
      </c>
      <c r="D1935" s="46">
        <f>VLOOKUP(시뮬레이션!B1935,시뮬레이션!$K:$Q,7,0)</f>
        <v>59.148518198949418</v>
      </c>
      <c r="F1935" s="5">
        <f t="shared" si="97"/>
        <v>43207</v>
      </c>
      <c r="G1935" s="7">
        <f>C1935*시뮬레이션!D1935*시뮬레이션!F1935</f>
        <v>65340681.554118581</v>
      </c>
      <c r="H1935" s="2">
        <f>D1935*시뮬레이션!E1935*시뮬레이션!D1935</f>
        <v>5392153.5990079222</v>
      </c>
      <c r="J1935" s="5">
        <f t="shared" si="98"/>
        <v>43207</v>
      </c>
      <c r="K1935" s="2">
        <f t="shared" si="99"/>
        <v>70732835.153126508</v>
      </c>
      <c r="L1935" s="2">
        <f>$C$2*시뮬레이션!F1935*시뮬레이션!D1935</f>
        <v>70475453.669087827</v>
      </c>
    </row>
    <row r="1936" spans="2:12" x14ac:dyDescent="0.3">
      <c r="B1936" s="1">
        <v>43208</v>
      </c>
      <c r="C1936" s="46">
        <f>VLOOKUP(시뮬레이션!B1936,시뮬레이션!$K:$Q,6,0)</f>
        <v>332.83694869555632</v>
      </c>
      <c r="D1936" s="46">
        <f>VLOOKUP(시뮬레이션!B1936,시뮬레이션!$K:$Q,7,0)</f>
        <v>59.148518198949418</v>
      </c>
      <c r="F1936" s="5">
        <f t="shared" si="97"/>
        <v>43208</v>
      </c>
      <c r="G1936" s="7">
        <f>C1936*시뮬레이션!D1936*시뮬레이션!F1936</f>
        <v>64788767.664585173</v>
      </c>
      <c r="H1936" s="2">
        <f>D1936*시뮬레이션!E1936*시뮬레이션!D1936</f>
        <v>5349379.6959599387</v>
      </c>
      <c r="J1936" s="5">
        <f t="shared" si="98"/>
        <v>43208</v>
      </c>
      <c r="K1936" s="2">
        <f t="shared" si="99"/>
        <v>70138147.360545114</v>
      </c>
      <c r="L1936" s="2">
        <f>$C$2*시뮬레이션!F1936*시뮬레이션!D1936</f>
        <v>69880167.840627015</v>
      </c>
    </row>
    <row r="1937" spans="2:12" x14ac:dyDescent="0.3">
      <c r="B1937" s="1">
        <v>43209</v>
      </c>
      <c r="C1937" s="46">
        <f>VLOOKUP(시뮬레이션!B1937,시뮬레이션!$K:$Q,6,0)</f>
        <v>332.83694869555632</v>
      </c>
      <c r="D1937" s="46">
        <f>VLOOKUP(시뮬레이션!B1937,시뮬레이션!$K:$Q,7,0)</f>
        <v>59.148518198949418</v>
      </c>
      <c r="F1937" s="5">
        <f t="shared" si="97"/>
        <v>43209</v>
      </c>
      <c r="G1937" s="7">
        <f>C1937*시뮬레이션!D1937*시뮬레이션!F1937</f>
        <v>61574243.058909245</v>
      </c>
      <c r="H1937" s="2">
        <f>D1937*시뮬레이션!E1937*시뮬레이션!D1937</f>
        <v>5108281.3322675154</v>
      </c>
      <c r="J1937" s="5">
        <f t="shared" si="98"/>
        <v>43209</v>
      </c>
      <c r="K1937" s="2">
        <f t="shared" si="99"/>
        <v>66682524.39117676</v>
      </c>
      <c r="L1937" s="2">
        <f>$C$2*시뮬레이션!F1937*시뮬레이션!D1937</f>
        <v>66413031.06569422</v>
      </c>
    </row>
    <row r="1938" spans="2:12" x14ac:dyDescent="0.3">
      <c r="B1938" s="1">
        <v>43210</v>
      </c>
      <c r="C1938" s="46">
        <f>VLOOKUP(시뮬레이션!B1938,시뮬레이션!$K:$Q,6,0)</f>
        <v>332.83694869555632</v>
      </c>
      <c r="D1938" s="46">
        <f>VLOOKUP(시뮬레이션!B1938,시뮬레이션!$K:$Q,7,0)</f>
        <v>59.148518198949418</v>
      </c>
      <c r="F1938" s="5">
        <f t="shared" si="97"/>
        <v>43210</v>
      </c>
      <c r="G1938" s="7">
        <f>C1938*시뮬레이션!D1938*시뮬레이션!F1938</f>
        <v>61170296.494635724</v>
      </c>
      <c r="H1938" s="2">
        <f>D1938*시뮬레이션!E1938*시뮬레이션!D1938</f>
        <v>5056118.8282705862</v>
      </c>
      <c r="J1938" s="5">
        <f t="shared" si="98"/>
        <v>43210</v>
      </c>
      <c r="K1938" s="2">
        <f t="shared" si="99"/>
        <v>66226415.322906308</v>
      </c>
      <c r="L1938" s="2">
        <f>$C$2*시뮬레이션!F1938*시뮬레이션!D1938</f>
        <v>65977340.517353885</v>
      </c>
    </row>
    <row r="1939" spans="2:12" x14ac:dyDescent="0.3">
      <c r="B1939" s="1">
        <v>43211</v>
      </c>
      <c r="C1939" s="46">
        <f>VLOOKUP(시뮬레이션!B1939,시뮬레이션!$K:$Q,6,0)</f>
        <v>332.83694869555632</v>
      </c>
      <c r="D1939" s="46">
        <f>VLOOKUP(시뮬레이션!B1939,시뮬레이션!$K:$Q,7,0)</f>
        <v>59.148518198949418</v>
      </c>
      <c r="F1939" s="5">
        <f t="shared" si="97"/>
        <v>43211</v>
      </c>
      <c r="G1939" s="7">
        <f>C1939*시뮬레이션!D1939*시뮬레이션!F1939</f>
        <v>61170296.494635724</v>
      </c>
      <c r="H1939" s="2">
        <f>D1939*시뮬레이션!E1939*시뮬레이션!D1939</f>
        <v>5056118.8282705862</v>
      </c>
      <c r="J1939" s="5">
        <f t="shared" si="98"/>
        <v>43211</v>
      </c>
      <c r="K1939" s="2">
        <f t="shared" si="99"/>
        <v>66226415.322906308</v>
      </c>
      <c r="L1939" s="2">
        <f>$C$2*시뮬레이션!F1939*시뮬레이션!D1939</f>
        <v>65977340.517353885</v>
      </c>
    </row>
    <row r="1940" spans="2:12" x14ac:dyDescent="0.3">
      <c r="B1940" s="1">
        <v>43212</v>
      </c>
      <c r="C1940" s="46">
        <f>VLOOKUP(시뮬레이션!B1940,시뮬레이션!$K:$Q,6,0)</f>
        <v>332.83694869555632</v>
      </c>
      <c r="D1940" s="46">
        <f>VLOOKUP(시뮬레이션!B1940,시뮬레이션!$K:$Q,7,0)</f>
        <v>59.148518198949418</v>
      </c>
      <c r="F1940" s="5">
        <f t="shared" si="97"/>
        <v>43212</v>
      </c>
      <c r="G1940" s="7">
        <f>C1940*시뮬레이션!D1940*시뮬레이션!F1940</f>
        <v>61170296.494635724</v>
      </c>
      <c r="H1940" s="2">
        <f>D1940*시뮬레이션!E1940*시뮬레이션!D1940</f>
        <v>5056118.8282705862</v>
      </c>
      <c r="J1940" s="5">
        <f t="shared" si="98"/>
        <v>43212</v>
      </c>
      <c r="K1940" s="2">
        <f t="shared" si="99"/>
        <v>66226415.322906308</v>
      </c>
      <c r="L1940" s="2">
        <f>$C$2*시뮬레이션!F1940*시뮬레이션!D1940</f>
        <v>65977340.517353885</v>
      </c>
    </row>
    <row r="1941" spans="2:12" x14ac:dyDescent="0.3">
      <c r="B1941" s="1">
        <v>43213</v>
      </c>
      <c r="C1941" s="46">
        <f>VLOOKUP(시뮬레이션!B1941,시뮬레이션!$K:$Q,6,0)</f>
        <v>332.83694869555632</v>
      </c>
      <c r="D1941" s="46">
        <f>VLOOKUP(시뮬레이션!B1941,시뮬레이션!$K:$Q,7,0)</f>
        <v>59.148518198949418</v>
      </c>
      <c r="F1941" s="5">
        <f t="shared" si="97"/>
        <v>43213</v>
      </c>
      <c r="G1941" s="7">
        <f>C1941*시뮬레이션!D1941*시뮬레이션!F1941</f>
        <v>60455896.59930338</v>
      </c>
      <c r="H1941" s="2">
        <f>D1941*시뮬레이션!E1941*시뮬레이션!D1941</f>
        <v>4983382.9737410694</v>
      </c>
      <c r="J1941" s="5">
        <f t="shared" si="98"/>
        <v>43213</v>
      </c>
      <c r="K1941" s="2">
        <f t="shared" si="99"/>
        <v>65439279.573044449</v>
      </c>
      <c r="L1941" s="2">
        <f>$C$2*시뮬레이션!F1941*시뮬레이션!D1941</f>
        <v>65206799.783355035</v>
      </c>
    </row>
    <row r="1942" spans="2:12" x14ac:dyDescent="0.3">
      <c r="B1942" s="1">
        <v>43214</v>
      </c>
      <c r="C1942" s="46">
        <f>VLOOKUP(시뮬레이션!B1942,시뮬레이션!$K:$Q,6,0)</f>
        <v>332.83694869555632</v>
      </c>
      <c r="D1942" s="46">
        <f>VLOOKUP(시뮬레이션!B1942,시뮬레이션!$K:$Q,7,0)</f>
        <v>59.148518198949418</v>
      </c>
      <c r="F1942" s="5">
        <f t="shared" si="97"/>
        <v>43214</v>
      </c>
      <c r="G1942" s="7">
        <f>C1942*시뮬레이션!D1942*시뮬레이션!F1942</f>
        <v>60414511.320265621</v>
      </c>
      <c r="H1942" s="2">
        <f>D1942*시뮬레이션!E1942*시뮬레이션!D1942</f>
        <v>4964937.7545464355</v>
      </c>
      <c r="J1942" s="5">
        <f t="shared" si="98"/>
        <v>43214</v>
      </c>
      <c r="K1942" s="2">
        <f t="shared" si="99"/>
        <v>65379449.074812055</v>
      </c>
      <c r="L1942" s="2">
        <f>$C$2*시뮬레이션!F1942*시뮬레이션!D1942</f>
        <v>65162162.258216999</v>
      </c>
    </row>
    <row r="1943" spans="2:12" x14ac:dyDescent="0.3">
      <c r="B1943" s="1">
        <v>43215</v>
      </c>
      <c r="C1943" s="46">
        <f>VLOOKUP(시뮬레이션!B1943,시뮬레이션!$K:$Q,6,0)</f>
        <v>332.83694869555632</v>
      </c>
      <c r="D1943" s="46">
        <f>VLOOKUP(시뮬레이션!B1943,시뮬레이션!$K:$Q,7,0)</f>
        <v>59.148518198949418</v>
      </c>
      <c r="F1943" s="5">
        <f t="shared" si="97"/>
        <v>43215</v>
      </c>
      <c r="G1943" s="7">
        <f>C1943*시뮬레이션!D1943*시뮬레이션!F1943</f>
        <v>60549368.198116384</v>
      </c>
      <c r="H1943" s="2">
        <f>D1943*시뮬레이션!E1943*시뮬레이션!D1943</f>
        <v>5003835.1154666105</v>
      </c>
      <c r="J1943" s="5">
        <f t="shared" si="98"/>
        <v>43215</v>
      </c>
      <c r="K1943" s="2">
        <f t="shared" si="99"/>
        <v>65553203.313582994</v>
      </c>
      <c r="L1943" s="2">
        <f>$C$2*시뮬레이션!F1943*시뮬레이션!D1943</f>
        <v>65307616.811504118</v>
      </c>
    </row>
    <row r="1944" spans="2:12" x14ac:dyDescent="0.3">
      <c r="B1944" s="1">
        <v>43216</v>
      </c>
      <c r="C1944" s="46">
        <f>VLOOKUP(시뮬레이션!B1944,시뮬레이션!$K:$Q,6,0)</f>
        <v>332.83694869555632</v>
      </c>
      <c r="D1944" s="46">
        <f>VLOOKUP(시뮬레이션!B1944,시뮬레이션!$K:$Q,7,0)</f>
        <v>59.148518198949418</v>
      </c>
      <c r="F1944" s="5">
        <f t="shared" si="97"/>
        <v>43216</v>
      </c>
      <c r="G1944" s="7">
        <f>C1944*시뮬레이션!D1944*시뮬레이션!F1944</f>
        <v>61803764.423197165</v>
      </c>
      <c r="H1944" s="2">
        <f>D1944*시뮬레이션!E1944*시뮬레이션!D1944</f>
        <v>5096401.6507175965</v>
      </c>
      <c r="J1944" s="5">
        <f t="shared" si="98"/>
        <v>43216</v>
      </c>
      <c r="K1944" s="2">
        <f t="shared" si="99"/>
        <v>66900166.073914759</v>
      </c>
      <c r="L1944" s="2">
        <f>$C$2*시뮬레이션!F1944*시뮬레이션!D1944</f>
        <v>66660589.277365789</v>
      </c>
    </row>
    <row r="1945" spans="2:12" x14ac:dyDescent="0.3">
      <c r="B1945" s="1">
        <v>43217</v>
      </c>
      <c r="C1945" s="46">
        <f>VLOOKUP(시뮬레이션!B1945,시뮬레이션!$K:$Q,6,0)</f>
        <v>332.83694869555632</v>
      </c>
      <c r="D1945" s="46">
        <f>VLOOKUP(시뮬레이션!B1945,시뮬레이션!$K:$Q,7,0)</f>
        <v>59.148518198949418</v>
      </c>
      <c r="F1945" s="5">
        <f t="shared" si="97"/>
        <v>43217</v>
      </c>
      <c r="G1945" s="7">
        <f>C1945*시뮬레이션!D1945*시뮬레이션!F1945</f>
        <v>61130738.98970174</v>
      </c>
      <c r="H1945" s="2">
        <f>D1945*시뮬레이션!E1945*시뮬레이션!D1945</f>
        <v>5057455.4065969726</v>
      </c>
      <c r="J1945" s="5">
        <f t="shared" si="98"/>
        <v>43217</v>
      </c>
      <c r="K1945" s="2">
        <f t="shared" si="99"/>
        <v>66188194.396298714</v>
      </c>
      <c r="L1945" s="2">
        <f>$C$2*시뮬레이션!F1945*시뮬레이션!D1945</f>
        <v>65934674.401238598</v>
      </c>
    </row>
    <row r="1946" spans="2:12" x14ac:dyDescent="0.3">
      <c r="B1946" s="1">
        <v>43218</v>
      </c>
      <c r="C1946" s="46">
        <f>VLOOKUP(시뮬레이션!B1946,시뮬레이션!$K:$Q,6,0)</f>
        <v>332.83694869555632</v>
      </c>
      <c r="D1946" s="46">
        <f>VLOOKUP(시뮬레이션!B1946,시뮬레이션!$K:$Q,7,0)</f>
        <v>59.148518198949418</v>
      </c>
      <c r="F1946" s="5">
        <f t="shared" si="97"/>
        <v>43218</v>
      </c>
      <c r="G1946" s="7">
        <f>C1946*시뮬레이션!D1946*시뮬레이션!F1946</f>
        <v>61130738.98970174</v>
      </c>
      <c r="H1946" s="2">
        <f>D1946*시뮬레이션!E1946*시뮬레이션!D1946</f>
        <v>5057455.4065969726</v>
      </c>
      <c r="J1946" s="5">
        <f t="shared" si="98"/>
        <v>43218</v>
      </c>
      <c r="K1946" s="2">
        <f t="shared" si="99"/>
        <v>66188194.396298714</v>
      </c>
      <c r="L1946" s="2">
        <f>$C$2*시뮬레이션!F1946*시뮬레이션!D1946</f>
        <v>65934674.401238598</v>
      </c>
    </row>
    <row r="1947" spans="2:12" x14ac:dyDescent="0.3">
      <c r="B1947" s="1">
        <v>43219</v>
      </c>
      <c r="C1947" s="46">
        <f>VLOOKUP(시뮬레이션!B1947,시뮬레이션!$K:$Q,6,0)</f>
        <v>332.83694869555632</v>
      </c>
      <c r="D1947" s="46">
        <f>VLOOKUP(시뮬레이션!B1947,시뮬레이션!$K:$Q,7,0)</f>
        <v>59.148518198949418</v>
      </c>
      <c r="F1947" s="5">
        <f t="shared" si="97"/>
        <v>43219</v>
      </c>
      <c r="G1947" s="7">
        <f>C1947*시뮬레이션!D1947*시뮬레이션!F1947</f>
        <v>61130738.98970174</v>
      </c>
      <c r="H1947" s="2">
        <f>D1947*시뮬레이션!E1947*시뮬레이션!D1947</f>
        <v>5057455.4065969726</v>
      </c>
      <c r="J1947" s="5">
        <f t="shared" si="98"/>
        <v>43219</v>
      </c>
      <c r="K1947" s="2">
        <f t="shared" si="99"/>
        <v>66188194.396298714</v>
      </c>
      <c r="L1947" s="2">
        <f>$C$2*시뮬레이션!F1947*시뮬레이션!D1947</f>
        <v>65934674.401238598</v>
      </c>
    </row>
    <row r="1948" spans="2:12" x14ac:dyDescent="0.3">
      <c r="B1948" s="1">
        <v>43220</v>
      </c>
      <c r="C1948" s="46">
        <f>VLOOKUP(시뮬레이션!B1948,시뮬레이션!$K:$Q,6,0)</f>
        <v>332.83694869555632</v>
      </c>
      <c r="D1948" s="46">
        <f>VLOOKUP(시뮬레이션!B1948,시뮬레이션!$K:$Q,7,0)</f>
        <v>59.148518198949418</v>
      </c>
      <c r="F1948" s="5">
        <f t="shared" si="97"/>
        <v>43220</v>
      </c>
      <c r="G1948" s="7">
        <f>C1948*시뮬레이션!D1948*시뮬레이션!F1948</f>
        <v>59983298.420318022</v>
      </c>
      <c r="H1948" s="2">
        <f>D1948*시뮬레이션!E1948*시뮬레이션!D1948</f>
        <v>4954626.403904641</v>
      </c>
      <c r="J1948" s="5">
        <f t="shared" si="98"/>
        <v>43220</v>
      </c>
      <c r="K1948" s="2">
        <f t="shared" si="99"/>
        <v>64937924.824222662</v>
      </c>
      <c r="L1948" s="2">
        <f>$C$2*시뮬레이션!F1948*시뮬레이션!D1948</f>
        <v>64697062.65978995</v>
      </c>
    </row>
    <row r="1949" spans="2:12" x14ac:dyDescent="0.3">
      <c r="B1949" s="1">
        <v>43221</v>
      </c>
      <c r="C1949" s="46">
        <f>VLOOKUP(시뮬레이션!B1949,시뮬레이션!$K:$Q,6,0)</f>
        <v>332.83694869555632</v>
      </c>
      <c r="D1949" s="46">
        <f>VLOOKUP(시뮬레이션!B1949,시뮬레이션!$K:$Q,7,0)</f>
        <v>59.148518198949418</v>
      </c>
      <c r="F1949" s="5">
        <f t="shared" si="97"/>
        <v>43221</v>
      </c>
      <c r="G1949" s="7">
        <f>C1949*시뮬레이션!D1949*시뮬레이션!F1949</f>
        <v>60968088.2296132</v>
      </c>
      <c r="H1949" s="2">
        <f>D1949*시뮬레이션!E1949*시뮬레이션!D1949</f>
        <v>5017545.2782237781</v>
      </c>
      <c r="J1949" s="5">
        <f t="shared" si="98"/>
        <v>43221</v>
      </c>
      <c r="K1949" s="2">
        <f t="shared" si="99"/>
        <v>65985633.507836975</v>
      </c>
      <c r="L1949" s="2">
        <f>$C$2*시뮬레이션!F1949*시뮬레이션!D1949</f>
        <v>65759241.794259012</v>
      </c>
    </row>
    <row r="1950" spans="2:12" x14ac:dyDescent="0.3">
      <c r="B1950" s="1">
        <v>43222</v>
      </c>
      <c r="C1950" s="46">
        <f>VLOOKUP(시뮬레이션!B1950,시뮬레이션!$K:$Q,6,0)</f>
        <v>332.83694869555632</v>
      </c>
      <c r="D1950" s="46">
        <f>VLOOKUP(시뮬레이션!B1950,시뮬레이션!$K:$Q,7,0)</f>
        <v>59.148518198949418</v>
      </c>
      <c r="F1950" s="5">
        <f t="shared" si="97"/>
        <v>43222</v>
      </c>
      <c r="G1950" s="7">
        <f>C1950*시뮬레이션!D1950*시뮬레이션!F1950</f>
        <v>61149653.947077617</v>
      </c>
      <c r="H1950" s="2">
        <f>D1950*시뮬레이션!E1950*시뮬레이션!D1950</f>
        <v>5009628.819846048</v>
      </c>
      <c r="J1950" s="5">
        <f t="shared" si="98"/>
        <v>43222</v>
      </c>
      <c r="K1950" s="2">
        <f t="shared" si="99"/>
        <v>66159282.766923666</v>
      </c>
      <c r="L1950" s="2">
        <f>$C$2*시뮬레이션!F1950*시뮬레이션!D1950</f>
        <v>65955075.783202946</v>
      </c>
    </row>
    <row r="1951" spans="2:12" x14ac:dyDescent="0.3">
      <c r="B1951" s="1">
        <v>43223</v>
      </c>
      <c r="C1951" s="46">
        <f>VLOOKUP(시뮬레이션!B1951,시뮬레이션!$K:$Q,6,0)</f>
        <v>332.83694869555632</v>
      </c>
      <c r="D1951" s="46">
        <f>VLOOKUP(시뮬레이션!B1951,시뮬레이션!$K:$Q,7,0)</f>
        <v>59.148518198949418</v>
      </c>
      <c r="F1951" s="5">
        <f t="shared" si="97"/>
        <v>43223</v>
      </c>
      <c r="G1951" s="7">
        <f>C1951*시뮬레이션!D1951*시뮬레이션!F1951</f>
        <v>61523557.816269502</v>
      </c>
      <c r="H1951" s="2">
        <f>D1951*시뮬레이션!E1951*시뮬레이션!D1951</f>
        <v>5017035.147484852</v>
      </c>
      <c r="J1951" s="5">
        <f t="shared" si="98"/>
        <v>43223</v>
      </c>
      <c r="K1951" s="2">
        <f t="shared" si="99"/>
        <v>66540592.963754356</v>
      </c>
      <c r="L1951" s="2">
        <f>$C$2*시뮬레이션!F1951*시뮬레이션!D1951</f>
        <v>66358362.742921919</v>
      </c>
    </row>
    <row r="1952" spans="2:12" x14ac:dyDescent="0.3">
      <c r="B1952" s="1">
        <v>43224</v>
      </c>
      <c r="C1952" s="46">
        <f>VLOOKUP(시뮬레이션!B1952,시뮬레이션!$K:$Q,6,0)</f>
        <v>332.83694869555632</v>
      </c>
      <c r="D1952" s="46">
        <f>VLOOKUP(시뮬레이션!B1952,시뮬레이션!$K:$Q,7,0)</f>
        <v>59.148518198949418</v>
      </c>
      <c r="F1952" s="5">
        <f t="shared" si="97"/>
        <v>43224</v>
      </c>
      <c r="G1952" s="7">
        <f>C1952*시뮬레이션!D1952*시뮬레이션!F1952</f>
        <v>63019822.824342422</v>
      </c>
      <c r="H1952" s="2">
        <f>D1952*시뮬레이션!E1952*시뮬레이션!D1952</f>
        <v>5129905.0344230384</v>
      </c>
      <c r="J1952" s="5">
        <f t="shared" si="98"/>
        <v>43224</v>
      </c>
      <c r="K1952" s="2">
        <f t="shared" si="99"/>
        <v>68149727.858765453</v>
      </c>
      <c r="L1952" s="2">
        <f>$C$2*시뮬레이션!F1952*시뮬레이션!D1952</f>
        <v>67972211.156268835</v>
      </c>
    </row>
    <row r="1953" spans="2:12" x14ac:dyDescent="0.3">
      <c r="B1953" s="1">
        <v>43225</v>
      </c>
      <c r="C1953" s="46">
        <f>VLOOKUP(시뮬레이션!B1953,시뮬레이션!$K:$Q,6,0)</f>
        <v>332.83694869555632</v>
      </c>
      <c r="D1953" s="46">
        <f>VLOOKUP(시뮬레이션!B1953,시뮬레이션!$K:$Q,7,0)</f>
        <v>59.148518198949418</v>
      </c>
      <c r="F1953" s="5">
        <f t="shared" si="97"/>
        <v>43225</v>
      </c>
      <c r="G1953" s="7">
        <f>C1953*시뮬레이션!D1953*시뮬레이션!F1953</f>
        <v>63019822.824342422</v>
      </c>
      <c r="H1953" s="2">
        <f>D1953*시뮬레이션!E1953*시뮬레이션!D1953</f>
        <v>5129905.0344230384</v>
      </c>
      <c r="J1953" s="5">
        <f t="shared" si="98"/>
        <v>43225</v>
      </c>
      <c r="K1953" s="2">
        <f t="shared" si="99"/>
        <v>68149727.858765453</v>
      </c>
      <c r="L1953" s="2">
        <f>$C$2*시뮬레이션!F1953*시뮬레이션!D1953</f>
        <v>67972211.156268835</v>
      </c>
    </row>
    <row r="1954" spans="2:12" x14ac:dyDescent="0.3">
      <c r="B1954" s="1">
        <v>43226</v>
      </c>
      <c r="C1954" s="46">
        <f>VLOOKUP(시뮬레이션!B1954,시뮬레이션!$K:$Q,6,0)</f>
        <v>332.83694869555632</v>
      </c>
      <c r="D1954" s="46">
        <f>VLOOKUP(시뮬레이션!B1954,시뮬레이션!$K:$Q,7,0)</f>
        <v>59.148518198949418</v>
      </c>
      <c r="F1954" s="5">
        <f t="shared" si="97"/>
        <v>43226</v>
      </c>
      <c r="G1954" s="7">
        <f>C1954*시뮬레이션!D1954*시뮬레이션!F1954</f>
        <v>63019822.824342422</v>
      </c>
      <c r="H1954" s="2">
        <f>D1954*시뮬레이션!E1954*시뮬레이션!D1954</f>
        <v>5129905.0344230384</v>
      </c>
      <c r="J1954" s="5">
        <f t="shared" si="98"/>
        <v>43226</v>
      </c>
      <c r="K1954" s="2">
        <f t="shared" si="99"/>
        <v>68149727.858765453</v>
      </c>
      <c r="L1954" s="2">
        <f>$C$2*시뮬레이션!F1954*시뮬레이션!D1954</f>
        <v>67972211.156268835</v>
      </c>
    </row>
    <row r="1955" spans="2:12" x14ac:dyDescent="0.3">
      <c r="B1955" s="1">
        <v>43227</v>
      </c>
      <c r="C1955" s="46">
        <f>VLOOKUP(시뮬레이션!B1955,시뮬레이션!$K:$Q,6,0)</f>
        <v>332.83694869555632</v>
      </c>
      <c r="D1955" s="46">
        <f>VLOOKUP(시뮬레이션!B1955,시뮬레이션!$K:$Q,7,0)</f>
        <v>59.148518198949418</v>
      </c>
      <c r="F1955" s="5">
        <f t="shared" si="97"/>
        <v>43227</v>
      </c>
      <c r="G1955" s="7">
        <f>C1955*시뮬레이션!D1955*시뮬레이션!F1955</f>
        <v>63629298.867131032</v>
      </c>
      <c r="H1955" s="2">
        <f>D1955*시뮬레이션!E1955*시뮬레이션!D1955</f>
        <v>5199020.4200757202</v>
      </c>
      <c r="J1955" s="5">
        <f t="shared" si="98"/>
        <v>43227</v>
      </c>
      <c r="K1955" s="2">
        <f t="shared" si="99"/>
        <v>68828319.287206754</v>
      </c>
      <c r="L1955" s="2">
        <f>$C$2*시뮬레이션!F1955*시뮬레이션!D1955</f>
        <v>68629582.637470648</v>
      </c>
    </row>
    <row r="1956" spans="2:12" x14ac:dyDescent="0.3">
      <c r="B1956" s="1">
        <v>43228</v>
      </c>
      <c r="C1956" s="46">
        <f>VLOOKUP(시뮬레이션!B1956,시뮬레이션!$K:$Q,6,0)</f>
        <v>332.83694869555632</v>
      </c>
      <c r="D1956" s="46">
        <f>VLOOKUP(시뮬레이션!B1956,시뮬레이션!$K:$Q,7,0)</f>
        <v>59.148518198949418</v>
      </c>
      <c r="F1956" s="5">
        <f t="shared" si="97"/>
        <v>43228</v>
      </c>
      <c r="G1956" s="7">
        <f>C1956*시뮬레이션!D1956*시뮬레이션!F1956</f>
        <v>63967116.055089921</v>
      </c>
      <c r="H1956" s="2">
        <f>D1956*시뮬레이션!E1956*시뮬레이션!D1956</f>
        <v>5233529.9868026488</v>
      </c>
      <c r="J1956" s="5">
        <f t="shared" si="98"/>
        <v>43228</v>
      </c>
      <c r="K1956" s="2">
        <f t="shared" si="99"/>
        <v>69200646.041892573</v>
      </c>
      <c r="L1956" s="2">
        <f>$C$2*시뮬레이션!F1956*시뮬레이션!D1956</f>
        <v>68993947.058109567</v>
      </c>
    </row>
    <row r="1957" spans="2:12" x14ac:dyDescent="0.3">
      <c r="B1957" s="1">
        <v>43229</v>
      </c>
      <c r="C1957" s="46">
        <f>VLOOKUP(시뮬레이션!B1957,시뮬레이션!$K:$Q,6,0)</f>
        <v>332.83694869555632</v>
      </c>
      <c r="D1957" s="46">
        <f>VLOOKUP(시뮬레이션!B1957,시뮬레이션!$K:$Q,7,0)</f>
        <v>59.148518198949418</v>
      </c>
      <c r="F1957" s="5">
        <f t="shared" si="97"/>
        <v>43229</v>
      </c>
      <c r="G1957" s="7">
        <f>C1957*시뮬레이션!D1957*시뮬레이션!F1957</f>
        <v>65210143.069258668</v>
      </c>
      <c r="H1957" s="2">
        <f>D1957*시뮬레이션!E1957*시뮬레이션!D1957</f>
        <v>5319856.0212277444</v>
      </c>
      <c r="J1957" s="5">
        <f t="shared" si="98"/>
        <v>43229</v>
      </c>
      <c r="K1957" s="2">
        <f t="shared" si="99"/>
        <v>70529999.090486407</v>
      </c>
      <c r="L1957" s="2">
        <f>$C$2*시뮬레이션!F1957*시뮬레이션!D1957</f>
        <v>70334656.868029699</v>
      </c>
    </row>
    <row r="1958" spans="2:12" x14ac:dyDescent="0.3">
      <c r="B1958" s="1">
        <v>43230</v>
      </c>
      <c r="C1958" s="46">
        <f>VLOOKUP(시뮬레이션!B1958,시뮬레이션!$K:$Q,6,0)</f>
        <v>332.83694869555632</v>
      </c>
      <c r="D1958" s="46">
        <f>VLOOKUP(시뮬레이션!B1958,시뮬레이션!$K:$Q,7,0)</f>
        <v>59.148518198949418</v>
      </c>
      <c r="F1958" s="5">
        <f t="shared" si="97"/>
        <v>43230</v>
      </c>
      <c r="G1958" s="7">
        <f>C1958*시뮬레이션!D1958*시뮬레이션!F1958</f>
        <v>65912159.433077849</v>
      </c>
      <c r="H1958" s="2">
        <f>D1958*시뮬레이션!E1958*시뮬레이션!D1958</f>
        <v>5396798.0464773001</v>
      </c>
      <c r="J1958" s="5">
        <f t="shared" si="98"/>
        <v>43230</v>
      </c>
      <c r="K1958" s="2">
        <f t="shared" si="99"/>
        <v>71308957.479555145</v>
      </c>
      <c r="L1958" s="2">
        <f>$C$2*시뮬레이션!F1958*시뮬레이션!D1958</f>
        <v>71091840.915494859</v>
      </c>
    </row>
    <row r="1959" spans="2:12" x14ac:dyDescent="0.3">
      <c r="B1959" s="1">
        <v>43231</v>
      </c>
      <c r="C1959" s="46">
        <f>VLOOKUP(시뮬레이션!B1959,시뮬레이션!$K:$Q,6,0)</f>
        <v>332.83694869555632</v>
      </c>
      <c r="D1959" s="46">
        <f>VLOOKUP(시뮬레이션!B1959,시뮬레이션!$K:$Q,7,0)</f>
        <v>59.148518198949418</v>
      </c>
      <c r="F1959" s="5">
        <f t="shared" si="97"/>
        <v>43231</v>
      </c>
      <c r="G1959" s="7">
        <f>C1959*시뮬레이션!D1959*시뮬레이션!F1959</f>
        <v>65207444.593697116</v>
      </c>
      <c r="H1959" s="2">
        <f>D1959*시뮬레이션!E1959*시뮬레이션!D1959</f>
        <v>5343169.0438792445</v>
      </c>
      <c r="J1959" s="5">
        <f t="shared" si="98"/>
        <v>43231</v>
      </c>
      <c r="K1959" s="2">
        <f t="shared" si="99"/>
        <v>70550613.637576357</v>
      </c>
      <c r="L1959" s="2">
        <f>$C$2*시뮬레이션!F1959*시뮬레이션!D1959</f>
        <v>70331746.333812848</v>
      </c>
    </row>
    <row r="1960" spans="2:12" x14ac:dyDescent="0.3">
      <c r="B1960" s="1">
        <v>43232</v>
      </c>
      <c r="C1960" s="46">
        <f>VLOOKUP(시뮬레이션!B1960,시뮬레이션!$K:$Q,6,0)</f>
        <v>332.83694869555632</v>
      </c>
      <c r="D1960" s="46">
        <f>VLOOKUP(시뮬레이션!B1960,시뮬레이션!$K:$Q,7,0)</f>
        <v>59.148518198949418</v>
      </c>
      <c r="F1960" s="5">
        <f t="shared" si="97"/>
        <v>43232</v>
      </c>
      <c r="G1960" s="7">
        <f>C1960*시뮬레이션!D1960*시뮬레이션!F1960</f>
        <v>65207444.593697116</v>
      </c>
      <c r="H1960" s="2">
        <f>D1960*시뮬레이션!E1960*시뮬레이션!D1960</f>
        <v>5343169.0438792445</v>
      </c>
      <c r="J1960" s="5">
        <f t="shared" si="98"/>
        <v>43232</v>
      </c>
      <c r="K1960" s="2">
        <f t="shared" si="99"/>
        <v>70550613.637576357</v>
      </c>
      <c r="L1960" s="2">
        <f>$C$2*시뮬레이션!F1960*시뮬레이션!D1960</f>
        <v>70331746.333812848</v>
      </c>
    </row>
    <row r="1961" spans="2:12" x14ac:dyDescent="0.3">
      <c r="B1961" s="1">
        <v>43233</v>
      </c>
      <c r="C1961" s="46">
        <f>VLOOKUP(시뮬레이션!B1961,시뮬레이션!$K:$Q,6,0)</f>
        <v>332.83694869555632</v>
      </c>
      <c r="D1961" s="46">
        <f>VLOOKUP(시뮬레이션!B1961,시뮬레이션!$K:$Q,7,0)</f>
        <v>59.148518198949418</v>
      </c>
      <c r="F1961" s="5">
        <f t="shared" si="97"/>
        <v>43233</v>
      </c>
      <c r="G1961" s="7">
        <f>C1961*시뮬레이션!D1961*시뮬레이션!F1961</f>
        <v>65207444.593697116</v>
      </c>
      <c r="H1961" s="2">
        <f>D1961*시뮬레이션!E1961*시뮬레이션!D1961</f>
        <v>5343169.0438792445</v>
      </c>
      <c r="J1961" s="5">
        <f t="shared" si="98"/>
        <v>43233</v>
      </c>
      <c r="K1961" s="2">
        <f t="shared" si="99"/>
        <v>70550613.637576357</v>
      </c>
      <c r="L1961" s="2">
        <f>$C$2*시뮬레이션!F1961*시뮬레이션!D1961</f>
        <v>70331746.333812848</v>
      </c>
    </row>
    <row r="1962" spans="2:12" x14ac:dyDescent="0.3">
      <c r="B1962" s="1">
        <v>43234</v>
      </c>
      <c r="C1962" s="46">
        <f>VLOOKUP(시뮬레이션!B1962,시뮬레이션!$K:$Q,6,0)</f>
        <v>332.83694869555632</v>
      </c>
      <c r="D1962" s="46">
        <f>VLOOKUP(시뮬레이션!B1962,시뮬레이션!$K:$Q,7,0)</f>
        <v>59.148518198949418</v>
      </c>
      <c r="F1962" s="5">
        <f t="shared" si="97"/>
        <v>43234</v>
      </c>
      <c r="G1962" s="7">
        <f>C1962*시뮬레이션!D1962*시뮬레이션!F1962</f>
        <v>65912158.933822431</v>
      </c>
      <c r="H1962" s="2">
        <f>D1962*시뮬레이션!E1962*시뮬레이션!D1962</f>
        <v>5392599.6316991318</v>
      </c>
      <c r="J1962" s="5">
        <f t="shared" si="98"/>
        <v>43234</v>
      </c>
      <c r="K1962" s="2">
        <f t="shared" si="99"/>
        <v>71304758.565521568</v>
      </c>
      <c r="L1962" s="2">
        <f>$C$2*시뮬레이션!F1962*시뮬레이션!D1962</f>
        <v>71091840.377005637</v>
      </c>
    </row>
    <row r="1963" spans="2:12" x14ac:dyDescent="0.3">
      <c r="B1963" s="1">
        <v>43235</v>
      </c>
      <c r="C1963" s="46">
        <f>VLOOKUP(시뮬레이션!B1963,시뮬레이션!$K:$Q,6,0)</f>
        <v>332.83694869555632</v>
      </c>
      <c r="D1963" s="46">
        <f>VLOOKUP(시뮬레이션!B1963,시뮬레이션!$K:$Q,7,0)</f>
        <v>59.148518198949418</v>
      </c>
      <c r="F1963" s="5">
        <f t="shared" si="97"/>
        <v>43235</v>
      </c>
      <c r="G1963" s="7">
        <f>C1963*시뮬레이션!D1963*시뮬레이션!F1963</f>
        <v>65551834.64571885</v>
      </c>
      <c r="H1963" s="2">
        <f>D1963*시뮬레이션!E1963*시뮬레이션!D1963</f>
        <v>5348568.3139621634</v>
      </c>
      <c r="J1963" s="5">
        <f t="shared" si="98"/>
        <v>43235</v>
      </c>
      <c r="K1963" s="2">
        <f t="shared" si="99"/>
        <v>70900402.959681019</v>
      </c>
      <c r="L1963" s="2">
        <f>$C$2*시뮬레이션!F1963*시뮬레이션!D1963</f>
        <v>70703200.144487441</v>
      </c>
    </row>
    <row r="1964" spans="2:12" x14ac:dyDescent="0.3">
      <c r="B1964" s="1">
        <v>43236</v>
      </c>
      <c r="C1964" s="46">
        <f>VLOOKUP(시뮬레이션!B1964,시뮬레이션!$K:$Q,6,0)</f>
        <v>332.83694869555632</v>
      </c>
      <c r="D1964" s="46">
        <f>VLOOKUP(시뮬레이션!B1964,시뮬레이션!$K:$Q,7,0)</f>
        <v>59.148518198949418</v>
      </c>
      <c r="F1964" s="5">
        <f t="shared" si="97"/>
        <v>43236</v>
      </c>
      <c r="G1964" s="7">
        <f>C1964*시뮬레이션!D1964*시뮬레이션!F1964</f>
        <v>66648755.725263275</v>
      </c>
      <c r="H1964" s="2">
        <f>D1964*시뮬레이션!E1964*시뮬레이션!D1964</f>
        <v>5429819.9247388775</v>
      </c>
      <c r="J1964" s="5">
        <f t="shared" si="98"/>
        <v>43236</v>
      </c>
      <c r="K1964" s="2">
        <f t="shared" si="99"/>
        <v>72078575.650002152</v>
      </c>
      <c r="L1964" s="2">
        <f>$C$2*시뮬레이션!F1964*시뮬레이션!D1964</f>
        <v>71886322.341583744</v>
      </c>
    </row>
    <row r="1965" spans="2:12" x14ac:dyDescent="0.3">
      <c r="B1965" s="1">
        <v>43237</v>
      </c>
      <c r="C1965" s="46">
        <f>VLOOKUP(시뮬레이션!B1965,시뮬레이션!$K:$Q,6,0)</f>
        <v>332.83694869555632</v>
      </c>
      <c r="D1965" s="46">
        <f>VLOOKUP(시뮬레이션!B1965,시뮬레이션!$K:$Q,7,0)</f>
        <v>59.148518198949418</v>
      </c>
      <c r="F1965" s="5">
        <f t="shared" si="97"/>
        <v>43237</v>
      </c>
      <c r="G1965" s="7">
        <f>C1965*시뮬레이션!D1965*시뮬레이션!F1965</f>
        <v>66664677.979214974</v>
      </c>
      <c r="H1965" s="2">
        <f>D1965*시뮬레이션!E1965*시뮬레이션!D1965</f>
        <v>5411795.4211909464</v>
      </c>
      <c r="J1965" s="5">
        <f t="shared" si="98"/>
        <v>43237</v>
      </c>
      <c r="K1965" s="2">
        <f t="shared" si="99"/>
        <v>72076473.400405914</v>
      </c>
      <c r="L1965" s="2">
        <f>$C$2*시뮬레이션!F1965*시뮬레이션!D1965</f>
        <v>71903495.83968617</v>
      </c>
    </row>
    <row r="1966" spans="2:12" x14ac:dyDescent="0.3">
      <c r="B1966" s="1">
        <v>43238</v>
      </c>
      <c r="C1966" s="46">
        <f>VLOOKUP(시뮬레이션!B1966,시뮬레이션!$K:$Q,6,0)</f>
        <v>332.83694869555632</v>
      </c>
      <c r="D1966" s="46">
        <f>VLOOKUP(시뮬레이션!B1966,시뮬레이션!$K:$Q,7,0)</f>
        <v>59.148518198949418</v>
      </c>
      <c r="F1966" s="5">
        <f t="shared" si="97"/>
        <v>43238</v>
      </c>
      <c r="G1966" s="7">
        <f>C1966*시뮬레이션!D1966*시뮬레이션!F1966</f>
        <v>65492246.513956919</v>
      </c>
      <c r="H1966" s="2">
        <f>D1966*시뮬레이션!E1966*시뮬레이션!D1966</f>
        <v>5304126.0123581234</v>
      </c>
      <c r="J1966" s="5">
        <f t="shared" si="98"/>
        <v>43238</v>
      </c>
      <c r="K1966" s="2">
        <f t="shared" si="99"/>
        <v>70796372.526315048</v>
      </c>
      <c r="L1966" s="2">
        <f>$C$2*시뮬레이션!F1966*시뮬레이션!D1966</f>
        <v>70638929.302504614</v>
      </c>
    </row>
    <row r="1967" spans="2:12" x14ac:dyDescent="0.3">
      <c r="B1967" s="1">
        <v>43239</v>
      </c>
      <c r="C1967" s="46">
        <f>VLOOKUP(시뮬레이션!B1967,시뮬레이션!$K:$Q,6,0)</f>
        <v>332.83694869555632</v>
      </c>
      <c r="D1967" s="46">
        <f>VLOOKUP(시뮬레이션!B1967,시뮬레이션!$K:$Q,7,0)</f>
        <v>59.148518198949418</v>
      </c>
      <c r="F1967" s="5">
        <f t="shared" si="97"/>
        <v>43239</v>
      </c>
      <c r="G1967" s="7">
        <f>C1967*시뮬레이션!D1967*시뮬레이션!F1967</f>
        <v>65492246.513956919</v>
      </c>
      <c r="H1967" s="2">
        <f>D1967*시뮬레이션!E1967*시뮬레이션!D1967</f>
        <v>5304126.0123581234</v>
      </c>
      <c r="J1967" s="5">
        <f t="shared" si="98"/>
        <v>43239</v>
      </c>
      <c r="K1967" s="2">
        <f t="shared" si="99"/>
        <v>70796372.526315048</v>
      </c>
      <c r="L1967" s="2">
        <f>$C$2*시뮬레이션!F1967*시뮬레이션!D1967</f>
        <v>70638929.302504614</v>
      </c>
    </row>
    <row r="1968" spans="2:12" x14ac:dyDescent="0.3">
      <c r="B1968" s="1">
        <v>43240</v>
      </c>
      <c r="C1968" s="46">
        <f>VLOOKUP(시뮬레이션!B1968,시뮬레이션!$K:$Q,6,0)</f>
        <v>332.83694869555632</v>
      </c>
      <c r="D1968" s="46">
        <f>VLOOKUP(시뮬레이션!B1968,시뮬레이션!$K:$Q,7,0)</f>
        <v>59.148518198949418</v>
      </c>
      <c r="F1968" s="5">
        <f t="shared" si="97"/>
        <v>43240</v>
      </c>
      <c r="G1968" s="7">
        <f>C1968*시뮬레이션!D1968*시뮬레이션!F1968</f>
        <v>65492246.513956919</v>
      </c>
      <c r="H1968" s="2">
        <f>D1968*시뮬레이션!E1968*시뮬레이션!D1968</f>
        <v>5304126.0123581234</v>
      </c>
      <c r="J1968" s="5">
        <f t="shared" si="98"/>
        <v>43240</v>
      </c>
      <c r="K1968" s="2">
        <f t="shared" si="99"/>
        <v>70796372.526315048</v>
      </c>
      <c r="L1968" s="2">
        <f>$C$2*시뮬레이션!F1968*시뮬레이션!D1968</f>
        <v>70638929.302504614</v>
      </c>
    </row>
    <row r="1969" spans="2:12" x14ac:dyDescent="0.3">
      <c r="B1969" s="1">
        <v>43241</v>
      </c>
      <c r="C1969" s="46">
        <f>VLOOKUP(시뮬레이션!B1969,시뮬레이션!$K:$Q,6,0)</f>
        <v>332.83694869555632</v>
      </c>
      <c r="D1969" s="46">
        <f>VLOOKUP(시뮬레이션!B1969,시뮬레이션!$K:$Q,7,0)</f>
        <v>59.148518198949418</v>
      </c>
      <c r="F1969" s="5">
        <f t="shared" si="97"/>
        <v>43241</v>
      </c>
      <c r="G1969" s="7">
        <f>C1969*시뮬레이션!D1969*시뮬레이션!F1969</f>
        <v>66630476.819296338</v>
      </c>
      <c r="H1969" s="2">
        <f>D1969*시뮬레이션!E1969*시뮬레이션!D1969</f>
        <v>5406755.102393317</v>
      </c>
      <c r="J1969" s="5">
        <f t="shared" si="98"/>
        <v>43241</v>
      </c>
      <c r="K1969" s="2">
        <f t="shared" si="99"/>
        <v>72037231.921689659</v>
      </c>
      <c r="L1969" s="2">
        <f>$C$2*시뮬레이션!F1969*시뮬레이션!D1969</f>
        <v>71866606.994881615</v>
      </c>
    </row>
    <row r="1970" spans="2:12" x14ac:dyDescent="0.3">
      <c r="B1970" s="1">
        <v>43242</v>
      </c>
      <c r="C1970" s="46">
        <f>VLOOKUP(시뮬레이션!B1970,시뮬레이션!$K:$Q,6,0)</f>
        <v>332.83694869555632</v>
      </c>
      <c r="D1970" s="46">
        <f>VLOOKUP(시뮬레이션!B1970,시뮬레이션!$K:$Q,7,0)</f>
        <v>59.148518198949418</v>
      </c>
      <c r="F1970" s="5">
        <f t="shared" si="97"/>
        <v>43242</v>
      </c>
      <c r="G1970" s="7">
        <f>C1970*시뮬레이션!D1970*시뮬레이션!F1970</f>
        <v>67002593.021236777</v>
      </c>
      <c r="H1970" s="2">
        <f>D1970*시뮬레이션!E1970*시뮬레이션!D1970</f>
        <v>5429823.9562649084</v>
      </c>
      <c r="J1970" s="5">
        <f t="shared" si="98"/>
        <v>43242</v>
      </c>
      <c r="K1970" s="2">
        <f t="shared" si="99"/>
        <v>72432416.97750169</v>
      </c>
      <c r="L1970" s="2">
        <f>$C$2*시뮬레이션!F1970*시뮬레이션!D1970</f>
        <v>72267965.804211572</v>
      </c>
    </row>
    <row r="1971" spans="2:12" x14ac:dyDescent="0.3">
      <c r="B1971" s="1">
        <v>43243</v>
      </c>
      <c r="C1971" s="46">
        <f>VLOOKUP(시뮬레이션!B1971,시뮬레이션!$K:$Q,6,0)</f>
        <v>332.83694869555632</v>
      </c>
      <c r="D1971" s="46">
        <f>VLOOKUP(시뮬레이션!B1971,시뮬레이션!$K:$Q,7,0)</f>
        <v>59.148518198949418</v>
      </c>
      <c r="F1971" s="5">
        <f t="shared" si="97"/>
        <v>43243</v>
      </c>
      <c r="G1971" s="7">
        <f>C1971*시뮬레이션!D1971*시뮬레이션!F1971</f>
        <v>67059773.077674881</v>
      </c>
      <c r="H1971" s="2">
        <f>D1971*시뮬레이션!E1971*시뮬레이션!D1971</f>
        <v>5446975.5788826207</v>
      </c>
      <c r="J1971" s="5">
        <f t="shared" si="98"/>
        <v>43243</v>
      </c>
      <c r="K1971" s="2">
        <f t="shared" si="99"/>
        <v>72506748.6565575</v>
      </c>
      <c r="L1971" s="2">
        <f>$C$2*시뮬레이션!F1971*시뮬레이션!D1971</f>
        <v>72329639.333205327</v>
      </c>
    </row>
    <row r="1972" spans="2:12" x14ac:dyDescent="0.3">
      <c r="B1972" s="1">
        <v>43244</v>
      </c>
      <c r="C1972" s="46">
        <f>VLOOKUP(시뮬레이션!B1972,시뮬레이션!$K:$Q,6,0)</f>
        <v>332.83694869555632</v>
      </c>
      <c r="D1972" s="46">
        <f>VLOOKUP(시뮬레이션!B1972,시뮬레이션!$K:$Q,7,0)</f>
        <v>59.148518198949418</v>
      </c>
      <c r="F1972" s="5">
        <f t="shared" si="97"/>
        <v>43244</v>
      </c>
      <c r="G1972" s="7">
        <f>C1972*시뮬레이션!D1972*시뮬레이션!F1972</f>
        <v>67273428.936710864</v>
      </c>
      <c r="H1972" s="2">
        <f>D1972*시뮬레이션!E1972*시뮬레이션!D1972</f>
        <v>5477344.0546177924</v>
      </c>
      <c r="J1972" s="5">
        <f t="shared" si="98"/>
        <v>43244</v>
      </c>
      <c r="K1972" s="2">
        <f t="shared" si="99"/>
        <v>72750772.991328657</v>
      </c>
      <c r="L1972" s="2">
        <f>$C$2*시뮬레이션!F1972*시뮬레이션!D1972</f>
        <v>72560085.255048797</v>
      </c>
    </row>
    <row r="1973" spans="2:12" x14ac:dyDescent="0.3">
      <c r="B1973" s="1">
        <v>43245</v>
      </c>
      <c r="C1973" s="46">
        <f>VLOOKUP(시뮬레이션!B1973,시뮬레이션!$K:$Q,6,0)</f>
        <v>332.83694869555632</v>
      </c>
      <c r="D1973" s="46">
        <f>VLOOKUP(시뮬레이션!B1973,시뮬레이션!$K:$Q,7,0)</f>
        <v>59.148518198949418</v>
      </c>
      <c r="F1973" s="5">
        <f t="shared" si="97"/>
        <v>43245</v>
      </c>
      <c r="G1973" s="7">
        <f>C1973*시뮬레이션!D1973*시뮬레이션!F1973</f>
        <v>67706120.797639996</v>
      </c>
      <c r="H1973" s="2">
        <f>D1973*시뮬레이션!E1973*시뮬레이션!D1973</f>
        <v>5536467.8028036151</v>
      </c>
      <c r="J1973" s="5">
        <f t="shared" si="98"/>
        <v>43245</v>
      </c>
      <c r="K1973" s="2">
        <f t="shared" si="99"/>
        <v>73242588.600443617</v>
      </c>
      <c r="L1973" s="2">
        <f>$C$2*시뮬레이션!F1973*시뮬레이션!D1973</f>
        <v>73026780.038032442</v>
      </c>
    </row>
    <row r="1974" spans="2:12" x14ac:dyDescent="0.3">
      <c r="B1974" s="1">
        <v>43246</v>
      </c>
      <c r="C1974" s="46">
        <f>VLOOKUP(시뮬레이션!B1974,시뮬레이션!$K:$Q,6,0)</f>
        <v>332.83694869555632</v>
      </c>
      <c r="D1974" s="46">
        <f>VLOOKUP(시뮬레이션!B1974,시뮬레이션!$K:$Q,7,0)</f>
        <v>59.148518198949418</v>
      </c>
      <c r="F1974" s="5">
        <f t="shared" si="97"/>
        <v>43246</v>
      </c>
      <c r="G1974" s="7">
        <f>C1974*시뮬레이션!D1974*시뮬레이션!F1974</f>
        <v>67706120.797639996</v>
      </c>
      <c r="H1974" s="2">
        <f>D1974*시뮬레이션!E1974*시뮬레이션!D1974</f>
        <v>5536467.8028036151</v>
      </c>
      <c r="J1974" s="5">
        <f t="shared" si="98"/>
        <v>43246</v>
      </c>
      <c r="K1974" s="2">
        <f t="shared" si="99"/>
        <v>73242588.600443617</v>
      </c>
      <c r="L1974" s="2">
        <f>$C$2*시뮬레이션!F1974*시뮬레이션!D1974</f>
        <v>73026780.038032442</v>
      </c>
    </row>
    <row r="1975" spans="2:12" x14ac:dyDescent="0.3">
      <c r="B1975" s="1">
        <v>43247</v>
      </c>
      <c r="C1975" s="46">
        <f>VLOOKUP(시뮬레이션!B1975,시뮬레이션!$K:$Q,6,0)</f>
        <v>332.83694869555632</v>
      </c>
      <c r="D1975" s="46">
        <f>VLOOKUP(시뮬레이션!B1975,시뮬레이션!$K:$Q,7,0)</f>
        <v>59.148518198949418</v>
      </c>
      <c r="F1975" s="5">
        <f t="shared" si="97"/>
        <v>43247</v>
      </c>
      <c r="G1975" s="7">
        <f>C1975*시뮬레이션!D1975*시뮬레이션!F1975</f>
        <v>67706120.797639996</v>
      </c>
      <c r="H1975" s="2">
        <f>D1975*시뮬레이션!E1975*시뮬레이션!D1975</f>
        <v>5536467.8028036151</v>
      </c>
      <c r="J1975" s="5">
        <f t="shared" si="98"/>
        <v>43247</v>
      </c>
      <c r="K1975" s="2">
        <f t="shared" si="99"/>
        <v>73242588.600443617</v>
      </c>
      <c r="L1975" s="2">
        <f>$C$2*시뮬레이션!F1975*시뮬레이션!D1975</f>
        <v>73026780.038032442</v>
      </c>
    </row>
    <row r="1976" spans="2:12" x14ac:dyDescent="0.3">
      <c r="B1976" s="1">
        <v>43248</v>
      </c>
      <c r="C1976" s="46">
        <f>VLOOKUP(시뮬레이션!B1976,시뮬레이션!$K:$Q,6,0)</f>
        <v>332.83694869555632</v>
      </c>
      <c r="D1976" s="46">
        <f>VLOOKUP(시뮬레이션!B1976,시뮬레이션!$K:$Q,7,0)</f>
        <v>59.148518198949418</v>
      </c>
      <c r="F1976" s="5">
        <f t="shared" si="97"/>
        <v>43248</v>
      </c>
      <c r="G1976" s="7">
        <f>C1976*시뮬레이션!D1976*시뮬레이션!F1976</f>
        <v>67461150.140704468</v>
      </c>
      <c r="H1976" s="2">
        <f>D1976*시뮬레이션!E1976*시뮬레이션!D1976</f>
        <v>5516436.0517776068</v>
      </c>
      <c r="J1976" s="5">
        <f t="shared" si="98"/>
        <v>43248</v>
      </c>
      <c r="K1976" s="2">
        <f t="shared" si="99"/>
        <v>72977586.192482069</v>
      </c>
      <c r="L1976" s="2">
        <f>$C$2*시뮬레이션!F1976*시뮬레이션!D1976</f>
        <v>72762558.457043171</v>
      </c>
    </row>
    <row r="1977" spans="2:12" x14ac:dyDescent="0.3">
      <c r="B1977" s="1">
        <v>43249</v>
      </c>
      <c r="C1977" s="46">
        <f>VLOOKUP(시뮬레이션!B1977,시뮬레이션!$K:$Q,6,0)</f>
        <v>332.83694869555632</v>
      </c>
      <c r="D1977" s="46">
        <f>VLOOKUP(시뮬레이션!B1977,시뮬레이션!$K:$Q,7,0)</f>
        <v>59.148518198949418</v>
      </c>
      <c r="F1977" s="5">
        <f t="shared" si="97"/>
        <v>43249</v>
      </c>
      <c r="G1977" s="7">
        <f>C1977*시뮬레이션!D1977*시뮬레이션!F1977</f>
        <v>67225330.169999436</v>
      </c>
      <c r="H1977" s="2">
        <f>D1977*시뮬레이션!E1977*시뮬레이션!D1977</f>
        <v>5504239.8791682832</v>
      </c>
      <c r="J1977" s="5">
        <f t="shared" si="98"/>
        <v>43249</v>
      </c>
      <c r="K1977" s="2">
        <f t="shared" si="99"/>
        <v>72729570.049167722</v>
      </c>
      <c r="L1977" s="2">
        <f>$C$2*시뮬레이션!F1977*시뮬레이션!D1977</f>
        <v>72508206.665412351</v>
      </c>
    </row>
    <row r="1978" spans="2:12" x14ac:dyDescent="0.3">
      <c r="B1978" s="1">
        <v>43250</v>
      </c>
      <c r="C1978" s="46">
        <f>VLOOKUP(시뮬레이션!B1978,시뮬레이션!$K:$Q,6,0)</f>
        <v>332.83694869555632</v>
      </c>
      <c r="D1978" s="46">
        <f>VLOOKUP(시뮬레이션!B1978,시뮬레이션!$K:$Q,7,0)</f>
        <v>59.148518198949418</v>
      </c>
      <c r="F1978" s="5">
        <f t="shared" si="97"/>
        <v>43250</v>
      </c>
      <c r="G1978" s="7">
        <f>C1978*시뮬레이션!D1978*시뮬레이션!F1978</f>
        <v>67923340.841141075</v>
      </c>
      <c r="H1978" s="2">
        <f>D1978*시뮬레이션!E1978*시뮬레이션!D1978</f>
        <v>5546792.1202793084</v>
      </c>
      <c r="J1978" s="5">
        <f t="shared" si="98"/>
        <v>43250</v>
      </c>
      <c r="K1978" s="2">
        <f t="shared" si="99"/>
        <v>73470132.961420387</v>
      </c>
      <c r="L1978" s="2">
        <f>$C$2*시뮬레이션!F1978*시뮬레이션!D1978</f>
        <v>73261070.234394684</v>
      </c>
    </row>
    <row r="1979" spans="2:12" x14ac:dyDescent="0.3">
      <c r="B1979" s="1">
        <v>43251</v>
      </c>
      <c r="C1979" s="46">
        <f>VLOOKUP(시뮬레이션!B1979,시뮬레이션!$K:$Q,6,0)</f>
        <v>332.83694869555632</v>
      </c>
      <c r="D1979" s="46">
        <f>VLOOKUP(시뮬레이션!B1979,시뮬레이션!$K:$Q,7,0)</f>
        <v>59.148518198949418</v>
      </c>
      <c r="F1979" s="5">
        <f t="shared" si="97"/>
        <v>43251</v>
      </c>
      <c r="G1979" s="7">
        <f>C1979*시뮬레이션!D1979*시뮬레이션!F1979</f>
        <v>67235827.980496079</v>
      </c>
      <c r="H1979" s="2">
        <f>D1979*시뮬레이션!E1979*시뮬레이션!D1979</f>
        <v>5501090.2577823028</v>
      </c>
      <c r="J1979" s="5">
        <f t="shared" si="98"/>
        <v>43251</v>
      </c>
      <c r="K1979" s="2">
        <f t="shared" si="99"/>
        <v>72736918.238278389</v>
      </c>
      <c r="L1979" s="2">
        <f>$C$2*시뮬레이션!F1979*시뮬레이션!D1979</f>
        <v>72519529.442274868</v>
      </c>
    </row>
    <row r="1980" spans="2:12" x14ac:dyDescent="0.3">
      <c r="B1980" s="1">
        <v>43252</v>
      </c>
      <c r="C1980" s="46">
        <f>VLOOKUP(시뮬레이션!B1980,시뮬레이션!$K:$Q,6,0)</f>
        <v>332.83694869555632</v>
      </c>
      <c r="D1980" s="46">
        <f>VLOOKUP(시뮬레이션!B1980,시뮬레이션!$K:$Q,7,0)</f>
        <v>59.148518198949418</v>
      </c>
      <c r="F1980" s="5">
        <f t="shared" si="97"/>
        <v>43252</v>
      </c>
      <c r="G1980" s="7">
        <f>C1980*시뮬레이션!D1980*시뮬레이션!F1980</f>
        <v>68590206.294808507</v>
      </c>
      <c r="H1980" s="2">
        <f>D1980*시뮬레이션!E1980*시뮬레이션!D1980</f>
        <v>5607352.0746147567</v>
      </c>
      <c r="J1980" s="5">
        <f t="shared" si="98"/>
        <v>43252</v>
      </c>
      <c r="K1980" s="2">
        <f t="shared" si="99"/>
        <v>74197558.36942327</v>
      </c>
      <c r="L1980" s="2">
        <f>$C$2*시뮬레이션!F1980*시뮬레이션!D1980</f>
        <v>73980341.051068485</v>
      </c>
    </row>
    <row r="1981" spans="2:12" x14ac:dyDescent="0.3">
      <c r="B1981" s="1">
        <v>43253</v>
      </c>
      <c r="C1981" s="46">
        <f>VLOOKUP(시뮬레이션!B1981,시뮬레이션!$K:$Q,6,0)</f>
        <v>332.83694869555632</v>
      </c>
      <c r="D1981" s="46">
        <f>VLOOKUP(시뮬레이션!B1981,시뮬레이션!$K:$Q,7,0)</f>
        <v>59.148518198949418</v>
      </c>
      <c r="F1981" s="5">
        <f t="shared" si="97"/>
        <v>43253</v>
      </c>
      <c r="G1981" s="7">
        <f>C1981*시뮬레이션!D1981*시뮬레이션!F1981</f>
        <v>68590206.294808507</v>
      </c>
      <c r="H1981" s="2">
        <f>D1981*시뮬레이션!E1981*시뮬레이션!D1981</f>
        <v>5607352.0746147567</v>
      </c>
      <c r="J1981" s="5">
        <f t="shared" si="98"/>
        <v>43253</v>
      </c>
      <c r="K1981" s="2">
        <f t="shared" si="99"/>
        <v>74197558.36942327</v>
      </c>
      <c r="L1981" s="2">
        <f>$C$2*시뮬레이션!F1981*시뮬레이션!D1981</f>
        <v>73980341.051068485</v>
      </c>
    </row>
    <row r="1982" spans="2:12" x14ac:dyDescent="0.3">
      <c r="B1982" s="1">
        <v>43254</v>
      </c>
      <c r="C1982" s="46">
        <f>VLOOKUP(시뮬레이션!B1982,시뮬레이션!$K:$Q,6,0)</f>
        <v>332.83694869555632</v>
      </c>
      <c r="D1982" s="46">
        <f>VLOOKUP(시뮬레이션!B1982,시뮬레이션!$K:$Q,7,0)</f>
        <v>59.148518198949418</v>
      </c>
      <c r="F1982" s="5">
        <f t="shared" si="97"/>
        <v>43254</v>
      </c>
      <c r="G1982" s="7">
        <f>C1982*시뮬레이션!D1982*시뮬레이션!F1982</f>
        <v>68590206.294808507</v>
      </c>
      <c r="H1982" s="2">
        <f>D1982*시뮬레이션!E1982*시뮬레이션!D1982</f>
        <v>5607352.0746147567</v>
      </c>
      <c r="J1982" s="5">
        <f t="shared" si="98"/>
        <v>43254</v>
      </c>
      <c r="K1982" s="2">
        <f t="shared" si="99"/>
        <v>74197558.36942327</v>
      </c>
      <c r="L1982" s="2">
        <f>$C$2*시뮬레이션!F1982*시뮬레이션!D1982</f>
        <v>73980341.051068485</v>
      </c>
    </row>
    <row r="1983" spans="2:12" x14ac:dyDescent="0.3">
      <c r="B1983" s="1">
        <v>43255</v>
      </c>
      <c r="C1983" s="46">
        <f>VLOOKUP(시뮬레이션!B1983,시뮬레이션!$K:$Q,6,0)</f>
        <v>332.83694869555632</v>
      </c>
      <c r="D1983" s="46">
        <f>VLOOKUP(시뮬레이션!B1983,시뮬레이션!$K:$Q,7,0)</f>
        <v>59.148518198949418</v>
      </c>
      <c r="F1983" s="5">
        <f t="shared" si="97"/>
        <v>43255</v>
      </c>
      <c r="G1983" s="7">
        <f>C1983*시뮬레이션!D1983*시뮬레이션!F1983</f>
        <v>68937914.06553483</v>
      </c>
      <c r="H1983" s="2">
        <f>D1983*시뮬레이션!E1983*시뮬레이션!D1983</f>
        <v>5638605.7012705691</v>
      </c>
      <c r="J1983" s="5">
        <f t="shared" si="98"/>
        <v>43255</v>
      </c>
      <c r="K1983" s="2">
        <f t="shared" si="99"/>
        <v>74576519.766805395</v>
      </c>
      <c r="L1983" s="2">
        <f>$C$2*시뮬레이션!F1983*시뮬레이션!D1983</f>
        <v>74355373.302085176</v>
      </c>
    </row>
    <row r="1984" spans="2:12" x14ac:dyDescent="0.3">
      <c r="B1984" s="1">
        <v>43256</v>
      </c>
      <c r="C1984" s="46">
        <f>VLOOKUP(시뮬레이션!B1984,시뮬레이션!$K:$Q,6,0)</f>
        <v>332.83694869555632</v>
      </c>
      <c r="D1984" s="46">
        <f>VLOOKUP(시뮬레이션!B1984,시뮬레이션!$K:$Q,7,0)</f>
        <v>59.148518198949418</v>
      </c>
      <c r="F1984" s="5">
        <f t="shared" si="97"/>
        <v>43256</v>
      </c>
      <c r="G1984" s="7">
        <f>C1984*시뮬레이션!D1984*시뮬레이션!F1984</f>
        <v>69195077.205574945</v>
      </c>
      <c r="H1984" s="2">
        <f>D1984*시뮬레이션!E1984*시뮬레이션!D1984</f>
        <v>5675387.4435369791</v>
      </c>
      <c r="J1984" s="5">
        <f t="shared" si="98"/>
        <v>43256</v>
      </c>
      <c r="K1984" s="2">
        <f t="shared" si="99"/>
        <v>74870464.649111927</v>
      </c>
      <c r="L1984" s="2">
        <f>$C$2*시뮬레이션!F1984*시뮬레이션!D1984</f>
        <v>74632745.507734492</v>
      </c>
    </row>
    <row r="1985" spans="2:12" x14ac:dyDescent="0.3">
      <c r="B1985" s="1">
        <v>43257</v>
      </c>
      <c r="C1985" s="46">
        <f>VLOOKUP(시뮬레이션!B1985,시뮬레이션!$K:$Q,6,0)</f>
        <v>332.83694869555632</v>
      </c>
      <c r="D1985" s="46">
        <f>VLOOKUP(시뮬레이션!B1985,시뮬레이션!$K:$Q,7,0)</f>
        <v>59.148518198949418</v>
      </c>
      <c r="F1985" s="5">
        <f t="shared" si="97"/>
        <v>43257</v>
      </c>
      <c r="G1985" s="7">
        <f>C1985*시뮬레이션!D1985*시뮬레이션!F1985</f>
        <v>69633471.894783035</v>
      </c>
      <c r="H1985" s="2">
        <f>D1985*시뮬레이션!E1985*시뮬레이션!D1985</f>
        <v>5735638.8487030501</v>
      </c>
      <c r="J1985" s="5">
        <f t="shared" si="98"/>
        <v>43257</v>
      </c>
      <c r="K1985" s="2">
        <f t="shared" si="99"/>
        <v>75369110.743486091</v>
      </c>
      <c r="L1985" s="2">
        <f>$C$2*시뮬레이션!F1985*시뮬레이션!D1985</f>
        <v>75105591.27354531</v>
      </c>
    </row>
    <row r="1986" spans="2:12" x14ac:dyDescent="0.3">
      <c r="B1986" s="1">
        <v>43258</v>
      </c>
      <c r="C1986" s="46">
        <f>VLOOKUP(시뮬레이션!B1986,시뮬레이션!$K:$Q,6,0)</f>
        <v>332.83694869555632</v>
      </c>
      <c r="D1986" s="46">
        <f>VLOOKUP(시뮬레이션!B1986,시뮬레이션!$K:$Q,7,0)</f>
        <v>59.148518198949418</v>
      </c>
      <c r="F1986" s="5">
        <f t="shared" si="97"/>
        <v>43258</v>
      </c>
      <c r="G1986" s="7">
        <f>C1986*시뮬레이션!D1986*시뮬레이션!F1986</f>
        <v>68900521.165696681</v>
      </c>
      <c r="H1986" s="2">
        <f>D1986*시뮬레이션!E1986*시뮬레이션!D1986</f>
        <v>5689420.9123718804</v>
      </c>
      <c r="J1986" s="5">
        <f t="shared" si="98"/>
        <v>43258</v>
      </c>
      <c r="K1986" s="2">
        <f t="shared" si="99"/>
        <v>74589942.078068554</v>
      </c>
      <c r="L1986" s="2">
        <f>$C$2*시뮬레이션!F1986*시뮬레이션!D1986</f>
        <v>74315041.895717531</v>
      </c>
    </row>
    <row r="1987" spans="2:12" x14ac:dyDescent="0.3">
      <c r="B1987" s="1">
        <v>43259</v>
      </c>
      <c r="C1987" s="46">
        <f>VLOOKUP(시뮬레이션!B1987,시뮬레이션!$K:$Q,6,0)</f>
        <v>332.83694869555632</v>
      </c>
      <c r="D1987" s="46">
        <f>VLOOKUP(시뮬레이션!B1987,시뮬레이션!$K:$Q,7,0)</f>
        <v>59.148518198949418</v>
      </c>
      <c r="F1987" s="5">
        <f t="shared" ref="F1987:F2017" si="100">B1987</f>
        <v>43259</v>
      </c>
      <c r="G1987" s="7">
        <f>C1987*시뮬레이션!D1987*시뮬레이션!F1987</f>
        <v>68716056.937664524</v>
      </c>
      <c r="H1987" s="2">
        <f>D1987*시뮬레이션!E1987*시뮬레이션!D1987</f>
        <v>5669029.3945503877</v>
      </c>
      <c r="J1987" s="5">
        <f t="shared" ref="J1987:J2017" si="101">B1987</f>
        <v>43259</v>
      </c>
      <c r="K1987" s="2">
        <f t="shared" ref="K1987:K2017" si="102">SUM(G1987:H1987)</f>
        <v>74385086.332214907</v>
      </c>
      <c r="L1987" s="2">
        <f>$C$2*시뮬레이션!F1987*시뮬레이션!D1987</f>
        <v>74116081.617877215</v>
      </c>
    </row>
    <row r="1988" spans="2:12" x14ac:dyDescent="0.3">
      <c r="B1988" s="1">
        <v>43260</v>
      </c>
      <c r="C1988" s="46">
        <f>VLOOKUP(시뮬레이션!B1988,시뮬레이션!$K:$Q,6,0)</f>
        <v>332.83694869555632</v>
      </c>
      <c r="D1988" s="46">
        <f>VLOOKUP(시뮬레이션!B1988,시뮬레이션!$K:$Q,7,0)</f>
        <v>59.148518198949418</v>
      </c>
      <c r="F1988" s="5">
        <f t="shared" si="100"/>
        <v>43260</v>
      </c>
      <c r="G1988" s="7">
        <f>C1988*시뮬레이션!D1988*시뮬레이션!F1988</f>
        <v>68716056.937664524</v>
      </c>
      <c r="H1988" s="2">
        <f>D1988*시뮬레이션!E1988*시뮬레이션!D1988</f>
        <v>5669029.3945503877</v>
      </c>
      <c r="J1988" s="5">
        <f t="shared" si="101"/>
        <v>43260</v>
      </c>
      <c r="K1988" s="2">
        <f t="shared" si="102"/>
        <v>74385086.332214907</v>
      </c>
      <c r="L1988" s="2">
        <f>$C$2*시뮬레이션!F1988*시뮬레이션!D1988</f>
        <v>74116081.617877215</v>
      </c>
    </row>
    <row r="1989" spans="2:12" x14ac:dyDescent="0.3">
      <c r="B1989" s="1">
        <v>43261</v>
      </c>
      <c r="C1989" s="46">
        <f>VLOOKUP(시뮬레이션!B1989,시뮬레이션!$K:$Q,6,0)</f>
        <v>332.83694869555632</v>
      </c>
      <c r="D1989" s="46">
        <f>VLOOKUP(시뮬레이션!B1989,시뮬레이션!$K:$Q,7,0)</f>
        <v>59.148518198949418</v>
      </c>
      <c r="F1989" s="5">
        <f t="shared" si="100"/>
        <v>43261</v>
      </c>
      <c r="G1989" s="7">
        <f>C1989*시뮬레이션!D1989*시뮬레이션!F1989</f>
        <v>68716056.937664524</v>
      </c>
      <c r="H1989" s="2">
        <f>D1989*시뮬레이션!E1989*시뮬레이션!D1989</f>
        <v>5669029.3945503877</v>
      </c>
      <c r="J1989" s="5">
        <f t="shared" si="101"/>
        <v>43261</v>
      </c>
      <c r="K1989" s="2">
        <f t="shared" si="102"/>
        <v>74385086.332214907</v>
      </c>
      <c r="L1989" s="2">
        <f>$C$2*시뮬레이션!F1989*시뮬레이션!D1989</f>
        <v>74116081.617877215</v>
      </c>
    </row>
    <row r="1990" spans="2:12" x14ac:dyDescent="0.3">
      <c r="B1990" s="1">
        <v>43262</v>
      </c>
      <c r="C1990" s="46">
        <f>VLOOKUP(시뮬레이션!B1990,시뮬레이션!$K:$Q,6,0)</f>
        <v>332.83694869555632</v>
      </c>
      <c r="D1990" s="46">
        <f>VLOOKUP(시뮬레이션!B1990,시뮬레이션!$K:$Q,7,0)</f>
        <v>59.148518198949418</v>
      </c>
      <c r="F1990" s="5">
        <f t="shared" si="100"/>
        <v>43262</v>
      </c>
      <c r="G1990" s="7">
        <f>C1990*시뮬레이션!D1990*시뮬레이션!F1990</f>
        <v>68538942.581551939</v>
      </c>
      <c r="H1990" s="2">
        <f>D1990*시뮬레이션!E1990*시뮬레이션!D1990</f>
        <v>5674931.549216656</v>
      </c>
      <c r="J1990" s="5">
        <f t="shared" si="101"/>
        <v>43262</v>
      </c>
      <c r="K1990" s="2">
        <f t="shared" si="102"/>
        <v>74213874.130768597</v>
      </c>
      <c r="L1990" s="2">
        <f>$C$2*시뮬레이션!F1990*시뮬레이션!D1990</f>
        <v>73925048.798790336</v>
      </c>
    </row>
    <row r="1991" spans="2:12" x14ac:dyDescent="0.3">
      <c r="B1991" s="1">
        <v>43263</v>
      </c>
      <c r="C1991" s="46">
        <f>VLOOKUP(시뮬레이션!B1991,시뮬레이션!$K:$Q,6,0)</f>
        <v>332.83694869555632</v>
      </c>
      <c r="D1991" s="46">
        <f>VLOOKUP(시뮬레이션!B1991,시뮬레이션!$K:$Q,7,0)</f>
        <v>59.148518198949418</v>
      </c>
      <c r="F1991" s="5">
        <f t="shared" si="100"/>
        <v>43263</v>
      </c>
      <c r="G1991" s="7">
        <f>C1991*시뮬레이션!D1991*시뮬레이션!F1991</f>
        <v>69024573.157681957</v>
      </c>
      <c r="H1991" s="2">
        <f>D1991*시뮬레이션!E1991*시뮬레이션!D1991</f>
        <v>5697180.8412200818</v>
      </c>
      <c r="J1991" s="5">
        <f t="shared" si="101"/>
        <v>43263</v>
      </c>
      <c r="K1991" s="2">
        <f t="shared" si="102"/>
        <v>74721753.998902038</v>
      </c>
      <c r="L1991" s="2">
        <f>$C$2*시뮬레이션!F1991*시뮬레이션!D1991</f>
        <v>74448842.465374529</v>
      </c>
    </row>
    <row r="1992" spans="2:12" x14ac:dyDescent="0.3">
      <c r="B1992" s="1">
        <v>43264</v>
      </c>
      <c r="C1992" s="46">
        <f>VLOOKUP(시뮬레이션!B1992,시뮬레이션!$K:$Q,6,0)</f>
        <v>332.83694869555632</v>
      </c>
      <c r="D1992" s="46">
        <f>VLOOKUP(시뮬레이션!B1992,시뮬레이션!$K:$Q,7,0)</f>
        <v>59.148518198949418</v>
      </c>
      <c r="F1992" s="5">
        <f t="shared" si="100"/>
        <v>43264</v>
      </c>
      <c r="G1992" s="7">
        <f>C1992*시뮬레이션!D1992*시뮬레이션!F1992</f>
        <v>68920598.888952851</v>
      </c>
      <c r="H1992" s="2">
        <f>D1992*시뮬레이션!E1992*시뮬레이션!D1992</f>
        <v>5713798.4532709392</v>
      </c>
      <c r="J1992" s="5">
        <f t="shared" si="101"/>
        <v>43264</v>
      </c>
      <c r="K1992" s="2">
        <f t="shared" si="102"/>
        <v>74634397.342223793</v>
      </c>
      <c r="L1992" s="2">
        <f>$C$2*시뮬레이션!F1992*시뮬레이션!D1992</f>
        <v>74336697.41906786</v>
      </c>
    </row>
    <row r="1993" spans="2:12" x14ac:dyDescent="0.3">
      <c r="B1993" s="1">
        <v>43265</v>
      </c>
      <c r="C1993" s="46">
        <f>VLOOKUP(시뮬레이션!B1993,시뮬레이션!$K:$Q,6,0)</f>
        <v>332.83694869555632</v>
      </c>
      <c r="D1993" s="46">
        <f>VLOOKUP(시뮬레이션!B1993,시뮬레이션!$K:$Q,7,0)</f>
        <v>59.148518198949418</v>
      </c>
      <c r="F1993" s="5">
        <f t="shared" si="100"/>
        <v>43265</v>
      </c>
      <c r="G1993" s="7">
        <f>C1993*시뮬레이션!D1993*시뮬레이션!F1993</f>
        <v>69709440.097719595</v>
      </c>
      <c r="H1993" s="2">
        <f>D1993*시뮬레이션!E1993*시뮬레이션!D1993</f>
        <v>5788059.6758127101</v>
      </c>
      <c r="J1993" s="5">
        <f t="shared" si="101"/>
        <v>43265</v>
      </c>
      <c r="K1993" s="2">
        <f t="shared" si="102"/>
        <v>75497499.773532301</v>
      </c>
      <c r="L1993" s="2">
        <f>$C$2*시뮬레이션!F1993*시뮬레이션!D1993</f>
        <v>75187529.40824236</v>
      </c>
    </row>
    <row r="1994" spans="2:12" x14ac:dyDescent="0.3">
      <c r="B1994" s="1">
        <v>43266</v>
      </c>
      <c r="C1994" s="46">
        <f>VLOOKUP(시뮬레이션!B1994,시뮬레이션!$K:$Q,6,0)</f>
        <v>332.83694869555632</v>
      </c>
      <c r="D1994" s="46">
        <f>VLOOKUP(시뮬레이션!B1994,시뮬레이션!$K:$Q,7,0)</f>
        <v>59.148518198949418</v>
      </c>
      <c r="F1994" s="5">
        <f t="shared" si="100"/>
        <v>43266</v>
      </c>
      <c r="G1994" s="7">
        <f>C1994*시뮬레이션!D1994*시뮬레이션!F1994</f>
        <v>70593477.832785979</v>
      </c>
      <c r="H1994" s="2">
        <f>D1994*시뮬레이션!E1994*시뮬레이션!D1994</f>
        <v>5872623.7621081118</v>
      </c>
      <c r="J1994" s="5">
        <f t="shared" si="101"/>
        <v>43266</v>
      </c>
      <c r="K1994" s="2">
        <f t="shared" si="102"/>
        <v>76466101.594894096</v>
      </c>
      <c r="L1994" s="2">
        <f>$C$2*시뮬레이션!F1994*시뮬레이션!D1994</f>
        <v>76141038.905810028</v>
      </c>
    </row>
    <row r="1995" spans="2:12" x14ac:dyDescent="0.3">
      <c r="B1995" s="1">
        <v>43267</v>
      </c>
      <c r="C1995" s="46">
        <f>VLOOKUP(시뮬레이션!B1995,시뮬레이션!$K:$Q,6,0)</f>
        <v>332.83694869555632</v>
      </c>
      <c r="D1995" s="46">
        <f>VLOOKUP(시뮬레이션!B1995,시뮬레이션!$K:$Q,7,0)</f>
        <v>59.148518198949418</v>
      </c>
      <c r="F1995" s="5">
        <f t="shared" si="100"/>
        <v>43267</v>
      </c>
      <c r="G1995" s="7">
        <f>C1995*시뮬레이션!D1995*시뮬레이션!F1995</f>
        <v>70593477.832785979</v>
      </c>
      <c r="H1995" s="2">
        <f>D1995*시뮬레이션!E1995*시뮬레이션!D1995</f>
        <v>5872623.7621081118</v>
      </c>
      <c r="J1995" s="5">
        <f t="shared" si="101"/>
        <v>43267</v>
      </c>
      <c r="K1995" s="2">
        <f t="shared" si="102"/>
        <v>76466101.594894096</v>
      </c>
      <c r="L1995" s="2">
        <f>$C$2*시뮬레이션!F1995*시뮬레이션!D1995</f>
        <v>76141038.905810028</v>
      </c>
    </row>
    <row r="1996" spans="2:12" x14ac:dyDescent="0.3">
      <c r="B1996" s="1">
        <v>43268</v>
      </c>
      <c r="C1996" s="46">
        <f>VLOOKUP(시뮬레이션!B1996,시뮬레이션!$K:$Q,6,0)</f>
        <v>332.83694869555632</v>
      </c>
      <c r="D1996" s="46">
        <f>VLOOKUP(시뮬레이션!B1996,시뮬레이션!$K:$Q,7,0)</f>
        <v>59.148518198949418</v>
      </c>
      <c r="F1996" s="5">
        <f t="shared" si="100"/>
        <v>43268</v>
      </c>
      <c r="G1996" s="7">
        <f>C1996*시뮬레이션!D1996*시뮬레이션!F1996</f>
        <v>70593477.832785979</v>
      </c>
      <c r="H1996" s="2">
        <f>D1996*시뮬레이션!E1996*시뮬레이션!D1996</f>
        <v>5872623.7621081118</v>
      </c>
      <c r="J1996" s="5">
        <f t="shared" si="101"/>
        <v>43268</v>
      </c>
      <c r="K1996" s="2">
        <f t="shared" si="102"/>
        <v>76466101.594894096</v>
      </c>
      <c r="L1996" s="2">
        <f>$C$2*시뮬레이션!F1996*시뮬레이션!D1996</f>
        <v>76141038.905810028</v>
      </c>
    </row>
    <row r="1997" spans="2:12" x14ac:dyDescent="0.3">
      <c r="B1997" s="1">
        <v>43269</v>
      </c>
      <c r="C1997" s="46">
        <f>VLOOKUP(시뮬레이션!B1997,시뮬레이션!$K:$Q,6,0)</f>
        <v>332.83694869555632</v>
      </c>
      <c r="D1997" s="46">
        <f>VLOOKUP(시뮬레이션!B1997,시뮬레이션!$K:$Q,7,0)</f>
        <v>59.148518198949418</v>
      </c>
      <c r="F1997" s="5">
        <f t="shared" si="100"/>
        <v>43269</v>
      </c>
      <c r="G1997" s="7">
        <f>C1997*시뮬레이션!D1997*시뮬레이션!F1997</f>
        <v>70369258.061835364</v>
      </c>
      <c r="H1997" s="2">
        <f>D1997*시뮬레이션!E1997*시뮬레이션!D1997</f>
        <v>5825063.2648552004</v>
      </c>
      <c r="J1997" s="5">
        <f t="shared" si="101"/>
        <v>43269</v>
      </c>
      <c r="K1997" s="2">
        <f t="shared" si="102"/>
        <v>76194321.32669057</v>
      </c>
      <c r="L1997" s="2">
        <f>$C$2*시뮬레이션!F1997*시뮬레이션!D1997</f>
        <v>75899198.911131725</v>
      </c>
    </row>
    <row r="1998" spans="2:12" x14ac:dyDescent="0.3">
      <c r="B1998" s="1">
        <v>43270</v>
      </c>
      <c r="C1998" s="46">
        <f>VLOOKUP(시뮬레이션!B1998,시뮬레이션!$K:$Q,6,0)</f>
        <v>332.83694869555632</v>
      </c>
      <c r="D1998" s="46">
        <f>VLOOKUP(시뮬레이션!B1998,시뮬레이션!$K:$Q,7,0)</f>
        <v>59.148518198949418</v>
      </c>
      <c r="F1998" s="5">
        <f t="shared" si="100"/>
        <v>43270</v>
      </c>
      <c r="G1998" s="7">
        <f>C1998*시뮬레이션!D1998*시뮬레이션!F1998</f>
        <v>69861535.266817197</v>
      </c>
      <c r="H1998" s="2">
        <f>D1998*시뮬레이션!E1998*시뮬레이션!D1998</f>
        <v>5786811.2878345409</v>
      </c>
      <c r="J1998" s="5">
        <f t="shared" si="101"/>
        <v>43270</v>
      </c>
      <c r="K1998" s="2">
        <f t="shared" si="102"/>
        <v>75648346.554651737</v>
      </c>
      <c r="L1998" s="2">
        <f>$C$2*시뮬레이션!F1998*시뮬레이션!D1998</f>
        <v>75351576.91720739</v>
      </c>
    </row>
    <row r="1999" spans="2:12" x14ac:dyDescent="0.3">
      <c r="B1999" s="1">
        <v>43271</v>
      </c>
      <c r="C1999" s="46">
        <f>VLOOKUP(시뮬레이션!B1999,시뮬레이션!$K:$Q,6,0)</f>
        <v>332.83694869555632</v>
      </c>
      <c r="D1999" s="46">
        <f>VLOOKUP(시뮬레이션!B1999,시뮬레이션!$K:$Q,7,0)</f>
        <v>59.148518198949418</v>
      </c>
      <c r="F1999" s="5">
        <f t="shared" si="100"/>
        <v>43271</v>
      </c>
      <c r="G1999" s="7">
        <f>C1999*시뮬레이션!D1999*시뮬레이션!F1999</f>
        <v>69950621.405994207</v>
      </c>
      <c r="H1999" s="2">
        <f>D1999*시뮬레이션!E1999*시뮬레이션!D1999</f>
        <v>5778331.6610733951</v>
      </c>
      <c r="J1999" s="5">
        <f t="shared" si="101"/>
        <v>43271</v>
      </c>
      <c r="K1999" s="2">
        <f t="shared" si="102"/>
        <v>75728953.067067608</v>
      </c>
      <c r="L1999" s="2">
        <f>$C$2*시뮬레이션!F1999*시뮬레이션!D1999</f>
        <v>75447663.856076047</v>
      </c>
    </row>
    <row r="2000" spans="2:12" x14ac:dyDescent="0.3">
      <c r="B2000" s="1">
        <v>43272</v>
      </c>
      <c r="C2000" s="46">
        <f>VLOOKUP(시뮬레이션!B2000,시뮬레이션!$K:$Q,6,0)</f>
        <v>332.83694869555632</v>
      </c>
      <c r="D2000" s="46">
        <f>VLOOKUP(시뮬레이션!B2000,시뮬레이션!$K:$Q,7,0)</f>
        <v>59.148518198949418</v>
      </c>
      <c r="F2000" s="5">
        <f t="shared" si="100"/>
        <v>43272</v>
      </c>
      <c r="G2000" s="7">
        <f>C2000*시뮬레이션!D2000*시뮬레이션!F2000</f>
        <v>69535666.259642601</v>
      </c>
      <c r="H2000" s="2">
        <f>D2000*시뮬레이션!E2000*시뮬레이션!D2000</f>
        <v>5763202.3173282053</v>
      </c>
      <c r="J2000" s="5">
        <f t="shared" si="101"/>
        <v>43272</v>
      </c>
      <c r="K2000" s="2">
        <f t="shared" si="102"/>
        <v>75298868.576970801</v>
      </c>
      <c r="L2000" s="2">
        <f>$C$2*시뮬레이션!F2000*시뮬레이션!D2000</f>
        <v>75000099.620505124</v>
      </c>
    </row>
    <row r="2001" spans="2:12" x14ac:dyDescent="0.3">
      <c r="B2001" s="1">
        <v>43273</v>
      </c>
      <c r="C2001" s="46">
        <f>VLOOKUP(시뮬레이션!B2001,시뮬레이션!$K:$Q,6,0)</f>
        <v>332.83694869555632</v>
      </c>
      <c r="D2001" s="46">
        <f>VLOOKUP(시뮬레이션!B2001,시뮬레이션!$K:$Q,7,0)</f>
        <v>59.148518198949418</v>
      </c>
      <c r="F2001" s="5">
        <f t="shared" si="100"/>
        <v>43273</v>
      </c>
      <c r="G2001" s="7">
        <f>C2001*시뮬레이션!D2001*시뮬레이션!F2001</f>
        <v>68680119.034547597</v>
      </c>
      <c r="H2001" s="2">
        <f>D2001*시뮬레이션!E2001*시뮬레이션!D2001</f>
        <v>5714225.4165722989</v>
      </c>
      <c r="J2001" s="5">
        <f t="shared" si="101"/>
        <v>43273</v>
      </c>
      <c r="K2001" s="2">
        <f t="shared" si="102"/>
        <v>74394344.4511199</v>
      </c>
      <c r="L2001" s="2">
        <f>$C$2*시뮬레이션!F2001*시뮬레이션!D2001</f>
        <v>74077319.548583776</v>
      </c>
    </row>
    <row r="2002" spans="2:12" x14ac:dyDescent="0.3">
      <c r="B2002" s="1">
        <v>43274</v>
      </c>
      <c r="C2002" s="46">
        <f>VLOOKUP(시뮬레이션!B2002,시뮬레이션!$K:$Q,6,0)</f>
        <v>332.83694869555632</v>
      </c>
      <c r="D2002" s="46">
        <f>VLOOKUP(시뮬레이션!B2002,시뮬레이션!$K:$Q,7,0)</f>
        <v>59.148518198949418</v>
      </c>
      <c r="F2002" s="5">
        <f t="shared" si="100"/>
        <v>43274</v>
      </c>
      <c r="G2002" s="7">
        <f>C2002*시뮬레이션!D2002*시뮬레이션!F2002</f>
        <v>68680119.034547597</v>
      </c>
      <c r="H2002" s="2">
        <f>D2002*시뮬레이션!E2002*시뮬레이션!D2002</f>
        <v>5714225.4165722989</v>
      </c>
      <c r="J2002" s="5">
        <f t="shared" si="101"/>
        <v>43274</v>
      </c>
      <c r="K2002" s="2">
        <f t="shared" si="102"/>
        <v>74394344.4511199</v>
      </c>
      <c r="L2002" s="2">
        <f>$C$2*시뮬레이션!F2002*시뮬레이션!D2002</f>
        <v>74077319.548583776</v>
      </c>
    </row>
    <row r="2003" spans="2:12" x14ac:dyDescent="0.3">
      <c r="B2003" s="1">
        <v>43275</v>
      </c>
      <c r="C2003" s="46">
        <f>VLOOKUP(시뮬레이션!B2003,시뮬레이션!$K:$Q,6,0)</f>
        <v>332.83694869555632</v>
      </c>
      <c r="D2003" s="46">
        <f>VLOOKUP(시뮬레이션!B2003,시뮬레이션!$K:$Q,7,0)</f>
        <v>59.148518198949418</v>
      </c>
      <c r="F2003" s="5">
        <f t="shared" si="100"/>
        <v>43275</v>
      </c>
      <c r="G2003" s="7">
        <f>C2003*시뮬레이션!D2003*시뮬레이션!F2003</f>
        <v>68680119.034547597</v>
      </c>
      <c r="H2003" s="2">
        <f>D2003*시뮬레이션!E2003*시뮬레이션!D2003</f>
        <v>5714225.4165722989</v>
      </c>
      <c r="J2003" s="5">
        <f t="shared" si="101"/>
        <v>43275</v>
      </c>
      <c r="K2003" s="2">
        <f t="shared" si="102"/>
        <v>74394344.4511199</v>
      </c>
      <c r="L2003" s="2">
        <f>$C$2*시뮬레이션!F2003*시뮬레이션!D2003</f>
        <v>74077319.548583776</v>
      </c>
    </row>
    <row r="2004" spans="2:12" x14ac:dyDescent="0.3">
      <c r="B2004" s="1">
        <v>43276</v>
      </c>
      <c r="C2004" s="46">
        <f>VLOOKUP(시뮬레이션!B2004,시뮬레이션!$K:$Q,6,0)</f>
        <v>332.83694869555632</v>
      </c>
      <c r="D2004" s="46">
        <f>VLOOKUP(시뮬레이션!B2004,시뮬레이션!$K:$Q,7,0)</f>
        <v>59.148518198949418</v>
      </c>
      <c r="F2004" s="5">
        <f t="shared" si="100"/>
        <v>43276</v>
      </c>
      <c r="G2004" s="7">
        <f>C2004*시뮬레이션!D2004*시뮬레이션!F2004</f>
        <v>67237801.404048592</v>
      </c>
      <c r="H2004" s="2">
        <f>D2004*시뮬레이션!E2004*시뮬레이션!D2004</f>
        <v>5566068.9718911201</v>
      </c>
      <c r="J2004" s="5">
        <f t="shared" si="101"/>
        <v>43276</v>
      </c>
      <c r="K2004" s="2">
        <f t="shared" si="102"/>
        <v>72803870.375939712</v>
      </c>
      <c r="L2004" s="2">
        <f>$C$2*시뮬레이션!F2004*시뮬레이션!D2004</f>
        <v>72521657.9465518</v>
      </c>
    </row>
    <row r="2005" spans="2:12" x14ac:dyDescent="0.3">
      <c r="B2005" s="1">
        <v>43277</v>
      </c>
      <c r="C2005" s="46">
        <f>VLOOKUP(시뮬레이션!B2005,시뮬레이션!$K:$Q,6,0)</f>
        <v>332.83694869555632</v>
      </c>
      <c r="D2005" s="46">
        <f>VLOOKUP(시뮬레이션!B2005,시뮬레이션!$K:$Q,7,0)</f>
        <v>59.148518198949418</v>
      </c>
      <c r="F2005" s="5">
        <f t="shared" si="100"/>
        <v>43277</v>
      </c>
      <c r="G2005" s="7">
        <f>C2005*시뮬레이션!D2005*시뮬레이션!F2005</f>
        <v>67100773.430781461</v>
      </c>
      <c r="H2005" s="2">
        <f>D2005*시뮬레이션!E2005*시뮬레이션!D2005</f>
        <v>5567922.7449530568</v>
      </c>
      <c r="J2005" s="5">
        <f t="shared" si="101"/>
        <v>43277</v>
      </c>
      <c r="K2005" s="2">
        <f t="shared" si="102"/>
        <v>72668696.17573452</v>
      </c>
      <c r="L2005" s="2">
        <f>$C$2*시뮬레이션!F2005*시뮬레이션!D2005</f>
        <v>72373861.683157191</v>
      </c>
    </row>
    <row r="2006" spans="2:12" x14ac:dyDescent="0.3">
      <c r="B2006" s="1">
        <v>43278</v>
      </c>
      <c r="C2006" s="46">
        <f>VLOOKUP(시뮬레이션!B2006,시뮬레이션!$K:$Q,6,0)</f>
        <v>332.83694869555632</v>
      </c>
      <c r="D2006" s="46">
        <f>VLOOKUP(시뮬레이션!B2006,시뮬레이션!$K:$Q,7,0)</f>
        <v>59.148518198949418</v>
      </c>
      <c r="F2006" s="5">
        <f t="shared" si="100"/>
        <v>43278</v>
      </c>
      <c r="G2006" s="7">
        <f>C2006*시뮬레이션!D2006*시뮬레이션!F2006</f>
        <v>65665377.643885992</v>
      </c>
      <c r="H2006" s="2">
        <f>D2006*시뮬레이션!E2006*시뮬레이션!D2006</f>
        <v>5452545.7417885158</v>
      </c>
      <c r="J2006" s="5">
        <f t="shared" si="101"/>
        <v>43278</v>
      </c>
      <c r="K2006" s="2">
        <f t="shared" si="102"/>
        <v>71117923.385674506</v>
      </c>
      <c r="L2006" s="2">
        <f>$C$2*시뮬레이션!F2006*시뮬레이션!D2006</f>
        <v>70825665.875123411</v>
      </c>
    </row>
    <row r="2007" spans="2:12" x14ac:dyDescent="0.3">
      <c r="B2007" s="1">
        <v>43279</v>
      </c>
      <c r="C2007" s="46">
        <f>VLOOKUP(시뮬레이션!B2007,시뮬레이션!$K:$Q,6,0)</f>
        <v>332.83694869555632</v>
      </c>
      <c r="D2007" s="46">
        <f>VLOOKUP(시뮬레이션!B2007,시뮬레이션!$K:$Q,7,0)</f>
        <v>59.148518198949418</v>
      </c>
      <c r="F2007" s="5">
        <f t="shared" si="100"/>
        <v>43279</v>
      </c>
      <c r="G2007" s="7">
        <f>C2007*시뮬레이션!D2007*시뮬레이션!F2007</f>
        <v>66542719.864473954</v>
      </c>
      <c r="H2007" s="2">
        <f>D2007*시뮬레이션!E2007*시뮬레이션!D2007</f>
        <v>5498159.4553967211</v>
      </c>
      <c r="J2007" s="5">
        <f t="shared" si="101"/>
        <v>43279</v>
      </c>
      <c r="K2007" s="2">
        <f t="shared" si="102"/>
        <v>72040879.319870681</v>
      </c>
      <c r="L2007" s="2">
        <f>$C$2*시뮬레이션!F2007*시뮬레이션!D2007</f>
        <v>71771953.693804488</v>
      </c>
    </row>
    <row r="2008" spans="2:12" x14ac:dyDescent="0.3">
      <c r="B2008" s="1">
        <v>43280</v>
      </c>
      <c r="C2008" s="46">
        <f>VLOOKUP(시뮬레이션!B2008,시뮬레이션!$K:$Q,6,0)</f>
        <v>332.83694869555632</v>
      </c>
      <c r="D2008" s="46">
        <f>VLOOKUP(시뮬레이션!B2008,시뮬레이션!$K:$Q,7,0)</f>
        <v>59.148518198949418</v>
      </c>
      <c r="F2008" s="5">
        <f t="shared" si="100"/>
        <v>43280</v>
      </c>
      <c r="G2008" s="7">
        <f>C2008*시뮬레이션!D2008*시뮬레이션!F2008</f>
        <v>66123486.431983791</v>
      </c>
      <c r="H2008" s="2">
        <f>D2008*시뮬레이션!E2008*시뮬레이션!D2008</f>
        <v>5457271.2625606554</v>
      </c>
      <c r="J2008" s="5">
        <f t="shared" si="101"/>
        <v>43280</v>
      </c>
      <c r="K2008" s="2">
        <f t="shared" si="102"/>
        <v>71580757.694544449</v>
      </c>
      <c r="L2008" s="2">
        <f>$C$2*시뮬레이션!F2008*시뮬레이션!D2008</f>
        <v>71319774.964638308</v>
      </c>
    </row>
    <row r="2009" spans="2:12" x14ac:dyDescent="0.3">
      <c r="B2009" s="1">
        <v>43281</v>
      </c>
      <c r="C2009" s="46">
        <f>VLOOKUP(시뮬레이션!B2009,시뮬레이션!$K:$Q,6,0)</f>
        <v>332.83694869555632</v>
      </c>
      <c r="D2009" s="46">
        <f>VLOOKUP(시뮬레이션!B2009,시뮬레이션!$K:$Q,7,0)</f>
        <v>59.148518198949418</v>
      </c>
      <c r="F2009" s="5">
        <f t="shared" si="100"/>
        <v>43281</v>
      </c>
      <c r="G2009" s="7">
        <f>C2009*시뮬레이션!D2009*시뮬레이션!F2009</f>
        <v>66123486.431983791</v>
      </c>
      <c r="H2009" s="2">
        <f>D2009*시뮬레이션!E2009*시뮬레이션!D2009</f>
        <v>5457271.2625606554</v>
      </c>
      <c r="J2009" s="5">
        <f t="shared" si="101"/>
        <v>43281</v>
      </c>
      <c r="K2009" s="2">
        <f t="shared" si="102"/>
        <v>71580757.694544449</v>
      </c>
      <c r="L2009" s="2">
        <f>$C$2*시뮬레이션!F2009*시뮬레이션!D2009</f>
        <v>71319774.964638308</v>
      </c>
    </row>
    <row r="2010" spans="2:12" x14ac:dyDescent="0.3">
      <c r="B2010" s="1">
        <v>43282</v>
      </c>
      <c r="C2010" s="46">
        <f>VLOOKUP(시뮬레이션!B2010,시뮬레이션!$K:$Q,6,0)</f>
        <v>332.83694869555632</v>
      </c>
      <c r="D2010" s="46">
        <f>VLOOKUP(시뮬레이션!B2010,시뮬레이션!$K:$Q,7,0)</f>
        <v>59.148518198949418</v>
      </c>
      <c r="F2010" s="5">
        <f t="shared" si="100"/>
        <v>43282</v>
      </c>
      <c r="G2010" s="7">
        <f>C2010*시뮬레이션!D2010*시뮬레이션!F2010</f>
        <v>66123486.431983791</v>
      </c>
      <c r="H2010" s="2">
        <f>D2010*시뮬레이션!E2010*시뮬레이션!D2010</f>
        <v>5457271.2625606554</v>
      </c>
      <c r="J2010" s="5">
        <f t="shared" si="101"/>
        <v>43282</v>
      </c>
      <c r="K2010" s="2">
        <f t="shared" si="102"/>
        <v>71580757.694544449</v>
      </c>
      <c r="L2010" s="2">
        <f>$C$2*시뮬레이션!F2010*시뮬레이션!D2010</f>
        <v>71319774.964638308</v>
      </c>
    </row>
    <row r="2011" spans="2:12" x14ac:dyDescent="0.3">
      <c r="B2011" s="1">
        <v>43283</v>
      </c>
      <c r="C2011" s="46">
        <f>VLOOKUP(시뮬레이션!B2011,시뮬레이션!$K:$Q,6,0)</f>
        <v>332.83694869555632</v>
      </c>
      <c r="D2011" s="46">
        <f>VLOOKUP(시뮬레이션!B2011,시뮬레이션!$K:$Q,7,0)</f>
        <v>59.148518198949418</v>
      </c>
      <c r="F2011" s="5">
        <f t="shared" si="100"/>
        <v>43283</v>
      </c>
      <c r="G2011" s="7">
        <f>C2011*시뮬레이션!D2011*시뮬레이션!F2011</f>
        <v>66867321.095710985</v>
      </c>
      <c r="H2011" s="2">
        <f>D2011*시뮬레이션!E2011*시뮬레이션!D2011</f>
        <v>5497371.9749454716</v>
      </c>
      <c r="J2011" s="5">
        <f t="shared" si="101"/>
        <v>43283</v>
      </c>
      <c r="K2011" s="2">
        <f t="shared" si="102"/>
        <v>72364693.070656464</v>
      </c>
      <c r="L2011" s="2">
        <f>$C$2*시뮬레이션!F2011*시뮬레이션!D2011</f>
        <v>72122063.58688888</v>
      </c>
    </row>
    <row r="2012" spans="2:12" x14ac:dyDescent="0.3">
      <c r="B2012" s="1">
        <v>43284</v>
      </c>
      <c r="C2012" s="46">
        <f>VLOOKUP(시뮬레이션!B2012,시뮬레이션!$K:$Q,6,0)</f>
        <v>332.83694869555632</v>
      </c>
      <c r="D2012" s="46">
        <f>VLOOKUP(시뮬레이션!B2012,시뮬레이션!$K:$Q,7,0)</f>
        <v>59.148518198949418</v>
      </c>
      <c r="F2012" s="5">
        <f t="shared" si="100"/>
        <v>43284</v>
      </c>
      <c r="G2012" s="7">
        <f>C2012*시뮬레이션!D2012*시뮬레이션!F2012</f>
        <v>65566177.255512036</v>
      </c>
      <c r="H2012" s="2">
        <f>D2012*시뮬레이션!E2012*시뮬레이션!D2012</f>
        <v>5395167.2422573138</v>
      </c>
      <c r="J2012" s="5">
        <f t="shared" si="101"/>
        <v>43284</v>
      </c>
      <c r="K2012" s="2">
        <f t="shared" si="102"/>
        <v>70961344.497769356</v>
      </c>
      <c r="L2012" s="2">
        <f>$C$2*시뮬레이션!F2012*시뮬레이션!D2012</f>
        <v>70718669.862707883</v>
      </c>
    </row>
    <row r="2013" spans="2:12" x14ac:dyDescent="0.3">
      <c r="B2013" s="1">
        <v>43285</v>
      </c>
      <c r="C2013" s="46">
        <f>VLOOKUP(시뮬레이션!B2013,시뮬레이션!$K:$Q,6,0)</f>
        <v>332.83694869555632</v>
      </c>
      <c r="D2013" s="46">
        <f>VLOOKUP(시뮬레이션!B2013,시뮬레이션!$K:$Q,7,0)</f>
        <v>59.148518198949418</v>
      </c>
      <c r="F2013" s="5">
        <f t="shared" si="100"/>
        <v>43285</v>
      </c>
      <c r="G2013" s="7">
        <f>C2013*시뮬레이션!D2013*시뮬레이션!F2013</f>
        <v>65322948.833584458</v>
      </c>
      <c r="H2013" s="2">
        <f>D2013*시뮬레이션!E2013*시뮬레이션!D2013</f>
        <v>5375152.989950737</v>
      </c>
      <c r="J2013" s="5">
        <f t="shared" si="101"/>
        <v>43285</v>
      </c>
      <c r="K2013" s="2">
        <f t="shared" si="102"/>
        <v>70698101.823535189</v>
      </c>
      <c r="L2013" s="2">
        <f>$C$2*시뮬레이션!F2013*시뮬레이션!D2013</f>
        <v>70456327.429588854</v>
      </c>
    </row>
    <row r="2014" spans="2:12" x14ac:dyDescent="0.3">
      <c r="B2014" s="1">
        <v>43286</v>
      </c>
      <c r="C2014" s="46">
        <f>VLOOKUP(시뮬레이션!B2014,시뮬레이션!$K:$Q,6,0)</f>
        <v>332.83694869555632</v>
      </c>
      <c r="D2014" s="46">
        <f>VLOOKUP(시뮬레이션!B2014,시뮬레이션!$K:$Q,7,0)</f>
        <v>59.148518198949418</v>
      </c>
      <c r="F2014" s="5">
        <f t="shared" si="100"/>
        <v>43286</v>
      </c>
      <c r="G2014" s="7">
        <f>C2014*시뮬레이션!D2014*시뮬레이션!F2014</f>
        <v>67307885.382569134</v>
      </c>
      <c r="H2014" s="2">
        <f>D2014*시뮬레이션!E2014*시뮬레이션!D2014</f>
        <v>5528992.6435720837</v>
      </c>
      <c r="J2014" s="5">
        <f t="shared" si="101"/>
        <v>43286</v>
      </c>
      <c r="K2014" s="2">
        <f t="shared" si="102"/>
        <v>72836878.026141211</v>
      </c>
      <c r="L2014" s="2">
        <f>$C$2*시뮬레이션!F2014*시뮬레이션!D2014</f>
        <v>72597249.44733955</v>
      </c>
    </row>
    <row r="2015" spans="2:12" x14ac:dyDescent="0.3">
      <c r="B2015" s="1">
        <v>43287</v>
      </c>
      <c r="C2015" s="46">
        <f>VLOOKUP(시뮬레이션!B2015,시뮬레이션!$K:$Q,6,0)</f>
        <v>332.83694869555632</v>
      </c>
      <c r="D2015" s="46">
        <f>VLOOKUP(시뮬레이션!B2015,시뮬레이션!$K:$Q,7,0)</f>
        <v>59.148518198949418</v>
      </c>
      <c r="F2015" s="5">
        <f t="shared" si="100"/>
        <v>43287</v>
      </c>
      <c r="G2015" s="7">
        <f>C2015*시뮬레이션!D2015*시뮬레이션!F2015</f>
        <v>67982053.278890967</v>
      </c>
      <c r="H2015" s="2">
        <f>D2015*시뮬레이션!E2015*시뮬레이션!D2015</f>
        <v>5580078.2085947301</v>
      </c>
      <c r="J2015" s="5">
        <f t="shared" si="101"/>
        <v>43287</v>
      </c>
      <c r="K2015" s="2">
        <f t="shared" si="102"/>
        <v>73562131.487485692</v>
      </c>
      <c r="L2015" s="2">
        <f>$C$2*시뮬레이션!F2015*시뮬레이션!D2015</f>
        <v>73324396.566291213</v>
      </c>
    </row>
    <row r="2016" spans="2:12" x14ac:dyDescent="0.3">
      <c r="B2016" s="1">
        <v>43288</v>
      </c>
      <c r="C2016" s="46">
        <f>VLOOKUP(시뮬레이션!B2016,시뮬레이션!$K:$Q,6,0)</f>
        <v>332.83694869555632</v>
      </c>
      <c r="D2016" s="46">
        <f>VLOOKUP(시뮬레이션!B2016,시뮬레이션!$K:$Q,7,0)</f>
        <v>59.148518198949418</v>
      </c>
      <c r="F2016" s="5">
        <f t="shared" si="100"/>
        <v>43288</v>
      </c>
      <c r="G2016" s="7">
        <f>C2016*시뮬레이션!D2016*시뮬레이션!F2016</f>
        <v>67982053.278890967</v>
      </c>
      <c r="H2016" s="2">
        <f>D2016*시뮬레이션!E2016*시뮬레이션!D2016</f>
        <v>5580078.2085947301</v>
      </c>
      <c r="J2016" s="5">
        <f t="shared" si="101"/>
        <v>43288</v>
      </c>
      <c r="K2016" s="2">
        <f t="shared" si="102"/>
        <v>73562131.487485692</v>
      </c>
      <c r="L2016" s="2">
        <f>$C$2*시뮬레이션!F2016*시뮬레이션!D2016</f>
        <v>73324396.566291213</v>
      </c>
    </row>
    <row r="2017" spans="2:12" x14ac:dyDescent="0.3">
      <c r="B2017" s="1">
        <v>43289</v>
      </c>
      <c r="C2017" s="46">
        <f>VLOOKUP(시뮬레이션!B2017,시뮬레이션!$K:$Q,6,0)</f>
        <v>332.83694869555632</v>
      </c>
      <c r="D2017" s="46">
        <f>VLOOKUP(시뮬레이션!B2017,시뮬레이션!$K:$Q,7,0)</f>
        <v>59.148518198949418</v>
      </c>
      <c r="F2017" s="5">
        <f t="shared" si="100"/>
        <v>43289</v>
      </c>
      <c r="G2017" s="7">
        <f>C2017*시뮬레이션!D2017*시뮬레이션!F2017</f>
        <v>67982053.278890967</v>
      </c>
      <c r="H2017" s="2">
        <f>D2017*시뮬레이션!E2017*시뮬레이션!D2017</f>
        <v>5580078.2085947301</v>
      </c>
      <c r="J2017" s="5">
        <f t="shared" si="101"/>
        <v>43289</v>
      </c>
      <c r="K2017" s="2">
        <f t="shared" si="102"/>
        <v>73562131.487485692</v>
      </c>
      <c r="L2017" s="2">
        <f>$C$2*시뮬레이션!F2017*시뮬레이션!D2017</f>
        <v>73324396.566291213</v>
      </c>
    </row>
    <row r="2018" spans="2:12" x14ac:dyDescent="0.3">
      <c r="B2018" s="1">
        <v>43290</v>
      </c>
      <c r="C2018" s="46">
        <f>VLOOKUP(시뮬레이션!B2018,시뮬레이션!$K:$Q,6,0)</f>
        <v>332.83694869555632</v>
      </c>
      <c r="D2018" s="46">
        <f>VLOOKUP(시뮬레이션!B2018,시뮬레이션!$K:$Q,7,0)</f>
        <v>59.148518198949418</v>
      </c>
      <c r="F2018" s="5">
        <f t="shared" ref="F2018:F2081" si="103">B2018</f>
        <v>43290</v>
      </c>
      <c r="G2018" s="7">
        <f>C2018*시뮬레이션!D2018*시뮬레이션!F2018</f>
        <v>68183685.236736834</v>
      </c>
      <c r="H2018" s="2">
        <f>D2018*시뮬레이션!E2018*시뮬레이션!D2018</f>
        <v>5583757.314817179</v>
      </c>
      <c r="J2018" s="5">
        <f t="shared" ref="J2018:J2081" si="104">B2018</f>
        <v>43290</v>
      </c>
      <c r="K2018" s="2">
        <f t="shared" ref="K2018:K2081" si="105">SUM(G2018:H2018)</f>
        <v>73767442.551554009</v>
      </c>
      <c r="L2018" s="2">
        <f>$C$2*시뮬레이션!F2018*시뮬레이션!D2018</f>
        <v>73541873.693333477</v>
      </c>
    </row>
    <row r="2019" spans="2:12" x14ac:dyDescent="0.3">
      <c r="B2019" s="1">
        <v>43291</v>
      </c>
      <c r="C2019" s="46">
        <f>VLOOKUP(시뮬레이션!B2019,시뮬레이션!$K:$Q,6,0)</f>
        <v>332.83694869555632</v>
      </c>
      <c r="D2019" s="46">
        <f>VLOOKUP(시뮬레이션!B2019,시뮬레이션!$K:$Q,7,0)</f>
        <v>59.148518198949418</v>
      </c>
      <c r="F2019" s="5">
        <f t="shared" si="103"/>
        <v>43291</v>
      </c>
      <c r="G2019" s="7">
        <f>C2019*시뮬레이션!D2019*시뮬레이션!F2019</f>
        <v>69159551.188182041</v>
      </c>
      <c r="H2019" s="2">
        <f>D2019*시뮬레이션!E2019*시뮬레이션!D2019</f>
        <v>5665078.2452543126</v>
      </c>
      <c r="J2019" s="5">
        <f t="shared" si="104"/>
        <v>43291</v>
      </c>
      <c r="K2019" s="2">
        <f t="shared" si="105"/>
        <v>74824629.433436349</v>
      </c>
      <c r="L2019" s="2">
        <f>$C$2*시뮬레이션!F2019*시뮬레이션!D2019</f>
        <v>74594427.692044899</v>
      </c>
    </row>
    <row r="2020" spans="2:12" x14ac:dyDescent="0.3">
      <c r="B2020" s="1">
        <v>43292</v>
      </c>
      <c r="C2020" s="46">
        <f>VLOOKUP(시뮬레이션!B2020,시뮬레이션!$K:$Q,6,0)</f>
        <v>332.83694869555632</v>
      </c>
      <c r="D2020" s="46">
        <f>VLOOKUP(시뮬레이션!B2020,시뮬레이션!$K:$Q,7,0)</f>
        <v>59.148518198949418</v>
      </c>
      <c r="F2020" s="5">
        <f t="shared" si="103"/>
        <v>43292</v>
      </c>
      <c r="G2020" s="7">
        <f>C2020*시뮬레이션!D2020*시뮬레이션!F2020</f>
        <v>67609924.262727991</v>
      </c>
      <c r="H2020" s="2">
        <f>D2020*시뮬레이션!E2020*시뮬레이션!D2020</f>
        <v>5542857.2265671678</v>
      </c>
      <c r="J2020" s="5">
        <f t="shared" si="104"/>
        <v>43292</v>
      </c>
      <c r="K2020" s="2">
        <f t="shared" si="105"/>
        <v>73152781.489295155</v>
      </c>
      <c r="L2020" s="2">
        <f>$C$2*시뮬레이션!F2020*시뮬레이션!D2020</f>
        <v>72923023.935737997</v>
      </c>
    </row>
    <row r="2021" spans="2:12" x14ac:dyDescent="0.3">
      <c r="B2021" s="1">
        <v>43293</v>
      </c>
      <c r="C2021" s="46">
        <f>VLOOKUP(시뮬레이션!B2021,시뮬레이션!$K:$Q,6,0)</f>
        <v>332.83694869555632</v>
      </c>
      <c r="D2021" s="46">
        <f>VLOOKUP(시뮬레이션!B2021,시뮬레이션!$K:$Q,7,0)</f>
        <v>59.148518198949418</v>
      </c>
      <c r="F2021" s="5">
        <f t="shared" si="103"/>
        <v>43293</v>
      </c>
      <c r="G2021" s="7">
        <f>C2021*시뮬레이션!D2021*시뮬레이션!F2021</f>
        <v>68423272.256027207</v>
      </c>
      <c r="H2021" s="2">
        <f>D2021*시뮬레이션!E2021*시뮬레이션!D2021</f>
        <v>5410649.8235409334</v>
      </c>
      <c r="J2021" s="5">
        <f t="shared" si="104"/>
        <v>43293</v>
      </c>
      <c r="K2021" s="2">
        <f t="shared" si="105"/>
        <v>73833922.079568148</v>
      </c>
      <c r="L2021" s="2">
        <f>$C$2*시뮬레이션!F2021*시뮬레이션!D2021</f>
        <v>73800288.565601528</v>
      </c>
    </row>
    <row r="2022" spans="2:12" x14ac:dyDescent="0.3">
      <c r="B2022" s="1">
        <v>43294</v>
      </c>
      <c r="C2022" s="46">
        <f>VLOOKUP(시뮬레이션!B2022,시뮬레이션!$K:$Q,6,0)</f>
        <v>332.83694869555632</v>
      </c>
      <c r="D2022" s="46">
        <f>VLOOKUP(시뮬레이션!B2022,시뮬레이션!$K:$Q,7,0)</f>
        <v>59.148518198949418</v>
      </c>
      <c r="F2022" s="5">
        <f t="shared" si="103"/>
        <v>43294</v>
      </c>
      <c r="G2022" s="7">
        <f>C2022*시뮬레이션!D2022*시뮬레이션!F2022</f>
        <v>68024557.888587177</v>
      </c>
      <c r="H2022" s="2">
        <f>D2022*시뮬레이션!E2022*시뮬레이션!D2022</f>
        <v>5342155.5362379747</v>
      </c>
      <c r="J2022" s="5">
        <f t="shared" si="104"/>
        <v>43294</v>
      </c>
      <c r="K2022" s="2">
        <f t="shared" si="105"/>
        <v>73366713.424825147</v>
      </c>
      <c r="L2022" s="2">
        <f>$C$2*시뮬레이션!F2022*시뮬레이션!D2022</f>
        <v>73370241.384253308</v>
      </c>
    </row>
    <row r="2023" spans="2:12" x14ac:dyDescent="0.3">
      <c r="B2023" s="1">
        <v>43295</v>
      </c>
      <c r="C2023" s="46">
        <f>VLOOKUP(시뮬레이션!B2023,시뮬레이션!$K:$Q,6,0)</f>
        <v>332.83694869555632</v>
      </c>
      <c r="D2023" s="46">
        <f>VLOOKUP(시뮬레이션!B2023,시뮬레이션!$K:$Q,7,0)</f>
        <v>59.148518198949418</v>
      </c>
      <c r="F2023" s="5">
        <f t="shared" si="103"/>
        <v>43295</v>
      </c>
      <c r="G2023" s="7">
        <f>C2023*시뮬레이션!D2023*시뮬레이션!F2023</f>
        <v>68024557.888587177</v>
      </c>
      <c r="H2023" s="2">
        <f>D2023*시뮬레이션!E2023*시뮬레이션!D2023</f>
        <v>5342155.5362379747</v>
      </c>
      <c r="J2023" s="5">
        <f t="shared" si="104"/>
        <v>43295</v>
      </c>
      <c r="K2023" s="2">
        <f t="shared" si="105"/>
        <v>73366713.424825147</v>
      </c>
      <c r="L2023" s="2">
        <f>$C$2*시뮬레이션!F2023*시뮬레이션!D2023</f>
        <v>73370241.384253308</v>
      </c>
    </row>
    <row r="2024" spans="2:12" x14ac:dyDescent="0.3">
      <c r="B2024" s="1">
        <v>43296</v>
      </c>
      <c r="C2024" s="46">
        <f>VLOOKUP(시뮬레이션!B2024,시뮬레이션!$K:$Q,6,0)</f>
        <v>332.83694869555632</v>
      </c>
      <c r="D2024" s="46">
        <f>VLOOKUP(시뮬레이션!B2024,시뮬레이션!$K:$Q,7,0)</f>
        <v>59.148518198949418</v>
      </c>
      <c r="F2024" s="5">
        <f t="shared" si="103"/>
        <v>43296</v>
      </c>
      <c r="G2024" s="7">
        <f>C2024*시뮬레이션!D2024*시뮬레이션!F2024</f>
        <v>68024557.888587177</v>
      </c>
      <c r="H2024" s="2">
        <f>D2024*시뮬레이션!E2024*시뮬레이션!D2024</f>
        <v>5342155.5362379747</v>
      </c>
      <c r="J2024" s="5">
        <f t="shared" si="104"/>
        <v>43296</v>
      </c>
      <c r="K2024" s="2">
        <f t="shared" si="105"/>
        <v>73366713.424825147</v>
      </c>
      <c r="L2024" s="2">
        <f>$C$2*시뮬레이션!F2024*시뮬레이션!D2024</f>
        <v>73370241.384253308</v>
      </c>
    </row>
    <row r="2025" spans="2:12" x14ac:dyDescent="0.3">
      <c r="B2025" s="1">
        <v>43297</v>
      </c>
      <c r="C2025" s="46">
        <f>VLOOKUP(시뮬레이션!B2025,시뮬레이션!$K:$Q,6,0)</f>
        <v>332.83694869555632</v>
      </c>
      <c r="D2025" s="46">
        <f>VLOOKUP(시뮬레이션!B2025,시뮬레이션!$K:$Q,7,0)</f>
        <v>59.148518198949418</v>
      </c>
      <c r="F2025" s="5">
        <f t="shared" si="103"/>
        <v>43297</v>
      </c>
      <c r="G2025" s="7">
        <f>C2025*시뮬레이션!D2025*시뮬레이션!F2025</f>
        <v>68272712.13093695</v>
      </c>
      <c r="H2025" s="2">
        <f>D2025*시뮬레이션!E2025*시뮬레이션!D2025</f>
        <v>5371835.3454984957</v>
      </c>
      <c r="J2025" s="5">
        <f t="shared" si="104"/>
        <v>43297</v>
      </c>
      <c r="K2025" s="2">
        <f t="shared" si="105"/>
        <v>73644547.476435453</v>
      </c>
      <c r="L2025" s="2">
        <f>$C$2*시뮬레이션!F2025*시뮬레이션!D2025</f>
        <v>73637896.731481746</v>
      </c>
    </row>
    <row r="2026" spans="2:12" x14ac:dyDescent="0.3">
      <c r="B2026" s="1">
        <v>43298</v>
      </c>
      <c r="C2026" s="46">
        <f>VLOOKUP(시뮬레이션!B2026,시뮬레이션!$K:$Q,6,0)</f>
        <v>332.83694869555632</v>
      </c>
      <c r="D2026" s="46">
        <f>VLOOKUP(시뮬레이션!B2026,시뮬레이션!$K:$Q,7,0)</f>
        <v>59.148518198949418</v>
      </c>
      <c r="F2026" s="5">
        <f t="shared" si="103"/>
        <v>43298</v>
      </c>
      <c r="G2026" s="7">
        <f>C2026*시뮬레이션!D2026*시뮬레이션!F2026</f>
        <v>68946890.345204189</v>
      </c>
      <c r="H2026" s="2">
        <f>D2026*시뮬레이션!E2026*시뮬레이션!D2026</f>
        <v>5438307.9069675757</v>
      </c>
      <c r="J2026" s="5">
        <f t="shared" si="104"/>
        <v>43298</v>
      </c>
      <c r="K2026" s="2">
        <f t="shared" si="105"/>
        <v>74385198.25217177</v>
      </c>
      <c r="L2026" s="2">
        <f>$C$2*시뮬레이션!F2026*시뮬레이션!D2026</f>
        <v>74365054.979210556</v>
      </c>
    </row>
    <row r="2027" spans="2:12" x14ac:dyDescent="0.3">
      <c r="B2027" s="1">
        <v>43299</v>
      </c>
      <c r="C2027" s="46">
        <f>VLOOKUP(시뮬레이션!B2027,시뮬레이션!$K:$Q,6,0)</f>
        <v>332.83694869555632</v>
      </c>
      <c r="D2027" s="46">
        <f>VLOOKUP(시뮬레이션!B2027,시뮬레이션!$K:$Q,7,0)</f>
        <v>59.148518198949418</v>
      </c>
      <c r="F2027" s="5">
        <f t="shared" si="103"/>
        <v>43299</v>
      </c>
      <c r="G2027" s="7">
        <f>C2027*시뮬레이션!D2027*시뮬레이션!F2027</f>
        <v>69988086.531450212</v>
      </c>
      <c r="H2027" s="2">
        <f>D2027*시뮬레이션!E2027*시뮬레이션!D2027</f>
        <v>5533328.0373537047</v>
      </c>
      <c r="J2027" s="5">
        <f t="shared" si="104"/>
        <v>43299</v>
      </c>
      <c r="K2027" s="2">
        <f t="shared" si="105"/>
        <v>75521414.568803921</v>
      </c>
      <c r="L2027" s="2">
        <f>$C$2*시뮬레이션!F2027*시뮬레이션!D2027</f>
        <v>75488073.163883701</v>
      </c>
    </row>
    <row r="2028" spans="2:12" x14ac:dyDescent="0.3">
      <c r="B2028" s="1">
        <v>43300</v>
      </c>
      <c r="C2028" s="46">
        <f>VLOOKUP(시뮬레이션!B2028,시뮬레이션!$K:$Q,6,0)</f>
        <v>332.83694869555632</v>
      </c>
      <c r="D2028" s="46">
        <f>VLOOKUP(시뮬레이션!B2028,시뮬레이션!$K:$Q,7,0)</f>
        <v>59.148518198949418</v>
      </c>
      <c r="F2028" s="5">
        <f t="shared" si="103"/>
        <v>43300</v>
      </c>
      <c r="G2028" s="7">
        <f>C2028*시뮬레이션!D2028*시뮬레이션!F2028</f>
        <v>69885983.139209747</v>
      </c>
      <c r="H2028" s="2">
        <f>D2028*시뮬레이션!E2028*시뮬레이션!D2028</f>
        <v>5521355.3357018009</v>
      </c>
      <c r="J2028" s="5">
        <f t="shared" si="104"/>
        <v>43300</v>
      </c>
      <c r="K2028" s="2">
        <f t="shared" si="105"/>
        <v>75407338.474911541</v>
      </c>
      <c r="L2028" s="2">
        <f>$C$2*시뮬레이션!F2028*시뮬레이션!D2028</f>
        <v>75377946.016168833</v>
      </c>
    </row>
    <row r="2029" spans="2:12" x14ac:dyDescent="0.3">
      <c r="B2029" s="1">
        <v>43301</v>
      </c>
      <c r="C2029" s="46">
        <f>VLOOKUP(시뮬레이션!B2029,시뮬레이션!$K:$Q,6,0)</f>
        <v>332.83694869555632</v>
      </c>
      <c r="D2029" s="46">
        <f>VLOOKUP(시뮬레이션!B2029,시뮬레이션!$K:$Q,7,0)</f>
        <v>59.148518198949418</v>
      </c>
      <c r="F2029" s="5">
        <f t="shared" si="103"/>
        <v>43301</v>
      </c>
      <c r="G2029" s="7">
        <f>C2029*시뮬레이션!D2029*시뮬레이션!F2029</f>
        <v>69591604.501425102</v>
      </c>
      <c r="H2029" s="2">
        <f>D2029*시뮬레이션!E2029*시뮬레이션!D2029</f>
        <v>5527249.803371192</v>
      </c>
      <c r="J2029" s="5">
        <f t="shared" si="104"/>
        <v>43301</v>
      </c>
      <c r="K2029" s="2">
        <f t="shared" si="105"/>
        <v>75118854.304796293</v>
      </c>
      <c r="L2029" s="2">
        <f>$C$2*시뮬레이션!F2029*시뮬레이션!D2029</f>
        <v>75060433.74732025</v>
      </c>
    </row>
    <row r="2030" spans="2:12" x14ac:dyDescent="0.3">
      <c r="B2030" s="1">
        <v>43302</v>
      </c>
      <c r="C2030" s="46">
        <f>VLOOKUP(시뮬레이션!B2030,시뮬레이션!$K:$Q,6,0)</f>
        <v>332.83694869555632</v>
      </c>
      <c r="D2030" s="46">
        <f>VLOOKUP(시뮬레이션!B2030,시뮬레이션!$K:$Q,7,0)</f>
        <v>59.148518198949418</v>
      </c>
      <c r="F2030" s="5">
        <f t="shared" si="103"/>
        <v>43302</v>
      </c>
      <c r="G2030" s="7">
        <f>C2030*시뮬레이션!D2030*시뮬레이션!F2030</f>
        <v>69591604.501425102</v>
      </c>
      <c r="H2030" s="2">
        <f>D2030*시뮬레이션!E2030*시뮬레이션!D2030</f>
        <v>5527249.803371192</v>
      </c>
      <c r="J2030" s="5">
        <f t="shared" si="104"/>
        <v>43302</v>
      </c>
      <c r="K2030" s="2">
        <f t="shared" si="105"/>
        <v>75118854.304796293</v>
      </c>
      <c r="L2030" s="2">
        <f>$C$2*시뮬레이션!F2030*시뮬레이션!D2030</f>
        <v>75060433.74732025</v>
      </c>
    </row>
    <row r="2031" spans="2:12" x14ac:dyDescent="0.3">
      <c r="B2031" s="1">
        <v>43303</v>
      </c>
      <c r="C2031" s="46">
        <f>VLOOKUP(시뮬레이션!B2031,시뮬레이션!$K:$Q,6,0)</f>
        <v>332.83694869555632</v>
      </c>
      <c r="D2031" s="46">
        <f>VLOOKUP(시뮬레이션!B2031,시뮬레이션!$K:$Q,7,0)</f>
        <v>59.148518198949418</v>
      </c>
      <c r="F2031" s="5">
        <f t="shared" si="103"/>
        <v>43303</v>
      </c>
      <c r="G2031" s="7">
        <f>C2031*시뮬레이션!D2031*시뮬레이션!F2031</f>
        <v>69591604.501425102</v>
      </c>
      <c r="H2031" s="2">
        <f>D2031*시뮬레이션!E2031*시뮬레이션!D2031</f>
        <v>5527249.803371192</v>
      </c>
      <c r="J2031" s="5">
        <f t="shared" si="104"/>
        <v>43303</v>
      </c>
      <c r="K2031" s="2">
        <f t="shared" si="105"/>
        <v>75118854.304796293</v>
      </c>
      <c r="L2031" s="2">
        <f>$C$2*시뮬레이션!F2031*시뮬레이션!D2031</f>
        <v>75060433.74732025</v>
      </c>
    </row>
    <row r="2032" spans="2:12" x14ac:dyDescent="0.3">
      <c r="B2032" s="1">
        <v>43304</v>
      </c>
      <c r="C2032" s="46">
        <f>VLOOKUP(시뮬레이션!B2032,시뮬레이션!$K:$Q,6,0)</f>
        <v>332.83694869555632</v>
      </c>
      <c r="D2032" s="46">
        <f>VLOOKUP(시뮬레이션!B2032,시뮬레이션!$K:$Q,7,0)</f>
        <v>59.148518198949418</v>
      </c>
      <c r="F2032" s="5">
        <f t="shared" si="103"/>
        <v>43304</v>
      </c>
      <c r="G2032" s="7">
        <f>C2032*시뮬레이션!D2032*시뮬레이션!F2032</f>
        <v>69538426.975713536</v>
      </c>
      <c r="H2032" s="2">
        <f>D2032*시뮬레이션!E2032*시뮬레이션!D2032</f>
        <v>5561438.1370835286</v>
      </c>
      <c r="J2032" s="5">
        <f t="shared" si="104"/>
        <v>43304</v>
      </c>
      <c r="K2032" s="2">
        <f t="shared" si="105"/>
        <v>75099865.112797067</v>
      </c>
      <c r="L2032" s="2">
        <f>$C$2*시뮬레이션!F2032*시뮬레이션!D2032</f>
        <v>75003077.286377639</v>
      </c>
    </row>
    <row r="2033" spans="2:12" x14ac:dyDescent="0.3">
      <c r="B2033" s="1">
        <v>43305</v>
      </c>
      <c r="C2033" s="46">
        <f>VLOOKUP(시뮬레이션!B2033,시뮬레이션!$K:$Q,6,0)</f>
        <v>332.83694869555632</v>
      </c>
      <c r="D2033" s="46">
        <f>VLOOKUP(시뮬레이션!B2033,시뮬레이션!$K:$Q,7,0)</f>
        <v>59.148518198949418</v>
      </c>
      <c r="F2033" s="5">
        <f t="shared" si="103"/>
        <v>43305</v>
      </c>
      <c r="G2033" s="7">
        <f>C2033*시뮬레이션!D2033*시뮬레이션!F2033</f>
        <v>69012576.049866229</v>
      </c>
      <c r="H2033" s="2">
        <f>D2033*시뮬레이션!E2033*시뮬레이션!D2033</f>
        <v>5533307.1315872073</v>
      </c>
      <c r="J2033" s="5">
        <f t="shared" si="104"/>
        <v>43305</v>
      </c>
      <c r="K2033" s="2">
        <f t="shared" si="105"/>
        <v>74545883.181453437</v>
      </c>
      <c r="L2033" s="2">
        <f>$C$2*시뮬레이션!F2033*시뮬레이션!D2033</f>
        <v>74435902.56949465</v>
      </c>
    </row>
    <row r="2034" spans="2:12" x14ac:dyDescent="0.3">
      <c r="B2034" s="1">
        <v>43306</v>
      </c>
      <c r="C2034" s="46">
        <f>VLOOKUP(시뮬레이션!B2034,시뮬레이션!$K:$Q,6,0)</f>
        <v>332.83694869555632</v>
      </c>
      <c r="D2034" s="46">
        <f>VLOOKUP(시뮬레이션!B2034,시뮬레이션!$K:$Q,7,0)</f>
        <v>59.148518198949418</v>
      </c>
      <c r="F2034" s="5">
        <f t="shared" si="103"/>
        <v>43306</v>
      </c>
      <c r="G2034" s="7">
        <f>C2034*시뮬레이션!D2034*시뮬레이션!F2034</f>
        <v>68736245.994880021</v>
      </c>
      <c r="H2034" s="2">
        <f>D2034*시뮬레이션!E2034*시뮬레이션!D2034</f>
        <v>5583007.548292907</v>
      </c>
      <c r="J2034" s="5">
        <f t="shared" si="104"/>
        <v>43306</v>
      </c>
      <c r="K2034" s="2">
        <f t="shared" si="105"/>
        <v>74319253.543172926</v>
      </c>
      <c r="L2034" s="2">
        <f>$C$2*시뮬레이션!F2034*시뮬레이션!D2034</f>
        <v>74137857.22432287</v>
      </c>
    </row>
    <row r="2035" spans="2:12" x14ac:dyDescent="0.3">
      <c r="B2035" s="1">
        <v>43307</v>
      </c>
      <c r="C2035" s="46">
        <f>VLOOKUP(시뮬레이션!B2035,시뮬레이션!$K:$Q,6,0)</f>
        <v>332.83694869555632</v>
      </c>
      <c r="D2035" s="46">
        <f>VLOOKUP(시뮬레이션!B2035,시뮬레이션!$K:$Q,7,0)</f>
        <v>59.148518198949418</v>
      </c>
      <c r="F2035" s="5">
        <f t="shared" si="103"/>
        <v>43307</v>
      </c>
      <c r="G2035" s="7">
        <f>C2035*시뮬레이션!D2035*시뮬레이션!F2035</f>
        <v>69649056.652068779</v>
      </c>
      <c r="H2035" s="2">
        <f>D2035*시뮬레이션!E2035*시뮬레이션!D2035</f>
        <v>5584116.7263518758</v>
      </c>
      <c r="J2035" s="5">
        <f t="shared" si="104"/>
        <v>43307</v>
      </c>
      <c r="K2035" s="2">
        <f t="shared" si="105"/>
        <v>75233173.378420651</v>
      </c>
      <c r="L2035" s="2">
        <f>$C$2*시뮬레이션!F2035*시뮬레이션!D2035</f>
        <v>75122400.752937183</v>
      </c>
    </row>
    <row r="2036" spans="2:12" x14ac:dyDescent="0.3">
      <c r="B2036" s="1">
        <v>43308</v>
      </c>
      <c r="C2036" s="46">
        <f>VLOOKUP(시뮬레이션!B2036,시뮬레이션!$K:$Q,6,0)</f>
        <v>332.83694869555632</v>
      </c>
      <c r="D2036" s="46">
        <f>VLOOKUP(시뮬레이션!B2036,시뮬레이션!$K:$Q,7,0)</f>
        <v>59.148518198949418</v>
      </c>
      <c r="F2036" s="5">
        <f t="shared" si="103"/>
        <v>43308</v>
      </c>
      <c r="G2036" s="7">
        <f>C2036*시뮬레이션!D2036*시뮬레이션!F2036</f>
        <v>69259280.121630549</v>
      </c>
      <c r="H2036" s="2">
        <f>D2036*시뮬레이션!E2036*시뮬레이션!D2036</f>
        <v>5516666.1422859877</v>
      </c>
      <c r="J2036" s="5">
        <f t="shared" si="104"/>
        <v>43308</v>
      </c>
      <c r="K2036" s="2">
        <f t="shared" si="105"/>
        <v>74775946.263916537</v>
      </c>
      <c r="L2036" s="2">
        <f>$C$2*시뮬레이션!F2036*시뮬레이션!D2036</f>
        <v>74701993.785044655</v>
      </c>
    </row>
    <row r="2037" spans="2:12" x14ac:dyDescent="0.3">
      <c r="B2037" s="1">
        <v>43309</v>
      </c>
      <c r="C2037" s="46">
        <f>VLOOKUP(시뮬레이션!B2037,시뮬레이션!$K:$Q,6,0)</f>
        <v>332.83694869555632</v>
      </c>
      <c r="D2037" s="46">
        <f>VLOOKUP(시뮬레이션!B2037,시뮬레이션!$K:$Q,7,0)</f>
        <v>59.148518198949418</v>
      </c>
      <c r="F2037" s="5">
        <f t="shared" si="103"/>
        <v>43309</v>
      </c>
      <c r="G2037" s="7">
        <f>C2037*시뮬레이션!D2037*시뮬레이션!F2037</f>
        <v>69259280.121630549</v>
      </c>
      <c r="H2037" s="2">
        <f>D2037*시뮬레이션!E2037*시뮬레이션!D2037</f>
        <v>5516666.1422859877</v>
      </c>
      <c r="J2037" s="5">
        <f t="shared" si="104"/>
        <v>43309</v>
      </c>
      <c r="K2037" s="2">
        <f t="shared" si="105"/>
        <v>74775946.263916537</v>
      </c>
      <c r="L2037" s="2">
        <f>$C$2*시뮬레이션!F2037*시뮬레이션!D2037</f>
        <v>74701993.785044655</v>
      </c>
    </row>
    <row r="2038" spans="2:12" x14ac:dyDescent="0.3">
      <c r="B2038" s="1">
        <v>43310</v>
      </c>
      <c r="C2038" s="46">
        <f>VLOOKUP(시뮬레이션!B2038,시뮬레이션!$K:$Q,6,0)</f>
        <v>332.83694869555632</v>
      </c>
      <c r="D2038" s="46">
        <f>VLOOKUP(시뮬레이션!B2038,시뮬레이션!$K:$Q,7,0)</f>
        <v>59.148518198949418</v>
      </c>
      <c r="F2038" s="5">
        <f t="shared" si="103"/>
        <v>43310</v>
      </c>
      <c r="G2038" s="7">
        <f>C2038*시뮬레이션!D2038*시뮬레이션!F2038</f>
        <v>69259280.121630549</v>
      </c>
      <c r="H2038" s="2">
        <f>D2038*시뮬레이션!E2038*시뮬레이션!D2038</f>
        <v>5516666.1422859877</v>
      </c>
      <c r="J2038" s="5">
        <f t="shared" si="104"/>
        <v>43310</v>
      </c>
      <c r="K2038" s="2">
        <f t="shared" si="105"/>
        <v>74775946.263916537</v>
      </c>
      <c r="L2038" s="2">
        <f>$C$2*시뮬레이션!F2038*시뮬레이션!D2038</f>
        <v>74701993.785044655</v>
      </c>
    </row>
    <row r="2039" spans="2:12" x14ac:dyDescent="0.3">
      <c r="B2039" s="1">
        <v>43311</v>
      </c>
      <c r="C2039" s="46">
        <f>VLOOKUP(시뮬레이션!B2039,시뮬레이션!$K:$Q,6,0)</f>
        <v>332.83694869555632</v>
      </c>
      <c r="D2039" s="46">
        <f>VLOOKUP(시뮬레이션!B2039,시뮬레이션!$K:$Q,7,0)</f>
        <v>59.148518198949418</v>
      </c>
      <c r="F2039" s="5">
        <f t="shared" si="103"/>
        <v>43311</v>
      </c>
      <c r="G2039" s="7">
        <f>C2039*시뮬레이션!D2039*시뮬레이션!F2039</f>
        <v>68719950.131453425</v>
      </c>
      <c r="H2039" s="2">
        <f>D2039*시뮬레이션!E2039*시뮬레이션!D2039</f>
        <v>5522927.2859447254</v>
      </c>
      <c r="J2039" s="5">
        <f t="shared" si="104"/>
        <v>43311</v>
      </c>
      <c r="K2039" s="2">
        <f t="shared" si="105"/>
        <v>74242877.417398155</v>
      </c>
      <c r="L2039" s="2">
        <f>$C$2*시뮬레이션!F2039*시뮬레이션!D2039</f>
        <v>74120280.756789893</v>
      </c>
    </row>
    <row r="2040" spans="2:12" x14ac:dyDescent="0.3">
      <c r="B2040" s="1">
        <v>43312</v>
      </c>
      <c r="C2040" s="46">
        <f>VLOOKUP(시뮬레이션!B2040,시뮬레이션!$K:$Q,6,0)</f>
        <v>332.83694869555632</v>
      </c>
      <c r="D2040" s="46">
        <f>VLOOKUP(시뮬레이션!B2040,시뮬레이션!$K:$Q,7,0)</f>
        <v>59.148518198949418</v>
      </c>
      <c r="F2040" s="5">
        <f t="shared" si="103"/>
        <v>43312</v>
      </c>
      <c r="G2040" s="7">
        <f>C2040*시뮬레이션!D2040*시뮬레이션!F2040</f>
        <v>69069940.83081086</v>
      </c>
      <c r="H2040" s="2">
        <f>D2040*시뮬레이션!E2040*시뮬레이션!D2040</f>
        <v>5506162.3545279801</v>
      </c>
      <c r="J2040" s="5">
        <f t="shared" si="104"/>
        <v>43312</v>
      </c>
      <c r="K2040" s="2">
        <f t="shared" si="105"/>
        <v>74576103.18533884</v>
      </c>
      <c r="L2040" s="2">
        <f>$C$2*시뮬레이션!F2040*시뮬레이션!D2040</f>
        <v>74497775.339498609</v>
      </c>
    </row>
    <row r="2041" spans="2:12" x14ac:dyDescent="0.3">
      <c r="B2041" s="1">
        <v>43313</v>
      </c>
      <c r="C2041" s="46">
        <f>VLOOKUP(시뮬레이션!B2041,시뮬레이션!$K:$Q,6,0)</f>
        <v>332.83694869555632</v>
      </c>
      <c r="D2041" s="46">
        <f>VLOOKUP(시뮬레이션!B2041,시뮬레이션!$K:$Q,7,0)</f>
        <v>59.148518198949418</v>
      </c>
      <c r="F2041" s="5">
        <f t="shared" si="103"/>
        <v>43313</v>
      </c>
      <c r="G2041" s="7">
        <f>C2041*시뮬레이션!D2041*시뮬레이션!F2041</f>
        <v>69089627.969907716</v>
      </c>
      <c r="H2041" s="2">
        <f>D2041*시뮬레이션!E2041*시뮬레이션!D2041</f>
        <v>5480374.3975271014</v>
      </c>
      <c r="J2041" s="5">
        <f t="shared" si="104"/>
        <v>43313</v>
      </c>
      <c r="K2041" s="2">
        <f t="shared" si="105"/>
        <v>74570002.367434815</v>
      </c>
      <c r="L2041" s="2">
        <f>$C$2*시뮬레이션!F2041*시뮬레이션!D2041</f>
        <v>74519009.584784985</v>
      </c>
    </row>
    <row r="2042" spans="2:12" x14ac:dyDescent="0.3">
      <c r="B2042" s="1">
        <v>43314</v>
      </c>
      <c r="C2042" s="46">
        <f>VLOOKUP(시뮬레이션!B2042,시뮬레이션!$K:$Q,6,0)</f>
        <v>332.83694869555632</v>
      </c>
      <c r="D2042" s="46">
        <f>VLOOKUP(시뮬레이션!B2042,시뮬레이션!$K:$Q,7,0)</f>
        <v>59.148518198949418</v>
      </c>
      <c r="F2042" s="5">
        <f t="shared" si="103"/>
        <v>43314</v>
      </c>
      <c r="G2042" s="7">
        <f>C2042*시뮬레이션!D2042*시뮬레이션!F2042</f>
        <v>70107778.026570633</v>
      </c>
      <c r="H2042" s="2">
        <f>D2042*시뮬레이션!E2042*시뮬레이션!D2042</f>
        <v>5546181.4175589178</v>
      </c>
      <c r="J2042" s="5">
        <f t="shared" si="104"/>
        <v>43314</v>
      </c>
      <c r="K2042" s="2">
        <f t="shared" si="105"/>
        <v>75653959.444129556</v>
      </c>
      <c r="L2042" s="2">
        <f>$C$2*시뮬레이션!F2042*시뮬레이션!D2042</f>
        <v>75617170.568721086</v>
      </c>
    </row>
    <row r="2043" spans="2:12" x14ac:dyDescent="0.3">
      <c r="B2043" s="1">
        <v>43315</v>
      </c>
      <c r="C2043" s="46">
        <f>VLOOKUP(시뮬레이션!B2043,시뮬레이션!$K:$Q,6,0)</f>
        <v>332.83694869555632</v>
      </c>
      <c r="D2043" s="46">
        <f>VLOOKUP(시뮬레이션!B2043,시뮬레이션!$K:$Q,7,0)</f>
        <v>59.148518198949418</v>
      </c>
      <c r="F2043" s="5">
        <f t="shared" si="103"/>
        <v>43315</v>
      </c>
      <c r="G2043" s="7">
        <f>C2043*시뮬레이션!D2043*시뮬레이션!F2043</f>
        <v>70353772.157123402</v>
      </c>
      <c r="H2043" s="2">
        <f>D2043*시뮬레이션!E2043*시뮬레이션!D2043</f>
        <v>5574172.202805412</v>
      </c>
      <c r="J2043" s="5">
        <f t="shared" si="104"/>
        <v>43315</v>
      </c>
      <c r="K2043" s="2">
        <f t="shared" si="105"/>
        <v>75927944.359928817</v>
      </c>
      <c r="L2043" s="2">
        <f>$C$2*시뮬레이션!F2043*시뮬레이션!D2043</f>
        <v>75882496.052604809</v>
      </c>
    </row>
    <row r="2044" spans="2:12" x14ac:dyDescent="0.3">
      <c r="B2044" s="1">
        <v>43316</v>
      </c>
      <c r="C2044" s="46">
        <f>VLOOKUP(시뮬레이션!B2044,시뮬레이션!$K:$Q,6,0)</f>
        <v>332.83694869555632</v>
      </c>
      <c r="D2044" s="46">
        <f>VLOOKUP(시뮬레이션!B2044,시뮬레이션!$K:$Q,7,0)</f>
        <v>59.148518198949418</v>
      </c>
      <c r="F2044" s="5">
        <f t="shared" si="103"/>
        <v>43316</v>
      </c>
      <c r="G2044" s="7">
        <f>C2044*시뮬레이션!D2044*시뮬레이션!F2044</f>
        <v>70353772.157123402</v>
      </c>
      <c r="H2044" s="2">
        <f>D2044*시뮬레이션!E2044*시뮬레이션!D2044</f>
        <v>5574172.202805412</v>
      </c>
      <c r="J2044" s="5">
        <f t="shared" si="104"/>
        <v>43316</v>
      </c>
      <c r="K2044" s="2">
        <f t="shared" si="105"/>
        <v>75927944.359928817</v>
      </c>
      <c r="L2044" s="2">
        <f>$C$2*시뮬레이션!F2044*시뮬레이션!D2044</f>
        <v>75882496.052604809</v>
      </c>
    </row>
    <row r="2045" spans="2:12" x14ac:dyDescent="0.3">
      <c r="B2045" s="1">
        <v>43317</v>
      </c>
      <c r="C2045" s="46">
        <f>VLOOKUP(시뮬레이션!B2045,시뮬레이션!$K:$Q,6,0)</f>
        <v>332.83694869555632</v>
      </c>
      <c r="D2045" s="46">
        <f>VLOOKUP(시뮬레이션!B2045,시뮬레이션!$K:$Q,7,0)</f>
        <v>59.148518198949418</v>
      </c>
      <c r="F2045" s="5">
        <f t="shared" si="103"/>
        <v>43317</v>
      </c>
      <c r="G2045" s="7">
        <f>C2045*시뮬레이션!D2045*시뮬레이션!F2045</f>
        <v>70353772.157123402</v>
      </c>
      <c r="H2045" s="2">
        <f>D2045*시뮬레이션!E2045*시뮬레이션!D2045</f>
        <v>5574172.202805412</v>
      </c>
      <c r="J2045" s="5">
        <f t="shared" si="104"/>
        <v>43317</v>
      </c>
      <c r="K2045" s="2">
        <f t="shared" si="105"/>
        <v>75927944.359928817</v>
      </c>
      <c r="L2045" s="2">
        <f>$C$2*시뮬레이션!F2045*시뮬레이션!D2045</f>
        <v>75882496.052604809</v>
      </c>
    </row>
    <row r="2046" spans="2:12" x14ac:dyDescent="0.3">
      <c r="B2046" s="1">
        <v>43318</v>
      </c>
      <c r="C2046" s="46">
        <f>VLOOKUP(시뮬레이션!B2046,시뮬레이션!$K:$Q,6,0)</f>
        <v>332.83694869555632</v>
      </c>
      <c r="D2046" s="46">
        <f>VLOOKUP(시뮬레이션!B2046,시뮬레이션!$K:$Q,7,0)</f>
        <v>59.148518198949418</v>
      </c>
      <c r="F2046" s="5">
        <f t="shared" si="103"/>
        <v>43318</v>
      </c>
      <c r="G2046" s="7">
        <f>C2046*시뮬레이션!D2046*시뮬레이션!F2046</f>
        <v>70542545.125874892</v>
      </c>
      <c r="H2046" s="2">
        <f>D2046*시뮬레이션!E2046*시뮬레이션!D2046</f>
        <v>5559518.9615642093</v>
      </c>
      <c r="J2046" s="5">
        <f t="shared" si="104"/>
        <v>43318</v>
      </c>
      <c r="K2046" s="2">
        <f t="shared" si="105"/>
        <v>76102064.087439105</v>
      </c>
      <c r="L2046" s="2">
        <f>$C$2*시뮬레이션!F2046*시뮬레이션!D2046</f>
        <v>76086103.671882585</v>
      </c>
    </row>
    <row r="2047" spans="2:12" x14ac:dyDescent="0.3">
      <c r="B2047" s="1">
        <v>43319</v>
      </c>
      <c r="C2047" s="46">
        <f>VLOOKUP(시뮬레이션!B2047,시뮬레이션!$K:$Q,6,0)</f>
        <v>332.83694869555632</v>
      </c>
      <c r="D2047" s="46">
        <f>VLOOKUP(시뮬레이션!B2047,시뮬레이션!$K:$Q,7,0)</f>
        <v>59.148518198949418</v>
      </c>
      <c r="F2047" s="5">
        <f t="shared" si="103"/>
        <v>43319</v>
      </c>
      <c r="G2047" s="7">
        <f>C2047*시뮬레이션!D2047*시뮬레이션!F2047</f>
        <v>71094193.910778657</v>
      </c>
      <c r="H2047" s="2">
        <f>D2047*시뮬레이션!E2047*시뮬레이션!D2047</f>
        <v>5615393.7633442525</v>
      </c>
      <c r="J2047" s="5">
        <f t="shared" si="104"/>
        <v>43319</v>
      </c>
      <c r="K2047" s="2">
        <f t="shared" si="105"/>
        <v>76709587.674122915</v>
      </c>
      <c r="L2047" s="2">
        <f>$C$2*시뮬레이션!F2047*시뮬레이션!D2047</f>
        <v>76681103.562569275</v>
      </c>
    </row>
    <row r="2048" spans="2:12" x14ac:dyDescent="0.3">
      <c r="B2048" s="1">
        <v>43320</v>
      </c>
      <c r="C2048" s="46">
        <f>VLOOKUP(시뮬레이션!B2048,시뮬레이션!$K:$Q,6,0)</f>
        <v>332.83694869555632</v>
      </c>
      <c r="D2048" s="46">
        <f>VLOOKUP(시뮬레이션!B2048,시뮬레이션!$K:$Q,7,0)</f>
        <v>59.148518198949418</v>
      </c>
      <c r="F2048" s="5">
        <f t="shared" si="103"/>
        <v>43320</v>
      </c>
      <c r="G2048" s="7">
        <f>C2048*시뮬레이션!D2048*시뮬레이션!F2048</f>
        <v>71014648.709154487</v>
      </c>
      <c r="H2048" s="2">
        <f>D2048*시뮬레이션!E2048*시뮬레이션!D2048</f>
        <v>5602811.5077470839</v>
      </c>
      <c r="J2048" s="5">
        <f t="shared" si="104"/>
        <v>43320</v>
      </c>
      <c r="K2048" s="2">
        <f t="shared" si="105"/>
        <v>76617460.216901571</v>
      </c>
      <c r="L2048" s="2">
        <f>$C$2*시뮬레이션!F2048*시뮬레이션!D2048</f>
        <v>76595307.332130209</v>
      </c>
    </row>
    <row r="2049" spans="2:12" x14ac:dyDescent="0.3">
      <c r="B2049" s="1">
        <v>43321</v>
      </c>
      <c r="C2049" s="46">
        <f>VLOOKUP(시뮬레이션!B2049,시뮬레이션!$K:$Q,6,0)</f>
        <v>332.83694869555632</v>
      </c>
      <c r="D2049" s="46">
        <f>VLOOKUP(시뮬레이션!B2049,시뮬레이션!$K:$Q,7,0)</f>
        <v>59.148518198949418</v>
      </c>
      <c r="F2049" s="5">
        <f t="shared" si="103"/>
        <v>43321</v>
      </c>
      <c r="G2049" s="7">
        <f>C2049*시뮬레이션!D2049*시뮬레이션!F2049</f>
        <v>70134926.870801836</v>
      </c>
      <c r="H2049" s="2">
        <f>D2049*시뮬레이션!E2049*시뮬레이션!D2049</f>
        <v>5518084.9324316885</v>
      </c>
      <c r="J2049" s="5">
        <f t="shared" si="104"/>
        <v>43321</v>
      </c>
      <c r="K2049" s="2">
        <f t="shared" si="105"/>
        <v>75653011.803233519</v>
      </c>
      <c r="L2049" s="2">
        <f>$C$2*시뮬레이션!F2049*시뮬레이션!D2049</f>
        <v>75646452.894345433</v>
      </c>
    </row>
    <row r="2050" spans="2:12" x14ac:dyDescent="0.3">
      <c r="B2050" s="1">
        <v>43322</v>
      </c>
      <c r="C2050" s="46">
        <f>VLOOKUP(시뮬레이션!B2050,시뮬레이션!$K:$Q,6,0)</f>
        <v>332.83694869555632</v>
      </c>
      <c r="D2050" s="46">
        <f>VLOOKUP(시뮬레이션!B2050,시뮬레이션!$K:$Q,7,0)</f>
        <v>59.148518198949418</v>
      </c>
      <c r="F2050" s="5">
        <f t="shared" si="103"/>
        <v>43322</v>
      </c>
      <c r="G2050" s="7">
        <f>C2050*시뮬레이션!D2050*시뮬레이션!F2050</f>
        <v>69117305.192794964</v>
      </c>
      <c r="H2050" s="2">
        <f>D2050*시뮬레이션!E2050*시뮬레이션!D2050</f>
        <v>5461934.7415278628</v>
      </c>
      <c r="J2050" s="5">
        <f t="shared" si="104"/>
        <v>43322</v>
      </c>
      <c r="K2050" s="2">
        <f t="shared" si="105"/>
        <v>74579239.934322834</v>
      </c>
      <c r="L2050" s="2">
        <f>$C$2*시뮬레이션!F2050*시뮬레이션!D2050</f>
        <v>74548861.811497122</v>
      </c>
    </row>
    <row r="2051" spans="2:12" x14ac:dyDescent="0.3">
      <c r="B2051" s="1">
        <v>43323</v>
      </c>
      <c r="C2051" s="46">
        <f>VLOOKUP(시뮬레이션!B2051,시뮬레이션!$K:$Q,6,0)</f>
        <v>332.83694869555632</v>
      </c>
      <c r="D2051" s="46">
        <f>VLOOKUP(시뮬레이션!B2051,시뮬레이션!$K:$Q,7,0)</f>
        <v>59.148518198949418</v>
      </c>
      <c r="F2051" s="5">
        <f t="shared" si="103"/>
        <v>43323</v>
      </c>
      <c r="G2051" s="7">
        <f>C2051*시뮬레이션!D2051*시뮬레이션!F2051</f>
        <v>69117305.192794964</v>
      </c>
      <c r="H2051" s="2">
        <f>D2051*시뮬레이션!E2051*시뮬레이션!D2051</f>
        <v>5461934.7415278628</v>
      </c>
      <c r="J2051" s="5">
        <f t="shared" si="104"/>
        <v>43323</v>
      </c>
      <c r="K2051" s="2">
        <f t="shared" si="105"/>
        <v>74579239.934322834</v>
      </c>
      <c r="L2051" s="2">
        <f>$C$2*시뮬레이션!F2051*시뮬레이션!D2051</f>
        <v>74548861.811497122</v>
      </c>
    </row>
    <row r="2052" spans="2:12" x14ac:dyDescent="0.3">
      <c r="B2052" s="1">
        <v>43324</v>
      </c>
      <c r="C2052" s="46">
        <f>VLOOKUP(시뮬레이션!B2052,시뮬레이션!$K:$Q,6,0)</f>
        <v>332.83694869555632</v>
      </c>
      <c r="D2052" s="46">
        <f>VLOOKUP(시뮬레이션!B2052,시뮬레이션!$K:$Q,7,0)</f>
        <v>59.148518198949418</v>
      </c>
      <c r="F2052" s="5">
        <f t="shared" si="103"/>
        <v>43324</v>
      </c>
      <c r="G2052" s="7">
        <f>C2052*시뮬레이션!D2052*시뮬레이션!F2052</f>
        <v>69117305.192794964</v>
      </c>
      <c r="H2052" s="2">
        <f>D2052*시뮬레이션!E2052*시뮬레이션!D2052</f>
        <v>5461934.7415278628</v>
      </c>
      <c r="J2052" s="5">
        <f t="shared" si="104"/>
        <v>43324</v>
      </c>
      <c r="K2052" s="2">
        <f t="shared" si="105"/>
        <v>74579239.934322834</v>
      </c>
      <c r="L2052" s="2">
        <f>$C$2*시뮬레이션!F2052*시뮬레이션!D2052</f>
        <v>74548861.811497122</v>
      </c>
    </row>
    <row r="2053" spans="2:12" x14ac:dyDescent="0.3">
      <c r="B2053" s="1">
        <v>43325</v>
      </c>
      <c r="C2053" s="46">
        <f>VLOOKUP(시뮬레이션!B2053,시뮬레이션!$K:$Q,6,0)</f>
        <v>332.83694869555632</v>
      </c>
      <c r="D2053" s="46">
        <f>VLOOKUP(시뮬레이션!B2053,시뮬레이션!$K:$Q,7,0)</f>
        <v>59.148518198949418</v>
      </c>
      <c r="F2053" s="5">
        <f t="shared" si="103"/>
        <v>43325</v>
      </c>
      <c r="G2053" s="7">
        <f>C2053*시뮬레이션!D2053*시뮬레이션!F2053</f>
        <v>69534528.290114999</v>
      </c>
      <c r="H2053" s="2">
        <f>D2053*시뮬레이션!E2053*시뮬레이션!D2053</f>
        <v>5484061.8859263547</v>
      </c>
      <c r="J2053" s="5">
        <f t="shared" si="104"/>
        <v>43325</v>
      </c>
      <c r="K2053" s="2">
        <f t="shared" si="105"/>
        <v>75018590.17604135</v>
      </c>
      <c r="L2053" s="2">
        <f>$C$2*시뮬레이션!F2053*시뮬레이션!D2053</f>
        <v>74998872.224083602</v>
      </c>
    </row>
    <row r="2054" spans="2:12" x14ac:dyDescent="0.3">
      <c r="B2054" s="1">
        <v>43326</v>
      </c>
      <c r="C2054" s="46">
        <f>VLOOKUP(시뮬레이션!B2054,시뮬레이션!$K:$Q,6,0)</f>
        <v>332.83694869555632</v>
      </c>
      <c r="D2054" s="46">
        <f>VLOOKUP(시뮬레이션!B2054,시뮬레이션!$K:$Q,7,0)</f>
        <v>59.148518198949418</v>
      </c>
      <c r="F2054" s="5">
        <f t="shared" si="103"/>
        <v>43326</v>
      </c>
      <c r="G2054" s="7">
        <f>C2054*시뮬레이션!D2054*시뮬레이션!F2054</f>
        <v>69030777.571242586</v>
      </c>
      <c r="H2054" s="2">
        <f>D2054*시뮬레이션!E2054*시뮬레이션!D2054</f>
        <v>5443284.4315005792</v>
      </c>
      <c r="J2054" s="5">
        <f t="shared" si="104"/>
        <v>43326</v>
      </c>
      <c r="K2054" s="2">
        <f t="shared" si="105"/>
        <v>74474062.00274317</v>
      </c>
      <c r="L2054" s="2">
        <f>$C$2*시뮬레이션!F2054*시뮬레이션!D2054</f>
        <v>74455534.450368181</v>
      </c>
    </row>
    <row r="2055" spans="2:12" x14ac:dyDescent="0.3">
      <c r="B2055" s="1">
        <v>43327</v>
      </c>
      <c r="C2055" s="46">
        <f>VLOOKUP(시뮬레이션!B2055,시뮬레이션!$K:$Q,6,0)</f>
        <v>332.83694869555632</v>
      </c>
      <c r="D2055" s="46">
        <f>VLOOKUP(시뮬레이션!B2055,시뮬레이션!$K:$Q,7,0)</f>
        <v>59.148518198949418</v>
      </c>
      <c r="F2055" s="5">
        <f t="shared" si="103"/>
        <v>43327</v>
      </c>
      <c r="G2055" s="7">
        <f>C2055*시뮬레이션!D2055*시뮬레이션!F2055</f>
        <v>68073320.498592764</v>
      </c>
      <c r="H2055" s="2">
        <f>D2055*시뮬레이션!E2055*시뮬레이션!D2055</f>
        <v>5362615.4556239815</v>
      </c>
      <c r="J2055" s="5">
        <f t="shared" si="104"/>
        <v>43327</v>
      </c>
      <c r="K2055" s="2">
        <f t="shared" si="105"/>
        <v>73435935.954216748</v>
      </c>
      <c r="L2055" s="2">
        <f>$C$2*시뮬레이션!F2055*시뮬레이션!D2055</f>
        <v>73422835.985051692</v>
      </c>
    </row>
    <row r="2056" spans="2:12" x14ac:dyDescent="0.3">
      <c r="B2056" s="1">
        <v>43328</v>
      </c>
      <c r="C2056" s="46">
        <f>VLOOKUP(시뮬레이션!B2056,시뮬레이션!$K:$Q,6,0)</f>
        <v>332.83694869555632</v>
      </c>
      <c r="D2056" s="46">
        <f>VLOOKUP(시뮬레이션!B2056,시뮬레이션!$K:$Q,7,0)</f>
        <v>59.148518198949418</v>
      </c>
      <c r="F2056" s="5">
        <f t="shared" si="103"/>
        <v>43328</v>
      </c>
      <c r="G2056" s="7">
        <f>C2056*시뮬레이션!D2056*시뮬레이션!F2056</f>
        <v>68101468.519343942</v>
      </c>
      <c r="H2056" s="2">
        <f>D2056*시뮬레이션!E2056*시뮬레이션!D2056</f>
        <v>5377303.5801658882</v>
      </c>
      <c r="J2056" s="5">
        <f t="shared" si="104"/>
        <v>43328</v>
      </c>
      <c r="K2056" s="2">
        <f t="shared" si="105"/>
        <v>73478772.099509835</v>
      </c>
      <c r="L2056" s="2">
        <f>$C$2*시뮬레이션!F2056*시뮬레이션!D2056</f>
        <v>73453196.007095277</v>
      </c>
    </row>
    <row r="2057" spans="2:12" x14ac:dyDescent="0.3">
      <c r="B2057" s="1">
        <v>43329</v>
      </c>
      <c r="C2057" s="46">
        <f>VLOOKUP(시뮬레이션!B2057,시뮬레이션!$K:$Q,6,0)</f>
        <v>332.83694869555632</v>
      </c>
      <c r="D2057" s="46">
        <f>VLOOKUP(시뮬레이션!B2057,시뮬레이션!$K:$Q,7,0)</f>
        <v>59.148518198949418</v>
      </c>
      <c r="F2057" s="5">
        <f t="shared" si="103"/>
        <v>43329</v>
      </c>
      <c r="G2057" s="7">
        <f>C2057*시뮬레이션!D2057*시뮬레이션!F2057</f>
        <v>67291647.599190086</v>
      </c>
      <c r="H2057" s="2">
        <f>D2057*시뮬레이션!E2057*시뮬레이션!D2057</f>
        <v>5310924.2729899576</v>
      </c>
      <c r="J2057" s="5">
        <f t="shared" si="104"/>
        <v>43329</v>
      </c>
      <c r="K2057" s="2">
        <f t="shared" si="105"/>
        <v>72602571.872180045</v>
      </c>
      <c r="L2057" s="2">
        <f>$C$2*시뮬레이션!F2057*시뮬레이션!D2057</f>
        <v>72579735.624052107</v>
      </c>
    </row>
    <row r="2058" spans="2:12" x14ac:dyDescent="0.3">
      <c r="B2058" s="1">
        <v>43330</v>
      </c>
      <c r="C2058" s="46">
        <f>VLOOKUP(시뮬레이션!B2058,시뮬레이션!$K:$Q,6,0)</f>
        <v>332.83694869555632</v>
      </c>
      <c r="D2058" s="46">
        <f>VLOOKUP(시뮬레이션!B2058,시뮬레이션!$K:$Q,7,0)</f>
        <v>59.148518198949418</v>
      </c>
      <c r="F2058" s="5">
        <f t="shared" si="103"/>
        <v>43330</v>
      </c>
      <c r="G2058" s="7">
        <f>C2058*시뮬레이션!D2058*시뮬레이션!F2058</f>
        <v>67291647.599190086</v>
      </c>
      <c r="H2058" s="2">
        <f>D2058*시뮬레이션!E2058*시뮬레이션!D2058</f>
        <v>5310924.2729899576</v>
      </c>
      <c r="J2058" s="5">
        <f t="shared" si="104"/>
        <v>43330</v>
      </c>
      <c r="K2058" s="2">
        <f t="shared" si="105"/>
        <v>72602571.872180045</v>
      </c>
      <c r="L2058" s="2">
        <f>$C$2*시뮬레이션!F2058*시뮬레이션!D2058</f>
        <v>72579735.624052107</v>
      </c>
    </row>
    <row r="2059" spans="2:12" x14ac:dyDescent="0.3">
      <c r="B2059" s="1">
        <v>43331</v>
      </c>
      <c r="C2059" s="46">
        <f>VLOOKUP(시뮬레이션!B2059,시뮬레이션!$K:$Q,6,0)</f>
        <v>332.83694869555632</v>
      </c>
      <c r="D2059" s="46">
        <f>VLOOKUP(시뮬레이션!B2059,시뮬레이션!$K:$Q,7,0)</f>
        <v>59.148518198949418</v>
      </c>
      <c r="F2059" s="5">
        <f t="shared" si="103"/>
        <v>43331</v>
      </c>
      <c r="G2059" s="7">
        <f>C2059*시뮬레이션!D2059*시뮬레이션!F2059</f>
        <v>67291647.599190086</v>
      </c>
      <c r="H2059" s="2">
        <f>D2059*시뮬레이션!E2059*시뮬레이션!D2059</f>
        <v>5310924.2729899576</v>
      </c>
      <c r="J2059" s="5">
        <f t="shared" si="104"/>
        <v>43331</v>
      </c>
      <c r="K2059" s="2">
        <f t="shared" si="105"/>
        <v>72602571.872180045</v>
      </c>
      <c r="L2059" s="2">
        <f>$C$2*시뮬레이션!F2059*시뮬레이션!D2059</f>
        <v>72579735.624052107</v>
      </c>
    </row>
    <row r="2060" spans="2:12" x14ac:dyDescent="0.3">
      <c r="B2060" s="1">
        <v>43332</v>
      </c>
      <c r="C2060" s="46">
        <f>VLOOKUP(시뮬레이션!B2060,시뮬레이션!$K:$Q,6,0)</f>
        <v>332.83694869555632</v>
      </c>
      <c r="D2060" s="46">
        <f>VLOOKUP(시뮬레이션!B2060,시뮬레이션!$K:$Q,7,0)</f>
        <v>59.148518198949418</v>
      </c>
      <c r="F2060" s="5">
        <f t="shared" si="103"/>
        <v>43332</v>
      </c>
      <c r="G2060" s="7">
        <f>C2060*시뮬레이션!D2060*시뮬레이션!F2060</f>
        <v>67127152.256731868</v>
      </c>
      <c r="H2060" s="2">
        <f>D2060*시뮬레이션!E2060*시뮬레이션!D2060</f>
        <v>5294843.8265248863</v>
      </c>
      <c r="J2060" s="5">
        <f t="shared" si="104"/>
        <v>43332</v>
      </c>
      <c r="K2060" s="2">
        <f t="shared" si="105"/>
        <v>72421996.083256751</v>
      </c>
      <c r="L2060" s="2">
        <f>$C$2*시뮬레이션!F2060*시뮬레이션!D2060</f>
        <v>72402313.47891283</v>
      </c>
    </row>
    <row r="2061" spans="2:12" x14ac:dyDescent="0.3">
      <c r="B2061" s="1">
        <v>43333</v>
      </c>
      <c r="C2061" s="46">
        <f>VLOOKUP(시뮬레이션!B2061,시뮬레이션!$K:$Q,6,0)</f>
        <v>332.83694869555632</v>
      </c>
      <c r="D2061" s="46">
        <f>VLOOKUP(시뮬레이션!B2061,시뮬레이션!$K:$Q,7,0)</f>
        <v>59.148518198949418</v>
      </c>
      <c r="F2061" s="5">
        <f t="shared" si="103"/>
        <v>43333</v>
      </c>
      <c r="G2061" s="7">
        <f>C2061*시뮬레이션!D2061*시뮬레이션!F2061</f>
        <v>68155326.86303407</v>
      </c>
      <c r="H2061" s="2">
        <f>D2061*시뮬레이션!E2061*시뮬레이션!D2061</f>
        <v>5365945.1867062366</v>
      </c>
      <c r="J2061" s="5">
        <f t="shared" si="104"/>
        <v>43333</v>
      </c>
      <c r="K2061" s="2">
        <f t="shared" si="105"/>
        <v>73521272.0497403</v>
      </c>
      <c r="L2061" s="2">
        <f>$C$2*시뮬레이션!F2061*시뮬레이션!D2061</f>
        <v>73511286.787833199</v>
      </c>
    </row>
    <row r="2062" spans="2:12" x14ac:dyDescent="0.3">
      <c r="B2062" s="1">
        <v>43334</v>
      </c>
      <c r="C2062" s="46">
        <f>VLOOKUP(시뮬레이션!B2062,시뮬레이션!$K:$Q,6,0)</f>
        <v>332.83694869555632</v>
      </c>
      <c r="D2062" s="46">
        <f>VLOOKUP(시뮬레이션!B2062,시뮬레이션!$K:$Q,7,0)</f>
        <v>59.148518198949418</v>
      </c>
      <c r="F2062" s="5">
        <f t="shared" si="103"/>
        <v>43334</v>
      </c>
      <c r="G2062" s="7">
        <f>C2062*시뮬레이션!D2062*시뮬레이션!F2062</f>
        <v>68500000.824973032</v>
      </c>
      <c r="H2062" s="2">
        <f>D2062*시뮬레이션!E2062*시뮬레이션!D2062</f>
        <v>5367727.4831276489</v>
      </c>
      <c r="J2062" s="5">
        <f t="shared" si="104"/>
        <v>43334</v>
      </c>
      <c r="K2062" s="2">
        <f t="shared" si="105"/>
        <v>73867728.308100685</v>
      </c>
      <c r="L2062" s="2">
        <f>$C$2*시뮬레이션!F2062*시뮬레이션!D2062</f>
        <v>73883046.819375753</v>
      </c>
    </row>
    <row r="2063" spans="2:12" x14ac:dyDescent="0.3">
      <c r="B2063" s="1">
        <v>43335</v>
      </c>
      <c r="C2063" s="46">
        <f>VLOOKUP(시뮬레이션!B2063,시뮬레이션!$K:$Q,6,0)</f>
        <v>332.83694869555632</v>
      </c>
      <c r="D2063" s="46">
        <f>VLOOKUP(시뮬레이션!B2063,시뮬레이션!$K:$Q,7,0)</f>
        <v>59.148518198949418</v>
      </c>
      <c r="F2063" s="5">
        <f t="shared" si="103"/>
        <v>43335</v>
      </c>
      <c r="G2063" s="7">
        <f>C2063*시뮬레이션!D2063*시뮬레이션!F2063</f>
        <v>68725298.821218967</v>
      </c>
      <c r="H2063" s="2">
        <f>D2063*시뮬레이션!E2063*시뮬레이션!D2063</f>
        <v>5373291.1398813827</v>
      </c>
      <c r="J2063" s="5">
        <f t="shared" si="104"/>
        <v>43335</v>
      </c>
      <c r="K2063" s="2">
        <f t="shared" si="105"/>
        <v>74098589.961100355</v>
      </c>
      <c r="L2063" s="2">
        <f>$C$2*시뮬레이션!F2063*시뮬레이션!D2063</f>
        <v>74126049.771265939</v>
      </c>
    </row>
    <row r="2064" spans="2:12" x14ac:dyDescent="0.3">
      <c r="B2064" s="1">
        <v>43336</v>
      </c>
      <c r="C2064" s="46">
        <f>VLOOKUP(시뮬레이션!B2064,시뮬레이션!$K:$Q,6,0)</f>
        <v>332.83694869555632</v>
      </c>
      <c r="D2064" s="46">
        <f>VLOOKUP(시뮬레이션!B2064,시뮬레이션!$K:$Q,7,0)</f>
        <v>59.148518198949418</v>
      </c>
      <c r="F2064" s="5">
        <f t="shared" si="103"/>
        <v>43336</v>
      </c>
      <c r="G2064" s="7">
        <f>C2064*시뮬레이션!D2064*시뮬레이션!F2064</f>
        <v>69572641.11627318</v>
      </c>
      <c r="H2064" s="2">
        <f>D2064*시뮬레이션!E2064*시뮬레이션!D2064</f>
        <v>5446473.6946485862</v>
      </c>
      <c r="J2064" s="5">
        <f t="shared" si="104"/>
        <v>43336</v>
      </c>
      <c r="K2064" s="2">
        <f t="shared" si="105"/>
        <v>75019114.810921758</v>
      </c>
      <c r="L2064" s="2">
        <f>$C$2*시뮬레이션!F2064*시뮬레이션!D2064</f>
        <v>75039980.131901875</v>
      </c>
    </row>
    <row r="2065" spans="2:12" x14ac:dyDescent="0.3">
      <c r="B2065" s="1">
        <v>43337</v>
      </c>
      <c r="C2065" s="46">
        <f>VLOOKUP(시뮬레이션!B2065,시뮬레이션!$K:$Q,6,0)</f>
        <v>332.83694869555632</v>
      </c>
      <c r="D2065" s="46">
        <f>VLOOKUP(시뮬레이션!B2065,시뮬레이션!$K:$Q,7,0)</f>
        <v>59.148518198949418</v>
      </c>
      <c r="F2065" s="5">
        <f t="shared" si="103"/>
        <v>43337</v>
      </c>
      <c r="G2065" s="7">
        <f>C2065*시뮬레이션!D2065*시뮬레이션!F2065</f>
        <v>69572641.11627318</v>
      </c>
      <c r="H2065" s="2">
        <f>D2065*시뮬레이션!E2065*시뮬레이션!D2065</f>
        <v>5446473.6946485862</v>
      </c>
      <c r="J2065" s="5">
        <f t="shared" si="104"/>
        <v>43337</v>
      </c>
      <c r="K2065" s="2">
        <f t="shared" si="105"/>
        <v>75019114.810921758</v>
      </c>
      <c r="L2065" s="2">
        <f>$C$2*시뮬레이션!F2065*시뮬레이션!D2065</f>
        <v>75039980.131901875</v>
      </c>
    </row>
    <row r="2066" spans="2:12" x14ac:dyDescent="0.3">
      <c r="B2066" s="1">
        <v>43338</v>
      </c>
      <c r="C2066" s="46">
        <f>VLOOKUP(시뮬레이션!B2066,시뮬레이션!$K:$Q,6,0)</f>
        <v>332.83694869555632</v>
      </c>
      <c r="D2066" s="46">
        <f>VLOOKUP(시뮬레이션!B2066,시뮬레이션!$K:$Q,7,0)</f>
        <v>59.148518198949418</v>
      </c>
      <c r="F2066" s="5">
        <f t="shared" si="103"/>
        <v>43338</v>
      </c>
      <c r="G2066" s="7">
        <f>C2066*시뮬레이션!D2066*시뮬레이션!F2066</f>
        <v>69572641.11627318</v>
      </c>
      <c r="H2066" s="2">
        <f>D2066*시뮬레이션!E2066*시뮬레이션!D2066</f>
        <v>5446473.6946485862</v>
      </c>
      <c r="J2066" s="5">
        <f t="shared" si="104"/>
        <v>43338</v>
      </c>
      <c r="K2066" s="2">
        <f t="shared" si="105"/>
        <v>75019114.810921758</v>
      </c>
      <c r="L2066" s="2">
        <f>$C$2*시뮬레이션!F2066*시뮬레이션!D2066</f>
        <v>75039980.131901875</v>
      </c>
    </row>
    <row r="2067" spans="2:12" x14ac:dyDescent="0.3">
      <c r="B2067" s="1">
        <v>43339</v>
      </c>
      <c r="C2067" s="46">
        <f>VLOOKUP(시뮬레이션!B2067,시뮬레이션!$K:$Q,6,0)</f>
        <v>332.83694869555632</v>
      </c>
      <c r="D2067" s="46">
        <f>VLOOKUP(시뮬레이션!B2067,시뮬레이션!$K:$Q,7,0)</f>
        <v>59.148518198949418</v>
      </c>
      <c r="F2067" s="5">
        <f t="shared" si="103"/>
        <v>43339</v>
      </c>
      <c r="G2067" s="7">
        <f>C2067*시뮬레이션!D2067*시뮬레이션!F2067</f>
        <v>70356672.831131279</v>
      </c>
      <c r="H2067" s="2">
        <f>D2067*시뮬레이션!E2067*시뮬레이션!D2067</f>
        <v>5522990.811822948</v>
      </c>
      <c r="J2067" s="5">
        <f t="shared" si="104"/>
        <v>43339</v>
      </c>
      <c r="K2067" s="2">
        <f t="shared" si="105"/>
        <v>75879663.64295423</v>
      </c>
      <c r="L2067" s="2">
        <f>$C$2*시뮬레이션!F2067*시뮬레이션!D2067</f>
        <v>75885624.674954459</v>
      </c>
    </row>
    <row r="2068" spans="2:12" x14ac:dyDescent="0.3">
      <c r="B2068" s="1">
        <v>43340</v>
      </c>
      <c r="C2068" s="46">
        <f>VLOOKUP(시뮬레이션!B2068,시뮬레이션!$K:$Q,6,0)</f>
        <v>332.83694869555632</v>
      </c>
      <c r="D2068" s="46">
        <f>VLOOKUP(시뮬레이션!B2068,시뮬레이션!$K:$Q,7,0)</f>
        <v>59.148518198949418</v>
      </c>
      <c r="F2068" s="5">
        <f t="shared" si="103"/>
        <v>43340</v>
      </c>
      <c r="G2068" s="7">
        <f>C2068*시뮬레이션!D2068*시뮬레이션!F2068</f>
        <v>70376866.714482531</v>
      </c>
      <c r="H2068" s="2">
        <f>D2068*시뮬레이션!E2068*시뮬레이션!D2068</f>
        <v>5523642.9355112789</v>
      </c>
      <c r="J2068" s="5">
        <f t="shared" si="104"/>
        <v>43340</v>
      </c>
      <c r="K2068" s="2">
        <f t="shared" si="105"/>
        <v>75900509.649993807</v>
      </c>
      <c r="L2068" s="2">
        <f>$C$2*시뮬레이션!F2068*시뮬레이션!D2068</f>
        <v>75907405.486795887</v>
      </c>
    </row>
    <row r="2069" spans="2:12" x14ac:dyDescent="0.3">
      <c r="B2069" s="1">
        <v>43341</v>
      </c>
      <c r="C2069" s="46">
        <f>VLOOKUP(시뮬레이션!B2069,시뮬레이션!$K:$Q,6,0)</f>
        <v>332.83694869555632</v>
      </c>
      <c r="D2069" s="46">
        <f>VLOOKUP(시뮬레이션!B2069,시뮬레이션!$K:$Q,7,0)</f>
        <v>59.148518198949418</v>
      </c>
      <c r="F2069" s="5">
        <f t="shared" si="103"/>
        <v>43341</v>
      </c>
      <c r="G2069" s="7">
        <f>C2069*시뮬레이션!D2069*시뮬레이션!F2069</f>
        <v>70580654.457245111</v>
      </c>
      <c r="H2069" s="2">
        <f>D2069*시뮬레이션!E2069*시뮬레이션!D2069</f>
        <v>5538628.9385526227</v>
      </c>
      <c r="J2069" s="5">
        <f t="shared" si="104"/>
        <v>43341</v>
      </c>
      <c r="K2069" s="2">
        <f t="shared" si="105"/>
        <v>76119283.395797729</v>
      </c>
      <c r="L2069" s="2">
        <f>$C$2*시뮬레이션!F2069*시뮬레이션!D2069</f>
        <v>76127207.810276315</v>
      </c>
    </row>
    <row r="2070" spans="2:12" x14ac:dyDescent="0.3">
      <c r="B2070" s="1">
        <v>43342</v>
      </c>
      <c r="C2070" s="46">
        <f>VLOOKUP(시뮬레이션!B2070,시뮬레이션!$K:$Q,6,0)</f>
        <v>332.83694869555632</v>
      </c>
      <c r="D2070" s="46">
        <f>VLOOKUP(시뮬레이션!B2070,시뮬레이션!$K:$Q,7,0)</f>
        <v>59.148518198949418</v>
      </c>
      <c r="F2070" s="5">
        <f t="shared" si="103"/>
        <v>43342</v>
      </c>
      <c r="G2070" s="7">
        <f>C2070*시뮬레이션!D2070*시뮬레이션!F2070</f>
        <v>69847950.027500778</v>
      </c>
      <c r="H2070" s="2">
        <f>D2070*시뮬레이션!E2070*시뮬레이션!D2070</f>
        <v>5506097.4845921015</v>
      </c>
      <c r="J2070" s="5">
        <f t="shared" si="104"/>
        <v>43342</v>
      </c>
      <c r="K2070" s="2">
        <f t="shared" si="105"/>
        <v>75354047.512092873</v>
      </c>
      <c r="L2070" s="2">
        <f>$C$2*시뮬레이션!F2070*시뮬레이션!D2070</f>
        <v>75336924.087128863</v>
      </c>
    </row>
    <row r="2071" spans="2:12" x14ac:dyDescent="0.3">
      <c r="B2071" s="1">
        <v>43343</v>
      </c>
      <c r="C2071" s="46">
        <f>VLOOKUP(시뮬레이션!B2071,시뮬레이션!$K:$Q,6,0)</f>
        <v>332.83694869555632</v>
      </c>
      <c r="D2071" s="46">
        <f>VLOOKUP(시뮬레이션!B2071,시뮬레이션!$K:$Q,7,0)</f>
        <v>59.148518198949418</v>
      </c>
      <c r="F2071" s="5">
        <f t="shared" si="103"/>
        <v>43343</v>
      </c>
      <c r="G2071" s="7">
        <f>C2071*시뮬레이션!D2071*시뮬레이션!F2071</f>
        <v>70497238.195489138</v>
      </c>
      <c r="H2071" s="2">
        <f>D2071*시뮬레이션!E2071*시뮬레이션!D2071</f>
        <v>5553813.3201788338</v>
      </c>
      <c r="J2071" s="5">
        <f t="shared" si="104"/>
        <v>43343</v>
      </c>
      <c r="K2071" s="2">
        <f t="shared" si="105"/>
        <v>76051051.515667975</v>
      </c>
      <c r="L2071" s="2">
        <f>$C$2*시뮬레이션!F2071*시뮬레이션!D2071</f>
        <v>76037236.31394656</v>
      </c>
    </row>
    <row r="2072" spans="2:12" x14ac:dyDescent="0.3">
      <c r="B2072" s="1">
        <v>43344</v>
      </c>
      <c r="C2072" s="46">
        <f>VLOOKUP(시뮬레이션!B2072,시뮬레이션!$K:$Q,6,0)</f>
        <v>332.83694869555632</v>
      </c>
      <c r="D2072" s="46">
        <f>VLOOKUP(시뮬레이션!B2072,시뮬레이션!$K:$Q,7,0)</f>
        <v>59.148518198949418</v>
      </c>
      <c r="F2072" s="5">
        <f t="shared" si="103"/>
        <v>43344</v>
      </c>
      <c r="G2072" s="7">
        <f>C2072*시뮬레이션!D2072*시뮬레이션!F2072</f>
        <v>70497238.195489138</v>
      </c>
      <c r="H2072" s="2">
        <f>D2072*시뮬레이션!E2072*시뮬레이션!D2072</f>
        <v>5553813.3201788338</v>
      </c>
      <c r="J2072" s="5">
        <f t="shared" si="104"/>
        <v>43344</v>
      </c>
      <c r="K2072" s="2">
        <f t="shared" si="105"/>
        <v>76051051.515667975</v>
      </c>
      <c r="L2072" s="2">
        <f>$C$2*시뮬레이션!F2072*시뮬레이션!D2072</f>
        <v>76037236.31394656</v>
      </c>
    </row>
    <row r="2073" spans="2:12" x14ac:dyDescent="0.3">
      <c r="B2073" s="1">
        <v>43345</v>
      </c>
      <c r="C2073" s="46">
        <f>VLOOKUP(시뮬레이션!B2073,시뮬레이션!$K:$Q,6,0)</f>
        <v>332.83694869555632</v>
      </c>
      <c r="D2073" s="46">
        <f>VLOOKUP(시뮬레이션!B2073,시뮬레이션!$K:$Q,7,0)</f>
        <v>59.148518198949418</v>
      </c>
      <c r="F2073" s="5">
        <f t="shared" si="103"/>
        <v>43345</v>
      </c>
      <c r="G2073" s="7">
        <f>C2073*시뮬레이션!D2073*시뮬레이션!F2073</f>
        <v>70497238.195489138</v>
      </c>
      <c r="H2073" s="2">
        <f>D2073*시뮬레이션!E2073*시뮬레이션!D2073</f>
        <v>5553813.3201788338</v>
      </c>
      <c r="J2073" s="5">
        <f t="shared" si="104"/>
        <v>43345</v>
      </c>
      <c r="K2073" s="2">
        <f t="shared" si="105"/>
        <v>76051051.515667975</v>
      </c>
      <c r="L2073" s="2">
        <f>$C$2*시뮬레이션!F2073*시뮬레이션!D2073</f>
        <v>76037236.31394656</v>
      </c>
    </row>
    <row r="2074" spans="2:12" x14ac:dyDescent="0.3">
      <c r="B2074" s="1">
        <v>43346</v>
      </c>
      <c r="C2074" s="46">
        <f>VLOOKUP(시뮬레이션!B2074,시뮬레이션!$K:$Q,6,0)</f>
        <v>332.83694869555632</v>
      </c>
      <c r="D2074" s="46">
        <f>VLOOKUP(시뮬레이션!B2074,시뮬레이션!$K:$Q,7,0)</f>
        <v>59.148518198949418</v>
      </c>
      <c r="F2074" s="5">
        <f t="shared" si="103"/>
        <v>43346</v>
      </c>
      <c r="G2074" s="7">
        <f>C2074*시뮬레이션!D2074*시뮬레이션!F2074</f>
        <v>70332539.822492212</v>
      </c>
      <c r="H2074" s="2">
        <f>D2074*시뮬레이션!E2074*시뮬레이션!D2074</f>
        <v>5540838.2868133327</v>
      </c>
      <c r="J2074" s="5">
        <f t="shared" si="104"/>
        <v>43346</v>
      </c>
      <c r="K2074" s="2">
        <f t="shared" si="105"/>
        <v>75873378.109305546</v>
      </c>
      <c r="L2074" s="2">
        <f>$C$2*시뮬레이션!F2074*시뮬레이션!D2074</f>
        <v>75859595.183192417</v>
      </c>
    </row>
    <row r="2075" spans="2:12" x14ac:dyDescent="0.3">
      <c r="B2075" s="1">
        <v>43347</v>
      </c>
      <c r="C2075" s="46">
        <f>VLOOKUP(시뮬레이션!B2075,시뮬레이션!$K:$Q,6,0)</f>
        <v>332.83694869555632</v>
      </c>
      <c r="D2075" s="46">
        <f>VLOOKUP(시뮬레이션!B2075,시뮬레이션!$K:$Q,7,0)</f>
        <v>59.148518198949418</v>
      </c>
      <c r="F2075" s="5">
        <f t="shared" si="103"/>
        <v>43347</v>
      </c>
      <c r="G2075" s="7">
        <f>C2075*시뮬레이션!D2075*시뮬레이션!F2075</f>
        <v>71194874.258644998</v>
      </c>
      <c r="H2075" s="2">
        <f>D2075*시뮬레이션!E2075*시뮬레이션!D2075</f>
        <v>5576998.2245521657</v>
      </c>
      <c r="J2075" s="5">
        <f t="shared" si="104"/>
        <v>43347</v>
      </c>
      <c r="K2075" s="2">
        <f t="shared" si="105"/>
        <v>76771872.483197168</v>
      </c>
      <c r="L2075" s="2">
        <f>$C$2*시뮬레이션!F2075*시뮬레이션!D2075</f>
        <v>76789695.836519852</v>
      </c>
    </row>
    <row r="2076" spans="2:12" x14ac:dyDescent="0.3">
      <c r="B2076" s="1">
        <v>43348</v>
      </c>
      <c r="C2076" s="46">
        <f>VLOOKUP(시뮬레이션!B2076,시뮬레이션!$K:$Q,6,0)</f>
        <v>332.83694869555632</v>
      </c>
      <c r="D2076" s="46">
        <f>VLOOKUP(시뮬레이션!B2076,시뮬레이션!$K:$Q,7,0)</f>
        <v>59.148518198949418</v>
      </c>
      <c r="F2076" s="5">
        <f t="shared" si="103"/>
        <v>43348</v>
      </c>
      <c r="G2076" s="7">
        <f>C2076*시뮬레이션!D2076*시뮬레이션!F2076</f>
        <v>71243734.889131993</v>
      </c>
      <c r="H2076" s="2">
        <f>D2076*시뮬레이션!E2076*시뮬레이션!D2076</f>
        <v>5578028.3459031628</v>
      </c>
      <c r="J2076" s="5">
        <f t="shared" si="104"/>
        <v>43348</v>
      </c>
      <c r="K2076" s="2">
        <f t="shared" si="105"/>
        <v>76821763.235035151</v>
      </c>
      <c r="L2076" s="2">
        <f>$C$2*시뮬레이션!F2076*시뮬레이션!D2076</f>
        <v>76842396.160701141</v>
      </c>
    </row>
    <row r="2077" spans="2:12" x14ac:dyDescent="0.3">
      <c r="B2077" s="1">
        <v>43349</v>
      </c>
      <c r="C2077" s="46">
        <f>VLOOKUP(시뮬레이션!B2077,시뮬레이션!$K:$Q,6,0)</f>
        <v>332.83694869555632</v>
      </c>
      <c r="D2077" s="46">
        <f>VLOOKUP(시뮬레이션!B2077,시뮬레이션!$K:$Q,7,0)</f>
        <v>59.148518198949418</v>
      </c>
      <c r="F2077" s="5">
        <f t="shared" si="103"/>
        <v>43349</v>
      </c>
      <c r="G2077" s="7">
        <f>C2077*시뮬레이션!D2077*시뮬레이션!F2077</f>
        <v>69525662.512312606</v>
      </c>
      <c r="H2077" s="2">
        <f>D2077*시뮬레이션!E2077*시뮬레이션!D2077</f>
        <v>5436806.4290418215</v>
      </c>
      <c r="J2077" s="5">
        <f t="shared" si="104"/>
        <v>43349</v>
      </c>
      <c r="K2077" s="2">
        <f t="shared" si="105"/>
        <v>74962468.941354424</v>
      </c>
      <c r="L2077" s="2">
        <f>$C$2*시뮬레이션!F2077*시뮬레이션!D2077</f>
        <v>74989309.732571557</v>
      </c>
    </row>
    <row r="2078" spans="2:12" x14ac:dyDescent="0.3">
      <c r="B2078" s="1">
        <v>43350</v>
      </c>
      <c r="C2078" s="46">
        <f>VLOOKUP(시뮬레이션!B2078,시뮬레이션!$K:$Q,6,0)</f>
        <v>332.83694869555632</v>
      </c>
      <c r="D2078" s="46">
        <f>VLOOKUP(시뮬레이션!B2078,시뮬레이션!$K:$Q,7,0)</f>
        <v>59.148518198949418</v>
      </c>
      <c r="F2078" s="5">
        <f t="shared" si="103"/>
        <v>43350</v>
      </c>
      <c r="G2078" s="7">
        <f>C2078*시뮬레이션!D2078*시뮬레이션!F2078</f>
        <v>69176019.627566561</v>
      </c>
      <c r="H2078" s="2">
        <f>D2078*시뮬레이션!E2078*시뮬레이션!D2078</f>
        <v>5516274.0162603902</v>
      </c>
      <c r="J2078" s="5">
        <f t="shared" si="104"/>
        <v>43350</v>
      </c>
      <c r="K2078" s="2">
        <f t="shared" si="105"/>
        <v>74692293.643826947</v>
      </c>
      <c r="L2078" s="2">
        <f>$C$2*시뮬레이션!F2078*시뮬레이션!D2078</f>
        <v>74612190.297350526</v>
      </c>
    </row>
    <row r="2079" spans="2:12" x14ac:dyDescent="0.3">
      <c r="B2079" s="1">
        <v>43351</v>
      </c>
      <c r="C2079" s="46">
        <f>VLOOKUP(시뮬레이션!B2079,시뮬레이션!$K:$Q,6,0)</f>
        <v>332.83694869555632</v>
      </c>
      <c r="D2079" s="46">
        <f>VLOOKUP(시뮬레이션!B2079,시뮬레이션!$K:$Q,7,0)</f>
        <v>59.148518198949418</v>
      </c>
      <c r="F2079" s="5">
        <f t="shared" si="103"/>
        <v>43351</v>
      </c>
      <c r="G2079" s="7">
        <f>C2079*시뮬레이션!D2079*시뮬레이션!F2079</f>
        <v>69176019.627566561</v>
      </c>
      <c r="H2079" s="2">
        <f>D2079*시뮬레이션!E2079*시뮬레이션!D2079</f>
        <v>5516274.0162603902</v>
      </c>
      <c r="J2079" s="5">
        <f t="shared" si="104"/>
        <v>43351</v>
      </c>
      <c r="K2079" s="2">
        <f t="shared" si="105"/>
        <v>74692293.643826947</v>
      </c>
      <c r="L2079" s="2">
        <f>$C$2*시뮬레이션!F2079*시뮬레이션!D2079</f>
        <v>74612190.297350526</v>
      </c>
    </row>
    <row r="2080" spans="2:12" x14ac:dyDescent="0.3">
      <c r="B2080" s="1">
        <v>43352</v>
      </c>
      <c r="C2080" s="46">
        <f>VLOOKUP(시뮬레이션!B2080,시뮬레이션!$K:$Q,6,0)</f>
        <v>332.83694869555632</v>
      </c>
      <c r="D2080" s="46">
        <f>VLOOKUP(시뮬레이션!B2080,시뮬레이션!$K:$Q,7,0)</f>
        <v>59.148518198949418</v>
      </c>
      <c r="F2080" s="5">
        <f t="shared" si="103"/>
        <v>43352</v>
      </c>
      <c r="G2080" s="7">
        <f>C2080*시뮬레이션!D2080*시뮬레이션!F2080</f>
        <v>69176019.627566561</v>
      </c>
      <c r="H2080" s="2">
        <f>D2080*시뮬레이션!E2080*시뮬레이션!D2080</f>
        <v>5516274.0162603902</v>
      </c>
      <c r="J2080" s="5">
        <f t="shared" si="104"/>
        <v>43352</v>
      </c>
      <c r="K2080" s="2">
        <f t="shared" si="105"/>
        <v>74692293.643826947</v>
      </c>
      <c r="L2080" s="2">
        <f>$C$2*시뮬레이션!F2080*시뮬레이션!D2080</f>
        <v>74612190.297350526</v>
      </c>
    </row>
    <row r="2081" spans="2:12" x14ac:dyDescent="0.3">
      <c r="B2081" s="1">
        <v>43353</v>
      </c>
      <c r="C2081" s="46">
        <f>VLOOKUP(시뮬레이션!B2081,시뮬레이션!$K:$Q,6,0)</f>
        <v>332.83694869555632</v>
      </c>
      <c r="D2081" s="46">
        <f>VLOOKUP(시뮬레이션!B2081,시뮬레이션!$K:$Q,7,0)</f>
        <v>59.148518198949418</v>
      </c>
      <c r="F2081" s="5">
        <f t="shared" si="103"/>
        <v>43353</v>
      </c>
      <c r="G2081" s="7">
        <f>C2081*시뮬레이션!D2081*시뮬레이션!F2081</f>
        <v>70254082.332016379</v>
      </c>
      <c r="H2081" s="2">
        <f>D2081*시뮬레이션!E2081*시뮬레이션!D2081</f>
        <v>5654034.686325876</v>
      </c>
      <c r="J2081" s="5">
        <f t="shared" si="104"/>
        <v>43353</v>
      </c>
      <c r="K2081" s="2">
        <f t="shared" si="105"/>
        <v>75908117.018342257</v>
      </c>
      <c r="L2081" s="2">
        <f>$C$2*시뮬레이션!F2081*시뮬레이션!D2081</f>
        <v>75774972.141260386</v>
      </c>
    </row>
    <row r="2082" spans="2:12" x14ac:dyDescent="0.3">
      <c r="B2082" s="1">
        <v>43354</v>
      </c>
      <c r="C2082" s="46">
        <f>VLOOKUP(시뮬레이션!B2082,시뮬레이션!$K:$Q,6,0)</f>
        <v>332.83694869555632</v>
      </c>
      <c r="D2082" s="46">
        <f>VLOOKUP(시뮬레이션!B2082,시뮬레이션!$K:$Q,7,0)</f>
        <v>59.148518198949418</v>
      </c>
      <c r="F2082" s="5">
        <f t="shared" ref="F2082:F2145" si="106">B2082</f>
        <v>43354</v>
      </c>
      <c r="G2082" s="7">
        <f>C2082*시뮬레이션!D2082*시뮬레이션!F2082</f>
        <v>69386217.809961006</v>
      </c>
      <c r="H2082" s="2">
        <f>D2082*시뮬레이션!E2082*시뮬레이션!D2082</f>
        <v>5529749.3510825466</v>
      </c>
      <c r="J2082" s="5">
        <f t="shared" ref="J2082:J2145" si="107">B2082</f>
        <v>43354</v>
      </c>
      <c r="K2082" s="2">
        <f t="shared" ref="K2082:K2145" si="108">SUM(G2082:H2082)</f>
        <v>74915967.161043555</v>
      </c>
      <c r="L2082" s="2">
        <f>$C$2*시뮬레이션!F2082*시뮬레이션!D2082</f>
        <v>74838906.822374791</v>
      </c>
    </row>
    <row r="2083" spans="2:12" x14ac:dyDescent="0.3">
      <c r="B2083" s="1">
        <v>43355</v>
      </c>
      <c r="C2083" s="46">
        <f>VLOOKUP(시뮬레이션!B2083,시뮬레이션!$K:$Q,6,0)</f>
        <v>332.83694869555632</v>
      </c>
      <c r="D2083" s="46">
        <f>VLOOKUP(시뮬레이션!B2083,시뮬레이션!$K:$Q,7,0)</f>
        <v>59.148518198949418</v>
      </c>
      <c r="F2083" s="5">
        <f t="shared" si="106"/>
        <v>43355</v>
      </c>
      <c r="G2083" s="7">
        <f>C2083*시뮬레이션!D2083*시뮬레이션!F2083</f>
        <v>68770502.405732155</v>
      </c>
      <c r="H2083" s="2">
        <f>D2083*시뮬레이션!E2083*시뮬레이션!D2083</f>
        <v>5466292.3801429821</v>
      </c>
      <c r="J2083" s="5">
        <f t="shared" si="107"/>
        <v>43355</v>
      </c>
      <c r="K2083" s="2">
        <f t="shared" si="108"/>
        <v>74236794.785875142</v>
      </c>
      <c r="L2083" s="2">
        <f>$C$2*시뮬레이션!F2083*시뮬레이션!D2083</f>
        <v>74174805.661934122</v>
      </c>
    </row>
    <row r="2084" spans="2:12" x14ac:dyDescent="0.3">
      <c r="B2084" s="1">
        <v>43356</v>
      </c>
      <c r="C2084" s="46">
        <f>VLOOKUP(시뮬레이션!B2084,시뮬레이션!$K:$Q,6,0)</f>
        <v>332.83694869555632</v>
      </c>
      <c r="D2084" s="46">
        <f>VLOOKUP(시뮬레이션!B2084,시뮬레이션!$K:$Q,7,0)</f>
        <v>59.148518198949418</v>
      </c>
      <c r="F2084" s="5">
        <f t="shared" si="106"/>
        <v>43356</v>
      </c>
      <c r="G2084" s="7">
        <f>C2084*시뮬레이션!D2084*시뮬레이션!F2084</f>
        <v>69188738.65872401</v>
      </c>
      <c r="H2084" s="2">
        <f>D2084*시뮬레이션!E2084*시뮬레이션!D2084</f>
        <v>5544767.3509769076</v>
      </c>
      <c r="J2084" s="5">
        <f t="shared" si="107"/>
        <v>43356</v>
      </c>
      <c r="K2084" s="2">
        <f t="shared" si="108"/>
        <v>74733506.009700924</v>
      </c>
      <c r="L2084" s="2">
        <f>$C$2*시뮬레이션!F2084*시뮬레이션!D2084</f>
        <v>74625908.848637909</v>
      </c>
    </row>
    <row r="2085" spans="2:12" x14ac:dyDescent="0.3">
      <c r="B2085" s="1">
        <v>43357</v>
      </c>
      <c r="C2085" s="46">
        <f>VLOOKUP(시뮬레이션!B2085,시뮬레이션!$K:$Q,6,0)</f>
        <v>332.83694869555632</v>
      </c>
      <c r="D2085" s="46">
        <f>VLOOKUP(시뮬레이션!B2085,시뮬레이션!$K:$Q,7,0)</f>
        <v>59.148518198949418</v>
      </c>
      <c r="F2085" s="5">
        <f t="shared" si="106"/>
        <v>43357</v>
      </c>
      <c r="G2085" s="7">
        <f>C2085*시뮬레이션!D2085*시뮬레이션!F2085</f>
        <v>69601213.670552433</v>
      </c>
      <c r="H2085" s="2">
        <f>D2085*시뮬레이션!E2085*시뮬레이션!D2085</f>
        <v>5567084.5267180586</v>
      </c>
      <c r="J2085" s="5">
        <f t="shared" si="107"/>
        <v>43357</v>
      </c>
      <c r="K2085" s="2">
        <f t="shared" si="108"/>
        <v>75168298.197270498</v>
      </c>
      <c r="L2085" s="2">
        <f>$C$2*시뮬레이션!F2085*시뮬레이션!D2085</f>
        <v>75070798.049276158</v>
      </c>
    </row>
    <row r="2086" spans="2:12" x14ac:dyDescent="0.3">
      <c r="B2086" s="1">
        <v>43358</v>
      </c>
      <c r="C2086" s="46">
        <f>VLOOKUP(시뮬레이션!B2086,시뮬레이션!$K:$Q,6,0)</f>
        <v>332.83694869555632</v>
      </c>
      <c r="D2086" s="46">
        <f>VLOOKUP(시뮬레이션!B2086,시뮬레이션!$K:$Q,7,0)</f>
        <v>59.148518198949418</v>
      </c>
      <c r="F2086" s="5">
        <f t="shared" si="106"/>
        <v>43358</v>
      </c>
      <c r="G2086" s="7">
        <f>C2086*시뮬레이션!D2086*시뮬레이션!F2086</f>
        <v>69601213.670552433</v>
      </c>
      <c r="H2086" s="2">
        <f>D2086*시뮬레이션!E2086*시뮬레이션!D2086</f>
        <v>5567084.5267180586</v>
      </c>
      <c r="J2086" s="5">
        <f t="shared" si="107"/>
        <v>43358</v>
      </c>
      <c r="K2086" s="2">
        <f t="shared" si="108"/>
        <v>75168298.197270498</v>
      </c>
      <c r="L2086" s="2">
        <f>$C$2*시뮬레이션!F2086*시뮬레이션!D2086</f>
        <v>75070798.049276158</v>
      </c>
    </row>
    <row r="2087" spans="2:12" x14ac:dyDescent="0.3">
      <c r="B2087" s="1">
        <v>43359</v>
      </c>
      <c r="C2087" s="46">
        <f>VLOOKUP(시뮬레이션!B2087,시뮬레이션!$K:$Q,6,0)</f>
        <v>332.83694869555632</v>
      </c>
      <c r="D2087" s="46">
        <f>VLOOKUP(시뮬레이션!B2087,시뮬레이션!$K:$Q,7,0)</f>
        <v>59.148518198949418</v>
      </c>
      <c r="F2087" s="5">
        <f t="shared" si="106"/>
        <v>43359</v>
      </c>
      <c r="G2087" s="7">
        <f>C2087*시뮬레이션!D2087*시뮬레이션!F2087</f>
        <v>69601213.670552433</v>
      </c>
      <c r="H2087" s="2">
        <f>D2087*시뮬레이션!E2087*시뮬레이션!D2087</f>
        <v>5567084.5267180586</v>
      </c>
      <c r="J2087" s="5">
        <f t="shared" si="107"/>
        <v>43359</v>
      </c>
      <c r="K2087" s="2">
        <f t="shared" si="108"/>
        <v>75168298.197270498</v>
      </c>
      <c r="L2087" s="2">
        <f>$C$2*시뮬레이션!F2087*시뮬레이션!D2087</f>
        <v>75070798.049276158</v>
      </c>
    </row>
    <row r="2088" spans="2:12" x14ac:dyDescent="0.3">
      <c r="B2088" s="1">
        <v>43360</v>
      </c>
      <c r="C2088" s="46">
        <f>VLOOKUP(시뮬레이션!B2088,시뮬레이션!$K:$Q,6,0)</f>
        <v>332.83694869555632</v>
      </c>
      <c r="D2088" s="46">
        <f>VLOOKUP(시뮬레이션!B2088,시뮬레이션!$K:$Q,7,0)</f>
        <v>59.148518198949418</v>
      </c>
      <c r="F2088" s="5">
        <f t="shared" si="106"/>
        <v>43360</v>
      </c>
      <c r="G2088" s="7">
        <f>C2088*시뮬레이션!D2088*시뮬레이션!F2088</f>
        <v>69248864.654995024</v>
      </c>
      <c r="H2088" s="2">
        <f>D2088*시뮬레이션!E2088*시뮬레이션!D2088</f>
        <v>5557031.5612949412</v>
      </c>
      <c r="J2088" s="5">
        <f t="shared" si="107"/>
        <v>43360</v>
      </c>
      <c r="K2088" s="2">
        <f t="shared" si="108"/>
        <v>74805896.216289967</v>
      </c>
      <c r="L2088" s="2">
        <f>$C$2*시뮬레이션!F2088*시뮬레이션!D2088</f>
        <v>74690759.82300362</v>
      </c>
    </row>
    <row r="2089" spans="2:12" x14ac:dyDescent="0.3">
      <c r="B2089" s="1">
        <v>43361</v>
      </c>
      <c r="C2089" s="46">
        <f>VLOOKUP(시뮬레이션!B2089,시뮬레이션!$K:$Q,6,0)</f>
        <v>332.83694869555632</v>
      </c>
      <c r="D2089" s="46">
        <f>VLOOKUP(시뮬레이션!B2089,시뮬레이션!$K:$Q,7,0)</f>
        <v>59.148518198949418</v>
      </c>
      <c r="F2089" s="5">
        <f t="shared" si="106"/>
        <v>43361</v>
      </c>
      <c r="G2089" s="7">
        <f>C2089*시뮬레이션!D2089*시뮬레이션!F2089</f>
        <v>69634357.407485053</v>
      </c>
      <c r="H2089" s="2">
        <f>D2089*시뮬레이션!E2089*시뮬레이션!D2089</f>
        <v>5620542.3727277126</v>
      </c>
      <c r="J2089" s="5">
        <f t="shared" si="107"/>
        <v>43361</v>
      </c>
      <c r="K2089" s="2">
        <f t="shared" si="108"/>
        <v>75254899.78021276</v>
      </c>
      <c r="L2089" s="2">
        <f>$C$2*시뮬레이션!F2089*시뮬레이션!D2089</f>
        <v>75106546.373919517</v>
      </c>
    </row>
    <row r="2090" spans="2:12" x14ac:dyDescent="0.3">
      <c r="B2090" s="1">
        <v>43362</v>
      </c>
      <c r="C2090" s="46">
        <f>VLOOKUP(시뮬레이션!B2090,시뮬레이션!$K:$Q,6,0)</f>
        <v>332.83694869555632</v>
      </c>
      <c r="D2090" s="46">
        <f>VLOOKUP(시뮬레이션!B2090,시뮬레이션!$K:$Q,7,0)</f>
        <v>59.148518198949418</v>
      </c>
      <c r="F2090" s="5">
        <f t="shared" si="106"/>
        <v>43362</v>
      </c>
      <c r="G2090" s="7">
        <f>C2090*시뮬레이션!D2090*시뮬레이션!F2090</f>
        <v>69596875.973018542</v>
      </c>
      <c r="H2090" s="2">
        <f>D2090*시뮬레이션!E2090*시뮬레이션!D2090</f>
        <v>5640982.0827286039</v>
      </c>
      <c r="J2090" s="5">
        <f t="shared" si="107"/>
        <v>43362</v>
      </c>
      <c r="K2090" s="2">
        <f t="shared" si="108"/>
        <v>75237858.055747151</v>
      </c>
      <c r="L2090" s="2">
        <f>$C$2*시뮬레이션!F2090*시뮬레이션!D2090</f>
        <v>75066119.475464121</v>
      </c>
    </row>
    <row r="2091" spans="2:12" x14ac:dyDescent="0.3">
      <c r="B2091" s="1">
        <v>43363</v>
      </c>
      <c r="C2091" s="46">
        <f>VLOOKUP(시뮬레이션!B2091,시뮬레이션!$K:$Q,6,0)</f>
        <v>332.83694869555632</v>
      </c>
      <c r="D2091" s="46">
        <f>VLOOKUP(시뮬레이션!B2091,시뮬레이션!$K:$Q,7,0)</f>
        <v>59.148518198949418</v>
      </c>
      <c r="F2091" s="5">
        <f t="shared" si="106"/>
        <v>43363</v>
      </c>
      <c r="G2091" s="7">
        <f>C2091*시뮬레이션!D2091*시뮬레이션!F2091</f>
        <v>70408647.650528744</v>
      </c>
      <c r="H2091" s="2">
        <f>D2091*시뮬레이션!E2091*시뮬레이션!D2091</f>
        <v>5689881.3100200891</v>
      </c>
      <c r="J2091" s="5">
        <f t="shared" si="107"/>
        <v>43363</v>
      </c>
      <c r="K2091" s="2">
        <f t="shared" si="108"/>
        <v>76098528.960548833</v>
      </c>
      <c r="L2091" s="2">
        <f>$C$2*시뮬레이션!F2091*시뮬레이션!D2091</f>
        <v>75941683.915373787</v>
      </c>
    </row>
    <row r="2092" spans="2:12" x14ac:dyDescent="0.3">
      <c r="B2092" s="1">
        <v>43364</v>
      </c>
      <c r="C2092" s="46">
        <f>VLOOKUP(시뮬레이션!B2092,시뮬레이션!$K:$Q,6,0)</f>
        <v>332.83694869555632</v>
      </c>
      <c r="D2092" s="46">
        <f>VLOOKUP(시뮬레이션!B2092,시뮬레이션!$K:$Q,7,0)</f>
        <v>59.148518198949418</v>
      </c>
      <c r="F2092" s="5">
        <f t="shared" si="106"/>
        <v>43364</v>
      </c>
      <c r="G2092" s="7">
        <f>C2092*시뮬레이션!D2092*시뮬레이션!F2092</f>
        <v>69901971.960551172</v>
      </c>
      <c r="H2092" s="2">
        <f>D2092*시뮬레이션!E2092*시뮬레이션!D2092</f>
        <v>5663743.6001602774</v>
      </c>
      <c r="J2092" s="5">
        <f t="shared" si="107"/>
        <v>43364</v>
      </c>
      <c r="K2092" s="2">
        <f t="shared" si="108"/>
        <v>75565715.560711443</v>
      </c>
      <c r="L2092" s="2">
        <f>$C$2*시뮬레이션!F2092*시뮬레이션!D2092</f>
        <v>75395191.312833503</v>
      </c>
    </row>
    <row r="2093" spans="2:12" x14ac:dyDescent="0.3">
      <c r="B2093" s="1">
        <v>43365</v>
      </c>
      <c r="C2093" s="46">
        <f>VLOOKUP(시뮬레이션!B2093,시뮬레이션!$K:$Q,6,0)</f>
        <v>332.83694869555632</v>
      </c>
      <c r="D2093" s="46">
        <f>VLOOKUP(시뮬레이션!B2093,시뮬레이션!$K:$Q,7,0)</f>
        <v>59.148518198949418</v>
      </c>
      <c r="F2093" s="5">
        <f t="shared" si="106"/>
        <v>43365</v>
      </c>
      <c r="G2093" s="7">
        <f>C2093*시뮬레이션!D2093*시뮬레이션!F2093</f>
        <v>69901971.960551172</v>
      </c>
      <c r="H2093" s="2">
        <f>D2093*시뮬레이션!E2093*시뮬레이션!D2093</f>
        <v>5663743.6001602774</v>
      </c>
      <c r="J2093" s="5">
        <f t="shared" si="107"/>
        <v>43365</v>
      </c>
      <c r="K2093" s="2">
        <f t="shared" si="108"/>
        <v>75565715.560711443</v>
      </c>
      <c r="L2093" s="2">
        <f>$C$2*시뮬레이션!F2093*시뮬레이션!D2093</f>
        <v>75395191.312833503</v>
      </c>
    </row>
    <row r="2094" spans="2:12" x14ac:dyDescent="0.3">
      <c r="B2094" s="1">
        <v>43366</v>
      </c>
      <c r="C2094" s="46">
        <f>VLOOKUP(시뮬레이션!B2094,시뮬레이션!$K:$Q,6,0)</f>
        <v>332.83694869555632</v>
      </c>
      <c r="D2094" s="46">
        <f>VLOOKUP(시뮬레이션!B2094,시뮬레이션!$K:$Q,7,0)</f>
        <v>59.148518198949418</v>
      </c>
      <c r="F2094" s="5">
        <f t="shared" si="106"/>
        <v>43366</v>
      </c>
      <c r="G2094" s="7">
        <f>C2094*시뮬레이션!D2094*시뮬레이션!F2094</f>
        <v>69901971.960551172</v>
      </c>
      <c r="H2094" s="2">
        <f>D2094*시뮬레이션!E2094*시뮬레이션!D2094</f>
        <v>5663743.6001602774</v>
      </c>
      <c r="J2094" s="5">
        <f t="shared" si="107"/>
        <v>43366</v>
      </c>
      <c r="K2094" s="2">
        <f t="shared" si="108"/>
        <v>75565715.560711443</v>
      </c>
      <c r="L2094" s="2">
        <f>$C$2*시뮬레이션!F2094*시뮬레이션!D2094</f>
        <v>75395191.312833503</v>
      </c>
    </row>
    <row r="2095" spans="2:12" x14ac:dyDescent="0.3">
      <c r="B2095" s="1">
        <v>43367</v>
      </c>
      <c r="C2095" s="46">
        <f>VLOOKUP(시뮬레이션!B2095,시뮬레이션!$K:$Q,6,0)</f>
        <v>332.83694869555632</v>
      </c>
      <c r="D2095" s="46">
        <f>VLOOKUP(시뮬레이션!B2095,시뮬레이션!$K:$Q,7,0)</f>
        <v>59.148518198949418</v>
      </c>
      <c r="F2095" s="5">
        <f t="shared" si="106"/>
        <v>43367</v>
      </c>
      <c r="G2095" s="7">
        <f>C2095*시뮬레이션!D2095*시뮬레이션!F2095</f>
        <v>70143282.076724946</v>
      </c>
      <c r="H2095" s="2">
        <f>D2095*시뮬레이션!E2095*시뮬레이션!D2095</f>
        <v>5700798.4540552637</v>
      </c>
      <c r="J2095" s="5">
        <f t="shared" si="107"/>
        <v>43367</v>
      </c>
      <c r="K2095" s="2">
        <f t="shared" si="108"/>
        <v>75844080.530780211</v>
      </c>
      <c r="L2095" s="2">
        <f>$C$2*시뮬레이션!F2095*시뮬레이션!D2095</f>
        <v>75655464.690885127</v>
      </c>
    </row>
    <row r="2096" spans="2:12" x14ac:dyDescent="0.3">
      <c r="B2096" s="1">
        <v>43368</v>
      </c>
      <c r="C2096" s="46">
        <f>VLOOKUP(시뮬레이션!B2096,시뮬레이션!$K:$Q,6,0)</f>
        <v>332.83694869555632</v>
      </c>
      <c r="D2096" s="46">
        <f>VLOOKUP(시뮬레이션!B2096,시뮬레이션!$K:$Q,7,0)</f>
        <v>59.148518198949418</v>
      </c>
      <c r="F2096" s="5">
        <f t="shared" si="106"/>
        <v>43368</v>
      </c>
      <c r="G2096" s="7">
        <f>C2096*시뮬레이션!D2096*시뮬레이션!F2096</f>
        <v>69025830.615674123</v>
      </c>
      <c r="H2096" s="2">
        <f>D2096*시뮬레이션!E2096*시뮬레이션!D2096</f>
        <v>5647563.4135821965</v>
      </c>
      <c r="J2096" s="5">
        <f t="shared" si="107"/>
        <v>43368</v>
      </c>
      <c r="K2096" s="2">
        <f t="shared" si="108"/>
        <v>74673394.029256314</v>
      </c>
      <c r="L2096" s="2">
        <f>$C$2*시뮬레이션!F2096*시뮬레이션!D2096</f>
        <v>74450198.740215257</v>
      </c>
    </row>
    <row r="2097" spans="2:12" x14ac:dyDescent="0.3">
      <c r="B2097" s="1">
        <v>43369</v>
      </c>
      <c r="C2097" s="46">
        <f>VLOOKUP(시뮬레이션!B2097,시뮬레이션!$K:$Q,6,0)</f>
        <v>332.83694869555632</v>
      </c>
      <c r="D2097" s="46">
        <f>VLOOKUP(시뮬레이션!B2097,시뮬레이션!$K:$Q,7,0)</f>
        <v>59.148518198949418</v>
      </c>
      <c r="F2097" s="5">
        <f t="shared" si="106"/>
        <v>43369</v>
      </c>
      <c r="G2097" s="7">
        <f>C2097*시뮬레이션!D2097*시뮬레이션!F2097</f>
        <v>68012328.127744302</v>
      </c>
      <c r="H2097" s="2">
        <f>D2097*시뮬레이션!E2097*시뮬레이션!D2097</f>
        <v>5597948.7104729293</v>
      </c>
      <c r="J2097" s="5">
        <f t="shared" si="107"/>
        <v>43369</v>
      </c>
      <c r="K2097" s="2">
        <f t="shared" si="108"/>
        <v>73610276.838217229</v>
      </c>
      <c r="L2097" s="2">
        <f>$C$2*시뮬레이션!F2097*시뮬레이션!D2097</f>
        <v>73357050.552398413</v>
      </c>
    </row>
    <row r="2098" spans="2:12" x14ac:dyDescent="0.3">
      <c r="B2098" s="1">
        <v>43370</v>
      </c>
      <c r="C2098" s="46">
        <f>VLOOKUP(시뮬레이션!B2098,시뮬레이션!$K:$Q,6,0)</f>
        <v>332.83694869555632</v>
      </c>
      <c r="D2098" s="46">
        <f>VLOOKUP(시뮬레이션!B2098,시뮬레이션!$K:$Q,7,0)</f>
        <v>59.148518198949418</v>
      </c>
      <c r="F2098" s="5">
        <f t="shared" si="106"/>
        <v>43370</v>
      </c>
      <c r="G2098" s="7">
        <f>C2098*시뮬레이션!D2098*시뮬레이션!F2098</f>
        <v>68094052.745708525</v>
      </c>
      <c r="H2098" s="2">
        <f>D2098*시뮬레이션!E2098*시뮬레이션!D2098</f>
        <v>5610748.8997095972</v>
      </c>
      <c r="J2098" s="5">
        <f t="shared" si="107"/>
        <v>43370</v>
      </c>
      <c r="K2098" s="2">
        <f t="shared" si="108"/>
        <v>73704801.645418122</v>
      </c>
      <c r="L2098" s="2">
        <f>$C$2*시뮬레이션!F2098*시뮬레이션!D2098</f>
        <v>73445197.467765227</v>
      </c>
    </row>
    <row r="2099" spans="2:12" x14ac:dyDescent="0.3">
      <c r="B2099" s="1">
        <v>43371</v>
      </c>
      <c r="C2099" s="46">
        <f>VLOOKUP(시뮬레이션!B2099,시뮬레이션!$K:$Q,6,0)</f>
        <v>332.83694869555632</v>
      </c>
      <c r="D2099" s="46">
        <f>VLOOKUP(시뮬레이션!B2099,시뮬레이션!$K:$Q,7,0)</f>
        <v>59.148518198949418</v>
      </c>
      <c r="F2099" s="5">
        <f t="shared" si="106"/>
        <v>43371</v>
      </c>
      <c r="G2099" s="7">
        <f>C2099*시뮬레이션!D2099*시뮬레이션!F2099</f>
        <v>68323425.831135809</v>
      </c>
      <c r="H2099" s="2">
        <f>D2099*시뮬레이션!E2099*시뮬레이션!D2099</f>
        <v>5621436.535664456</v>
      </c>
      <c r="J2099" s="5">
        <f t="shared" si="107"/>
        <v>43371</v>
      </c>
      <c r="K2099" s="2">
        <f t="shared" si="108"/>
        <v>73944862.366800264</v>
      </c>
      <c r="L2099" s="2">
        <f>$C$2*시뮬레이션!F2099*시뮬레이션!D2099</f>
        <v>73692595.748139411</v>
      </c>
    </row>
    <row r="2100" spans="2:12" x14ac:dyDescent="0.3">
      <c r="B2100" s="1">
        <v>43372</v>
      </c>
      <c r="C2100" s="46">
        <f>VLOOKUP(시뮬레이션!B2100,시뮬레이션!$K:$Q,6,0)</f>
        <v>332.83694869555632</v>
      </c>
      <c r="D2100" s="46">
        <f>VLOOKUP(시뮬레이션!B2100,시뮬레이션!$K:$Q,7,0)</f>
        <v>59.148518198949418</v>
      </c>
      <c r="F2100" s="5">
        <f t="shared" si="106"/>
        <v>43372</v>
      </c>
      <c r="G2100" s="7">
        <f>C2100*시뮬레이션!D2100*시뮬레이션!F2100</f>
        <v>68323425.831135809</v>
      </c>
      <c r="H2100" s="2">
        <f>D2100*시뮬레이션!E2100*시뮬레이션!D2100</f>
        <v>5621436.535664456</v>
      </c>
      <c r="J2100" s="5">
        <f t="shared" si="107"/>
        <v>43372</v>
      </c>
      <c r="K2100" s="2">
        <f t="shared" si="108"/>
        <v>73944862.366800264</v>
      </c>
      <c r="L2100" s="2">
        <f>$C$2*시뮬레이션!F2100*시뮬레이션!D2100</f>
        <v>73692595.748139411</v>
      </c>
    </row>
    <row r="2101" spans="2:12" x14ac:dyDescent="0.3">
      <c r="B2101" s="1">
        <v>43373</v>
      </c>
      <c r="C2101" s="46">
        <f>VLOOKUP(시뮬레이션!B2101,시뮬레이션!$K:$Q,6,0)</f>
        <v>332.83694869555632</v>
      </c>
      <c r="D2101" s="46">
        <f>VLOOKUP(시뮬레이션!B2101,시뮬레이션!$K:$Q,7,0)</f>
        <v>59.148518198949418</v>
      </c>
      <c r="F2101" s="5">
        <f t="shared" si="106"/>
        <v>43373</v>
      </c>
      <c r="G2101" s="7">
        <f>C2101*시뮬레이션!D2101*시뮬레이션!F2101</f>
        <v>68323425.831135809</v>
      </c>
      <c r="H2101" s="2">
        <f>D2101*시뮬레이션!E2101*시뮬레이션!D2101</f>
        <v>5621436.535664456</v>
      </c>
      <c r="J2101" s="5">
        <f t="shared" si="107"/>
        <v>43373</v>
      </c>
      <c r="K2101" s="2">
        <f t="shared" si="108"/>
        <v>73944862.366800264</v>
      </c>
      <c r="L2101" s="2">
        <f>$C$2*시뮬레이션!F2101*시뮬레이션!D2101</f>
        <v>73692595.748139411</v>
      </c>
    </row>
    <row r="2102" spans="2:12" x14ac:dyDescent="0.3">
      <c r="B2102" s="1">
        <v>43374</v>
      </c>
      <c r="C2102" s="46">
        <f>VLOOKUP(시뮬레이션!B2102,시뮬레이션!$K:$Q,6,0)</f>
        <v>332.83694869555632</v>
      </c>
      <c r="D2102" s="46">
        <f>VLOOKUP(시뮬레이션!B2102,시뮬레이션!$K:$Q,7,0)</f>
        <v>59.148518198949418</v>
      </c>
      <c r="F2102" s="5">
        <f t="shared" si="106"/>
        <v>43374</v>
      </c>
      <c r="G2102" s="7">
        <f>C2102*시뮬레이션!D2102*시뮬레이션!F2102</f>
        <v>68708054.871743992</v>
      </c>
      <c r="H2102" s="2">
        <f>D2102*시뮬레이션!E2102*시뮬레이션!D2102</f>
        <v>5680371.3062754441</v>
      </c>
      <c r="J2102" s="5">
        <f t="shared" si="107"/>
        <v>43374</v>
      </c>
      <c r="K2102" s="2">
        <f t="shared" si="108"/>
        <v>74388426.178019434</v>
      </c>
      <c r="L2102" s="2">
        <f>$C$2*시뮬레이션!F2102*시뮬레이션!D2102</f>
        <v>74107450.712710232</v>
      </c>
    </row>
    <row r="2103" spans="2:12" x14ac:dyDescent="0.3">
      <c r="B2103" s="1">
        <v>43375</v>
      </c>
      <c r="C2103" s="46">
        <f>VLOOKUP(시뮬레이션!B2103,시뮬레이션!$K:$Q,6,0)</f>
        <v>332.83694869555632</v>
      </c>
      <c r="D2103" s="46">
        <f>VLOOKUP(시뮬레이션!B2103,시뮬레이션!$K:$Q,7,0)</f>
        <v>59.148518198949418</v>
      </c>
      <c r="F2103" s="5">
        <f t="shared" si="106"/>
        <v>43375</v>
      </c>
      <c r="G2103" s="7">
        <f>C2103*시뮬레이션!D2103*시뮬레이션!F2103</f>
        <v>69177769.018568903</v>
      </c>
      <c r="H2103" s="2">
        <f>D2103*시뮬레이션!E2103*시뮬레이션!D2103</f>
        <v>5714239.094205034</v>
      </c>
      <c r="J2103" s="5">
        <f t="shared" si="107"/>
        <v>43375</v>
      </c>
      <c r="K2103" s="2">
        <f t="shared" si="108"/>
        <v>74892008.11277394</v>
      </c>
      <c r="L2103" s="2">
        <f>$C$2*시뮬레이션!F2103*시뮬레이션!D2103</f>
        <v>74614077.163566202</v>
      </c>
    </row>
    <row r="2104" spans="2:12" x14ac:dyDescent="0.3">
      <c r="B2104" s="1">
        <v>43376</v>
      </c>
      <c r="C2104" s="46">
        <f>VLOOKUP(시뮬레이션!B2104,시뮬레이션!$K:$Q,6,0)</f>
        <v>332.83694869555632</v>
      </c>
      <c r="D2104" s="46">
        <f>VLOOKUP(시뮬레이션!B2104,시뮬레이션!$K:$Q,7,0)</f>
        <v>59.148518198949418</v>
      </c>
      <c r="F2104" s="5">
        <f t="shared" si="106"/>
        <v>43376</v>
      </c>
      <c r="G2104" s="7">
        <f>C2104*시뮬레이션!D2104*시뮬레이션!F2104</f>
        <v>69241101.566003636</v>
      </c>
      <c r="H2104" s="2">
        <f>D2104*시뮬레이션!E2104*시뮬레이션!D2104</f>
        <v>5719876.8583220579</v>
      </c>
      <c r="J2104" s="5">
        <f t="shared" si="107"/>
        <v>43376</v>
      </c>
      <c r="K2104" s="2">
        <f t="shared" si="108"/>
        <v>74960978.42432569</v>
      </c>
      <c r="L2104" s="2">
        <f>$C$2*시뮬레이션!F2104*시뮬레이션!D2104</f>
        <v>74682386.674675092</v>
      </c>
    </row>
    <row r="2105" spans="2:12" x14ac:dyDescent="0.3">
      <c r="B2105" s="1">
        <v>43377</v>
      </c>
      <c r="C2105" s="46">
        <f>VLOOKUP(시뮬레이션!B2105,시뮬레이션!$K:$Q,6,0)</f>
        <v>332.83694869555632</v>
      </c>
      <c r="D2105" s="46">
        <f>VLOOKUP(시뮬레이션!B2105,시뮬레이션!$K:$Q,7,0)</f>
        <v>59.148518198949418</v>
      </c>
      <c r="F2105" s="5">
        <f t="shared" si="106"/>
        <v>43377</v>
      </c>
      <c r="G2105" s="7">
        <f>C2105*시뮬레이션!D2105*시뮬레이션!F2105</f>
        <v>68659550.543210581</v>
      </c>
      <c r="H2105" s="2">
        <f>D2105*시뮬레이션!E2105*시뮬레이션!D2105</f>
        <v>5686879.7428648844</v>
      </c>
      <c r="J2105" s="5">
        <f t="shared" si="107"/>
        <v>43377</v>
      </c>
      <c r="K2105" s="2">
        <f t="shared" si="108"/>
        <v>74346430.286075473</v>
      </c>
      <c r="L2105" s="2">
        <f>$C$2*시뮬레이션!F2105*시뮬레이션!D2105</f>
        <v>74055134.690333351</v>
      </c>
    </row>
    <row r="2106" spans="2:12" x14ac:dyDescent="0.3">
      <c r="B2106" s="1">
        <v>43378</v>
      </c>
      <c r="C2106" s="46">
        <f>VLOOKUP(시뮬레이션!B2106,시뮬레이션!$K:$Q,6,0)</f>
        <v>332.83694869555632</v>
      </c>
      <c r="D2106" s="46">
        <f>VLOOKUP(시뮬레이션!B2106,시뮬레이션!$K:$Q,7,0)</f>
        <v>59.148518198949418</v>
      </c>
      <c r="F2106" s="5">
        <f t="shared" si="106"/>
        <v>43378</v>
      </c>
      <c r="G2106" s="7">
        <f>C2106*시뮬레이션!D2106*시뮬레이션!F2106</f>
        <v>67076447.210293673</v>
      </c>
      <c r="H2106" s="2">
        <f>D2106*시뮬레이션!E2106*시뮬레이션!D2106</f>
        <v>5579027.4847058086</v>
      </c>
      <c r="J2106" s="5">
        <f t="shared" si="107"/>
        <v>43378</v>
      </c>
      <c r="K2106" s="2">
        <f t="shared" si="108"/>
        <v>72655474.694999486</v>
      </c>
      <c r="L2106" s="2">
        <f>$C$2*시뮬레이션!F2106*시뮬레이션!D2106</f>
        <v>72347623.796068251</v>
      </c>
    </row>
    <row r="2107" spans="2:12" x14ac:dyDescent="0.3">
      <c r="B2107" s="1">
        <v>43379</v>
      </c>
      <c r="C2107" s="46">
        <f>VLOOKUP(시뮬레이션!B2107,시뮬레이션!$K:$Q,6,0)</f>
        <v>332.83694869555632</v>
      </c>
      <c r="D2107" s="46">
        <f>VLOOKUP(시뮬레이션!B2107,시뮬레이션!$K:$Q,7,0)</f>
        <v>59.148518198949418</v>
      </c>
      <c r="F2107" s="5">
        <f t="shared" si="106"/>
        <v>43379</v>
      </c>
      <c r="G2107" s="7">
        <f>C2107*시뮬레이션!D2107*시뮬레이션!F2107</f>
        <v>67076447.210293673</v>
      </c>
      <c r="H2107" s="2">
        <f>D2107*시뮬레이션!E2107*시뮬레이션!D2107</f>
        <v>5579027.4847058086</v>
      </c>
      <c r="J2107" s="5">
        <f t="shared" si="107"/>
        <v>43379</v>
      </c>
      <c r="K2107" s="2">
        <f t="shared" si="108"/>
        <v>72655474.694999486</v>
      </c>
      <c r="L2107" s="2">
        <f>$C$2*시뮬레이션!F2107*시뮬레이션!D2107</f>
        <v>72347623.796068251</v>
      </c>
    </row>
    <row r="2108" spans="2:12" x14ac:dyDescent="0.3">
      <c r="B2108" s="1">
        <v>43380</v>
      </c>
      <c r="C2108" s="46">
        <f>VLOOKUP(시뮬레이션!B2108,시뮬레이션!$K:$Q,6,0)</f>
        <v>332.83694869555632</v>
      </c>
      <c r="D2108" s="46">
        <f>VLOOKUP(시뮬레이션!B2108,시뮬레이션!$K:$Q,7,0)</f>
        <v>59.148518198949418</v>
      </c>
      <c r="F2108" s="5">
        <f t="shared" si="106"/>
        <v>43380</v>
      </c>
      <c r="G2108" s="7">
        <f>C2108*시뮬레이션!D2108*시뮬레이션!F2108</f>
        <v>67076447.210293673</v>
      </c>
      <c r="H2108" s="2">
        <f>D2108*시뮬레이션!E2108*시뮬레이션!D2108</f>
        <v>5579027.4847058086</v>
      </c>
      <c r="J2108" s="5">
        <f t="shared" si="107"/>
        <v>43380</v>
      </c>
      <c r="K2108" s="2">
        <f t="shared" si="108"/>
        <v>72655474.694999486</v>
      </c>
      <c r="L2108" s="2">
        <f>$C$2*시뮬레이션!F2108*시뮬레이션!D2108</f>
        <v>72347623.796068251</v>
      </c>
    </row>
    <row r="2109" spans="2:12" x14ac:dyDescent="0.3">
      <c r="B2109" s="1">
        <v>43381</v>
      </c>
      <c r="C2109" s="46">
        <f>VLOOKUP(시뮬레이션!B2109,시뮬레이션!$K:$Q,6,0)</f>
        <v>332.83694869555632</v>
      </c>
      <c r="D2109" s="46">
        <f>VLOOKUP(시뮬레이션!B2109,시뮬레이션!$K:$Q,7,0)</f>
        <v>59.148518198949418</v>
      </c>
      <c r="F2109" s="5">
        <f t="shared" si="106"/>
        <v>43381</v>
      </c>
      <c r="G2109" s="7">
        <f>C2109*시뮬레이션!D2109*시뮬레이션!F2109</f>
        <v>66450797.621657111</v>
      </c>
      <c r="H2109" s="2">
        <f>D2109*시뮬레이션!E2109*시뮬레이션!D2109</f>
        <v>5523077.1910250522</v>
      </c>
      <c r="J2109" s="5">
        <f t="shared" si="107"/>
        <v>43381</v>
      </c>
      <c r="K2109" s="2">
        <f t="shared" si="108"/>
        <v>71973874.812682167</v>
      </c>
      <c r="L2109" s="2">
        <f>$C$2*시뮬레이션!F2109*시뮬레이션!D2109</f>
        <v>71672807.77719155</v>
      </c>
    </row>
    <row r="2110" spans="2:12" x14ac:dyDescent="0.3">
      <c r="B2110" s="1">
        <v>43382</v>
      </c>
      <c r="C2110" s="46">
        <f>VLOOKUP(시뮬레이션!B2110,시뮬레이션!$K:$Q,6,0)</f>
        <v>332.83694869555632</v>
      </c>
      <c r="D2110" s="46">
        <f>VLOOKUP(시뮬레이션!B2110,시뮬레이션!$K:$Q,7,0)</f>
        <v>59.148518198949418</v>
      </c>
      <c r="F2110" s="5">
        <f t="shared" si="106"/>
        <v>43382</v>
      </c>
      <c r="G2110" s="7">
        <f>C2110*시뮬레이션!D2110*시뮬레이션!F2110</f>
        <v>66375396.739299618</v>
      </c>
      <c r="H2110" s="2">
        <f>D2110*시뮬레이션!E2110*시뮬레이션!D2110</f>
        <v>5542525.316782943</v>
      </c>
      <c r="J2110" s="5">
        <f t="shared" si="107"/>
        <v>43382</v>
      </c>
      <c r="K2110" s="2">
        <f t="shared" si="108"/>
        <v>71917922.056082562</v>
      </c>
      <c r="L2110" s="2">
        <f>$C$2*시뮬레이션!F2110*시뮬레이션!D2110</f>
        <v>71591481.5457412</v>
      </c>
    </row>
    <row r="2111" spans="2:12" x14ac:dyDescent="0.3">
      <c r="B2111" s="1">
        <v>43383</v>
      </c>
      <c r="C2111" s="46">
        <f>VLOOKUP(시뮬레이션!B2111,시뮬레이션!$K:$Q,6,0)</f>
        <v>332.83694869555632</v>
      </c>
      <c r="D2111" s="46">
        <f>VLOOKUP(시뮬레이션!B2111,시뮬레이션!$K:$Q,7,0)</f>
        <v>59.148518198949418</v>
      </c>
      <c r="F2111" s="5">
        <f t="shared" si="106"/>
        <v>43383</v>
      </c>
      <c r="G2111" s="7">
        <f>C2111*시뮬레이션!D2111*시뮬레이션!F2111</f>
        <v>63513288.215826251</v>
      </c>
      <c r="H2111" s="2">
        <f>D2111*시뮬레이션!E2111*시뮬레이션!D2111</f>
        <v>5273799.8327117022</v>
      </c>
      <c r="J2111" s="5">
        <f t="shared" si="107"/>
        <v>43383</v>
      </c>
      <c r="K2111" s="2">
        <f t="shared" si="108"/>
        <v>68787088.048537955</v>
      </c>
      <c r="L2111" s="2">
        <f>$C$2*시뮬레이션!F2111*시뮬레이션!D2111</f>
        <v>68504455.334132388</v>
      </c>
    </row>
    <row r="2112" spans="2:12" x14ac:dyDescent="0.3">
      <c r="B2112" s="1">
        <v>43384</v>
      </c>
      <c r="C2112" s="46">
        <f>VLOOKUP(시뮬레이션!B2112,시뮬레이션!$K:$Q,6,0)</f>
        <v>332.83694869555632</v>
      </c>
      <c r="D2112" s="46">
        <f>VLOOKUP(시뮬레이션!B2112,시뮬레이션!$K:$Q,7,0)</f>
        <v>59.148518198949418</v>
      </c>
      <c r="F2112" s="5">
        <f t="shared" si="106"/>
        <v>43384</v>
      </c>
      <c r="G2112" s="7">
        <f>C2112*시뮬레이션!D2112*시뮬레이션!F2112</f>
        <v>63469834.521570824</v>
      </c>
      <c r="H2112" s="2">
        <f>D2112*시뮬레이션!E2112*시뮬레이션!D2112</f>
        <v>5250870.5592693267</v>
      </c>
      <c r="J2112" s="5">
        <f t="shared" si="107"/>
        <v>43384</v>
      </c>
      <c r="K2112" s="2">
        <f t="shared" si="108"/>
        <v>68720705.080840155</v>
      </c>
      <c r="L2112" s="2">
        <f>$C$2*시뮬레이션!F2112*시뮬레이션!D2112</f>
        <v>68457586.848169133</v>
      </c>
    </row>
    <row r="2113" spans="2:12" x14ac:dyDescent="0.3">
      <c r="B2113" s="1">
        <v>43385</v>
      </c>
      <c r="C2113" s="46">
        <f>VLOOKUP(시뮬레이션!B2113,시뮬레이션!$K:$Q,6,0)</f>
        <v>332.83694869555632</v>
      </c>
      <c r="D2113" s="46">
        <f>VLOOKUP(시뮬레이션!B2113,시뮬레이션!$K:$Q,7,0)</f>
        <v>59.148518198949418</v>
      </c>
      <c r="F2113" s="5">
        <f t="shared" si="106"/>
        <v>43385</v>
      </c>
      <c r="G2113" s="7">
        <f>C2113*시뮬레이션!D2113*시뮬레이션!F2113</f>
        <v>63884450.340653248</v>
      </c>
      <c r="H2113" s="2">
        <f>D2113*시뮬레이션!E2113*시뮬레이션!D2113</f>
        <v>5288523.8385931393</v>
      </c>
      <c r="J2113" s="5">
        <f t="shared" si="107"/>
        <v>43385</v>
      </c>
      <c r="K2113" s="2">
        <f t="shared" si="108"/>
        <v>69172974.179246381</v>
      </c>
      <c r="L2113" s="2">
        <f>$C$2*시뮬레이션!F2113*시뮬레이션!D2113</f>
        <v>68904785.090569049</v>
      </c>
    </row>
    <row r="2114" spans="2:12" x14ac:dyDescent="0.3">
      <c r="B2114" s="1">
        <v>43386</v>
      </c>
      <c r="C2114" s="46">
        <f>VLOOKUP(시뮬레이션!B2114,시뮬레이션!$K:$Q,6,0)</f>
        <v>332.83694869555632</v>
      </c>
      <c r="D2114" s="46">
        <f>VLOOKUP(시뮬레이션!B2114,시뮬레이션!$K:$Q,7,0)</f>
        <v>59.148518198949418</v>
      </c>
      <c r="F2114" s="5">
        <f t="shared" si="106"/>
        <v>43386</v>
      </c>
      <c r="G2114" s="7">
        <f>C2114*시뮬레이션!D2114*시뮬레이션!F2114</f>
        <v>63884450.340653248</v>
      </c>
      <c r="H2114" s="2">
        <f>D2114*시뮬레이션!E2114*시뮬레이션!D2114</f>
        <v>5288523.8385931393</v>
      </c>
      <c r="J2114" s="5">
        <f t="shared" si="107"/>
        <v>43386</v>
      </c>
      <c r="K2114" s="2">
        <f t="shared" si="108"/>
        <v>69172974.179246381</v>
      </c>
      <c r="L2114" s="2">
        <f>$C$2*시뮬레이션!F2114*시뮬레이션!D2114</f>
        <v>68904785.090569049</v>
      </c>
    </row>
    <row r="2115" spans="2:12" x14ac:dyDescent="0.3">
      <c r="B2115" s="1">
        <v>43387</v>
      </c>
      <c r="C2115" s="46">
        <f>VLOOKUP(시뮬레이션!B2115,시뮬레이션!$K:$Q,6,0)</f>
        <v>332.83694869555632</v>
      </c>
      <c r="D2115" s="46">
        <f>VLOOKUP(시뮬레이션!B2115,시뮬레이션!$K:$Q,7,0)</f>
        <v>59.148518198949418</v>
      </c>
      <c r="F2115" s="5">
        <f t="shared" si="106"/>
        <v>43387</v>
      </c>
      <c r="G2115" s="7">
        <f>C2115*시뮬레이션!D2115*시뮬레이션!F2115</f>
        <v>63884450.340653248</v>
      </c>
      <c r="H2115" s="2">
        <f>D2115*시뮬레이션!E2115*시뮬레이션!D2115</f>
        <v>5288523.8385931393</v>
      </c>
      <c r="J2115" s="5">
        <f t="shared" si="107"/>
        <v>43387</v>
      </c>
      <c r="K2115" s="2">
        <f t="shared" si="108"/>
        <v>69172974.179246381</v>
      </c>
      <c r="L2115" s="2">
        <f>$C$2*시뮬레이션!F2115*시뮬레이션!D2115</f>
        <v>68904785.090569049</v>
      </c>
    </row>
    <row r="2116" spans="2:12" x14ac:dyDescent="0.3">
      <c r="B2116" s="1">
        <v>43388</v>
      </c>
      <c r="C2116" s="46">
        <f>VLOOKUP(시뮬레이션!B2116,시뮬레이션!$K:$Q,6,0)</f>
        <v>332.83694869555632</v>
      </c>
      <c r="D2116" s="46">
        <f>VLOOKUP(시뮬레이션!B2116,시뮬레이션!$K:$Q,7,0)</f>
        <v>59.148518198949418</v>
      </c>
      <c r="F2116" s="5">
        <f t="shared" si="106"/>
        <v>43388</v>
      </c>
      <c r="G2116" s="7">
        <f>C2116*시뮬레이션!D2116*시뮬레이션!F2116</f>
        <v>63526191.971490234</v>
      </c>
      <c r="H2116" s="2">
        <f>D2116*시뮬레이션!E2116*시뮬레이션!D2116</f>
        <v>5251829.551292507</v>
      </c>
      <c r="J2116" s="5">
        <f t="shared" si="107"/>
        <v>43388</v>
      </c>
      <c r="K2116" s="2">
        <f t="shared" si="108"/>
        <v>68778021.522782743</v>
      </c>
      <c r="L2116" s="2">
        <f>$C$2*시뮬레이션!F2116*시뮬레이션!D2116</f>
        <v>68518373.12642999</v>
      </c>
    </row>
    <row r="2117" spans="2:12" x14ac:dyDescent="0.3">
      <c r="B2117" s="1">
        <v>43389</v>
      </c>
      <c r="C2117" s="46">
        <f>VLOOKUP(시뮬레이션!B2117,시뮬레이션!$K:$Q,6,0)</f>
        <v>332.83694869555632</v>
      </c>
      <c r="D2117" s="46">
        <f>VLOOKUP(시뮬레이션!B2117,시뮬레이션!$K:$Q,7,0)</f>
        <v>59.148518198949418</v>
      </c>
      <c r="F2117" s="5">
        <f t="shared" si="106"/>
        <v>43389</v>
      </c>
      <c r="G2117" s="7">
        <f>C2117*시뮬레이션!D2117*시뮬레이션!F2117</f>
        <v>65222313.585124664</v>
      </c>
      <c r="H2117" s="2">
        <f>D2117*시뮬레이션!E2117*시뮬레이션!D2117</f>
        <v>5394166.1218868885</v>
      </c>
      <c r="J2117" s="5">
        <f t="shared" si="107"/>
        <v>43389</v>
      </c>
      <c r="K2117" s="2">
        <f t="shared" si="108"/>
        <v>70616479.707011551</v>
      </c>
      <c r="L2117" s="2">
        <f>$C$2*시뮬레이션!F2117*시뮬레이션!D2117</f>
        <v>70347783.799164206</v>
      </c>
    </row>
    <row r="2118" spans="2:12" x14ac:dyDescent="0.3">
      <c r="B2118" s="1">
        <v>43390</v>
      </c>
      <c r="C2118" s="46">
        <f>VLOOKUP(시뮬레이션!B2118,시뮬레이션!$K:$Q,6,0)</f>
        <v>332.83694869555632</v>
      </c>
      <c r="D2118" s="46">
        <f>VLOOKUP(시뮬레이션!B2118,시뮬레이션!$K:$Q,7,0)</f>
        <v>59.148518198949418</v>
      </c>
      <c r="F2118" s="5">
        <f t="shared" si="106"/>
        <v>43390</v>
      </c>
      <c r="G2118" s="7">
        <f>C2118*시뮬레이션!D2118*시뮬레이션!F2118</f>
        <v>64885519.37152759</v>
      </c>
      <c r="H2118" s="2">
        <f>D2118*시뮬레이션!E2118*시뮬레이션!D2118</f>
        <v>5366750.7207639543</v>
      </c>
      <c r="J2118" s="5">
        <f t="shared" si="107"/>
        <v>43390</v>
      </c>
      <c r="K2118" s="2">
        <f t="shared" si="108"/>
        <v>70252270.092291549</v>
      </c>
      <c r="L2118" s="2">
        <f>$C$2*시뮬레이션!F2118*시뮬레이션!D2118</f>
        <v>69984522.742930532</v>
      </c>
    </row>
    <row r="2119" spans="2:12" x14ac:dyDescent="0.3">
      <c r="B2119" s="1">
        <v>43391</v>
      </c>
      <c r="C2119" s="46">
        <f>VLOOKUP(시뮬레이션!B2119,시뮬레이션!$K:$Q,6,0)</f>
        <v>332.83694869555632</v>
      </c>
      <c r="D2119" s="46">
        <f>VLOOKUP(시뮬레이션!B2119,시뮬레이션!$K:$Q,7,0)</f>
        <v>59.148518198949418</v>
      </c>
      <c r="F2119" s="5">
        <f t="shared" si="106"/>
        <v>43391</v>
      </c>
      <c r="G2119" s="7">
        <f>C2119*시뮬레이션!D2119*시뮬레이션!F2119</f>
        <v>63747604.262778603</v>
      </c>
      <c r="H2119" s="2">
        <f>D2119*시뮬레이션!E2119*시뮬레이션!D2119</f>
        <v>5249778.0242170887</v>
      </c>
      <c r="J2119" s="5">
        <f t="shared" si="107"/>
        <v>43391</v>
      </c>
      <c r="K2119" s="2">
        <f t="shared" si="108"/>
        <v>68997382.286995694</v>
      </c>
      <c r="L2119" s="2">
        <f>$C$2*시뮬레이션!F2119*시뮬레이션!D2119</f>
        <v>68757185.016745761</v>
      </c>
    </row>
    <row r="2120" spans="2:12" x14ac:dyDescent="0.3">
      <c r="B2120" s="1">
        <v>43392</v>
      </c>
      <c r="C2120" s="46">
        <f>VLOOKUP(시뮬레이션!B2120,시뮬레이션!$K:$Q,6,0)</f>
        <v>332.83694869555632</v>
      </c>
      <c r="D2120" s="46">
        <f>VLOOKUP(시뮬레이션!B2120,시뮬레이션!$K:$Q,7,0)</f>
        <v>59.148518198949418</v>
      </c>
      <c r="F2120" s="5">
        <f t="shared" si="106"/>
        <v>43392</v>
      </c>
      <c r="G2120" s="7">
        <f>C2120*시뮬레이션!D2120*시뮬레이션!F2120</f>
        <v>62617406.644359</v>
      </c>
      <c r="H2120" s="2">
        <f>D2120*시뮬레이션!E2120*시뮬레이션!D2120</f>
        <v>5173798.8056080379</v>
      </c>
      <c r="J2120" s="5">
        <f t="shared" si="107"/>
        <v>43392</v>
      </c>
      <c r="K2120" s="2">
        <f t="shared" si="108"/>
        <v>67791205.449967042</v>
      </c>
      <c r="L2120" s="2">
        <f>$C$2*시뮬레이션!F2120*시뮬레이션!D2120</f>
        <v>67538171.256874412</v>
      </c>
    </row>
    <row r="2121" spans="2:12" x14ac:dyDescent="0.3">
      <c r="B2121" s="1">
        <v>43393</v>
      </c>
      <c r="C2121" s="46">
        <f>VLOOKUP(시뮬레이션!B2121,시뮬레이션!$K:$Q,6,0)</f>
        <v>332.83694869555632</v>
      </c>
      <c r="D2121" s="46">
        <f>VLOOKUP(시뮬레이션!B2121,시뮬레이션!$K:$Q,7,0)</f>
        <v>59.148518198949418</v>
      </c>
      <c r="F2121" s="5">
        <f t="shared" si="106"/>
        <v>43393</v>
      </c>
      <c r="G2121" s="7">
        <f>C2121*시뮬레이션!D2121*시뮬레이션!F2121</f>
        <v>62617406.644359</v>
      </c>
      <c r="H2121" s="2">
        <f>D2121*시뮬레이션!E2121*시뮬레이션!D2121</f>
        <v>5173798.8056080379</v>
      </c>
      <c r="J2121" s="5">
        <f t="shared" si="107"/>
        <v>43393</v>
      </c>
      <c r="K2121" s="2">
        <f t="shared" si="108"/>
        <v>67791205.449967042</v>
      </c>
      <c r="L2121" s="2">
        <f>$C$2*시뮬레이션!F2121*시뮬레이션!D2121</f>
        <v>67538171.256874412</v>
      </c>
    </row>
    <row r="2122" spans="2:12" x14ac:dyDescent="0.3">
      <c r="B2122" s="1">
        <v>43394</v>
      </c>
      <c r="C2122" s="46">
        <f>VLOOKUP(시뮬레이션!B2122,시뮬레이션!$K:$Q,6,0)</f>
        <v>332.83694869555632</v>
      </c>
      <c r="D2122" s="46">
        <f>VLOOKUP(시뮬레이션!B2122,시뮬레이션!$K:$Q,7,0)</f>
        <v>59.148518198949418</v>
      </c>
      <c r="F2122" s="5">
        <f t="shared" si="106"/>
        <v>43394</v>
      </c>
      <c r="G2122" s="7">
        <f>C2122*시뮬레이션!D2122*시뮬레이션!F2122</f>
        <v>62617406.644359</v>
      </c>
      <c r="H2122" s="2">
        <f>D2122*시뮬레이션!E2122*시뮬레이션!D2122</f>
        <v>5173798.8056080379</v>
      </c>
      <c r="J2122" s="5">
        <f t="shared" si="107"/>
        <v>43394</v>
      </c>
      <c r="K2122" s="2">
        <f t="shared" si="108"/>
        <v>67791205.449967042</v>
      </c>
      <c r="L2122" s="2">
        <f>$C$2*시뮬레이션!F2122*시뮬레이션!D2122</f>
        <v>67538171.256874412</v>
      </c>
    </row>
    <row r="2123" spans="2:12" x14ac:dyDescent="0.3">
      <c r="B2123" s="1">
        <v>43395</v>
      </c>
      <c r="C2123" s="46">
        <f>VLOOKUP(시뮬레이션!B2123,시뮬레이션!$K:$Q,6,0)</f>
        <v>332.83694869555632</v>
      </c>
      <c r="D2123" s="46">
        <f>VLOOKUP(시뮬레이션!B2123,시뮬레이션!$K:$Q,7,0)</f>
        <v>59.148518198949418</v>
      </c>
      <c r="F2123" s="5">
        <f t="shared" si="106"/>
        <v>43395</v>
      </c>
      <c r="G2123" s="7">
        <f>C2123*시뮬레이션!D2123*시뮬레이션!F2123</f>
        <v>62801406.232010782</v>
      </c>
      <c r="H2123" s="2">
        <f>D2123*시뮬레이션!E2123*시뮬레이션!D2123</f>
        <v>5190205.8136298349</v>
      </c>
      <c r="J2123" s="5">
        <f t="shared" si="107"/>
        <v>43395</v>
      </c>
      <c r="K2123" s="2">
        <f t="shared" si="108"/>
        <v>67991612.045640618</v>
      </c>
      <c r="L2123" s="2">
        <f>$C$2*시뮬레이션!F2123*시뮬레이션!D2123</f>
        <v>67736630.380750299</v>
      </c>
    </row>
    <row r="2124" spans="2:12" x14ac:dyDescent="0.3">
      <c r="B2124" s="1">
        <v>43396</v>
      </c>
      <c r="C2124" s="46">
        <f>VLOOKUP(시뮬레이션!B2124,시뮬레이션!$K:$Q,6,0)</f>
        <v>332.83694869555632</v>
      </c>
      <c r="D2124" s="46">
        <f>VLOOKUP(시뮬레이션!B2124,시뮬레이션!$K:$Q,7,0)</f>
        <v>59.148518198949418</v>
      </c>
      <c r="F2124" s="5">
        <f t="shared" si="106"/>
        <v>43396</v>
      </c>
      <c r="G2124" s="7">
        <f>C2124*시뮬레이션!D2124*시뮬레이션!F2124</f>
        <v>62972875.507055014</v>
      </c>
      <c r="H2124" s="2">
        <f>D2124*시뮬레이션!E2124*시뮬레이션!D2124</f>
        <v>5196158.1840941794</v>
      </c>
      <c r="J2124" s="5">
        <f t="shared" si="107"/>
        <v>43396</v>
      </c>
      <c r="K2124" s="2">
        <f t="shared" si="108"/>
        <v>68169033.69114919</v>
      </c>
      <c r="L2124" s="2">
        <f>$C$2*시뮬레이션!F2124*시뮬레이션!D2124</f>
        <v>67921574.502262756</v>
      </c>
    </row>
    <row r="2125" spans="2:12" x14ac:dyDescent="0.3">
      <c r="B2125" s="1">
        <v>43397</v>
      </c>
      <c r="C2125" s="46">
        <f>VLOOKUP(시뮬레이션!B2125,시뮬레이션!$K:$Q,6,0)</f>
        <v>332.83694869555632</v>
      </c>
      <c r="D2125" s="46">
        <f>VLOOKUP(시뮬레이션!B2125,시뮬레이션!$K:$Q,7,0)</f>
        <v>59.148518198949418</v>
      </c>
      <c r="F2125" s="5">
        <f t="shared" si="106"/>
        <v>43397</v>
      </c>
      <c r="G2125" s="7">
        <f>C2125*시뮬레이션!D2125*시뮬레이션!F2125</f>
        <v>58565574.444795065</v>
      </c>
      <c r="H2125" s="2">
        <f>D2125*시뮬레이션!E2125*시뮬레이션!D2125</f>
        <v>4837670.5114517957</v>
      </c>
      <c r="J2125" s="5">
        <f t="shared" si="107"/>
        <v>43397</v>
      </c>
      <c r="K2125" s="2">
        <f t="shared" si="108"/>
        <v>63403244.95624686</v>
      </c>
      <c r="L2125" s="2">
        <f>$C$2*시뮬레이션!F2125*시뮬레이션!D2125</f>
        <v>63167927.395570703</v>
      </c>
    </row>
    <row r="2126" spans="2:12" x14ac:dyDescent="0.3">
      <c r="B2126" s="1">
        <v>43398</v>
      </c>
      <c r="C2126" s="46">
        <f>VLOOKUP(시뮬레이션!B2126,시뮬레이션!$K:$Q,6,0)</f>
        <v>332.83694869555632</v>
      </c>
      <c r="D2126" s="46">
        <f>VLOOKUP(시뮬레이션!B2126,시뮬레이션!$K:$Q,7,0)</f>
        <v>59.148518198949418</v>
      </c>
      <c r="F2126" s="5">
        <f t="shared" si="106"/>
        <v>43398</v>
      </c>
      <c r="G2126" s="7">
        <f>C2126*시뮬레이션!D2126*시뮬레이션!F2126</f>
        <v>60185162.864772543</v>
      </c>
      <c r="H2126" s="2">
        <f>D2126*시뮬레이션!E2126*시뮬레이션!D2126</f>
        <v>4951994.357874928</v>
      </c>
      <c r="J2126" s="5">
        <f t="shared" si="107"/>
        <v>43398</v>
      </c>
      <c r="K2126" s="2">
        <f t="shared" si="108"/>
        <v>65137157.222647473</v>
      </c>
      <c r="L2126" s="2">
        <f>$C$2*시뮬레이션!F2126*시뮬레이션!D2126</f>
        <v>64914790.543310851</v>
      </c>
    </row>
    <row r="2127" spans="2:12" x14ac:dyDescent="0.3">
      <c r="B2127" s="1">
        <v>43399</v>
      </c>
      <c r="C2127" s="46">
        <f>VLOOKUP(시뮬레이션!B2127,시뮬레이션!$K:$Q,6,0)</f>
        <v>332.83694869555632</v>
      </c>
      <c r="D2127" s="46">
        <f>VLOOKUP(시뮬레이션!B2127,시뮬레이션!$K:$Q,7,0)</f>
        <v>59.148518198949418</v>
      </c>
      <c r="F2127" s="5">
        <f t="shared" si="106"/>
        <v>43399</v>
      </c>
      <c r="G2127" s="7">
        <f>C2127*시뮬레이션!D2127*시뮬레이션!F2127</f>
        <v>59337186.182494104</v>
      </c>
      <c r="H2127" s="2">
        <f>D2127*시뮬레이션!E2127*시뮬레이션!D2127</f>
        <v>4840081.1671656389</v>
      </c>
      <c r="J2127" s="5">
        <f t="shared" si="107"/>
        <v>43399</v>
      </c>
      <c r="K2127" s="2">
        <f t="shared" si="108"/>
        <v>64177267.349659741</v>
      </c>
      <c r="L2127" s="2">
        <f>$C$2*시뮬레이션!F2127*시뮬레이션!D2127</f>
        <v>64000175.942376778</v>
      </c>
    </row>
    <row r="2128" spans="2:12" x14ac:dyDescent="0.3">
      <c r="B2128" s="1">
        <v>43400</v>
      </c>
      <c r="C2128" s="46">
        <f>VLOOKUP(시뮬레이션!B2128,시뮬레이션!$K:$Q,6,0)</f>
        <v>332.83694869555632</v>
      </c>
      <c r="D2128" s="46">
        <f>VLOOKUP(시뮬레이션!B2128,시뮬레이션!$K:$Q,7,0)</f>
        <v>59.148518198949418</v>
      </c>
      <c r="F2128" s="5">
        <f t="shared" si="106"/>
        <v>43400</v>
      </c>
      <c r="G2128" s="7">
        <f>C2128*시뮬레이션!D2128*시뮬레이션!F2128</f>
        <v>59337186.182494104</v>
      </c>
      <c r="H2128" s="2">
        <f>D2128*시뮬레이션!E2128*시뮬레이션!D2128</f>
        <v>4840081.1671656389</v>
      </c>
      <c r="J2128" s="5">
        <f t="shared" si="107"/>
        <v>43400</v>
      </c>
      <c r="K2128" s="2">
        <f t="shared" si="108"/>
        <v>64177267.349659741</v>
      </c>
      <c r="L2128" s="2">
        <f>$C$2*시뮬레이션!F2128*시뮬레이션!D2128</f>
        <v>64000175.942376778</v>
      </c>
    </row>
    <row r="2129" spans="2:12" x14ac:dyDescent="0.3">
      <c r="B2129" s="1">
        <v>43401</v>
      </c>
      <c r="C2129" s="46">
        <f>VLOOKUP(시뮬레이션!B2129,시뮬레이션!$K:$Q,6,0)</f>
        <v>332.83694869555632</v>
      </c>
      <c r="D2129" s="46">
        <f>VLOOKUP(시뮬레이션!B2129,시뮬레이션!$K:$Q,7,0)</f>
        <v>59.148518198949418</v>
      </c>
      <c r="F2129" s="5">
        <f t="shared" si="106"/>
        <v>43401</v>
      </c>
      <c r="G2129" s="7">
        <f>C2129*시뮬레이션!D2129*시뮬레이션!F2129</f>
        <v>59337186.182494104</v>
      </c>
      <c r="H2129" s="2">
        <f>D2129*시뮬레이션!E2129*시뮬레이션!D2129</f>
        <v>4840081.1671656389</v>
      </c>
      <c r="J2129" s="5">
        <f t="shared" si="107"/>
        <v>43401</v>
      </c>
      <c r="K2129" s="2">
        <f t="shared" si="108"/>
        <v>64177267.349659741</v>
      </c>
      <c r="L2129" s="2">
        <f>$C$2*시뮬레이션!F2129*시뮬레이션!D2129</f>
        <v>64000175.942376778</v>
      </c>
    </row>
    <row r="2130" spans="2:12" x14ac:dyDescent="0.3">
      <c r="B2130" s="1">
        <v>43402</v>
      </c>
      <c r="C2130" s="46">
        <f>VLOOKUP(시뮬레이션!B2130,시뮬레이션!$K:$Q,6,0)</f>
        <v>332.83694869555632</v>
      </c>
      <c r="D2130" s="46">
        <f>VLOOKUP(시뮬레이션!B2130,시뮬레이션!$K:$Q,7,0)</f>
        <v>59.148518198949418</v>
      </c>
      <c r="F2130" s="5">
        <f t="shared" si="106"/>
        <v>43402</v>
      </c>
      <c r="G2130" s="7">
        <f>C2130*시뮬레이션!D2130*시뮬레이션!F2130</f>
        <v>58694564.405751184</v>
      </c>
      <c r="H2130" s="2">
        <f>D2130*시뮬레이션!E2130*시뮬레이션!D2130</f>
        <v>4762444.0948874541</v>
      </c>
      <c r="J2130" s="5">
        <f t="shared" si="107"/>
        <v>43402</v>
      </c>
      <c r="K2130" s="2">
        <f t="shared" si="108"/>
        <v>63457008.500638634</v>
      </c>
      <c r="L2130" s="2">
        <f>$C$2*시뮬레이션!F2130*시뮬레이션!D2130</f>
        <v>63307053.982574716</v>
      </c>
    </row>
    <row r="2131" spans="2:12" x14ac:dyDescent="0.3">
      <c r="B2131" s="1">
        <v>43403</v>
      </c>
      <c r="C2131" s="46">
        <f>VLOOKUP(시뮬레이션!B2131,시뮬레이션!$K:$Q,6,0)</f>
        <v>332.83694869555632</v>
      </c>
      <c r="D2131" s="46">
        <f>VLOOKUP(시뮬레이션!B2131,시뮬레이션!$K:$Q,7,0)</f>
        <v>59.148518198949418</v>
      </c>
      <c r="F2131" s="5">
        <f t="shared" si="106"/>
        <v>43403</v>
      </c>
      <c r="G2131" s="7">
        <f>C2131*시뮬레이션!D2131*시뮬레이션!F2131</f>
        <v>61018368.742523298</v>
      </c>
      <c r="H2131" s="2">
        <f>D2131*시뮬레이션!E2131*시뮬레이션!D2131</f>
        <v>4951075.461615623</v>
      </c>
      <c r="J2131" s="5">
        <f t="shared" si="107"/>
        <v>43403</v>
      </c>
      <c r="K2131" s="2">
        <f t="shared" si="108"/>
        <v>65969444.20413892</v>
      </c>
      <c r="L2131" s="2">
        <f>$C$2*시뮬레이션!F2131*시뮬레이션!D2131</f>
        <v>65813473.581772879</v>
      </c>
    </row>
    <row r="2132" spans="2:12" x14ac:dyDescent="0.3">
      <c r="B2132" s="1">
        <v>43404</v>
      </c>
      <c r="C2132" s="46">
        <f>VLOOKUP(시뮬레이션!B2132,시뮬레이션!$K:$Q,6,0)</f>
        <v>332.83694869555632</v>
      </c>
      <c r="D2132" s="46">
        <f>VLOOKUP(시뮬레이션!B2132,시뮬레이션!$K:$Q,7,0)</f>
        <v>59.148518198949418</v>
      </c>
      <c r="F2132" s="5">
        <f t="shared" si="106"/>
        <v>43404</v>
      </c>
      <c r="G2132" s="7">
        <f>C2132*시뮬레이션!D2132*시뮬레이션!F2132</f>
        <v>61824448.575373836</v>
      </c>
      <c r="H2132" s="2">
        <f>D2132*시뮬레이션!E2132*시뮬레이션!D2132</f>
        <v>5014654.2584476322</v>
      </c>
      <c r="J2132" s="5">
        <f t="shared" si="107"/>
        <v>43404</v>
      </c>
      <c r="K2132" s="2">
        <f t="shared" si="108"/>
        <v>66839102.833821468</v>
      </c>
      <c r="L2132" s="2">
        <f>$C$2*시뮬레이션!F2132*시뮬레이션!D2132</f>
        <v>66682898.885618113</v>
      </c>
    </row>
    <row r="2133" spans="2:12" x14ac:dyDescent="0.3">
      <c r="B2133" s="1">
        <v>43405</v>
      </c>
      <c r="C2133" s="46">
        <f>VLOOKUP(시뮬레이션!B2133,시뮬레이션!$K:$Q,6,0)</f>
        <v>332.83694869555632</v>
      </c>
      <c r="D2133" s="46">
        <f>VLOOKUP(시뮬레이션!B2133,시뮬레이션!$K:$Q,7,0)</f>
        <v>59.148518198949418</v>
      </c>
      <c r="F2133" s="5">
        <f t="shared" si="106"/>
        <v>43405</v>
      </c>
      <c r="G2133" s="7">
        <f>C2133*시뮬레이션!D2133*시뮬레이션!F2133</f>
        <v>64627363.378869504</v>
      </c>
      <c r="H2133" s="2">
        <f>D2133*시뮬레이션!E2133*시뮬레이션!D2133</f>
        <v>5188222.9706455246</v>
      </c>
      <c r="J2133" s="5">
        <f t="shared" si="107"/>
        <v>43405</v>
      </c>
      <c r="K2133" s="2">
        <f t="shared" si="108"/>
        <v>69815586.349515021</v>
      </c>
      <c r="L2133" s="2">
        <f>$C$2*시뮬레이션!F2133*시뮬레이션!D2133</f>
        <v>69706079.661725387</v>
      </c>
    </row>
    <row r="2134" spans="2:12" x14ac:dyDescent="0.3">
      <c r="B2134" s="1">
        <v>43406</v>
      </c>
      <c r="C2134" s="46">
        <f>VLOOKUP(시뮬레이션!B2134,시뮬레이션!$K:$Q,6,0)</f>
        <v>332.83694869555632</v>
      </c>
      <c r="D2134" s="46">
        <f>VLOOKUP(시뮬레이션!B2134,시뮬레이션!$K:$Q,7,0)</f>
        <v>59.148518198949418</v>
      </c>
      <c r="F2134" s="5">
        <f t="shared" si="106"/>
        <v>43406</v>
      </c>
      <c r="G2134" s="7">
        <f>C2134*시뮬레이션!D2134*시뮬레이션!F2134</f>
        <v>62742185.219403267</v>
      </c>
      <c r="H2134" s="2">
        <f>D2134*시뮬레이션!E2134*시뮬레이션!D2134</f>
        <v>5007530.28088143</v>
      </c>
      <c r="J2134" s="5">
        <f t="shared" si="107"/>
        <v>43406</v>
      </c>
      <c r="K2134" s="2">
        <f t="shared" si="108"/>
        <v>67749715.500284702</v>
      </c>
      <c r="L2134" s="2">
        <f>$C$2*시뮬레이션!F2134*시뮬레이션!D2134</f>
        <v>67672755.507838234</v>
      </c>
    </row>
    <row r="2135" spans="2:12" x14ac:dyDescent="0.3">
      <c r="B2135" s="1">
        <v>43407</v>
      </c>
      <c r="C2135" s="46">
        <f>VLOOKUP(시뮬레이션!B2135,시뮬레이션!$K:$Q,6,0)</f>
        <v>332.83694869555632</v>
      </c>
      <c r="D2135" s="46">
        <f>VLOOKUP(시뮬레이션!B2135,시뮬레이션!$K:$Q,7,0)</f>
        <v>59.148518198949418</v>
      </c>
      <c r="F2135" s="5">
        <f t="shared" si="106"/>
        <v>43407</v>
      </c>
      <c r="G2135" s="7">
        <f>C2135*시뮬레이션!D2135*시뮬레이션!F2135</f>
        <v>62742185.219403267</v>
      </c>
      <c r="H2135" s="2">
        <f>D2135*시뮬레이션!E2135*시뮬레이션!D2135</f>
        <v>5007530.28088143</v>
      </c>
      <c r="J2135" s="5">
        <f t="shared" si="107"/>
        <v>43407</v>
      </c>
      <c r="K2135" s="2">
        <f t="shared" si="108"/>
        <v>67749715.500284702</v>
      </c>
      <c r="L2135" s="2">
        <f>$C$2*시뮬레이션!F2135*시뮬레이션!D2135</f>
        <v>67672755.507838234</v>
      </c>
    </row>
    <row r="2136" spans="2:12" x14ac:dyDescent="0.3">
      <c r="B2136" s="1">
        <v>43408</v>
      </c>
      <c r="C2136" s="46">
        <f>VLOOKUP(시뮬레이션!B2136,시뮬레이션!$K:$Q,6,0)</f>
        <v>332.83694869555632</v>
      </c>
      <c r="D2136" s="46">
        <f>VLOOKUP(시뮬레이션!B2136,시뮬레이션!$K:$Q,7,0)</f>
        <v>59.148518198949418</v>
      </c>
      <c r="F2136" s="5">
        <f t="shared" si="106"/>
        <v>43408</v>
      </c>
      <c r="G2136" s="7">
        <f>C2136*시뮬레이션!D2136*시뮬레이션!F2136</f>
        <v>62742185.219403267</v>
      </c>
      <c r="H2136" s="2">
        <f>D2136*시뮬레이션!E2136*시뮬레이션!D2136</f>
        <v>5007530.28088143</v>
      </c>
      <c r="J2136" s="5">
        <f t="shared" si="107"/>
        <v>43408</v>
      </c>
      <c r="K2136" s="2">
        <f t="shared" si="108"/>
        <v>67749715.500284702</v>
      </c>
      <c r="L2136" s="2">
        <f>$C$2*시뮬레이션!F2136*시뮬레이션!D2136</f>
        <v>67672755.507838234</v>
      </c>
    </row>
    <row r="2137" spans="2:12" x14ac:dyDescent="0.3">
      <c r="B2137" s="1">
        <v>43409</v>
      </c>
      <c r="C2137" s="46">
        <f>VLOOKUP(시뮬레이션!B2137,시뮬레이션!$K:$Q,6,0)</f>
        <v>332.83694869555632</v>
      </c>
      <c r="D2137" s="46">
        <f>VLOOKUP(시뮬레이션!B2137,시뮬레이션!$K:$Q,7,0)</f>
        <v>59.148518198949418</v>
      </c>
      <c r="F2137" s="5">
        <f t="shared" si="106"/>
        <v>43409</v>
      </c>
      <c r="G2137" s="7">
        <f>C2137*시뮬레이션!D2137*시뮬레이션!F2137</f>
        <v>62259592.279685542</v>
      </c>
      <c r="H2137" s="2">
        <f>D2137*시뮬레이션!E2137*시뮬레이션!D2137</f>
        <v>4995030.9675877793</v>
      </c>
      <c r="J2137" s="5">
        <f t="shared" si="107"/>
        <v>43409</v>
      </c>
      <c r="K2137" s="2">
        <f t="shared" si="108"/>
        <v>67254623.247273326</v>
      </c>
      <c r="L2137" s="2">
        <f>$C$2*시뮬레이션!F2137*시뮬레이션!D2137</f>
        <v>67152238.189145491</v>
      </c>
    </row>
    <row r="2138" spans="2:12" x14ac:dyDescent="0.3">
      <c r="B2138" s="1">
        <v>43410</v>
      </c>
      <c r="C2138" s="46">
        <f>VLOOKUP(시뮬레이션!B2138,시뮬레이션!$K:$Q,6,0)</f>
        <v>332.83694869555632</v>
      </c>
      <c r="D2138" s="46">
        <f>VLOOKUP(시뮬레이션!B2138,시뮬레이션!$K:$Q,7,0)</f>
        <v>59.148518198949418</v>
      </c>
      <c r="F2138" s="5">
        <f t="shared" si="106"/>
        <v>43410</v>
      </c>
      <c r="G2138" s="7">
        <f>C2138*시뮬레이션!D2138*시뮬레이션!F2138</f>
        <v>63013008.986328728</v>
      </c>
      <c r="H2138" s="2">
        <f>D2138*시뮬레이션!E2138*시뮬레이션!D2138</f>
        <v>5088903.1017590631</v>
      </c>
      <c r="J2138" s="5">
        <f t="shared" si="107"/>
        <v>43410</v>
      </c>
      <c r="K2138" s="2">
        <f t="shared" si="108"/>
        <v>68101912.088087797</v>
      </c>
      <c r="L2138" s="2">
        <f>$C$2*시뮬레이션!F2138*시뮬레이션!D2138</f>
        <v>67964861.855437845</v>
      </c>
    </row>
    <row r="2139" spans="2:12" x14ac:dyDescent="0.3">
      <c r="B2139" s="1">
        <v>43411</v>
      </c>
      <c r="C2139" s="46">
        <f>VLOOKUP(시뮬레이션!B2139,시뮬레이션!$K:$Q,6,0)</f>
        <v>332.83694869555632</v>
      </c>
      <c r="D2139" s="46">
        <f>VLOOKUP(시뮬레이션!B2139,시뮬레이션!$K:$Q,7,0)</f>
        <v>59.148518198949418</v>
      </c>
      <c r="F2139" s="5">
        <f t="shared" si="106"/>
        <v>43411</v>
      </c>
      <c r="G2139" s="7">
        <f>C2139*시뮬레이션!D2139*시뮬레이션!F2139</f>
        <v>63690636.722732246</v>
      </c>
      <c r="H2139" s="2">
        <f>D2139*시뮬레이션!E2139*시뮬레이션!D2139</f>
        <v>5166743.045136909</v>
      </c>
      <c r="J2139" s="5">
        <f t="shared" si="107"/>
        <v>43411</v>
      </c>
      <c r="K2139" s="2">
        <f t="shared" si="108"/>
        <v>68857379.76786916</v>
      </c>
      <c r="L2139" s="2">
        <f>$C$2*시뮬레이션!F2139*시뮬레이션!D2139</f>
        <v>68695740.70466198</v>
      </c>
    </row>
    <row r="2140" spans="2:12" x14ac:dyDescent="0.3">
      <c r="B2140" s="1">
        <v>43412</v>
      </c>
      <c r="C2140" s="46">
        <f>VLOOKUP(시뮬레이션!B2140,시뮬레이션!$K:$Q,6,0)</f>
        <v>332.83694869555632</v>
      </c>
      <c r="D2140" s="46">
        <f>VLOOKUP(시뮬레이션!B2140,시뮬레이션!$K:$Q,7,0)</f>
        <v>59.148518198949418</v>
      </c>
      <c r="F2140" s="5">
        <f t="shared" si="106"/>
        <v>43412</v>
      </c>
      <c r="G2140" s="7">
        <f>C2140*시뮬레이션!D2140*시뮬레이션!F2140</f>
        <v>63151093.051234052</v>
      </c>
      <c r="H2140" s="2">
        <f>D2140*시뮬레이션!E2140*시뮬레이션!D2140</f>
        <v>5118687.6198853813</v>
      </c>
      <c r="J2140" s="5">
        <f t="shared" si="107"/>
        <v>43412</v>
      </c>
      <c r="K2140" s="2">
        <f t="shared" si="108"/>
        <v>68269780.671119437</v>
      </c>
      <c r="L2140" s="2">
        <f>$C$2*시뮬레이션!F2140*시뮬레이션!D2140</f>
        <v>68113797.203022391</v>
      </c>
    </row>
    <row r="2141" spans="2:12" x14ac:dyDescent="0.3">
      <c r="B2141" s="1">
        <v>43413</v>
      </c>
      <c r="C2141" s="46">
        <f>VLOOKUP(시뮬레이션!B2141,시뮬레이션!$K:$Q,6,0)</f>
        <v>332.83694869555632</v>
      </c>
      <c r="D2141" s="46">
        <f>VLOOKUP(시뮬레이션!B2141,시뮬레이션!$K:$Q,7,0)</f>
        <v>59.148518198949418</v>
      </c>
      <c r="F2141" s="5">
        <f t="shared" si="106"/>
        <v>43413</v>
      </c>
      <c r="G2141" s="7">
        <f>C2141*시뮬레이션!D2141*시뮬레이션!F2141</f>
        <v>62587484.602671273</v>
      </c>
      <c r="H2141" s="2">
        <f>D2141*시뮬레이션!E2141*시뮬레이션!D2141</f>
        <v>5110488.0224492718</v>
      </c>
      <c r="J2141" s="5">
        <f t="shared" si="107"/>
        <v>43413</v>
      </c>
      <c r="K2141" s="2">
        <f t="shared" si="108"/>
        <v>67697972.62512055</v>
      </c>
      <c r="L2141" s="2">
        <f>$C$2*시뮬레이션!F2141*시뮬레이션!D2141</f>
        <v>67505897.803147078</v>
      </c>
    </row>
    <row r="2142" spans="2:12" x14ac:dyDescent="0.3">
      <c r="B2142" s="1">
        <v>43414</v>
      </c>
      <c r="C2142" s="46">
        <f>VLOOKUP(시뮬레이션!B2142,시뮬레이션!$K:$Q,6,0)</f>
        <v>332.83694869555632</v>
      </c>
      <c r="D2142" s="46">
        <f>VLOOKUP(시뮬레이션!B2142,시뮬레이션!$K:$Q,7,0)</f>
        <v>59.148518198949418</v>
      </c>
      <c r="F2142" s="5">
        <f t="shared" si="106"/>
        <v>43414</v>
      </c>
      <c r="G2142" s="7">
        <f>C2142*시뮬레이션!D2142*시뮬레이션!F2142</f>
        <v>62587484.602671273</v>
      </c>
      <c r="H2142" s="2">
        <f>D2142*시뮬레이션!E2142*시뮬레이션!D2142</f>
        <v>5110488.0224492718</v>
      </c>
      <c r="J2142" s="5">
        <f t="shared" si="107"/>
        <v>43414</v>
      </c>
      <c r="K2142" s="2">
        <f t="shared" si="108"/>
        <v>67697972.62512055</v>
      </c>
      <c r="L2142" s="2">
        <f>$C$2*시뮬레이션!F2142*시뮬레이션!D2142</f>
        <v>67505897.803147078</v>
      </c>
    </row>
    <row r="2143" spans="2:12" x14ac:dyDescent="0.3">
      <c r="B2143" s="1">
        <v>43415</v>
      </c>
      <c r="C2143" s="46">
        <f>VLOOKUP(시뮬레이션!B2143,시뮬레이션!$K:$Q,6,0)</f>
        <v>332.83694869555632</v>
      </c>
      <c r="D2143" s="46">
        <f>VLOOKUP(시뮬레이션!B2143,시뮬레이션!$K:$Q,7,0)</f>
        <v>59.148518198949418</v>
      </c>
      <c r="F2143" s="5">
        <f t="shared" si="106"/>
        <v>43415</v>
      </c>
      <c r="G2143" s="7">
        <f>C2143*시뮬레이션!D2143*시뮬레이션!F2143</f>
        <v>62587484.602671273</v>
      </c>
      <c r="H2143" s="2">
        <f>D2143*시뮬레이션!E2143*시뮬레이션!D2143</f>
        <v>5110488.0224492718</v>
      </c>
      <c r="J2143" s="5">
        <f t="shared" si="107"/>
        <v>43415</v>
      </c>
      <c r="K2143" s="2">
        <f t="shared" si="108"/>
        <v>67697972.62512055</v>
      </c>
      <c r="L2143" s="2">
        <f>$C$2*시뮬레이션!F2143*시뮬레이션!D2143</f>
        <v>67505897.803147078</v>
      </c>
    </row>
    <row r="2144" spans="2:12" x14ac:dyDescent="0.3">
      <c r="B2144" s="1">
        <v>43416</v>
      </c>
      <c r="C2144" s="46">
        <f>VLOOKUP(시뮬레이션!B2144,시뮬레이션!$K:$Q,6,0)</f>
        <v>332.83694869555632</v>
      </c>
      <c r="D2144" s="46">
        <f>VLOOKUP(시뮬레이션!B2144,시뮬레이션!$K:$Q,7,0)</f>
        <v>59.148518198949418</v>
      </c>
      <c r="F2144" s="5">
        <f t="shared" si="106"/>
        <v>43416</v>
      </c>
      <c r="G2144" s="7">
        <f>C2144*시뮬레이션!D2144*시뮬레이션!F2144</f>
        <v>60090235.603564419</v>
      </c>
      <c r="H2144" s="2">
        <f>D2144*시뮬레이션!E2144*시뮬레이션!D2144</f>
        <v>4876446.1884359727</v>
      </c>
      <c r="J2144" s="5">
        <f t="shared" si="107"/>
        <v>43416</v>
      </c>
      <c r="K2144" s="2">
        <f t="shared" si="108"/>
        <v>64966681.792000391</v>
      </c>
      <c r="L2144" s="2">
        <f>$C$2*시뮬레이션!F2144*시뮬레이션!D2144</f>
        <v>64812403.460101962</v>
      </c>
    </row>
    <row r="2145" spans="2:12" x14ac:dyDescent="0.3">
      <c r="B2145" s="1">
        <v>43417</v>
      </c>
      <c r="C2145" s="46">
        <f>VLOOKUP(시뮬레이션!B2145,시뮬레이션!$K:$Q,6,0)</f>
        <v>332.83694869555632</v>
      </c>
      <c r="D2145" s="46">
        <f>VLOOKUP(시뮬레이션!B2145,시뮬레이션!$K:$Q,7,0)</f>
        <v>59.148518198949418</v>
      </c>
      <c r="F2145" s="5">
        <f t="shared" si="106"/>
        <v>43417</v>
      </c>
      <c r="G2145" s="7">
        <f>C2145*시뮬레이션!D2145*시뮬레이션!F2145</f>
        <v>60879143.712557852</v>
      </c>
      <c r="H2145" s="2">
        <f>D2145*시뮬레이션!E2145*시뮬레이션!D2145</f>
        <v>4933108.7421035124</v>
      </c>
      <c r="J2145" s="5">
        <f t="shared" si="107"/>
        <v>43417</v>
      </c>
      <c r="K2145" s="2">
        <f t="shared" si="108"/>
        <v>65812252.454661362</v>
      </c>
      <c r="L2145" s="2">
        <f>$C$2*시뮬레이션!F2145*시뮬레이션!D2145</f>
        <v>65663307.606831513</v>
      </c>
    </row>
    <row r="2146" spans="2:12" x14ac:dyDescent="0.3">
      <c r="B2146" s="1">
        <v>43418</v>
      </c>
      <c r="C2146" s="46">
        <f>VLOOKUP(시뮬레이션!B2146,시뮬레이션!$K:$Q,6,0)</f>
        <v>332.83694869555632</v>
      </c>
      <c r="D2146" s="46">
        <f>VLOOKUP(시뮬레이션!B2146,시뮬레이션!$K:$Q,7,0)</f>
        <v>59.148518198949418</v>
      </c>
      <c r="F2146" s="5">
        <f t="shared" ref="F2146:F2209" si="109">B2146</f>
        <v>43418</v>
      </c>
      <c r="G2146" s="7">
        <f>C2146*시뮬레이션!D2146*시뮬레이션!F2146</f>
        <v>61198196.551860139</v>
      </c>
      <c r="H2146" s="2">
        <f>D2146*시뮬레이션!E2146*시뮬레이션!D2146</f>
        <v>4960061.0391638502</v>
      </c>
      <c r="J2146" s="5">
        <f t="shared" ref="J2146:J2209" si="110">B2146</f>
        <v>43418</v>
      </c>
      <c r="K2146" s="2">
        <f t="shared" ref="K2146:K2209" si="111">SUM(G2146:H2146)</f>
        <v>66158257.591023989</v>
      </c>
      <c r="L2146" s="2">
        <f>$C$2*시뮬레이션!F2146*시뮬레이션!D2146</f>
        <v>66007433.089753136</v>
      </c>
    </row>
    <row r="2147" spans="2:12" x14ac:dyDescent="0.3">
      <c r="B2147" s="1">
        <v>43419</v>
      </c>
      <c r="C2147" s="46">
        <f>VLOOKUP(시뮬레이션!B2147,시뮬레이션!$K:$Q,6,0)</f>
        <v>332.83694869555632</v>
      </c>
      <c r="D2147" s="46">
        <f>VLOOKUP(시뮬레이션!B2147,시뮬레이션!$K:$Q,7,0)</f>
        <v>59.148518198949418</v>
      </c>
      <c r="F2147" s="5">
        <f t="shared" si="109"/>
        <v>43419</v>
      </c>
      <c r="G2147" s="7">
        <f>C2147*시뮬레이션!D2147*시뮬레이션!F2147</f>
        <v>62987908.087842852</v>
      </c>
      <c r="H2147" s="2">
        <f>D2147*시뮬레이션!E2147*시뮬레이션!D2147</f>
        <v>5113085.7202875288</v>
      </c>
      <c r="J2147" s="5">
        <f t="shared" si="110"/>
        <v>43419</v>
      </c>
      <c r="K2147" s="2">
        <f t="shared" si="111"/>
        <v>68100993.808130383</v>
      </c>
      <c r="L2147" s="2">
        <f>$C$2*시뮬레이션!F2147*시뮬레이션!D2147</f>
        <v>67937788.412580833</v>
      </c>
    </row>
    <row r="2148" spans="2:12" x14ac:dyDescent="0.3">
      <c r="B2148" s="1">
        <v>43420</v>
      </c>
      <c r="C2148" s="46">
        <f>VLOOKUP(시뮬레이션!B2148,시뮬레이션!$K:$Q,6,0)</f>
        <v>332.83694869555632</v>
      </c>
      <c r="D2148" s="46">
        <f>VLOOKUP(시뮬레이션!B2148,시뮬레이션!$K:$Q,7,0)</f>
        <v>59.148518198949418</v>
      </c>
      <c r="F2148" s="5">
        <f t="shared" si="109"/>
        <v>43420</v>
      </c>
      <c r="G2148" s="7">
        <f>C2148*시뮬레이션!D2148*시뮬레이션!F2148</f>
        <v>62198434.821710534</v>
      </c>
      <c r="H2148" s="2">
        <f>D2148*시뮬레이션!E2148*시뮬레이션!D2148</f>
        <v>5018673.5175396716</v>
      </c>
      <c r="J2148" s="5">
        <f t="shared" si="110"/>
        <v>43420</v>
      </c>
      <c r="K2148" s="2">
        <f t="shared" si="111"/>
        <v>67217108.339250207</v>
      </c>
      <c r="L2148" s="2">
        <f>$C$2*시뮬레이션!F2148*시뮬레이션!D2148</f>
        <v>67086274.696057849</v>
      </c>
    </row>
    <row r="2149" spans="2:12" x14ac:dyDescent="0.3">
      <c r="B2149" s="1">
        <v>43421</v>
      </c>
      <c r="C2149" s="46">
        <f>VLOOKUP(시뮬레이션!B2149,시뮬레이션!$K:$Q,6,0)</f>
        <v>332.83694869555632</v>
      </c>
      <c r="D2149" s="46">
        <f>VLOOKUP(시뮬레이션!B2149,시뮬레이션!$K:$Q,7,0)</f>
        <v>59.148518198949418</v>
      </c>
      <c r="F2149" s="5">
        <f t="shared" si="109"/>
        <v>43421</v>
      </c>
      <c r="G2149" s="7">
        <f>C2149*시뮬레이션!D2149*시뮬레이션!F2149</f>
        <v>62198434.821710534</v>
      </c>
      <c r="H2149" s="2">
        <f>D2149*시뮬레이션!E2149*시뮬레이션!D2149</f>
        <v>5018673.5175396716</v>
      </c>
      <c r="J2149" s="5">
        <f t="shared" si="110"/>
        <v>43421</v>
      </c>
      <c r="K2149" s="2">
        <f t="shared" si="111"/>
        <v>67217108.339250207</v>
      </c>
      <c r="L2149" s="2">
        <f>$C$2*시뮬레이션!F2149*시뮬레이션!D2149</f>
        <v>67086274.696057849</v>
      </c>
    </row>
    <row r="2150" spans="2:12" x14ac:dyDescent="0.3">
      <c r="B2150" s="1">
        <v>43422</v>
      </c>
      <c r="C2150" s="46">
        <f>VLOOKUP(시뮬레이션!B2150,시뮬레이션!$K:$Q,6,0)</f>
        <v>332.83694869555632</v>
      </c>
      <c r="D2150" s="46">
        <f>VLOOKUP(시뮬레이션!B2150,시뮬레이션!$K:$Q,7,0)</f>
        <v>59.148518198949418</v>
      </c>
      <c r="F2150" s="5">
        <f t="shared" si="109"/>
        <v>43422</v>
      </c>
      <c r="G2150" s="7">
        <f>C2150*시뮬레이션!D2150*시뮬레이션!F2150</f>
        <v>62198434.821710534</v>
      </c>
      <c r="H2150" s="2">
        <f>D2150*시뮬레이션!E2150*시뮬레이션!D2150</f>
        <v>5018673.5175396716</v>
      </c>
      <c r="J2150" s="5">
        <f t="shared" si="110"/>
        <v>43422</v>
      </c>
      <c r="K2150" s="2">
        <f t="shared" si="111"/>
        <v>67217108.339250207</v>
      </c>
      <c r="L2150" s="2">
        <f>$C$2*시뮬레이션!F2150*시뮬레이션!D2150</f>
        <v>67086274.696057849</v>
      </c>
    </row>
    <row r="2151" spans="2:12" x14ac:dyDescent="0.3">
      <c r="B2151" s="1">
        <v>43423</v>
      </c>
      <c r="C2151" s="46">
        <f>VLOOKUP(시뮬레이션!B2151,시뮬레이션!$K:$Q,6,0)</f>
        <v>332.83694869555632</v>
      </c>
      <c r="D2151" s="46">
        <f>VLOOKUP(시뮬레이션!B2151,시뮬레이션!$K:$Q,7,0)</f>
        <v>59.148518198949418</v>
      </c>
      <c r="F2151" s="5">
        <f t="shared" si="109"/>
        <v>43423</v>
      </c>
      <c r="G2151" s="7">
        <f>C2151*시뮬레이션!D2151*시뮬레이션!F2151</f>
        <v>59820635.012425423</v>
      </c>
      <c r="H2151" s="2">
        <f>D2151*시뮬레이션!E2151*시뮬레이션!D2151</f>
        <v>4820734.45976754</v>
      </c>
      <c r="J2151" s="5">
        <f t="shared" si="110"/>
        <v>43423</v>
      </c>
      <c r="K2151" s="2">
        <f t="shared" si="111"/>
        <v>64641369.472192965</v>
      </c>
      <c r="L2151" s="2">
        <f>$C$2*시뮬레이션!F2151*시뮬레이션!D2151</f>
        <v>64521616.411083527</v>
      </c>
    </row>
    <row r="2152" spans="2:12" x14ac:dyDescent="0.3">
      <c r="B2152" s="1">
        <v>43424</v>
      </c>
      <c r="C2152" s="46">
        <f>VLOOKUP(시뮬레이션!B2152,시뮬레이션!$K:$Q,6,0)</f>
        <v>332.83694869555632</v>
      </c>
      <c r="D2152" s="46">
        <f>VLOOKUP(시뮬레이션!B2152,시뮬레이션!$K:$Q,7,0)</f>
        <v>59.148518198949418</v>
      </c>
      <c r="F2152" s="5">
        <f t="shared" si="109"/>
        <v>43424</v>
      </c>
      <c r="G2152" s="7">
        <f>C2152*시뮬레이션!D2152*시뮬레이션!F2152</f>
        <v>59741857.499223411</v>
      </c>
      <c r="H2152" s="2">
        <f>D2152*시뮬레이션!E2152*시뮬레이션!D2152</f>
        <v>4814776.7844204688</v>
      </c>
      <c r="J2152" s="5">
        <f t="shared" si="110"/>
        <v>43424</v>
      </c>
      <c r="K2152" s="2">
        <f t="shared" si="111"/>
        <v>64556634.283643879</v>
      </c>
      <c r="L2152" s="2">
        <f>$C$2*시뮬레이션!F2152*시뮬레이션!D2152</f>
        <v>64436648.197563514</v>
      </c>
    </row>
    <row r="2153" spans="2:12" x14ac:dyDescent="0.3">
      <c r="B2153" s="1">
        <v>43425</v>
      </c>
      <c r="C2153" s="46">
        <f>VLOOKUP(시뮬레이션!B2153,시뮬레이션!$K:$Q,6,0)</f>
        <v>332.83694869555632</v>
      </c>
      <c r="D2153" s="46">
        <f>VLOOKUP(시뮬레이션!B2153,시뮬레이션!$K:$Q,7,0)</f>
        <v>59.148518198949418</v>
      </c>
      <c r="F2153" s="5">
        <f t="shared" si="109"/>
        <v>43425</v>
      </c>
      <c r="G2153" s="7">
        <f>C2153*시뮬레이션!D2153*시뮬레이션!F2153</f>
        <v>60282240.585506223</v>
      </c>
      <c r="H2153" s="2">
        <f>D2153*시뮬레이션!E2153*시뮬레이션!D2153</f>
        <v>4846277.8397713164</v>
      </c>
      <c r="J2153" s="5">
        <f t="shared" si="110"/>
        <v>43425</v>
      </c>
      <c r="K2153" s="2">
        <f t="shared" si="111"/>
        <v>65128518.425277539</v>
      </c>
      <c r="L2153" s="2">
        <f>$C$2*시뮬레이션!F2153*시뮬레이션!D2153</f>
        <v>65019497.079072952</v>
      </c>
    </row>
    <row r="2154" spans="2:12" x14ac:dyDescent="0.3">
      <c r="B2154" s="1">
        <v>43426</v>
      </c>
      <c r="C2154" s="46">
        <f>VLOOKUP(시뮬레이션!B2154,시뮬레이션!$K:$Q,6,0)</f>
        <v>332.83694869555632</v>
      </c>
      <c r="D2154" s="46">
        <f>VLOOKUP(시뮬레이션!B2154,시뮬레이션!$K:$Q,7,0)</f>
        <v>59.148518198949418</v>
      </c>
      <c r="F2154" s="5">
        <f t="shared" si="109"/>
        <v>43426</v>
      </c>
      <c r="G2154" s="7">
        <f>C2154*시뮬레이션!D2154*시뮬레이션!F2154</f>
        <v>60170330.485409357</v>
      </c>
      <c r="H2154" s="2">
        <f>D2154*시뮬레이션!E2154*시뮬레이션!D2154</f>
        <v>4837281.0368509479</v>
      </c>
      <c r="J2154" s="5">
        <f t="shared" si="110"/>
        <v>43426</v>
      </c>
      <c r="K2154" s="2">
        <f t="shared" si="111"/>
        <v>65007611.522260308</v>
      </c>
      <c r="L2154" s="2">
        <f>$C$2*시뮬레이션!F2154*시뮬레이션!D2154</f>
        <v>64898792.567168728</v>
      </c>
    </row>
    <row r="2155" spans="2:12" x14ac:dyDescent="0.3">
      <c r="B2155" s="1">
        <v>43427</v>
      </c>
      <c r="C2155" s="46">
        <f>VLOOKUP(시뮬레이션!B2155,시뮬레이션!$K:$Q,6,0)</f>
        <v>332.83694869555632</v>
      </c>
      <c r="D2155" s="46">
        <f>VLOOKUP(시뮬레이션!B2155,시뮬레이션!$K:$Q,7,0)</f>
        <v>59.148518198949418</v>
      </c>
      <c r="F2155" s="5">
        <f t="shared" si="109"/>
        <v>43427</v>
      </c>
      <c r="G2155" s="7">
        <f>C2155*시뮬레이션!D2155*시뮬레이션!F2155</f>
        <v>60278801.714152291</v>
      </c>
      <c r="H2155" s="2">
        <f>D2155*시뮬레이션!E2155*시뮬레이션!D2155</f>
        <v>4833936.2759453794</v>
      </c>
      <c r="J2155" s="5">
        <f t="shared" si="110"/>
        <v>43427</v>
      </c>
      <c r="K2155" s="2">
        <f t="shared" si="111"/>
        <v>65112737.990097672</v>
      </c>
      <c r="L2155" s="2">
        <f>$C$2*시뮬레이션!F2155*시뮬레이션!D2155</f>
        <v>65015787.965347573</v>
      </c>
    </row>
    <row r="2156" spans="2:12" x14ac:dyDescent="0.3">
      <c r="B2156" s="1">
        <v>43428</v>
      </c>
      <c r="C2156" s="46">
        <f>VLOOKUP(시뮬레이션!B2156,시뮬레이션!$K:$Q,6,0)</f>
        <v>332.83694869555632</v>
      </c>
      <c r="D2156" s="46">
        <f>VLOOKUP(시뮬레이션!B2156,시뮬레이션!$K:$Q,7,0)</f>
        <v>59.148518198949418</v>
      </c>
      <c r="F2156" s="5">
        <f t="shared" si="109"/>
        <v>43428</v>
      </c>
      <c r="G2156" s="7">
        <f>C2156*시뮬레이션!D2156*시뮬레이션!F2156</f>
        <v>60278801.714152291</v>
      </c>
      <c r="H2156" s="2">
        <f>D2156*시뮬레이션!E2156*시뮬레이션!D2156</f>
        <v>4833936.2759453794</v>
      </c>
      <c r="J2156" s="5">
        <f t="shared" si="110"/>
        <v>43428</v>
      </c>
      <c r="K2156" s="2">
        <f t="shared" si="111"/>
        <v>65112737.990097672</v>
      </c>
      <c r="L2156" s="2">
        <f>$C$2*시뮬레이션!F2156*시뮬레이션!D2156</f>
        <v>65015787.965347573</v>
      </c>
    </row>
    <row r="2157" spans="2:12" x14ac:dyDescent="0.3">
      <c r="B2157" s="1">
        <v>43429</v>
      </c>
      <c r="C2157" s="46">
        <f>VLOOKUP(시뮬레이션!B2157,시뮬레이션!$K:$Q,6,0)</f>
        <v>332.83694869555632</v>
      </c>
      <c r="D2157" s="46">
        <f>VLOOKUP(시뮬레이션!B2157,시뮬레이션!$K:$Q,7,0)</f>
        <v>59.148518198949418</v>
      </c>
      <c r="F2157" s="5">
        <f t="shared" si="109"/>
        <v>43429</v>
      </c>
      <c r="G2157" s="7">
        <f>C2157*시뮬레이션!D2157*시뮬레이션!F2157</f>
        <v>60278801.714152291</v>
      </c>
      <c r="H2157" s="2">
        <f>D2157*시뮬레이션!E2157*시뮬레이션!D2157</f>
        <v>4833936.2759453794</v>
      </c>
      <c r="J2157" s="5">
        <f t="shared" si="110"/>
        <v>43429</v>
      </c>
      <c r="K2157" s="2">
        <f t="shared" si="111"/>
        <v>65112737.990097672</v>
      </c>
      <c r="L2157" s="2">
        <f>$C$2*시뮬레이션!F2157*시뮬레이션!D2157</f>
        <v>65015787.965347573</v>
      </c>
    </row>
    <row r="2158" spans="2:12" x14ac:dyDescent="0.3">
      <c r="B2158" s="1">
        <v>43430</v>
      </c>
      <c r="C2158" s="46">
        <f>VLOOKUP(시뮬레이션!B2158,시뮬레이션!$K:$Q,6,0)</f>
        <v>332.83694869555632</v>
      </c>
      <c r="D2158" s="46">
        <f>VLOOKUP(시뮬레이션!B2158,시뮬레이션!$K:$Q,7,0)</f>
        <v>59.148518198949418</v>
      </c>
      <c r="F2158" s="5">
        <f t="shared" si="109"/>
        <v>43430</v>
      </c>
      <c r="G2158" s="7">
        <f>C2158*시뮬레이션!D2158*시뮬레이션!F2158</f>
        <v>61280419.593155026</v>
      </c>
      <c r="H2158" s="2">
        <f>D2158*시뮬레이션!E2158*시뮬레이션!D2158</f>
        <v>4931962.0620356146</v>
      </c>
      <c r="J2158" s="5">
        <f t="shared" si="110"/>
        <v>43430</v>
      </c>
      <c r="K2158" s="2">
        <f t="shared" si="111"/>
        <v>66212381.655190639</v>
      </c>
      <c r="L2158" s="2">
        <f>$C$2*시뮬레이션!F2158*시뮬레이션!D2158</f>
        <v>66096117.596854731</v>
      </c>
    </row>
    <row r="2159" spans="2:12" x14ac:dyDescent="0.3">
      <c r="B2159" s="1">
        <v>43431</v>
      </c>
      <c r="C2159" s="46">
        <f>VLOOKUP(시뮬레이션!B2159,시뮬레이션!$K:$Q,6,0)</f>
        <v>332.83694869555632</v>
      </c>
      <c r="D2159" s="46">
        <f>VLOOKUP(시뮬레이션!B2159,시뮬레이션!$K:$Q,7,0)</f>
        <v>59.148518198949418</v>
      </c>
      <c r="F2159" s="5">
        <f t="shared" si="109"/>
        <v>43431</v>
      </c>
      <c r="G2159" s="7">
        <f>C2159*시뮬레이션!D2159*시뮬레이션!F2159</f>
        <v>61400494.183603399</v>
      </c>
      <c r="H2159" s="2">
        <f>D2159*시뮬레이션!E2159*시뮬레이션!D2159</f>
        <v>4952501.8543791445</v>
      </c>
      <c r="J2159" s="5">
        <f t="shared" si="110"/>
        <v>43431</v>
      </c>
      <c r="K2159" s="2">
        <f t="shared" si="111"/>
        <v>66352996.037982546</v>
      </c>
      <c r="L2159" s="2">
        <f>$C$2*시뮬레이션!F2159*시뮬레이션!D2159</f>
        <v>66225628.202417828</v>
      </c>
    </row>
    <row r="2160" spans="2:12" x14ac:dyDescent="0.3">
      <c r="B2160" s="1">
        <v>43432</v>
      </c>
      <c r="C2160" s="46">
        <f>VLOOKUP(시뮬레이션!B2160,시뮬레이션!$K:$Q,6,0)</f>
        <v>332.83694869555632</v>
      </c>
      <c r="D2160" s="46">
        <f>VLOOKUP(시뮬레이션!B2160,시뮬레이션!$K:$Q,7,0)</f>
        <v>59.148518198949418</v>
      </c>
      <c r="F2160" s="5">
        <f t="shared" si="109"/>
        <v>43432</v>
      </c>
      <c r="G2160" s="7">
        <f>C2160*시뮬레이션!D2160*시뮬레이션!F2160</f>
        <v>62677889.774675958</v>
      </c>
      <c r="H2160" s="2">
        <f>D2160*시뮬레이션!E2160*시뮬레이션!D2160</f>
        <v>5026507.513733496</v>
      </c>
      <c r="J2160" s="5">
        <f t="shared" si="110"/>
        <v>43432</v>
      </c>
      <c r="K2160" s="2">
        <f t="shared" si="111"/>
        <v>67704397.288409457</v>
      </c>
      <c r="L2160" s="2">
        <f>$C$2*시뮬레이션!F2160*시뮬레이션!D2160</f>
        <v>67603407.430526555</v>
      </c>
    </row>
    <row r="2161" spans="2:12" x14ac:dyDescent="0.3">
      <c r="B2161" s="1">
        <v>43433</v>
      </c>
      <c r="C2161" s="46">
        <f>VLOOKUP(시뮬레이션!B2161,시뮬레이션!$K:$Q,6,0)</f>
        <v>332.83694869555632</v>
      </c>
      <c r="D2161" s="46">
        <f>VLOOKUP(시뮬레이션!B2161,시뮬레이션!$K:$Q,7,0)</f>
        <v>59.148518198949418</v>
      </c>
      <c r="F2161" s="5">
        <f t="shared" si="109"/>
        <v>43433</v>
      </c>
      <c r="G2161" s="7">
        <f>C2161*시뮬레이션!D2161*시뮬레이션!F2161</f>
        <v>61822778.732402228</v>
      </c>
      <c r="H2161" s="2">
        <f>D2161*시뮬레이션!E2161*시뮬레이션!D2161</f>
        <v>4970524.5265410785</v>
      </c>
      <c r="J2161" s="5">
        <f t="shared" si="110"/>
        <v>43433</v>
      </c>
      <c r="K2161" s="2">
        <f t="shared" si="111"/>
        <v>66793303.258943304</v>
      </c>
      <c r="L2161" s="2">
        <f>$C$2*시뮬레이션!F2161*시뮬레이션!D2161</f>
        <v>66681097.818684287</v>
      </c>
    </row>
    <row r="2162" spans="2:12" x14ac:dyDescent="0.3">
      <c r="B2162" s="1">
        <v>43434</v>
      </c>
      <c r="C2162" s="46">
        <f>VLOOKUP(시뮬레이션!B2162,시뮬레이션!$K:$Q,6,0)</f>
        <v>332.83694869555632</v>
      </c>
      <c r="D2162" s="46">
        <f>VLOOKUP(시뮬레이션!B2162,시뮬레이션!$K:$Q,7,0)</f>
        <v>59.148518198949418</v>
      </c>
      <c r="F2162" s="5">
        <f t="shared" si="109"/>
        <v>43434</v>
      </c>
      <c r="G2162" s="7">
        <f>C2162*시뮬레이션!D2162*시뮬레이션!F2162</f>
        <v>62764594.465485051</v>
      </c>
      <c r="H2162" s="2">
        <f>D2162*시뮬레이션!E2162*시뮬레이션!D2162</f>
        <v>5039318.7189195817</v>
      </c>
      <c r="J2162" s="5">
        <f t="shared" si="110"/>
        <v>43434</v>
      </c>
      <c r="K2162" s="2">
        <f t="shared" si="111"/>
        <v>67803913.184404626</v>
      </c>
      <c r="L2162" s="2">
        <f>$C$2*시뮬레이션!F2162*시뮬레이션!D2162</f>
        <v>67696925.775831029</v>
      </c>
    </row>
    <row r="2163" spans="2:12" x14ac:dyDescent="0.3">
      <c r="B2163" s="1">
        <v>43435</v>
      </c>
      <c r="C2163" s="46">
        <f>VLOOKUP(시뮬레이션!B2163,시뮬레이션!$K:$Q,6,0)</f>
        <v>332.83694869555632</v>
      </c>
      <c r="D2163" s="46">
        <f>VLOOKUP(시뮬레이션!B2163,시뮬레이션!$K:$Q,7,0)</f>
        <v>59.148518198949418</v>
      </c>
      <c r="F2163" s="5">
        <f t="shared" si="109"/>
        <v>43435</v>
      </c>
      <c r="G2163" s="7">
        <f>C2163*시뮬레이션!D2163*시뮬레이션!F2163</f>
        <v>62764594.465485051</v>
      </c>
      <c r="H2163" s="2">
        <f>D2163*시뮬레이션!E2163*시뮬레이션!D2163</f>
        <v>5039318.7189195817</v>
      </c>
      <c r="J2163" s="5">
        <f t="shared" si="110"/>
        <v>43435</v>
      </c>
      <c r="K2163" s="2">
        <f t="shared" si="111"/>
        <v>67803913.184404626</v>
      </c>
      <c r="L2163" s="2">
        <f>$C$2*시뮬레이션!F2163*시뮬레이션!D2163</f>
        <v>67696925.775831029</v>
      </c>
    </row>
    <row r="2164" spans="2:12" x14ac:dyDescent="0.3">
      <c r="B2164" s="1">
        <v>43436</v>
      </c>
      <c r="C2164" s="46">
        <f>VLOOKUP(시뮬레이션!B2164,시뮬레이션!$K:$Q,6,0)</f>
        <v>332.83694869555632</v>
      </c>
      <c r="D2164" s="46">
        <f>VLOOKUP(시뮬레이션!B2164,시뮬레이션!$K:$Q,7,0)</f>
        <v>59.148518198949418</v>
      </c>
      <c r="F2164" s="5">
        <f t="shared" si="109"/>
        <v>43436</v>
      </c>
      <c r="G2164" s="7">
        <f>C2164*시뮬레이션!D2164*시뮬레이션!F2164</f>
        <v>62764594.465485051</v>
      </c>
      <c r="H2164" s="2">
        <f>D2164*시뮬레이션!E2164*시뮬레이션!D2164</f>
        <v>5039318.7189195817</v>
      </c>
      <c r="J2164" s="5">
        <f t="shared" si="110"/>
        <v>43436</v>
      </c>
      <c r="K2164" s="2">
        <f t="shared" si="111"/>
        <v>67803913.184404626</v>
      </c>
      <c r="L2164" s="2">
        <f>$C$2*시뮬레이션!F2164*시뮬레이션!D2164</f>
        <v>67696925.775831029</v>
      </c>
    </row>
    <row r="2165" spans="2:12" x14ac:dyDescent="0.3">
      <c r="B2165" s="1">
        <v>43437</v>
      </c>
      <c r="C2165" s="46">
        <f>VLOOKUP(시뮬레이션!B2165,시뮬레이션!$K:$Q,6,0)</f>
        <v>332.83694869555632</v>
      </c>
      <c r="D2165" s="46">
        <f>VLOOKUP(시뮬레이션!B2165,시뮬레이션!$K:$Q,7,0)</f>
        <v>59.148518198949418</v>
      </c>
      <c r="F2165" s="5">
        <f t="shared" si="109"/>
        <v>43437</v>
      </c>
      <c r="G2165" s="7">
        <f>C2165*시뮬레이션!D2165*시뮬레이션!F2165</f>
        <v>63830117.205055818</v>
      </c>
      <c r="H2165" s="2">
        <f>D2165*시뮬레이션!E2165*시뮬레이션!D2165</f>
        <v>5123634.1057509994</v>
      </c>
      <c r="J2165" s="5">
        <f t="shared" si="110"/>
        <v>43437</v>
      </c>
      <c r="K2165" s="2">
        <f t="shared" si="111"/>
        <v>68953751.310806811</v>
      </c>
      <c r="L2165" s="2">
        <f>$C$2*시뮬레이션!F2165*시뮬레이션!D2165</f>
        <v>68846182.206585944</v>
      </c>
    </row>
    <row r="2166" spans="2:12" x14ac:dyDescent="0.3">
      <c r="B2166" s="1">
        <v>43438</v>
      </c>
      <c r="C2166" s="46">
        <f>VLOOKUP(시뮬레이션!B2166,시뮬레이션!$K:$Q,6,0)</f>
        <v>332.83694869555632</v>
      </c>
      <c r="D2166" s="46">
        <f>VLOOKUP(시뮬레이션!B2166,시뮬레이션!$K:$Q,7,0)</f>
        <v>59.148518198949418</v>
      </c>
      <c r="F2166" s="5">
        <f t="shared" si="109"/>
        <v>43438</v>
      </c>
      <c r="G2166" s="7">
        <f>C2166*시뮬레이션!D2166*시뮬레이션!F2166</f>
        <v>60492128.397446007</v>
      </c>
      <c r="H2166" s="2">
        <f>D2166*시뮬레이션!E2166*시뮬레이션!D2166</f>
        <v>4842922.7793527562</v>
      </c>
      <c r="J2166" s="5">
        <f t="shared" si="110"/>
        <v>43438</v>
      </c>
      <c r="K2166" s="2">
        <f t="shared" si="111"/>
        <v>65335051.176798761</v>
      </c>
      <c r="L2166" s="2">
        <f>$C$2*시뮬레이션!F2166*시뮬레이션!D2166</f>
        <v>65245878.84330076</v>
      </c>
    </row>
    <row r="2167" spans="2:12" x14ac:dyDescent="0.3">
      <c r="B2167" s="1">
        <v>43439</v>
      </c>
      <c r="C2167" s="46">
        <f>VLOOKUP(시뮬레이션!B2167,시뮬레이션!$K:$Q,6,0)</f>
        <v>332.83694869555632</v>
      </c>
      <c r="D2167" s="46">
        <f>VLOOKUP(시뮬레이션!B2167,시뮬레이션!$K:$Q,7,0)</f>
        <v>59.148518198949418</v>
      </c>
      <c r="F2167" s="5">
        <f t="shared" si="109"/>
        <v>43439</v>
      </c>
      <c r="G2167" s="7">
        <f>C2167*시뮬레이션!D2167*시뮬레이션!F2167</f>
        <v>60959999.126830563</v>
      </c>
      <c r="H2167" s="2">
        <f>D2167*시뮬레이션!E2167*시뮬레이션!D2167</f>
        <v>4880379.9142421372</v>
      </c>
      <c r="J2167" s="5">
        <f t="shared" si="110"/>
        <v>43439</v>
      </c>
      <c r="K2167" s="2">
        <f t="shared" si="111"/>
        <v>65840379.041072696</v>
      </c>
      <c r="L2167" s="2">
        <f>$C$2*시뮬레이션!F2167*시뮬레이션!D2167</f>
        <v>65750517.012471884</v>
      </c>
    </row>
    <row r="2168" spans="2:12" x14ac:dyDescent="0.3">
      <c r="B2168" s="1">
        <v>43440</v>
      </c>
      <c r="C2168" s="46">
        <f>VLOOKUP(시뮬레이션!B2168,시뮬레이션!$K:$Q,6,0)</f>
        <v>332.83694869555632</v>
      </c>
      <c r="D2168" s="46">
        <f>VLOOKUP(시뮬레이션!B2168,시뮬레이션!$K:$Q,7,0)</f>
        <v>59.148518198949418</v>
      </c>
      <c r="F2168" s="5">
        <f t="shared" si="109"/>
        <v>43440</v>
      </c>
      <c r="G2168" s="7">
        <f>C2168*시뮬레이션!D2168*시뮬레이션!F2168</f>
        <v>61010583.852711789</v>
      </c>
      <c r="H2168" s="2">
        <f>D2168*시뮬레이션!E2168*시뮬레이션!D2168</f>
        <v>4873831.3120196387</v>
      </c>
      <c r="J2168" s="5">
        <f t="shared" si="110"/>
        <v>43440</v>
      </c>
      <c r="K2168" s="2">
        <f t="shared" si="111"/>
        <v>65884415.164731428</v>
      </c>
      <c r="L2168" s="2">
        <f>$C$2*시뮬레이션!F2168*시뮬레이션!D2168</f>
        <v>65805076.919415206</v>
      </c>
    </row>
    <row r="2169" spans="2:12" x14ac:dyDescent="0.3">
      <c r="B2169" s="1">
        <v>43441</v>
      </c>
      <c r="C2169" s="46">
        <f>VLOOKUP(시뮬레이션!B2169,시뮬레이션!$K:$Q,6,0)</f>
        <v>332.83694869555632</v>
      </c>
      <c r="D2169" s="46">
        <f>VLOOKUP(시뮬레이션!B2169,시뮬레이션!$K:$Q,7,0)</f>
        <v>59.148518198949418</v>
      </c>
      <c r="F2169" s="5">
        <f t="shared" si="109"/>
        <v>43441</v>
      </c>
      <c r="G2169" s="7">
        <f>C2169*시뮬레이션!D2169*시뮬레이션!F2169</f>
        <v>58685530.878126636</v>
      </c>
      <c r="H2169" s="2">
        <f>D2169*시뮬레이션!E2169*시뮬레이션!D2169</f>
        <v>4735793.714321957</v>
      </c>
      <c r="J2169" s="5">
        <f t="shared" si="110"/>
        <v>43441</v>
      </c>
      <c r="K2169" s="2">
        <f t="shared" si="111"/>
        <v>63421324.592448592</v>
      </c>
      <c r="L2169" s="2">
        <f>$C$2*시뮬레이션!F2169*시뮬레이션!D2169</f>
        <v>63297310.558685802</v>
      </c>
    </row>
    <row r="2170" spans="2:12" x14ac:dyDescent="0.3">
      <c r="B2170" s="1">
        <v>43442</v>
      </c>
      <c r="C2170" s="46">
        <f>VLOOKUP(시뮬레이션!B2170,시뮬레이션!$K:$Q,6,0)</f>
        <v>332.83694869555632</v>
      </c>
      <c r="D2170" s="46">
        <f>VLOOKUP(시뮬레이션!B2170,시뮬레이션!$K:$Q,7,0)</f>
        <v>59.148518198949418</v>
      </c>
      <c r="F2170" s="5">
        <f t="shared" si="109"/>
        <v>43442</v>
      </c>
      <c r="G2170" s="7">
        <f>C2170*시뮬레이션!D2170*시뮬레이션!F2170</f>
        <v>58685530.878126636</v>
      </c>
      <c r="H2170" s="2">
        <f>D2170*시뮬레이션!E2170*시뮬레이션!D2170</f>
        <v>4735793.714321957</v>
      </c>
      <c r="J2170" s="5">
        <f t="shared" si="110"/>
        <v>43442</v>
      </c>
      <c r="K2170" s="2">
        <f t="shared" si="111"/>
        <v>63421324.592448592</v>
      </c>
      <c r="L2170" s="2">
        <f>$C$2*시뮬레이션!F2170*시뮬레이션!D2170</f>
        <v>63297310.558685802</v>
      </c>
    </row>
    <row r="2171" spans="2:12" x14ac:dyDescent="0.3">
      <c r="B2171" s="1">
        <v>43443</v>
      </c>
      <c r="C2171" s="46">
        <f>VLOOKUP(시뮬레이션!B2171,시뮬레이션!$K:$Q,6,0)</f>
        <v>332.83694869555632</v>
      </c>
      <c r="D2171" s="46">
        <f>VLOOKUP(시뮬레이션!B2171,시뮬레이션!$K:$Q,7,0)</f>
        <v>59.148518198949418</v>
      </c>
      <c r="F2171" s="5">
        <f t="shared" si="109"/>
        <v>43443</v>
      </c>
      <c r="G2171" s="7">
        <f>C2171*시뮬레이션!D2171*시뮬레이션!F2171</f>
        <v>58685530.878126636</v>
      </c>
      <c r="H2171" s="2">
        <f>D2171*시뮬레이션!E2171*시뮬레이션!D2171</f>
        <v>4735793.714321957</v>
      </c>
      <c r="J2171" s="5">
        <f t="shared" si="110"/>
        <v>43443</v>
      </c>
      <c r="K2171" s="2">
        <f t="shared" si="111"/>
        <v>63421324.592448592</v>
      </c>
      <c r="L2171" s="2">
        <f>$C$2*시뮬레이션!F2171*시뮬레이션!D2171</f>
        <v>63297310.558685802</v>
      </c>
    </row>
    <row r="2172" spans="2:12" x14ac:dyDescent="0.3">
      <c r="B2172" s="1">
        <v>43444</v>
      </c>
      <c r="C2172" s="46">
        <f>VLOOKUP(시뮬레이션!B2172,시뮬레이션!$K:$Q,6,0)</f>
        <v>332.83694869555632</v>
      </c>
      <c r="D2172" s="46">
        <f>VLOOKUP(시뮬레이션!B2172,시뮬레이션!$K:$Q,7,0)</f>
        <v>59.148518198949418</v>
      </c>
      <c r="F2172" s="5">
        <f t="shared" si="109"/>
        <v>43444</v>
      </c>
      <c r="G2172" s="7">
        <f>C2172*시뮬레이션!D2172*시뮬레이션!F2172</f>
        <v>59815237.062791474</v>
      </c>
      <c r="H2172" s="2">
        <f>D2172*시뮬레이션!E2172*시뮬레이션!D2172</f>
        <v>4891324.6103964457</v>
      </c>
      <c r="J2172" s="5">
        <f t="shared" si="110"/>
        <v>43444</v>
      </c>
      <c r="K2172" s="2">
        <f t="shared" si="111"/>
        <v>64706561.673187919</v>
      </c>
      <c r="L2172" s="2">
        <f>$C$2*시뮬레이션!F2172*시뮬레이션!D2172</f>
        <v>64515794.265671417</v>
      </c>
    </row>
    <row r="2173" spans="2:12" x14ac:dyDescent="0.3">
      <c r="B2173" s="1">
        <v>43445</v>
      </c>
      <c r="C2173" s="46">
        <f>VLOOKUP(시뮬레이션!B2173,시뮬레이션!$K:$Q,6,0)</f>
        <v>332.83694869555632</v>
      </c>
      <c r="D2173" s="46">
        <f>VLOOKUP(시뮬레이션!B2173,시뮬레이션!$K:$Q,7,0)</f>
        <v>59.148518198949418</v>
      </c>
      <c r="F2173" s="5">
        <f t="shared" si="109"/>
        <v>43445</v>
      </c>
      <c r="G2173" s="7">
        <f>C2173*시뮬레이션!D2173*시뮬레이션!F2173</f>
        <v>60366063.074758075</v>
      </c>
      <c r="H2173" s="2">
        <f>D2173*시뮬레이션!E2173*시뮬레이션!D2173</f>
        <v>4965820.2597723408</v>
      </c>
      <c r="J2173" s="5">
        <f t="shared" si="110"/>
        <v>43445</v>
      </c>
      <c r="K2173" s="2">
        <f t="shared" si="111"/>
        <v>65331883.334530413</v>
      </c>
      <c r="L2173" s="2">
        <f>$C$2*시뮬레이션!F2173*시뮬레이션!D2173</f>
        <v>65109906.726128809</v>
      </c>
    </row>
    <row r="2174" spans="2:12" x14ac:dyDescent="0.3">
      <c r="B2174" s="1">
        <v>43446</v>
      </c>
      <c r="C2174" s="46">
        <f>VLOOKUP(시뮬레이션!B2174,시뮬레이션!$K:$Q,6,0)</f>
        <v>332.83694869555632</v>
      </c>
      <c r="D2174" s="46">
        <f>VLOOKUP(시뮬레이션!B2174,시뮬레이션!$K:$Q,7,0)</f>
        <v>59.148518198949418</v>
      </c>
      <c r="F2174" s="5">
        <f t="shared" si="109"/>
        <v>43446</v>
      </c>
      <c r="G2174" s="7">
        <f>C2174*시뮬레이션!D2174*시뮬레이션!F2174</f>
        <v>61155818.08736746</v>
      </c>
      <c r="H2174" s="2">
        <f>D2174*시뮬레이션!E2174*시뮬레이션!D2174</f>
        <v>5064546.9271531692</v>
      </c>
      <c r="J2174" s="5">
        <f t="shared" si="110"/>
        <v>43446</v>
      </c>
      <c r="K2174" s="2">
        <f t="shared" si="111"/>
        <v>66220365.01452063</v>
      </c>
      <c r="L2174" s="2">
        <f>$C$2*시뮬레이션!F2174*시뮬레이션!D2174</f>
        <v>65961724.330066472</v>
      </c>
    </row>
    <row r="2175" spans="2:12" x14ac:dyDescent="0.3">
      <c r="B2175" s="1">
        <v>43447</v>
      </c>
      <c r="C2175" s="46">
        <f>VLOOKUP(시뮬레이션!B2175,시뮬레이션!$K:$Q,6,0)</f>
        <v>332.83694869555632</v>
      </c>
      <c r="D2175" s="46">
        <f>VLOOKUP(시뮬레이션!B2175,시뮬레이션!$K:$Q,7,0)</f>
        <v>59.148518198949418</v>
      </c>
      <c r="F2175" s="5">
        <f t="shared" si="109"/>
        <v>43447</v>
      </c>
      <c r="G2175" s="7">
        <f>C2175*시뮬레이션!D2175*시뮬레이션!F2175</f>
        <v>60741521.62533731</v>
      </c>
      <c r="H2175" s="2">
        <f>D2175*시뮬레이션!E2175*시뮬레이션!D2175</f>
        <v>5052225.6061682301</v>
      </c>
      <c r="J2175" s="5">
        <f t="shared" si="110"/>
        <v>43447</v>
      </c>
      <c r="K2175" s="2">
        <f t="shared" si="111"/>
        <v>65793747.231505543</v>
      </c>
      <c r="L2175" s="2">
        <f>$C$2*시뮬레이션!F2175*시뮬레이션!D2175</f>
        <v>65514870.541268907</v>
      </c>
    </row>
    <row r="2176" spans="2:12" x14ac:dyDescent="0.3">
      <c r="B2176" s="1">
        <v>43448</v>
      </c>
      <c r="C2176" s="46">
        <f>VLOOKUP(시뮬레이션!B2176,시뮬레이션!$K:$Q,6,0)</f>
        <v>332.83694869555632</v>
      </c>
      <c r="D2176" s="46">
        <f>VLOOKUP(시뮬레이션!B2176,시뮬레이션!$K:$Q,7,0)</f>
        <v>59.148518198949418</v>
      </c>
      <c r="F2176" s="5">
        <f t="shared" si="109"/>
        <v>43448</v>
      </c>
      <c r="G2176" s="7">
        <f>C2176*시뮬레이션!D2176*시뮬레이션!F2176</f>
        <v>60273314.064960673</v>
      </c>
      <c r="H2176" s="2">
        <f>D2176*시뮬레이션!E2176*시뮬레이션!D2176</f>
        <v>5009168.5627679909</v>
      </c>
      <c r="J2176" s="5">
        <f t="shared" si="110"/>
        <v>43448</v>
      </c>
      <c r="K2176" s="2">
        <f t="shared" si="111"/>
        <v>65282482.627728663</v>
      </c>
      <c r="L2176" s="2">
        <f>$C$2*시뮬레이션!F2176*시뮬레이션!D2176</f>
        <v>65009869.071372844</v>
      </c>
    </row>
    <row r="2177" spans="2:12" x14ac:dyDescent="0.3">
      <c r="B2177" s="1">
        <v>43449</v>
      </c>
      <c r="C2177" s="46">
        <f>VLOOKUP(시뮬레이션!B2177,시뮬레이션!$K:$Q,6,0)</f>
        <v>332.83694869555632</v>
      </c>
      <c r="D2177" s="46">
        <f>VLOOKUP(시뮬레이션!B2177,시뮬레이션!$K:$Q,7,0)</f>
        <v>59.148518198949418</v>
      </c>
      <c r="F2177" s="5">
        <f t="shared" si="109"/>
        <v>43449</v>
      </c>
      <c r="G2177" s="7">
        <f>C2177*시뮬레이션!D2177*시뮬레이션!F2177</f>
        <v>60273314.064960673</v>
      </c>
      <c r="H2177" s="2">
        <f>D2177*시뮬레이션!E2177*시뮬레이션!D2177</f>
        <v>5009168.5627679909</v>
      </c>
      <c r="J2177" s="5">
        <f t="shared" si="110"/>
        <v>43449</v>
      </c>
      <c r="K2177" s="2">
        <f t="shared" si="111"/>
        <v>65282482.627728663</v>
      </c>
      <c r="L2177" s="2">
        <f>$C$2*시뮬레이션!F2177*시뮬레이션!D2177</f>
        <v>65009869.071372844</v>
      </c>
    </row>
    <row r="2178" spans="2:12" x14ac:dyDescent="0.3">
      <c r="B2178" s="1">
        <v>43450</v>
      </c>
      <c r="C2178" s="46">
        <f>VLOOKUP(시뮬레이션!B2178,시뮬레이션!$K:$Q,6,0)</f>
        <v>332.83694869555632</v>
      </c>
      <c r="D2178" s="46">
        <f>VLOOKUP(시뮬레이션!B2178,시뮬레이션!$K:$Q,7,0)</f>
        <v>59.148518198949418</v>
      </c>
      <c r="F2178" s="5">
        <f t="shared" si="109"/>
        <v>43450</v>
      </c>
      <c r="G2178" s="7">
        <f>C2178*시뮬레이션!D2178*시뮬레이션!F2178</f>
        <v>60273314.064960673</v>
      </c>
      <c r="H2178" s="2">
        <f>D2178*시뮬레이션!E2178*시뮬레이션!D2178</f>
        <v>5009168.5627679909</v>
      </c>
      <c r="J2178" s="5">
        <f t="shared" si="110"/>
        <v>43450</v>
      </c>
      <c r="K2178" s="2">
        <f t="shared" si="111"/>
        <v>65282482.627728663</v>
      </c>
      <c r="L2178" s="2">
        <f>$C$2*시뮬레이션!F2178*시뮬레이션!D2178</f>
        <v>65009869.071372844</v>
      </c>
    </row>
    <row r="2179" spans="2:12" x14ac:dyDescent="0.3">
      <c r="B2179" s="1">
        <v>43451</v>
      </c>
      <c r="C2179" s="46">
        <f>VLOOKUP(시뮬레이션!B2179,시뮬레이션!$K:$Q,6,0)</f>
        <v>332.83694869555632</v>
      </c>
      <c r="D2179" s="46">
        <f>VLOOKUP(시뮬레이션!B2179,시뮬레이션!$K:$Q,7,0)</f>
        <v>59.148518198949418</v>
      </c>
      <c r="F2179" s="5">
        <f t="shared" si="109"/>
        <v>43451</v>
      </c>
      <c r="G2179" s="7">
        <f>C2179*시뮬레이션!D2179*시뮬레이션!F2179</f>
        <v>59403048.789994374</v>
      </c>
      <c r="H2179" s="2">
        <f>D2179*시뮬레이션!E2179*시뮬레이션!D2179</f>
        <v>4960648.4357969398</v>
      </c>
      <c r="J2179" s="5">
        <f t="shared" si="110"/>
        <v>43451</v>
      </c>
      <c r="K2179" s="2">
        <f t="shared" si="111"/>
        <v>64363697.225791313</v>
      </c>
      <c r="L2179" s="2">
        <f>$C$2*시뮬레이션!F2179*시뮬레이션!D2179</f>
        <v>64071214.337340027</v>
      </c>
    </row>
    <row r="2180" spans="2:12" x14ac:dyDescent="0.3">
      <c r="B2180" s="1">
        <v>43452</v>
      </c>
      <c r="C2180" s="46">
        <f>VLOOKUP(시뮬레이션!B2180,시뮬레이션!$K:$Q,6,0)</f>
        <v>332.83694869555632</v>
      </c>
      <c r="D2180" s="46">
        <f>VLOOKUP(시뮬레이션!B2180,시뮬레이션!$K:$Q,7,0)</f>
        <v>59.148518198949418</v>
      </c>
      <c r="F2180" s="5">
        <f t="shared" si="109"/>
        <v>43452</v>
      </c>
      <c r="G2180" s="7">
        <f>C2180*시뮬레이션!D2180*시뮬레이션!F2180</f>
        <v>60109221.288791902</v>
      </c>
      <c r="H2180" s="2">
        <f>D2180*시뮬레이션!E2180*시뮬레이션!D2180</f>
        <v>4977375.2735347329</v>
      </c>
      <c r="J2180" s="5">
        <f t="shared" si="110"/>
        <v>43452</v>
      </c>
      <c r="K2180" s="2">
        <f t="shared" si="111"/>
        <v>65086596.562326632</v>
      </c>
      <c r="L2180" s="2">
        <f>$C$2*시뮬레이션!F2180*시뮬레이션!D2180</f>
        <v>64832881.128038704</v>
      </c>
    </row>
    <row r="2181" spans="2:12" x14ac:dyDescent="0.3">
      <c r="B2181" s="1">
        <v>43453</v>
      </c>
      <c r="C2181" s="46">
        <f>VLOOKUP(시뮬레이션!B2181,시뮬레이션!$K:$Q,6,0)</f>
        <v>332.83694869555632</v>
      </c>
      <c r="D2181" s="46">
        <f>VLOOKUP(시뮬레이션!B2181,시뮬레이션!$K:$Q,7,0)</f>
        <v>59.148518198949418</v>
      </c>
      <c r="F2181" s="5">
        <f t="shared" si="109"/>
        <v>43453</v>
      </c>
      <c r="G2181" s="7">
        <f>C2181*시뮬레이션!D2181*시뮬레이션!F2181</f>
        <v>57215559.489745252</v>
      </c>
      <c r="H2181" s="2">
        <f>D2181*시뮬레이션!E2181*시뮬레이션!D2181</f>
        <v>4761048.7477024216</v>
      </c>
      <c r="J2181" s="5">
        <f t="shared" si="110"/>
        <v>43453</v>
      </c>
      <c r="K2181" s="2">
        <f t="shared" si="111"/>
        <v>61976608.237447672</v>
      </c>
      <c r="L2181" s="2">
        <f>$C$2*시뮬레이션!F2181*시뮬레이션!D2181</f>
        <v>61711822.038934864</v>
      </c>
    </row>
    <row r="2182" spans="2:12" x14ac:dyDescent="0.3">
      <c r="B2182" s="1">
        <v>43454</v>
      </c>
      <c r="C2182" s="46">
        <f>VLOOKUP(시뮬레이션!B2182,시뮬레이션!$K:$Q,6,0)</f>
        <v>332.83694869555632</v>
      </c>
      <c r="D2182" s="46">
        <f>VLOOKUP(시뮬레이션!B2182,시뮬레이션!$K:$Q,7,0)</f>
        <v>59.148518198949418</v>
      </c>
      <c r="F2182" s="5">
        <f t="shared" si="109"/>
        <v>43454</v>
      </c>
      <c r="G2182" s="7">
        <f>C2182*시뮬레이션!D2182*시뮬레이션!F2182</f>
        <v>57036700.901603036</v>
      </c>
      <c r="H2182" s="2">
        <f>D2182*시뮬레이션!E2182*시뮬레이션!D2182</f>
        <v>4739416.0518298671</v>
      </c>
      <c r="J2182" s="5">
        <f t="shared" si="110"/>
        <v>43454</v>
      </c>
      <c r="K2182" s="2">
        <f t="shared" si="111"/>
        <v>61776116.953432903</v>
      </c>
      <c r="L2182" s="2">
        <f>$C$2*시뮬레이션!F2182*시뮬레이션!D2182</f>
        <v>61518907.918020844</v>
      </c>
    </row>
    <row r="2183" spans="2:12" x14ac:dyDescent="0.3">
      <c r="B2183" s="1">
        <v>43455</v>
      </c>
      <c r="C2183" s="46">
        <f>VLOOKUP(시뮬레이션!B2183,시뮬레이션!$K:$Q,6,0)</f>
        <v>332.83694869555632</v>
      </c>
      <c r="D2183" s="46">
        <f>VLOOKUP(시뮬레이션!B2183,시뮬레이션!$K:$Q,7,0)</f>
        <v>59.148518198949418</v>
      </c>
      <c r="F2183" s="5">
        <f t="shared" si="109"/>
        <v>43455</v>
      </c>
      <c r="G2183" s="7">
        <f>C2183*시뮬레이션!D2183*시뮬레이션!F2183</f>
        <v>55812269.321339428</v>
      </c>
      <c r="H2183" s="2">
        <f>D2183*시뮬레이션!E2183*시뮬레이션!D2183</f>
        <v>4682081.4507577401</v>
      </c>
      <c r="J2183" s="5">
        <f t="shared" si="110"/>
        <v>43455</v>
      </c>
      <c r="K2183" s="2">
        <f t="shared" si="111"/>
        <v>60494350.77209717</v>
      </c>
      <c r="L2183" s="2">
        <f>$C$2*시뮬레이션!F2183*시뮬레이션!D2183</f>
        <v>60198254.856966317</v>
      </c>
    </row>
    <row r="2184" spans="2:12" x14ac:dyDescent="0.3">
      <c r="B2184" s="1">
        <v>43456</v>
      </c>
      <c r="C2184" s="46">
        <f>VLOOKUP(시뮬레이션!B2184,시뮬레이션!$K:$Q,6,0)</f>
        <v>332.83694869555632</v>
      </c>
      <c r="D2184" s="46">
        <f>VLOOKUP(시뮬레이션!B2184,시뮬레이션!$K:$Q,7,0)</f>
        <v>59.148518198949418</v>
      </c>
      <c r="F2184" s="5">
        <f t="shared" si="109"/>
        <v>43456</v>
      </c>
      <c r="G2184" s="7">
        <f>C2184*시뮬레이션!D2184*시뮬레이션!F2184</f>
        <v>55812269.321339428</v>
      </c>
      <c r="H2184" s="2">
        <f>D2184*시뮬레이션!E2184*시뮬레이션!D2184</f>
        <v>4682081.4507577401</v>
      </c>
      <c r="J2184" s="5">
        <f t="shared" si="110"/>
        <v>43456</v>
      </c>
      <c r="K2184" s="2">
        <f t="shared" si="111"/>
        <v>60494350.77209717</v>
      </c>
      <c r="L2184" s="2">
        <f>$C$2*시뮬레이션!F2184*시뮬레이션!D2184</f>
        <v>60198254.856966317</v>
      </c>
    </row>
    <row r="2185" spans="2:12" x14ac:dyDescent="0.3">
      <c r="B2185" s="1">
        <v>43457</v>
      </c>
      <c r="C2185" s="46">
        <f>VLOOKUP(시뮬레이션!B2185,시뮬레이션!$K:$Q,6,0)</f>
        <v>332.83694869555632</v>
      </c>
      <c r="D2185" s="46">
        <f>VLOOKUP(시뮬레이션!B2185,시뮬레이션!$K:$Q,7,0)</f>
        <v>59.148518198949418</v>
      </c>
      <c r="F2185" s="5">
        <f t="shared" si="109"/>
        <v>43457</v>
      </c>
      <c r="G2185" s="7">
        <f>C2185*시뮬레이션!D2185*시뮬레이션!F2185</f>
        <v>55812269.321339428</v>
      </c>
      <c r="H2185" s="2">
        <f>D2185*시뮬레이션!E2185*시뮬레이션!D2185</f>
        <v>4682081.4507577401</v>
      </c>
      <c r="J2185" s="5">
        <f t="shared" si="110"/>
        <v>43457</v>
      </c>
      <c r="K2185" s="2">
        <f t="shared" si="111"/>
        <v>60494350.77209717</v>
      </c>
      <c r="L2185" s="2">
        <f>$C$2*시뮬레이션!F2185*시뮬레이션!D2185</f>
        <v>60198254.856966317</v>
      </c>
    </row>
    <row r="2186" spans="2:12" x14ac:dyDescent="0.3">
      <c r="B2186" s="1">
        <v>43458</v>
      </c>
      <c r="C2186" s="46">
        <f>VLOOKUP(시뮬레이션!B2186,시뮬레이션!$K:$Q,6,0)</f>
        <v>332.83694869555632</v>
      </c>
      <c r="D2186" s="46">
        <f>VLOOKUP(시뮬레이션!B2186,시뮬레이션!$K:$Q,7,0)</f>
        <v>59.148518198949418</v>
      </c>
      <c r="F2186" s="5">
        <f t="shared" si="109"/>
        <v>43458</v>
      </c>
      <c r="G2186" s="7">
        <f>C2186*시뮬레이션!D2186*시뮬레이션!F2186</f>
        <v>54303679.527474798</v>
      </c>
      <c r="H2186" s="2">
        <f>D2186*시뮬레이션!E2186*시뮬레이션!D2186</f>
        <v>4532845.5653972179</v>
      </c>
      <c r="J2186" s="5">
        <f t="shared" si="110"/>
        <v>43458</v>
      </c>
      <c r="K2186" s="2">
        <f t="shared" si="111"/>
        <v>58836525.092872016</v>
      </c>
      <c r="L2186" s="2">
        <f>$C$2*시뮬레이션!F2186*시뮬레이션!D2186</f>
        <v>58571113.119316906</v>
      </c>
    </row>
    <row r="2187" spans="2:12" x14ac:dyDescent="0.3">
      <c r="B2187" s="1">
        <v>43459</v>
      </c>
      <c r="C2187" s="46">
        <f>VLOOKUP(시뮬레이션!B2187,시뮬레이션!$K:$Q,6,0)</f>
        <v>332.83694869555632</v>
      </c>
      <c r="D2187" s="46">
        <f>VLOOKUP(시뮬레이션!B2187,시뮬레이션!$K:$Q,7,0)</f>
        <v>59.148518198949418</v>
      </c>
      <c r="F2187" s="5">
        <f t="shared" si="109"/>
        <v>43459</v>
      </c>
      <c r="G2187" s="7">
        <f>C2187*시뮬레이션!D2187*시뮬레이션!F2187</f>
        <v>54303679.527474798</v>
      </c>
      <c r="H2187" s="2">
        <f>D2187*시뮬레이션!E2187*시뮬레이션!D2187</f>
        <v>4532845.5653972179</v>
      </c>
      <c r="J2187" s="5">
        <f t="shared" si="110"/>
        <v>43459</v>
      </c>
      <c r="K2187" s="2">
        <f t="shared" si="111"/>
        <v>58836525.092872016</v>
      </c>
      <c r="L2187" s="2">
        <f>$C$2*시뮬레이션!F2187*시뮬레이션!D2187</f>
        <v>58571113.119316906</v>
      </c>
    </row>
    <row r="2188" spans="2:12" x14ac:dyDescent="0.3">
      <c r="B2188" s="1">
        <v>43460</v>
      </c>
      <c r="C2188" s="46">
        <f>VLOOKUP(시뮬레이션!B2188,시뮬레이션!$K:$Q,6,0)</f>
        <v>332.83694869555632</v>
      </c>
      <c r="D2188" s="46">
        <f>VLOOKUP(시뮬레이션!B2188,시뮬레이션!$K:$Q,7,0)</f>
        <v>59.148518198949418</v>
      </c>
      <c r="F2188" s="5">
        <f t="shared" si="109"/>
        <v>43460</v>
      </c>
      <c r="G2188" s="7">
        <f>C2188*시뮬레이션!D2188*시뮬레이션!F2188</f>
        <v>57569573.854975455</v>
      </c>
      <c r="H2188" s="2">
        <f>D2188*시뮬레이션!E2188*시뮬레이션!D2188</f>
        <v>4794596.4436293058</v>
      </c>
      <c r="J2188" s="5">
        <f t="shared" si="110"/>
        <v>43460</v>
      </c>
      <c r="K2188" s="2">
        <f t="shared" si="111"/>
        <v>62364170.298604757</v>
      </c>
      <c r="L2188" s="2">
        <f>$C$2*시뮬레이션!F2188*시뮬레이션!D2188</f>
        <v>62093656.485738233</v>
      </c>
    </row>
    <row r="2189" spans="2:12" x14ac:dyDescent="0.3">
      <c r="B2189" s="1">
        <v>43461</v>
      </c>
      <c r="C2189" s="46">
        <f>VLOOKUP(시뮬레이션!B2189,시뮬레이션!$K:$Q,6,0)</f>
        <v>332.83694869555632</v>
      </c>
      <c r="D2189" s="46">
        <f>VLOOKUP(시뮬레이션!B2189,시뮬레이션!$K:$Q,7,0)</f>
        <v>59.148518198949418</v>
      </c>
      <c r="F2189" s="5">
        <f t="shared" si="109"/>
        <v>43461</v>
      </c>
      <c r="G2189" s="7">
        <f>C2189*시뮬레이션!D2189*시뮬레이션!F2189</f>
        <v>57685262.153695434</v>
      </c>
      <c r="H2189" s="2">
        <f>D2189*시뮬레이션!E2189*시뮬레이션!D2189</f>
        <v>4814311.9644039078</v>
      </c>
      <c r="J2189" s="5">
        <f t="shared" si="110"/>
        <v>43461</v>
      </c>
      <c r="K2189" s="2">
        <f t="shared" si="111"/>
        <v>62499574.118099339</v>
      </c>
      <c r="L2189" s="2">
        <f>$C$2*시뮬레이션!F2189*시뮬레이션!D2189</f>
        <v>62218436.104538865</v>
      </c>
    </row>
    <row r="2190" spans="2:12" x14ac:dyDescent="0.3">
      <c r="B2190" s="1">
        <v>43462</v>
      </c>
      <c r="C2190" s="46">
        <f>VLOOKUP(시뮬레이션!B2190,시뮬레이션!$K:$Q,6,0)</f>
        <v>332.83694869555632</v>
      </c>
      <c r="D2190" s="46">
        <f>VLOOKUP(시뮬레이션!B2190,시뮬레이션!$K:$Q,7,0)</f>
        <v>59.148518198949418</v>
      </c>
      <c r="F2190" s="5">
        <f t="shared" si="109"/>
        <v>43462</v>
      </c>
      <c r="G2190" s="7">
        <f>C2190*시뮬레이션!D2190*시뮬레이션!F2190</f>
        <v>57870941.735845737</v>
      </c>
      <c r="H2190" s="2">
        <f>D2190*시뮬레이션!E2190*시뮬레이션!D2190</f>
        <v>4838031.1312798178</v>
      </c>
      <c r="J2190" s="5">
        <f t="shared" si="110"/>
        <v>43462</v>
      </c>
      <c r="K2190" s="2">
        <f t="shared" si="111"/>
        <v>62708972.867125556</v>
      </c>
      <c r="L2190" s="2">
        <f>$C$2*시뮬레이션!F2190*시뮬레이션!D2190</f>
        <v>62418707.244629301</v>
      </c>
    </row>
    <row r="2191" spans="2:12" x14ac:dyDescent="0.3">
      <c r="B2191" s="1">
        <v>43463</v>
      </c>
      <c r="C2191" s="46">
        <f>VLOOKUP(시뮬레이션!B2191,시뮬레이션!$K:$Q,6,0)</f>
        <v>332.83694869555632</v>
      </c>
      <c r="D2191" s="46">
        <f>VLOOKUP(시뮬레이션!B2191,시뮬레이션!$K:$Q,7,0)</f>
        <v>59.148518198949418</v>
      </c>
      <c r="F2191" s="5">
        <f t="shared" si="109"/>
        <v>43463</v>
      </c>
      <c r="G2191" s="7">
        <f>C2191*시뮬레이션!D2191*시뮬레이션!F2191</f>
        <v>57870941.735845737</v>
      </c>
      <c r="H2191" s="2">
        <f>D2191*시뮬레이션!E2191*시뮬레이션!D2191</f>
        <v>4838031.1312798178</v>
      </c>
      <c r="J2191" s="5">
        <f t="shared" si="110"/>
        <v>43463</v>
      </c>
      <c r="K2191" s="2">
        <f t="shared" si="111"/>
        <v>62708972.867125556</v>
      </c>
      <c r="L2191" s="2">
        <f>$C$2*시뮬레이션!F2191*시뮬레이션!D2191</f>
        <v>62418707.244629301</v>
      </c>
    </row>
    <row r="2192" spans="2:12" x14ac:dyDescent="0.3">
      <c r="B2192" s="1">
        <v>43464</v>
      </c>
      <c r="C2192" s="46">
        <f>VLOOKUP(시뮬레이션!B2192,시뮬레이션!$K:$Q,6,0)</f>
        <v>332.83694869555632</v>
      </c>
      <c r="D2192" s="46">
        <f>VLOOKUP(시뮬레이션!B2192,시뮬레이션!$K:$Q,7,0)</f>
        <v>59.148518198949418</v>
      </c>
      <c r="F2192" s="5">
        <f t="shared" si="109"/>
        <v>43464</v>
      </c>
      <c r="G2192" s="7">
        <f>C2192*시뮬레이션!D2192*시뮬레이션!F2192</f>
        <v>57870941.735845737</v>
      </c>
      <c r="H2192" s="2">
        <f>D2192*시뮬레이션!E2192*시뮬레이션!D2192</f>
        <v>4838031.1312798178</v>
      </c>
      <c r="J2192" s="5">
        <f t="shared" si="110"/>
        <v>43464</v>
      </c>
      <c r="K2192" s="2">
        <f t="shared" si="111"/>
        <v>62708972.867125556</v>
      </c>
      <c r="L2192" s="2">
        <f>$C$2*시뮬레이션!F2192*시뮬레이션!D2192</f>
        <v>62418707.244629301</v>
      </c>
    </row>
    <row r="2193" spans="2:12" x14ac:dyDescent="0.3">
      <c r="B2193" s="1">
        <v>43465</v>
      </c>
      <c r="C2193" s="46">
        <f>VLOOKUP(시뮬레이션!B2193,시뮬레이션!$K:$Q,6,0)</f>
        <v>332.83694869555632</v>
      </c>
      <c r="D2193" s="46">
        <f>VLOOKUP(시뮬레이션!B2193,시뮬레이션!$K:$Q,7,0)</f>
        <v>59.148518198949418</v>
      </c>
      <c r="F2193" s="5">
        <f t="shared" si="109"/>
        <v>43465</v>
      </c>
      <c r="G2193" s="7">
        <f>C2193*시뮬레이션!D2193*시뮬레이션!F2193</f>
        <v>58275763.494875848</v>
      </c>
      <c r="H2193" s="2">
        <f>D2193*시뮬레이션!E2193*시뮬레이션!D2193</f>
        <v>4859681.4804897225</v>
      </c>
      <c r="J2193" s="5">
        <f t="shared" si="110"/>
        <v>43465</v>
      </c>
      <c r="K2193" s="2">
        <f t="shared" si="111"/>
        <v>63135444.975365572</v>
      </c>
      <c r="L2193" s="2">
        <f>$C$2*시뮬레이션!F2193*시뮬레이션!D2193</f>
        <v>62855341.764566697</v>
      </c>
    </row>
    <row r="2194" spans="2:12" x14ac:dyDescent="0.3">
      <c r="B2194" s="1">
        <v>43466</v>
      </c>
      <c r="C2194" s="46">
        <f>VLOOKUP(시뮬레이션!B2194,시뮬레이션!$K:$Q,6,0)</f>
        <v>322.90950354873075</v>
      </c>
      <c r="D2194" s="46">
        <f>VLOOKUP(시뮬레이션!B2194,시뮬레이션!$K:$Q,7,0)</f>
        <v>79.903562502755094</v>
      </c>
      <c r="F2194" s="5">
        <f t="shared" si="109"/>
        <v>43466</v>
      </c>
      <c r="G2194" s="7">
        <f>C2194*시뮬레이션!D2194*시뮬레이션!F2194</f>
        <v>56537586.745713495</v>
      </c>
      <c r="H2194" s="2">
        <f>D2194*시뮬레이션!E2194*시뮬레이션!D2194</f>
        <v>6564929.6845223242</v>
      </c>
      <c r="J2194" s="5">
        <f t="shared" si="110"/>
        <v>43466</v>
      </c>
      <c r="K2194" s="2">
        <f t="shared" si="111"/>
        <v>63102516.430235818</v>
      </c>
      <c r="L2194" s="2">
        <f>$C$2*시뮬레이션!F2194*시뮬레이션!D2194</f>
        <v>62855341.764566697</v>
      </c>
    </row>
    <row r="2195" spans="2:12" x14ac:dyDescent="0.3">
      <c r="B2195" s="1">
        <v>43467</v>
      </c>
      <c r="C2195" s="46">
        <f>VLOOKUP(시뮬레이션!B2195,시뮬레이션!$K:$Q,6,0)</f>
        <v>322.90950354873075</v>
      </c>
      <c r="D2195" s="46">
        <f>VLOOKUP(시뮬레이션!B2195,시뮬레이션!$K:$Q,7,0)</f>
        <v>79.903562502755094</v>
      </c>
      <c r="F2195" s="5">
        <f t="shared" si="109"/>
        <v>43467</v>
      </c>
      <c r="G2195" s="7">
        <f>C2195*시뮬레이션!D2195*시뮬레이션!F2195</f>
        <v>57067238.574545041</v>
      </c>
      <c r="H2195" s="2">
        <f>D2195*시뮬레이션!E2195*시뮬레이션!D2195</f>
        <v>6611804.3096798444</v>
      </c>
      <c r="J2195" s="5">
        <f t="shared" si="110"/>
        <v>43467</v>
      </c>
      <c r="K2195" s="2">
        <f t="shared" si="111"/>
        <v>63679042.884224884</v>
      </c>
      <c r="L2195" s="2">
        <f>$C$2*시뮬레이션!F2195*시뮬레이션!D2195</f>
        <v>63444179.18465624</v>
      </c>
    </row>
    <row r="2196" spans="2:12" x14ac:dyDescent="0.3">
      <c r="B2196" s="1">
        <v>43468</v>
      </c>
      <c r="C2196" s="46">
        <f>VLOOKUP(시뮬레이션!B2196,시뮬레이션!$K:$Q,6,0)</f>
        <v>322.90950354873075</v>
      </c>
      <c r="D2196" s="46">
        <f>VLOOKUP(시뮬레이션!B2196,시뮬레이션!$K:$Q,7,0)</f>
        <v>79.903562502755094</v>
      </c>
      <c r="F2196" s="5">
        <f t="shared" si="109"/>
        <v>43468</v>
      </c>
      <c r="G2196" s="7">
        <f>C2196*시뮬레이션!D2196*시뮬레이션!F2196</f>
        <v>54156811.949186869</v>
      </c>
      <c r="H2196" s="2">
        <f>D2196*시뮬레이션!E2196*시뮬레이션!D2196</f>
        <v>6209748.1048117708</v>
      </c>
      <c r="J2196" s="5">
        <f t="shared" si="110"/>
        <v>43468</v>
      </c>
      <c r="K2196" s="2">
        <f t="shared" si="111"/>
        <v>60366560.053998642</v>
      </c>
      <c r="L2196" s="2">
        <f>$C$2*시뮬레이션!F2196*시뮬레이션!D2196</f>
        <v>60208528.872230187</v>
      </c>
    </row>
    <row r="2197" spans="2:12" x14ac:dyDescent="0.3">
      <c r="B2197" s="1">
        <v>43469</v>
      </c>
      <c r="C2197" s="46">
        <f>VLOOKUP(시뮬레이션!B2197,시뮬레이션!$K:$Q,6,0)</f>
        <v>322.90950354873075</v>
      </c>
      <c r="D2197" s="46">
        <f>VLOOKUP(시뮬레이션!B2197,시뮬레이션!$K:$Q,7,0)</f>
        <v>79.903562502755094</v>
      </c>
      <c r="F2197" s="5">
        <f t="shared" si="109"/>
        <v>43469</v>
      </c>
      <c r="G2197" s="7">
        <f>C2197*시뮬레이션!D2197*시뮬레이션!F2197</f>
        <v>56432316.794463851</v>
      </c>
      <c r="H2197" s="2">
        <f>D2197*시뮬레이션!E2197*시뮬레이션!D2197</f>
        <v>6402466.9932075301</v>
      </c>
      <c r="J2197" s="5">
        <f t="shared" si="110"/>
        <v>43469</v>
      </c>
      <c r="K2197" s="2">
        <f t="shared" si="111"/>
        <v>62834783.78767138</v>
      </c>
      <c r="L2197" s="2">
        <f>$C$2*시뮬레이션!F2197*시뮬레이션!D2197</f>
        <v>62738308.49264627</v>
      </c>
    </row>
    <row r="2198" spans="2:12" x14ac:dyDescent="0.3">
      <c r="B2198" s="1">
        <v>43470</v>
      </c>
      <c r="C2198" s="46">
        <f>VLOOKUP(시뮬레이션!B2198,시뮬레이션!$K:$Q,6,0)</f>
        <v>322.90950354873075</v>
      </c>
      <c r="D2198" s="46">
        <f>VLOOKUP(시뮬레이션!B2198,시뮬레이션!$K:$Q,7,0)</f>
        <v>79.903562502755094</v>
      </c>
      <c r="F2198" s="5">
        <f t="shared" si="109"/>
        <v>43470</v>
      </c>
      <c r="G2198" s="7">
        <f>C2198*시뮬레이션!D2198*시뮬레이션!F2198</f>
        <v>56432316.794463851</v>
      </c>
      <c r="H2198" s="2">
        <f>D2198*시뮬레이션!E2198*시뮬레이션!D2198</f>
        <v>6402466.9932075301</v>
      </c>
      <c r="J2198" s="5">
        <f t="shared" si="110"/>
        <v>43470</v>
      </c>
      <c r="K2198" s="2">
        <f t="shared" si="111"/>
        <v>62834783.78767138</v>
      </c>
      <c r="L2198" s="2">
        <f>$C$2*시뮬레이션!F2198*시뮬레이션!D2198</f>
        <v>62738308.49264627</v>
      </c>
    </row>
    <row r="2199" spans="2:12" x14ac:dyDescent="0.3">
      <c r="B2199" s="1">
        <v>43471</v>
      </c>
      <c r="C2199" s="46">
        <f>VLOOKUP(시뮬레이션!B2199,시뮬레이션!$K:$Q,6,0)</f>
        <v>322.90950354873075</v>
      </c>
      <c r="D2199" s="46">
        <f>VLOOKUP(시뮬레이션!B2199,시뮬레이션!$K:$Q,7,0)</f>
        <v>79.903562502755094</v>
      </c>
      <c r="F2199" s="5">
        <f t="shared" si="109"/>
        <v>43471</v>
      </c>
      <c r="G2199" s="7">
        <f>C2199*시뮬레이션!D2199*시뮬레이션!F2199</f>
        <v>56432316.794463851</v>
      </c>
      <c r="H2199" s="2">
        <f>D2199*시뮬레이션!E2199*시뮬레이션!D2199</f>
        <v>6402466.9932075301</v>
      </c>
      <c r="J2199" s="5">
        <f t="shared" si="110"/>
        <v>43471</v>
      </c>
      <c r="K2199" s="2">
        <f t="shared" si="111"/>
        <v>62834783.78767138</v>
      </c>
      <c r="L2199" s="2">
        <f>$C$2*시뮬레이션!F2199*시뮬레이션!D2199</f>
        <v>62738308.49264627</v>
      </c>
    </row>
    <row r="2200" spans="2:12" x14ac:dyDescent="0.3">
      <c r="B2200" s="1">
        <v>43472</v>
      </c>
      <c r="C2200" s="46">
        <f>VLOOKUP(시뮬레이션!B2200,시뮬레이션!$K:$Q,6,0)</f>
        <v>322.90950354873075</v>
      </c>
      <c r="D2200" s="46">
        <f>VLOOKUP(시뮬레이션!B2200,시뮬레이션!$K:$Q,7,0)</f>
        <v>79.903562502755094</v>
      </c>
      <c r="F2200" s="5">
        <f t="shared" si="109"/>
        <v>43472</v>
      </c>
      <c r="G2200" s="7">
        <f>C2200*시뮬레이션!D2200*시뮬레이션!F2200</f>
        <v>57180499.405824274</v>
      </c>
      <c r="H2200" s="2">
        <f>D2200*시뮬레이션!E2200*시뮬레이션!D2200</f>
        <v>6504102.7447429355</v>
      </c>
      <c r="J2200" s="5">
        <f t="shared" si="110"/>
        <v>43472</v>
      </c>
      <c r="K2200" s="2">
        <f t="shared" si="111"/>
        <v>63684602.150567211</v>
      </c>
      <c r="L2200" s="2">
        <f>$C$2*시뮬레이션!F2200*시뮬레이션!D2200</f>
        <v>63570096.272179164</v>
      </c>
    </row>
    <row r="2201" spans="2:12" x14ac:dyDescent="0.3">
      <c r="B2201" s="1">
        <v>43473</v>
      </c>
      <c r="C2201" s="46">
        <f>VLOOKUP(시뮬레이션!B2201,시뮬레이션!$K:$Q,6,0)</f>
        <v>322.90950354873075</v>
      </c>
      <c r="D2201" s="46">
        <f>VLOOKUP(시뮬레이션!B2201,시뮬레이션!$K:$Q,7,0)</f>
        <v>79.903562502755094</v>
      </c>
      <c r="F2201" s="5">
        <f t="shared" si="109"/>
        <v>43473</v>
      </c>
      <c r="G2201" s="7">
        <f>C2201*시뮬레이션!D2201*시뮬레이션!F2201</f>
        <v>57198419.91454272</v>
      </c>
      <c r="H2201" s="2">
        <f>D2201*시뮬레이션!E2201*시뮬레이션!D2201</f>
        <v>6481816.4746937538</v>
      </c>
      <c r="J2201" s="5">
        <f t="shared" si="110"/>
        <v>43473</v>
      </c>
      <c r="K2201" s="2">
        <f t="shared" si="111"/>
        <v>63680236.389236473</v>
      </c>
      <c r="L2201" s="2">
        <f>$C$2*시뮬레이션!F2201*시뮬레이션!D2201</f>
        <v>63590019.296222597</v>
      </c>
    </row>
    <row r="2202" spans="2:12" x14ac:dyDescent="0.3">
      <c r="B2202" s="1">
        <v>43474</v>
      </c>
      <c r="C2202" s="46">
        <f>VLOOKUP(시뮬레이션!B2202,시뮬레이션!$K:$Q,6,0)</f>
        <v>322.90950354873075</v>
      </c>
      <c r="D2202" s="46">
        <f>VLOOKUP(시뮬레이션!B2202,시뮬레이션!$K:$Q,7,0)</f>
        <v>79.903562502755094</v>
      </c>
      <c r="F2202" s="5">
        <f t="shared" si="109"/>
        <v>43474</v>
      </c>
      <c r="G2202" s="7">
        <f>C2202*시뮬레이션!D2202*시뮬레이션!F2202</f>
        <v>58579566.021300077</v>
      </c>
      <c r="H2202" s="2">
        <f>D2202*시뮬레이션!E2202*시뮬레이션!D2202</f>
        <v>6667718.4218669189</v>
      </c>
      <c r="J2202" s="5">
        <f t="shared" si="110"/>
        <v>43474</v>
      </c>
      <c r="K2202" s="2">
        <f t="shared" si="111"/>
        <v>65247284.443166994</v>
      </c>
      <c r="L2202" s="2">
        <f>$C$2*시뮬레이션!F2202*시뮬레이션!D2202</f>
        <v>65125500.655861922</v>
      </c>
    </row>
    <row r="2203" spans="2:12" x14ac:dyDescent="0.3">
      <c r="B2203" s="1">
        <v>43475</v>
      </c>
      <c r="C2203" s="46">
        <f>VLOOKUP(시뮬레이션!B2203,시뮬레이션!$K:$Q,6,0)</f>
        <v>322.90950354873075</v>
      </c>
      <c r="D2203" s="46">
        <f>VLOOKUP(시뮬레이션!B2203,시뮬레이션!$K:$Q,7,0)</f>
        <v>79.903562502755094</v>
      </c>
      <c r="F2203" s="5">
        <f t="shared" si="109"/>
        <v>43475</v>
      </c>
      <c r="G2203" s="7">
        <f>C2203*시뮬레이션!D2203*시뮬레이션!F2203</f>
        <v>58902934.540708102</v>
      </c>
      <c r="H2203" s="2">
        <f>D2203*시뮬레이션!E2203*시뮬레이션!D2203</f>
        <v>6714356.6170024173</v>
      </c>
      <c r="J2203" s="5">
        <f t="shared" si="110"/>
        <v>43475</v>
      </c>
      <c r="K2203" s="2">
        <f t="shared" si="111"/>
        <v>65617291.157710522</v>
      </c>
      <c r="L2203" s="2">
        <f>$C$2*시뮬레이션!F2203*시뮬레이션!D2203</f>
        <v>65485003.775347911</v>
      </c>
    </row>
    <row r="2204" spans="2:12" x14ac:dyDescent="0.3">
      <c r="B2204" s="1">
        <v>43476</v>
      </c>
      <c r="C2204" s="46">
        <f>VLOOKUP(시뮬레이션!B2204,시뮬레이션!$K:$Q,6,0)</f>
        <v>322.90950354873075</v>
      </c>
      <c r="D2204" s="46">
        <f>VLOOKUP(시뮬레이션!B2204,시뮬레이션!$K:$Q,7,0)</f>
        <v>79.903562502755094</v>
      </c>
      <c r="F2204" s="5">
        <f t="shared" si="109"/>
        <v>43476</v>
      </c>
      <c r="G2204" s="7">
        <f>C2204*시뮬레이션!D2204*시뮬레이션!F2204</f>
        <v>59420583.661838003</v>
      </c>
      <c r="H2204" s="2">
        <f>D2204*시뮬레이션!E2204*시뮬레이션!D2204</f>
        <v>6745227.7702532541</v>
      </c>
      <c r="J2204" s="5">
        <f t="shared" si="110"/>
        <v>43476</v>
      </c>
      <c r="K2204" s="2">
        <f t="shared" si="111"/>
        <v>66165811.432091258</v>
      </c>
      <c r="L2204" s="2">
        <f>$C$2*시뮬레이션!F2204*시뮬레이션!D2204</f>
        <v>66060497.253148571</v>
      </c>
    </row>
    <row r="2205" spans="2:12" x14ac:dyDescent="0.3">
      <c r="B2205" s="1">
        <v>43477</v>
      </c>
      <c r="C2205" s="46">
        <f>VLOOKUP(시뮬레이션!B2205,시뮬레이션!$K:$Q,6,0)</f>
        <v>322.90950354873075</v>
      </c>
      <c r="D2205" s="46">
        <f>VLOOKUP(시뮬레이션!B2205,시뮬레이션!$K:$Q,7,0)</f>
        <v>79.903562502755094</v>
      </c>
      <c r="F2205" s="5">
        <f t="shared" si="109"/>
        <v>43477</v>
      </c>
      <c r="G2205" s="7">
        <f>C2205*시뮬레이션!D2205*시뮬레이션!F2205</f>
        <v>59420583.661838003</v>
      </c>
      <c r="H2205" s="2">
        <f>D2205*시뮬레이션!E2205*시뮬레이션!D2205</f>
        <v>6745227.7702532541</v>
      </c>
      <c r="J2205" s="5">
        <f t="shared" si="110"/>
        <v>43477</v>
      </c>
      <c r="K2205" s="2">
        <f t="shared" si="111"/>
        <v>66165811.432091258</v>
      </c>
      <c r="L2205" s="2">
        <f>$C$2*시뮬레이션!F2205*시뮬레이션!D2205</f>
        <v>66060497.253148571</v>
      </c>
    </row>
    <row r="2206" spans="2:12" x14ac:dyDescent="0.3">
      <c r="B2206" s="1">
        <v>43478</v>
      </c>
      <c r="C2206" s="46">
        <f>VLOOKUP(시뮬레이션!B2206,시뮬레이션!$K:$Q,6,0)</f>
        <v>322.90950354873075</v>
      </c>
      <c r="D2206" s="46">
        <f>VLOOKUP(시뮬레이션!B2206,시뮬레이션!$K:$Q,7,0)</f>
        <v>79.903562502755094</v>
      </c>
      <c r="F2206" s="5">
        <f t="shared" si="109"/>
        <v>43478</v>
      </c>
      <c r="G2206" s="7">
        <f>C2206*시뮬레이션!D2206*시뮬레이션!F2206</f>
        <v>59420583.661838003</v>
      </c>
      <c r="H2206" s="2">
        <f>D2206*시뮬레이션!E2206*시뮬레이션!D2206</f>
        <v>6745227.7702532541</v>
      </c>
      <c r="J2206" s="5">
        <f t="shared" si="110"/>
        <v>43478</v>
      </c>
      <c r="K2206" s="2">
        <f t="shared" si="111"/>
        <v>66165811.432091258</v>
      </c>
      <c r="L2206" s="2">
        <f>$C$2*시뮬레이션!F2206*시뮬레이션!D2206</f>
        <v>66060497.253148571</v>
      </c>
    </row>
    <row r="2207" spans="2:12" x14ac:dyDescent="0.3">
      <c r="B2207" s="1">
        <v>43479</v>
      </c>
      <c r="C2207" s="46">
        <f>VLOOKUP(시뮬레이션!B2207,시뮬레이션!$K:$Q,6,0)</f>
        <v>322.90950354873075</v>
      </c>
      <c r="D2207" s="46">
        <f>VLOOKUP(시뮬레이션!B2207,시뮬레이션!$K:$Q,7,0)</f>
        <v>79.903562502755094</v>
      </c>
      <c r="F2207" s="5">
        <f t="shared" si="109"/>
        <v>43479</v>
      </c>
      <c r="G2207" s="7">
        <f>C2207*시뮬레이션!D2207*시뮬레이션!F2207</f>
        <v>58810500.403679267</v>
      </c>
      <c r="H2207" s="2">
        <f>D2207*시뮬레이션!E2207*시뮬레이션!D2207</f>
        <v>6720732.6849503824</v>
      </c>
      <c r="J2207" s="5">
        <f t="shared" si="110"/>
        <v>43479</v>
      </c>
      <c r="K2207" s="2">
        <f t="shared" si="111"/>
        <v>65531233.088629648</v>
      </c>
      <c r="L2207" s="2">
        <f>$C$2*시뮬레이션!F2207*시뮬레이션!D2207</f>
        <v>65382240.647169277</v>
      </c>
    </row>
    <row r="2208" spans="2:12" x14ac:dyDescent="0.3">
      <c r="B2208" s="1">
        <v>43480</v>
      </c>
      <c r="C2208" s="46">
        <f>VLOOKUP(시뮬레이션!B2208,시뮬레이션!$K:$Q,6,0)</f>
        <v>322.90950354873075</v>
      </c>
      <c r="D2208" s="46">
        <f>VLOOKUP(시뮬레이션!B2208,시뮬레이션!$K:$Q,7,0)</f>
        <v>79.903562502755094</v>
      </c>
      <c r="F2208" s="5">
        <f t="shared" si="109"/>
        <v>43480</v>
      </c>
      <c r="G2208" s="7">
        <f>C2208*시뮬레이션!D2208*시뮬레이션!F2208</f>
        <v>58852312.340746269</v>
      </c>
      <c r="H2208" s="2">
        <f>D2208*시뮬레이션!E2208*시뮬레이션!D2208</f>
        <v>6758278.936617244</v>
      </c>
      <c r="J2208" s="5">
        <f t="shared" si="110"/>
        <v>43480</v>
      </c>
      <c r="K2208" s="2">
        <f t="shared" si="111"/>
        <v>65610591.277363509</v>
      </c>
      <c r="L2208" s="2">
        <f>$C$2*시뮬레이션!F2208*시뮬레이션!D2208</f>
        <v>65428724.831328139</v>
      </c>
    </row>
    <row r="2209" spans="2:12" x14ac:dyDescent="0.3">
      <c r="B2209" s="1">
        <v>43481</v>
      </c>
      <c r="C2209" s="46">
        <f>VLOOKUP(시뮬레이션!B2209,시뮬레이션!$K:$Q,6,0)</f>
        <v>322.90950354873075</v>
      </c>
      <c r="D2209" s="46">
        <f>VLOOKUP(시뮬레이션!B2209,시뮬레이션!$K:$Q,7,0)</f>
        <v>79.903562502755094</v>
      </c>
      <c r="F2209" s="5">
        <f t="shared" si="109"/>
        <v>43481</v>
      </c>
      <c r="G2209" s="7">
        <f>C2209*시뮬레이션!D2209*시뮬레이션!F2209</f>
        <v>58284463.385285184</v>
      </c>
      <c r="H2209" s="2">
        <f>D2209*시뮬레이션!E2209*시뮬레이션!D2209</f>
        <v>6667840.3359759022</v>
      </c>
      <c r="J2209" s="5">
        <f t="shared" si="110"/>
        <v>43481</v>
      </c>
      <c r="K2209" s="2">
        <f t="shared" si="111"/>
        <v>64952303.721261084</v>
      </c>
      <c r="L2209" s="2">
        <f>$C$2*시뮬레이션!F2209*시뮬레이션!D2209</f>
        <v>64797421.972104758</v>
      </c>
    </row>
    <row r="2210" spans="2:12" x14ac:dyDescent="0.3">
      <c r="B2210" s="1">
        <v>43482</v>
      </c>
      <c r="C2210" s="46">
        <f>VLOOKUP(시뮬레이션!B2210,시뮬레이션!$K:$Q,6,0)</f>
        <v>322.90950354873075</v>
      </c>
      <c r="D2210" s="46">
        <f>VLOOKUP(시뮬레이션!B2210,시뮬레이션!$K:$Q,7,0)</f>
        <v>79.903562502755094</v>
      </c>
      <c r="F2210" s="5">
        <f t="shared" ref="F2210:F2273" si="112">B2210</f>
        <v>43482</v>
      </c>
      <c r="G2210" s="7">
        <f>C2210*시뮬레이션!D2210*시뮬레이션!F2210</f>
        <v>58941581.964640334</v>
      </c>
      <c r="H2210" s="2">
        <f>D2210*시뮬레이션!E2210*시뮬레이션!D2210</f>
        <v>6748678.3501668395</v>
      </c>
      <c r="J2210" s="5">
        <f t="shared" ref="J2210:J2273" si="113">B2210</f>
        <v>43482</v>
      </c>
      <c r="K2210" s="2">
        <f t="shared" ref="K2210:K2273" si="114">SUM(G2210:H2210)</f>
        <v>65690260.314807177</v>
      </c>
      <c r="L2210" s="2">
        <f>$C$2*시뮬레이션!F2210*시뮬레이션!D2210</f>
        <v>65527969.829956964</v>
      </c>
    </row>
    <row r="2211" spans="2:12" x14ac:dyDescent="0.3">
      <c r="B2211" s="1">
        <v>43483</v>
      </c>
      <c r="C2211" s="46">
        <f>VLOOKUP(시뮬레이션!B2211,시뮬레이션!$K:$Q,6,0)</f>
        <v>322.90950354873075</v>
      </c>
      <c r="D2211" s="46">
        <f>VLOOKUP(시뮬레이션!B2211,시뮬레이션!$K:$Q,7,0)</f>
        <v>79.903562502755094</v>
      </c>
      <c r="F2211" s="5">
        <f t="shared" si="112"/>
        <v>43483</v>
      </c>
      <c r="G2211" s="7">
        <f>C2211*시뮬레이션!D2211*시뮬레이션!F2211</f>
        <v>60447805.775959268</v>
      </c>
      <c r="H2211" s="2">
        <f>D2211*시뮬레이션!E2211*시뮬레이션!D2211</f>
        <v>6907040.9684566297</v>
      </c>
      <c r="J2211" s="5">
        <f t="shared" si="113"/>
        <v>43483</v>
      </c>
      <c r="K2211" s="2">
        <f t="shared" si="114"/>
        <v>67354846.744415894</v>
      </c>
      <c r="L2211" s="2">
        <f>$C$2*시뮬레이션!F2211*시뮬레이션!D2211</f>
        <v>67202505.619045243</v>
      </c>
    </row>
    <row r="2212" spans="2:12" x14ac:dyDescent="0.3">
      <c r="B2212" s="1">
        <v>43484</v>
      </c>
      <c r="C2212" s="46">
        <f>VLOOKUP(시뮬레이션!B2212,시뮬레이션!$K:$Q,6,0)</f>
        <v>322.90950354873075</v>
      </c>
      <c r="D2212" s="46">
        <f>VLOOKUP(시뮬레이션!B2212,시뮬레이션!$K:$Q,7,0)</f>
        <v>79.903562502755094</v>
      </c>
      <c r="F2212" s="5">
        <f t="shared" si="112"/>
        <v>43484</v>
      </c>
      <c r="G2212" s="7">
        <f>C2212*시뮬레이션!D2212*시뮬레이션!F2212</f>
        <v>60447805.775959268</v>
      </c>
      <c r="H2212" s="2">
        <f>D2212*시뮬레이션!E2212*시뮬레이션!D2212</f>
        <v>6907040.9684566297</v>
      </c>
      <c r="J2212" s="5">
        <f t="shared" si="113"/>
        <v>43484</v>
      </c>
      <c r="K2212" s="2">
        <f t="shared" si="114"/>
        <v>67354846.744415894</v>
      </c>
      <c r="L2212" s="2">
        <f>$C$2*시뮬레이션!F2212*시뮬레이션!D2212</f>
        <v>67202505.619045243</v>
      </c>
    </row>
    <row r="2213" spans="2:12" x14ac:dyDescent="0.3">
      <c r="B2213" s="1">
        <v>43485</v>
      </c>
      <c r="C2213" s="46">
        <f>VLOOKUP(시뮬레이션!B2213,시뮬레이션!$K:$Q,6,0)</f>
        <v>322.90950354873075</v>
      </c>
      <c r="D2213" s="46">
        <f>VLOOKUP(시뮬레이션!B2213,시뮬레이션!$K:$Q,7,0)</f>
        <v>79.903562502755094</v>
      </c>
      <c r="F2213" s="5">
        <f t="shared" si="112"/>
        <v>43485</v>
      </c>
      <c r="G2213" s="7">
        <f>C2213*시뮬레이션!D2213*시뮬레이션!F2213</f>
        <v>60447805.775959268</v>
      </c>
      <c r="H2213" s="2">
        <f>D2213*시뮬레이션!E2213*시뮬레이션!D2213</f>
        <v>6907040.9684566297</v>
      </c>
      <c r="J2213" s="5">
        <f t="shared" si="113"/>
        <v>43485</v>
      </c>
      <c r="K2213" s="2">
        <f t="shared" si="114"/>
        <v>67354846.744415894</v>
      </c>
      <c r="L2213" s="2">
        <f>$C$2*시뮬레이션!F2213*시뮬레이션!D2213</f>
        <v>67202505.619045243</v>
      </c>
    </row>
    <row r="2214" spans="2:12" x14ac:dyDescent="0.3">
      <c r="B2214" s="1">
        <v>43486</v>
      </c>
      <c r="C2214" s="46">
        <f>VLOOKUP(시뮬레이션!B2214,시뮬레이션!$K:$Q,6,0)</f>
        <v>322.90950354873075</v>
      </c>
      <c r="D2214" s="46">
        <f>VLOOKUP(시뮬레이션!B2214,시뮬레이션!$K:$Q,7,0)</f>
        <v>79.903562502755094</v>
      </c>
      <c r="F2214" s="5">
        <f t="shared" si="112"/>
        <v>43486</v>
      </c>
      <c r="G2214" s="7">
        <f>C2214*시뮬레이션!D2214*시뮬레이션!F2214</f>
        <v>60779152.097561963</v>
      </c>
      <c r="H2214" s="2">
        <f>D2214*시뮬레이션!E2214*시뮬레이션!D2214</f>
        <v>6944902.1048316974</v>
      </c>
      <c r="J2214" s="5">
        <f t="shared" si="113"/>
        <v>43486</v>
      </c>
      <c r="K2214" s="2">
        <f t="shared" si="114"/>
        <v>67724054.202393666</v>
      </c>
      <c r="L2214" s="2">
        <f>$C$2*시뮬레이션!F2214*시뮬레이션!D2214</f>
        <v>67570878.014924839</v>
      </c>
    </row>
    <row r="2215" spans="2:12" x14ac:dyDescent="0.3">
      <c r="B2215" s="1">
        <v>43487</v>
      </c>
      <c r="C2215" s="46">
        <f>VLOOKUP(시뮬레이션!B2215,시뮬레이션!$K:$Q,6,0)</f>
        <v>322.90950354873075</v>
      </c>
      <c r="D2215" s="46">
        <f>VLOOKUP(시뮬레이션!B2215,시뮬레이션!$K:$Q,7,0)</f>
        <v>79.903562502755094</v>
      </c>
      <c r="F2215" s="5">
        <f t="shared" si="112"/>
        <v>43487</v>
      </c>
      <c r="G2215" s="7">
        <f>C2215*시뮬레이션!D2215*시뮬레이션!F2215</f>
        <v>59174536.468873717</v>
      </c>
      <c r="H2215" s="2">
        <f>D2215*시뮬레이션!E2215*시뮬레이션!D2215</f>
        <v>6808628.2922904165</v>
      </c>
      <c r="J2215" s="5">
        <f t="shared" si="113"/>
        <v>43487</v>
      </c>
      <c r="K2215" s="2">
        <f t="shared" si="114"/>
        <v>65983164.761164136</v>
      </c>
      <c r="L2215" s="2">
        <f>$C$2*시뮬레이션!F2215*시뮬레이션!D2215</f>
        <v>65786955.680291206</v>
      </c>
    </row>
    <row r="2216" spans="2:12" x14ac:dyDescent="0.3">
      <c r="B2216" s="1">
        <v>43488</v>
      </c>
      <c r="C2216" s="46">
        <f>VLOOKUP(시뮬레이션!B2216,시뮬레이션!$K:$Q,6,0)</f>
        <v>322.90950354873075</v>
      </c>
      <c r="D2216" s="46">
        <f>VLOOKUP(시뮬레이션!B2216,시뮬레이션!$K:$Q,7,0)</f>
        <v>79.903562502755094</v>
      </c>
      <c r="F2216" s="5">
        <f t="shared" si="112"/>
        <v>43488</v>
      </c>
      <c r="G2216" s="7">
        <f>C2216*시뮬레이션!D2216*시뮬레이션!F2216</f>
        <v>58581589.695158817</v>
      </c>
      <c r="H2216" s="2">
        <f>D2216*시뮬레이션!E2216*시뮬레이션!D2216</f>
        <v>6756514.398280249</v>
      </c>
      <c r="J2216" s="5">
        <f t="shared" si="113"/>
        <v>43488</v>
      </c>
      <c r="K2216" s="2">
        <f t="shared" si="114"/>
        <v>65338104.093439065</v>
      </c>
      <c r="L2216" s="2">
        <f>$C$2*시뮬레이션!F2216*시뮬레이션!D2216</f>
        <v>65127750.463809751</v>
      </c>
    </row>
    <row r="2217" spans="2:12" x14ac:dyDescent="0.3">
      <c r="B2217" s="1">
        <v>43489</v>
      </c>
      <c r="C2217" s="46">
        <f>VLOOKUP(시뮬레이션!B2217,시뮬레이션!$K:$Q,6,0)</f>
        <v>322.90950354873075</v>
      </c>
      <c r="D2217" s="46">
        <f>VLOOKUP(시뮬레이션!B2217,시뮬레이션!$K:$Q,7,0)</f>
        <v>79.903562502755094</v>
      </c>
      <c r="F2217" s="5">
        <f t="shared" si="112"/>
        <v>43489</v>
      </c>
      <c r="G2217" s="7">
        <f>C2217*시뮬레이션!D2217*시뮬레이션!F2217</f>
        <v>62051565.371553615</v>
      </c>
      <c r="H2217" s="2">
        <f>D2217*시뮬레이션!E2217*시뮬레이션!D2217</f>
        <v>7028119.8805821883</v>
      </c>
      <c r="J2217" s="5">
        <f t="shared" si="113"/>
        <v>43489</v>
      </c>
      <c r="K2217" s="2">
        <f t="shared" si="114"/>
        <v>69079685.252135798</v>
      </c>
      <c r="L2217" s="2">
        <f>$C$2*시뮬레이션!F2217*시뮬레이션!D2217</f>
        <v>68985476.263736367</v>
      </c>
    </row>
    <row r="2218" spans="2:12" x14ac:dyDescent="0.3">
      <c r="B2218" s="1">
        <v>43490</v>
      </c>
      <c r="C2218" s="46">
        <f>VLOOKUP(시뮬레이션!B2218,시뮬레이션!$K:$Q,6,0)</f>
        <v>322.90950354873075</v>
      </c>
      <c r="D2218" s="46">
        <f>VLOOKUP(시뮬레이션!B2218,시뮬레이션!$K:$Q,7,0)</f>
        <v>79.903562502755094</v>
      </c>
      <c r="F2218" s="5">
        <f t="shared" si="112"/>
        <v>43490</v>
      </c>
      <c r="G2218" s="7">
        <f>C2218*시뮬레이션!D2218*시뮬레이션!F2218</f>
        <v>62922803.789619148</v>
      </c>
      <c r="H2218" s="2">
        <f>D2218*시뮬레이션!E2218*시뮬레이션!D2218</f>
        <v>7118597.5807833504</v>
      </c>
      <c r="J2218" s="5">
        <f t="shared" si="113"/>
        <v>43490</v>
      </c>
      <c r="K2218" s="2">
        <f t="shared" si="114"/>
        <v>70041401.3704025</v>
      </c>
      <c r="L2218" s="2">
        <f>$C$2*시뮬레이션!F2218*시뮬레이션!D2218</f>
        <v>69954070.639230862</v>
      </c>
    </row>
    <row r="2219" spans="2:12" x14ac:dyDescent="0.3">
      <c r="B2219" s="1">
        <v>43491</v>
      </c>
      <c r="C2219" s="46">
        <f>VLOOKUP(시뮬레이션!B2219,시뮬레이션!$K:$Q,6,0)</f>
        <v>322.90950354873075</v>
      </c>
      <c r="D2219" s="46">
        <f>VLOOKUP(시뮬레이션!B2219,시뮬레이션!$K:$Q,7,0)</f>
        <v>79.903562502755094</v>
      </c>
      <c r="F2219" s="5">
        <f t="shared" si="112"/>
        <v>43491</v>
      </c>
      <c r="G2219" s="7">
        <f>C2219*시뮬레이션!D2219*시뮬레이션!F2219</f>
        <v>62922803.789619148</v>
      </c>
      <c r="H2219" s="2">
        <f>D2219*시뮬레이션!E2219*시뮬레이션!D2219</f>
        <v>7118597.5807833504</v>
      </c>
      <c r="J2219" s="5">
        <f t="shared" si="113"/>
        <v>43491</v>
      </c>
      <c r="K2219" s="2">
        <f t="shared" si="114"/>
        <v>70041401.3704025</v>
      </c>
      <c r="L2219" s="2">
        <f>$C$2*시뮬레이션!F2219*시뮬레이션!D2219</f>
        <v>69954070.639230862</v>
      </c>
    </row>
    <row r="2220" spans="2:12" x14ac:dyDescent="0.3">
      <c r="B2220" s="1">
        <v>43492</v>
      </c>
      <c r="C2220" s="46">
        <f>VLOOKUP(시뮬레이션!B2220,시뮬레이션!$K:$Q,6,0)</f>
        <v>322.90950354873075</v>
      </c>
      <c r="D2220" s="46">
        <f>VLOOKUP(시뮬레이션!B2220,시뮬레이션!$K:$Q,7,0)</f>
        <v>79.903562502755094</v>
      </c>
      <c r="F2220" s="5">
        <f t="shared" si="112"/>
        <v>43492</v>
      </c>
      <c r="G2220" s="7">
        <f>C2220*시뮬레이션!D2220*시뮬레이션!F2220</f>
        <v>62922803.789619148</v>
      </c>
      <c r="H2220" s="2">
        <f>D2220*시뮬레이션!E2220*시뮬레이션!D2220</f>
        <v>7118597.5807833504</v>
      </c>
      <c r="J2220" s="5">
        <f t="shared" si="113"/>
        <v>43492</v>
      </c>
      <c r="K2220" s="2">
        <f t="shared" si="114"/>
        <v>70041401.3704025</v>
      </c>
      <c r="L2220" s="2">
        <f>$C$2*시뮬레이션!F2220*시뮬레이션!D2220</f>
        <v>69954070.639230862</v>
      </c>
    </row>
    <row r="2221" spans="2:12" x14ac:dyDescent="0.3">
      <c r="B2221" s="1">
        <v>43493</v>
      </c>
      <c r="C2221" s="46">
        <f>VLOOKUP(시뮬레이션!B2221,시뮬레이션!$K:$Q,6,0)</f>
        <v>322.90950354873075</v>
      </c>
      <c r="D2221" s="46">
        <f>VLOOKUP(시뮬레이션!B2221,시뮬레이션!$K:$Q,7,0)</f>
        <v>79.903562502755094</v>
      </c>
      <c r="F2221" s="5">
        <f t="shared" si="112"/>
        <v>43493</v>
      </c>
      <c r="G2221" s="7">
        <f>C2221*시뮬레이션!D2221*시뮬레이션!F2221</f>
        <v>61496643.775157616</v>
      </c>
      <c r="H2221" s="2">
        <f>D2221*시뮬레이션!E2221*시뮬레이션!D2221</f>
        <v>6965469.8276611175</v>
      </c>
      <c r="J2221" s="5">
        <f t="shared" si="113"/>
        <v>43493</v>
      </c>
      <c r="K2221" s="2">
        <f t="shared" si="114"/>
        <v>68462113.602818727</v>
      </c>
      <c r="L2221" s="2">
        <f>$C$2*시뮬레이션!F2221*시뮬레이션!D2221</f>
        <v>68368545.322716787</v>
      </c>
    </row>
    <row r="2222" spans="2:12" x14ac:dyDescent="0.3">
      <c r="B2222" s="1">
        <v>43494</v>
      </c>
      <c r="C2222" s="46">
        <f>VLOOKUP(시뮬레이션!B2222,시뮬레이션!$K:$Q,6,0)</f>
        <v>322.90950354873075</v>
      </c>
      <c r="D2222" s="46">
        <f>VLOOKUP(시뮬레이션!B2222,시뮬레이션!$K:$Q,7,0)</f>
        <v>79.903562502755094</v>
      </c>
      <c r="F2222" s="5">
        <f t="shared" si="112"/>
        <v>43494</v>
      </c>
      <c r="G2222" s="7">
        <f>C2222*시뮬레이션!D2222*시뮬레이션!F2222</f>
        <v>60527306.903006732</v>
      </c>
      <c r="H2222" s="2">
        <f>D2222*시뮬레이션!E2222*시뮬레이션!D2222</f>
        <v>6875323.9331208663</v>
      </c>
      <c r="J2222" s="5">
        <f t="shared" si="113"/>
        <v>43494</v>
      </c>
      <c r="K2222" s="2">
        <f t="shared" si="114"/>
        <v>67402630.836127594</v>
      </c>
      <c r="L2222" s="2">
        <f>$C$2*시뮬레이션!F2222*시뮬레이션!D2222</f>
        <v>67290890.54664591</v>
      </c>
    </row>
    <row r="2223" spans="2:12" x14ac:dyDescent="0.3">
      <c r="B2223" s="1">
        <v>43495</v>
      </c>
      <c r="C2223" s="46">
        <f>VLOOKUP(시뮬레이션!B2223,시뮬레이션!$K:$Q,6,0)</f>
        <v>322.90950354873075</v>
      </c>
      <c r="D2223" s="46">
        <f>VLOOKUP(시뮬레이션!B2223,시뮬레이션!$K:$Q,7,0)</f>
        <v>79.903562502755094</v>
      </c>
      <c r="F2223" s="5">
        <f t="shared" si="112"/>
        <v>43495</v>
      </c>
      <c r="G2223" s="7">
        <f>C2223*시뮬레이션!D2223*시뮬레이션!F2223</f>
        <v>62282923.249746718</v>
      </c>
      <c r="H2223" s="2">
        <f>D2223*시뮬레이션!E2223*시뮬레이션!D2223</f>
        <v>7038007.555413845</v>
      </c>
      <c r="J2223" s="5">
        <f t="shared" si="113"/>
        <v>43495</v>
      </c>
      <c r="K2223" s="2">
        <f t="shared" si="114"/>
        <v>69320930.805160567</v>
      </c>
      <c r="L2223" s="2">
        <f>$C$2*시뮬레이션!F2223*시뮬레이션!D2223</f>
        <v>69242687.074115619</v>
      </c>
    </row>
    <row r="2224" spans="2:12" x14ac:dyDescent="0.3">
      <c r="B2224" s="1">
        <v>43496</v>
      </c>
      <c r="C2224" s="46">
        <f>VLOOKUP(시뮬레이션!B2224,시뮬레이션!$K:$Q,6,0)</f>
        <v>322.90950354873075</v>
      </c>
      <c r="D2224" s="46">
        <f>VLOOKUP(시뮬레이션!B2224,시뮬레이션!$K:$Q,7,0)</f>
        <v>79.903562502755094</v>
      </c>
      <c r="F2224" s="5">
        <f t="shared" si="112"/>
        <v>43496</v>
      </c>
      <c r="G2224" s="7">
        <f>C2224*시뮬레이션!D2224*시뮬레이션!F2224</f>
        <v>62050547.722253181</v>
      </c>
      <c r="H2224" s="2">
        <f>D2224*시뮬레이션!E2224*시뮬레이션!D2224</f>
        <v>6979154.301920848</v>
      </c>
      <c r="J2224" s="5">
        <f t="shared" si="113"/>
        <v>43496</v>
      </c>
      <c r="K2224" s="2">
        <f t="shared" si="114"/>
        <v>69029702.024174035</v>
      </c>
      <c r="L2224" s="2">
        <f>$C$2*시뮬레이션!F2224*시뮬레이션!D2224</f>
        <v>68984344.897891864</v>
      </c>
    </row>
    <row r="2225" spans="2:12" x14ac:dyDescent="0.3">
      <c r="B2225" s="1">
        <v>43497</v>
      </c>
      <c r="C2225" s="46">
        <f>VLOOKUP(시뮬레이션!B2225,시뮬레이션!$K:$Q,6,0)</f>
        <v>322.90950354873075</v>
      </c>
      <c r="D2225" s="46">
        <f>VLOOKUP(시뮬레이션!B2225,시뮬레이션!$K:$Q,7,0)</f>
        <v>79.903562502755094</v>
      </c>
      <c r="F2225" s="5">
        <f t="shared" si="112"/>
        <v>43497</v>
      </c>
      <c r="G2225" s="7">
        <f>C2225*시뮬레이션!D2225*시뮬레이션!F2225</f>
        <v>63149854.539399162</v>
      </c>
      <c r="H2225" s="2">
        <f>D2225*시뮬레이션!E2225*시뮬레이션!D2225</f>
        <v>7069014.666823565</v>
      </c>
      <c r="J2225" s="5">
        <f t="shared" si="113"/>
        <v>43497</v>
      </c>
      <c r="K2225" s="2">
        <f t="shared" si="114"/>
        <v>70218869.206222728</v>
      </c>
      <c r="L2225" s="2">
        <f>$C$2*시뮬레이션!F2225*시뮬레이션!D2225</f>
        <v>70206493.023997843</v>
      </c>
    </row>
    <row r="2226" spans="2:12" x14ac:dyDescent="0.3">
      <c r="B2226" s="1">
        <v>43498</v>
      </c>
      <c r="C2226" s="46">
        <f>VLOOKUP(시뮬레이션!B2226,시뮬레이션!$K:$Q,6,0)</f>
        <v>322.90950354873075</v>
      </c>
      <c r="D2226" s="46">
        <f>VLOOKUP(시뮬레이션!B2226,시뮬레이션!$K:$Q,7,0)</f>
        <v>79.903562502755094</v>
      </c>
      <c r="F2226" s="5">
        <f t="shared" si="112"/>
        <v>43498</v>
      </c>
      <c r="G2226" s="7">
        <f>C2226*시뮬레이션!D2226*시뮬레이션!F2226</f>
        <v>63149854.539399162</v>
      </c>
      <c r="H2226" s="2">
        <f>D2226*시뮬레이션!E2226*시뮬레이션!D2226</f>
        <v>7069014.666823565</v>
      </c>
      <c r="J2226" s="5">
        <f t="shared" si="113"/>
        <v>43498</v>
      </c>
      <c r="K2226" s="2">
        <f t="shared" si="114"/>
        <v>70218869.206222728</v>
      </c>
      <c r="L2226" s="2">
        <f>$C$2*시뮬레이션!F2226*시뮬레이션!D2226</f>
        <v>70206493.023997843</v>
      </c>
    </row>
    <row r="2227" spans="2:12" x14ac:dyDescent="0.3">
      <c r="B2227" s="1">
        <v>43499</v>
      </c>
      <c r="C2227" s="46">
        <f>VLOOKUP(시뮬레이션!B2227,시뮬레이션!$K:$Q,6,0)</f>
        <v>322.90950354873075</v>
      </c>
      <c r="D2227" s="46">
        <f>VLOOKUP(시뮬레이션!B2227,시뮬레이션!$K:$Q,7,0)</f>
        <v>79.903562502755094</v>
      </c>
      <c r="F2227" s="5">
        <f t="shared" si="112"/>
        <v>43499</v>
      </c>
      <c r="G2227" s="7">
        <f>C2227*시뮬레이션!D2227*시뮬레이션!F2227</f>
        <v>63149854.539399162</v>
      </c>
      <c r="H2227" s="2">
        <f>D2227*시뮬레이션!E2227*시뮬레이션!D2227</f>
        <v>7069014.666823565</v>
      </c>
      <c r="J2227" s="5">
        <f t="shared" si="113"/>
        <v>43499</v>
      </c>
      <c r="K2227" s="2">
        <f t="shared" si="114"/>
        <v>70218869.206222728</v>
      </c>
      <c r="L2227" s="2">
        <f>$C$2*시뮬레이션!F2227*시뮬레이션!D2227</f>
        <v>70206493.023997843</v>
      </c>
    </row>
    <row r="2228" spans="2:12" x14ac:dyDescent="0.3">
      <c r="B2228" s="1">
        <v>43500</v>
      </c>
      <c r="C2228" s="46">
        <f>VLOOKUP(시뮬레이션!B2228,시뮬레이션!$K:$Q,6,0)</f>
        <v>322.90950354873075</v>
      </c>
      <c r="D2228" s="46">
        <f>VLOOKUP(시뮬레이션!B2228,시뮬레이션!$K:$Q,7,0)</f>
        <v>79.903562502755094</v>
      </c>
      <c r="F2228" s="5">
        <f t="shared" si="112"/>
        <v>43500</v>
      </c>
      <c r="G2228" s="7">
        <f>C2228*시뮬레이션!D2228*시뮬레이션!F2228</f>
        <v>63467844.193751819</v>
      </c>
      <c r="H2228" s="2">
        <f>D2228*시뮬레이션!E2228*시뮬레이션!D2228</f>
        <v>7134984.1752903163</v>
      </c>
      <c r="J2228" s="5">
        <f t="shared" si="113"/>
        <v>43500</v>
      </c>
      <c r="K2228" s="2">
        <f t="shared" si="114"/>
        <v>70602828.369042128</v>
      </c>
      <c r="L2228" s="2">
        <f>$C$2*시뮬레이션!F2228*시뮬레이션!D2228</f>
        <v>70560016.220731184</v>
      </c>
    </row>
    <row r="2229" spans="2:12" x14ac:dyDescent="0.3">
      <c r="B2229" s="1">
        <v>43501</v>
      </c>
      <c r="C2229" s="46">
        <f>VLOOKUP(시뮬레이션!B2229,시뮬레이션!$K:$Q,6,0)</f>
        <v>322.90950354873075</v>
      </c>
      <c r="D2229" s="46">
        <f>VLOOKUP(시뮬레이션!B2229,시뮬레이션!$K:$Q,7,0)</f>
        <v>79.903562502755094</v>
      </c>
      <c r="F2229" s="5">
        <f t="shared" si="112"/>
        <v>43501</v>
      </c>
      <c r="G2229" s="7">
        <f>C2229*시뮬레이션!D2229*시뮬레이션!F2229</f>
        <v>63756925.697708793</v>
      </c>
      <c r="H2229" s="2">
        <f>D2229*시뮬레이션!E2229*시뮬레이션!D2229</f>
        <v>7142743.8146232888</v>
      </c>
      <c r="J2229" s="5">
        <f t="shared" si="113"/>
        <v>43501</v>
      </c>
      <c r="K2229" s="2">
        <f t="shared" si="114"/>
        <v>70899669.512332082</v>
      </c>
      <c r="L2229" s="2">
        <f>$C$2*시뮬레이션!F2229*시뮬레이션!D2229</f>
        <v>70881400.945034221</v>
      </c>
    </row>
    <row r="2230" spans="2:12" x14ac:dyDescent="0.3">
      <c r="B2230" s="1">
        <v>43502</v>
      </c>
      <c r="C2230" s="46">
        <f>VLOOKUP(시뮬레이션!B2230,시뮬레이션!$K:$Q,6,0)</f>
        <v>322.90950354873075</v>
      </c>
      <c r="D2230" s="46">
        <f>VLOOKUP(시뮬레이션!B2230,시뮬레이션!$K:$Q,7,0)</f>
        <v>79.903562502755094</v>
      </c>
      <c r="F2230" s="5">
        <f t="shared" si="112"/>
        <v>43502</v>
      </c>
      <c r="G2230" s="7">
        <f>C2230*시뮬레이션!D2230*시뮬레이션!F2230</f>
        <v>65473347.127453275</v>
      </c>
      <c r="H2230" s="2">
        <f>D2230*시뮬레이션!E2230*시뮬레이션!D2230</f>
        <v>7315800.2578386478</v>
      </c>
      <c r="J2230" s="5">
        <f t="shared" si="113"/>
        <v>43502</v>
      </c>
      <c r="K2230" s="2">
        <f t="shared" si="114"/>
        <v>72789147.385291919</v>
      </c>
      <c r="L2230" s="2">
        <f>$C$2*시뮬레이션!F2230*시뮬레이션!D2230</f>
        <v>72789622.74558349</v>
      </c>
    </row>
    <row r="2231" spans="2:12" x14ac:dyDescent="0.3">
      <c r="B2231" s="1">
        <v>43503</v>
      </c>
      <c r="C2231" s="46">
        <f>VLOOKUP(시뮬레이션!B2231,시뮬레이션!$K:$Q,6,0)</f>
        <v>322.90950354873075</v>
      </c>
      <c r="D2231" s="46">
        <f>VLOOKUP(시뮬레이션!B2231,시뮬레이션!$K:$Q,7,0)</f>
        <v>79.903562502755094</v>
      </c>
      <c r="F2231" s="5">
        <f t="shared" si="112"/>
        <v>43503</v>
      </c>
      <c r="G2231" s="7">
        <f>C2231*시뮬레이션!D2231*시뮬레이션!F2231</f>
        <v>64342290.879189864</v>
      </c>
      <c r="H2231" s="2">
        <f>D2231*시뮬레이션!E2231*시뮬레이션!D2231</f>
        <v>7164095.0719114635</v>
      </c>
      <c r="J2231" s="5">
        <f t="shared" si="113"/>
        <v>43503</v>
      </c>
      <c r="K2231" s="2">
        <f t="shared" si="114"/>
        <v>71506385.951101333</v>
      </c>
      <c r="L2231" s="2">
        <f>$C$2*시뮬레이션!F2231*시뮬레이션!D2231</f>
        <v>71532177.369301394</v>
      </c>
    </row>
    <row r="2232" spans="2:12" x14ac:dyDescent="0.3">
      <c r="B2232" s="1">
        <v>43504</v>
      </c>
      <c r="C2232" s="46">
        <f>VLOOKUP(시뮬레이션!B2232,시뮬레이션!$K:$Q,6,0)</f>
        <v>322.90950354873075</v>
      </c>
      <c r="D2232" s="46">
        <f>VLOOKUP(시뮬레이션!B2232,시뮬레이션!$K:$Q,7,0)</f>
        <v>79.903562502755094</v>
      </c>
      <c r="F2232" s="5">
        <f t="shared" si="112"/>
        <v>43504</v>
      </c>
      <c r="G2232" s="7">
        <f>C2232*시뮬레이션!D2232*시뮬레이션!F2232</f>
        <v>64215481.572415501</v>
      </c>
      <c r="H2232" s="2">
        <f>D2232*시뮬레이션!E2232*시뮬레이션!D2232</f>
        <v>7207735.5278392322</v>
      </c>
      <c r="J2232" s="5">
        <f t="shared" si="113"/>
        <v>43504</v>
      </c>
      <c r="K2232" s="2">
        <f t="shared" si="114"/>
        <v>71423217.100254729</v>
      </c>
      <c r="L2232" s="2">
        <f>$C$2*시뮬레이션!F2232*시뮬레이션!D2232</f>
        <v>71391197.840902358</v>
      </c>
    </row>
    <row r="2233" spans="2:12" x14ac:dyDescent="0.3">
      <c r="B2233" s="1">
        <v>43505</v>
      </c>
      <c r="C2233" s="46">
        <f>VLOOKUP(시뮬레이션!B2233,시뮬레이션!$K:$Q,6,0)</f>
        <v>322.90950354873075</v>
      </c>
      <c r="D2233" s="46">
        <f>VLOOKUP(시뮬레이션!B2233,시뮬레이션!$K:$Q,7,0)</f>
        <v>79.903562502755094</v>
      </c>
      <c r="F2233" s="5">
        <f t="shared" si="112"/>
        <v>43505</v>
      </c>
      <c r="G2233" s="7">
        <f>C2233*시뮬레이션!D2233*시뮬레이션!F2233</f>
        <v>64215481.572415501</v>
      </c>
      <c r="H2233" s="2">
        <f>D2233*시뮬레이션!E2233*시뮬레이션!D2233</f>
        <v>7207735.5278392322</v>
      </c>
      <c r="J2233" s="5">
        <f t="shared" si="113"/>
        <v>43505</v>
      </c>
      <c r="K2233" s="2">
        <f t="shared" si="114"/>
        <v>71423217.100254729</v>
      </c>
      <c r="L2233" s="2">
        <f>$C$2*시뮬레이션!F2233*시뮬레이션!D2233</f>
        <v>71391197.840902358</v>
      </c>
    </row>
    <row r="2234" spans="2:12" x14ac:dyDescent="0.3">
      <c r="B2234" s="1">
        <v>43506</v>
      </c>
      <c r="C2234" s="46">
        <f>VLOOKUP(시뮬레이션!B2234,시뮬레이션!$K:$Q,6,0)</f>
        <v>322.90950354873075</v>
      </c>
      <c r="D2234" s="46">
        <f>VLOOKUP(시뮬레이션!B2234,시뮬레이션!$K:$Q,7,0)</f>
        <v>79.903562502755094</v>
      </c>
      <c r="F2234" s="5">
        <f t="shared" si="112"/>
        <v>43506</v>
      </c>
      <c r="G2234" s="7">
        <f>C2234*시뮬레이션!D2234*시뮬레이션!F2234</f>
        <v>64215481.572415501</v>
      </c>
      <c r="H2234" s="2">
        <f>D2234*시뮬레이션!E2234*시뮬레이션!D2234</f>
        <v>7207735.5278392322</v>
      </c>
      <c r="J2234" s="5">
        <f t="shared" si="113"/>
        <v>43506</v>
      </c>
      <c r="K2234" s="2">
        <f t="shared" si="114"/>
        <v>71423217.100254729</v>
      </c>
      <c r="L2234" s="2">
        <f>$C$2*시뮬레이션!F2234*시뮬레이션!D2234</f>
        <v>71391197.840902358</v>
      </c>
    </row>
    <row r="2235" spans="2:12" x14ac:dyDescent="0.3">
      <c r="B2235" s="1">
        <v>43507</v>
      </c>
      <c r="C2235" s="46">
        <f>VLOOKUP(시뮬레이션!B2235,시뮬레이션!$K:$Q,6,0)</f>
        <v>322.90950354873075</v>
      </c>
      <c r="D2235" s="46">
        <f>VLOOKUP(시뮬레이션!B2235,시뮬레이션!$K:$Q,7,0)</f>
        <v>79.903562502755094</v>
      </c>
      <c r="F2235" s="5">
        <f t="shared" si="112"/>
        <v>43507</v>
      </c>
      <c r="G2235" s="7">
        <f>C2235*시뮬레이션!D2235*시뮬레이션!F2235</f>
        <v>64577141.992392361</v>
      </c>
      <c r="H2235" s="2">
        <f>D2235*시뮬레이션!E2235*시뮬레이션!D2235</f>
        <v>7223267.9783577593</v>
      </c>
      <c r="J2235" s="5">
        <f t="shared" si="113"/>
        <v>43507</v>
      </c>
      <c r="K2235" s="2">
        <f t="shared" si="114"/>
        <v>71800409.970750123</v>
      </c>
      <c r="L2235" s="2">
        <f>$C$2*시뮬레이션!F2235*시뮬레이션!D2235</f>
        <v>71793271.763912275</v>
      </c>
    </row>
    <row r="2236" spans="2:12" x14ac:dyDescent="0.3">
      <c r="B2236" s="1">
        <v>43508</v>
      </c>
      <c r="C2236" s="46">
        <f>VLOOKUP(시뮬레이션!B2236,시뮬레이션!$K:$Q,6,0)</f>
        <v>322.90950354873075</v>
      </c>
      <c r="D2236" s="46">
        <f>VLOOKUP(시뮬레이션!B2236,시뮬레이션!$K:$Q,7,0)</f>
        <v>79.903562502755094</v>
      </c>
      <c r="F2236" s="5">
        <f t="shared" si="112"/>
        <v>43508</v>
      </c>
      <c r="G2236" s="7">
        <f>C2236*시뮬레이션!D2236*시뮬레이션!F2236</f>
        <v>65901580.508138753</v>
      </c>
      <c r="H2236" s="2">
        <f>D2236*시뮬레이션!E2236*시뮬레이션!D2236</f>
        <v>7351361.8106354643</v>
      </c>
      <c r="J2236" s="5">
        <f t="shared" si="113"/>
        <v>43508</v>
      </c>
      <c r="K2236" s="2">
        <f t="shared" si="114"/>
        <v>73252942.318774223</v>
      </c>
      <c r="L2236" s="2">
        <f>$C$2*시뮬레이션!F2236*시뮬레이션!D2236</f>
        <v>73265708.780508265</v>
      </c>
    </row>
    <row r="2237" spans="2:12" x14ac:dyDescent="0.3">
      <c r="B2237" s="1">
        <v>43509</v>
      </c>
      <c r="C2237" s="46">
        <f>VLOOKUP(시뮬레이션!B2237,시뮬레이션!$K:$Q,6,0)</f>
        <v>322.90950354873075</v>
      </c>
      <c r="D2237" s="46">
        <f>VLOOKUP(시뮬레이션!B2237,시뮬레이션!$K:$Q,7,0)</f>
        <v>79.903562502755094</v>
      </c>
      <c r="F2237" s="5">
        <f t="shared" si="112"/>
        <v>43509</v>
      </c>
      <c r="G2237" s="7">
        <f>C2237*시뮬레이션!D2237*시뮬레이션!F2237</f>
        <v>65985616.737708792</v>
      </c>
      <c r="H2237" s="2">
        <f>D2237*시뮬레이션!E2237*시뮬레이션!D2237</f>
        <v>7382551.4981897213</v>
      </c>
      <c r="J2237" s="5">
        <f t="shared" si="113"/>
        <v>43509</v>
      </c>
      <c r="K2237" s="2">
        <f t="shared" si="114"/>
        <v>73368168.23589851</v>
      </c>
      <c r="L2237" s="2">
        <f>$C$2*시뮬레이션!F2237*시뮬레이션!D2237</f>
        <v>73359135.582645878</v>
      </c>
    </row>
    <row r="2238" spans="2:12" x14ac:dyDescent="0.3">
      <c r="B2238" s="1">
        <v>43510</v>
      </c>
      <c r="C2238" s="46">
        <f>VLOOKUP(시뮬레이션!B2238,시뮬레이션!$K:$Q,6,0)</f>
        <v>322.90950354873075</v>
      </c>
      <c r="D2238" s="46">
        <f>VLOOKUP(시뮬레이션!B2238,시뮬레이션!$K:$Q,7,0)</f>
        <v>79.903562502755094</v>
      </c>
      <c r="F2238" s="5">
        <f t="shared" si="112"/>
        <v>43510</v>
      </c>
      <c r="G2238" s="7">
        <f>C2238*시뮬레이션!D2238*시뮬레이션!F2238</f>
        <v>66369542.252319582</v>
      </c>
      <c r="H2238" s="2">
        <f>D2238*시뮬레이션!E2238*시뮬레이션!D2238</f>
        <v>7428740.9992397139</v>
      </c>
      <c r="J2238" s="5">
        <f t="shared" si="113"/>
        <v>43510</v>
      </c>
      <c r="K2238" s="2">
        <f t="shared" si="114"/>
        <v>73798283.251559302</v>
      </c>
      <c r="L2238" s="2">
        <f>$C$2*시뮬레이션!F2238*시뮬레이션!D2238</f>
        <v>73785962.598477557</v>
      </c>
    </row>
    <row r="2239" spans="2:12" x14ac:dyDescent="0.3">
      <c r="B2239" s="1">
        <v>43511</v>
      </c>
      <c r="C2239" s="46">
        <f>VLOOKUP(시뮬레이션!B2239,시뮬레이션!$K:$Q,6,0)</f>
        <v>322.90950354873075</v>
      </c>
      <c r="D2239" s="46">
        <f>VLOOKUP(시뮬레이션!B2239,시뮬레이션!$K:$Q,7,0)</f>
        <v>79.903562502755094</v>
      </c>
      <c r="F2239" s="5">
        <f t="shared" si="112"/>
        <v>43511</v>
      </c>
      <c r="G2239" s="7">
        <f>C2239*시뮬레이션!D2239*시뮬레이션!F2239</f>
        <v>66918600.45795016</v>
      </c>
      <c r="H2239" s="2">
        <f>D2239*시뮬레이션!E2239*시뮬레이션!D2239</f>
        <v>7469335.8780714301</v>
      </c>
      <c r="J2239" s="5">
        <f t="shared" si="113"/>
        <v>43511</v>
      </c>
      <c r="K2239" s="2">
        <f t="shared" si="114"/>
        <v>74387936.336021587</v>
      </c>
      <c r="L2239" s="2">
        <f>$C$2*시뮬레이션!F2239*시뮬레이션!D2239</f>
        <v>74396374.948031321</v>
      </c>
    </row>
    <row r="2240" spans="2:12" x14ac:dyDescent="0.3">
      <c r="B2240" s="1">
        <v>43512</v>
      </c>
      <c r="C2240" s="46">
        <f>VLOOKUP(시뮬레이션!B2240,시뮬레이션!$K:$Q,6,0)</f>
        <v>322.90950354873075</v>
      </c>
      <c r="D2240" s="46">
        <f>VLOOKUP(시뮬레이션!B2240,시뮬레이션!$K:$Q,7,0)</f>
        <v>79.903562502755094</v>
      </c>
      <c r="F2240" s="5">
        <f t="shared" si="112"/>
        <v>43512</v>
      </c>
      <c r="G2240" s="7">
        <f>C2240*시뮬레이션!D2240*시뮬레이션!F2240</f>
        <v>66918600.45795016</v>
      </c>
      <c r="H2240" s="2">
        <f>D2240*시뮬레이션!E2240*시뮬레이션!D2240</f>
        <v>7469335.8780714301</v>
      </c>
      <c r="J2240" s="5">
        <f t="shared" si="113"/>
        <v>43512</v>
      </c>
      <c r="K2240" s="2">
        <f t="shared" si="114"/>
        <v>74387936.336021587</v>
      </c>
      <c r="L2240" s="2">
        <f>$C$2*시뮬레이션!F2240*시뮬레이션!D2240</f>
        <v>74396374.948031321</v>
      </c>
    </row>
    <row r="2241" spans="2:12" x14ac:dyDescent="0.3">
      <c r="B2241" s="1">
        <v>43513</v>
      </c>
      <c r="C2241" s="46">
        <f>VLOOKUP(시뮬레이션!B2241,시뮬레이션!$K:$Q,6,0)</f>
        <v>322.90950354873075</v>
      </c>
      <c r="D2241" s="46">
        <f>VLOOKUP(시뮬레이션!B2241,시뮬레이션!$K:$Q,7,0)</f>
        <v>79.903562502755094</v>
      </c>
      <c r="F2241" s="5">
        <f t="shared" si="112"/>
        <v>43513</v>
      </c>
      <c r="G2241" s="7">
        <f>C2241*시뮬레이션!D2241*시뮬레이션!F2241</f>
        <v>66918600.45795016</v>
      </c>
      <c r="H2241" s="2">
        <f>D2241*시뮬레이션!E2241*시뮬레이션!D2241</f>
        <v>7469335.8780714301</v>
      </c>
      <c r="J2241" s="5">
        <f t="shared" si="113"/>
        <v>43513</v>
      </c>
      <c r="K2241" s="2">
        <f t="shared" si="114"/>
        <v>74387936.336021587</v>
      </c>
      <c r="L2241" s="2">
        <f>$C$2*시뮬레이션!F2241*시뮬레이션!D2241</f>
        <v>74396374.948031321</v>
      </c>
    </row>
    <row r="2242" spans="2:12" x14ac:dyDescent="0.3">
      <c r="B2242" s="1">
        <v>43514</v>
      </c>
      <c r="C2242" s="46">
        <f>VLOOKUP(시뮬레이션!B2242,시뮬레이션!$K:$Q,6,0)</f>
        <v>322.90950354873075</v>
      </c>
      <c r="D2242" s="46">
        <f>VLOOKUP(시뮬레이션!B2242,시뮬레이션!$K:$Q,7,0)</f>
        <v>79.903562502755094</v>
      </c>
      <c r="F2242" s="5">
        <f t="shared" si="112"/>
        <v>43514</v>
      </c>
      <c r="G2242" s="7">
        <f>C2242*시뮬레이션!D2242*시뮬레이션!F2242</f>
        <v>66734823.295104973</v>
      </c>
      <c r="H2242" s="2">
        <f>D2242*시뮬레이션!E2242*시뮬레이션!D2242</f>
        <v>7448822.996053339</v>
      </c>
      <c r="J2242" s="5">
        <f t="shared" si="113"/>
        <v>43514</v>
      </c>
      <c r="K2242" s="2">
        <f t="shared" si="114"/>
        <v>74183646.291158319</v>
      </c>
      <c r="L2242" s="2">
        <f>$C$2*시뮬레이션!F2242*시뮬레이션!D2242</f>
        <v>74192061.728383109</v>
      </c>
    </row>
    <row r="2243" spans="2:12" x14ac:dyDescent="0.3">
      <c r="B2243" s="1">
        <v>43515</v>
      </c>
      <c r="C2243" s="46">
        <f>VLOOKUP(시뮬레이션!B2243,시뮬레이션!$K:$Q,6,0)</f>
        <v>322.90950354873075</v>
      </c>
      <c r="D2243" s="46">
        <f>VLOOKUP(시뮬레이션!B2243,시뮬레이션!$K:$Q,7,0)</f>
        <v>79.903562502755094</v>
      </c>
      <c r="F2243" s="5">
        <f t="shared" si="112"/>
        <v>43515</v>
      </c>
      <c r="G2243" s="7">
        <f>C2243*시뮬레이션!D2243*시뮬레이션!F2243</f>
        <v>66803794.504696466</v>
      </c>
      <c r="H2243" s="2">
        <f>D2243*시뮬레이션!E2243*시뮬레이션!D2243</f>
        <v>7454421.2269162564</v>
      </c>
      <c r="J2243" s="5">
        <f t="shared" si="113"/>
        <v>43515</v>
      </c>
      <c r="K2243" s="2">
        <f t="shared" si="114"/>
        <v>74258215.731612727</v>
      </c>
      <c r="L2243" s="2">
        <f>$C$2*시뮬레이션!F2243*시뮬레이션!D2243</f>
        <v>74268740.079906791</v>
      </c>
    </row>
    <row r="2244" spans="2:12" x14ac:dyDescent="0.3">
      <c r="B2244" s="1">
        <v>43516</v>
      </c>
      <c r="C2244" s="46">
        <f>VLOOKUP(시뮬레이션!B2244,시뮬레이션!$K:$Q,6,0)</f>
        <v>322.90950354873075</v>
      </c>
      <c r="D2244" s="46">
        <f>VLOOKUP(시뮬레이션!B2244,시뮬레이션!$K:$Q,7,0)</f>
        <v>79.903562502755094</v>
      </c>
      <c r="F2244" s="5">
        <f t="shared" si="112"/>
        <v>43516</v>
      </c>
      <c r="G2244" s="7">
        <f>C2244*시뮬레이션!D2244*시뮬레이션!F2244</f>
        <v>67088610.051202044</v>
      </c>
      <c r="H2244" s="2">
        <f>D2244*시뮬레이션!E2244*시뮬레이션!D2244</f>
        <v>7464810.8712840211</v>
      </c>
      <c r="J2244" s="5">
        <f t="shared" si="113"/>
        <v>43516</v>
      </c>
      <c r="K2244" s="2">
        <f t="shared" si="114"/>
        <v>74553420.922486067</v>
      </c>
      <c r="L2244" s="2">
        <f>$C$2*시뮬레이션!F2244*시뮬레이션!D2244</f>
        <v>74585382.15018101</v>
      </c>
    </row>
    <row r="2245" spans="2:12" x14ac:dyDescent="0.3">
      <c r="B2245" s="1">
        <v>43517</v>
      </c>
      <c r="C2245" s="46">
        <f>VLOOKUP(시뮬레이션!B2245,시뮬레이션!$K:$Q,6,0)</f>
        <v>322.90950354873075</v>
      </c>
      <c r="D2245" s="46">
        <f>VLOOKUP(시뮬레이션!B2245,시뮬레이션!$K:$Q,7,0)</f>
        <v>79.903562502755094</v>
      </c>
      <c r="F2245" s="5">
        <f t="shared" si="112"/>
        <v>43517</v>
      </c>
      <c r="G2245" s="7">
        <f>C2245*시뮬레이션!D2245*시뮬레이션!F2245</f>
        <v>66692271.088001072</v>
      </c>
      <c r="H2245" s="2">
        <f>D2245*시뮬레이션!E2245*시뮬레이션!D2245</f>
        <v>7415099.8392030243</v>
      </c>
      <c r="J2245" s="5">
        <f t="shared" si="113"/>
        <v>43517</v>
      </c>
      <c r="K2245" s="2">
        <f t="shared" si="114"/>
        <v>74107370.927204102</v>
      </c>
      <c r="L2245" s="2">
        <f>$C$2*시뮬레이션!F2245*시뮬레이션!D2245</f>
        <v>74144754.553204536</v>
      </c>
    </row>
    <row r="2246" spans="2:12" x14ac:dyDescent="0.3">
      <c r="B2246" s="1">
        <v>43518</v>
      </c>
      <c r="C2246" s="46">
        <f>VLOOKUP(시뮬레이션!B2246,시뮬레이션!$K:$Q,6,0)</f>
        <v>322.90950354873075</v>
      </c>
      <c r="D2246" s="46">
        <f>VLOOKUP(시뮬레이션!B2246,시뮬레이션!$K:$Q,7,0)</f>
        <v>79.903562502755094</v>
      </c>
      <c r="F2246" s="5">
        <f t="shared" si="112"/>
        <v>43518</v>
      </c>
      <c r="G2246" s="7">
        <f>C2246*시뮬레이션!D2246*시뮬레이션!F2246</f>
        <v>67405146.935698226</v>
      </c>
      <c r="H2246" s="2">
        <f>D2246*시뮬레이션!E2246*시뮬레이션!D2246</f>
        <v>7437490.8992786454</v>
      </c>
      <c r="J2246" s="5">
        <f t="shared" si="113"/>
        <v>43518</v>
      </c>
      <c r="K2246" s="2">
        <f t="shared" si="114"/>
        <v>74842637.834976867</v>
      </c>
      <c r="L2246" s="2">
        <f>$C$2*시뮬레이션!F2246*시뮬레이션!D2246</f>
        <v>74937290.238256708</v>
      </c>
    </row>
    <row r="2247" spans="2:12" x14ac:dyDescent="0.3">
      <c r="B2247" s="1">
        <v>43519</v>
      </c>
      <c r="C2247" s="46">
        <f>VLOOKUP(시뮬레이션!B2247,시뮬레이션!$K:$Q,6,0)</f>
        <v>322.90950354873075</v>
      </c>
      <c r="D2247" s="46">
        <f>VLOOKUP(시뮬레이션!B2247,시뮬레이션!$K:$Q,7,0)</f>
        <v>79.903562502755094</v>
      </c>
      <c r="F2247" s="5">
        <f t="shared" si="112"/>
        <v>43519</v>
      </c>
      <c r="G2247" s="7">
        <f>C2247*시뮬레이션!D2247*시뮬레이션!F2247</f>
        <v>67405146.935698226</v>
      </c>
      <c r="H2247" s="2">
        <f>D2247*시뮬레이션!E2247*시뮬레이션!D2247</f>
        <v>7437490.8992786454</v>
      </c>
      <c r="J2247" s="5">
        <f t="shared" si="113"/>
        <v>43519</v>
      </c>
      <c r="K2247" s="2">
        <f t="shared" si="114"/>
        <v>74842637.834976867</v>
      </c>
      <c r="L2247" s="2">
        <f>$C$2*시뮬레이션!F2247*시뮬레이션!D2247</f>
        <v>74937290.238256708</v>
      </c>
    </row>
    <row r="2248" spans="2:12" x14ac:dyDescent="0.3">
      <c r="B2248" s="1">
        <v>43520</v>
      </c>
      <c r="C2248" s="46">
        <f>VLOOKUP(시뮬레이션!B2248,시뮬레이션!$K:$Q,6,0)</f>
        <v>322.90950354873075</v>
      </c>
      <c r="D2248" s="46">
        <f>VLOOKUP(시뮬레이션!B2248,시뮬레이션!$K:$Q,7,0)</f>
        <v>79.903562502755094</v>
      </c>
      <c r="F2248" s="5">
        <f t="shared" si="112"/>
        <v>43520</v>
      </c>
      <c r="G2248" s="7">
        <f>C2248*시뮬레이션!D2248*시뮬레이션!F2248</f>
        <v>67405146.935698226</v>
      </c>
      <c r="H2248" s="2">
        <f>D2248*시뮬레이션!E2248*시뮬레이션!D2248</f>
        <v>7437490.8992786454</v>
      </c>
      <c r="J2248" s="5">
        <f t="shared" si="113"/>
        <v>43520</v>
      </c>
      <c r="K2248" s="2">
        <f t="shared" si="114"/>
        <v>74842637.834976867</v>
      </c>
      <c r="L2248" s="2">
        <f>$C$2*시뮬레이션!F2248*시뮬레이션!D2248</f>
        <v>74937290.238256708</v>
      </c>
    </row>
    <row r="2249" spans="2:12" x14ac:dyDescent="0.3">
      <c r="B2249" s="1">
        <v>43521</v>
      </c>
      <c r="C2249" s="46">
        <f>VLOOKUP(시뮬레이션!B2249,시뮬레이션!$K:$Q,6,0)</f>
        <v>322.90950354873075</v>
      </c>
      <c r="D2249" s="46">
        <f>VLOOKUP(시뮬레이션!B2249,시뮬레이션!$K:$Q,7,0)</f>
        <v>79.903562502755094</v>
      </c>
      <c r="F2249" s="5">
        <f t="shared" si="112"/>
        <v>43521</v>
      </c>
      <c r="G2249" s="7">
        <f>C2249*시뮬레이션!D2249*시뮬레이션!F2249</f>
        <v>67704429.635236561</v>
      </c>
      <c r="H2249" s="2">
        <f>D2249*시뮬레이션!E2249*시뮬레이션!D2249</f>
        <v>7460924.1335296379</v>
      </c>
      <c r="J2249" s="5">
        <f t="shared" si="113"/>
        <v>43521</v>
      </c>
      <c r="K2249" s="2">
        <f t="shared" si="114"/>
        <v>75165353.768766195</v>
      </c>
      <c r="L2249" s="2">
        <f>$C$2*시뮬레이션!F2249*시뮬레이션!D2249</f>
        <v>75270016.08395493</v>
      </c>
    </row>
    <row r="2250" spans="2:12" x14ac:dyDescent="0.3">
      <c r="B2250" s="1">
        <v>43522</v>
      </c>
      <c r="C2250" s="46">
        <f>VLOOKUP(시뮬레이션!B2250,시뮬레이션!$K:$Q,6,0)</f>
        <v>322.90950354873075</v>
      </c>
      <c r="D2250" s="46">
        <f>VLOOKUP(시뮬레이션!B2250,시뮬레이션!$K:$Q,7,0)</f>
        <v>79.903562502755094</v>
      </c>
      <c r="F2250" s="5">
        <f t="shared" si="112"/>
        <v>43522</v>
      </c>
      <c r="G2250" s="7">
        <f>C2250*시뮬레이션!D2250*시뮬레이션!F2250</f>
        <v>67139854.820686728</v>
      </c>
      <c r="H2250" s="2">
        <f>D2250*시뮬레이션!E2250*시뮬레이션!D2250</f>
        <v>7386626.0210518222</v>
      </c>
      <c r="J2250" s="5">
        <f t="shared" si="113"/>
        <v>43522</v>
      </c>
      <c r="K2250" s="2">
        <f t="shared" si="114"/>
        <v>74526480.841738552</v>
      </c>
      <c r="L2250" s="2">
        <f>$C$2*시뮬레이션!F2250*시뮬레이션!D2250</f>
        <v>74642353.232340783</v>
      </c>
    </row>
    <row r="2251" spans="2:12" x14ac:dyDescent="0.3">
      <c r="B2251" s="1">
        <v>43523</v>
      </c>
      <c r="C2251" s="46">
        <f>VLOOKUP(시뮬레이션!B2251,시뮬레이션!$K:$Q,6,0)</f>
        <v>322.90950354873075</v>
      </c>
      <c r="D2251" s="46">
        <f>VLOOKUP(시뮬레이션!B2251,시뮬레이션!$K:$Q,7,0)</f>
        <v>79.903562502755094</v>
      </c>
      <c r="F2251" s="5">
        <f t="shared" si="112"/>
        <v>43523</v>
      </c>
      <c r="G2251" s="7">
        <f>C2251*시뮬레이션!D2251*시뮬레이션!F2251</f>
        <v>66352080.920915186</v>
      </c>
      <c r="H2251" s="2">
        <f>D2251*시뮬레이션!E2251*시뮬레이션!D2251</f>
        <v>7295459.0456282124</v>
      </c>
      <c r="J2251" s="5">
        <f t="shared" si="113"/>
        <v>43523</v>
      </c>
      <c r="K2251" s="2">
        <f t="shared" si="114"/>
        <v>73647539.966543406</v>
      </c>
      <c r="L2251" s="2">
        <f>$C$2*시뮬레이션!F2251*시뮬레이션!D2251</f>
        <v>73766550.062211677</v>
      </c>
    </row>
    <row r="2252" spans="2:12" x14ac:dyDescent="0.3">
      <c r="B2252" s="1">
        <v>43524</v>
      </c>
      <c r="C2252" s="46">
        <f>VLOOKUP(시뮬레이션!B2252,시뮬레이션!$K:$Q,6,0)</f>
        <v>322.90950354873075</v>
      </c>
      <c r="D2252" s="46">
        <f>VLOOKUP(시뮬레이션!B2252,시뮬레이션!$K:$Q,7,0)</f>
        <v>79.903562502755094</v>
      </c>
      <c r="F2252" s="5">
        <f t="shared" si="112"/>
        <v>43524</v>
      </c>
      <c r="G2252" s="7">
        <f>C2252*시뮬레이션!D2252*시뮬레이션!F2252</f>
        <v>66712217.369490042</v>
      </c>
      <c r="H2252" s="2">
        <f>D2252*시뮬레이션!E2252*시뮬레이션!D2252</f>
        <v>7352488.5778385093</v>
      </c>
      <c r="J2252" s="5">
        <f t="shared" si="113"/>
        <v>43524</v>
      </c>
      <c r="K2252" s="2">
        <f t="shared" si="114"/>
        <v>74064705.947328553</v>
      </c>
      <c r="L2252" s="2">
        <f>$C$2*시뮬레이션!F2252*시뮬레이션!D2252</f>
        <v>74166929.718649089</v>
      </c>
    </row>
    <row r="2253" spans="2:12" x14ac:dyDescent="0.3">
      <c r="B2253" s="1">
        <v>43525</v>
      </c>
      <c r="C2253" s="46">
        <f>VLOOKUP(시뮬레이션!B2253,시뮬레이션!$K:$Q,6,0)</f>
        <v>322.90950354873075</v>
      </c>
      <c r="D2253" s="46">
        <f>VLOOKUP(시뮬레이션!B2253,시뮬레이션!$K:$Q,7,0)</f>
        <v>79.903562502755094</v>
      </c>
      <c r="F2253" s="5">
        <f t="shared" si="112"/>
        <v>43525</v>
      </c>
      <c r="G2253" s="7">
        <f>C2253*시뮬레이션!D2253*시뮬레이션!F2253</f>
        <v>67304036.866128057</v>
      </c>
      <c r="H2253" s="2">
        <f>D2253*시뮬레이션!E2253*시뮬레이션!D2253</f>
        <v>7375575.5666063512</v>
      </c>
      <c r="J2253" s="5">
        <f t="shared" si="113"/>
        <v>43525</v>
      </c>
      <c r="K2253" s="2">
        <f t="shared" si="114"/>
        <v>74679612.432734415</v>
      </c>
      <c r="L2253" s="2">
        <f>$C$2*시뮬레이션!F2253*시뮬레이션!D2253</f>
        <v>74824881.691226646</v>
      </c>
    </row>
    <row r="2254" spans="2:12" x14ac:dyDescent="0.3">
      <c r="B2254" s="1">
        <v>43526</v>
      </c>
      <c r="C2254" s="46">
        <f>VLOOKUP(시뮬레이션!B2254,시뮬레이션!$K:$Q,6,0)</f>
        <v>322.90950354873075</v>
      </c>
      <c r="D2254" s="46">
        <f>VLOOKUP(시뮬레이션!B2254,시뮬레이션!$K:$Q,7,0)</f>
        <v>79.903562502755094</v>
      </c>
      <c r="F2254" s="5">
        <f t="shared" si="112"/>
        <v>43526</v>
      </c>
      <c r="G2254" s="7">
        <f>C2254*시뮬레이션!D2254*시뮬레이션!F2254</f>
        <v>67304036.866128057</v>
      </c>
      <c r="H2254" s="2">
        <f>D2254*시뮬레이션!E2254*시뮬레이션!D2254</f>
        <v>7375575.5666063512</v>
      </c>
      <c r="J2254" s="5">
        <f t="shared" si="113"/>
        <v>43526</v>
      </c>
      <c r="K2254" s="2">
        <f t="shared" si="114"/>
        <v>74679612.432734415</v>
      </c>
      <c r="L2254" s="2">
        <f>$C$2*시뮬레이션!F2254*시뮬레이션!D2254</f>
        <v>74824881.691226646</v>
      </c>
    </row>
    <row r="2255" spans="2:12" x14ac:dyDescent="0.3">
      <c r="B2255" s="1">
        <v>43527</v>
      </c>
      <c r="C2255" s="46">
        <f>VLOOKUP(시뮬레이션!B2255,시뮬레이션!$K:$Q,6,0)</f>
        <v>322.90950354873075</v>
      </c>
      <c r="D2255" s="46">
        <f>VLOOKUP(시뮬레이션!B2255,시뮬레이션!$K:$Q,7,0)</f>
        <v>79.903562502755094</v>
      </c>
      <c r="F2255" s="5">
        <f t="shared" si="112"/>
        <v>43527</v>
      </c>
      <c r="G2255" s="7">
        <f>C2255*시뮬레이션!D2255*시뮬레이션!F2255</f>
        <v>67304036.866128057</v>
      </c>
      <c r="H2255" s="2">
        <f>D2255*시뮬레이션!E2255*시뮬레이션!D2255</f>
        <v>7375575.5666063512</v>
      </c>
      <c r="J2255" s="5">
        <f t="shared" si="113"/>
        <v>43527</v>
      </c>
      <c r="K2255" s="2">
        <f t="shared" si="114"/>
        <v>74679612.432734415</v>
      </c>
      <c r="L2255" s="2">
        <f>$C$2*시뮬레이션!F2255*시뮬레이션!D2255</f>
        <v>74824881.691226646</v>
      </c>
    </row>
    <row r="2256" spans="2:12" x14ac:dyDescent="0.3">
      <c r="B2256" s="1">
        <v>43528</v>
      </c>
      <c r="C2256" s="46">
        <f>VLOOKUP(시뮬레이션!B2256,시뮬레이션!$K:$Q,6,0)</f>
        <v>322.90950354873075</v>
      </c>
      <c r="D2256" s="46">
        <f>VLOOKUP(시뮬레이션!B2256,시뮬레이션!$K:$Q,7,0)</f>
        <v>79.903562502755094</v>
      </c>
      <c r="F2256" s="5">
        <f t="shared" si="112"/>
        <v>43528</v>
      </c>
      <c r="G2256" s="7">
        <f>C2256*시뮬레이션!D2256*시뮬레이션!F2256</f>
        <v>67344223.761118442</v>
      </c>
      <c r="H2256" s="2">
        <f>D2256*시뮬레이션!E2256*시뮬레이션!D2256</f>
        <v>7408613.0611237343</v>
      </c>
      <c r="J2256" s="5">
        <f t="shared" si="113"/>
        <v>43528</v>
      </c>
      <c r="K2256" s="2">
        <f t="shared" si="114"/>
        <v>74752836.822242171</v>
      </c>
      <c r="L2256" s="2">
        <f>$C$2*시뮬레이션!F2256*시뮬레이션!D2256</f>
        <v>74869559.244063094</v>
      </c>
    </row>
    <row r="2257" spans="2:12" x14ac:dyDescent="0.3">
      <c r="B2257" s="1">
        <v>43529</v>
      </c>
      <c r="C2257" s="46">
        <f>VLOOKUP(시뮬레이션!B2257,시뮬레이션!$K:$Q,6,0)</f>
        <v>322.90950354873075</v>
      </c>
      <c r="D2257" s="46">
        <f>VLOOKUP(시뮬레이션!B2257,시뮬레이션!$K:$Q,7,0)</f>
        <v>79.903562502755094</v>
      </c>
      <c r="F2257" s="5">
        <f t="shared" si="112"/>
        <v>43529</v>
      </c>
      <c r="G2257" s="7">
        <f>C2257*시뮬레이션!D2257*시뮬레이션!F2257</f>
        <v>67116128.722003981</v>
      </c>
      <c r="H2257" s="2">
        <f>D2257*시뮬레이션!E2257*시뮬레이션!D2257</f>
        <v>7406594.5835220339</v>
      </c>
      <c r="J2257" s="5">
        <f t="shared" si="113"/>
        <v>43529</v>
      </c>
      <c r="K2257" s="2">
        <f t="shared" si="114"/>
        <v>74522723.305526018</v>
      </c>
      <c r="L2257" s="2">
        <f>$C$2*시뮬레이션!F2257*시뮬레이션!D2257</f>
        <v>74615975.876544684</v>
      </c>
    </row>
    <row r="2258" spans="2:12" x14ac:dyDescent="0.3">
      <c r="B2258" s="1">
        <v>43530</v>
      </c>
      <c r="C2258" s="46">
        <f>VLOOKUP(시뮬레이션!B2258,시뮬레이션!$K:$Q,6,0)</f>
        <v>322.90950354873075</v>
      </c>
      <c r="D2258" s="46">
        <f>VLOOKUP(시뮬레이션!B2258,시뮬레이션!$K:$Q,7,0)</f>
        <v>79.903562502755094</v>
      </c>
      <c r="F2258" s="5">
        <f t="shared" si="112"/>
        <v>43530</v>
      </c>
      <c r="G2258" s="7">
        <f>C2258*시뮬레이션!D2258*시뮬레이션!F2258</f>
        <v>66204179.972642772</v>
      </c>
      <c r="H2258" s="2">
        <f>D2258*시뮬레이션!E2258*시뮬레이션!D2258</f>
        <v>7292595.6799918432</v>
      </c>
      <c r="J2258" s="5">
        <f t="shared" si="113"/>
        <v>43530</v>
      </c>
      <c r="K2258" s="2">
        <f t="shared" si="114"/>
        <v>73496775.652634621</v>
      </c>
      <c r="L2258" s="2">
        <f>$C$2*시뮬레이션!F2258*시뮬레이션!D2258</f>
        <v>73602122.020866752</v>
      </c>
    </row>
    <row r="2259" spans="2:12" x14ac:dyDescent="0.3">
      <c r="B2259" s="1">
        <v>43531</v>
      </c>
      <c r="C2259" s="46">
        <f>VLOOKUP(시뮬레이션!B2259,시뮬레이션!$K:$Q,6,0)</f>
        <v>322.90950354873075</v>
      </c>
      <c r="D2259" s="46">
        <f>VLOOKUP(시뮬레이션!B2259,시뮬레이션!$K:$Q,7,0)</f>
        <v>79.903562502755094</v>
      </c>
      <c r="F2259" s="5">
        <f t="shared" si="112"/>
        <v>43531</v>
      </c>
      <c r="G2259" s="7">
        <f>C2259*시뮬레이션!D2259*시뮬레이션!F2259</f>
        <v>65495561.202385649</v>
      </c>
      <c r="H2259" s="2">
        <f>D2259*시뮬레이션!E2259*시뮬레이션!D2259</f>
        <v>7184188.9611218739</v>
      </c>
      <c r="J2259" s="5">
        <f t="shared" si="113"/>
        <v>43531</v>
      </c>
      <c r="K2259" s="2">
        <f t="shared" si="114"/>
        <v>72679750.163507521</v>
      </c>
      <c r="L2259" s="2">
        <f>$C$2*시뮬레이션!F2259*시뮬레이션!D2259</f>
        <v>72814319.117541105</v>
      </c>
    </row>
    <row r="2260" spans="2:12" x14ac:dyDescent="0.3">
      <c r="B2260" s="1">
        <v>43532</v>
      </c>
      <c r="C2260" s="46">
        <f>VLOOKUP(시뮬레이션!B2260,시뮬레이션!$K:$Q,6,0)</f>
        <v>322.90950354873075</v>
      </c>
      <c r="D2260" s="46">
        <f>VLOOKUP(시뮬레이션!B2260,시뮬레이션!$K:$Q,7,0)</f>
        <v>79.903562502755094</v>
      </c>
      <c r="F2260" s="5">
        <f t="shared" si="112"/>
        <v>43532</v>
      </c>
      <c r="G2260" s="7">
        <f>C2260*시뮬레이션!D2260*시뮬레이션!F2260</f>
        <v>65854587.488087296</v>
      </c>
      <c r="H2260" s="2">
        <f>D2260*시뮬레이션!E2260*시뮬레이션!D2260</f>
        <v>7226235.9491187315</v>
      </c>
      <c r="J2260" s="5">
        <f t="shared" si="113"/>
        <v>43532</v>
      </c>
      <c r="K2260" s="2">
        <f t="shared" si="114"/>
        <v>73080823.43720603</v>
      </c>
      <c r="L2260" s="2">
        <f>$C$2*시뮬레이션!F2260*시뮬레이션!D2260</f>
        <v>73213464.556693599</v>
      </c>
    </row>
    <row r="2261" spans="2:12" x14ac:dyDescent="0.3">
      <c r="B2261" s="1">
        <v>43533</v>
      </c>
      <c r="C2261" s="46">
        <f>VLOOKUP(시뮬레이션!B2261,시뮬레이션!$K:$Q,6,0)</f>
        <v>322.90950354873075</v>
      </c>
      <c r="D2261" s="46">
        <f>VLOOKUP(시뮬레이션!B2261,시뮬레이션!$K:$Q,7,0)</f>
        <v>79.903562502755094</v>
      </c>
      <c r="F2261" s="5">
        <f t="shared" si="112"/>
        <v>43533</v>
      </c>
      <c r="G2261" s="7">
        <f>C2261*시뮬레이션!D2261*시뮬레이션!F2261</f>
        <v>65854587.488087296</v>
      </c>
      <c r="H2261" s="2">
        <f>D2261*시뮬레이션!E2261*시뮬레이션!D2261</f>
        <v>7226235.9491187315</v>
      </c>
      <c r="J2261" s="5">
        <f t="shared" si="113"/>
        <v>43533</v>
      </c>
      <c r="K2261" s="2">
        <f t="shared" si="114"/>
        <v>73080823.43720603</v>
      </c>
      <c r="L2261" s="2">
        <f>$C$2*시뮬레이션!F2261*시뮬레이션!D2261</f>
        <v>73213464.556693599</v>
      </c>
    </row>
    <row r="2262" spans="2:12" x14ac:dyDescent="0.3">
      <c r="B2262" s="1">
        <v>43534</v>
      </c>
      <c r="C2262" s="46">
        <f>VLOOKUP(시뮬레이션!B2262,시뮬레이션!$K:$Q,6,0)</f>
        <v>322.90950354873075</v>
      </c>
      <c r="D2262" s="46">
        <f>VLOOKUP(시뮬레이션!B2262,시뮬레이션!$K:$Q,7,0)</f>
        <v>79.903562502755094</v>
      </c>
      <c r="F2262" s="5">
        <f t="shared" si="112"/>
        <v>43534</v>
      </c>
      <c r="G2262" s="7">
        <f>C2262*시뮬레이션!D2262*시뮬레이션!F2262</f>
        <v>65854587.488087296</v>
      </c>
      <c r="H2262" s="2">
        <f>D2262*시뮬레이션!E2262*시뮬레이션!D2262</f>
        <v>7226235.9491187315</v>
      </c>
      <c r="J2262" s="5">
        <f t="shared" si="113"/>
        <v>43534</v>
      </c>
      <c r="K2262" s="2">
        <f t="shared" si="114"/>
        <v>73080823.43720603</v>
      </c>
      <c r="L2262" s="2">
        <f>$C$2*시뮬레이션!F2262*시뮬레이션!D2262</f>
        <v>73213464.556693599</v>
      </c>
    </row>
    <row r="2263" spans="2:12" x14ac:dyDescent="0.3">
      <c r="B2263" s="1">
        <v>43535</v>
      </c>
      <c r="C2263" s="46">
        <f>VLOOKUP(시뮬레이션!B2263,시뮬레이션!$K:$Q,6,0)</f>
        <v>322.90950354873075</v>
      </c>
      <c r="D2263" s="46">
        <f>VLOOKUP(시뮬레이션!B2263,시뮬레이션!$K:$Q,7,0)</f>
        <v>79.903562502755094</v>
      </c>
      <c r="F2263" s="5">
        <f t="shared" si="112"/>
        <v>43535</v>
      </c>
      <c r="G2263" s="7">
        <f>C2263*시뮬레이션!D2263*시뮬레이션!F2263</f>
        <v>67239763.66690369</v>
      </c>
      <c r="H2263" s="2">
        <f>D2263*시뮬레이션!E2263*시뮬레이션!D2263</f>
        <v>7353714.9277278548</v>
      </c>
      <c r="J2263" s="5">
        <f t="shared" si="113"/>
        <v>43535</v>
      </c>
      <c r="K2263" s="2">
        <f t="shared" si="114"/>
        <v>74593478.594631538</v>
      </c>
      <c r="L2263" s="2">
        <f>$C$2*시뮬레이션!F2263*시뮬레이션!D2263</f>
        <v>74753426.326113164</v>
      </c>
    </row>
    <row r="2264" spans="2:12" x14ac:dyDescent="0.3">
      <c r="B2264" s="1">
        <v>43536</v>
      </c>
      <c r="C2264" s="46">
        <f>VLOOKUP(시뮬레이션!B2264,시뮬레이션!$K:$Q,6,0)</f>
        <v>322.90950354873075</v>
      </c>
      <c r="D2264" s="46">
        <f>VLOOKUP(시뮬레이션!B2264,시뮬레이션!$K:$Q,7,0)</f>
        <v>79.903562502755094</v>
      </c>
      <c r="F2264" s="5">
        <f t="shared" si="112"/>
        <v>43536</v>
      </c>
      <c r="G2264" s="7">
        <f>C2264*시뮬레이션!D2264*시뮬레이션!F2264</f>
        <v>67260139.902396634</v>
      </c>
      <c r="H2264" s="2">
        <f>D2264*시뮬레이션!E2264*시뮬레이션!D2264</f>
        <v>7362857.9727707943</v>
      </c>
      <c r="J2264" s="5">
        <f t="shared" si="113"/>
        <v>43536</v>
      </c>
      <c r="K2264" s="2">
        <f t="shared" si="114"/>
        <v>74622997.875167429</v>
      </c>
      <c r="L2264" s="2">
        <f>$C$2*시뮬레이션!F2264*시뮬레이션!D2264</f>
        <v>74776079.490485817</v>
      </c>
    </row>
    <row r="2265" spans="2:12" x14ac:dyDescent="0.3">
      <c r="B2265" s="1">
        <v>43537</v>
      </c>
      <c r="C2265" s="46">
        <f>VLOOKUP(시뮬레이션!B2265,시뮬레이션!$K:$Q,6,0)</f>
        <v>322.90950354873075</v>
      </c>
      <c r="D2265" s="46">
        <f>VLOOKUP(시뮬레이션!B2265,시뮬레이션!$K:$Q,7,0)</f>
        <v>79.903562502755094</v>
      </c>
      <c r="F2265" s="5">
        <f t="shared" si="112"/>
        <v>43537</v>
      </c>
      <c r="G2265" s="7">
        <f>C2265*시뮬레이션!D2265*시뮬레이션!F2265</f>
        <v>67706427.314880267</v>
      </c>
      <c r="H2265" s="2">
        <f>D2265*시뮬레이션!E2265*시뮬레이션!D2265</f>
        <v>7433213.1062481143</v>
      </c>
      <c r="J2265" s="5">
        <f t="shared" si="113"/>
        <v>43537</v>
      </c>
      <c r="K2265" s="2">
        <f t="shared" si="114"/>
        <v>75139640.421128377</v>
      </c>
      <c r="L2265" s="2">
        <f>$C$2*시뮬레이션!F2265*시뮬레이션!D2265</f>
        <v>75272236.992981464</v>
      </c>
    </row>
    <row r="2266" spans="2:12" x14ac:dyDescent="0.3">
      <c r="B2266" s="1">
        <v>43538</v>
      </c>
      <c r="C2266" s="46">
        <f>VLOOKUP(시뮬레이션!B2266,시뮬레이션!$K:$Q,6,0)</f>
        <v>322.90950354873075</v>
      </c>
      <c r="D2266" s="46">
        <f>VLOOKUP(시뮬레이션!B2266,시뮬레이션!$K:$Q,7,0)</f>
        <v>79.903562502755094</v>
      </c>
      <c r="F2266" s="5">
        <f t="shared" si="112"/>
        <v>43538</v>
      </c>
      <c r="G2266" s="7">
        <f>C2266*시뮬레이션!D2266*시뮬레이션!F2266</f>
        <v>67470790.885765165</v>
      </c>
      <c r="H2266" s="2">
        <f>D2266*시뮬레이션!E2266*시뮬레이션!D2266</f>
        <v>7390231.3402069639</v>
      </c>
      <c r="J2266" s="5">
        <f t="shared" si="113"/>
        <v>43538</v>
      </c>
      <c r="K2266" s="2">
        <f t="shared" si="114"/>
        <v>74861022.225972131</v>
      </c>
      <c r="L2266" s="2">
        <f>$C$2*시뮬레이션!F2266*시뮬레이션!D2266</f>
        <v>75010269.527853757</v>
      </c>
    </row>
    <row r="2267" spans="2:12" x14ac:dyDescent="0.3">
      <c r="B2267" s="1">
        <v>43539</v>
      </c>
      <c r="C2267" s="46">
        <f>VLOOKUP(시뮬레이션!B2267,시뮬레이션!$K:$Q,6,0)</f>
        <v>322.90950354873075</v>
      </c>
      <c r="D2267" s="46">
        <f>VLOOKUP(시뮬레이션!B2267,시뮬레이션!$K:$Q,7,0)</f>
        <v>79.903562502755094</v>
      </c>
      <c r="F2267" s="5">
        <f t="shared" si="112"/>
        <v>43539</v>
      </c>
      <c r="G2267" s="7">
        <f>C2267*시뮬레이션!D2267*시뮬레이션!F2267</f>
        <v>69562326.114132836</v>
      </c>
      <c r="H2267" s="2">
        <f>D2267*시뮬레이션!E2267*시뮬레이션!D2267</f>
        <v>7778078.7587449308</v>
      </c>
      <c r="J2267" s="5">
        <f t="shared" si="113"/>
        <v>43539</v>
      </c>
      <c r="K2267" s="2">
        <f t="shared" si="114"/>
        <v>77340404.872877762</v>
      </c>
      <c r="L2267" s="2">
        <f>$C$2*시뮬레이션!F2267*시뮬레이션!D2267</f>
        <v>77335521.968906119</v>
      </c>
    </row>
    <row r="2268" spans="2:12" x14ac:dyDescent="0.3">
      <c r="B2268" s="1">
        <v>43540</v>
      </c>
      <c r="C2268" s="46">
        <f>VLOOKUP(시뮬레이션!B2268,시뮬레이션!$K:$Q,6,0)</f>
        <v>322.90950354873075</v>
      </c>
      <c r="D2268" s="46">
        <f>VLOOKUP(시뮬레이션!B2268,시뮬레이션!$K:$Q,7,0)</f>
        <v>79.903562502755094</v>
      </c>
      <c r="F2268" s="5">
        <f t="shared" si="112"/>
        <v>43540</v>
      </c>
      <c r="G2268" s="7">
        <f>C2268*시뮬레이션!D2268*시뮬레이션!F2268</f>
        <v>69562326.114132836</v>
      </c>
      <c r="H2268" s="2">
        <f>D2268*시뮬레이션!E2268*시뮬레이션!D2268</f>
        <v>7778078.7587449308</v>
      </c>
      <c r="J2268" s="5">
        <f t="shared" si="113"/>
        <v>43540</v>
      </c>
      <c r="K2268" s="2">
        <f t="shared" si="114"/>
        <v>77340404.872877762</v>
      </c>
      <c r="L2268" s="2">
        <f>$C$2*시뮬레이션!F2268*시뮬레이션!D2268</f>
        <v>77335521.968906119</v>
      </c>
    </row>
    <row r="2269" spans="2:12" x14ac:dyDescent="0.3">
      <c r="B2269" s="1">
        <v>43541</v>
      </c>
      <c r="C2269" s="46">
        <f>VLOOKUP(시뮬레이션!B2269,시뮬레이션!$K:$Q,6,0)</f>
        <v>322.90950354873075</v>
      </c>
      <c r="D2269" s="46">
        <f>VLOOKUP(시뮬레이션!B2269,시뮬레이션!$K:$Q,7,0)</f>
        <v>79.903562502755094</v>
      </c>
      <c r="F2269" s="5">
        <f t="shared" si="112"/>
        <v>43541</v>
      </c>
      <c r="G2269" s="7">
        <f>C2269*시뮬레이션!D2269*시뮬레이션!F2269</f>
        <v>69562326.114132836</v>
      </c>
      <c r="H2269" s="2">
        <f>D2269*시뮬레이션!E2269*시뮬레이션!D2269</f>
        <v>7778078.7587449308</v>
      </c>
      <c r="J2269" s="5">
        <f t="shared" si="113"/>
        <v>43541</v>
      </c>
      <c r="K2269" s="2">
        <f t="shared" si="114"/>
        <v>77340404.872877762</v>
      </c>
      <c r="L2269" s="2">
        <f>$C$2*시뮬레이션!F2269*시뮬레이션!D2269</f>
        <v>77335521.968906119</v>
      </c>
    </row>
    <row r="2270" spans="2:12" x14ac:dyDescent="0.3">
      <c r="B2270" s="1">
        <v>43542</v>
      </c>
      <c r="C2270" s="46">
        <f>VLOOKUP(시뮬레이션!B2270,시뮬레이션!$K:$Q,6,0)</f>
        <v>322.90950354873075</v>
      </c>
      <c r="D2270" s="46">
        <f>VLOOKUP(시뮬레이션!B2270,시뮬레이션!$K:$Q,7,0)</f>
        <v>79.903562502755094</v>
      </c>
      <c r="F2270" s="5">
        <f t="shared" si="112"/>
        <v>43542</v>
      </c>
      <c r="G2270" s="7">
        <f>C2270*시뮬레이션!D2270*시뮬레이션!F2270</f>
        <v>69150435.990695715</v>
      </c>
      <c r="H2270" s="2">
        <f>D2270*시뮬레이션!E2270*시뮬레이션!D2270</f>
        <v>7755778.3636186374</v>
      </c>
      <c r="J2270" s="5">
        <f t="shared" si="113"/>
        <v>43542</v>
      </c>
      <c r="K2270" s="2">
        <f t="shared" si="114"/>
        <v>76906214.354314357</v>
      </c>
      <c r="L2270" s="2">
        <f>$C$2*시뮬레이션!F2270*시뮬레이션!D2270</f>
        <v>76877605.457638472</v>
      </c>
    </row>
    <row r="2271" spans="2:12" x14ac:dyDescent="0.3">
      <c r="B2271" s="1">
        <v>43543</v>
      </c>
      <c r="C2271" s="46">
        <f>VLOOKUP(시뮬레이션!B2271,시뮬레이션!$K:$Q,6,0)</f>
        <v>322.90950354873075</v>
      </c>
      <c r="D2271" s="46">
        <f>VLOOKUP(시뮬레이션!B2271,시뮬레이션!$K:$Q,7,0)</f>
        <v>79.903562502755094</v>
      </c>
      <c r="F2271" s="5">
        <f t="shared" si="112"/>
        <v>43543</v>
      </c>
      <c r="G2271" s="7">
        <f>C2271*시뮬레이션!D2271*시뮬레이션!F2271</f>
        <v>69953263.285703674</v>
      </c>
      <c r="H2271" s="2">
        <f>D2271*시뮬레이션!E2271*시뮬레이션!D2271</f>
        <v>7862333.0500003714</v>
      </c>
      <c r="J2271" s="5">
        <f t="shared" si="113"/>
        <v>43543</v>
      </c>
      <c r="K2271" s="2">
        <f t="shared" si="114"/>
        <v>77815596.335704044</v>
      </c>
      <c r="L2271" s="2">
        <f>$C$2*시뮬레이션!F2271*시뮬레이션!D2271</f>
        <v>77770144.154640332</v>
      </c>
    </row>
    <row r="2272" spans="2:12" x14ac:dyDescent="0.3">
      <c r="B2272" s="1">
        <v>43544</v>
      </c>
      <c r="C2272" s="46">
        <f>VLOOKUP(시뮬레이션!B2272,시뮬레이션!$K:$Q,6,0)</f>
        <v>322.90950354873075</v>
      </c>
      <c r="D2272" s="46">
        <f>VLOOKUP(시뮬레이션!B2272,시뮬레이션!$K:$Q,7,0)</f>
        <v>79.903562502755094</v>
      </c>
      <c r="F2272" s="5">
        <f t="shared" si="112"/>
        <v>43544</v>
      </c>
      <c r="G2272" s="7">
        <f>C2272*시뮬레이션!D2272*시뮬레이션!F2272</f>
        <v>69100756.040665254</v>
      </c>
      <c r="H2272" s="2">
        <f>D2272*시뮬레이션!E2272*시뮬레이션!D2272</f>
        <v>7756513.4546698825</v>
      </c>
      <c r="J2272" s="5">
        <f t="shared" si="113"/>
        <v>43544</v>
      </c>
      <c r="K2272" s="2">
        <f t="shared" si="114"/>
        <v>76857269.495335132</v>
      </c>
      <c r="L2272" s="2">
        <f>$C$2*시뮬레이션!F2272*시뮬레이션!D2272</f>
        <v>76822374.054641813</v>
      </c>
    </row>
    <row r="2273" spans="2:12" x14ac:dyDescent="0.3">
      <c r="B2273" s="1">
        <v>43545</v>
      </c>
      <c r="C2273" s="46">
        <f>VLOOKUP(시뮬레이션!B2273,시뮬레이션!$K:$Q,6,0)</f>
        <v>322.90950354873075</v>
      </c>
      <c r="D2273" s="46">
        <f>VLOOKUP(시뮬레이션!B2273,시뮬레이션!$K:$Q,7,0)</f>
        <v>79.903562502755094</v>
      </c>
      <c r="F2273" s="5">
        <f t="shared" si="112"/>
        <v>43545</v>
      </c>
      <c r="G2273" s="7">
        <f>C2273*시뮬레이션!D2273*시뮬레이션!F2273</f>
        <v>71311004.104370072</v>
      </c>
      <c r="H2273" s="2">
        <f>D2273*시뮬레이션!E2273*시뮬레이션!D2273</f>
        <v>7959749.4615818467</v>
      </c>
      <c r="J2273" s="5">
        <f t="shared" si="113"/>
        <v>43545</v>
      </c>
      <c r="K2273" s="2">
        <f t="shared" si="114"/>
        <v>79270753.565951914</v>
      </c>
      <c r="L2273" s="2">
        <f>$C$2*시뮬레이션!F2273*시뮬레이션!D2273</f>
        <v>79279604.8178415</v>
      </c>
    </row>
    <row r="2274" spans="2:12" x14ac:dyDescent="0.3">
      <c r="B2274" s="1">
        <v>43546</v>
      </c>
      <c r="C2274" s="46">
        <f>VLOOKUP(시뮬레이션!B2274,시뮬레이션!$K:$Q,6,0)</f>
        <v>322.90950354873075</v>
      </c>
      <c r="D2274" s="46">
        <f>VLOOKUP(시뮬레이션!B2274,시뮬레이션!$K:$Q,7,0)</f>
        <v>79.903562502755094</v>
      </c>
      <c r="F2274" s="5">
        <f t="shared" ref="F2274:F2337" si="115">B2274</f>
        <v>43546</v>
      </c>
      <c r="G2274" s="7">
        <f>C2274*시뮬레이션!D2274*시뮬레이션!F2274</f>
        <v>69457725.715738788</v>
      </c>
      <c r="H2274" s="2">
        <f>D2274*시뮬레이션!E2274*시뮬레이션!D2274</f>
        <v>7782697.3157493724</v>
      </c>
      <c r="J2274" s="5">
        <f t="shared" ref="J2274:J2337" si="116">B2274</f>
        <v>43546</v>
      </c>
      <c r="K2274" s="2">
        <f t="shared" ref="K2274:K2337" si="117">SUM(G2274:H2274)</f>
        <v>77240423.031488165</v>
      </c>
      <c r="L2274" s="2">
        <f>$C$2*시뮬레이션!F2274*시뮬레이션!D2274</f>
        <v>77219233.068579733</v>
      </c>
    </row>
    <row r="2275" spans="2:12" x14ac:dyDescent="0.3">
      <c r="B2275" s="1">
        <v>43547</v>
      </c>
      <c r="C2275" s="46">
        <f>VLOOKUP(시뮬레이션!B2275,시뮬레이션!$K:$Q,6,0)</f>
        <v>322.90950354873075</v>
      </c>
      <c r="D2275" s="46">
        <f>VLOOKUP(시뮬레이션!B2275,시뮬레이션!$K:$Q,7,0)</f>
        <v>79.903562502755094</v>
      </c>
      <c r="F2275" s="5">
        <f t="shared" si="115"/>
        <v>43547</v>
      </c>
      <c r="G2275" s="7">
        <f>C2275*시뮬레이션!D2275*시뮬레이션!F2275</f>
        <v>69457725.715738788</v>
      </c>
      <c r="H2275" s="2">
        <f>D2275*시뮬레이션!E2275*시뮬레이션!D2275</f>
        <v>7782697.3157493724</v>
      </c>
      <c r="J2275" s="5">
        <f t="shared" si="116"/>
        <v>43547</v>
      </c>
      <c r="K2275" s="2">
        <f t="shared" si="117"/>
        <v>77240423.031488165</v>
      </c>
      <c r="L2275" s="2">
        <f>$C$2*시뮬레이션!F2275*시뮬레이션!D2275</f>
        <v>77219233.068579733</v>
      </c>
    </row>
    <row r="2276" spans="2:12" x14ac:dyDescent="0.3">
      <c r="B2276" s="1">
        <v>43548</v>
      </c>
      <c r="C2276" s="46">
        <f>VLOOKUP(시뮬레이션!B2276,시뮬레이션!$K:$Q,6,0)</f>
        <v>322.90950354873075</v>
      </c>
      <c r="D2276" s="46">
        <f>VLOOKUP(시뮬레이션!B2276,시뮬레이션!$K:$Q,7,0)</f>
        <v>79.903562502755094</v>
      </c>
      <c r="F2276" s="5">
        <f t="shared" si="115"/>
        <v>43548</v>
      </c>
      <c r="G2276" s="7">
        <f>C2276*시뮬레이션!D2276*시뮬레이션!F2276</f>
        <v>69457725.715738788</v>
      </c>
      <c r="H2276" s="2">
        <f>D2276*시뮬레이션!E2276*시뮬레이션!D2276</f>
        <v>7782697.3157493724</v>
      </c>
      <c r="J2276" s="5">
        <f t="shared" si="116"/>
        <v>43548</v>
      </c>
      <c r="K2276" s="2">
        <f t="shared" si="117"/>
        <v>77240423.031488165</v>
      </c>
      <c r="L2276" s="2">
        <f>$C$2*시뮬레이션!F2276*시뮬레이션!D2276</f>
        <v>77219233.068579733</v>
      </c>
    </row>
    <row r="2277" spans="2:12" x14ac:dyDescent="0.3">
      <c r="B2277" s="1">
        <v>43549</v>
      </c>
      <c r="C2277" s="46">
        <f>VLOOKUP(시뮬레이션!B2277,시뮬레이션!$K:$Q,6,0)</f>
        <v>322.90950354873075</v>
      </c>
      <c r="D2277" s="46">
        <f>VLOOKUP(시뮬레이션!B2277,시뮬레이션!$K:$Q,7,0)</f>
        <v>79.903562502755094</v>
      </c>
      <c r="F2277" s="5">
        <f t="shared" si="115"/>
        <v>43549</v>
      </c>
      <c r="G2277" s="7">
        <f>C2277*시뮬레이션!D2277*시뮬레이션!F2277</f>
        <v>68831889.64035894</v>
      </c>
      <c r="H2277" s="2">
        <f>D2277*시뮬레이션!E2277*시뮬레이션!D2277</f>
        <v>7734409.9868673505</v>
      </c>
      <c r="J2277" s="5">
        <f t="shared" si="116"/>
        <v>43549</v>
      </c>
      <c r="K2277" s="2">
        <f t="shared" si="117"/>
        <v>76566299.627226293</v>
      </c>
      <c r="L2277" s="2">
        <f>$C$2*시뮬레이션!F2277*시뮬레이션!D2277</f>
        <v>76523463.357298627</v>
      </c>
    </row>
    <row r="2278" spans="2:12" x14ac:dyDescent="0.3">
      <c r="B2278" s="1">
        <v>43550</v>
      </c>
      <c r="C2278" s="46">
        <f>VLOOKUP(시뮬레이션!B2278,시뮬레이션!$K:$Q,6,0)</f>
        <v>322.90950354873075</v>
      </c>
      <c r="D2278" s="46">
        <f>VLOOKUP(시뮬레이션!B2278,시뮬레이션!$K:$Q,7,0)</f>
        <v>79.903562502755094</v>
      </c>
      <c r="F2278" s="5">
        <f t="shared" si="115"/>
        <v>43550</v>
      </c>
      <c r="G2278" s="7">
        <f>C2278*시뮬레이션!D2278*시뮬레이션!F2278</f>
        <v>69448240.571981564</v>
      </c>
      <c r="H2278" s="2">
        <f>D2278*시뮬레이션!E2278*시뮬레이션!D2278</f>
        <v>7823810.2048822157</v>
      </c>
      <c r="J2278" s="5">
        <f t="shared" si="116"/>
        <v>43550</v>
      </c>
      <c r="K2278" s="2">
        <f t="shared" si="117"/>
        <v>77272050.776863784</v>
      </c>
      <c r="L2278" s="2">
        <f>$C$2*시뮬레이션!F2278*시뮬레이션!D2278</f>
        <v>77208688.013743415</v>
      </c>
    </row>
    <row r="2279" spans="2:12" x14ac:dyDescent="0.3">
      <c r="B2279" s="1">
        <v>43551</v>
      </c>
      <c r="C2279" s="46">
        <f>VLOOKUP(시뮬레이션!B2279,시뮬레이션!$K:$Q,6,0)</f>
        <v>322.90950354873075</v>
      </c>
      <c r="D2279" s="46">
        <f>VLOOKUP(시뮬레이션!B2279,시뮬레이션!$K:$Q,7,0)</f>
        <v>79.903562502755094</v>
      </c>
      <c r="F2279" s="5">
        <f t="shared" si="115"/>
        <v>43551</v>
      </c>
      <c r="G2279" s="7">
        <f>C2279*시뮬레이션!D2279*시뮬레이션!F2279</f>
        <v>68535042.808660641</v>
      </c>
      <c r="H2279" s="2">
        <f>D2279*시뮬레이션!E2279*시뮬레이션!D2279</f>
        <v>7738959.988862453</v>
      </c>
      <c r="J2279" s="5">
        <f t="shared" si="116"/>
        <v>43551</v>
      </c>
      <c r="K2279" s="2">
        <f t="shared" si="117"/>
        <v>76274002.797523096</v>
      </c>
      <c r="L2279" s="2">
        <f>$C$2*시뮬레이션!F2279*시뮬레이션!D2279</f>
        <v>76193445.573871732</v>
      </c>
    </row>
    <row r="2280" spans="2:12" x14ac:dyDescent="0.3">
      <c r="B2280" s="1">
        <v>43552</v>
      </c>
      <c r="C2280" s="46">
        <f>VLOOKUP(시뮬레이션!B2280,시뮬레이션!$K:$Q,6,0)</f>
        <v>322.90950354873075</v>
      </c>
      <c r="D2280" s="46">
        <f>VLOOKUP(시뮬레이션!B2280,시뮬레이션!$K:$Q,7,0)</f>
        <v>79.903562502755094</v>
      </c>
      <c r="F2280" s="5">
        <f t="shared" si="115"/>
        <v>43552</v>
      </c>
      <c r="G2280" s="7">
        <f>C2280*시뮬레이션!D2280*시뮬레이션!F2280</f>
        <v>68551143.237962335</v>
      </c>
      <c r="H2280" s="2">
        <f>D2280*시뮬레이션!E2280*시뮬레이션!D2280</f>
        <v>7772037.5538927838</v>
      </c>
      <c r="J2280" s="5">
        <f t="shared" si="116"/>
        <v>43552</v>
      </c>
      <c r="K2280" s="2">
        <f t="shared" si="117"/>
        <v>76323180.791855127</v>
      </c>
      <c r="L2280" s="2">
        <f>$C$2*시뮬레이션!F2280*시뮬레이션!D2280</f>
        <v>76211345.134934828</v>
      </c>
    </row>
    <row r="2281" spans="2:12" x14ac:dyDescent="0.3">
      <c r="B2281" s="1">
        <v>43553</v>
      </c>
      <c r="C2281" s="46">
        <f>VLOOKUP(시뮬레이션!B2281,시뮬레이션!$K:$Q,6,0)</f>
        <v>322.90950354873075</v>
      </c>
      <c r="D2281" s="46">
        <f>VLOOKUP(시뮬레이션!B2281,시뮬레이션!$K:$Q,7,0)</f>
        <v>79.903562502755094</v>
      </c>
      <c r="F2281" s="5">
        <f t="shared" si="115"/>
        <v>43553</v>
      </c>
      <c r="G2281" s="7">
        <f>C2281*시뮬레이션!D2281*시뮬레이션!F2281</f>
        <v>69479084.241941527</v>
      </c>
      <c r="H2281" s="2">
        <f>D2281*시뮬레이션!E2281*시뮬레이션!D2281</f>
        <v>7864516.4253331022</v>
      </c>
      <c r="J2281" s="5">
        <f t="shared" si="116"/>
        <v>43553</v>
      </c>
      <c r="K2281" s="2">
        <f t="shared" si="117"/>
        <v>77343600.667274624</v>
      </c>
      <c r="L2281" s="2">
        <f>$C$2*시뮬레이션!F2281*시뮬레이션!D2281</f>
        <v>77242978.289084077</v>
      </c>
    </row>
    <row r="2282" spans="2:12" x14ac:dyDescent="0.3">
      <c r="B2282" s="1">
        <v>43554</v>
      </c>
      <c r="C2282" s="46">
        <f>VLOOKUP(시뮬레이션!B2282,시뮬레이션!$K:$Q,6,0)</f>
        <v>322.90950354873075</v>
      </c>
      <c r="D2282" s="46">
        <f>VLOOKUP(시뮬레이션!B2282,시뮬레이션!$K:$Q,7,0)</f>
        <v>79.903562502755094</v>
      </c>
      <c r="F2282" s="5">
        <f t="shared" si="115"/>
        <v>43554</v>
      </c>
      <c r="G2282" s="7">
        <f>C2282*시뮬레이션!D2282*시뮬레이션!F2282</f>
        <v>69479084.241941527</v>
      </c>
      <c r="H2282" s="2">
        <f>D2282*시뮬레이션!E2282*시뮬레이션!D2282</f>
        <v>7864516.4253331022</v>
      </c>
      <c r="J2282" s="5">
        <f t="shared" si="116"/>
        <v>43554</v>
      </c>
      <c r="K2282" s="2">
        <f t="shared" si="117"/>
        <v>77343600.667274624</v>
      </c>
      <c r="L2282" s="2">
        <f>$C$2*시뮬레이션!F2282*시뮬레이션!D2282</f>
        <v>77242978.289084077</v>
      </c>
    </row>
    <row r="2283" spans="2:12" x14ac:dyDescent="0.3">
      <c r="B2283" s="1">
        <v>43555</v>
      </c>
      <c r="C2283" s="46">
        <f>VLOOKUP(시뮬레이션!B2283,시뮬레이션!$K:$Q,6,0)</f>
        <v>322.90950354873075</v>
      </c>
      <c r="D2283" s="46">
        <f>VLOOKUP(시뮬레이션!B2283,시뮬레이션!$K:$Q,7,0)</f>
        <v>79.903562502755094</v>
      </c>
      <c r="F2283" s="5">
        <f t="shared" si="115"/>
        <v>43555</v>
      </c>
      <c r="G2283" s="7">
        <f>C2283*시뮬레이션!D2283*시뮬레이션!F2283</f>
        <v>69479084.241941527</v>
      </c>
      <c r="H2283" s="2">
        <f>D2283*시뮬레이션!E2283*시뮬레이션!D2283</f>
        <v>7864516.4253331022</v>
      </c>
      <c r="J2283" s="5">
        <f t="shared" si="116"/>
        <v>43555</v>
      </c>
      <c r="K2283" s="2">
        <f t="shared" si="117"/>
        <v>77343600.667274624</v>
      </c>
      <c r="L2283" s="2">
        <f>$C$2*시뮬레이션!F2283*시뮬레이션!D2283</f>
        <v>77242978.289084077</v>
      </c>
    </row>
    <row r="2284" spans="2:12" x14ac:dyDescent="0.3">
      <c r="B2284" s="1">
        <v>43556</v>
      </c>
      <c r="C2284" s="46">
        <f>VLOOKUP(시뮬레이션!B2284,시뮬레이션!$K:$Q,6,0)</f>
        <v>322.90950354873075</v>
      </c>
      <c r="D2284" s="46">
        <f>VLOOKUP(시뮬레이션!B2284,시뮬레이션!$K:$Q,7,0)</f>
        <v>79.903562502755094</v>
      </c>
      <c r="F2284" s="5">
        <f t="shared" si="115"/>
        <v>43556</v>
      </c>
      <c r="G2284" s="7">
        <f>C2284*시뮬레이션!D2284*시뮬레이션!F2284</f>
        <v>71134530.993040413</v>
      </c>
      <c r="H2284" s="2">
        <f>D2284*시뮬레이션!E2284*시뮬레이션!D2284</f>
        <v>8011824.6026138989</v>
      </c>
      <c r="J2284" s="5">
        <f t="shared" si="116"/>
        <v>43556</v>
      </c>
      <c r="K2284" s="2">
        <f t="shared" si="117"/>
        <v>79146355.595654309</v>
      </c>
      <c r="L2284" s="2">
        <f>$C$2*시뮬레이션!F2284*시뮬레이션!D2284</f>
        <v>79083411.836086333</v>
      </c>
    </row>
    <row r="2285" spans="2:12" x14ac:dyDescent="0.3">
      <c r="B2285" s="1">
        <v>43557</v>
      </c>
      <c r="C2285" s="46">
        <f>VLOOKUP(시뮬레이션!B2285,시뮬레이션!$K:$Q,6,0)</f>
        <v>322.90950354873075</v>
      </c>
      <c r="D2285" s="46">
        <f>VLOOKUP(시뮬레이션!B2285,시뮬레이션!$K:$Q,7,0)</f>
        <v>79.903562502755094</v>
      </c>
      <c r="F2285" s="5">
        <f t="shared" si="115"/>
        <v>43557</v>
      </c>
      <c r="G2285" s="7">
        <f>C2285*시뮬레이션!D2285*시뮬레이션!F2285</f>
        <v>71394640.24906522</v>
      </c>
      <c r="H2285" s="2">
        <f>D2285*시뮬레이션!E2285*시뮬레이션!D2285</f>
        <v>8031280.0703502661</v>
      </c>
      <c r="J2285" s="5">
        <f t="shared" si="116"/>
        <v>43557</v>
      </c>
      <c r="K2285" s="2">
        <f t="shared" si="117"/>
        <v>79425920.31941548</v>
      </c>
      <c r="L2285" s="2">
        <f>$C$2*시뮬레이션!F2285*시뮬레이션!D2285</f>
        <v>79372586.827886045</v>
      </c>
    </row>
    <row r="2286" spans="2:12" x14ac:dyDescent="0.3">
      <c r="B2286" s="1">
        <v>43558</v>
      </c>
      <c r="C2286" s="46">
        <f>VLOOKUP(시뮬레이션!B2286,시뮬레이션!$K:$Q,6,0)</f>
        <v>322.90950354873075</v>
      </c>
      <c r="D2286" s="46">
        <f>VLOOKUP(시뮬레이션!B2286,시뮬레이션!$K:$Q,7,0)</f>
        <v>79.903562502755094</v>
      </c>
      <c r="F2286" s="5">
        <f t="shared" si="115"/>
        <v>43558</v>
      </c>
      <c r="G2286" s="7">
        <f>C2286*시뮬레이션!D2286*시뮬레이션!F2286</f>
        <v>72847327.117788553</v>
      </c>
      <c r="H2286" s="2">
        <f>D2286*시뮬레이션!E2286*시뮬레이션!D2286</f>
        <v>8148738.1102170954</v>
      </c>
      <c r="J2286" s="5">
        <f t="shared" si="116"/>
        <v>43558</v>
      </c>
      <c r="K2286" s="2">
        <f t="shared" si="117"/>
        <v>80996065.228005648</v>
      </c>
      <c r="L2286" s="2">
        <f>$C$2*시뮬레이션!F2286*시뮬레이션!D2286</f>
        <v>80987603.224344209</v>
      </c>
    </row>
    <row r="2287" spans="2:12" x14ac:dyDescent="0.3">
      <c r="B2287" s="1">
        <v>43559</v>
      </c>
      <c r="C2287" s="46">
        <f>VLOOKUP(시뮬레이션!B2287,시뮬레이션!$K:$Q,6,0)</f>
        <v>322.90950354873075</v>
      </c>
      <c r="D2287" s="46">
        <f>VLOOKUP(시뮬레이션!B2287,시뮬레이션!$K:$Q,7,0)</f>
        <v>79.903562502755094</v>
      </c>
      <c r="F2287" s="5">
        <f t="shared" si="115"/>
        <v>43559</v>
      </c>
      <c r="G2287" s="7">
        <f>C2287*시뮬레이션!D2287*시뮬레이션!F2287</f>
        <v>73127116.739326134</v>
      </c>
      <c r="H2287" s="2">
        <f>D2287*시뮬레이션!E2287*시뮬레이션!D2287</f>
        <v>8146711.7069310928</v>
      </c>
      <c r="J2287" s="5">
        <f t="shared" si="116"/>
        <v>43559</v>
      </c>
      <c r="K2287" s="2">
        <f t="shared" si="117"/>
        <v>81273828.446257234</v>
      </c>
      <c r="L2287" s="2">
        <f>$C$2*시뮬레이션!F2287*시뮬레이션!D2287</f>
        <v>81298657.751008406</v>
      </c>
    </row>
    <row r="2288" spans="2:12" x14ac:dyDescent="0.3">
      <c r="B2288" s="1">
        <v>43560</v>
      </c>
      <c r="C2288" s="46">
        <f>VLOOKUP(시뮬레이션!B2288,시뮬레이션!$K:$Q,6,0)</f>
        <v>322.90950354873075</v>
      </c>
      <c r="D2288" s="46">
        <f>VLOOKUP(시뮬레이션!B2288,시뮬레이션!$K:$Q,7,0)</f>
        <v>79.903562502755094</v>
      </c>
      <c r="F2288" s="5">
        <f t="shared" si="115"/>
        <v>43560</v>
      </c>
      <c r="G2288" s="7">
        <f>C2288*시뮬레이션!D2288*시뮬레이션!F2288</f>
        <v>73655507.76800108</v>
      </c>
      <c r="H2288" s="2">
        <f>D2288*시뮬레이션!E2288*시뮬레이션!D2288</f>
        <v>8201000.6457033539</v>
      </c>
      <c r="J2288" s="5">
        <f t="shared" si="116"/>
        <v>43560</v>
      </c>
      <c r="K2288" s="2">
        <f t="shared" si="117"/>
        <v>81856508.41370444</v>
      </c>
      <c r="L2288" s="2">
        <f>$C$2*시뮬레이션!F2288*시뮬레이션!D2288</f>
        <v>81886093.483666584</v>
      </c>
    </row>
    <row r="2289" spans="2:12" x14ac:dyDescent="0.3">
      <c r="B2289" s="1">
        <v>43561</v>
      </c>
      <c r="C2289" s="46">
        <f>VLOOKUP(시뮬레이션!B2289,시뮬레이션!$K:$Q,6,0)</f>
        <v>322.90950354873075</v>
      </c>
      <c r="D2289" s="46">
        <f>VLOOKUP(시뮬레이션!B2289,시뮬레이션!$K:$Q,7,0)</f>
        <v>79.903562502755094</v>
      </c>
      <c r="F2289" s="5">
        <f t="shared" si="115"/>
        <v>43561</v>
      </c>
      <c r="G2289" s="7">
        <f>C2289*시뮬레이션!D2289*시뮬레이션!F2289</f>
        <v>73655507.76800108</v>
      </c>
      <c r="H2289" s="2">
        <f>D2289*시뮬레이션!E2289*시뮬레이션!D2289</f>
        <v>8201000.6457033539</v>
      </c>
      <c r="J2289" s="5">
        <f t="shared" si="116"/>
        <v>43561</v>
      </c>
      <c r="K2289" s="2">
        <f t="shared" si="117"/>
        <v>81856508.41370444</v>
      </c>
      <c r="L2289" s="2">
        <f>$C$2*시뮬레이션!F2289*시뮬레이션!D2289</f>
        <v>81886093.483666584</v>
      </c>
    </row>
    <row r="2290" spans="2:12" x14ac:dyDescent="0.3">
      <c r="B2290" s="1">
        <v>43562</v>
      </c>
      <c r="C2290" s="46">
        <f>VLOOKUP(시뮬레이션!B2290,시뮬레이션!$K:$Q,6,0)</f>
        <v>322.90950354873075</v>
      </c>
      <c r="D2290" s="46">
        <f>VLOOKUP(시뮬레이션!B2290,시뮬레이션!$K:$Q,7,0)</f>
        <v>79.903562502755094</v>
      </c>
      <c r="F2290" s="5">
        <f t="shared" si="115"/>
        <v>43562</v>
      </c>
      <c r="G2290" s="7">
        <f>C2290*시뮬레이션!D2290*시뮬레이션!F2290</f>
        <v>73655507.76800108</v>
      </c>
      <c r="H2290" s="2">
        <f>D2290*시뮬레이션!E2290*시뮬레이션!D2290</f>
        <v>8201000.6457033539</v>
      </c>
      <c r="J2290" s="5">
        <f t="shared" si="116"/>
        <v>43562</v>
      </c>
      <c r="K2290" s="2">
        <f t="shared" si="117"/>
        <v>81856508.41370444</v>
      </c>
      <c r="L2290" s="2">
        <f>$C$2*시뮬레이션!F2290*시뮬레이션!D2290</f>
        <v>81886093.483666584</v>
      </c>
    </row>
    <row r="2291" spans="2:12" x14ac:dyDescent="0.3">
      <c r="B2291" s="1">
        <v>43563</v>
      </c>
      <c r="C2291" s="46">
        <f>VLOOKUP(시뮬레이션!B2291,시뮬레이션!$K:$Q,6,0)</f>
        <v>322.90950354873075</v>
      </c>
      <c r="D2291" s="46">
        <f>VLOOKUP(시뮬레이션!B2291,시뮬레이션!$K:$Q,7,0)</f>
        <v>79.903562502755094</v>
      </c>
      <c r="F2291" s="5">
        <f t="shared" si="115"/>
        <v>43563</v>
      </c>
      <c r="G2291" s="7">
        <f>C2291*시뮬레이션!D2291*시뮬레이션!F2291</f>
        <v>74370463.152901098</v>
      </c>
      <c r="H2291" s="2">
        <f>D2291*시뮬레이션!E2291*시뮬레이션!D2291</f>
        <v>8280767.3624934349</v>
      </c>
      <c r="J2291" s="5">
        <f t="shared" si="116"/>
        <v>43563</v>
      </c>
      <c r="K2291" s="2">
        <f t="shared" si="117"/>
        <v>82651230.515394539</v>
      </c>
      <c r="L2291" s="2">
        <f>$C$2*시뮬레이션!F2291*시뮬레이션!D2291</f>
        <v>82680941.082422927</v>
      </c>
    </row>
    <row r="2292" spans="2:12" x14ac:dyDescent="0.3">
      <c r="B2292" s="1">
        <v>43564</v>
      </c>
      <c r="C2292" s="46">
        <f>VLOOKUP(시뮬레이션!B2292,시뮬레이션!$K:$Q,6,0)</f>
        <v>322.90950354873075</v>
      </c>
      <c r="D2292" s="46">
        <f>VLOOKUP(시뮬레이션!B2292,시뮬레이션!$K:$Q,7,0)</f>
        <v>79.903562502755094</v>
      </c>
      <c r="F2292" s="5">
        <f t="shared" si="115"/>
        <v>43564</v>
      </c>
      <c r="G2292" s="7">
        <f>C2292*시뮬레이션!D2292*시뮬레이션!F2292</f>
        <v>73437190.751563564</v>
      </c>
      <c r="H2292" s="2">
        <f>D2292*시뮬레이션!E2292*시뮬레이션!D2292</f>
        <v>8180882.4766718373</v>
      </c>
      <c r="J2292" s="5">
        <f t="shared" si="116"/>
        <v>43564</v>
      </c>
      <c r="K2292" s="2">
        <f t="shared" si="117"/>
        <v>81618073.228235394</v>
      </c>
      <c r="L2292" s="2">
        <f>$C$2*시뮬레이션!F2292*시뮬레이션!D2292</f>
        <v>81643380.777464285</v>
      </c>
    </row>
    <row r="2293" spans="2:12" x14ac:dyDescent="0.3">
      <c r="B2293" s="1">
        <v>43565</v>
      </c>
      <c r="C2293" s="46">
        <f>VLOOKUP(시뮬레이션!B2293,시뮬레이션!$K:$Q,6,0)</f>
        <v>322.90950354873075</v>
      </c>
      <c r="D2293" s="46">
        <f>VLOOKUP(시뮬레이션!B2293,시뮬레이션!$K:$Q,7,0)</f>
        <v>79.903562502755094</v>
      </c>
      <c r="F2293" s="5">
        <f t="shared" si="115"/>
        <v>43565</v>
      </c>
      <c r="G2293" s="7">
        <f>C2293*시뮬레이션!D2293*시뮬레이션!F2293</f>
        <v>73791371.780164465</v>
      </c>
      <c r="H2293" s="2">
        <f>D2293*시뮬레이션!E2293*시뮬레이션!D2293</f>
        <v>8214066.0661137998</v>
      </c>
      <c r="J2293" s="5">
        <f t="shared" si="116"/>
        <v>43565</v>
      </c>
      <c r="K2293" s="2">
        <f t="shared" si="117"/>
        <v>82005437.846278265</v>
      </c>
      <c r="L2293" s="2">
        <f>$C$2*시뮬레이션!F2293*시뮬레이션!D2293</f>
        <v>82037139.529484645</v>
      </c>
    </row>
    <row r="2294" spans="2:12" x14ac:dyDescent="0.3">
      <c r="B2294" s="1">
        <v>43566</v>
      </c>
      <c r="C2294" s="46">
        <f>VLOOKUP(시뮬레이션!B2294,시뮬레이션!$K:$Q,6,0)</f>
        <v>322.90950354873075</v>
      </c>
      <c r="D2294" s="46">
        <f>VLOOKUP(시뮬레이션!B2294,시뮬레이션!$K:$Q,7,0)</f>
        <v>79.903562502755094</v>
      </c>
      <c r="F2294" s="5">
        <f t="shared" si="115"/>
        <v>43566</v>
      </c>
      <c r="G2294" s="7">
        <f>C2294*시뮬레이션!D2294*시뮬레이션!F2294</f>
        <v>73745036.526771754</v>
      </c>
      <c r="H2294" s="2">
        <f>D2294*시뮬레이션!E2294*시뮬레이션!D2294</f>
        <v>8223594.6406021481</v>
      </c>
      <c r="J2294" s="5">
        <f t="shared" si="116"/>
        <v>43566</v>
      </c>
      <c r="K2294" s="2">
        <f t="shared" si="117"/>
        <v>81968631.167373896</v>
      </c>
      <c r="L2294" s="2">
        <f>$C$2*시뮬레이션!F2294*시뮬레이션!D2294</f>
        <v>81985626.574026436</v>
      </c>
    </row>
    <row r="2295" spans="2:12" x14ac:dyDescent="0.3">
      <c r="B2295" s="1">
        <v>43567</v>
      </c>
      <c r="C2295" s="46">
        <f>VLOOKUP(시뮬레이션!B2295,시뮬레이션!$K:$Q,6,0)</f>
        <v>322.90950354873075</v>
      </c>
      <c r="D2295" s="46">
        <f>VLOOKUP(시뮬레이션!B2295,시뮬레이션!$K:$Q,7,0)</f>
        <v>79.903562502755094</v>
      </c>
      <c r="F2295" s="5">
        <f t="shared" si="115"/>
        <v>43567</v>
      </c>
      <c r="G2295" s="7">
        <f>C2295*시뮬레이션!D2295*시뮬레이션!F2295</f>
        <v>74787328.665968895</v>
      </c>
      <c r="H2295" s="2">
        <f>D2295*시뮬레이션!E2295*시뮬레이션!D2295</f>
        <v>8363965.515552016</v>
      </c>
      <c r="J2295" s="5">
        <f t="shared" si="116"/>
        <v>43567</v>
      </c>
      <c r="K2295" s="2">
        <f t="shared" si="117"/>
        <v>83151294.181520909</v>
      </c>
      <c r="L2295" s="2">
        <f>$C$2*시뮬레이션!F2295*시뮬레이션!D2295</f>
        <v>83144388.954925627</v>
      </c>
    </row>
    <row r="2296" spans="2:12" x14ac:dyDescent="0.3">
      <c r="B2296" s="1">
        <v>43568</v>
      </c>
      <c r="C2296" s="46">
        <f>VLOOKUP(시뮬레이션!B2296,시뮬레이션!$K:$Q,6,0)</f>
        <v>322.90950354873075</v>
      </c>
      <c r="D2296" s="46">
        <f>VLOOKUP(시뮬레이션!B2296,시뮬레이션!$K:$Q,7,0)</f>
        <v>79.903562502755094</v>
      </c>
      <c r="F2296" s="5">
        <f t="shared" si="115"/>
        <v>43568</v>
      </c>
      <c r="G2296" s="7">
        <f>C2296*시뮬레이션!D2296*시뮬레이션!F2296</f>
        <v>74787328.665968895</v>
      </c>
      <c r="H2296" s="2">
        <f>D2296*시뮬레이션!E2296*시뮬레이션!D2296</f>
        <v>8363965.515552016</v>
      </c>
      <c r="J2296" s="5">
        <f t="shared" si="116"/>
        <v>43568</v>
      </c>
      <c r="K2296" s="2">
        <f t="shared" si="117"/>
        <v>83151294.181520909</v>
      </c>
      <c r="L2296" s="2">
        <f>$C$2*시뮬레이션!F2296*시뮬레이션!D2296</f>
        <v>83144388.954925627</v>
      </c>
    </row>
    <row r="2297" spans="2:12" x14ac:dyDescent="0.3">
      <c r="B2297" s="1">
        <v>43569</v>
      </c>
      <c r="C2297" s="46">
        <f>VLOOKUP(시뮬레이션!B2297,시뮬레이션!$K:$Q,6,0)</f>
        <v>322.90950354873075</v>
      </c>
      <c r="D2297" s="46">
        <f>VLOOKUP(시뮬레이션!B2297,시뮬레이션!$K:$Q,7,0)</f>
        <v>79.903562502755094</v>
      </c>
      <c r="F2297" s="5">
        <f t="shared" si="115"/>
        <v>43569</v>
      </c>
      <c r="G2297" s="7">
        <f>C2297*시뮬레이션!D2297*시뮬레이션!F2297</f>
        <v>74787328.665968895</v>
      </c>
      <c r="H2297" s="2">
        <f>D2297*시뮬레이션!E2297*시뮬레이션!D2297</f>
        <v>8363965.515552016</v>
      </c>
      <c r="J2297" s="5">
        <f t="shared" si="116"/>
        <v>43569</v>
      </c>
      <c r="K2297" s="2">
        <f t="shared" si="117"/>
        <v>83151294.181520909</v>
      </c>
      <c r="L2297" s="2">
        <f>$C$2*시뮬레이션!F2297*시뮬레이션!D2297</f>
        <v>83144388.954925627</v>
      </c>
    </row>
    <row r="2298" spans="2:12" x14ac:dyDescent="0.3">
      <c r="B2298" s="1">
        <v>43570</v>
      </c>
      <c r="C2298" s="46">
        <f>VLOOKUP(시뮬레이션!B2298,시뮬레이션!$K:$Q,6,0)</f>
        <v>322.90950354873075</v>
      </c>
      <c r="D2298" s="46">
        <f>VLOOKUP(시뮬레이션!B2298,시뮬레이션!$K:$Q,7,0)</f>
        <v>79.903562502755094</v>
      </c>
      <c r="F2298" s="5">
        <f t="shared" si="115"/>
        <v>43570</v>
      </c>
      <c r="G2298" s="7">
        <f>C2298*시뮬레이션!D2298*시뮬레이션!F2298</f>
        <v>73814799.671920687</v>
      </c>
      <c r="H2298" s="2">
        <f>D2298*시뮬레이션!E2298*시뮬레이션!D2298</f>
        <v>8257520.0821852358</v>
      </c>
      <c r="J2298" s="5">
        <f t="shared" si="116"/>
        <v>43570</v>
      </c>
      <c r="K2298" s="2">
        <f t="shared" si="117"/>
        <v>82072319.754105926</v>
      </c>
      <c r="L2298" s="2">
        <f>$C$2*시뮬레이션!F2298*시뮬레이션!D2298</f>
        <v>82063185.355419591</v>
      </c>
    </row>
    <row r="2299" spans="2:12" x14ac:dyDescent="0.3">
      <c r="B2299" s="1">
        <v>43571</v>
      </c>
      <c r="C2299" s="46">
        <f>VLOOKUP(시뮬레이션!B2299,시뮬레이션!$K:$Q,6,0)</f>
        <v>322.90950354873075</v>
      </c>
      <c r="D2299" s="46">
        <f>VLOOKUP(시뮬레이션!B2299,시뮬레이션!$K:$Q,7,0)</f>
        <v>79.903562502755094</v>
      </c>
      <c r="F2299" s="5">
        <f t="shared" si="115"/>
        <v>43571</v>
      </c>
      <c r="G2299" s="7">
        <f>C2299*시뮬레이션!D2299*시뮬레이션!F2299</f>
        <v>76359865.818755612</v>
      </c>
      <c r="H2299" s="2">
        <f>D2299*시뮬레이션!E2299*시뮬레이션!D2299</f>
        <v>8505534.0219272226</v>
      </c>
      <c r="J2299" s="5">
        <f t="shared" si="116"/>
        <v>43571</v>
      </c>
      <c r="K2299" s="2">
        <f t="shared" si="117"/>
        <v>84865399.840682834</v>
      </c>
      <c r="L2299" s="2">
        <f>$C$2*시뮬레이션!F2299*시뮬레이션!D2299</f>
        <v>84892648.225708559</v>
      </c>
    </row>
    <row r="2300" spans="2:12" x14ac:dyDescent="0.3">
      <c r="B2300" s="1">
        <v>43572</v>
      </c>
      <c r="C2300" s="46">
        <f>VLOOKUP(시뮬레이션!B2300,시뮬레이션!$K:$Q,6,0)</f>
        <v>322.90950354873075</v>
      </c>
      <c r="D2300" s="46">
        <f>VLOOKUP(시뮬레이션!B2300,시뮬레이션!$K:$Q,7,0)</f>
        <v>79.903562502755094</v>
      </c>
      <c r="F2300" s="5">
        <f t="shared" si="115"/>
        <v>43572</v>
      </c>
      <c r="G2300" s="7">
        <f>C2300*시뮬레이션!D2300*시뮬레이션!F2300</f>
        <v>77563621.912647963</v>
      </c>
      <c r="H2300" s="2">
        <f>D2300*시뮬레이션!E2300*시뮬레이션!D2300</f>
        <v>8622513.5568130165</v>
      </c>
      <c r="J2300" s="5">
        <f t="shared" si="116"/>
        <v>43572</v>
      </c>
      <c r="K2300" s="2">
        <f t="shared" si="117"/>
        <v>86186135.469460979</v>
      </c>
      <c r="L2300" s="2">
        <f>$C$2*시뮬레이션!F2300*시뮬레이션!D2300</f>
        <v>86230917.243505299</v>
      </c>
    </row>
    <row r="2301" spans="2:12" x14ac:dyDescent="0.3">
      <c r="B2301" s="1">
        <v>43573</v>
      </c>
      <c r="C2301" s="46">
        <f>VLOOKUP(시뮬레이션!B2301,시뮬레이션!$K:$Q,6,0)</f>
        <v>322.90950354873075</v>
      </c>
      <c r="D2301" s="46">
        <f>VLOOKUP(시뮬레이션!B2301,시뮬레이션!$K:$Q,7,0)</f>
        <v>79.903562502755094</v>
      </c>
      <c r="F2301" s="5">
        <f t="shared" si="115"/>
        <v>43573</v>
      </c>
      <c r="G2301" s="7">
        <f>C2301*시뮬레이션!D2301*시뮬레이션!F2301</f>
        <v>77718164.625044122</v>
      </c>
      <c r="H2301" s="2">
        <f>D2301*시뮬레이션!E2301*시뮬레이션!D2301</f>
        <v>8644342.9994679745</v>
      </c>
      <c r="J2301" s="5">
        <f t="shared" si="116"/>
        <v>43573</v>
      </c>
      <c r="K2301" s="2">
        <f t="shared" si="117"/>
        <v>86362507.624512091</v>
      </c>
      <c r="L2301" s="2">
        <f>$C$2*시뮬레이션!F2301*시뮬레이션!D2301</f>
        <v>86402729.228487477</v>
      </c>
    </row>
    <row r="2302" spans="2:12" x14ac:dyDescent="0.3">
      <c r="B2302" s="1">
        <v>43574</v>
      </c>
      <c r="C2302" s="46">
        <f>VLOOKUP(시뮬레이션!B2302,시뮬레이션!$K:$Q,6,0)</f>
        <v>322.90950354873075</v>
      </c>
      <c r="D2302" s="46">
        <f>VLOOKUP(시뮬레이션!B2302,시뮬레이션!$K:$Q,7,0)</f>
        <v>79.903562502755094</v>
      </c>
      <c r="F2302" s="5">
        <f t="shared" si="115"/>
        <v>43574</v>
      </c>
      <c r="G2302" s="7">
        <f>C2302*시뮬레이션!D2302*시뮬레이션!F2302</f>
        <v>77707911.118123189</v>
      </c>
      <c r="H2302" s="2">
        <f>D2302*시뮬레이션!E2302*시뮬레이션!D2302</f>
        <v>8643202.5346718784</v>
      </c>
      <c r="J2302" s="5">
        <f t="shared" si="116"/>
        <v>43574</v>
      </c>
      <c r="K2302" s="2">
        <f t="shared" si="117"/>
        <v>86351113.652795061</v>
      </c>
      <c r="L2302" s="2">
        <f>$C$2*시뮬레이션!F2302*시뮬레이션!D2302</f>
        <v>86391329.950256884</v>
      </c>
    </row>
    <row r="2303" spans="2:12" x14ac:dyDescent="0.3">
      <c r="B2303" s="1">
        <v>43575</v>
      </c>
      <c r="C2303" s="46">
        <f>VLOOKUP(시뮬레이션!B2303,시뮬레이션!$K:$Q,6,0)</f>
        <v>322.90950354873075</v>
      </c>
      <c r="D2303" s="46">
        <f>VLOOKUP(시뮬레이션!B2303,시뮬레이션!$K:$Q,7,0)</f>
        <v>79.903562502755094</v>
      </c>
      <c r="F2303" s="5">
        <f t="shared" si="115"/>
        <v>43575</v>
      </c>
      <c r="G2303" s="7">
        <f>C2303*시뮬레이션!D2303*시뮬레이션!F2303</f>
        <v>77707911.118123189</v>
      </c>
      <c r="H2303" s="2">
        <f>D2303*시뮬레이션!E2303*시뮬레이션!D2303</f>
        <v>8643202.5346718784</v>
      </c>
      <c r="J2303" s="5">
        <f t="shared" si="116"/>
        <v>43575</v>
      </c>
      <c r="K2303" s="2">
        <f t="shared" si="117"/>
        <v>86351113.652795061</v>
      </c>
      <c r="L2303" s="2">
        <f>$C$2*시뮬레이션!F2303*시뮬레이션!D2303</f>
        <v>86391329.950256884</v>
      </c>
    </row>
    <row r="2304" spans="2:12" x14ac:dyDescent="0.3">
      <c r="B2304" s="1">
        <v>43576</v>
      </c>
      <c r="C2304" s="46">
        <f>VLOOKUP(시뮬레이션!B2304,시뮬레이션!$K:$Q,6,0)</f>
        <v>322.90950354873075</v>
      </c>
      <c r="D2304" s="46">
        <f>VLOOKUP(시뮬레이션!B2304,시뮬레이션!$K:$Q,7,0)</f>
        <v>79.903562502755094</v>
      </c>
      <c r="F2304" s="5">
        <f t="shared" si="115"/>
        <v>43576</v>
      </c>
      <c r="G2304" s="7">
        <f>C2304*시뮬레이션!D2304*시뮬레이션!F2304</f>
        <v>77707911.118123189</v>
      </c>
      <c r="H2304" s="2">
        <f>D2304*시뮬레이션!E2304*시뮬레이션!D2304</f>
        <v>8643202.5346718784</v>
      </c>
      <c r="J2304" s="5">
        <f t="shared" si="116"/>
        <v>43576</v>
      </c>
      <c r="K2304" s="2">
        <f t="shared" si="117"/>
        <v>86351113.652795061</v>
      </c>
      <c r="L2304" s="2">
        <f>$C$2*시뮬레이션!F2304*시뮬레이션!D2304</f>
        <v>86391329.950256884</v>
      </c>
    </row>
    <row r="2305" spans="2:12" x14ac:dyDescent="0.3">
      <c r="B2305" s="1">
        <v>43577</v>
      </c>
      <c r="C2305" s="46">
        <f>VLOOKUP(시뮬레이션!B2305,시뮬레이션!$K:$Q,6,0)</f>
        <v>322.90950354873075</v>
      </c>
      <c r="D2305" s="46">
        <f>VLOOKUP(시뮬레이션!B2305,시뮬레이션!$K:$Q,7,0)</f>
        <v>79.903562502755094</v>
      </c>
      <c r="F2305" s="5">
        <f t="shared" si="115"/>
        <v>43577</v>
      </c>
      <c r="G2305" s="7">
        <f>C2305*시뮬레이션!D2305*시뮬레이션!F2305</f>
        <v>77970211.47658433</v>
      </c>
      <c r="H2305" s="2">
        <f>D2305*시뮬레이션!E2305*시뮬레이션!D2305</f>
        <v>8666866.0358832348</v>
      </c>
      <c r="J2305" s="5">
        <f t="shared" si="116"/>
        <v>43577</v>
      </c>
      <c r="K2305" s="2">
        <f t="shared" si="117"/>
        <v>86637077.512467563</v>
      </c>
      <c r="L2305" s="2">
        <f>$C$2*시뮬레이션!F2305*시뮬레이션!D2305</f>
        <v>86682940.88777703</v>
      </c>
    </row>
    <row r="2306" spans="2:12" x14ac:dyDescent="0.3">
      <c r="B2306" s="1">
        <v>43578</v>
      </c>
      <c r="C2306" s="46">
        <f>VLOOKUP(시뮬레이션!B2306,시뮬레이션!$K:$Q,6,0)</f>
        <v>322.90950354873075</v>
      </c>
      <c r="D2306" s="46">
        <f>VLOOKUP(시뮬레이션!B2306,시뮬레이션!$K:$Q,7,0)</f>
        <v>79.903562502755094</v>
      </c>
      <c r="F2306" s="5">
        <f t="shared" si="115"/>
        <v>43578</v>
      </c>
      <c r="G2306" s="7">
        <f>C2306*시뮬레이션!D2306*시뮬레이션!F2306</f>
        <v>78801365.684881613</v>
      </c>
      <c r="H2306" s="2">
        <f>D2306*시뮬레이션!E2306*시뮬레이션!D2306</f>
        <v>8737159.7147815395</v>
      </c>
      <c r="J2306" s="5">
        <f t="shared" si="116"/>
        <v>43578</v>
      </c>
      <c r="K2306" s="2">
        <f t="shared" si="117"/>
        <v>87538525.39966315</v>
      </c>
      <c r="L2306" s="2">
        <f>$C$2*시뮬레이션!F2306*시뮬레이션!D2306</f>
        <v>87606971.870149016</v>
      </c>
    </row>
    <row r="2307" spans="2:12" x14ac:dyDescent="0.3">
      <c r="B2307" s="1">
        <v>43579</v>
      </c>
      <c r="C2307" s="46">
        <f>VLOOKUP(시뮬레이션!B2307,시뮬레이션!$K:$Q,6,0)</f>
        <v>322.90950354873075</v>
      </c>
      <c r="D2307" s="46">
        <f>VLOOKUP(시뮬레이션!B2307,시뮬레이션!$K:$Q,7,0)</f>
        <v>79.903562502755094</v>
      </c>
      <c r="F2307" s="5">
        <f t="shared" si="115"/>
        <v>43579</v>
      </c>
      <c r="G2307" s="7">
        <f>C2307*시뮬레이션!D2307*시뮬레이션!F2307</f>
        <v>80147839.706604913</v>
      </c>
      <c r="H2307" s="2">
        <f>D2307*시뮬레이션!E2307*시뮬레이션!D2307</f>
        <v>8829120.6151234098</v>
      </c>
      <c r="J2307" s="5">
        <f t="shared" si="116"/>
        <v>43579</v>
      </c>
      <c r="K2307" s="2">
        <f t="shared" si="117"/>
        <v>88976960.321728319</v>
      </c>
      <c r="L2307" s="2">
        <f>$C$2*시뮬레이션!F2307*시뮬레이션!D2307</f>
        <v>89103906.735678017</v>
      </c>
    </row>
    <row r="2308" spans="2:12" x14ac:dyDescent="0.3">
      <c r="B2308" s="1">
        <v>43580</v>
      </c>
      <c r="C2308" s="46">
        <f>VLOOKUP(시뮬레이션!B2308,시뮬레이션!$K:$Q,6,0)</f>
        <v>322.90950354873075</v>
      </c>
      <c r="D2308" s="46">
        <f>VLOOKUP(시뮬레이션!B2308,시뮬레이션!$K:$Q,7,0)</f>
        <v>79.903562502755094</v>
      </c>
      <c r="F2308" s="5">
        <f t="shared" si="115"/>
        <v>43580</v>
      </c>
      <c r="G2308" s="7">
        <f>C2308*시뮬레이션!D2308*시뮬레이션!F2308</f>
        <v>79406659.872193202</v>
      </c>
      <c r="H2308" s="2">
        <f>D2308*시뮬레이션!E2308*시뮬레이션!D2308</f>
        <v>8811576.0394612551</v>
      </c>
      <c r="J2308" s="5">
        <f t="shared" si="116"/>
        <v>43580</v>
      </c>
      <c r="K2308" s="2">
        <f t="shared" si="117"/>
        <v>88218235.911654457</v>
      </c>
      <c r="L2308" s="2">
        <f>$C$2*시뮬레이션!F2308*시뮬레이션!D2308</f>
        <v>88279904.253745317</v>
      </c>
    </row>
    <row r="2309" spans="2:12" x14ac:dyDescent="0.3">
      <c r="B2309" s="1">
        <v>43581</v>
      </c>
      <c r="C2309" s="46">
        <f>VLOOKUP(시뮬레이션!B2309,시뮬레이션!$K:$Q,6,0)</f>
        <v>322.90950354873075</v>
      </c>
      <c r="D2309" s="46">
        <f>VLOOKUP(시뮬레이션!B2309,시뮬레이션!$K:$Q,7,0)</f>
        <v>79.903562502755094</v>
      </c>
      <c r="F2309" s="5">
        <f t="shared" si="115"/>
        <v>43581</v>
      </c>
      <c r="G2309" s="7">
        <f>C2309*시뮬레이션!D2309*시뮬레이션!F2309</f>
        <v>78778014.807041988</v>
      </c>
      <c r="H2309" s="2">
        <f>D2309*시뮬레이션!E2309*시뮬레이션!D2309</f>
        <v>8739425.3902842514</v>
      </c>
      <c r="J2309" s="5">
        <f t="shared" si="116"/>
        <v>43581</v>
      </c>
      <c r="K2309" s="2">
        <f t="shared" si="117"/>
        <v>87517440.197326243</v>
      </c>
      <c r="L2309" s="2">
        <f>$C$2*시뮬레이션!F2309*시뮬레이션!D2309</f>
        <v>87581011.663999543</v>
      </c>
    </row>
    <row r="2310" spans="2:12" x14ac:dyDescent="0.3">
      <c r="B2310" s="1">
        <v>43582</v>
      </c>
      <c r="C2310" s="46">
        <f>VLOOKUP(시뮬레이션!B2310,시뮬레이션!$K:$Q,6,0)</f>
        <v>322.90950354873075</v>
      </c>
      <c r="D2310" s="46">
        <f>VLOOKUP(시뮬레이션!B2310,시뮬레이션!$K:$Q,7,0)</f>
        <v>79.903562502755094</v>
      </c>
      <c r="F2310" s="5">
        <f t="shared" si="115"/>
        <v>43582</v>
      </c>
      <c r="G2310" s="7">
        <f>C2310*시뮬레이션!D2310*시뮬레이션!F2310</f>
        <v>78778014.807041988</v>
      </c>
      <c r="H2310" s="2">
        <f>D2310*시뮬레이션!E2310*시뮬레이션!D2310</f>
        <v>8739425.3902842514</v>
      </c>
      <c r="J2310" s="5">
        <f t="shared" si="116"/>
        <v>43582</v>
      </c>
      <c r="K2310" s="2">
        <f t="shared" si="117"/>
        <v>87517440.197326243</v>
      </c>
      <c r="L2310" s="2">
        <f>$C$2*시뮬레이션!F2310*시뮬레이션!D2310</f>
        <v>87581011.663999543</v>
      </c>
    </row>
    <row r="2311" spans="2:12" x14ac:dyDescent="0.3">
      <c r="B2311" s="1">
        <v>43583</v>
      </c>
      <c r="C2311" s="46">
        <f>VLOOKUP(시뮬레이션!B2311,시뮬레이션!$K:$Q,6,0)</f>
        <v>322.90950354873075</v>
      </c>
      <c r="D2311" s="46">
        <f>VLOOKUP(시뮬레이션!B2311,시뮬레이션!$K:$Q,7,0)</f>
        <v>79.903562502755094</v>
      </c>
      <c r="F2311" s="5">
        <f t="shared" si="115"/>
        <v>43583</v>
      </c>
      <c r="G2311" s="7">
        <f>C2311*시뮬레이션!D2311*시뮬레이션!F2311</f>
        <v>78778014.807041988</v>
      </c>
      <c r="H2311" s="2">
        <f>D2311*시뮬레이션!E2311*시뮬레이션!D2311</f>
        <v>8739425.3902842514</v>
      </c>
      <c r="J2311" s="5">
        <f t="shared" si="116"/>
        <v>43583</v>
      </c>
      <c r="K2311" s="2">
        <f t="shared" si="117"/>
        <v>87517440.197326243</v>
      </c>
      <c r="L2311" s="2">
        <f>$C$2*시뮬레이션!F2311*시뮬레이션!D2311</f>
        <v>87581011.663999543</v>
      </c>
    </row>
    <row r="2312" spans="2:12" x14ac:dyDescent="0.3">
      <c r="B2312" s="1">
        <v>43584</v>
      </c>
      <c r="C2312" s="46">
        <f>VLOOKUP(시뮬레이션!B2312,시뮬레이션!$K:$Q,6,0)</f>
        <v>322.90950354873075</v>
      </c>
      <c r="D2312" s="46">
        <f>VLOOKUP(시뮬레이션!B2312,시뮬레이션!$K:$Q,7,0)</f>
        <v>79.903562502755094</v>
      </c>
      <c r="F2312" s="5">
        <f t="shared" si="115"/>
        <v>43584</v>
      </c>
      <c r="G2312" s="7">
        <f>C2312*시뮬레이션!D2312*시뮬레이션!F2312</f>
        <v>78525018.440106586</v>
      </c>
      <c r="H2312" s="2">
        <f>D2312*시뮬레이션!E2312*시뮬레이션!D2312</f>
        <v>8725899.9980246965</v>
      </c>
      <c r="J2312" s="5">
        <f t="shared" si="116"/>
        <v>43584</v>
      </c>
      <c r="K2312" s="2">
        <f t="shared" si="117"/>
        <v>87250918.438131288</v>
      </c>
      <c r="L2312" s="2">
        <f>$C$2*시뮬레이션!F2312*시뮬레이션!D2312</f>
        <v>87299744.386348635</v>
      </c>
    </row>
    <row r="2313" spans="2:12" x14ac:dyDescent="0.3">
      <c r="B2313" s="1">
        <v>43585</v>
      </c>
      <c r="C2313" s="46">
        <f>VLOOKUP(시뮬레이션!B2313,시뮬레이션!$K:$Q,6,0)</f>
        <v>322.90950354873075</v>
      </c>
      <c r="D2313" s="46">
        <f>VLOOKUP(시뮬레이션!B2313,시뮬레이션!$K:$Q,7,0)</f>
        <v>79.903562502755094</v>
      </c>
      <c r="F2313" s="5">
        <f t="shared" si="115"/>
        <v>43585</v>
      </c>
      <c r="G2313" s="7">
        <f>C2313*시뮬레이션!D2313*시뮬레이션!F2313</f>
        <v>79798441.452115834</v>
      </c>
      <c r="H2313" s="2">
        <f>D2313*시뮬레이션!E2313*시뮬레이션!D2313</f>
        <v>8869483.435906468</v>
      </c>
      <c r="J2313" s="5">
        <f t="shared" si="116"/>
        <v>43585</v>
      </c>
      <c r="K2313" s="2">
        <f t="shared" si="117"/>
        <v>88667924.888022304</v>
      </c>
      <c r="L2313" s="2">
        <f>$C$2*시뮬레이션!F2313*시뮬레이션!D2313</f>
        <v>88715465.205680817</v>
      </c>
    </row>
    <row r="2314" spans="2:12" x14ac:dyDescent="0.3">
      <c r="B2314" s="1">
        <v>43586</v>
      </c>
      <c r="C2314" s="46">
        <f>VLOOKUP(시뮬레이션!B2314,시뮬레이션!$K:$Q,6,0)</f>
        <v>322.90950354873075</v>
      </c>
      <c r="D2314" s="46">
        <f>VLOOKUP(시뮬레이션!B2314,시뮬레이션!$K:$Q,7,0)</f>
        <v>79.903562502755094</v>
      </c>
      <c r="F2314" s="5">
        <f t="shared" si="115"/>
        <v>43586</v>
      </c>
      <c r="G2314" s="7">
        <f>C2314*시뮬레이션!D2314*시뮬레이션!F2314</f>
        <v>79160989.353164822</v>
      </c>
      <c r="H2314" s="2">
        <f>D2314*시뮬레이션!E2314*시뮬레이션!D2314</f>
        <v>8827876.286308255</v>
      </c>
      <c r="J2314" s="5">
        <f t="shared" si="116"/>
        <v>43586</v>
      </c>
      <c r="K2314" s="2">
        <f t="shared" si="117"/>
        <v>87988865.639473081</v>
      </c>
      <c r="L2314" s="2">
        <f>$C$2*시뮬레이션!F2314*시뮬레이션!D2314</f>
        <v>88006781.44600223</v>
      </c>
    </row>
    <row r="2315" spans="2:12" x14ac:dyDescent="0.3">
      <c r="B2315" s="1">
        <v>43587</v>
      </c>
      <c r="C2315" s="46">
        <f>VLOOKUP(시뮬레이션!B2315,시뮬레이션!$K:$Q,6,0)</f>
        <v>322.90950354873075</v>
      </c>
      <c r="D2315" s="46">
        <f>VLOOKUP(시뮬레이션!B2315,시뮬레이션!$K:$Q,7,0)</f>
        <v>79.903562502755094</v>
      </c>
      <c r="F2315" s="5">
        <f t="shared" si="115"/>
        <v>43587</v>
      </c>
      <c r="G2315" s="7">
        <f>C2315*시뮬레이션!D2315*시뮬레이션!F2315</f>
        <v>79758703.239880607</v>
      </c>
      <c r="H2315" s="2">
        <f>D2315*시뮬레이션!E2315*시뮬레이션!D2315</f>
        <v>8829054.0178762022</v>
      </c>
      <c r="J2315" s="5">
        <f t="shared" si="116"/>
        <v>43587</v>
      </c>
      <c r="K2315" s="2">
        <f t="shared" si="117"/>
        <v>88587757.257756814</v>
      </c>
      <c r="L2315" s="2">
        <f>$C$2*시뮬레이션!F2315*시뮬레이션!D2315</f>
        <v>88671286.473355517</v>
      </c>
    </row>
    <row r="2316" spans="2:12" x14ac:dyDescent="0.3">
      <c r="B2316" s="1">
        <v>43588</v>
      </c>
      <c r="C2316" s="46">
        <f>VLOOKUP(시뮬레이션!B2316,시뮬레이션!$K:$Q,6,0)</f>
        <v>322.90950354873075</v>
      </c>
      <c r="D2316" s="46">
        <f>VLOOKUP(시뮬레이션!B2316,시뮬레이션!$K:$Q,7,0)</f>
        <v>79.903562502755094</v>
      </c>
      <c r="F2316" s="5">
        <f t="shared" si="115"/>
        <v>43588</v>
      </c>
      <c r="G2316" s="7">
        <f>C2316*시뮬레이션!D2316*시뮬레이션!F2316</f>
        <v>80666278.180016235</v>
      </c>
      <c r="H2316" s="2">
        <f>D2316*시뮬레이션!E2316*시뮬레이션!D2316</f>
        <v>8918205.751292998</v>
      </c>
      <c r="J2316" s="5">
        <f t="shared" si="116"/>
        <v>43588</v>
      </c>
      <c r="K2316" s="2">
        <f t="shared" si="117"/>
        <v>89584483.931309238</v>
      </c>
      <c r="L2316" s="2">
        <f>$C$2*시뮬레이션!F2316*시뮬레이션!D2316</f>
        <v>89680277.771405652</v>
      </c>
    </row>
    <row r="2317" spans="2:12" x14ac:dyDescent="0.3">
      <c r="B2317" s="1">
        <v>43589</v>
      </c>
      <c r="C2317" s="46">
        <f>VLOOKUP(시뮬레이션!B2317,시뮬레이션!$K:$Q,6,0)</f>
        <v>322.90950354873075</v>
      </c>
      <c r="D2317" s="46">
        <f>VLOOKUP(시뮬레이션!B2317,시뮬레이션!$K:$Q,7,0)</f>
        <v>79.903562502755094</v>
      </c>
      <c r="F2317" s="5">
        <f t="shared" si="115"/>
        <v>43589</v>
      </c>
      <c r="G2317" s="7">
        <f>C2317*시뮬레이션!D2317*시뮬레이션!F2317</f>
        <v>80666278.180016235</v>
      </c>
      <c r="H2317" s="2">
        <f>D2317*시뮬레이션!E2317*시뮬레이션!D2317</f>
        <v>8918205.751292998</v>
      </c>
      <c r="J2317" s="5">
        <f t="shared" si="116"/>
        <v>43589</v>
      </c>
      <c r="K2317" s="2">
        <f t="shared" si="117"/>
        <v>89584483.931309238</v>
      </c>
      <c r="L2317" s="2">
        <f>$C$2*시뮬레이션!F2317*시뮬레이션!D2317</f>
        <v>89680277.771405652</v>
      </c>
    </row>
    <row r="2318" spans="2:12" x14ac:dyDescent="0.3">
      <c r="B2318" s="1">
        <v>43590</v>
      </c>
      <c r="C2318" s="46">
        <f>VLOOKUP(시뮬레이션!B2318,시뮬레이션!$K:$Q,6,0)</f>
        <v>322.90950354873075</v>
      </c>
      <c r="D2318" s="46">
        <f>VLOOKUP(시뮬레이션!B2318,시뮬레이션!$K:$Q,7,0)</f>
        <v>79.903562502755094</v>
      </c>
      <c r="F2318" s="5">
        <f t="shared" si="115"/>
        <v>43590</v>
      </c>
      <c r="G2318" s="7">
        <f>C2318*시뮬레이션!D2318*시뮬레이션!F2318</f>
        <v>80666278.180016235</v>
      </c>
      <c r="H2318" s="2">
        <f>D2318*시뮬레이션!E2318*시뮬레이션!D2318</f>
        <v>8918205.751292998</v>
      </c>
      <c r="J2318" s="5">
        <f t="shared" si="116"/>
        <v>43590</v>
      </c>
      <c r="K2318" s="2">
        <f t="shared" si="117"/>
        <v>89584483.931309238</v>
      </c>
      <c r="L2318" s="2">
        <f>$C$2*시뮬레이션!F2318*시뮬레이션!D2318</f>
        <v>89680277.771405652</v>
      </c>
    </row>
    <row r="2319" spans="2:12" x14ac:dyDescent="0.3">
      <c r="B2319" s="1">
        <v>43591</v>
      </c>
      <c r="C2319" s="46">
        <f>VLOOKUP(시뮬레이션!B2319,시뮬레이션!$K:$Q,6,0)</f>
        <v>322.90950354873075</v>
      </c>
      <c r="D2319" s="46">
        <f>VLOOKUP(시뮬레이션!B2319,시뮬레이션!$K:$Q,7,0)</f>
        <v>79.903562502755094</v>
      </c>
      <c r="F2319" s="5">
        <f t="shared" si="115"/>
        <v>43591</v>
      </c>
      <c r="G2319" s="7">
        <f>C2319*시뮬레이션!D2319*시뮬레이션!F2319</f>
        <v>79351744.590381697</v>
      </c>
      <c r="H2319" s="2">
        <f>D2319*시뮬레이션!E2319*시뮬레이션!D2319</f>
        <v>8782111.7024157066</v>
      </c>
      <c r="J2319" s="5">
        <f t="shared" si="116"/>
        <v>43591</v>
      </c>
      <c r="K2319" s="2">
        <f t="shared" si="117"/>
        <v>88133856.292797402</v>
      </c>
      <c r="L2319" s="2">
        <f>$C$2*시뮬레이션!F2319*시뮬레이션!D2319</f>
        <v>88218852.500300571</v>
      </c>
    </row>
    <row r="2320" spans="2:12" x14ac:dyDescent="0.3">
      <c r="B2320" s="1">
        <v>43592</v>
      </c>
      <c r="C2320" s="46">
        <f>VLOOKUP(시뮬레이션!B2320,시뮬레이션!$K:$Q,6,0)</f>
        <v>322.90950354873075</v>
      </c>
      <c r="D2320" s="46">
        <f>VLOOKUP(시뮬레이션!B2320,시뮬레이션!$K:$Q,7,0)</f>
        <v>79.903562502755094</v>
      </c>
      <c r="F2320" s="5">
        <f t="shared" si="115"/>
        <v>43592</v>
      </c>
      <c r="G2320" s="7">
        <f>C2320*시뮬레이션!D2320*시뮬레이션!F2320</f>
        <v>77165933.349176928</v>
      </c>
      <c r="H2320" s="2">
        <f>D2320*시뮬레이션!E2320*시뮬레이션!D2320</f>
        <v>8573621.7940115742</v>
      </c>
      <c r="J2320" s="5">
        <f t="shared" si="116"/>
        <v>43592</v>
      </c>
      <c r="K2320" s="2">
        <f t="shared" si="117"/>
        <v>85739555.143188506</v>
      </c>
      <c r="L2320" s="2">
        <f>$C$2*시뮬레이션!F2320*시뮬레이션!D2320</f>
        <v>85788789.236074433</v>
      </c>
    </row>
    <row r="2321" spans="2:12" x14ac:dyDescent="0.3">
      <c r="B2321" s="1">
        <v>43593</v>
      </c>
      <c r="C2321" s="46">
        <f>VLOOKUP(시뮬레이션!B2321,시뮬레이션!$K:$Q,6,0)</f>
        <v>322.90950354873075</v>
      </c>
      <c r="D2321" s="46">
        <f>VLOOKUP(시뮬레이션!B2321,시뮬레이션!$K:$Q,7,0)</f>
        <v>79.903562502755094</v>
      </c>
      <c r="F2321" s="5">
        <f t="shared" si="115"/>
        <v>43593</v>
      </c>
      <c r="G2321" s="7">
        <f>C2321*시뮬레이션!D2321*시뮬레이션!F2321</f>
        <v>76724667.179473475</v>
      </c>
      <c r="H2321" s="2">
        <f>D2321*시뮬레이션!E2321*시뮬레이션!D2321</f>
        <v>8522168.6173660085</v>
      </c>
      <c r="J2321" s="5">
        <f t="shared" si="116"/>
        <v>43593</v>
      </c>
      <c r="K2321" s="2">
        <f t="shared" si="117"/>
        <v>85246835.796839476</v>
      </c>
      <c r="L2321" s="2">
        <f>$C$2*시뮬레이션!F2321*시뮬레이션!D2321</f>
        <v>85298214.071793035</v>
      </c>
    </row>
    <row r="2322" spans="2:12" x14ac:dyDescent="0.3">
      <c r="B2322" s="1">
        <v>43594</v>
      </c>
      <c r="C2322" s="46">
        <f>VLOOKUP(시뮬레이션!B2322,시뮬레이션!$K:$Q,6,0)</f>
        <v>322.90950354873075</v>
      </c>
      <c r="D2322" s="46">
        <f>VLOOKUP(시뮬레이션!B2322,시뮬레이션!$K:$Q,7,0)</f>
        <v>79.903562502755094</v>
      </c>
      <c r="F2322" s="5">
        <f t="shared" si="115"/>
        <v>43594</v>
      </c>
      <c r="G2322" s="7">
        <f>C2322*시뮬레이션!D2322*시뮬레이션!F2322</f>
        <v>76527432.763067886</v>
      </c>
      <c r="H2322" s="2">
        <f>D2322*시뮬레이션!E2322*시뮬레이션!D2322</f>
        <v>8527838.1376879923</v>
      </c>
      <c r="J2322" s="5">
        <f t="shared" si="116"/>
        <v>43594</v>
      </c>
      <c r="K2322" s="2">
        <f t="shared" si="117"/>
        <v>85055270.900755882</v>
      </c>
      <c r="L2322" s="2">
        <f>$C$2*시뮬레이션!F2322*시뮬레이션!D2322</f>
        <v>85078939.826737866</v>
      </c>
    </row>
    <row r="2323" spans="2:12" x14ac:dyDescent="0.3">
      <c r="B2323" s="1">
        <v>43595</v>
      </c>
      <c r="C2323" s="46">
        <f>VLOOKUP(시뮬레이션!B2323,시뮬레이션!$K:$Q,6,0)</f>
        <v>322.90950354873075</v>
      </c>
      <c r="D2323" s="46">
        <f>VLOOKUP(시뮬레이션!B2323,시뮬레이션!$K:$Q,7,0)</f>
        <v>79.903562502755094</v>
      </c>
      <c r="F2323" s="5">
        <f t="shared" si="115"/>
        <v>43595</v>
      </c>
      <c r="G2323" s="7">
        <f>C2323*시뮬레이션!D2323*시뮬레이션!F2323</f>
        <v>76488465.335817635</v>
      </c>
      <c r="H2323" s="2">
        <f>D2323*시뮬레이션!E2323*시뮬레이션!D2323</f>
        <v>8528457.6754532289</v>
      </c>
      <c r="J2323" s="5">
        <f t="shared" si="116"/>
        <v>43595</v>
      </c>
      <c r="K2323" s="2">
        <f t="shared" si="117"/>
        <v>85016923.011270866</v>
      </c>
      <c r="L2323" s="2">
        <f>$C$2*시뮬레이션!F2323*시뮬레이션!D2323</f>
        <v>85035618.010252923</v>
      </c>
    </row>
    <row r="2324" spans="2:12" x14ac:dyDescent="0.3">
      <c r="B2324" s="1">
        <v>43596</v>
      </c>
      <c r="C2324" s="46">
        <f>VLOOKUP(시뮬레이션!B2324,시뮬레이션!$K:$Q,6,0)</f>
        <v>322.90950354873075</v>
      </c>
      <c r="D2324" s="46">
        <f>VLOOKUP(시뮬레이션!B2324,시뮬레이션!$K:$Q,7,0)</f>
        <v>79.903562502755094</v>
      </c>
      <c r="F2324" s="5">
        <f t="shared" si="115"/>
        <v>43596</v>
      </c>
      <c r="G2324" s="7">
        <f>C2324*시뮬레이션!D2324*시뮬레이션!F2324</f>
        <v>76488465.335817635</v>
      </c>
      <c r="H2324" s="2">
        <f>D2324*시뮬레이션!E2324*시뮬레이션!D2324</f>
        <v>8528457.6754532289</v>
      </c>
      <c r="J2324" s="5">
        <f t="shared" si="116"/>
        <v>43596</v>
      </c>
      <c r="K2324" s="2">
        <f t="shared" si="117"/>
        <v>85016923.011270866</v>
      </c>
      <c r="L2324" s="2">
        <f>$C$2*시뮬레이션!F2324*시뮬레이션!D2324</f>
        <v>85035618.010252923</v>
      </c>
    </row>
    <row r="2325" spans="2:12" x14ac:dyDescent="0.3">
      <c r="B2325" s="1">
        <v>43597</v>
      </c>
      <c r="C2325" s="46">
        <f>VLOOKUP(시뮬레이션!B2325,시뮬레이션!$K:$Q,6,0)</f>
        <v>322.90950354873075</v>
      </c>
      <c r="D2325" s="46">
        <f>VLOOKUP(시뮬레이션!B2325,시뮬레이션!$K:$Q,7,0)</f>
        <v>79.903562502755094</v>
      </c>
      <c r="F2325" s="5">
        <f t="shared" si="115"/>
        <v>43597</v>
      </c>
      <c r="G2325" s="7">
        <f>C2325*시뮬레이션!D2325*시뮬레이션!F2325</f>
        <v>76488465.335817635</v>
      </c>
      <c r="H2325" s="2">
        <f>D2325*시뮬레이션!E2325*시뮬레이션!D2325</f>
        <v>8528457.6754532289</v>
      </c>
      <c r="J2325" s="5">
        <f t="shared" si="116"/>
        <v>43597</v>
      </c>
      <c r="K2325" s="2">
        <f t="shared" si="117"/>
        <v>85016923.011270866</v>
      </c>
      <c r="L2325" s="2">
        <f>$C$2*시뮬레이션!F2325*시뮬레이션!D2325</f>
        <v>85035618.010252923</v>
      </c>
    </row>
    <row r="2326" spans="2:12" x14ac:dyDescent="0.3">
      <c r="B2326" s="1">
        <v>43598</v>
      </c>
      <c r="C2326" s="46">
        <f>VLOOKUP(시뮬레이션!B2326,시뮬레이션!$K:$Q,6,0)</f>
        <v>322.90950354873075</v>
      </c>
      <c r="D2326" s="46">
        <f>VLOOKUP(시뮬레이션!B2326,시뮬레이션!$K:$Q,7,0)</f>
        <v>79.903562502755094</v>
      </c>
      <c r="F2326" s="5">
        <f t="shared" si="115"/>
        <v>43598</v>
      </c>
      <c r="G2326" s="7">
        <f>C2326*시뮬레이션!D2326*시뮬레이션!F2326</f>
        <v>73545937.792347431</v>
      </c>
      <c r="H2326" s="2">
        <f>D2326*시뮬레이션!E2326*시뮬레이션!D2326</f>
        <v>8265920.0786560522</v>
      </c>
      <c r="J2326" s="5">
        <f t="shared" si="116"/>
        <v>43598</v>
      </c>
      <c r="K2326" s="2">
        <f t="shared" si="117"/>
        <v>81811857.871003479</v>
      </c>
      <c r="L2326" s="2">
        <f>$C$2*시뮬레이션!F2326*시뮬레이션!D2326</f>
        <v>81764279.683975756</v>
      </c>
    </row>
    <row r="2327" spans="2:12" x14ac:dyDescent="0.3">
      <c r="B2327" s="1">
        <v>43599</v>
      </c>
      <c r="C2327" s="46">
        <f>VLOOKUP(시뮬레이션!B2327,시뮬레이션!$K:$Q,6,0)</f>
        <v>322.90950354873075</v>
      </c>
      <c r="D2327" s="46">
        <f>VLOOKUP(시뮬레이션!B2327,시뮬레이션!$K:$Q,7,0)</f>
        <v>79.903562502755094</v>
      </c>
      <c r="F2327" s="5">
        <f t="shared" si="115"/>
        <v>43599</v>
      </c>
      <c r="G2327" s="7">
        <f>C2327*시뮬레이션!D2327*시뮬레이션!F2327</f>
        <v>75358092.848428026</v>
      </c>
      <c r="H2327" s="2">
        <f>D2327*시뮬레이션!E2327*시뮬레이션!D2327</f>
        <v>8503759.162172392</v>
      </c>
      <c r="J2327" s="5">
        <f t="shared" si="116"/>
        <v>43599</v>
      </c>
      <c r="K2327" s="2">
        <f t="shared" si="117"/>
        <v>83861852.010600418</v>
      </c>
      <c r="L2327" s="2">
        <f>$C$2*시뮬레이션!F2327*시뮬레이션!D2327</f>
        <v>83778932.80124858</v>
      </c>
    </row>
    <row r="2328" spans="2:12" x14ac:dyDescent="0.3">
      <c r="B2328" s="1">
        <v>43600</v>
      </c>
      <c r="C2328" s="46">
        <f>VLOOKUP(시뮬레이션!B2328,시뮬레이션!$K:$Q,6,0)</f>
        <v>322.90950354873075</v>
      </c>
      <c r="D2328" s="46">
        <f>VLOOKUP(시뮬레이션!B2328,시뮬레이션!$K:$Q,7,0)</f>
        <v>79.903562502755094</v>
      </c>
      <c r="F2328" s="5">
        <f t="shared" si="115"/>
        <v>43600</v>
      </c>
      <c r="G2328" s="7">
        <f>C2328*시뮬레이션!D2328*시뮬레이션!F2328</f>
        <v>75883767.562359095</v>
      </c>
      <c r="H2328" s="2">
        <f>D2328*시뮬레이션!E2328*시뮬레이션!D2328</f>
        <v>8565911.5477399472</v>
      </c>
      <c r="J2328" s="5">
        <f t="shared" si="116"/>
        <v>43600</v>
      </c>
      <c r="K2328" s="2">
        <f t="shared" si="117"/>
        <v>84449679.110099047</v>
      </c>
      <c r="L2328" s="2">
        <f>$C$2*시뮬레이션!F2328*시뮬레이션!D2328</f>
        <v>84363348.686378896</v>
      </c>
    </row>
    <row r="2329" spans="2:12" x14ac:dyDescent="0.3">
      <c r="B2329" s="1">
        <v>43601</v>
      </c>
      <c r="C2329" s="46">
        <f>VLOOKUP(시뮬레이션!B2329,시뮬레이션!$K:$Q,6,0)</f>
        <v>322.90950354873075</v>
      </c>
      <c r="D2329" s="46">
        <f>VLOOKUP(시뮬레이션!B2329,시뮬레이션!$K:$Q,7,0)</f>
        <v>79.903562502755094</v>
      </c>
      <c r="F2329" s="5">
        <f t="shared" si="115"/>
        <v>43601</v>
      </c>
      <c r="G2329" s="7">
        <f>C2329*시뮬레이션!D2329*시뮬레이션!F2329</f>
        <v>74868560.749410123</v>
      </c>
      <c r="H2329" s="2">
        <f>D2329*시뮬레이션!E2329*시뮬레이션!D2329</f>
        <v>8462767.8674094286</v>
      </c>
      <c r="J2329" s="5">
        <f t="shared" si="116"/>
        <v>43601</v>
      </c>
      <c r="K2329" s="2">
        <f t="shared" si="117"/>
        <v>83331328.616819546</v>
      </c>
      <c r="L2329" s="2">
        <f>$C$2*시뮬레이션!F2329*시뮬레이션!D2329</f>
        <v>83234698.263490751</v>
      </c>
    </row>
    <row r="2330" spans="2:12" x14ac:dyDescent="0.3">
      <c r="B2330" s="1">
        <v>43602</v>
      </c>
      <c r="C2330" s="46">
        <f>VLOOKUP(시뮬레이션!B2330,시뮬레이션!$K:$Q,6,0)</f>
        <v>322.90950354873075</v>
      </c>
      <c r="D2330" s="46">
        <f>VLOOKUP(시뮬레이션!B2330,시뮬레이션!$K:$Q,7,0)</f>
        <v>79.903562502755094</v>
      </c>
      <c r="F2330" s="5">
        <f t="shared" si="115"/>
        <v>43602</v>
      </c>
      <c r="G2330" s="7">
        <f>C2330*시뮬레이션!D2330*시뮬레이션!F2330</f>
        <v>73666131.652122587</v>
      </c>
      <c r="H2330" s="2">
        <f>D2330*시뮬레이션!E2330*시뮬레이션!D2330</f>
        <v>8337571.5529240472</v>
      </c>
      <c r="J2330" s="5">
        <f t="shared" si="116"/>
        <v>43602</v>
      </c>
      <c r="K2330" s="2">
        <f t="shared" si="117"/>
        <v>82003703.205046639</v>
      </c>
      <c r="L2330" s="2">
        <f>$C$2*시뮬레이션!F2330*시뮬레이션!D2330</f>
        <v>81897904.526651651</v>
      </c>
    </row>
    <row r="2331" spans="2:12" x14ac:dyDescent="0.3">
      <c r="B2331" s="1">
        <v>43603</v>
      </c>
      <c r="C2331" s="46">
        <f>VLOOKUP(시뮬레이션!B2331,시뮬레이션!$K:$Q,6,0)</f>
        <v>322.90950354873075</v>
      </c>
      <c r="D2331" s="46">
        <f>VLOOKUP(시뮬레이션!B2331,시뮬레이션!$K:$Q,7,0)</f>
        <v>79.903562502755094</v>
      </c>
      <c r="F2331" s="5">
        <f t="shared" si="115"/>
        <v>43603</v>
      </c>
      <c r="G2331" s="7">
        <f>C2331*시뮬레이션!D2331*시뮬레이션!F2331</f>
        <v>73666131.652122587</v>
      </c>
      <c r="H2331" s="2">
        <f>D2331*시뮬레이션!E2331*시뮬레이션!D2331</f>
        <v>8337571.5529240472</v>
      </c>
      <c r="J2331" s="5">
        <f t="shared" si="116"/>
        <v>43603</v>
      </c>
      <c r="K2331" s="2">
        <f t="shared" si="117"/>
        <v>82003703.205046639</v>
      </c>
      <c r="L2331" s="2">
        <f>$C$2*시뮬레이션!F2331*시뮬레이션!D2331</f>
        <v>81897904.526651651</v>
      </c>
    </row>
    <row r="2332" spans="2:12" x14ac:dyDescent="0.3">
      <c r="B2332" s="1">
        <v>43604</v>
      </c>
      <c r="C2332" s="46">
        <f>VLOOKUP(시뮬레이션!B2332,시뮬레이션!$K:$Q,6,0)</f>
        <v>322.90950354873075</v>
      </c>
      <c r="D2332" s="46">
        <f>VLOOKUP(시뮬레이션!B2332,시뮬레이션!$K:$Q,7,0)</f>
        <v>79.903562502755094</v>
      </c>
      <c r="F2332" s="5">
        <f t="shared" si="115"/>
        <v>43604</v>
      </c>
      <c r="G2332" s="7">
        <f>C2332*시뮬레이션!D2332*시뮬레이션!F2332</f>
        <v>73666131.652122587</v>
      </c>
      <c r="H2332" s="2">
        <f>D2332*시뮬레이션!E2332*시뮬레이션!D2332</f>
        <v>8337571.5529240472</v>
      </c>
      <c r="J2332" s="5">
        <f t="shared" si="116"/>
        <v>43604</v>
      </c>
      <c r="K2332" s="2">
        <f t="shared" si="117"/>
        <v>82003703.205046639</v>
      </c>
      <c r="L2332" s="2">
        <f>$C$2*시뮬레이션!F2332*시뮬레이션!D2332</f>
        <v>81897904.526651651</v>
      </c>
    </row>
    <row r="2333" spans="2:12" x14ac:dyDescent="0.3">
      <c r="B2333" s="1">
        <v>43605</v>
      </c>
      <c r="C2333" s="46">
        <f>VLOOKUP(시뮬레이션!B2333,시뮬레이션!$K:$Q,6,0)</f>
        <v>322.90950354873075</v>
      </c>
      <c r="D2333" s="46">
        <f>VLOOKUP(시뮬레이션!B2333,시뮬레이션!$K:$Q,7,0)</f>
        <v>79.903562502755094</v>
      </c>
      <c r="F2333" s="5">
        <f t="shared" si="115"/>
        <v>43605</v>
      </c>
      <c r="G2333" s="7">
        <f>C2333*시뮬레이션!D2333*시뮬레이션!F2333</f>
        <v>70639398.835957214</v>
      </c>
      <c r="H2333" s="2">
        <f>D2333*시뮬레이션!E2333*시뮬레이션!D2333</f>
        <v>7931607.1057559336</v>
      </c>
      <c r="J2333" s="5">
        <f t="shared" si="116"/>
        <v>43605</v>
      </c>
      <c r="K2333" s="2">
        <f t="shared" si="117"/>
        <v>78571005.941713154</v>
      </c>
      <c r="L2333" s="2">
        <f>$C$2*시뮬레이션!F2333*시뮬레이션!D2333</f>
        <v>78532951.465500206</v>
      </c>
    </row>
    <row r="2334" spans="2:12" x14ac:dyDescent="0.3">
      <c r="B2334" s="1">
        <v>43606</v>
      </c>
      <c r="C2334" s="46">
        <f>VLOOKUP(시뮬레이션!B2334,시뮬레이션!$K:$Q,6,0)</f>
        <v>322.90950354873075</v>
      </c>
      <c r="D2334" s="46">
        <f>VLOOKUP(시뮬레이션!B2334,시뮬레이션!$K:$Q,7,0)</f>
        <v>79.903562502755094</v>
      </c>
      <c r="F2334" s="5">
        <f t="shared" si="115"/>
        <v>43606</v>
      </c>
      <c r="G2334" s="7">
        <f>C2334*시뮬레이션!D2334*시뮬레이션!F2334</f>
        <v>72103457.608667016</v>
      </c>
      <c r="H2334" s="2">
        <f>D2334*시뮬레이션!E2334*시뮬레이션!D2334</f>
        <v>8064750.8656566925</v>
      </c>
      <c r="J2334" s="5">
        <f t="shared" si="116"/>
        <v>43606</v>
      </c>
      <c r="K2334" s="2">
        <f t="shared" si="117"/>
        <v>80168208.474323705</v>
      </c>
      <c r="L2334" s="2">
        <f>$C$2*시뮬레이션!F2334*시뮬레이션!D2334</f>
        <v>80160610.511790574</v>
      </c>
    </row>
    <row r="2335" spans="2:12" x14ac:dyDescent="0.3">
      <c r="B2335" s="1">
        <v>43607</v>
      </c>
      <c r="C2335" s="46">
        <f>VLOOKUP(시뮬레이션!B2335,시뮬레이션!$K:$Q,6,0)</f>
        <v>322.90950354873075</v>
      </c>
      <c r="D2335" s="46">
        <f>VLOOKUP(시뮬레이션!B2335,시뮬레이션!$K:$Q,7,0)</f>
        <v>79.903562502755094</v>
      </c>
      <c r="F2335" s="5">
        <f t="shared" si="115"/>
        <v>43607</v>
      </c>
      <c r="G2335" s="7">
        <f>C2335*시뮬레이션!D2335*시뮬레이션!F2335</f>
        <v>70506143.771127775</v>
      </c>
      <c r="H2335" s="2">
        <f>D2335*시뮬레이션!E2335*시뮬레이션!D2335</f>
        <v>7855322.5601262189</v>
      </c>
      <c r="J2335" s="5">
        <f t="shared" si="116"/>
        <v>43607</v>
      </c>
      <c r="K2335" s="2">
        <f t="shared" si="117"/>
        <v>78361466.331253991</v>
      </c>
      <c r="L2335" s="2">
        <f>$C$2*시뮬레이션!F2335*시뮬레이션!D2335</f>
        <v>78384805.902100295</v>
      </c>
    </row>
    <row r="2336" spans="2:12" x14ac:dyDescent="0.3">
      <c r="B2336" s="1">
        <v>43608</v>
      </c>
      <c r="C2336" s="46">
        <f>VLOOKUP(시뮬레이션!B2336,시뮬레이션!$K:$Q,6,0)</f>
        <v>322.90950354873075</v>
      </c>
      <c r="D2336" s="46">
        <f>VLOOKUP(시뮬레이션!B2336,시뮬레이션!$K:$Q,7,0)</f>
        <v>79.903562502755094</v>
      </c>
      <c r="F2336" s="5">
        <f t="shared" si="115"/>
        <v>43608</v>
      </c>
      <c r="G2336" s="7">
        <f>C2336*시뮬레이션!D2336*시뮬레이션!F2336</f>
        <v>69175408.68151693</v>
      </c>
      <c r="H2336" s="2">
        <f>D2336*시뮬레이션!E2336*시뮬레이션!D2336</f>
        <v>7667488.0707588801</v>
      </c>
      <c r="J2336" s="5">
        <f t="shared" si="116"/>
        <v>43608</v>
      </c>
      <c r="K2336" s="2">
        <f t="shared" si="117"/>
        <v>76842896.75227581</v>
      </c>
      <c r="L2336" s="2">
        <f>$C$2*시뮬레이션!F2336*시뮬레이션!D2336</f>
        <v>76905368.705182225</v>
      </c>
    </row>
    <row r="2337" spans="2:12" x14ac:dyDescent="0.3">
      <c r="B2337" s="1">
        <v>43609</v>
      </c>
      <c r="C2337" s="46">
        <f>VLOOKUP(시뮬레이션!B2337,시뮬레이션!$K:$Q,6,0)</f>
        <v>322.90950354873075</v>
      </c>
      <c r="D2337" s="46">
        <f>VLOOKUP(시뮬레이션!B2337,시뮬레이션!$K:$Q,7,0)</f>
        <v>79.903562502755094</v>
      </c>
      <c r="F2337" s="5">
        <f t="shared" si="115"/>
        <v>43609</v>
      </c>
      <c r="G2337" s="7">
        <f>C2337*시뮬레이션!D2337*시뮬레이션!F2337</f>
        <v>68523532.376497135</v>
      </c>
      <c r="H2337" s="2">
        <f>D2337*시뮬레이션!E2337*시뮬레이션!D2337</f>
        <v>7577042.498656556</v>
      </c>
      <c r="J2337" s="5">
        <f t="shared" si="116"/>
        <v>43609</v>
      </c>
      <c r="K2337" s="2">
        <f t="shared" si="117"/>
        <v>76100574.875153691</v>
      </c>
      <c r="L2337" s="2">
        <f>$C$2*시뮬레이션!F2337*시뮬레이션!D2337</f>
        <v>76180648.916123524</v>
      </c>
    </row>
    <row r="2338" spans="2:12" x14ac:dyDescent="0.3">
      <c r="B2338" s="1">
        <v>43610</v>
      </c>
      <c r="C2338" s="46">
        <f>VLOOKUP(시뮬레이션!B2338,시뮬레이션!$K:$Q,6,0)</f>
        <v>322.90950354873075</v>
      </c>
      <c r="D2338" s="46">
        <f>VLOOKUP(시뮬레이션!B2338,시뮬레이션!$K:$Q,7,0)</f>
        <v>79.903562502755094</v>
      </c>
      <c r="F2338" s="5">
        <f t="shared" ref="F2338:F2401" si="118">B2338</f>
        <v>43610</v>
      </c>
      <c r="G2338" s="7">
        <f>C2338*시뮬레이션!D2338*시뮬레이션!F2338</f>
        <v>68523532.376497135</v>
      </c>
      <c r="H2338" s="2">
        <f>D2338*시뮬레이션!E2338*시뮬레이션!D2338</f>
        <v>7577042.498656556</v>
      </c>
      <c r="J2338" s="5">
        <f t="shared" ref="J2338:J2401" si="119">B2338</f>
        <v>43610</v>
      </c>
      <c r="K2338" s="2">
        <f t="shared" ref="K2338:K2401" si="120">SUM(G2338:H2338)</f>
        <v>76100574.875153691</v>
      </c>
      <c r="L2338" s="2">
        <f>$C$2*시뮬레이션!F2338*시뮬레이션!D2338</f>
        <v>76180648.916123524</v>
      </c>
    </row>
    <row r="2339" spans="2:12" x14ac:dyDescent="0.3">
      <c r="B2339" s="1">
        <v>43611</v>
      </c>
      <c r="C2339" s="46">
        <f>VLOOKUP(시뮬레이션!B2339,시뮬레이션!$K:$Q,6,0)</f>
        <v>322.90950354873075</v>
      </c>
      <c r="D2339" s="46">
        <f>VLOOKUP(시뮬레이션!B2339,시뮬레이션!$K:$Q,7,0)</f>
        <v>79.903562502755094</v>
      </c>
      <c r="F2339" s="5">
        <f t="shared" si="118"/>
        <v>43611</v>
      </c>
      <c r="G2339" s="7">
        <f>C2339*시뮬레이션!D2339*시뮬레이션!F2339</f>
        <v>68523532.376497135</v>
      </c>
      <c r="H2339" s="2">
        <f>D2339*시뮬레이션!E2339*시뮬레이션!D2339</f>
        <v>7577042.498656556</v>
      </c>
      <c r="J2339" s="5">
        <f t="shared" si="119"/>
        <v>43611</v>
      </c>
      <c r="K2339" s="2">
        <f t="shared" si="120"/>
        <v>76100574.875153691</v>
      </c>
      <c r="L2339" s="2">
        <f>$C$2*시뮬레이션!F2339*시뮬레이션!D2339</f>
        <v>76180648.916123524</v>
      </c>
    </row>
    <row r="2340" spans="2:12" x14ac:dyDescent="0.3">
      <c r="B2340" s="1">
        <v>43612</v>
      </c>
      <c r="C2340" s="46">
        <f>VLOOKUP(시뮬레이션!B2340,시뮬레이션!$K:$Q,6,0)</f>
        <v>322.90950354873075</v>
      </c>
      <c r="D2340" s="46">
        <f>VLOOKUP(시뮬레이션!B2340,시뮬레이션!$K:$Q,7,0)</f>
        <v>79.903562502755094</v>
      </c>
      <c r="F2340" s="5">
        <f t="shared" si="118"/>
        <v>43612</v>
      </c>
      <c r="G2340" s="7">
        <f>C2340*시뮬레이션!D2340*시뮬레이션!F2340</f>
        <v>68298638.177836597</v>
      </c>
      <c r="H2340" s="2">
        <f>D2340*시뮬레이션!E2340*시뮬레이션!D2340</f>
        <v>7552174.6490017893</v>
      </c>
      <c r="J2340" s="5">
        <f t="shared" si="119"/>
        <v>43612</v>
      </c>
      <c r="K2340" s="2">
        <f t="shared" si="120"/>
        <v>75850812.826838389</v>
      </c>
      <c r="L2340" s="2">
        <f>$C$2*시뮬레이션!F2340*시뮬레이션!D2340</f>
        <v>75930624.064846188</v>
      </c>
    </row>
    <row r="2341" spans="2:12" x14ac:dyDescent="0.3">
      <c r="B2341" s="1">
        <v>43613</v>
      </c>
      <c r="C2341" s="46">
        <f>VLOOKUP(시뮬레이션!B2341,시뮬레이션!$K:$Q,6,0)</f>
        <v>322.90950354873075</v>
      </c>
      <c r="D2341" s="46">
        <f>VLOOKUP(시뮬레이션!B2341,시뮬레이션!$K:$Q,7,0)</f>
        <v>79.903562502755094</v>
      </c>
      <c r="F2341" s="5">
        <f t="shared" si="118"/>
        <v>43613</v>
      </c>
      <c r="G2341" s="7">
        <f>C2341*시뮬레이션!D2341*시뮬레이션!F2341</f>
        <v>67804957.337517098</v>
      </c>
      <c r="H2341" s="2">
        <f>D2341*시뮬레이션!E2341*시뮬레이션!D2341</f>
        <v>7516741.2723811194</v>
      </c>
      <c r="J2341" s="5">
        <f t="shared" si="119"/>
        <v>43613</v>
      </c>
      <c r="K2341" s="2">
        <f t="shared" si="120"/>
        <v>75321698.60989821</v>
      </c>
      <c r="L2341" s="2">
        <f>$C$2*시뮬레이션!F2341*시뮬레이션!D2341</f>
        <v>75381777.187450007</v>
      </c>
    </row>
    <row r="2342" spans="2:12" x14ac:dyDescent="0.3">
      <c r="B2342" s="1">
        <v>43614</v>
      </c>
      <c r="C2342" s="46">
        <f>VLOOKUP(시뮬레이션!B2342,시뮬레이션!$K:$Q,6,0)</f>
        <v>322.90950354873075</v>
      </c>
      <c r="D2342" s="46">
        <f>VLOOKUP(시뮬레이션!B2342,시뮬레이션!$K:$Q,7,0)</f>
        <v>79.903562502755094</v>
      </c>
      <c r="F2342" s="5">
        <f t="shared" si="118"/>
        <v>43614</v>
      </c>
      <c r="G2342" s="7">
        <f>C2342*시뮬레이션!D2342*시뮬레이션!F2342</f>
        <v>68526294.221480981</v>
      </c>
      <c r="H2342" s="2">
        <f>D2342*시뮬레이션!E2342*시뮬레이션!D2342</f>
        <v>7564947.1131131146</v>
      </c>
      <c r="J2342" s="5">
        <f t="shared" si="119"/>
        <v>43614</v>
      </c>
      <c r="K2342" s="2">
        <f t="shared" si="120"/>
        <v>76091241.334594101</v>
      </c>
      <c r="L2342" s="2">
        <f>$C$2*시뮬레이션!F2342*시뮬레이션!D2342</f>
        <v>76183719.381637752</v>
      </c>
    </row>
    <row r="2343" spans="2:12" x14ac:dyDescent="0.3">
      <c r="B2343" s="1">
        <v>43615</v>
      </c>
      <c r="C2343" s="46">
        <f>VLOOKUP(시뮬레이션!B2343,시뮬레이션!$K:$Q,6,0)</f>
        <v>322.90950354873075</v>
      </c>
      <c r="D2343" s="46">
        <f>VLOOKUP(시뮬레이션!B2343,시뮬레이션!$K:$Q,7,0)</f>
        <v>79.903562502755094</v>
      </c>
      <c r="F2343" s="5">
        <f t="shared" si="118"/>
        <v>43615</v>
      </c>
      <c r="G2343" s="7">
        <f>C2343*시뮬레이션!D2343*시뮬레이션!F2343</f>
        <v>68792314.820332527</v>
      </c>
      <c r="H2343" s="2">
        <f>D2343*시뮬레이션!E2343*시뮬레이션!D2343</f>
        <v>7593894.8326765057</v>
      </c>
      <c r="J2343" s="5">
        <f t="shared" si="119"/>
        <v>43615</v>
      </c>
      <c r="K2343" s="2">
        <f t="shared" si="120"/>
        <v>76386209.653009027</v>
      </c>
      <c r="L2343" s="2">
        <f>$C$2*시뮬레이션!F2343*시뮬레이션!D2343</f>
        <v>76479466.275335804</v>
      </c>
    </row>
    <row r="2344" spans="2:12" x14ac:dyDescent="0.3">
      <c r="B2344" s="1">
        <v>43616</v>
      </c>
      <c r="C2344" s="46">
        <f>VLOOKUP(시뮬레이션!B2344,시뮬레이션!$K:$Q,6,0)</f>
        <v>322.90950354873075</v>
      </c>
      <c r="D2344" s="46">
        <f>VLOOKUP(시뮬레이션!B2344,시뮬레이션!$K:$Q,7,0)</f>
        <v>79.903562502755094</v>
      </c>
      <c r="F2344" s="5">
        <f t="shared" si="118"/>
        <v>43616</v>
      </c>
      <c r="G2344" s="7">
        <f>C2344*시뮬레이션!D2344*시뮬레이션!F2344</f>
        <v>67881282.811051905</v>
      </c>
      <c r="H2344" s="2">
        <f>D2344*시뮬레이션!E2344*시뮬레이션!D2344</f>
        <v>7493703.0812182939</v>
      </c>
      <c r="J2344" s="5">
        <f t="shared" si="119"/>
        <v>43616</v>
      </c>
      <c r="K2344" s="2">
        <f t="shared" si="120"/>
        <v>75374985.892270193</v>
      </c>
      <c r="L2344" s="2">
        <f>$C$2*시뮬레이션!F2344*시뮬레이션!D2344</f>
        <v>75466631.600248888</v>
      </c>
    </row>
    <row r="2345" spans="2:12" x14ac:dyDescent="0.3">
      <c r="B2345" s="1">
        <v>43617</v>
      </c>
      <c r="C2345" s="46">
        <f>VLOOKUP(시뮬레이션!B2345,시뮬레이션!$K:$Q,6,0)</f>
        <v>322.90950354873075</v>
      </c>
      <c r="D2345" s="46">
        <f>VLOOKUP(시뮬레이션!B2345,시뮬레이션!$K:$Q,7,0)</f>
        <v>79.903562502755094</v>
      </c>
      <c r="F2345" s="5">
        <f t="shared" si="118"/>
        <v>43617</v>
      </c>
      <c r="G2345" s="7">
        <f>C2345*시뮬레이션!D2345*시뮬레이션!F2345</f>
        <v>67881282.811051905</v>
      </c>
      <c r="H2345" s="2">
        <f>D2345*시뮬레이션!E2345*시뮬레이션!D2345</f>
        <v>7493703.0812182939</v>
      </c>
      <c r="J2345" s="5">
        <f t="shared" si="119"/>
        <v>43617</v>
      </c>
      <c r="K2345" s="2">
        <f t="shared" si="120"/>
        <v>75374985.892270193</v>
      </c>
      <c r="L2345" s="2">
        <f>$C$2*시뮬레이션!F2345*시뮬레이션!D2345</f>
        <v>75466631.600248888</v>
      </c>
    </row>
    <row r="2346" spans="2:12" x14ac:dyDescent="0.3">
      <c r="B2346" s="1">
        <v>43618</v>
      </c>
      <c r="C2346" s="46">
        <f>VLOOKUP(시뮬레이션!B2346,시뮬레이션!$K:$Q,6,0)</f>
        <v>322.90950354873075</v>
      </c>
      <c r="D2346" s="46">
        <f>VLOOKUP(시뮬레이션!B2346,시뮬레이션!$K:$Q,7,0)</f>
        <v>79.903562502755094</v>
      </c>
      <c r="F2346" s="5">
        <f t="shared" si="118"/>
        <v>43618</v>
      </c>
      <c r="G2346" s="7">
        <f>C2346*시뮬레이션!D2346*시뮬레이션!F2346</f>
        <v>67881282.811051905</v>
      </c>
      <c r="H2346" s="2">
        <f>D2346*시뮬레이션!E2346*시뮬레이션!D2346</f>
        <v>7493703.0812182939</v>
      </c>
      <c r="J2346" s="5">
        <f t="shared" si="119"/>
        <v>43618</v>
      </c>
      <c r="K2346" s="2">
        <f t="shared" si="120"/>
        <v>75374985.892270193</v>
      </c>
      <c r="L2346" s="2">
        <f>$C$2*시뮬레이션!F2346*시뮬레이션!D2346</f>
        <v>75466631.600248888</v>
      </c>
    </row>
    <row r="2347" spans="2:12" x14ac:dyDescent="0.3">
      <c r="B2347" s="1">
        <v>43619</v>
      </c>
      <c r="C2347" s="46">
        <f>VLOOKUP(시뮬레이션!B2347,시뮬레이션!$K:$Q,6,0)</f>
        <v>322.90950354873075</v>
      </c>
      <c r="D2347" s="46">
        <f>VLOOKUP(시뮬레이션!B2347,시뮬레이션!$K:$Q,7,0)</f>
        <v>79.903562502755094</v>
      </c>
      <c r="F2347" s="5">
        <f t="shared" si="118"/>
        <v>43619</v>
      </c>
      <c r="G2347" s="7">
        <f>C2347*시뮬레이션!D2347*시뮬레이션!F2347</f>
        <v>67542858.474586159</v>
      </c>
      <c r="H2347" s="2">
        <f>D2347*시뮬레이션!E2347*시뮬레이션!D2347</f>
        <v>7452600.1335868174</v>
      </c>
      <c r="J2347" s="5">
        <f t="shared" si="119"/>
        <v>43619</v>
      </c>
      <c r="K2347" s="2">
        <f t="shared" si="120"/>
        <v>74995458.608172983</v>
      </c>
      <c r="L2347" s="2">
        <f>$C$2*시뮬레이션!F2347*시뮬레이션!D2347</f>
        <v>75090390.261444062</v>
      </c>
    </row>
    <row r="2348" spans="2:12" x14ac:dyDescent="0.3">
      <c r="B2348" s="1">
        <v>43620</v>
      </c>
      <c r="C2348" s="46">
        <f>VLOOKUP(시뮬레이션!B2348,시뮬레이션!$K:$Q,6,0)</f>
        <v>322.90950354873075</v>
      </c>
      <c r="D2348" s="46">
        <f>VLOOKUP(시뮬레이션!B2348,시뮬레이션!$K:$Q,7,0)</f>
        <v>79.903562502755094</v>
      </c>
      <c r="F2348" s="5">
        <f t="shared" si="118"/>
        <v>43620</v>
      </c>
      <c r="G2348" s="7">
        <f>C2348*시뮬레이션!D2348*시뮬레이션!F2348</f>
        <v>70533210.045715228</v>
      </c>
      <c r="H2348" s="2">
        <f>D2348*시뮬레이션!E2348*시뮬레이션!D2348</f>
        <v>7764477.9656134704</v>
      </c>
      <c r="J2348" s="5">
        <f t="shared" si="119"/>
        <v>43620</v>
      </c>
      <c r="K2348" s="2">
        <f t="shared" si="120"/>
        <v>78297688.011328697</v>
      </c>
      <c r="L2348" s="2">
        <f>$C$2*시뮬레이션!F2348*시뮬레이션!D2348</f>
        <v>78414896.679535493</v>
      </c>
    </row>
    <row r="2349" spans="2:12" x14ac:dyDescent="0.3">
      <c r="B2349" s="1">
        <v>43621</v>
      </c>
      <c r="C2349" s="46">
        <f>VLOOKUP(시뮬레이션!B2349,시뮬레이션!$K:$Q,6,0)</f>
        <v>322.90950354873075</v>
      </c>
      <c r="D2349" s="46">
        <f>VLOOKUP(시뮬레이션!B2349,시뮬레이션!$K:$Q,7,0)</f>
        <v>79.903562502755094</v>
      </c>
      <c r="F2349" s="5">
        <f t="shared" si="118"/>
        <v>43621</v>
      </c>
      <c r="G2349" s="7">
        <f>C2349*시뮬레이션!D2349*시뮬레이션!F2349</f>
        <v>69776591.907938823</v>
      </c>
      <c r="H2349" s="2">
        <f>D2349*시뮬레이션!E2349*시뮬레이션!D2349</f>
        <v>7698661.0141470702</v>
      </c>
      <c r="J2349" s="5">
        <f t="shared" si="119"/>
        <v>43621</v>
      </c>
      <c r="K2349" s="2">
        <f t="shared" si="120"/>
        <v>77475252.922085896</v>
      </c>
      <c r="L2349" s="2">
        <f>$C$2*시뮬레이션!F2349*시뮬레이션!D2349</f>
        <v>77573730.751299083</v>
      </c>
    </row>
    <row r="2350" spans="2:12" x14ac:dyDescent="0.3">
      <c r="B2350" s="1">
        <v>43622</v>
      </c>
      <c r="C2350" s="46">
        <f>VLOOKUP(시뮬레이션!B2350,시뮬레이션!$K:$Q,6,0)</f>
        <v>322.90950354873075</v>
      </c>
      <c r="D2350" s="46">
        <f>VLOOKUP(시뮬레이션!B2350,시뮬레이션!$K:$Q,7,0)</f>
        <v>79.903562502755094</v>
      </c>
      <c r="F2350" s="5">
        <f t="shared" si="118"/>
        <v>43622</v>
      </c>
      <c r="G2350" s="7">
        <f>C2350*시뮬레이션!D2350*시뮬레이션!F2350</f>
        <v>70743226.996273518</v>
      </c>
      <c r="H2350" s="2">
        <f>D2350*시뮬레이션!E2350*시뮬레이션!D2350</f>
        <v>7850704.9195157588</v>
      </c>
      <c r="J2350" s="5">
        <f t="shared" si="119"/>
        <v>43622</v>
      </c>
      <c r="K2350" s="2">
        <f t="shared" si="120"/>
        <v>78593931.915789276</v>
      </c>
      <c r="L2350" s="2">
        <f>$C$2*시뮬레이션!F2350*시뮬레이션!D2350</f>
        <v>78648381.834518611</v>
      </c>
    </row>
    <row r="2351" spans="2:12" x14ac:dyDescent="0.3">
      <c r="B2351" s="1">
        <v>43623</v>
      </c>
      <c r="C2351" s="46">
        <f>VLOOKUP(시뮬레이션!B2351,시뮬레이션!$K:$Q,6,0)</f>
        <v>322.90950354873075</v>
      </c>
      <c r="D2351" s="46">
        <f>VLOOKUP(시뮬레이션!B2351,시뮬레이션!$K:$Q,7,0)</f>
        <v>79.903562502755094</v>
      </c>
      <c r="F2351" s="5">
        <f t="shared" si="118"/>
        <v>43623</v>
      </c>
      <c r="G2351" s="7">
        <f>C2351*시뮬레이션!D2351*시뮬레이션!F2351</f>
        <v>71715419.195709541</v>
      </c>
      <c r="H2351" s="2">
        <f>D2351*시뮬레이션!E2351*시뮬레이션!D2351</f>
        <v>7961491.8184401942</v>
      </c>
      <c r="J2351" s="5">
        <f t="shared" si="119"/>
        <v>43623</v>
      </c>
      <c r="K2351" s="2">
        <f t="shared" si="120"/>
        <v>79676911.01414974</v>
      </c>
      <c r="L2351" s="2">
        <f>$C$2*시뮬레이션!F2351*시뮬레이션!D2351</f>
        <v>79729211.004522577</v>
      </c>
    </row>
    <row r="2352" spans="2:12" x14ac:dyDescent="0.3">
      <c r="B2352" s="1">
        <v>43624</v>
      </c>
      <c r="C2352" s="46">
        <f>VLOOKUP(시뮬레이션!B2352,시뮬레이션!$K:$Q,6,0)</f>
        <v>322.90950354873075</v>
      </c>
      <c r="D2352" s="46">
        <f>VLOOKUP(시뮬레이션!B2352,시뮬레이션!$K:$Q,7,0)</f>
        <v>79.903562502755094</v>
      </c>
      <c r="F2352" s="5">
        <f t="shared" si="118"/>
        <v>43624</v>
      </c>
      <c r="G2352" s="7">
        <f>C2352*시뮬레이션!D2352*시뮬레이션!F2352</f>
        <v>71715419.195709541</v>
      </c>
      <c r="H2352" s="2">
        <f>D2352*시뮬레이션!E2352*시뮬레이션!D2352</f>
        <v>7961491.8184401942</v>
      </c>
      <c r="J2352" s="5">
        <f t="shared" si="119"/>
        <v>43624</v>
      </c>
      <c r="K2352" s="2">
        <f t="shared" si="120"/>
        <v>79676911.01414974</v>
      </c>
      <c r="L2352" s="2">
        <f>$C$2*시뮬레이션!F2352*시뮬레이션!D2352</f>
        <v>79729211.004522577</v>
      </c>
    </row>
    <row r="2353" spans="2:12" x14ac:dyDescent="0.3">
      <c r="B2353" s="1">
        <v>43625</v>
      </c>
      <c r="C2353" s="46">
        <f>VLOOKUP(시뮬레이션!B2353,시뮬레이션!$K:$Q,6,0)</f>
        <v>322.90950354873075</v>
      </c>
      <c r="D2353" s="46">
        <f>VLOOKUP(시뮬레이션!B2353,시뮬레이션!$K:$Q,7,0)</f>
        <v>79.903562502755094</v>
      </c>
      <c r="F2353" s="5">
        <f t="shared" si="118"/>
        <v>43625</v>
      </c>
      <c r="G2353" s="7">
        <f>C2353*시뮬레이션!D2353*시뮬레이션!F2353</f>
        <v>71715419.195709541</v>
      </c>
      <c r="H2353" s="2">
        <f>D2353*시뮬레이션!E2353*시뮬레이션!D2353</f>
        <v>7961491.8184401942</v>
      </c>
      <c r="J2353" s="5">
        <f t="shared" si="119"/>
        <v>43625</v>
      </c>
      <c r="K2353" s="2">
        <f t="shared" si="120"/>
        <v>79676911.01414974</v>
      </c>
      <c r="L2353" s="2">
        <f>$C$2*시뮬레이션!F2353*시뮬레이션!D2353</f>
        <v>79729211.004522577</v>
      </c>
    </row>
    <row r="2354" spans="2:12" x14ac:dyDescent="0.3">
      <c r="B2354" s="1">
        <v>43626</v>
      </c>
      <c r="C2354" s="46">
        <f>VLOOKUP(시뮬레이션!B2354,시뮬레이션!$K:$Q,6,0)</f>
        <v>322.90950354873075</v>
      </c>
      <c r="D2354" s="46">
        <f>VLOOKUP(시뮬레이션!B2354,시뮬레이션!$K:$Q,7,0)</f>
        <v>79.903562502755094</v>
      </c>
      <c r="F2354" s="5">
        <f t="shared" si="118"/>
        <v>43626</v>
      </c>
      <c r="G2354" s="7">
        <f>C2354*시뮬레이션!D2354*시뮬레이션!F2354</f>
        <v>73695806.874043971</v>
      </c>
      <c r="H2354" s="2">
        <f>D2354*시뮬레이션!E2354*시뮬레이션!D2354</f>
        <v>8142697.757836083</v>
      </c>
      <c r="J2354" s="5">
        <f t="shared" si="119"/>
        <v>43626</v>
      </c>
      <c r="K2354" s="2">
        <f t="shared" si="120"/>
        <v>81838504.63188006</v>
      </c>
      <c r="L2354" s="2">
        <f>$C$2*시뮬레이션!F2354*시뮬레이션!D2354</f>
        <v>81930895.786504984</v>
      </c>
    </row>
    <row r="2355" spans="2:12" x14ac:dyDescent="0.3">
      <c r="B2355" s="1">
        <v>43627</v>
      </c>
      <c r="C2355" s="46">
        <f>VLOOKUP(시뮬레이션!B2355,시뮬레이션!$K:$Q,6,0)</f>
        <v>322.90950354873075</v>
      </c>
      <c r="D2355" s="46">
        <f>VLOOKUP(시뮬레이션!B2355,시뮬레이션!$K:$Q,7,0)</f>
        <v>79.903562502755094</v>
      </c>
      <c r="F2355" s="5">
        <f t="shared" si="118"/>
        <v>43627</v>
      </c>
      <c r="G2355" s="7">
        <f>C2355*시뮬레이션!D2355*시뮬레이션!F2355</f>
        <v>73712663.557402983</v>
      </c>
      <c r="H2355" s="2">
        <f>D2355*시뮬레이션!E2355*시뮬레이션!D2355</f>
        <v>8171122.7781325681</v>
      </c>
      <c r="J2355" s="5">
        <f t="shared" si="119"/>
        <v>43627</v>
      </c>
      <c r="K2355" s="2">
        <f t="shared" si="120"/>
        <v>81883786.335535556</v>
      </c>
      <c r="L2355" s="2">
        <f>$C$2*시뮬레이션!F2355*시뮬레이션!D2355</f>
        <v>81949636.108731896</v>
      </c>
    </row>
    <row r="2356" spans="2:12" x14ac:dyDescent="0.3">
      <c r="B2356" s="1">
        <v>43628</v>
      </c>
      <c r="C2356" s="46">
        <f>VLOOKUP(시뮬레이션!B2356,시뮬레이션!$K:$Q,6,0)</f>
        <v>322.90950354873075</v>
      </c>
      <c r="D2356" s="46">
        <f>VLOOKUP(시뮬레이션!B2356,시뮬레이션!$K:$Q,7,0)</f>
        <v>79.903562502755094</v>
      </c>
      <c r="F2356" s="5">
        <f t="shared" si="118"/>
        <v>43628</v>
      </c>
      <c r="G2356" s="7">
        <f>C2356*시뮬레이션!D2356*시뮬레이션!F2356</f>
        <v>72125821.513609052</v>
      </c>
      <c r="H2356" s="2">
        <f>D2356*시뮬레이션!E2356*시뮬레이션!D2356</f>
        <v>8018415.4224976785</v>
      </c>
      <c r="J2356" s="5">
        <f t="shared" si="119"/>
        <v>43628</v>
      </c>
      <c r="K2356" s="2">
        <f t="shared" si="120"/>
        <v>80144236.936106727</v>
      </c>
      <c r="L2356" s="2">
        <f>$C$2*시뮬레이션!F2356*시뮬레이션!D2356</f>
        <v>80185473.456412584</v>
      </c>
    </row>
    <row r="2357" spans="2:12" x14ac:dyDescent="0.3">
      <c r="B2357" s="1">
        <v>43629</v>
      </c>
      <c r="C2357" s="46">
        <f>VLOOKUP(시뮬레이션!B2357,시뮬레이션!$K:$Q,6,0)</f>
        <v>322.90950354873075</v>
      </c>
      <c r="D2357" s="46">
        <f>VLOOKUP(시뮬레이션!B2357,시뮬레이션!$K:$Q,7,0)</f>
        <v>79.903562502755094</v>
      </c>
      <c r="F2357" s="5">
        <f t="shared" si="118"/>
        <v>43629</v>
      </c>
      <c r="G2357" s="7">
        <f>C2357*시뮬레이션!D2357*시뮬레이션!F2357</f>
        <v>72485624.881030977</v>
      </c>
      <c r="H2357" s="2">
        <f>D2357*시뮬레이션!E2357*시뮬레이션!D2357</f>
        <v>8064686.9505473441</v>
      </c>
      <c r="J2357" s="5">
        <f t="shared" si="119"/>
        <v>43629</v>
      </c>
      <c r="K2357" s="2">
        <f t="shared" si="120"/>
        <v>80550311.831578314</v>
      </c>
      <c r="L2357" s="2">
        <f>$C$2*시뮬레이션!F2357*시뮬레이션!D2357</f>
        <v>80585482.811765254</v>
      </c>
    </row>
    <row r="2358" spans="2:12" x14ac:dyDescent="0.3">
      <c r="B2358" s="1">
        <v>43630</v>
      </c>
      <c r="C2358" s="46">
        <f>VLOOKUP(시뮬레이션!B2358,시뮬레이션!$K:$Q,6,0)</f>
        <v>322.90950354873075</v>
      </c>
      <c r="D2358" s="46">
        <f>VLOOKUP(시뮬레이션!B2358,시뮬레이션!$K:$Q,7,0)</f>
        <v>79.903562502755094</v>
      </c>
      <c r="F2358" s="5">
        <f t="shared" si="118"/>
        <v>43630</v>
      </c>
      <c r="G2358" s="7">
        <f>C2358*시뮬레이션!D2358*시뮬레이션!F2358</f>
        <v>70791142.73023136</v>
      </c>
      <c r="H2358" s="2">
        <f>D2358*시뮬레이션!E2358*시뮬레이션!D2358</f>
        <v>7784719.7098741261</v>
      </c>
      <c r="J2358" s="5">
        <f t="shared" si="119"/>
        <v>43630</v>
      </c>
      <c r="K2358" s="2">
        <f t="shared" si="120"/>
        <v>78575862.440105483</v>
      </c>
      <c r="L2358" s="2">
        <f>$C$2*시뮬레이션!F2358*시뮬레이션!D2358</f>
        <v>78701651.880291268</v>
      </c>
    </row>
    <row r="2359" spans="2:12" x14ac:dyDescent="0.3">
      <c r="B2359" s="1">
        <v>43631</v>
      </c>
      <c r="C2359" s="46">
        <f>VLOOKUP(시뮬레이션!B2359,시뮬레이션!$K:$Q,6,0)</f>
        <v>322.90950354873075</v>
      </c>
      <c r="D2359" s="46">
        <f>VLOOKUP(시뮬레이션!B2359,시뮬레이션!$K:$Q,7,0)</f>
        <v>79.903562502755094</v>
      </c>
      <c r="F2359" s="5">
        <f t="shared" si="118"/>
        <v>43631</v>
      </c>
      <c r="G2359" s="7">
        <f>C2359*시뮬레이션!D2359*시뮬레이션!F2359</f>
        <v>70791142.73023136</v>
      </c>
      <c r="H2359" s="2">
        <f>D2359*시뮬레이션!E2359*시뮬레이션!D2359</f>
        <v>7784719.7098741261</v>
      </c>
      <c r="J2359" s="5">
        <f t="shared" si="119"/>
        <v>43631</v>
      </c>
      <c r="K2359" s="2">
        <f t="shared" si="120"/>
        <v>78575862.440105483</v>
      </c>
      <c r="L2359" s="2">
        <f>$C$2*시뮬레이션!F2359*시뮬레이션!D2359</f>
        <v>78701651.880291268</v>
      </c>
    </row>
    <row r="2360" spans="2:12" x14ac:dyDescent="0.3">
      <c r="B2360" s="1">
        <v>43632</v>
      </c>
      <c r="C2360" s="46">
        <f>VLOOKUP(시뮬레이션!B2360,시뮬레이션!$K:$Q,6,0)</f>
        <v>322.90950354873075</v>
      </c>
      <c r="D2360" s="46">
        <f>VLOOKUP(시뮬레이션!B2360,시뮬레이션!$K:$Q,7,0)</f>
        <v>79.903562502755094</v>
      </c>
      <c r="F2360" s="5">
        <f t="shared" si="118"/>
        <v>43632</v>
      </c>
      <c r="G2360" s="7">
        <f>C2360*시뮬레이션!D2360*시뮬레이션!F2360</f>
        <v>70791142.73023136</v>
      </c>
      <c r="H2360" s="2">
        <f>D2360*시뮬레이션!E2360*시뮬레이션!D2360</f>
        <v>7784719.7098741261</v>
      </c>
      <c r="J2360" s="5">
        <f t="shared" si="119"/>
        <v>43632</v>
      </c>
      <c r="K2360" s="2">
        <f t="shared" si="120"/>
        <v>78575862.440105483</v>
      </c>
      <c r="L2360" s="2">
        <f>$C$2*시뮬레이션!F2360*시뮬레이션!D2360</f>
        <v>78701651.880291268</v>
      </c>
    </row>
    <row r="2361" spans="2:12" x14ac:dyDescent="0.3">
      <c r="B2361" s="1">
        <v>43633</v>
      </c>
      <c r="C2361" s="46">
        <f>VLOOKUP(시뮬레이션!B2361,시뮬레이션!$K:$Q,6,0)</f>
        <v>322.90950354873075</v>
      </c>
      <c r="D2361" s="46">
        <f>VLOOKUP(시뮬레이션!B2361,시뮬레이션!$K:$Q,7,0)</f>
        <v>79.903562502755094</v>
      </c>
      <c r="F2361" s="5">
        <f t="shared" si="118"/>
        <v>43633</v>
      </c>
      <c r="G2361" s="7">
        <f>C2361*시뮬레이션!D2361*시뮬레이션!F2361</f>
        <v>70056588.191558719</v>
      </c>
      <c r="H2361" s="2">
        <f>D2361*시뮬레이션!E2361*시뮬레이션!D2361</f>
        <v>7757207.5638081674</v>
      </c>
      <c r="J2361" s="5">
        <f t="shared" si="119"/>
        <v>43633</v>
      </c>
      <c r="K2361" s="2">
        <f t="shared" si="120"/>
        <v>77813795.755366892</v>
      </c>
      <c r="L2361" s="2">
        <f>$C$2*시뮬레이션!F2361*시뮬레이션!D2361</f>
        <v>77885015.033362478</v>
      </c>
    </row>
    <row r="2362" spans="2:12" x14ac:dyDescent="0.3">
      <c r="B2362" s="1">
        <v>43634</v>
      </c>
      <c r="C2362" s="46">
        <f>VLOOKUP(시뮬레이션!B2362,시뮬레이션!$K:$Q,6,0)</f>
        <v>322.90950354873075</v>
      </c>
      <c r="D2362" s="46">
        <f>VLOOKUP(시뮬레이션!B2362,시뮬레이션!$K:$Q,7,0)</f>
        <v>79.903562502755094</v>
      </c>
      <c r="F2362" s="5">
        <f t="shared" si="118"/>
        <v>43634</v>
      </c>
      <c r="G2362" s="7">
        <f>C2362*시뮬레이션!D2362*시뮬레이션!F2362</f>
        <v>73043914.585003763</v>
      </c>
      <c r="H2362" s="2">
        <f>D2362*시뮬레이션!E2362*시뮬레이션!D2362</f>
        <v>8075799.3744504154</v>
      </c>
      <c r="J2362" s="5">
        <f t="shared" si="119"/>
        <v>43634</v>
      </c>
      <c r="K2362" s="2">
        <f t="shared" si="120"/>
        <v>81119713.959454179</v>
      </c>
      <c r="L2362" s="2">
        <f>$C$2*시뮬레이션!F2362*시뮬레이션!D2362</f>
        <v>81206158.227302134</v>
      </c>
    </row>
    <row r="2363" spans="2:12" x14ac:dyDescent="0.3">
      <c r="B2363" s="1">
        <v>43635</v>
      </c>
      <c r="C2363" s="46">
        <f>VLOOKUP(시뮬레이션!B2363,시뮬레이션!$K:$Q,6,0)</f>
        <v>322.90950354873075</v>
      </c>
      <c r="D2363" s="46">
        <f>VLOOKUP(시뮬레이션!B2363,시뮬레이션!$K:$Q,7,0)</f>
        <v>79.903562502755094</v>
      </c>
      <c r="F2363" s="5">
        <f t="shared" si="118"/>
        <v>43635</v>
      </c>
      <c r="G2363" s="7">
        <f>C2363*시뮬레이션!D2363*시뮬레이션!F2363</f>
        <v>72596860.908268213</v>
      </c>
      <c r="H2363" s="2">
        <f>D2363*시뮬레이션!E2363*시뮬레이션!D2363</f>
        <v>8012930.4853978418</v>
      </c>
      <c r="J2363" s="5">
        <f t="shared" si="119"/>
        <v>43635</v>
      </c>
      <c r="K2363" s="2">
        <f t="shared" si="120"/>
        <v>80609791.393666059</v>
      </c>
      <c r="L2363" s="2">
        <f>$C$2*시뮬레이션!F2363*시뮬레이션!D2363</f>
        <v>80709148.83486551</v>
      </c>
    </row>
    <row r="2364" spans="2:12" x14ac:dyDescent="0.3">
      <c r="B2364" s="1">
        <v>43636</v>
      </c>
      <c r="C2364" s="46">
        <f>VLOOKUP(시뮬레이션!B2364,시뮬레이션!$K:$Q,6,0)</f>
        <v>322.90950354873075</v>
      </c>
      <c r="D2364" s="46">
        <f>VLOOKUP(시뮬레이션!B2364,시뮬레이션!$K:$Q,7,0)</f>
        <v>79.903562502755094</v>
      </c>
      <c r="F2364" s="5">
        <f t="shared" si="118"/>
        <v>43636</v>
      </c>
      <c r="G2364" s="7">
        <f>C2364*시뮬레이션!D2364*시뮬레이션!F2364</f>
        <v>72321345.31691958</v>
      </c>
      <c r="H2364" s="2">
        <f>D2364*시뮬레이션!E2364*시뮬레이션!D2364</f>
        <v>7992295.3054839689</v>
      </c>
      <c r="J2364" s="5">
        <f t="shared" si="119"/>
        <v>43636</v>
      </c>
      <c r="K2364" s="2">
        <f t="shared" si="120"/>
        <v>80313640.622403547</v>
      </c>
      <c r="L2364" s="2">
        <f>$C$2*시뮬레이션!F2364*시뮬레이션!D2364</f>
        <v>80402845.937050417</v>
      </c>
    </row>
    <row r="2365" spans="2:12" x14ac:dyDescent="0.3">
      <c r="B2365" s="1">
        <v>43637</v>
      </c>
      <c r="C2365" s="46">
        <f>VLOOKUP(시뮬레이션!B2365,시뮬레이션!$K:$Q,6,0)</f>
        <v>322.90950354873075</v>
      </c>
      <c r="D2365" s="46">
        <f>VLOOKUP(시뮬레이션!B2365,시뮬레이션!$K:$Q,7,0)</f>
        <v>79.903562502755094</v>
      </c>
      <c r="F2365" s="5">
        <f t="shared" si="118"/>
        <v>43637</v>
      </c>
      <c r="G2365" s="7">
        <f>C2365*시뮬레이션!D2365*시뮬레이션!F2365</f>
        <v>72032415.580429286</v>
      </c>
      <c r="H2365" s="2">
        <f>D2365*시뮬레이션!E2365*시뮬레이션!D2365</f>
        <v>7926857.4864337007</v>
      </c>
      <c r="J2365" s="5">
        <f t="shared" si="119"/>
        <v>43637</v>
      </c>
      <c r="K2365" s="2">
        <f t="shared" si="120"/>
        <v>79959273.066862985</v>
      </c>
      <c r="L2365" s="2">
        <f>$C$2*시뮬레이션!F2365*시뮬레이션!D2365</f>
        <v>80081629.939368635</v>
      </c>
    </row>
    <row r="2366" spans="2:12" x14ac:dyDescent="0.3">
      <c r="B2366" s="1">
        <v>43638</v>
      </c>
      <c r="C2366" s="46">
        <f>VLOOKUP(시뮬레이션!B2366,시뮬레이션!$K:$Q,6,0)</f>
        <v>322.90950354873075</v>
      </c>
      <c r="D2366" s="46">
        <f>VLOOKUP(시뮬레이션!B2366,시뮬레이션!$K:$Q,7,0)</f>
        <v>79.903562502755094</v>
      </c>
      <c r="F2366" s="5">
        <f t="shared" si="118"/>
        <v>43638</v>
      </c>
      <c r="G2366" s="7">
        <f>C2366*시뮬레이션!D2366*시뮬레이션!F2366</f>
        <v>72032415.580429286</v>
      </c>
      <c r="H2366" s="2">
        <f>D2366*시뮬레이션!E2366*시뮬레이션!D2366</f>
        <v>7926857.4864337007</v>
      </c>
      <c r="J2366" s="5">
        <f t="shared" si="119"/>
        <v>43638</v>
      </c>
      <c r="K2366" s="2">
        <f t="shared" si="120"/>
        <v>79959273.066862985</v>
      </c>
      <c r="L2366" s="2">
        <f>$C$2*시뮬레이션!F2366*시뮬레이션!D2366</f>
        <v>80081629.939368635</v>
      </c>
    </row>
    <row r="2367" spans="2:12" x14ac:dyDescent="0.3">
      <c r="B2367" s="1">
        <v>43639</v>
      </c>
      <c r="C2367" s="46">
        <f>VLOOKUP(시뮬레이션!B2367,시뮬레이션!$K:$Q,6,0)</f>
        <v>322.90950354873075</v>
      </c>
      <c r="D2367" s="46">
        <f>VLOOKUP(시뮬레이션!B2367,시뮬레이션!$K:$Q,7,0)</f>
        <v>79.903562502755094</v>
      </c>
      <c r="F2367" s="5">
        <f t="shared" si="118"/>
        <v>43639</v>
      </c>
      <c r="G2367" s="7">
        <f>C2367*시뮬레이션!D2367*시뮬레이션!F2367</f>
        <v>72032415.580429286</v>
      </c>
      <c r="H2367" s="2">
        <f>D2367*시뮬레이션!E2367*시뮬레이션!D2367</f>
        <v>7926857.4864337007</v>
      </c>
      <c r="J2367" s="5">
        <f t="shared" si="119"/>
        <v>43639</v>
      </c>
      <c r="K2367" s="2">
        <f t="shared" si="120"/>
        <v>79959273.066862985</v>
      </c>
      <c r="L2367" s="2">
        <f>$C$2*시뮬레이션!F2367*시뮬레이션!D2367</f>
        <v>80081629.939368635</v>
      </c>
    </row>
    <row r="2368" spans="2:12" x14ac:dyDescent="0.3">
      <c r="B2368" s="1">
        <v>43640</v>
      </c>
      <c r="C2368" s="46">
        <f>VLOOKUP(시뮬레이션!B2368,시뮬레이션!$K:$Q,6,0)</f>
        <v>322.90950354873075</v>
      </c>
      <c r="D2368" s="46">
        <f>VLOOKUP(시뮬레이션!B2368,시뮬레이션!$K:$Q,7,0)</f>
        <v>79.903562502755094</v>
      </c>
      <c r="F2368" s="5">
        <f t="shared" si="118"/>
        <v>43640</v>
      </c>
      <c r="G2368" s="7">
        <f>C2368*시뮬레이션!D2368*시뮬레이션!F2368</f>
        <v>71642931.824533924</v>
      </c>
      <c r="H2368" s="2">
        <f>D2368*시뮬레이션!E2368*시뮬레이션!D2368</f>
        <v>7937322.479985754</v>
      </c>
      <c r="J2368" s="5">
        <f t="shared" si="119"/>
        <v>43640</v>
      </c>
      <c r="K2368" s="2">
        <f t="shared" si="120"/>
        <v>79580254.304519683</v>
      </c>
      <c r="L2368" s="2">
        <f>$C$2*시뮬레이션!F2368*시뮬레이션!D2368</f>
        <v>79648623.580277681</v>
      </c>
    </row>
    <row r="2369" spans="2:12" x14ac:dyDescent="0.3">
      <c r="B2369" s="1">
        <v>43641</v>
      </c>
      <c r="C2369" s="46">
        <f>VLOOKUP(시뮬레이션!B2369,시뮬레이션!$K:$Q,6,0)</f>
        <v>322.90950354873075</v>
      </c>
      <c r="D2369" s="46">
        <f>VLOOKUP(시뮬레이션!B2369,시뮬레이션!$K:$Q,7,0)</f>
        <v>79.903562502755094</v>
      </c>
      <c r="F2369" s="5">
        <f t="shared" si="118"/>
        <v>43641</v>
      </c>
      <c r="G2369" s="7">
        <f>C2369*시뮬레이션!D2369*시뮬레이션!F2369</f>
        <v>70644223.911213994</v>
      </c>
      <c r="H2369" s="2">
        <f>D2369*시뮬레이션!E2369*시뮬레이션!D2369</f>
        <v>7842466.616767969</v>
      </c>
      <c r="J2369" s="5">
        <f t="shared" si="119"/>
        <v>43641</v>
      </c>
      <c r="K2369" s="2">
        <f t="shared" si="120"/>
        <v>78486690.527981967</v>
      </c>
      <c r="L2369" s="2">
        <f>$C$2*시뮬레이션!F2369*시뮬레이션!D2369</f>
        <v>78538315.715581641</v>
      </c>
    </row>
    <row r="2370" spans="2:12" x14ac:dyDescent="0.3">
      <c r="B2370" s="1">
        <v>43642</v>
      </c>
      <c r="C2370" s="46">
        <f>VLOOKUP(시뮬레이션!B2370,시뮬레이션!$K:$Q,6,0)</f>
        <v>322.90950354873075</v>
      </c>
      <c r="D2370" s="46">
        <f>VLOOKUP(시뮬레이션!B2370,시뮬레이션!$K:$Q,7,0)</f>
        <v>79.903562502755094</v>
      </c>
      <c r="F2370" s="5">
        <f t="shared" si="118"/>
        <v>43642</v>
      </c>
      <c r="G2370" s="7">
        <f>C2370*시뮬레이션!D2370*시뮬레이션!F2370</f>
        <v>72950706.918259174</v>
      </c>
      <c r="H2370" s="2">
        <f>D2370*시뮬레이션!E2370*시뮬레이션!D2370</f>
        <v>8084669.9680714123</v>
      </c>
      <c r="J2370" s="5">
        <f t="shared" si="119"/>
        <v>43642</v>
      </c>
      <c r="K2370" s="2">
        <f t="shared" si="120"/>
        <v>81035376.88633059</v>
      </c>
      <c r="L2370" s="2">
        <f>$C$2*시뮬레이션!F2370*시뮬레이션!D2370</f>
        <v>81102535.131844252</v>
      </c>
    </row>
    <row r="2371" spans="2:12" x14ac:dyDescent="0.3">
      <c r="B2371" s="1">
        <v>43643</v>
      </c>
      <c r="C2371" s="46">
        <f>VLOOKUP(시뮬레이션!B2371,시뮬레이션!$K:$Q,6,0)</f>
        <v>322.90950354873075</v>
      </c>
      <c r="D2371" s="46">
        <f>VLOOKUP(시뮬레이션!B2371,시뮬레이션!$K:$Q,7,0)</f>
        <v>79.903562502755094</v>
      </c>
      <c r="F2371" s="5">
        <f t="shared" si="118"/>
        <v>43643</v>
      </c>
      <c r="G2371" s="7">
        <f>C2371*시뮬레이션!D2371*시뮬레이션!F2371</f>
        <v>74104210.059207007</v>
      </c>
      <c r="H2371" s="2">
        <f>D2371*시뮬레이션!E2371*시뮬레이션!D2371</f>
        <v>8197824.0202726312</v>
      </c>
      <c r="J2371" s="5">
        <f t="shared" si="119"/>
        <v>43643</v>
      </c>
      <c r="K2371" s="2">
        <f t="shared" si="120"/>
        <v>82302034.079479635</v>
      </c>
      <c r="L2371" s="2">
        <f>$C$2*시뮬레이션!F2371*시뮬레이션!D2371</f>
        <v>82384935.713900834</v>
      </c>
    </row>
    <row r="2372" spans="2:12" x14ac:dyDescent="0.3">
      <c r="B2372" s="1">
        <v>43644</v>
      </c>
      <c r="C2372" s="46">
        <f>VLOOKUP(시뮬레이션!B2372,시뮬레이션!$K:$Q,6,0)</f>
        <v>322.90950354873075</v>
      </c>
      <c r="D2372" s="46">
        <f>VLOOKUP(시뮬레이션!B2372,시뮬레이션!$K:$Q,7,0)</f>
        <v>79.903562502755094</v>
      </c>
      <c r="F2372" s="5">
        <f t="shared" si="118"/>
        <v>43644</v>
      </c>
      <c r="G2372" s="7">
        <f>C2372*시뮬레이션!D2372*시뮬레이션!F2372</f>
        <v>73979867.619585007</v>
      </c>
      <c r="H2372" s="2">
        <f>D2372*시뮬레이션!E2372*시뮬레이션!D2372</f>
        <v>8213614.8204828147</v>
      </c>
      <c r="J2372" s="5">
        <f t="shared" si="119"/>
        <v>43644</v>
      </c>
      <c r="K2372" s="2">
        <f t="shared" si="120"/>
        <v>82193482.440067828</v>
      </c>
      <c r="L2372" s="2">
        <f>$C$2*시뮬레이션!F2372*시뮬레이션!D2372</f>
        <v>82246698.71108298</v>
      </c>
    </row>
    <row r="2373" spans="2:12" x14ac:dyDescent="0.3">
      <c r="B2373" s="1">
        <v>43645</v>
      </c>
      <c r="C2373" s="46">
        <f>VLOOKUP(시뮬레이션!B2373,시뮬레이션!$K:$Q,6,0)</f>
        <v>322.90950354873075</v>
      </c>
      <c r="D2373" s="46">
        <f>VLOOKUP(시뮬레이션!B2373,시뮬레이션!$K:$Q,7,0)</f>
        <v>79.903562502755094</v>
      </c>
      <c r="F2373" s="5">
        <f t="shared" si="118"/>
        <v>43645</v>
      </c>
      <c r="G2373" s="7">
        <f>C2373*시뮬레이션!D2373*시뮬레이션!F2373</f>
        <v>73979867.619585007</v>
      </c>
      <c r="H2373" s="2">
        <f>D2373*시뮬레이션!E2373*시뮬레이션!D2373</f>
        <v>8213614.8204828147</v>
      </c>
      <c r="J2373" s="5">
        <f t="shared" si="119"/>
        <v>43645</v>
      </c>
      <c r="K2373" s="2">
        <f t="shared" si="120"/>
        <v>82193482.440067828</v>
      </c>
      <c r="L2373" s="2">
        <f>$C$2*시뮬레이션!F2373*시뮬레이션!D2373</f>
        <v>82246698.71108298</v>
      </c>
    </row>
    <row r="2374" spans="2:12" x14ac:dyDescent="0.3">
      <c r="B2374" s="1">
        <v>43646</v>
      </c>
      <c r="C2374" s="46">
        <f>VLOOKUP(시뮬레이션!B2374,시뮬레이션!$K:$Q,6,0)</f>
        <v>322.90950354873075</v>
      </c>
      <c r="D2374" s="46">
        <f>VLOOKUP(시뮬레이션!B2374,시뮬레이션!$K:$Q,7,0)</f>
        <v>79.903562502755094</v>
      </c>
      <c r="F2374" s="5">
        <f t="shared" si="118"/>
        <v>43646</v>
      </c>
      <c r="G2374" s="7">
        <f>C2374*시뮬레이션!D2374*시뮬레이션!F2374</f>
        <v>73979867.619585007</v>
      </c>
      <c r="H2374" s="2">
        <f>D2374*시뮬레이션!E2374*시뮬레이션!D2374</f>
        <v>8213614.8204828147</v>
      </c>
      <c r="J2374" s="5">
        <f t="shared" si="119"/>
        <v>43646</v>
      </c>
      <c r="K2374" s="2">
        <f t="shared" si="120"/>
        <v>82193482.440067828</v>
      </c>
      <c r="L2374" s="2">
        <f>$C$2*시뮬레이션!F2374*시뮬레이션!D2374</f>
        <v>82246698.71108298</v>
      </c>
    </row>
    <row r="2375" spans="2:12" x14ac:dyDescent="0.3">
      <c r="B2375" s="1">
        <v>43647</v>
      </c>
      <c r="C2375" s="46">
        <f>VLOOKUP(시뮬레이션!B2375,시뮬레이션!$K:$Q,6,0)</f>
        <v>322.90950354873075</v>
      </c>
      <c r="D2375" s="46">
        <f>VLOOKUP(시뮬레이션!B2375,시뮬레이션!$K:$Q,7,0)</f>
        <v>79.903562502755094</v>
      </c>
      <c r="F2375" s="5">
        <f t="shared" si="118"/>
        <v>43647</v>
      </c>
      <c r="G2375" s="7">
        <f>C2375*시뮬레이션!D2375*시뮬레이션!F2375</f>
        <v>76106917.726790994</v>
      </c>
      <c r="H2375" s="2">
        <f>D2375*시뮬레이션!E2375*시뮬레이션!D2375</f>
        <v>8494816.8675889783</v>
      </c>
      <c r="J2375" s="5">
        <f t="shared" si="119"/>
        <v>43647</v>
      </c>
      <c r="K2375" s="2">
        <f t="shared" si="120"/>
        <v>84601734.594379976</v>
      </c>
      <c r="L2375" s="2">
        <f>$C$2*시뮬레이션!F2375*시뮬레이션!D2375</f>
        <v>84611434.617482945</v>
      </c>
    </row>
    <row r="2376" spans="2:12" x14ac:dyDescent="0.3">
      <c r="B2376" s="1">
        <v>43648</v>
      </c>
      <c r="C2376" s="46">
        <f>VLOOKUP(시뮬레이션!B2376,시뮬레이션!$K:$Q,6,0)</f>
        <v>322.90950354873075</v>
      </c>
      <c r="D2376" s="46">
        <f>VLOOKUP(시뮬레이션!B2376,시뮬레이션!$K:$Q,7,0)</f>
        <v>79.903562502755094</v>
      </c>
      <c r="F2376" s="5">
        <f t="shared" si="118"/>
        <v>43648</v>
      </c>
      <c r="G2376" s="7">
        <f>C2376*시뮬레이션!D2376*시뮬레이션!F2376</f>
        <v>75633305.227752805</v>
      </c>
      <c r="H2376" s="2">
        <f>D2376*시뮬레이션!E2376*시뮬레이션!D2376</f>
        <v>8448420.4706215579</v>
      </c>
      <c r="J2376" s="5">
        <f t="shared" si="119"/>
        <v>43648</v>
      </c>
      <c r="K2376" s="2">
        <f t="shared" si="120"/>
        <v>84081725.698374361</v>
      </c>
      <c r="L2376" s="2">
        <f>$C$2*시뮬레이션!F2376*시뮬레이션!D2376</f>
        <v>84084898.604813933</v>
      </c>
    </row>
    <row r="2377" spans="2:12" x14ac:dyDescent="0.3">
      <c r="B2377" s="1">
        <v>43649</v>
      </c>
      <c r="C2377" s="46">
        <f>VLOOKUP(시뮬레이션!B2377,시뮬레이션!$K:$Q,6,0)</f>
        <v>322.90950354873075</v>
      </c>
      <c r="D2377" s="46">
        <f>VLOOKUP(시뮬레이션!B2377,시뮬레이션!$K:$Q,7,0)</f>
        <v>79.903562502755094</v>
      </c>
      <c r="F2377" s="5">
        <f t="shared" si="118"/>
        <v>43649</v>
      </c>
      <c r="G2377" s="7">
        <f>C2377*시뮬레이션!D2377*시뮬레이션!F2377</f>
        <v>75622640.818488598</v>
      </c>
      <c r="H2377" s="2">
        <f>D2377*시뮬레이션!E2377*시뮬레이션!D2377</f>
        <v>8371007.5301282611</v>
      </c>
      <c r="J2377" s="5">
        <f t="shared" si="119"/>
        <v>43649</v>
      </c>
      <c r="K2377" s="2">
        <f t="shared" si="120"/>
        <v>83993648.348616853</v>
      </c>
      <c r="L2377" s="2">
        <f>$C$2*시뮬레이션!F2377*시뮬레이션!D2377</f>
        <v>84073042.508231074</v>
      </c>
    </row>
    <row r="2378" spans="2:12" x14ac:dyDescent="0.3">
      <c r="B2378" s="1">
        <v>43650</v>
      </c>
      <c r="C2378" s="46">
        <f>VLOOKUP(시뮬레이션!B2378,시뮬레이션!$K:$Q,6,0)</f>
        <v>322.90950354873075</v>
      </c>
      <c r="D2378" s="46">
        <f>VLOOKUP(시뮬레이션!B2378,시뮬레이션!$K:$Q,7,0)</f>
        <v>79.903562502755094</v>
      </c>
      <c r="F2378" s="5">
        <f t="shared" si="118"/>
        <v>43650</v>
      </c>
      <c r="G2378" s="7">
        <f>C2378*시뮬레이션!D2378*시뮬레이션!F2378</f>
        <v>75454769.854878724</v>
      </c>
      <c r="H2378" s="2">
        <f>D2378*시뮬레이션!E2378*시뮬레이션!D2378</f>
        <v>8352425.1441488946</v>
      </c>
      <c r="J2378" s="5">
        <f t="shared" si="119"/>
        <v>43650</v>
      </c>
      <c r="K2378" s="2">
        <f t="shared" si="120"/>
        <v>83807194.999027625</v>
      </c>
      <c r="L2378" s="2">
        <f>$C$2*시뮬레이션!F2378*시뮬레이션!D2378</f>
        <v>83886412.915470019</v>
      </c>
    </row>
    <row r="2379" spans="2:12" x14ac:dyDescent="0.3">
      <c r="B2379" s="1">
        <v>43651</v>
      </c>
      <c r="C2379" s="46">
        <f>VLOOKUP(시뮬레이션!B2379,시뮬레이션!$K:$Q,6,0)</f>
        <v>322.90950354873075</v>
      </c>
      <c r="D2379" s="46">
        <f>VLOOKUP(시뮬레이션!B2379,시뮬레이션!$K:$Q,7,0)</f>
        <v>79.903562502755094</v>
      </c>
      <c r="F2379" s="5">
        <f t="shared" si="118"/>
        <v>43651</v>
      </c>
      <c r="G2379" s="7">
        <f>C2379*시뮬레이션!D2379*시뮬레이션!F2379</f>
        <v>75136915.983972311</v>
      </c>
      <c r="H2379" s="2">
        <f>D2379*시뮬레이션!E2379*시뮬레이션!D2379</f>
        <v>8301795.4169876948</v>
      </c>
      <c r="J2379" s="5">
        <f t="shared" si="119"/>
        <v>43651</v>
      </c>
      <c r="K2379" s="2">
        <f t="shared" si="120"/>
        <v>83438711.400959998</v>
      </c>
      <c r="L2379" s="2">
        <f>$C$2*시뮬레이션!F2379*시뮬레이션!D2379</f>
        <v>83533040.675213799</v>
      </c>
    </row>
    <row r="2380" spans="2:12" x14ac:dyDescent="0.3">
      <c r="B2380" s="1">
        <v>43652</v>
      </c>
      <c r="C2380" s="46">
        <f>VLOOKUP(시뮬레이션!B2380,시뮬레이션!$K:$Q,6,0)</f>
        <v>322.90950354873075</v>
      </c>
      <c r="D2380" s="46">
        <f>VLOOKUP(시뮬레이션!B2380,시뮬레이션!$K:$Q,7,0)</f>
        <v>79.903562502755094</v>
      </c>
      <c r="F2380" s="5">
        <f t="shared" si="118"/>
        <v>43652</v>
      </c>
      <c r="G2380" s="7">
        <f>C2380*시뮬레이션!D2380*시뮬레이션!F2380</f>
        <v>75136915.983972311</v>
      </c>
      <c r="H2380" s="2">
        <f>D2380*시뮬레이션!E2380*시뮬레이션!D2380</f>
        <v>8301795.4169876948</v>
      </c>
      <c r="J2380" s="5">
        <f t="shared" si="119"/>
        <v>43652</v>
      </c>
      <c r="K2380" s="2">
        <f t="shared" si="120"/>
        <v>83438711.400959998</v>
      </c>
      <c r="L2380" s="2">
        <f>$C$2*시뮬레이션!F2380*시뮬레이션!D2380</f>
        <v>83533040.675213799</v>
      </c>
    </row>
    <row r="2381" spans="2:12" x14ac:dyDescent="0.3">
      <c r="B2381" s="1">
        <v>43653</v>
      </c>
      <c r="C2381" s="46">
        <f>VLOOKUP(시뮬레이션!B2381,시뮬레이션!$K:$Q,6,0)</f>
        <v>322.90950354873075</v>
      </c>
      <c r="D2381" s="46">
        <f>VLOOKUP(시뮬레이션!B2381,시뮬레이션!$K:$Q,7,0)</f>
        <v>79.903562502755094</v>
      </c>
      <c r="F2381" s="5">
        <f t="shared" si="118"/>
        <v>43653</v>
      </c>
      <c r="G2381" s="7">
        <f>C2381*시뮬레이션!D2381*시뮬레이션!F2381</f>
        <v>75136915.983972311</v>
      </c>
      <c r="H2381" s="2">
        <f>D2381*시뮬레이션!E2381*시뮬레이션!D2381</f>
        <v>8301795.4169876948</v>
      </c>
      <c r="J2381" s="5">
        <f t="shared" si="119"/>
        <v>43653</v>
      </c>
      <c r="K2381" s="2">
        <f t="shared" si="120"/>
        <v>83438711.400959998</v>
      </c>
      <c r="L2381" s="2">
        <f>$C$2*시뮬레이션!F2381*시뮬레이션!D2381</f>
        <v>83533040.675213799</v>
      </c>
    </row>
    <row r="2382" spans="2:12" x14ac:dyDescent="0.3">
      <c r="B2382" s="1">
        <v>43654</v>
      </c>
      <c r="C2382" s="46">
        <f>VLOOKUP(시뮬레이션!B2382,시뮬레이션!$K:$Q,6,0)</f>
        <v>322.90950354873075</v>
      </c>
      <c r="D2382" s="46">
        <f>VLOOKUP(시뮬레이션!B2382,시뮬레이션!$K:$Q,7,0)</f>
        <v>79.903562502755094</v>
      </c>
      <c r="F2382" s="5">
        <f t="shared" si="118"/>
        <v>43654</v>
      </c>
      <c r="G2382" s="7">
        <f>C2382*시뮬레이션!D2382*시뮬레이션!F2382</f>
        <v>75290637.860410452</v>
      </c>
      <c r="H2382" s="2">
        <f>D2382*시뮬레이션!E2382*시뮬레이션!D2382</f>
        <v>8281717.7500732113</v>
      </c>
      <c r="J2382" s="5">
        <f t="shared" si="119"/>
        <v>43654</v>
      </c>
      <c r="K2382" s="2">
        <f t="shared" si="120"/>
        <v>83572355.610483661</v>
      </c>
      <c r="L2382" s="2">
        <f>$C$2*시뮬레이션!F2382*시뮬레이션!D2382</f>
        <v>83703940.100469902</v>
      </c>
    </row>
    <row r="2383" spans="2:12" x14ac:dyDescent="0.3">
      <c r="B2383" s="1">
        <v>43655</v>
      </c>
      <c r="C2383" s="46">
        <f>VLOOKUP(시뮬레이션!B2383,시뮬레이션!$K:$Q,6,0)</f>
        <v>322.90950354873075</v>
      </c>
      <c r="D2383" s="46">
        <f>VLOOKUP(시뮬레이션!B2383,시뮬레이션!$K:$Q,7,0)</f>
        <v>79.903562502755094</v>
      </c>
      <c r="F2383" s="5">
        <f t="shared" si="118"/>
        <v>43655</v>
      </c>
      <c r="G2383" s="7">
        <f>C2383*시뮬레이션!D2383*시뮬레이션!F2383</f>
        <v>75670346.661269143</v>
      </c>
      <c r="H2383" s="2">
        <f>D2383*시뮬레이션!E2383*시뮬레이션!D2383</f>
        <v>8307877.4595518382</v>
      </c>
      <c r="J2383" s="5">
        <f t="shared" si="119"/>
        <v>43655</v>
      </c>
      <c r="K2383" s="2">
        <f t="shared" si="120"/>
        <v>83978224.120820984</v>
      </c>
      <c r="L2383" s="2">
        <f>$C$2*시뮬레이션!F2383*시뮬레이션!D2383</f>
        <v>84126079.208676457</v>
      </c>
    </row>
    <row r="2384" spans="2:12" x14ac:dyDescent="0.3">
      <c r="B2384" s="1">
        <v>43656</v>
      </c>
      <c r="C2384" s="46">
        <f>VLOOKUP(시뮬레이션!B2384,시뮬레이션!$K:$Q,6,0)</f>
        <v>322.90950354873075</v>
      </c>
      <c r="D2384" s="46">
        <f>VLOOKUP(시뮬레이션!B2384,시뮬레이션!$K:$Q,7,0)</f>
        <v>79.903562502755094</v>
      </c>
      <c r="F2384" s="5">
        <f t="shared" si="118"/>
        <v>43656</v>
      </c>
      <c r="G2384" s="7">
        <f>C2384*시뮬레이션!D2384*시뮬레이션!F2384</f>
        <v>76348128.865575358</v>
      </c>
      <c r="H2384" s="2">
        <f>D2384*시뮬레이션!E2384*시뮬레이션!D2384</f>
        <v>8345653.1900053332</v>
      </c>
      <c r="J2384" s="5">
        <f t="shared" si="119"/>
        <v>43656</v>
      </c>
      <c r="K2384" s="2">
        <f t="shared" si="120"/>
        <v>84693782.055580691</v>
      </c>
      <c r="L2384" s="2">
        <f>$C$2*시뮬레이션!F2384*시뮬레이션!D2384</f>
        <v>84879599.734503269</v>
      </c>
    </row>
    <row r="2385" spans="2:12" x14ac:dyDescent="0.3">
      <c r="B2385" s="1">
        <v>43657</v>
      </c>
      <c r="C2385" s="46">
        <f>VLOOKUP(시뮬레이션!B2385,시뮬레이션!$K:$Q,6,0)</f>
        <v>322.90950354873075</v>
      </c>
      <c r="D2385" s="46">
        <f>VLOOKUP(시뮬레이션!B2385,시뮬레이션!$K:$Q,7,0)</f>
        <v>79.903562502755094</v>
      </c>
      <c r="F2385" s="5">
        <f t="shared" si="118"/>
        <v>43657</v>
      </c>
      <c r="G2385" s="7">
        <f>C2385*시뮬레이션!D2385*시뮬레이션!F2385</f>
        <v>76036957.122480631</v>
      </c>
      <c r="H2385" s="2">
        <f>D2385*시뮬레이션!E2385*시뮬레이션!D2385</f>
        <v>8327525.9921486657</v>
      </c>
      <c r="J2385" s="5">
        <f t="shared" si="119"/>
        <v>43657</v>
      </c>
      <c r="K2385" s="2">
        <f t="shared" si="120"/>
        <v>84364483.114629298</v>
      </c>
      <c r="L2385" s="2">
        <f>$C$2*시뮬레이션!F2385*시뮬레이션!D2385</f>
        <v>84533656.311985731</v>
      </c>
    </row>
    <row r="2386" spans="2:12" x14ac:dyDescent="0.3">
      <c r="B2386" s="1">
        <v>43658</v>
      </c>
      <c r="C2386" s="46">
        <f>VLOOKUP(시뮬레이션!B2386,시뮬레이션!$K:$Q,6,0)</f>
        <v>322.90950354873075</v>
      </c>
      <c r="D2386" s="46">
        <f>VLOOKUP(시뮬레이션!B2386,시뮬레이션!$K:$Q,7,0)</f>
        <v>79.903562502755094</v>
      </c>
      <c r="F2386" s="5">
        <f t="shared" si="118"/>
        <v>43658</v>
      </c>
      <c r="G2386" s="7">
        <f>C2386*시뮬레이션!D2386*시뮬레이션!F2386</f>
        <v>77779623.667945057</v>
      </c>
      <c r="H2386" s="2">
        <f>D2386*시뮬레이션!E2386*시뮬레이션!D2386</f>
        <v>8536615.8240659405</v>
      </c>
      <c r="J2386" s="5">
        <f t="shared" si="119"/>
        <v>43658</v>
      </c>
      <c r="K2386" s="2">
        <f t="shared" si="120"/>
        <v>86316239.492010996</v>
      </c>
      <c r="L2386" s="2">
        <f>$C$2*시뮬레이션!F2386*시뮬레이션!D2386</f>
        <v>86471055.971251294</v>
      </c>
    </row>
    <row r="2387" spans="2:12" x14ac:dyDescent="0.3">
      <c r="B2387" s="1">
        <v>43659</v>
      </c>
      <c r="C2387" s="46">
        <f>VLOOKUP(시뮬레이션!B2387,시뮬레이션!$K:$Q,6,0)</f>
        <v>322.90950354873075</v>
      </c>
      <c r="D2387" s="46">
        <f>VLOOKUP(시뮬레이션!B2387,시뮬레이션!$K:$Q,7,0)</f>
        <v>79.903562502755094</v>
      </c>
      <c r="F2387" s="5">
        <f t="shared" si="118"/>
        <v>43659</v>
      </c>
      <c r="G2387" s="7">
        <f>C2387*시뮬레이션!D2387*시뮬레이션!F2387</f>
        <v>77779623.667945057</v>
      </c>
      <c r="H2387" s="2">
        <f>D2387*시뮬레이션!E2387*시뮬레이션!D2387</f>
        <v>8536615.8240659405</v>
      </c>
      <c r="J2387" s="5">
        <f t="shared" si="119"/>
        <v>43659</v>
      </c>
      <c r="K2387" s="2">
        <f t="shared" si="120"/>
        <v>86316239.492010996</v>
      </c>
      <c r="L2387" s="2">
        <f>$C$2*시뮬레이션!F2387*시뮬레이션!D2387</f>
        <v>86471055.971251294</v>
      </c>
    </row>
    <row r="2388" spans="2:12" x14ac:dyDescent="0.3">
      <c r="B2388" s="1">
        <v>43660</v>
      </c>
      <c r="C2388" s="46">
        <f>VLOOKUP(시뮬레이션!B2388,시뮬레이션!$K:$Q,6,0)</f>
        <v>322.90950354873075</v>
      </c>
      <c r="D2388" s="46">
        <f>VLOOKUP(시뮬레이션!B2388,시뮬레이션!$K:$Q,7,0)</f>
        <v>79.903562502755094</v>
      </c>
      <c r="F2388" s="5">
        <f t="shared" si="118"/>
        <v>43660</v>
      </c>
      <c r="G2388" s="7">
        <f>C2388*시뮬레이션!D2388*시뮬레이션!F2388</f>
        <v>77779623.667945057</v>
      </c>
      <c r="H2388" s="2">
        <f>D2388*시뮬레이션!E2388*시뮬레이션!D2388</f>
        <v>8536615.8240659405</v>
      </c>
      <c r="J2388" s="5">
        <f t="shared" si="119"/>
        <v>43660</v>
      </c>
      <c r="K2388" s="2">
        <f t="shared" si="120"/>
        <v>86316239.492010996</v>
      </c>
      <c r="L2388" s="2">
        <f>$C$2*시뮬레이션!F2388*시뮬레이션!D2388</f>
        <v>86471055.971251294</v>
      </c>
    </row>
    <row r="2389" spans="2:12" x14ac:dyDescent="0.3">
      <c r="B2389" s="1">
        <v>43661</v>
      </c>
      <c r="C2389" s="46">
        <f>VLOOKUP(시뮬레이션!B2389,시뮬레이션!$K:$Q,6,0)</f>
        <v>322.90950354873075</v>
      </c>
      <c r="D2389" s="46">
        <f>VLOOKUP(시뮬레이션!B2389,시뮬레이션!$K:$Q,7,0)</f>
        <v>79.903562502755094</v>
      </c>
      <c r="F2389" s="5">
        <f t="shared" si="118"/>
        <v>43661</v>
      </c>
      <c r="G2389" s="7">
        <f>C2389*시뮬레이션!D2389*시뮬레이션!F2389</f>
        <v>78484359.289967239</v>
      </c>
      <c r="H2389" s="2">
        <f>D2389*시뮬레이션!E2389*시뮬레이션!D2389</f>
        <v>8598367.9623264242</v>
      </c>
      <c r="J2389" s="5">
        <f t="shared" si="119"/>
        <v>43661</v>
      </c>
      <c r="K2389" s="2">
        <f t="shared" si="120"/>
        <v>87082727.252293661</v>
      </c>
      <c r="L2389" s="2">
        <f>$C$2*시뮬레이션!F2389*시뮬레이션!D2389</f>
        <v>87254541.806525782</v>
      </c>
    </row>
    <row r="2390" spans="2:12" x14ac:dyDescent="0.3">
      <c r="B2390" s="1">
        <v>43662</v>
      </c>
      <c r="C2390" s="46">
        <f>VLOOKUP(시뮬레이션!B2390,시뮬레이션!$K:$Q,6,0)</f>
        <v>322.90950354873075</v>
      </c>
      <c r="D2390" s="46">
        <f>VLOOKUP(시뮬레이션!B2390,시뮬레이션!$K:$Q,7,0)</f>
        <v>79.903562502755094</v>
      </c>
      <c r="F2390" s="5">
        <f t="shared" si="118"/>
        <v>43662</v>
      </c>
      <c r="G2390" s="7">
        <f>C2390*시뮬레이션!D2390*시뮬레이션!F2390</f>
        <v>77541748.184332326</v>
      </c>
      <c r="H2390" s="2">
        <f>D2390*시뮬레이션!E2390*시뮬레이션!D2390</f>
        <v>8490195.5534122344</v>
      </c>
      <c r="J2390" s="5">
        <f t="shared" si="119"/>
        <v>43662</v>
      </c>
      <c r="K2390" s="2">
        <f t="shared" si="120"/>
        <v>86031943.737744555</v>
      </c>
      <c r="L2390" s="2">
        <f>$C$2*시뮬레이션!F2390*시뮬레이션!D2390</f>
        <v>86206599.249970689</v>
      </c>
    </row>
    <row r="2391" spans="2:12" x14ac:dyDescent="0.3">
      <c r="B2391" s="1">
        <v>43663</v>
      </c>
      <c r="C2391" s="46">
        <f>VLOOKUP(시뮬레이션!B2391,시뮬레이션!$K:$Q,6,0)</f>
        <v>322.90950354873075</v>
      </c>
      <c r="D2391" s="46">
        <f>VLOOKUP(시뮬레이션!B2391,시뮬레이션!$K:$Q,7,0)</f>
        <v>79.903562502755094</v>
      </c>
      <c r="F2391" s="5">
        <f t="shared" si="118"/>
        <v>43663</v>
      </c>
      <c r="G2391" s="7">
        <f>C2391*시뮬레이션!D2391*시뮬레이션!F2391</f>
        <v>78008162.707626924</v>
      </c>
      <c r="H2391" s="2">
        <f>D2391*시뮬레이션!E2391*시뮬레이션!D2391</f>
        <v>8582219.3037739322</v>
      </c>
      <c r="J2391" s="5">
        <f t="shared" si="119"/>
        <v>43663</v>
      </c>
      <c r="K2391" s="2">
        <f t="shared" si="120"/>
        <v>86590382.011400849</v>
      </c>
      <c r="L2391" s="2">
        <f>$C$2*시뮬레이션!F2391*시뮬레이션!D2391</f>
        <v>86725132.953885138</v>
      </c>
    </row>
    <row r="2392" spans="2:12" x14ac:dyDescent="0.3">
      <c r="B2392" s="1">
        <v>43664</v>
      </c>
      <c r="C2392" s="46">
        <f>VLOOKUP(시뮬레이션!B2392,시뮬레이션!$K:$Q,6,0)</f>
        <v>322.90950354873075</v>
      </c>
      <c r="D2392" s="46">
        <f>VLOOKUP(시뮬레이션!B2392,시뮬레이션!$K:$Q,7,0)</f>
        <v>79.903562502755094</v>
      </c>
      <c r="F2392" s="5">
        <f t="shared" si="118"/>
        <v>43664</v>
      </c>
      <c r="G2392" s="7">
        <f>C2392*시뮬레이션!D2392*시뮬레이션!F2392</f>
        <v>78973024.699877605</v>
      </c>
      <c r="H2392" s="2">
        <f>D2392*시뮬레이션!E2392*시뮬레이션!D2392</f>
        <v>8699007.7058424372</v>
      </c>
      <c r="J2392" s="5">
        <f t="shared" si="119"/>
        <v>43664</v>
      </c>
      <c r="K2392" s="2">
        <f t="shared" si="120"/>
        <v>87672032.40572004</v>
      </c>
      <c r="L2392" s="2">
        <f>$C$2*시뮬레이션!F2392*시뮬레이션!D2392</f>
        <v>87797812.807578325</v>
      </c>
    </row>
    <row r="2393" spans="2:12" x14ac:dyDescent="0.3">
      <c r="B2393" s="1">
        <v>43665</v>
      </c>
      <c r="C2393" s="46">
        <f>VLOOKUP(시뮬레이션!B2393,시뮬레이션!$K:$Q,6,0)</f>
        <v>322.90950354873075</v>
      </c>
      <c r="D2393" s="46">
        <f>VLOOKUP(시뮬레이션!B2393,시뮬레이션!$K:$Q,7,0)</f>
        <v>79.903562502755094</v>
      </c>
      <c r="F2393" s="5">
        <f t="shared" si="118"/>
        <v>43665</v>
      </c>
      <c r="G2393" s="7">
        <f>C2393*시뮬레이션!D2393*시뮬레이션!F2393</f>
        <v>78593918.609607294</v>
      </c>
      <c r="H2393" s="2">
        <f>D2393*시뮬레이션!E2393*시뮬레이션!D2393</f>
        <v>8650095.2297153994</v>
      </c>
      <c r="J2393" s="5">
        <f t="shared" si="119"/>
        <v>43665</v>
      </c>
      <c r="K2393" s="2">
        <f t="shared" si="120"/>
        <v>87244013.839322686</v>
      </c>
      <c r="L2393" s="2">
        <f>$C$2*시뮬레이션!F2393*시뮬레이션!D2393</f>
        <v>87376343.759453863</v>
      </c>
    </row>
    <row r="2394" spans="2:12" x14ac:dyDescent="0.3">
      <c r="B2394" s="1">
        <v>43666</v>
      </c>
      <c r="C2394" s="46">
        <f>VLOOKUP(시뮬레이션!B2394,시뮬레이션!$K:$Q,6,0)</f>
        <v>322.90950354873075</v>
      </c>
      <c r="D2394" s="46">
        <f>VLOOKUP(시뮬레이션!B2394,시뮬레이션!$K:$Q,7,0)</f>
        <v>79.903562502755094</v>
      </c>
      <c r="F2394" s="5">
        <f t="shared" si="118"/>
        <v>43666</v>
      </c>
      <c r="G2394" s="7">
        <f>C2394*시뮬레이션!D2394*시뮬레이션!F2394</f>
        <v>78593918.609607294</v>
      </c>
      <c r="H2394" s="2">
        <f>D2394*시뮬레이션!E2394*시뮬레이션!D2394</f>
        <v>8650095.2297153994</v>
      </c>
      <c r="J2394" s="5">
        <f t="shared" si="119"/>
        <v>43666</v>
      </c>
      <c r="K2394" s="2">
        <f t="shared" si="120"/>
        <v>87244013.839322686</v>
      </c>
      <c r="L2394" s="2">
        <f>$C$2*시뮬레이션!F2394*시뮬레이션!D2394</f>
        <v>87376343.759453863</v>
      </c>
    </row>
    <row r="2395" spans="2:12" x14ac:dyDescent="0.3">
      <c r="B2395" s="1">
        <v>43667</v>
      </c>
      <c r="C2395" s="46">
        <f>VLOOKUP(시뮬레이션!B2395,시뮬레이션!$K:$Q,6,0)</f>
        <v>322.90950354873075</v>
      </c>
      <c r="D2395" s="46">
        <f>VLOOKUP(시뮬레이션!B2395,시뮬레이션!$K:$Q,7,0)</f>
        <v>79.903562502755094</v>
      </c>
      <c r="F2395" s="5">
        <f t="shared" si="118"/>
        <v>43667</v>
      </c>
      <c r="G2395" s="7">
        <f>C2395*시뮬레이션!D2395*시뮬레이션!F2395</f>
        <v>78593918.609607294</v>
      </c>
      <c r="H2395" s="2">
        <f>D2395*시뮬레이션!E2395*시뮬레이션!D2395</f>
        <v>8650095.2297153994</v>
      </c>
      <c r="J2395" s="5">
        <f t="shared" si="119"/>
        <v>43667</v>
      </c>
      <c r="K2395" s="2">
        <f t="shared" si="120"/>
        <v>87244013.839322686</v>
      </c>
      <c r="L2395" s="2">
        <f>$C$2*시뮬레이션!F2395*시뮬레이션!D2395</f>
        <v>87376343.759453863</v>
      </c>
    </row>
    <row r="2396" spans="2:12" x14ac:dyDescent="0.3">
      <c r="B2396" s="1">
        <v>43668</v>
      </c>
      <c r="C2396" s="46">
        <f>VLOOKUP(시뮬레이션!B2396,시뮬레이션!$K:$Q,6,0)</f>
        <v>322.90950354873075</v>
      </c>
      <c r="D2396" s="46">
        <f>VLOOKUP(시뮬레이션!B2396,시뮬레이션!$K:$Q,7,0)</f>
        <v>79.903562502755094</v>
      </c>
      <c r="F2396" s="5">
        <f t="shared" si="118"/>
        <v>43668</v>
      </c>
      <c r="G2396" s="7">
        <f>C2396*시뮬레이션!D2396*시뮬레이션!F2396</f>
        <v>80361687.332603812</v>
      </c>
      <c r="H2396" s="2">
        <f>D2396*시뮬레이션!E2396*시뮬레이션!D2396</f>
        <v>8858077.7671775054</v>
      </c>
      <c r="J2396" s="5">
        <f t="shared" si="119"/>
        <v>43668</v>
      </c>
      <c r="K2396" s="2">
        <f t="shared" si="120"/>
        <v>89219765.099781319</v>
      </c>
      <c r="L2396" s="2">
        <f>$C$2*시뮬레이션!F2396*시뮬레이션!D2396</f>
        <v>89341650.62238045</v>
      </c>
    </row>
    <row r="2397" spans="2:12" x14ac:dyDescent="0.3">
      <c r="B2397" s="1">
        <v>43669</v>
      </c>
      <c r="C2397" s="46">
        <f>VLOOKUP(시뮬레이션!B2397,시뮬레이션!$K:$Q,6,0)</f>
        <v>322.90950354873075</v>
      </c>
      <c r="D2397" s="46">
        <f>VLOOKUP(시뮬레이션!B2397,시뮬레이션!$K:$Q,7,0)</f>
        <v>79.903562502755094</v>
      </c>
      <c r="F2397" s="5">
        <f t="shared" si="118"/>
        <v>43669</v>
      </c>
      <c r="G2397" s="7">
        <f>C2397*시뮬레이션!D2397*시뮬레이션!F2397</f>
        <v>81437741.274944514</v>
      </c>
      <c r="H2397" s="2">
        <f>D2397*시뮬레이션!E2397*시뮬레이션!D2397</f>
        <v>8946613.3559837919</v>
      </c>
      <c r="J2397" s="5">
        <f t="shared" si="119"/>
        <v>43669</v>
      </c>
      <c r="K2397" s="2">
        <f t="shared" si="120"/>
        <v>90384354.630928308</v>
      </c>
      <c r="L2397" s="2">
        <f>$C$2*시뮬레이션!F2397*시뮬레이션!D2397</f>
        <v>90537947.496655181</v>
      </c>
    </row>
    <row r="2398" spans="2:12" x14ac:dyDescent="0.3">
      <c r="B2398" s="1">
        <v>43670</v>
      </c>
      <c r="C2398" s="46">
        <f>VLOOKUP(시뮬레이션!B2398,시뮬레이션!$K:$Q,6,0)</f>
        <v>322.90950354873075</v>
      </c>
      <c r="D2398" s="46">
        <f>VLOOKUP(시뮬레이션!B2398,시뮬레이션!$K:$Q,7,0)</f>
        <v>79.903562502755094</v>
      </c>
      <c r="F2398" s="5">
        <f t="shared" si="118"/>
        <v>43670</v>
      </c>
      <c r="G2398" s="7">
        <f>C2398*시뮬레이션!D2398*시뮬레이션!F2398</f>
        <v>83841675.625429928</v>
      </c>
      <c r="H2398" s="2">
        <f>D2398*시뮬레이션!E2398*시뮬레이션!D2398</f>
        <v>9151350.2906406019</v>
      </c>
      <c r="J2398" s="5">
        <f t="shared" si="119"/>
        <v>43670</v>
      </c>
      <c r="K2398" s="2">
        <f t="shared" si="120"/>
        <v>92993025.916070536</v>
      </c>
      <c r="L2398" s="2">
        <f>$C$2*시뮬레이션!F2398*시뮬레이션!D2398</f>
        <v>93210507.891900524</v>
      </c>
    </row>
    <row r="2399" spans="2:12" x14ac:dyDescent="0.3">
      <c r="B2399" s="1">
        <v>43671</v>
      </c>
      <c r="C2399" s="46">
        <f>VLOOKUP(시뮬레이션!B2399,시뮬레이션!$K:$Q,6,0)</f>
        <v>322.90950354873075</v>
      </c>
      <c r="D2399" s="46">
        <f>VLOOKUP(시뮬레이션!B2399,시뮬레이션!$K:$Q,7,0)</f>
        <v>79.903562502755094</v>
      </c>
      <c r="F2399" s="5">
        <f t="shared" si="118"/>
        <v>43671</v>
      </c>
      <c r="G2399" s="7">
        <f>C2399*시뮬레이션!D2399*시뮬레이션!F2399</f>
        <v>82682805.567078337</v>
      </c>
      <c r="H2399" s="2">
        <f>D2399*시뮬레이션!E2399*시뮬레이션!D2399</f>
        <v>9053600.4394952115</v>
      </c>
      <c r="J2399" s="5">
        <f t="shared" si="119"/>
        <v>43671</v>
      </c>
      <c r="K2399" s="2">
        <f t="shared" si="120"/>
        <v>91736406.006573543</v>
      </c>
      <c r="L2399" s="2">
        <f>$C$2*시뮬레이션!F2399*시뮬레이션!D2399</f>
        <v>91922140.669825315</v>
      </c>
    </row>
    <row r="2400" spans="2:12" x14ac:dyDescent="0.3">
      <c r="B2400" s="1">
        <v>43672</v>
      </c>
      <c r="C2400" s="46">
        <f>VLOOKUP(시뮬레이션!B2400,시뮬레이션!$K:$Q,6,0)</f>
        <v>322.90950354873075</v>
      </c>
      <c r="D2400" s="46">
        <f>VLOOKUP(시뮬레이션!B2400,시뮬레이션!$K:$Q,7,0)</f>
        <v>79.903562502755094</v>
      </c>
      <c r="F2400" s="5">
        <f t="shared" si="118"/>
        <v>43672</v>
      </c>
      <c r="G2400" s="7">
        <f>C2400*시뮬레이션!D2400*시뮬레이션!F2400</f>
        <v>82908290.528675631</v>
      </c>
      <c r="H2400" s="2">
        <f>D2400*시뮬레이션!E2400*시뮬레이션!D2400</f>
        <v>9095045.8617859352</v>
      </c>
      <c r="J2400" s="5">
        <f t="shared" si="119"/>
        <v>43672</v>
      </c>
      <c r="K2400" s="2">
        <f t="shared" si="120"/>
        <v>92003336.390461564</v>
      </c>
      <c r="L2400" s="2">
        <f>$C$2*시뮬레이션!F2400*시뮬레이션!D2400</f>
        <v>92172822.298450768</v>
      </c>
    </row>
    <row r="2401" spans="2:12" x14ac:dyDescent="0.3">
      <c r="B2401" s="1">
        <v>43673</v>
      </c>
      <c r="C2401" s="46">
        <f>VLOOKUP(시뮬레이션!B2401,시뮬레이션!$K:$Q,6,0)</f>
        <v>322.90950354873075</v>
      </c>
      <c r="D2401" s="46">
        <f>VLOOKUP(시뮬레이션!B2401,시뮬레이션!$K:$Q,7,0)</f>
        <v>79.903562502755094</v>
      </c>
      <c r="F2401" s="5">
        <f t="shared" si="118"/>
        <v>43673</v>
      </c>
      <c r="G2401" s="7">
        <f>C2401*시뮬레이션!D2401*시뮬레이션!F2401</f>
        <v>82908290.528675631</v>
      </c>
      <c r="H2401" s="2">
        <f>D2401*시뮬레이션!E2401*시뮬레이션!D2401</f>
        <v>9095045.8617859352</v>
      </c>
      <c r="J2401" s="5">
        <f t="shared" si="119"/>
        <v>43673</v>
      </c>
      <c r="K2401" s="2">
        <f t="shared" si="120"/>
        <v>92003336.390461564</v>
      </c>
      <c r="L2401" s="2">
        <f>$C$2*시뮬레이션!F2401*시뮬레이션!D2401</f>
        <v>92172822.298450768</v>
      </c>
    </row>
    <row r="2402" spans="2:12" x14ac:dyDescent="0.3">
      <c r="B2402" s="1">
        <v>43674</v>
      </c>
      <c r="C2402" s="46">
        <f>VLOOKUP(시뮬레이션!B2402,시뮬레이션!$K:$Q,6,0)</f>
        <v>322.90950354873075</v>
      </c>
      <c r="D2402" s="46">
        <f>VLOOKUP(시뮬레이션!B2402,시뮬레이션!$K:$Q,7,0)</f>
        <v>79.903562502755094</v>
      </c>
      <c r="F2402" s="5">
        <f t="shared" ref="F2402:F2465" si="121">B2402</f>
        <v>43674</v>
      </c>
      <c r="G2402" s="7">
        <f>C2402*시뮬레이션!D2402*시뮬레이션!F2402</f>
        <v>82908290.528675631</v>
      </c>
      <c r="H2402" s="2">
        <f>D2402*시뮬레이션!E2402*시뮬레이션!D2402</f>
        <v>9095045.8617859352</v>
      </c>
      <c r="J2402" s="5">
        <f t="shared" ref="J2402:J2465" si="122">B2402</f>
        <v>43674</v>
      </c>
      <c r="K2402" s="2">
        <f t="shared" ref="K2402:K2465" si="123">SUM(G2402:H2402)</f>
        <v>92003336.390461564</v>
      </c>
      <c r="L2402" s="2">
        <f>$C$2*시뮬레이션!F2402*시뮬레이션!D2402</f>
        <v>92172822.298450768</v>
      </c>
    </row>
    <row r="2403" spans="2:12" x14ac:dyDescent="0.3">
      <c r="B2403" s="1">
        <v>43675</v>
      </c>
      <c r="C2403" s="46">
        <f>VLOOKUP(시뮬레이션!B2403,시뮬레이션!$K:$Q,6,0)</f>
        <v>322.90950354873075</v>
      </c>
      <c r="D2403" s="46">
        <f>VLOOKUP(시뮬레이션!B2403,시뮬레이션!$K:$Q,7,0)</f>
        <v>79.903562502755094</v>
      </c>
      <c r="F2403" s="5">
        <f t="shared" si="121"/>
        <v>43675</v>
      </c>
      <c r="G2403" s="7">
        <f>C2403*시뮬레이션!D2403*시뮬레이션!F2403</f>
        <v>83032327.495907277</v>
      </c>
      <c r="H2403" s="2">
        <f>D2403*시뮬레이션!E2403*시뮬레이션!D2403</f>
        <v>9107580.0552217662</v>
      </c>
      <c r="J2403" s="5">
        <f t="shared" si="122"/>
        <v>43675</v>
      </c>
      <c r="K2403" s="2">
        <f t="shared" si="123"/>
        <v>92139907.551129043</v>
      </c>
      <c r="L2403" s="2">
        <f>$C$2*시뮬레이션!F2403*시뮬레이션!D2403</f>
        <v>92310719.694069207</v>
      </c>
    </row>
    <row r="2404" spans="2:12" x14ac:dyDescent="0.3">
      <c r="B2404" s="1">
        <v>43676</v>
      </c>
      <c r="C2404" s="46">
        <f>VLOOKUP(시뮬레이션!B2404,시뮬레이션!$K:$Q,6,0)</f>
        <v>322.90950354873075</v>
      </c>
      <c r="D2404" s="46">
        <f>VLOOKUP(시뮬레이션!B2404,시뮬레이션!$K:$Q,7,0)</f>
        <v>79.903562502755094</v>
      </c>
      <c r="F2404" s="5">
        <f t="shared" si="121"/>
        <v>43676</v>
      </c>
      <c r="G2404" s="7">
        <f>C2404*시뮬레이션!D2404*시뮬레이션!F2404</f>
        <v>82729564.316284969</v>
      </c>
      <c r="H2404" s="2">
        <f>D2404*시뮬레이션!E2404*시뮬레이션!D2404</f>
        <v>9043139.8965715915</v>
      </c>
      <c r="J2404" s="5">
        <f t="shared" si="122"/>
        <v>43676</v>
      </c>
      <c r="K2404" s="2">
        <f t="shared" si="123"/>
        <v>91772704.212856561</v>
      </c>
      <c r="L2404" s="2">
        <f>$C$2*시뮬레이션!F2404*시뮬레이션!D2404</f>
        <v>91974124.444355443</v>
      </c>
    </row>
    <row r="2405" spans="2:12" x14ac:dyDescent="0.3">
      <c r="B2405" s="1">
        <v>43677</v>
      </c>
      <c r="C2405" s="46">
        <f>VLOOKUP(시뮬레이션!B2405,시뮬레이션!$K:$Q,6,0)</f>
        <v>322.90950354873075</v>
      </c>
      <c r="D2405" s="46">
        <f>VLOOKUP(시뮬레이션!B2405,시뮬레이션!$K:$Q,7,0)</f>
        <v>79.903562502755094</v>
      </c>
      <c r="F2405" s="5">
        <f t="shared" si="121"/>
        <v>43677</v>
      </c>
      <c r="G2405" s="7">
        <f>C2405*시뮬레이션!D2405*시뮬레이션!F2405</f>
        <v>80063350.919365659</v>
      </c>
      <c r="H2405" s="2">
        <f>D2405*시뮬레이션!E2405*시뮬레이션!D2405</f>
        <v>8758385.1860088799</v>
      </c>
      <c r="J2405" s="5">
        <f t="shared" si="122"/>
        <v>43677</v>
      </c>
      <c r="K2405" s="2">
        <f t="shared" si="123"/>
        <v>88821736.105374545</v>
      </c>
      <c r="L2405" s="2">
        <f>$C$2*시뮬레이션!F2405*시뮬레이션!D2405</f>
        <v>89009976.805115491</v>
      </c>
    </row>
    <row r="2406" spans="2:12" x14ac:dyDescent="0.3">
      <c r="B2406" s="1">
        <v>43678</v>
      </c>
      <c r="C2406" s="46">
        <f>VLOOKUP(시뮬레이션!B2406,시뮬레이션!$K:$Q,6,0)</f>
        <v>322.90950354873075</v>
      </c>
      <c r="D2406" s="46">
        <f>VLOOKUP(시뮬레이션!B2406,시뮬레이션!$K:$Q,7,0)</f>
        <v>79.903562502755094</v>
      </c>
      <c r="F2406" s="5">
        <f t="shared" si="121"/>
        <v>43678</v>
      </c>
      <c r="G2406" s="7">
        <f>C2406*시뮬레이션!D2406*시뮬레이션!F2406</f>
        <v>78846657.94057785</v>
      </c>
      <c r="H2406" s="2">
        <f>D2406*시뮬레이션!E2406*시뮬레이션!D2406</f>
        <v>8650630.1695838328</v>
      </c>
      <c r="J2406" s="5">
        <f t="shared" si="122"/>
        <v>43678</v>
      </c>
      <c r="K2406" s="2">
        <f t="shared" si="123"/>
        <v>87497288.110161677</v>
      </c>
      <c r="L2406" s="2">
        <f>$C$2*시뮬레이션!F2406*시뮬레이션!D2406</f>
        <v>87657325.278827026</v>
      </c>
    </row>
    <row r="2407" spans="2:12" x14ac:dyDescent="0.3">
      <c r="B2407" s="1">
        <v>43679</v>
      </c>
      <c r="C2407" s="46">
        <f>VLOOKUP(시뮬레이션!B2407,시뮬레이션!$K:$Q,6,0)</f>
        <v>322.90950354873075</v>
      </c>
      <c r="D2407" s="46">
        <f>VLOOKUP(시뮬레이션!B2407,시뮬레이션!$K:$Q,7,0)</f>
        <v>79.903562502755094</v>
      </c>
      <c r="F2407" s="5">
        <f t="shared" si="121"/>
        <v>43679</v>
      </c>
      <c r="G2407" s="7">
        <f>C2407*시뮬레이션!D2407*시뮬레이션!F2407</f>
        <v>78294878.899470389</v>
      </c>
      <c r="H2407" s="2">
        <f>D2407*시뮬레이션!E2407*시뮬레이션!D2407</f>
        <v>8590754.2639788277</v>
      </c>
      <c r="J2407" s="5">
        <f t="shared" si="122"/>
        <v>43679</v>
      </c>
      <c r="K2407" s="2">
        <f t="shared" si="123"/>
        <v>86885633.163449213</v>
      </c>
      <c r="L2407" s="2">
        <f>$C$2*시뮬레이션!F2407*시뮬레이션!D2407</f>
        <v>87043888.055846095</v>
      </c>
    </row>
    <row r="2408" spans="2:12" x14ac:dyDescent="0.3">
      <c r="B2408" s="1">
        <v>43680</v>
      </c>
      <c r="C2408" s="46">
        <f>VLOOKUP(시뮬레이션!B2408,시뮬레이션!$K:$Q,6,0)</f>
        <v>322.90950354873075</v>
      </c>
      <c r="D2408" s="46">
        <f>VLOOKUP(시뮬레이션!B2408,시뮬레이션!$K:$Q,7,0)</f>
        <v>79.903562502755094</v>
      </c>
      <c r="F2408" s="5">
        <f t="shared" si="121"/>
        <v>43680</v>
      </c>
      <c r="G2408" s="7">
        <f>C2408*시뮬레이션!D2408*시뮬레이션!F2408</f>
        <v>78294878.899470389</v>
      </c>
      <c r="H2408" s="2">
        <f>D2408*시뮬레이션!E2408*시뮬레이션!D2408</f>
        <v>8590754.2639788277</v>
      </c>
      <c r="J2408" s="5">
        <f t="shared" si="122"/>
        <v>43680</v>
      </c>
      <c r="K2408" s="2">
        <f t="shared" si="123"/>
        <v>86885633.163449213</v>
      </c>
      <c r="L2408" s="2">
        <f>$C$2*시뮬레이션!F2408*시뮬레이션!D2408</f>
        <v>87043888.055846095</v>
      </c>
    </row>
    <row r="2409" spans="2:12" x14ac:dyDescent="0.3">
      <c r="B2409" s="1">
        <v>43681</v>
      </c>
      <c r="C2409" s="46">
        <f>VLOOKUP(시뮬레이션!B2409,시뮬레이션!$K:$Q,6,0)</f>
        <v>322.90950354873075</v>
      </c>
      <c r="D2409" s="46">
        <f>VLOOKUP(시뮬레이션!B2409,시뮬레이션!$K:$Q,7,0)</f>
        <v>79.903562502755094</v>
      </c>
      <c r="F2409" s="5">
        <f t="shared" si="121"/>
        <v>43681</v>
      </c>
      <c r="G2409" s="7">
        <f>C2409*시뮬레이션!D2409*시뮬레이션!F2409</f>
        <v>78294878.899470389</v>
      </c>
      <c r="H2409" s="2">
        <f>D2409*시뮬레이션!E2409*시뮬레이션!D2409</f>
        <v>8590754.2639788277</v>
      </c>
      <c r="J2409" s="5">
        <f t="shared" si="122"/>
        <v>43681</v>
      </c>
      <c r="K2409" s="2">
        <f t="shared" si="123"/>
        <v>86885633.163449213</v>
      </c>
      <c r="L2409" s="2">
        <f>$C$2*시뮬레이션!F2409*시뮬레이션!D2409</f>
        <v>87043888.055846095</v>
      </c>
    </row>
    <row r="2410" spans="2:12" x14ac:dyDescent="0.3">
      <c r="B2410" s="1">
        <v>43682</v>
      </c>
      <c r="C2410" s="46">
        <f>VLOOKUP(시뮬레이션!B2410,시뮬레이션!$K:$Q,6,0)</f>
        <v>322.90950354873075</v>
      </c>
      <c r="D2410" s="46">
        <f>VLOOKUP(시뮬레이션!B2410,시뮬레이션!$K:$Q,7,0)</f>
        <v>79.903562502755094</v>
      </c>
      <c r="F2410" s="5">
        <f t="shared" si="121"/>
        <v>43682</v>
      </c>
      <c r="G2410" s="7">
        <f>C2410*시뮬레이션!D2410*시뮬레이션!F2410</f>
        <v>75980401.621845841</v>
      </c>
      <c r="H2410" s="2">
        <f>D2410*시뮬레이션!E2410*시뮬레이션!D2410</f>
        <v>8359734.4001851082</v>
      </c>
      <c r="J2410" s="5">
        <f t="shared" si="122"/>
        <v>43682</v>
      </c>
      <c r="K2410" s="2">
        <f t="shared" si="123"/>
        <v>84340136.02203095</v>
      </c>
      <c r="L2410" s="2">
        <f>$C$2*시뮬레이션!F2410*시뮬레이션!D2410</f>
        <v>84470781.054556474</v>
      </c>
    </row>
    <row r="2411" spans="2:12" x14ac:dyDescent="0.3">
      <c r="B2411" s="1">
        <v>43683</v>
      </c>
      <c r="C2411" s="46">
        <f>VLOOKUP(시뮬레이션!B2411,시뮬레이션!$K:$Q,6,0)</f>
        <v>322.90950354873075</v>
      </c>
      <c r="D2411" s="46">
        <f>VLOOKUP(시뮬레이션!B2411,시뮬레이션!$K:$Q,7,0)</f>
        <v>79.903562502755094</v>
      </c>
      <c r="F2411" s="5">
        <f t="shared" si="121"/>
        <v>43683</v>
      </c>
      <c r="G2411" s="7">
        <f>C2411*시뮬레이션!D2411*시뮬레이션!F2411</f>
        <v>76968429.949154884</v>
      </c>
      <c r="H2411" s="2">
        <f>D2411*시뮬레이션!E2411*시뮬레이션!D2411</f>
        <v>8414938.1267533675</v>
      </c>
      <c r="J2411" s="5">
        <f t="shared" si="122"/>
        <v>43683</v>
      </c>
      <c r="K2411" s="2">
        <f t="shared" si="123"/>
        <v>85383368.075908244</v>
      </c>
      <c r="L2411" s="2">
        <f>$C$2*시뮬레이션!F2411*시뮬레이션!D2411</f>
        <v>85569215.950007528</v>
      </c>
    </row>
    <row r="2412" spans="2:12" x14ac:dyDescent="0.3">
      <c r="B2412" s="1">
        <v>43684</v>
      </c>
      <c r="C2412" s="46">
        <f>VLOOKUP(시뮬레이션!B2412,시뮬레이션!$K:$Q,6,0)</f>
        <v>322.90950354873075</v>
      </c>
      <c r="D2412" s="46">
        <f>VLOOKUP(시뮬레이션!B2412,시뮬레이션!$K:$Q,7,0)</f>
        <v>79.903562502755094</v>
      </c>
      <c r="F2412" s="5">
        <f t="shared" si="121"/>
        <v>43684</v>
      </c>
      <c r="G2412" s="7">
        <f>C2412*시뮬레이션!D2412*시뮬레이션!F2412</f>
        <v>77429531.158023328</v>
      </c>
      <c r="H2412" s="2">
        <f>D2412*시뮬레이션!E2412*시뮬레이션!D2412</f>
        <v>8487355.7814251315</v>
      </c>
      <c r="J2412" s="5">
        <f t="shared" si="122"/>
        <v>43684</v>
      </c>
      <c r="K2412" s="2">
        <f t="shared" si="123"/>
        <v>85916886.939448461</v>
      </c>
      <c r="L2412" s="2">
        <f>$C$2*시뮬레이션!F2412*시뮬레이션!D2412</f>
        <v>86081842.606709987</v>
      </c>
    </row>
    <row r="2413" spans="2:12" x14ac:dyDescent="0.3">
      <c r="B2413" s="1">
        <v>43685</v>
      </c>
      <c r="C2413" s="46">
        <f>VLOOKUP(시뮬레이션!B2413,시뮬레이션!$K:$Q,6,0)</f>
        <v>322.90950354873075</v>
      </c>
      <c r="D2413" s="46">
        <f>VLOOKUP(시뮬레이션!B2413,시뮬레이션!$K:$Q,7,0)</f>
        <v>79.903562502755094</v>
      </c>
      <c r="F2413" s="5">
        <f t="shared" si="121"/>
        <v>43685</v>
      </c>
      <c r="G2413" s="7">
        <f>C2413*시뮬레이션!D2413*시뮬레이션!F2413</f>
        <v>79192151.088985786</v>
      </c>
      <c r="H2413" s="2">
        <f>D2413*시뮬레이션!E2413*시뮬레이션!D2413</f>
        <v>8630276.6901789606</v>
      </c>
      <c r="J2413" s="5">
        <f t="shared" si="122"/>
        <v>43685</v>
      </c>
      <c r="K2413" s="2">
        <f t="shared" si="123"/>
        <v>87822427.779164746</v>
      </c>
      <c r="L2413" s="2">
        <f>$C$2*시뮬레이션!F2413*시뮬레이션!D2413</f>
        <v>88041425.329261929</v>
      </c>
    </row>
    <row r="2414" spans="2:12" x14ac:dyDescent="0.3">
      <c r="B2414" s="1">
        <v>43686</v>
      </c>
      <c r="C2414" s="46">
        <f>VLOOKUP(시뮬레이션!B2414,시뮬레이션!$K:$Q,6,0)</f>
        <v>322.90950354873075</v>
      </c>
      <c r="D2414" s="46">
        <f>VLOOKUP(시뮬레이션!B2414,시뮬레이션!$K:$Q,7,0)</f>
        <v>79.903562502755094</v>
      </c>
      <c r="F2414" s="5">
        <f t="shared" si="121"/>
        <v>43686</v>
      </c>
      <c r="G2414" s="7">
        <f>C2414*시뮬레이션!D2414*시뮬레이션!F2414</f>
        <v>77874502.714280009</v>
      </c>
      <c r="H2414" s="2">
        <f>D2414*시뮬레이션!E2414*시뮬레이션!D2414</f>
        <v>8588650.4049260207</v>
      </c>
      <c r="J2414" s="5">
        <f t="shared" si="122"/>
        <v>43686</v>
      </c>
      <c r="K2414" s="2">
        <f t="shared" si="123"/>
        <v>86463153.119206026</v>
      </c>
      <c r="L2414" s="2">
        <f>$C$2*시뮬레이션!F2414*시뮬레이션!D2414</f>
        <v>86576537.213499978</v>
      </c>
    </row>
    <row r="2415" spans="2:12" x14ac:dyDescent="0.3">
      <c r="B2415" s="1">
        <v>43687</v>
      </c>
      <c r="C2415" s="46">
        <f>VLOOKUP(시뮬레이션!B2415,시뮬레이션!$K:$Q,6,0)</f>
        <v>322.90950354873075</v>
      </c>
      <c r="D2415" s="46">
        <f>VLOOKUP(시뮬레이션!B2415,시뮬레이션!$K:$Q,7,0)</f>
        <v>79.903562502755094</v>
      </c>
      <c r="F2415" s="5">
        <f t="shared" si="121"/>
        <v>43687</v>
      </c>
      <c r="G2415" s="7">
        <f>C2415*시뮬레이션!D2415*시뮬레이션!F2415</f>
        <v>77874502.714280009</v>
      </c>
      <c r="H2415" s="2">
        <f>D2415*시뮬레이션!E2415*시뮬레이션!D2415</f>
        <v>8588650.4049260207</v>
      </c>
      <c r="J2415" s="5">
        <f t="shared" si="122"/>
        <v>43687</v>
      </c>
      <c r="K2415" s="2">
        <f t="shared" si="123"/>
        <v>86463153.119206026</v>
      </c>
      <c r="L2415" s="2">
        <f>$C$2*시뮬레이션!F2415*시뮬레이션!D2415</f>
        <v>86576537.213499978</v>
      </c>
    </row>
    <row r="2416" spans="2:12" x14ac:dyDescent="0.3">
      <c r="B2416" s="1">
        <v>43688</v>
      </c>
      <c r="C2416" s="46">
        <f>VLOOKUP(시뮬레이션!B2416,시뮬레이션!$K:$Q,6,0)</f>
        <v>322.90950354873075</v>
      </c>
      <c r="D2416" s="46">
        <f>VLOOKUP(시뮬레이션!B2416,시뮬레이션!$K:$Q,7,0)</f>
        <v>79.903562502755094</v>
      </c>
      <c r="F2416" s="5">
        <f t="shared" si="121"/>
        <v>43688</v>
      </c>
      <c r="G2416" s="7">
        <f>C2416*시뮬레이션!D2416*시뮬레이션!F2416</f>
        <v>77874502.714280009</v>
      </c>
      <c r="H2416" s="2">
        <f>D2416*시뮬레이션!E2416*시뮬레이션!D2416</f>
        <v>8588650.4049260207</v>
      </c>
      <c r="J2416" s="5">
        <f t="shared" si="122"/>
        <v>43688</v>
      </c>
      <c r="K2416" s="2">
        <f t="shared" si="123"/>
        <v>86463153.119206026</v>
      </c>
      <c r="L2416" s="2">
        <f>$C$2*시뮬레이션!F2416*시뮬레이션!D2416</f>
        <v>86576537.213499978</v>
      </c>
    </row>
    <row r="2417" spans="2:12" x14ac:dyDescent="0.3">
      <c r="B2417" s="1">
        <v>43689</v>
      </c>
      <c r="C2417" s="46">
        <f>VLOOKUP(시뮬레이션!B2417,시뮬레이션!$K:$Q,6,0)</f>
        <v>322.90950354873075</v>
      </c>
      <c r="D2417" s="46">
        <f>VLOOKUP(시뮬레이션!B2417,시뮬레이션!$K:$Q,7,0)</f>
        <v>79.903562502755094</v>
      </c>
      <c r="F2417" s="5">
        <f t="shared" si="121"/>
        <v>43689</v>
      </c>
      <c r="G2417" s="7">
        <f>C2417*시뮬레이션!D2417*시뮬레이션!F2417</f>
        <v>77238995.822178379</v>
      </c>
      <c r="H2417" s="2">
        <f>D2417*시뮬레이션!E2417*시뮬레이션!D2417</f>
        <v>8564837.0789167508</v>
      </c>
      <c r="J2417" s="5">
        <f t="shared" si="122"/>
        <v>43689</v>
      </c>
      <c r="K2417" s="2">
        <f t="shared" si="123"/>
        <v>85803832.901095122</v>
      </c>
      <c r="L2417" s="2">
        <f>$C$2*시뮬레이션!F2417*시뮬레이션!D2417</f>
        <v>85870016.02651608</v>
      </c>
    </row>
    <row r="2418" spans="2:12" x14ac:dyDescent="0.3">
      <c r="B2418" s="1">
        <v>43690</v>
      </c>
      <c r="C2418" s="46">
        <f>VLOOKUP(시뮬레이션!B2418,시뮬레이션!$K:$Q,6,0)</f>
        <v>322.90950354873075</v>
      </c>
      <c r="D2418" s="46">
        <f>VLOOKUP(시뮬레이션!B2418,시뮬레이션!$K:$Q,7,0)</f>
        <v>79.903562502755094</v>
      </c>
      <c r="F2418" s="5">
        <f t="shared" si="121"/>
        <v>43690</v>
      </c>
      <c r="G2418" s="7">
        <f>C2418*시뮬레이션!D2418*시뮬레이션!F2418</f>
        <v>79922595.635497257</v>
      </c>
      <c r="H2418" s="2">
        <f>D2418*시뮬레이션!E2418*시뮬레이션!D2418</f>
        <v>8848892.0326575041</v>
      </c>
      <c r="J2418" s="5">
        <f t="shared" si="122"/>
        <v>43690</v>
      </c>
      <c r="K2418" s="2">
        <f t="shared" si="123"/>
        <v>88771487.668154761</v>
      </c>
      <c r="L2418" s="2">
        <f>$C$2*시뮬레이션!F2418*시뮬레이션!D2418</f>
        <v>88853492.915689722</v>
      </c>
    </row>
    <row r="2419" spans="2:12" x14ac:dyDescent="0.3">
      <c r="B2419" s="1">
        <v>43691</v>
      </c>
      <c r="C2419" s="46">
        <f>VLOOKUP(시뮬레이션!B2419,시뮬레이션!$K:$Q,6,0)</f>
        <v>322.90950354873075</v>
      </c>
      <c r="D2419" s="46">
        <f>VLOOKUP(시뮬레이션!B2419,시뮬레이션!$K:$Q,7,0)</f>
        <v>79.903562502755094</v>
      </c>
      <c r="F2419" s="5">
        <f t="shared" si="121"/>
        <v>43691</v>
      </c>
      <c r="G2419" s="7">
        <f>C2419*시뮬레이션!D2419*시뮬레이션!F2419</f>
        <v>76858578.396414146</v>
      </c>
      <c r="H2419" s="2">
        <f>D2419*시뮬레이션!E2419*시뮬레이션!D2419</f>
        <v>8460582.495486429</v>
      </c>
      <c r="J2419" s="5">
        <f t="shared" si="122"/>
        <v>43691</v>
      </c>
      <c r="K2419" s="2">
        <f t="shared" si="123"/>
        <v>85319160.891900569</v>
      </c>
      <c r="L2419" s="2">
        <f>$C$2*시뮬레이션!F2419*시뮬레이션!D2419</f>
        <v>85447089.108585328</v>
      </c>
    </row>
    <row r="2420" spans="2:12" x14ac:dyDescent="0.3">
      <c r="B2420" s="1">
        <v>43692</v>
      </c>
      <c r="C2420" s="46">
        <f>VLOOKUP(시뮬레이션!B2420,시뮬레이션!$K:$Q,6,0)</f>
        <v>322.90950354873075</v>
      </c>
      <c r="D2420" s="46">
        <f>VLOOKUP(시뮬레이션!B2420,시뮬레이션!$K:$Q,7,0)</f>
        <v>79.903562502755094</v>
      </c>
      <c r="F2420" s="5">
        <f t="shared" si="121"/>
        <v>43692</v>
      </c>
      <c r="G2420" s="7">
        <f>C2420*시뮬레이션!D2420*시뮬레이션!F2420</f>
        <v>76717610.961001933</v>
      </c>
      <c r="H2420" s="2">
        <f>D2420*시뮬레이션!E2420*시뮬레이션!D2420</f>
        <v>8426711.6177988853</v>
      </c>
      <c r="J2420" s="5">
        <f t="shared" si="122"/>
        <v>43692</v>
      </c>
      <c r="K2420" s="2">
        <f t="shared" si="123"/>
        <v>85144322.578800812</v>
      </c>
      <c r="L2420" s="2">
        <f>$C$2*시뮬레이션!F2420*시뮬레이션!D2420</f>
        <v>85290369.360882595</v>
      </c>
    </row>
    <row r="2421" spans="2:12" x14ac:dyDescent="0.3">
      <c r="B2421" s="1">
        <v>43693</v>
      </c>
      <c r="C2421" s="46">
        <f>VLOOKUP(시뮬레이션!B2421,시뮬레이션!$K:$Q,6,0)</f>
        <v>322.90950354873075</v>
      </c>
      <c r="D2421" s="46">
        <f>VLOOKUP(시뮬레이션!B2421,시뮬레이션!$K:$Q,7,0)</f>
        <v>79.903562502755094</v>
      </c>
      <c r="F2421" s="5">
        <f t="shared" si="121"/>
        <v>43693</v>
      </c>
      <c r="G2421" s="7">
        <f>C2421*시뮬레이션!D2421*시뮬레이션!F2421</f>
        <v>78686946.254303649</v>
      </c>
      <c r="H2421" s="2">
        <f>D2421*시뮬레이션!E2421*시뮬레이션!D2421</f>
        <v>8610919.9223193787</v>
      </c>
      <c r="J2421" s="5">
        <f t="shared" si="122"/>
        <v>43693</v>
      </c>
      <c r="K2421" s="2">
        <f t="shared" si="123"/>
        <v>87297866.176623031</v>
      </c>
      <c r="L2421" s="2">
        <f>$C$2*시뮬레이션!F2421*시뮬레이션!D2421</f>
        <v>87479766.716419473</v>
      </c>
    </row>
    <row r="2422" spans="2:12" x14ac:dyDescent="0.3">
      <c r="B2422" s="1">
        <v>43694</v>
      </c>
      <c r="C2422" s="46">
        <f>VLOOKUP(시뮬레이션!B2422,시뮬레이션!$K:$Q,6,0)</f>
        <v>322.90950354873075</v>
      </c>
      <c r="D2422" s="46">
        <f>VLOOKUP(시뮬레이션!B2422,시뮬레이션!$K:$Q,7,0)</f>
        <v>79.903562502755094</v>
      </c>
      <c r="F2422" s="5">
        <f t="shared" si="121"/>
        <v>43694</v>
      </c>
      <c r="G2422" s="7">
        <f>C2422*시뮬레이션!D2422*시뮬레이션!F2422</f>
        <v>78686946.254303649</v>
      </c>
      <c r="H2422" s="2">
        <f>D2422*시뮬레이션!E2422*시뮬레이션!D2422</f>
        <v>8610919.9223193787</v>
      </c>
      <c r="J2422" s="5">
        <f t="shared" si="122"/>
        <v>43694</v>
      </c>
      <c r="K2422" s="2">
        <f t="shared" si="123"/>
        <v>87297866.176623031</v>
      </c>
      <c r="L2422" s="2">
        <f>$C$2*시뮬레이션!F2422*시뮬레이션!D2422</f>
        <v>87479766.716419473</v>
      </c>
    </row>
    <row r="2423" spans="2:12" x14ac:dyDescent="0.3">
      <c r="B2423" s="1">
        <v>43695</v>
      </c>
      <c r="C2423" s="46">
        <f>VLOOKUP(시뮬레이션!B2423,시뮬레이션!$K:$Q,6,0)</f>
        <v>322.90950354873075</v>
      </c>
      <c r="D2423" s="46">
        <f>VLOOKUP(시뮬레이션!B2423,시뮬레이션!$K:$Q,7,0)</f>
        <v>79.903562502755094</v>
      </c>
      <c r="F2423" s="5">
        <f t="shared" si="121"/>
        <v>43695</v>
      </c>
      <c r="G2423" s="7">
        <f>C2423*시뮬레이션!D2423*시뮬레이션!F2423</f>
        <v>78686946.254303649</v>
      </c>
      <c r="H2423" s="2">
        <f>D2423*시뮬레이션!E2423*시뮬레이션!D2423</f>
        <v>8610919.9223193787</v>
      </c>
      <c r="J2423" s="5">
        <f t="shared" si="122"/>
        <v>43695</v>
      </c>
      <c r="K2423" s="2">
        <f t="shared" si="123"/>
        <v>87297866.176623031</v>
      </c>
      <c r="L2423" s="2">
        <f>$C$2*시뮬레이션!F2423*시뮬레이션!D2423</f>
        <v>87479766.716419473</v>
      </c>
    </row>
    <row r="2424" spans="2:12" x14ac:dyDescent="0.3">
      <c r="B2424" s="1">
        <v>43696</v>
      </c>
      <c r="C2424" s="46">
        <f>VLOOKUP(시뮬레이션!B2424,시뮬레이션!$K:$Q,6,0)</f>
        <v>322.90950354873075</v>
      </c>
      <c r="D2424" s="46">
        <f>VLOOKUP(시뮬레이션!B2424,시뮬레이션!$K:$Q,7,0)</f>
        <v>79.903562502755094</v>
      </c>
      <c r="F2424" s="5">
        <f t="shared" si="121"/>
        <v>43696</v>
      </c>
      <c r="G2424" s="7">
        <f>C2424*시뮬레이션!D2424*시뮬레이션!F2424</f>
        <v>80101331.858082548</v>
      </c>
      <c r="H2424" s="2">
        <f>D2424*시뮬레이션!E2424*시뮬레이션!D2424</f>
        <v>8776139.2851671744</v>
      </c>
      <c r="J2424" s="5">
        <f t="shared" si="122"/>
        <v>43696</v>
      </c>
      <c r="K2424" s="2">
        <f t="shared" si="123"/>
        <v>88877471.14324972</v>
      </c>
      <c r="L2424" s="2">
        <f>$C$2*시뮬레이션!F2424*시뮬레이션!D2424</f>
        <v>89052201.898562208</v>
      </c>
    </row>
    <row r="2425" spans="2:12" x14ac:dyDescent="0.3">
      <c r="B2425" s="1">
        <v>43697</v>
      </c>
      <c r="C2425" s="46">
        <f>VLOOKUP(시뮬레이션!B2425,시뮬레이션!$K:$Q,6,0)</f>
        <v>322.90950354873075</v>
      </c>
      <c r="D2425" s="46">
        <f>VLOOKUP(시뮬레이션!B2425,시뮬레이션!$K:$Q,7,0)</f>
        <v>79.903562502755094</v>
      </c>
      <c r="F2425" s="5">
        <f t="shared" si="121"/>
        <v>43697</v>
      </c>
      <c r="G2425" s="7">
        <f>C2425*시뮬레이션!D2425*시뮬레이션!F2425</f>
        <v>79622915.595814824</v>
      </c>
      <c r="H2425" s="2">
        <f>D2425*시뮬레이션!E2425*시뮬레이션!D2425</f>
        <v>8743819.2323774267</v>
      </c>
      <c r="J2425" s="5">
        <f t="shared" si="122"/>
        <v>43697</v>
      </c>
      <c r="K2425" s="2">
        <f t="shared" si="123"/>
        <v>88366734.828192249</v>
      </c>
      <c r="L2425" s="2">
        <f>$C$2*시뮬레이션!F2425*시뮬레이션!D2425</f>
        <v>88520325.329337329</v>
      </c>
    </row>
    <row r="2426" spans="2:12" x14ac:dyDescent="0.3">
      <c r="B2426" s="1">
        <v>43698</v>
      </c>
      <c r="C2426" s="46">
        <f>VLOOKUP(시뮬레이션!B2426,시뮬레이션!$K:$Q,6,0)</f>
        <v>322.90950354873075</v>
      </c>
      <c r="D2426" s="46">
        <f>VLOOKUP(시뮬레이션!B2426,시뮬레이션!$K:$Q,7,0)</f>
        <v>79.903562502755094</v>
      </c>
      <c r="F2426" s="5">
        <f t="shared" si="121"/>
        <v>43698</v>
      </c>
      <c r="G2426" s="7">
        <f>C2426*시뮬레이션!D2426*시뮬레이션!F2426</f>
        <v>79885809.139033988</v>
      </c>
      <c r="H2426" s="2">
        <f>D2426*시뮬레이션!E2426*시뮬레이션!D2426</f>
        <v>8844421.3009891734</v>
      </c>
      <c r="J2426" s="5">
        <f t="shared" si="122"/>
        <v>43698</v>
      </c>
      <c r="K2426" s="2">
        <f t="shared" si="123"/>
        <v>88730230.440023154</v>
      </c>
      <c r="L2426" s="2">
        <f>$C$2*시뮬레이션!F2426*시뮬레이션!D2426</f>
        <v>88812595.736651659</v>
      </c>
    </row>
    <row r="2427" spans="2:12" x14ac:dyDescent="0.3">
      <c r="B2427" s="1">
        <v>43699</v>
      </c>
      <c r="C2427" s="46">
        <f>VLOOKUP(시뮬레이션!B2427,시뮬레이션!$K:$Q,6,0)</f>
        <v>322.90950354873075</v>
      </c>
      <c r="D2427" s="46">
        <f>VLOOKUP(시뮬레이션!B2427,시뮬레이션!$K:$Q,7,0)</f>
        <v>79.903562502755094</v>
      </c>
      <c r="F2427" s="5">
        <f t="shared" si="121"/>
        <v>43699</v>
      </c>
      <c r="G2427" s="7">
        <f>C2427*시뮬레이션!D2427*시뮬레이션!F2427</f>
        <v>80272585.621651605</v>
      </c>
      <c r="H2427" s="2">
        <f>D2427*시뮬레이션!E2427*시뮬레이션!D2427</f>
        <v>8875293.386739552</v>
      </c>
      <c r="J2427" s="5">
        <f t="shared" si="122"/>
        <v>43699</v>
      </c>
      <c r="K2427" s="2">
        <f t="shared" si="123"/>
        <v>89147879.008391157</v>
      </c>
      <c r="L2427" s="2">
        <f>$C$2*시뮬레이션!F2427*시뮬레이션!D2427</f>
        <v>89242592.300013468</v>
      </c>
    </row>
    <row r="2428" spans="2:12" x14ac:dyDescent="0.3">
      <c r="B2428" s="1">
        <v>43700</v>
      </c>
      <c r="C2428" s="46">
        <f>VLOOKUP(시뮬레이션!B2428,시뮬레이션!$K:$Q,6,0)</f>
        <v>322.90950354873075</v>
      </c>
      <c r="D2428" s="46">
        <f>VLOOKUP(시뮬레이션!B2428,시뮬레이션!$K:$Q,7,0)</f>
        <v>79.903562502755094</v>
      </c>
      <c r="F2428" s="5">
        <f t="shared" si="121"/>
        <v>43700</v>
      </c>
      <c r="G2428" s="7">
        <f>C2428*시뮬레이션!D2428*시뮬레이션!F2428</f>
        <v>76939010.148650825</v>
      </c>
      <c r="H2428" s="2">
        <f>D2428*시뮬레이션!E2428*시뮬레이션!D2428</f>
        <v>8498155.2561589479</v>
      </c>
      <c r="J2428" s="5">
        <f t="shared" si="122"/>
        <v>43700</v>
      </c>
      <c r="K2428" s="2">
        <f t="shared" si="123"/>
        <v>85437165.404809773</v>
      </c>
      <c r="L2428" s="2">
        <f>$C$2*시뮬레이션!F2428*시뮬레이션!D2428</f>
        <v>85536508.653467879</v>
      </c>
    </row>
    <row r="2429" spans="2:12" x14ac:dyDescent="0.3">
      <c r="B2429" s="1">
        <v>43701</v>
      </c>
      <c r="C2429" s="46">
        <f>VLOOKUP(시뮬레이션!B2429,시뮬레이션!$K:$Q,6,0)</f>
        <v>322.90950354873075</v>
      </c>
      <c r="D2429" s="46">
        <f>VLOOKUP(시뮬레이션!B2429,시뮬레이션!$K:$Q,7,0)</f>
        <v>79.903562502755094</v>
      </c>
      <c r="F2429" s="5">
        <f t="shared" si="121"/>
        <v>43701</v>
      </c>
      <c r="G2429" s="7">
        <f>C2429*시뮬레이션!D2429*시뮬레이션!F2429</f>
        <v>76939010.148650825</v>
      </c>
      <c r="H2429" s="2">
        <f>D2429*시뮬레이션!E2429*시뮬레이션!D2429</f>
        <v>8498155.2561589479</v>
      </c>
      <c r="J2429" s="5">
        <f t="shared" si="122"/>
        <v>43701</v>
      </c>
      <c r="K2429" s="2">
        <f t="shared" si="123"/>
        <v>85437165.404809773</v>
      </c>
      <c r="L2429" s="2">
        <f>$C$2*시뮬레이션!F2429*시뮬레이션!D2429</f>
        <v>85536508.653467879</v>
      </c>
    </row>
    <row r="2430" spans="2:12" x14ac:dyDescent="0.3">
      <c r="B2430" s="1">
        <v>43702</v>
      </c>
      <c r="C2430" s="46">
        <f>VLOOKUP(시뮬레이션!B2430,시뮬레이션!$K:$Q,6,0)</f>
        <v>322.90950354873075</v>
      </c>
      <c r="D2430" s="46">
        <f>VLOOKUP(시뮬레이션!B2430,시뮬레이션!$K:$Q,7,0)</f>
        <v>79.903562502755094</v>
      </c>
      <c r="F2430" s="5">
        <f t="shared" si="121"/>
        <v>43702</v>
      </c>
      <c r="G2430" s="7">
        <f>C2430*시뮬레이션!D2430*시뮬레이션!F2430</f>
        <v>76939010.148650825</v>
      </c>
      <c r="H2430" s="2">
        <f>D2430*시뮬레이션!E2430*시뮬레이션!D2430</f>
        <v>8498155.2561589479</v>
      </c>
      <c r="J2430" s="5">
        <f t="shared" si="122"/>
        <v>43702</v>
      </c>
      <c r="K2430" s="2">
        <f t="shared" si="123"/>
        <v>85437165.404809773</v>
      </c>
      <c r="L2430" s="2">
        <f>$C$2*시뮬레이션!F2430*시뮬레이션!D2430</f>
        <v>85536508.653467879</v>
      </c>
    </row>
    <row r="2431" spans="2:12" x14ac:dyDescent="0.3">
      <c r="B2431" s="1">
        <v>43703</v>
      </c>
      <c r="C2431" s="46">
        <f>VLOOKUP(시뮬레이션!B2431,시뮬레이션!$K:$Q,6,0)</f>
        <v>322.90950354873075</v>
      </c>
      <c r="D2431" s="46">
        <f>VLOOKUP(시뮬레이션!B2431,시뮬레이션!$K:$Q,7,0)</f>
        <v>79.903562502755094</v>
      </c>
      <c r="F2431" s="5">
        <f t="shared" si="121"/>
        <v>43703</v>
      </c>
      <c r="G2431" s="7">
        <f>C2431*시뮬레이션!D2431*시뮬레이션!F2431</f>
        <v>78046910.556414738</v>
      </c>
      <c r="H2431" s="2">
        <f>D2431*시뮬레이션!E2431*시뮬레이션!D2431</f>
        <v>8664431.4124128185</v>
      </c>
      <c r="J2431" s="5">
        <f t="shared" si="122"/>
        <v>43703</v>
      </c>
      <c r="K2431" s="2">
        <f t="shared" si="123"/>
        <v>86711341.968827561</v>
      </c>
      <c r="L2431" s="2">
        <f>$C$2*시뮬레이션!F2431*시뮬레이션!D2431</f>
        <v>86768210.655258447</v>
      </c>
    </row>
    <row r="2432" spans="2:12" x14ac:dyDescent="0.3">
      <c r="B2432" s="1">
        <v>43704</v>
      </c>
      <c r="C2432" s="46">
        <f>VLOOKUP(시뮬레이션!B2432,시뮬레이션!$K:$Q,6,0)</f>
        <v>322.90950354873075</v>
      </c>
      <c r="D2432" s="46">
        <f>VLOOKUP(시뮬레이션!B2432,시뮬레이션!$K:$Q,7,0)</f>
        <v>79.903562502755094</v>
      </c>
      <c r="F2432" s="5">
        <f t="shared" si="121"/>
        <v>43704</v>
      </c>
      <c r="G2432" s="7">
        <f>C2432*시뮬레이션!D2432*시뮬레이션!F2432</f>
        <v>77331308.86814338</v>
      </c>
      <c r="H2432" s="2">
        <f>D2432*시뮬레이션!E2432*시뮬레이션!D2432</f>
        <v>8596512.7027330566</v>
      </c>
      <c r="J2432" s="5">
        <f t="shared" si="122"/>
        <v>43704</v>
      </c>
      <c r="K2432" s="2">
        <f t="shared" si="123"/>
        <v>85927821.570876434</v>
      </c>
      <c r="L2432" s="2">
        <f>$C$2*시뮬레이션!F2432*시뮬레이션!D2432</f>
        <v>85972644.532390505</v>
      </c>
    </row>
    <row r="2433" spans="2:12" x14ac:dyDescent="0.3">
      <c r="B2433" s="1">
        <v>43705</v>
      </c>
      <c r="C2433" s="46">
        <f>VLOOKUP(시뮬레이션!B2433,시뮬레이션!$K:$Q,6,0)</f>
        <v>322.90950354873075</v>
      </c>
      <c r="D2433" s="46">
        <f>VLOOKUP(시뮬레이션!B2433,시뮬레이션!$K:$Q,7,0)</f>
        <v>79.903562502755094</v>
      </c>
      <c r="F2433" s="5">
        <f t="shared" si="121"/>
        <v>43705</v>
      </c>
      <c r="G2433" s="7">
        <f>C2433*시뮬레이션!D2433*시뮬레이션!F2433</f>
        <v>78006495.202950597</v>
      </c>
      <c r="H2433" s="2">
        <f>D2433*시뮬레이션!E2433*시뮬레이션!D2433</f>
        <v>8659057.0295075122</v>
      </c>
      <c r="J2433" s="5">
        <f t="shared" si="122"/>
        <v>43705</v>
      </c>
      <c r="K2433" s="2">
        <f t="shared" si="123"/>
        <v>86665552.232458115</v>
      </c>
      <c r="L2433" s="2">
        <f>$C$2*시뮬레이션!F2433*시뮬레이션!D2433</f>
        <v>86723279.115008056</v>
      </c>
    </row>
    <row r="2434" spans="2:12" x14ac:dyDescent="0.3">
      <c r="B2434" s="1">
        <v>43706</v>
      </c>
      <c r="C2434" s="46">
        <f>VLOOKUP(시뮬레이션!B2434,시뮬레이션!$K:$Q,6,0)</f>
        <v>322.90950354873075</v>
      </c>
      <c r="D2434" s="46">
        <f>VLOOKUP(시뮬레이션!B2434,시뮬레이션!$K:$Q,7,0)</f>
        <v>79.903562502755094</v>
      </c>
      <c r="F2434" s="5">
        <f t="shared" si="121"/>
        <v>43706</v>
      </c>
      <c r="G2434" s="7">
        <f>C2434*시뮬레이션!D2434*시뮬레이션!F2434</f>
        <v>80038231.466175109</v>
      </c>
      <c r="H2434" s="2">
        <f>D2434*시뮬레이션!E2434*시뮬레이션!D2434</f>
        <v>8877568.9083587509</v>
      </c>
      <c r="J2434" s="5">
        <f t="shared" si="122"/>
        <v>43706</v>
      </c>
      <c r="K2434" s="2">
        <f t="shared" si="123"/>
        <v>88915800.374533862</v>
      </c>
      <c r="L2434" s="2">
        <f>$C$2*시뮬레이션!F2434*시뮬레이션!D2434</f>
        <v>88982050.395339057</v>
      </c>
    </row>
    <row r="2435" spans="2:12" x14ac:dyDescent="0.3">
      <c r="B2435" s="1">
        <v>43707</v>
      </c>
      <c r="C2435" s="46">
        <f>VLOOKUP(시뮬레이션!B2435,시뮬레이션!$K:$Q,6,0)</f>
        <v>322.90950354873075</v>
      </c>
      <c r="D2435" s="46">
        <f>VLOOKUP(시뮬레이션!B2435,시뮬레이션!$K:$Q,7,0)</f>
        <v>79.903562502755094</v>
      </c>
      <c r="F2435" s="5">
        <f t="shared" si="121"/>
        <v>43707</v>
      </c>
      <c r="G2435" s="7">
        <f>C2435*시뮬레이션!D2435*시뮬레이션!F2435</f>
        <v>80078149.861913279</v>
      </c>
      <c r="H2435" s="2">
        <f>D2435*시뮬레이션!E2435*시뮬레이션!D2435</f>
        <v>8885846.9781108014</v>
      </c>
      <c r="J2435" s="5">
        <f t="shared" si="122"/>
        <v>43707</v>
      </c>
      <c r="K2435" s="2">
        <f t="shared" si="123"/>
        <v>88963996.840024084</v>
      </c>
      <c r="L2435" s="2">
        <f>$C$2*시뮬레이션!F2435*시뮬레이션!D2435</f>
        <v>89026429.445653006</v>
      </c>
    </row>
    <row r="2436" spans="2:12" x14ac:dyDescent="0.3">
      <c r="B2436" s="1">
        <v>43708</v>
      </c>
      <c r="C2436" s="46">
        <f>VLOOKUP(시뮬레이션!B2436,시뮬레이션!$K:$Q,6,0)</f>
        <v>322.90950354873075</v>
      </c>
      <c r="D2436" s="46">
        <f>VLOOKUP(시뮬레이션!B2436,시뮬레이션!$K:$Q,7,0)</f>
        <v>79.903562502755094</v>
      </c>
      <c r="F2436" s="5">
        <f t="shared" si="121"/>
        <v>43708</v>
      </c>
      <c r="G2436" s="7">
        <f>C2436*시뮬레이션!D2436*시뮬레이션!F2436</f>
        <v>80078149.861913279</v>
      </c>
      <c r="H2436" s="2">
        <f>D2436*시뮬레이션!E2436*시뮬레이션!D2436</f>
        <v>8885846.9781108014</v>
      </c>
      <c r="J2436" s="5">
        <f t="shared" si="122"/>
        <v>43708</v>
      </c>
      <c r="K2436" s="2">
        <f t="shared" si="123"/>
        <v>88963996.840024084</v>
      </c>
      <c r="L2436" s="2">
        <f>$C$2*시뮬레이션!F2436*시뮬레이션!D2436</f>
        <v>89026429.445653006</v>
      </c>
    </row>
    <row r="2437" spans="2:12" x14ac:dyDescent="0.3">
      <c r="B2437" s="1">
        <v>43709</v>
      </c>
      <c r="C2437" s="46">
        <f>VLOOKUP(시뮬레이션!B2437,시뮬레이션!$K:$Q,6,0)</f>
        <v>322.90950354873075</v>
      </c>
      <c r="D2437" s="46">
        <f>VLOOKUP(시뮬레이션!B2437,시뮬레이션!$K:$Q,7,0)</f>
        <v>79.903562502755094</v>
      </c>
      <c r="F2437" s="5">
        <f t="shared" si="121"/>
        <v>43709</v>
      </c>
      <c r="G2437" s="7">
        <f>C2437*시뮬레이션!D2437*시뮬레이션!F2437</f>
        <v>80078149.861913279</v>
      </c>
      <c r="H2437" s="2">
        <f>D2437*시뮬레이션!E2437*시뮬레이션!D2437</f>
        <v>8885846.9781108014</v>
      </c>
      <c r="J2437" s="5">
        <f t="shared" si="122"/>
        <v>43709</v>
      </c>
      <c r="K2437" s="2">
        <f t="shared" si="123"/>
        <v>88963996.840024084</v>
      </c>
      <c r="L2437" s="2">
        <f>$C$2*시뮬레이션!F2437*시뮬레이션!D2437</f>
        <v>89026429.445653006</v>
      </c>
    </row>
    <row r="2438" spans="2:12" x14ac:dyDescent="0.3">
      <c r="B2438" s="1">
        <v>43710</v>
      </c>
      <c r="C2438" s="46">
        <f>VLOOKUP(시뮬레이션!B2438,시뮬레이션!$K:$Q,6,0)</f>
        <v>322.90950354873075</v>
      </c>
      <c r="D2438" s="46">
        <f>VLOOKUP(시뮬레이션!B2438,시뮬레이션!$K:$Q,7,0)</f>
        <v>79.903562502755094</v>
      </c>
      <c r="F2438" s="5">
        <f t="shared" si="121"/>
        <v>43710</v>
      </c>
      <c r="G2438" s="7">
        <f>C2438*시뮬레이션!D2438*시뮬레이션!F2438</f>
        <v>80045095.230582505</v>
      </c>
      <c r="H2438" s="2">
        <f>D2438*시뮬레이션!E2438*시뮬레이션!D2438</f>
        <v>8882179.0812321957</v>
      </c>
      <c r="J2438" s="5">
        <f t="shared" si="122"/>
        <v>43710</v>
      </c>
      <c r="K2438" s="2">
        <f t="shared" si="123"/>
        <v>88927274.311814696</v>
      </c>
      <c r="L2438" s="2">
        <f>$C$2*시뮬레이션!F2438*시뮬레이션!D2438</f>
        <v>88989681.146534026</v>
      </c>
    </row>
    <row r="2439" spans="2:12" x14ac:dyDescent="0.3">
      <c r="B2439" s="1">
        <v>43711</v>
      </c>
      <c r="C2439" s="46">
        <f>VLOOKUP(시뮬레이션!B2439,시뮬레이션!$K:$Q,6,0)</f>
        <v>322.90950354873075</v>
      </c>
      <c r="D2439" s="46">
        <f>VLOOKUP(시뮬레이션!B2439,시뮬레이션!$K:$Q,7,0)</f>
        <v>79.903562502755094</v>
      </c>
      <c r="F2439" s="5">
        <f t="shared" si="121"/>
        <v>43711</v>
      </c>
      <c r="G2439" s="7">
        <f>C2439*시뮬레이션!D2439*시뮬레이션!F2439</f>
        <v>79046099.766349703</v>
      </c>
      <c r="H2439" s="2">
        <f>D2439*시뮬레이션!E2439*시뮬레이션!D2439</f>
        <v>8728952.8048949651</v>
      </c>
      <c r="J2439" s="5">
        <f t="shared" si="122"/>
        <v>43711</v>
      </c>
      <c r="K2439" s="2">
        <f t="shared" si="123"/>
        <v>87775052.571244672</v>
      </c>
      <c r="L2439" s="2">
        <f>$C$2*시뮬레이션!F2439*시뮬레이션!D2439</f>
        <v>87879053.598739594</v>
      </c>
    </row>
    <row r="2440" spans="2:12" x14ac:dyDescent="0.3">
      <c r="B2440" s="1">
        <v>43712</v>
      </c>
      <c r="C2440" s="46">
        <f>VLOOKUP(시뮬레이션!B2440,시뮬레이션!$K:$Q,6,0)</f>
        <v>322.90950354873075</v>
      </c>
      <c r="D2440" s="46">
        <f>VLOOKUP(시뮬레이션!B2440,시뮬레이션!$K:$Q,7,0)</f>
        <v>79.903562502755094</v>
      </c>
      <c r="F2440" s="5">
        <f t="shared" si="121"/>
        <v>43712</v>
      </c>
      <c r="G2440" s="7">
        <f>C2440*시뮬레이션!D2440*시뮬레이션!F2440</f>
        <v>80659080.042817876</v>
      </c>
      <c r="H2440" s="2">
        <f>D2440*시뮬레이션!E2440*시뮬레이션!D2440</f>
        <v>8940135.6091295015</v>
      </c>
      <c r="J2440" s="5">
        <f t="shared" si="122"/>
        <v>43712</v>
      </c>
      <c r="K2440" s="2">
        <f t="shared" si="123"/>
        <v>89599215.651947379</v>
      </c>
      <c r="L2440" s="2">
        <f>$C$2*시뮬레이션!F2440*시뮬레이션!D2440</f>
        <v>89672275.283154696</v>
      </c>
    </row>
    <row r="2441" spans="2:12" x14ac:dyDescent="0.3">
      <c r="B2441" s="1">
        <v>43713</v>
      </c>
      <c r="C2441" s="46">
        <f>VLOOKUP(시뮬레이션!B2441,시뮬레이션!$K:$Q,6,0)</f>
        <v>322.90950354873075</v>
      </c>
      <c r="D2441" s="46">
        <f>VLOOKUP(시뮬레이션!B2441,시뮬레이션!$K:$Q,7,0)</f>
        <v>79.903562502755094</v>
      </c>
      <c r="F2441" s="5">
        <f t="shared" si="121"/>
        <v>43713</v>
      </c>
      <c r="G2441" s="7">
        <f>C2441*시뮬레이션!D2441*시뮬레이션!F2441</f>
        <v>82599807.330107465</v>
      </c>
      <c r="H2441" s="2">
        <f>D2441*시뮬레이션!E2441*시뮬레이션!D2441</f>
        <v>9146408.9699372929</v>
      </c>
      <c r="J2441" s="5">
        <f t="shared" si="122"/>
        <v>43713</v>
      </c>
      <c r="K2441" s="2">
        <f t="shared" si="123"/>
        <v>91746216.30004476</v>
      </c>
      <c r="L2441" s="2">
        <f>$C$2*시뮬레이션!F2441*시뮬레이션!D2441</f>
        <v>91829867.850079298</v>
      </c>
    </row>
    <row r="2442" spans="2:12" x14ac:dyDescent="0.3">
      <c r="B2442" s="1">
        <v>43714</v>
      </c>
      <c r="C2442" s="46">
        <f>VLOOKUP(시뮬레이션!B2442,시뮬레이션!$K:$Q,6,0)</f>
        <v>322.90950354873075</v>
      </c>
      <c r="D2442" s="46">
        <f>VLOOKUP(시뮬레이션!B2442,시뮬레이션!$K:$Q,7,0)</f>
        <v>79.903562502755094</v>
      </c>
      <c r="F2442" s="5">
        <f t="shared" si="121"/>
        <v>43714</v>
      </c>
      <c r="G2442" s="7">
        <f>C2442*시뮬레이션!D2442*시뮬레이션!F2442</f>
        <v>82596445.519265994</v>
      </c>
      <c r="H2442" s="2">
        <f>D2442*시뮬레이션!E2442*시뮬레이션!D2442</f>
        <v>9129552.8418714665</v>
      </c>
      <c r="J2442" s="5">
        <f t="shared" si="122"/>
        <v>43714</v>
      </c>
      <c r="K2442" s="2">
        <f t="shared" si="123"/>
        <v>91725998.361137465</v>
      </c>
      <c r="L2442" s="2">
        <f>$C$2*시뮬레이션!F2442*시뮬레이션!D2442</f>
        <v>91826130.375921831</v>
      </c>
    </row>
    <row r="2443" spans="2:12" x14ac:dyDescent="0.3">
      <c r="B2443" s="1">
        <v>43715</v>
      </c>
      <c r="C2443" s="46">
        <f>VLOOKUP(시뮬레이션!B2443,시뮬레이션!$K:$Q,6,0)</f>
        <v>322.90950354873075</v>
      </c>
      <c r="D2443" s="46">
        <f>VLOOKUP(시뮬레이션!B2443,시뮬레이션!$K:$Q,7,0)</f>
        <v>79.903562502755094</v>
      </c>
      <c r="F2443" s="5">
        <f t="shared" si="121"/>
        <v>43715</v>
      </c>
      <c r="G2443" s="7">
        <f>C2443*시뮬레이션!D2443*시뮬레이션!F2443</f>
        <v>82596445.519265994</v>
      </c>
      <c r="H2443" s="2">
        <f>D2443*시뮬레이션!E2443*시뮬레이션!D2443</f>
        <v>9129552.8418714665</v>
      </c>
      <c r="J2443" s="5">
        <f t="shared" si="122"/>
        <v>43715</v>
      </c>
      <c r="K2443" s="2">
        <f t="shared" si="123"/>
        <v>91725998.361137465</v>
      </c>
      <c r="L2443" s="2">
        <f>$C$2*시뮬레이션!F2443*시뮬레이션!D2443</f>
        <v>91826130.375921831</v>
      </c>
    </row>
    <row r="2444" spans="2:12" x14ac:dyDescent="0.3">
      <c r="B2444" s="1">
        <v>43716</v>
      </c>
      <c r="C2444" s="46">
        <f>VLOOKUP(시뮬레이션!B2444,시뮬레이션!$K:$Q,6,0)</f>
        <v>322.90950354873075</v>
      </c>
      <c r="D2444" s="46">
        <f>VLOOKUP(시뮬레이션!B2444,시뮬레이션!$K:$Q,7,0)</f>
        <v>79.903562502755094</v>
      </c>
      <c r="F2444" s="5">
        <f t="shared" si="121"/>
        <v>43716</v>
      </c>
      <c r="G2444" s="7">
        <f>C2444*시뮬레이션!D2444*시뮬레이션!F2444</f>
        <v>82596445.519265994</v>
      </c>
      <c r="H2444" s="2">
        <f>D2444*시뮬레이션!E2444*시뮬레이션!D2444</f>
        <v>9129552.8418714665</v>
      </c>
      <c r="J2444" s="5">
        <f t="shared" si="122"/>
        <v>43716</v>
      </c>
      <c r="K2444" s="2">
        <f t="shared" si="123"/>
        <v>91725998.361137465</v>
      </c>
      <c r="L2444" s="2">
        <f>$C$2*시뮬레이션!F2444*시뮬레이션!D2444</f>
        <v>91826130.375921831</v>
      </c>
    </row>
    <row r="2445" spans="2:12" x14ac:dyDescent="0.3">
      <c r="B2445" s="1">
        <v>43717</v>
      </c>
      <c r="C2445" s="46">
        <f>VLOOKUP(시뮬레이션!B2445,시뮬레이션!$K:$Q,6,0)</f>
        <v>322.90950354873075</v>
      </c>
      <c r="D2445" s="46">
        <f>VLOOKUP(시뮬레이션!B2445,시뮬레이션!$K:$Q,7,0)</f>
        <v>79.903562502755094</v>
      </c>
      <c r="F2445" s="5">
        <f t="shared" si="121"/>
        <v>43717</v>
      </c>
      <c r="G2445" s="7">
        <f>C2445*시뮬레이션!D2445*시뮬레이션!F2445</f>
        <v>82634741.617658377</v>
      </c>
      <c r="H2445" s="2">
        <f>D2445*시뮬레이션!E2445*시뮬레이션!D2445</f>
        <v>9134523.7692168225</v>
      </c>
      <c r="J2445" s="5">
        <f t="shared" si="122"/>
        <v>43717</v>
      </c>
      <c r="K2445" s="2">
        <f t="shared" si="123"/>
        <v>91769265.386875197</v>
      </c>
      <c r="L2445" s="2">
        <f>$C$2*시뮬레이션!F2445*시뮬레이션!D2445</f>
        <v>91868705.846352309</v>
      </c>
    </row>
    <row r="2446" spans="2:12" x14ac:dyDescent="0.3">
      <c r="B2446" s="1">
        <v>43718</v>
      </c>
      <c r="C2446" s="46">
        <f>VLOOKUP(시뮬레이션!B2446,시뮬레이션!$K:$Q,6,0)</f>
        <v>322.90950354873075</v>
      </c>
      <c r="D2446" s="46">
        <f>VLOOKUP(시뮬레이션!B2446,시뮬레이션!$K:$Q,7,0)</f>
        <v>79.903562502755094</v>
      </c>
      <c r="F2446" s="5">
        <f t="shared" si="121"/>
        <v>43718</v>
      </c>
      <c r="G2446" s="7">
        <f>C2446*시뮬레이션!D2446*시뮬레이션!F2446</f>
        <v>83018523.437540069</v>
      </c>
      <c r="H2446" s="2">
        <f>D2446*시뮬레이션!E2446*시뮬레이션!D2446</f>
        <v>9167724.0175527725</v>
      </c>
      <c r="J2446" s="5">
        <f t="shared" si="122"/>
        <v>43718</v>
      </c>
      <c r="K2446" s="2">
        <f t="shared" si="123"/>
        <v>92186247.455092847</v>
      </c>
      <c r="L2446" s="2">
        <f>$C$2*시뮬레이션!F2446*시뮬레이션!D2446</f>
        <v>92295373.110383019</v>
      </c>
    </row>
    <row r="2447" spans="2:12" x14ac:dyDescent="0.3">
      <c r="B2447" s="1">
        <v>43719</v>
      </c>
      <c r="C2447" s="46">
        <f>VLOOKUP(시뮬레이션!B2447,시뮬레이션!$K:$Q,6,0)</f>
        <v>322.90950354873075</v>
      </c>
      <c r="D2447" s="46">
        <f>VLOOKUP(시뮬레이션!B2447,시뮬레이션!$K:$Q,7,0)</f>
        <v>79.903562502755094</v>
      </c>
      <c r="F2447" s="5">
        <f t="shared" si="121"/>
        <v>43719</v>
      </c>
      <c r="G2447" s="7">
        <f>C2447*시뮬레이션!D2447*시뮬레이션!F2447</f>
        <v>84083127.65470393</v>
      </c>
      <c r="H2447" s="2">
        <f>D2447*시뮬레이션!E2447*시뮬레이션!D2447</f>
        <v>9267888.1838042215</v>
      </c>
      <c r="J2447" s="5">
        <f t="shared" si="122"/>
        <v>43719</v>
      </c>
      <c r="K2447" s="2">
        <f t="shared" si="123"/>
        <v>93351015.838508159</v>
      </c>
      <c r="L2447" s="2">
        <f>$C$2*시뮬레이션!F2447*시뮬레이션!D2447</f>
        <v>93478940.81755802</v>
      </c>
    </row>
    <row r="2448" spans="2:12" x14ac:dyDescent="0.3">
      <c r="B2448" s="1">
        <v>43720</v>
      </c>
      <c r="C2448" s="46">
        <f>VLOOKUP(시뮬레이션!B2448,시뮬레이션!$K:$Q,6,0)</f>
        <v>322.90950354873075</v>
      </c>
      <c r="D2448" s="46">
        <f>VLOOKUP(시뮬레이션!B2448,시뮬레이션!$K:$Q,7,0)</f>
        <v>79.903562502755094</v>
      </c>
      <c r="F2448" s="5">
        <f t="shared" si="121"/>
        <v>43720</v>
      </c>
      <c r="G2448" s="7">
        <f>C2448*시뮬레이션!D2448*시뮬레이션!F2448</f>
        <v>84271542.766748592</v>
      </c>
      <c r="H2448" s="2">
        <f>D2448*시뮬레이션!E2448*시뮬레이션!D2448</f>
        <v>9314291.2408584263</v>
      </c>
      <c r="J2448" s="5">
        <f t="shared" si="122"/>
        <v>43720</v>
      </c>
      <c r="K2448" s="2">
        <f t="shared" si="123"/>
        <v>93585834.007607013</v>
      </c>
      <c r="L2448" s="2">
        <f>$C$2*시뮬레이션!F2448*시뮬레이션!D2448</f>
        <v>93688410.25095357</v>
      </c>
    </row>
    <row r="2449" spans="2:12" x14ac:dyDescent="0.3">
      <c r="B2449" s="1">
        <v>43721</v>
      </c>
      <c r="C2449" s="46">
        <f>VLOOKUP(시뮬레이션!B2449,시뮬레이션!$K:$Q,6,0)</f>
        <v>322.90950354873075</v>
      </c>
      <c r="D2449" s="46">
        <f>VLOOKUP(시뮬레이션!B2449,시뮬레이션!$K:$Q,7,0)</f>
        <v>79.903562502755094</v>
      </c>
      <c r="F2449" s="5">
        <f t="shared" si="121"/>
        <v>43721</v>
      </c>
      <c r="G2449" s="7">
        <f>C2449*시뮬레이션!D2449*시뮬레이션!F2449</f>
        <v>84102353.686545223</v>
      </c>
      <c r="H2449" s="2">
        <f>D2449*시뮬레이션!E2449*시뮬레이션!D2449</f>
        <v>9199811.9316412061</v>
      </c>
      <c r="J2449" s="5">
        <f t="shared" si="122"/>
        <v>43721</v>
      </c>
      <c r="K2449" s="2">
        <f t="shared" si="123"/>
        <v>93302165.618186429</v>
      </c>
      <c r="L2449" s="2">
        <f>$C$2*시뮬레이션!F2449*시뮬레이션!D2449</f>
        <v>93500315.24953717</v>
      </c>
    </row>
    <row r="2450" spans="2:12" x14ac:dyDescent="0.3">
      <c r="B2450" s="1">
        <v>43722</v>
      </c>
      <c r="C2450" s="46">
        <f>VLOOKUP(시뮬레이션!B2450,시뮬레이션!$K:$Q,6,0)</f>
        <v>322.90950354873075</v>
      </c>
      <c r="D2450" s="46">
        <f>VLOOKUP(시뮬레이션!B2450,시뮬레이션!$K:$Q,7,0)</f>
        <v>79.903562502755094</v>
      </c>
      <c r="F2450" s="5">
        <f t="shared" si="121"/>
        <v>43722</v>
      </c>
      <c r="G2450" s="7">
        <f>C2450*시뮬레이션!D2450*시뮬레이션!F2450</f>
        <v>84102353.686545223</v>
      </c>
      <c r="H2450" s="2">
        <f>D2450*시뮬레이션!E2450*시뮬레이션!D2450</f>
        <v>9199811.9316412061</v>
      </c>
      <c r="J2450" s="5">
        <f t="shared" si="122"/>
        <v>43722</v>
      </c>
      <c r="K2450" s="2">
        <f t="shared" si="123"/>
        <v>93302165.618186429</v>
      </c>
      <c r="L2450" s="2">
        <f>$C$2*시뮬레이션!F2450*시뮬레이션!D2450</f>
        <v>93500315.24953717</v>
      </c>
    </row>
    <row r="2451" spans="2:12" x14ac:dyDescent="0.3">
      <c r="B2451" s="1">
        <v>43723</v>
      </c>
      <c r="C2451" s="46">
        <f>VLOOKUP(시뮬레이션!B2451,시뮬레이션!$K:$Q,6,0)</f>
        <v>322.90950354873075</v>
      </c>
      <c r="D2451" s="46">
        <f>VLOOKUP(시뮬레이션!B2451,시뮬레이션!$K:$Q,7,0)</f>
        <v>79.903562502755094</v>
      </c>
      <c r="F2451" s="5">
        <f t="shared" si="121"/>
        <v>43723</v>
      </c>
      <c r="G2451" s="7">
        <f>C2451*시뮬레이션!D2451*시뮬레이션!F2451</f>
        <v>84102353.686545223</v>
      </c>
      <c r="H2451" s="2">
        <f>D2451*시뮬레이션!E2451*시뮬레이션!D2451</f>
        <v>9199811.9316412061</v>
      </c>
      <c r="J2451" s="5">
        <f t="shared" si="122"/>
        <v>43723</v>
      </c>
      <c r="K2451" s="2">
        <f t="shared" si="123"/>
        <v>93302165.618186429</v>
      </c>
      <c r="L2451" s="2">
        <f>$C$2*시뮬레이션!F2451*시뮬레이션!D2451</f>
        <v>93500315.24953717</v>
      </c>
    </row>
    <row r="2452" spans="2:12" x14ac:dyDescent="0.3">
      <c r="B2452" s="1">
        <v>43724</v>
      </c>
      <c r="C2452" s="46">
        <f>VLOOKUP(시뮬레이션!B2452,시뮬레이션!$K:$Q,6,0)</f>
        <v>322.90950354873075</v>
      </c>
      <c r="D2452" s="46">
        <f>VLOOKUP(시뮬레이션!B2452,시뮬레이션!$K:$Q,7,0)</f>
        <v>79.903562502755094</v>
      </c>
      <c r="F2452" s="5">
        <f t="shared" si="121"/>
        <v>43724</v>
      </c>
      <c r="G2452" s="7">
        <f>C2452*시뮬레이션!D2452*시뮬레이션!F2452</f>
        <v>83023367.887367085</v>
      </c>
      <c r="H2452" s="2">
        <f>D2452*시뮬레이션!E2452*시뮬레이션!D2452</f>
        <v>9077000.3342344481</v>
      </c>
      <c r="J2452" s="5">
        <f t="shared" si="122"/>
        <v>43724</v>
      </c>
      <c r="K2452" s="2">
        <f t="shared" si="123"/>
        <v>92100368.221601531</v>
      </c>
      <c r="L2452" s="2">
        <f>$C$2*시뮬레이션!F2452*시뮬레이션!D2452</f>
        <v>92300758.900033116</v>
      </c>
    </row>
    <row r="2453" spans="2:12" x14ac:dyDescent="0.3">
      <c r="B2453" s="1">
        <v>43725</v>
      </c>
      <c r="C2453" s="46">
        <f>VLOOKUP(시뮬레이션!B2453,시뮬레이션!$K:$Q,6,0)</f>
        <v>322.90950354873075</v>
      </c>
      <c r="D2453" s="46">
        <f>VLOOKUP(시뮬레이션!B2453,시뮬레이션!$K:$Q,7,0)</f>
        <v>79.903562502755094</v>
      </c>
      <c r="F2453" s="5">
        <f t="shared" si="121"/>
        <v>43725</v>
      </c>
      <c r="G2453" s="7">
        <f>C2453*시뮬레이션!D2453*시뮬레이션!F2453</f>
        <v>83734200.525180534</v>
      </c>
      <c r="H2453" s="2">
        <f>D2453*시뮬레이션!E2453*시뮬레이션!D2453</f>
        <v>9179390.7653042953</v>
      </c>
      <c r="J2453" s="5">
        <f t="shared" si="122"/>
        <v>43725</v>
      </c>
      <c r="K2453" s="2">
        <f t="shared" si="123"/>
        <v>92913591.290484831</v>
      </c>
      <c r="L2453" s="2">
        <f>$C$2*시뮬레이션!F2453*시뮬레이션!D2453</f>
        <v>93091023.058072373</v>
      </c>
    </row>
    <row r="2454" spans="2:12" x14ac:dyDescent="0.3">
      <c r="B2454" s="1">
        <v>43726</v>
      </c>
      <c r="C2454" s="46">
        <f>VLOOKUP(시뮬레이션!B2454,시뮬레이션!$K:$Q,6,0)</f>
        <v>322.90950354873075</v>
      </c>
      <c r="D2454" s="46">
        <f>VLOOKUP(시뮬레이션!B2454,시뮬레이션!$K:$Q,7,0)</f>
        <v>79.903562502755094</v>
      </c>
      <c r="F2454" s="5">
        <f t="shared" si="121"/>
        <v>43726</v>
      </c>
      <c r="G2454" s="7">
        <f>C2454*시뮬레이션!D2454*시뮬레이션!F2454</f>
        <v>83926739.998859257</v>
      </c>
      <c r="H2454" s="2">
        <f>D2454*시뮬레이션!E2454*시뮬레이션!D2454</f>
        <v>9173550.7488830779</v>
      </c>
      <c r="J2454" s="5">
        <f t="shared" si="122"/>
        <v>43726</v>
      </c>
      <c r="K2454" s="2">
        <f t="shared" si="123"/>
        <v>93100290.74774234</v>
      </c>
      <c r="L2454" s="2">
        <f>$C$2*시뮬레이션!F2454*시뮬레이션!D2454</f>
        <v>93305077.72714904</v>
      </c>
    </row>
    <row r="2455" spans="2:12" x14ac:dyDescent="0.3">
      <c r="B2455" s="1">
        <v>43727</v>
      </c>
      <c r="C2455" s="46">
        <f>VLOOKUP(시뮬레이션!B2455,시뮬레이션!$K:$Q,6,0)</f>
        <v>322.90950354873075</v>
      </c>
      <c r="D2455" s="46">
        <f>VLOOKUP(시뮬레이션!B2455,시뮬레이션!$K:$Q,7,0)</f>
        <v>79.903562502755094</v>
      </c>
      <c r="F2455" s="5">
        <f t="shared" si="121"/>
        <v>43727</v>
      </c>
      <c r="G2455" s="7">
        <f>C2455*시뮬레이션!D2455*시뮬레이션!F2455</f>
        <v>83544676.057536423</v>
      </c>
      <c r="H2455" s="2">
        <f>D2455*시뮬레이션!E2455*시뮬레이션!D2455</f>
        <v>9186334.8594380375</v>
      </c>
      <c r="J2455" s="5">
        <f t="shared" si="122"/>
        <v>43727</v>
      </c>
      <c r="K2455" s="2">
        <f t="shared" si="123"/>
        <v>92731010.916974455</v>
      </c>
      <c r="L2455" s="2">
        <f>$C$2*시뮬레이션!F2455*시뮬레이션!D2455</f>
        <v>92880320.304873928</v>
      </c>
    </row>
    <row r="2456" spans="2:12" x14ac:dyDescent="0.3">
      <c r="B2456" s="1">
        <v>43728</v>
      </c>
      <c r="C2456" s="46">
        <f>VLOOKUP(시뮬레이션!B2456,시뮬레이션!$K:$Q,6,0)</f>
        <v>322.90950354873075</v>
      </c>
      <c r="D2456" s="46">
        <f>VLOOKUP(시뮬레이션!B2456,시뮬레이션!$K:$Q,7,0)</f>
        <v>79.903562502755094</v>
      </c>
      <c r="F2456" s="5">
        <f t="shared" si="121"/>
        <v>43728</v>
      </c>
      <c r="G2456" s="7">
        <f>C2456*시뮬레이션!D2456*시뮬레이션!F2456</f>
        <v>81625515.895988867</v>
      </c>
      <c r="H2456" s="2">
        <f>D2456*시뮬레이션!E2456*시뮬레이션!D2456</f>
        <v>8972649.3841113616</v>
      </c>
      <c r="J2456" s="5">
        <f t="shared" si="122"/>
        <v>43728</v>
      </c>
      <c r="K2456" s="2">
        <f t="shared" si="123"/>
        <v>90598165.280100226</v>
      </c>
      <c r="L2456" s="2">
        <f>$C$2*시뮬레이션!F2456*시뮬레이션!D2456</f>
        <v>90746704.867809713</v>
      </c>
    </row>
    <row r="2457" spans="2:12" x14ac:dyDescent="0.3">
      <c r="B2457" s="1">
        <v>43729</v>
      </c>
      <c r="C2457" s="46">
        <f>VLOOKUP(시뮬레이션!B2457,시뮬레이션!$K:$Q,6,0)</f>
        <v>322.90950354873075</v>
      </c>
      <c r="D2457" s="46">
        <f>VLOOKUP(시뮬레이션!B2457,시뮬레이션!$K:$Q,7,0)</f>
        <v>79.903562502755094</v>
      </c>
      <c r="F2457" s="5">
        <f t="shared" si="121"/>
        <v>43729</v>
      </c>
      <c r="G2457" s="7">
        <f>C2457*시뮬레이션!D2457*시뮬레이션!F2457</f>
        <v>81625515.895988867</v>
      </c>
      <c r="H2457" s="2">
        <f>D2457*시뮬레이션!E2457*시뮬레이션!D2457</f>
        <v>8972649.3841113616</v>
      </c>
      <c r="J2457" s="5">
        <f t="shared" si="122"/>
        <v>43729</v>
      </c>
      <c r="K2457" s="2">
        <f t="shared" si="123"/>
        <v>90598165.280100226</v>
      </c>
      <c r="L2457" s="2">
        <f>$C$2*시뮬레이션!F2457*시뮬레이션!D2457</f>
        <v>90746704.867809713</v>
      </c>
    </row>
    <row r="2458" spans="2:12" x14ac:dyDescent="0.3">
      <c r="B2458" s="1">
        <v>43730</v>
      </c>
      <c r="C2458" s="46">
        <f>VLOOKUP(시뮬레이션!B2458,시뮬레이션!$K:$Q,6,0)</f>
        <v>322.90950354873075</v>
      </c>
      <c r="D2458" s="46">
        <f>VLOOKUP(시뮬레이션!B2458,시뮬레이션!$K:$Q,7,0)</f>
        <v>79.903562502755094</v>
      </c>
      <c r="F2458" s="5">
        <f t="shared" si="121"/>
        <v>43730</v>
      </c>
      <c r="G2458" s="7">
        <f>C2458*시뮬레이션!D2458*시뮬레이션!F2458</f>
        <v>81625515.895988867</v>
      </c>
      <c r="H2458" s="2">
        <f>D2458*시뮬레이션!E2458*시뮬레이션!D2458</f>
        <v>8972649.3841113616</v>
      </c>
      <c r="J2458" s="5">
        <f t="shared" si="122"/>
        <v>43730</v>
      </c>
      <c r="K2458" s="2">
        <f t="shared" si="123"/>
        <v>90598165.280100226</v>
      </c>
      <c r="L2458" s="2">
        <f>$C$2*시뮬레이션!F2458*시뮬레이션!D2458</f>
        <v>90746704.867809713</v>
      </c>
    </row>
    <row r="2459" spans="2:12" x14ac:dyDescent="0.3">
      <c r="B2459" s="1">
        <v>43731</v>
      </c>
      <c r="C2459" s="46">
        <f>VLOOKUP(시뮬레이션!B2459,시뮬레이션!$K:$Q,6,0)</f>
        <v>322.90950354873075</v>
      </c>
      <c r="D2459" s="46">
        <f>VLOOKUP(시뮬레이션!B2459,시뮬레이션!$K:$Q,7,0)</f>
        <v>79.903562502755094</v>
      </c>
      <c r="F2459" s="5">
        <f t="shared" si="121"/>
        <v>43731</v>
      </c>
      <c r="G2459" s="7">
        <f>C2459*시뮬레이션!D2459*시뮬레이션!F2459</f>
        <v>83002053.761221081</v>
      </c>
      <c r="H2459" s="2">
        <f>D2459*시뮬레이션!E2459*시뮬레이션!D2459</f>
        <v>9091987.1459223703</v>
      </c>
      <c r="J2459" s="5">
        <f t="shared" si="122"/>
        <v>43731</v>
      </c>
      <c r="K2459" s="2">
        <f t="shared" si="123"/>
        <v>92094040.907143444</v>
      </c>
      <c r="L2459" s="2">
        <f>$C$2*시뮬레이션!F2459*시뮬레이션!D2459</f>
        <v>92277063.041040316</v>
      </c>
    </row>
    <row r="2460" spans="2:12" x14ac:dyDescent="0.3">
      <c r="B2460" s="1">
        <v>43732</v>
      </c>
      <c r="C2460" s="46">
        <f>VLOOKUP(시뮬레이션!B2460,시뮬레이션!$K:$Q,6,0)</f>
        <v>322.90950354873075</v>
      </c>
      <c r="D2460" s="46">
        <f>VLOOKUP(시뮬레이션!B2460,시뮬레이션!$K:$Q,7,0)</f>
        <v>79.903562502755094</v>
      </c>
      <c r="F2460" s="5">
        <f t="shared" si="121"/>
        <v>43732</v>
      </c>
      <c r="G2460" s="7">
        <f>C2460*시뮬레이션!D2460*시뮬레이션!F2460</f>
        <v>81382767.869422361</v>
      </c>
      <c r="H2460" s="2">
        <f>D2460*시뮬레이션!E2460*시뮬레이션!D2460</f>
        <v>8970640.7899560984</v>
      </c>
      <c r="J2460" s="5">
        <f t="shared" si="122"/>
        <v>43732</v>
      </c>
      <c r="K2460" s="2">
        <f t="shared" si="123"/>
        <v>90353408.659378454</v>
      </c>
      <c r="L2460" s="2">
        <f>$C$2*시뮬레이션!F2460*시뮬레이션!D2460</f>
        <v>90476831.124504432</v>
      </c>
    </row>
    <row r="2461" spans="2:12" x14ac:dyDescent="0.3">
      <c r="B2461" s="1">
        <v>43733</v>
      </c>
      <c r="C2461" s="46">
        <f>VLOOKUP(시뮬레이션!B2461,시뮬레이션!$K:$Q,6,0)</f>
        <v>322.90950354873075</v>
      </c>
      <c r="D2461" s="46">
        <f>VLOOKUP(시뮬레이션!B2461,시뮬레이션!$K:$Q,7,0)</f>
        <v>79.903562502755094</v>
      </c>
      <c r="F2461" s="5">
        <f t="shared" si="121"/>
        <v>43733</v>
      </c>
      <c r="G2461" s="7">
        <f>C2461*시뮬레이션!D2461*시뮬레이션!F2461</f>
        <v>82963699.700572819</v>
      </c>
      <c r="H2461" s="2">
        <f>D2461*시뮬레이션!E2461*시뮬레이션!D2461</f>
        <v>9023340.4076674953</v>
      </c>
      <c r="J2461" s="5">
        <f t="shared" si="122"/>
        <v>43733</v>
      </c>
      <c r="K2461" s="2">
        <f t="shared" si="123"/>
        <v>91987040.108240306</v>
      </c>
      <c r="L2461" s="2">
        <f>$C$2*시뮬레이션!F2461*시뮬레이션!D2461</f>
        <v>92234423.131400242</v>
      </c>
    </row>
    <row r="2462" spans="2:12" x14ac:dyDescent="0.3">
      <c r="B2462" s="1">
        <v>43734</v>
      </c>
      <c r="C2462" s="46">
        <f>VLOOKUP(시뮬레이션!B2462,시뮬레이션!$K:$Q,6,0)</f>
        <v>322.90950354873075</v>
      </c>
      <c r="D2462" s="46">
        <f>VLOOKUP(시뮬레이션!B2462,시뮬레이션!$K:$Q,7,0)</f>
        <v>79.903562502755094</v>
      </c>
      <c r="F2462" s="5">
        <f t="shared" si="121"/>
        <v>43734</v>
      </c>
      <c r="G2462" s="7">
        <f>C2462*시뮬레이션!D2462*시뮬레이션!F2462</f>
        <v>83064757.620258182</v>
      </c>
      <c r="H2462" s="2">
        <f>D2462*시뮬레이션!E2462*시뮬레이션!D2462</f>
        <v>9038359.0649202522</v>
      </c>
      <c r="J2462" s="5">
        <f t="shared" si="122"/>
        <v>43734</v>
      </c>
      <c r="K2462" s="2">
        <f t="shared" si="123"/>
        <v>92103116.685178429</v>
      </c>
      <c r="L2462" s="2">
        <f>$C$2*시뮬레이션!F2462*시뮬레이션!D2462</f>
        <v>92346773.701091319</v>
      </c>
    </row>
    <row r="2463" spans="2:12" x14ac:dyDescent="0.3">
      <c r="B2463" s="1">
        <v>43735</v>
      </c>
      <c r="C2463" s="46">
        <f>VLOOKUP(시뮬레이션!B2463,시뮬레이션!$K:$Q,6,0)</f>
        <v>322.90950354873075</v>
      </c>
      <c r="D2463" s="46">
        <f>VLOOKUP(시뮬레이션!B2463,시뮬레이션!$K:$Q,7,0)</f>
        <v>79.903562502755094</v>
      </c>
      <c r="F2463" s="5">
        <f t="shared" si="121"/>
        <v>43735</v>
      </c>
      <c r="G2463" s="7">
        <f>C2463*시뮬레이션!D2463*시뮬레이션!F2463</f>
        <v>81199315.230628237</v>
      </c>
      <c r="H2463" s="2">
        <f>D2463*시뮬레이션!E2463*시뮬레이션!D2463</f>
        <v>8861483.177107811</v>
      </c>
      <c r="J2463" s="5">
        <f t="shared" si="122"/>
        <v>43735</v>
      </c>
      <c r="K2463" s="2">
        <f t="shared" si="123"/>
        <v>90060798.407736048</v>
      </c>
      <c r="L2463" s="2">
        <f>$C$2*시뮬레이션!F2463*시뮬레이션!D2463</f>
        <v>90272878.692631483</v>
      </c>
    </row>
    <row r="2464" spans="2:12" x14ac:dyDescent="0.3">
      <c r="B2464" s="1">
        <v>43736</v>
      </c>
      <c r="C2464" s="46">
        <f>VLOOKUP(시뮬레이션!B2464,시뮬레이션!$K:$Q,6,0)</f>
        <v>322.90950354873075</v>
      </c>
      <c r="D2464" s="46">
        <f>VLOOKUP(시뮬레이션!B2464,시뮬레이션!$K:$Q,7,0)</f>
        <v>79.903562502755094</v>
      </c>
      <c r="F2464" s="5">
        <f t="shared" si="121"/>
        <v>43736</v>
      </c>
      <c r="G2464" s="7">
        <f>C2464*시뮬레이션!D2464*시뮬레이션!F2464</f>
        <v>81199315.230628237</v>
      </c>
      <c r="H2464" s="2">
        <f>D2464*시뮬레이션!E2464*시뮬레이션!D2464</f>
        <v>8861483.177107811</v>
      </c>
      <c r="J2464" s="5">
        <f t="shared" si="122"/>
        <v>43736</v>
      </c>
      <c r="K2464" s="2">
        <f t="shared" si="123"/>
        <v>90060798.407736048</v>
      </c>
      <c r="L2464" s="2">
        <f>$C$2*시뮬레이션!F2464*시뮬레이션!D2464</f>
        <v>90272878.692631483</v>
      </c>
    </row>
    <row r="2465" spans="2:12" x14ac:dyDescent="0.3">
      <c r="B2465" s="1">
        <v>43737</v>
      </c>
      <c r="C2465" s="46">
        <f>VLOOKUP(시뮬레이션!B2465,시뮬레이션!$K:$Q,6,0)</f>
        <v>322.90950354873075</v>
      </c>
      <c r="D2465" s="46">
        <f>VLOOKUP(시뮬레이션!B2465,시뮬레이션!$K:$Q,7,0)</f>
        <v>79.903562502755094</v>
      </c>
      <c r="F2465" s="5">
        <f t="shared" si="121"/>
        <v>43737</v>
      </c>
      <c r="G2465" s="7">
        <f>C2465*시뮬레이션!D2465*시뮬레이션!F2465</f>
        <v>81199315.230628237</v>
      </c>
      <c r="H2465" s="2">
        <f>D2465*시뮬레이션!E2465*시뮬레이션!D2465</f>
        <v>8861483.177107811</v>
      </c>
      <c r="J2465" s="5">
        <f t="shared" si="122"/>
        <v>43737</v>
      </c>
      <c r="K2465" s="2">
        <f t="shared" si="123"/>
        <v>90060798.407736048</v>
      </c>
      <c r="L2465" s="2">
        <f>$C$2*시뮬레이션!F2465*시뮬레이션!D2465</f>
        <v>90272878.692631483</v>
      </c>
    </row>
    <row r="2466" spans="2:12" x14ac:dyDescent="0.3">
      <c r="B2466" s="1">
        <v>43738</v>
      </c>
      <c r="C2466" s="46">
        <f>VLOOKUP(시뮬레이션!B2466,시뮬레이션!$K:$Q,6,0)</f>
        <v>322.90950354873075</v>
      </c>
      <c r="D2466" s="46">
        <f>VLOOKUP(시뮬레이션!B2466,시뮬레이션!$K:$Q,7,0)</f>
        <v>79.903562502755094</v>
      </c>
      <c r="F2466" s="5">
        <f t="shared" ref="F2466:F2529" si="124">B2466</f>
        <v>43738</v>
      </c>
      <c r="G2466" s="7">
        <f>C2466*시뮬레이션!D2466*시뮬레이션!F2466</f>
        <v>81663559.156239957</v>
      </c>
      <c r="H2466" s="2">
        <f>D2466*시뮬레이션!E2466*시뮬레이션!D2466</f>
        <v>8919238.4198159631</v>
      </c>
      <c r="J2466" s="5">
        <f t="shared" ref="J2466:J2529" si="125">B2466</f>
        <v>43738</v>
      </c>
      <c r="K2466" s="2">
        <f t="shared" ref="K2466:K2529" si="126">SUM(G2466:H2466)</f>
        <v>90582797.576055914</v>
      </c>
      <c r="L2466" s="2">
        <f>$C$2*시뮬레이션!F2466*시뮬레이션!D2466</f>
        <v>90788999.246868998</v>
      </c>
    </row>
    <row r="2467" spans="2:12" x14ac:dyDescent="0.3">
      <c r="B2467" s="1">
        <v>43739</v>
      </c>
      <c r="C2467" s="46">
        <f>VLOOKUP(시뮬레이션!B2467,시뮬레이션!$K:$Q,6,0)</f>
        <v>322.90950354873075</v>
      </c>
      <c r="D2467" s="46">
        <f>VLOOKUP(시뮬레이션!B2467,시뮬레이션!$K:$Q,7,0)</f>
        <v>79.903562502755094</v>
      </c>
      <c r="F2467" s="5">
        <f t="shared" si="124"/>
        <v>43739</v>
      </c>
      <c r="G2467" s="7">
        <f>C2467*시뮬레이션!D2467*시뮬레이션!F2467</f>
        <v>81094841.897123843</v>
      </c>
      <c r="H2467" s="2">
        <f>D2467*시뮬레이션!E2467*시뮬레이션!D2467</f>
        <v>8885254.3920668997</v>
      </c>
      <c r="J2467" s="5">
        <f t="shared" si="125"/>
        <v>43739</v>
      </c>
      <c r="K2467" s="2">
        <f t="shared" si="126"/>
        <v>89980096.289190739</v>
      </c>
      <c r="L2467" s="2">
        <f>$C$2*시뮬레이션!F2467*시뮬레이션!D2467</f>
        <v>90156731.055976287</v>
      </c>
    </row>
    <row r="2468" spans="2:12" x14ac:dyDescent="0.3">
      <c r="B2468" s="1">
        <v>43740</v>
      </c>
      <c r="C2468" s="46">
        <f>VLOOKUP(시뮬레이션!B2468,시뮬레이션!$K:$Q,6,0)</f>
        <v>322.90950354873075</v>
      </c>
      <c r="D2468" s="46">
        <f>VLOOKUP(시뮬레이션!B2468,시뮬레이션!$K:$Q,7,0)</f>
        <v>79.903562502755094</v>
      </c>
      <c r="F2468" s="5">
        <f t="shared" si="124"/>
        <v>43740</v>
      </c>
      <c r="G2468" s="7">
        <f>C2468*시뮬레이션!D2468*시뮬레이션!F2468</f>
        <v>80359770.218881264</v>
      </c>
      <c r="H2468" s="2">
        <f>D2468*시뮬레이션!E2468*시뮬레이션!D2468</f>
        <v>8788338.9680816606</v>
      </c>
      <c r="J2468" s="5">
        <f t="shared" si="125"/>
        <v>43740</v>
      </c>
      <c r="K2468" s="2">
        <f t="shared" si="126"/>
        <v>89148109.186962932</v>
      </c>
      <c r="L2468" s="2">
        <f>$C$2*시뮬레이션!F2468*시뮬레이션!D2468</f>
        <v>89339519.28206034</v>
      </c>
    </row>
    <row r="2469" spans="2:12" x14ac:dyDescent="0.3">
      <c r="B2469" s="1">
        <v>43741</v>
      </c>
      <c r="C2469" s="46">
        <f>VLOOKUP(시뮬레이션!B2469,시뮬레이션!$K:$Q,6,0)</f>
        <v>322.90950354873075</v>
      </c>
      <c r="D2469" s="46">
        <f>VLOOKUP(시뮬레이션!B2469,시뮬레이션!$K:$Q,7,0)</f>
        <v>79.903562502755094</v>
      </c>
      <c r="F2469" s="5">
        <f t="shared" si="124"/>
        <v>43741</v>
      </c>
      <c r="G2469" s="7">
        <f>C2469*시뮬레이션!D2469*시뮬레이션!F2469</f>
        <v>81773279.769177034</v>
      </c>
      <c r="H2469" s="2">
        <f>D2469*시뮬레이션!E2469*시뮬레이션!D2469</f>
        <v>8948912.7410516329</v>
      </c>
      <c r="J2469" s="5">
        <f t="shared" si="125"/>
        <v>43741</v>
      </c>
      <c r="K2469" s="2">
        <f t="shared" si="126"/>
        <v>90722192.510228664</v>
      </c>
      <c r="L2469" s="2">
        <f>$C$2*시뮬레이션!F2469*시뮬레이션!D2469</f>
        <v>90910980.516706273</v>
      </c>
    </row>
    <row r="2470" spans="2:12" x14ac:dyDescent="0.3">
      <c r="B2470" s="1">
        <v>43742</v>
      </c>
      <c r="C2470" s="46">
        <f>VLOOKUP(시뮬레이션!B2470,시뮬레이션!$K:$Q,6,0)</f>
        <v>322.90950354873075</v>
      </c>
      <c r="D2470" s="46">
        <f>VLOOKUP(시뮬레이션!B2470,시뮬레이션!$K:$Q,7,0)</f>
        <v>79.903562502755094</v>
      </c>
      <c r="F2470" s="5">
        <f t="shared" si="124"/>
        <v>43742</v>
      </c>
      <c r="G2470" s="7">
        <f>C2470*시뮬레이션!D2470*시뮬레이션!F2470</f>
        <v>82491150.865439326</v>
      </c>
      <c r="H2470" s="2">
        <f>D2470*시뮬레이션!E2470*시뮬레이션!D2470</f>
        <v>9039039.1915593427</v>
      </c>
      <c r="J2470" s="5">
        <f t="shared" si="125"/>
        <v>43742</v>
      </c>
      <c r="K2470" s="2">
        <f t="shared" si="126"/>
        <v>91530190.05699867</v>
      </c>
      <c r="L2470" s="2">
        <f>$C$2*시뮬레이션!F2470*시뮬레이션!D2470</f>
        <v>91709069.641051352</v>
      </c>
    </row>
    <row r="2471" spans="2:12" x14ac:dyDescent="0.3">
      <c r="B2471" s="1">
        <v>43743</v>
      </c>
      <c r="C2471" s="46">
        <f>VLOOKUP(시뮬레이션!B2471,시뮬레이션!$K:$Q,6,0)</f>
        <v>322.90950354873075</v>
      </c>
      <c r="D2471" s="46">
        <f>VLOOKUP(시뮬레이션!B2471,시뮬레이션!$K:$Q,7,0)</f>
        <v>79.903562502755094</v>
      </c>
      <c r="F2471" s="5">
        <f t="shared" si="124"/>
        <v>43743</v>
      </c>
      <c r="G2471" s="7">
        <f>C2471*시뮬레이션!D2471*시뮬레이션!F2471</f>
        <v>82491150.865439326</v>
      </c>
      <c r="H2471" s="2">
        <f>D2471*시뮬레이션!E2471*시뮬레이션!D2471</f>
        <v>9039039.1915593427</v>
      </c>
      <c r="J2471" s="5">
        <f t="shared" si="125"/>
        <v>43743</v>
      </c>
      <c r="K2471" s="2">
        <f t="shared" si="126"/>
        <v>91530190.05699867</v>
      </c>
      <c r="L2471" s="2">
        <f>$C$2*시뮬레이션!F2471*시뮬레이션!D2471</f>
        <v>91709069.641051352</v>
      </c>
    </row>
    <row r="2472" spans="2:12" x14ac:dyDescent="0.3">
      <c r="B2472" s="1">
        <v>43744</v>
      </c>
      <c r="C2472" s="46">
        <f>VLOOKUP(시뮬레이션!B2472,시뮬레이션!$K:$Q,6,0)</f>
        <v>322.90950354873075</v>
      </c>
      <c r="D2472" s="46">
        <f>VLOOKUP(시뮬레이션!B2472,시뮬레이션!$K:$Q,7,0)</f>
        <v>79.903562502755094</v>
      </c>
      <c r="F2472" s="5">
        <f t="shared" si="124"/>
        <v>43744</v>
      </c>
      <c r="G2472" s="7">
        <f>C2472*시뮬레이션!D2472*시뮬레이션!F2472</f>
        <v>82491150.865439326</v>
      </c>
      <c r="H2472" s="2">
        <f>D2472*시뮬레이션!E2472*시뮬레이션!D2472</f>
        <v>9039039.1915593427</v>
      </c>
      <c r="J2472" s="5">
        <f t="shared" si="125"/>
        <v>43744</v>
      </c>
      <c r="K2472" s="2">
        <f t="shared" si="126"/>
        <v>91530190.05699867</v>
      </c>
      <c r="L2472" s="2">
        <f>$C$2*시뮬레이션!F2472*시뮬레이션!D2472</f>
        <v>91709069.641051352</v>
      </c>
    </row>
    <row r="2473" spans="2:12" x14ac:dyDescent="0.3">
      <c r="B2473" s="1">
        <v>43745</v>
      </c>
      <c r="C2473" s="46">
        <f>VLOOKUP(시뮬레이션!B2473,시뮬레이션!$K:$Q,6,0)</f>
        <v>322.90950354873075</v>
      </c>
      <c r="D2473" s="46">
        <f>VLOOKUP(시뮬레이션!B2473,시뮬레이션!$K:$Q,7,0)</f>
        <v>79.903562502755094</v>
      </c>
      <c r="F2473" s="5">
        <f t="shared" si="124"/>
        <v>43745</v>
      </c>
      <c r="G2473" s="7">
        <f>C2473*시뮬레이션!D2473*시뮬레이션!F2473</f>
        <v>82008158.975506306</v>
      </c>
      <c r="H2473" s="2">
        <f>D2473*시뮬레이션!E2473*시뮬레이션!D2473</f>
        <v>8959967.5689686537</v>
      </c>
      <c r="J2473" s="5">
        <f t="shared" si="125"/>
        <v>43745</v>
      </c>
      <c r="K2473" s="2">
        <f t="shared" si="126"/>
        <v>90968126.544474959</v>
      </c>
      <c r="L2473" s="2">
        <f>$C$2*시뮬레이션!F2473*시뮬레이션!D2473</f>
        <v>91172106.143691689</v>
      </c>
    </row>
    <row r="2474" spans="2:12" x14ac:dyDescent="0.3">
      <c r="B2474" s="1">
        <v>43746</v>
      </c>
      <c r="C2474" s="46">
        <f>VLOOKUP(시뮬레이션!B2474,시뮬레이션!$K:$Q,6,0)</f>
        <v>322.90950354873075</v>
      </c>
      <c r="D2474" s="46">
        <f>VLOOKUP(시뮬레이션!B2474,시뮬레이션!$K:$Q,7,0)</f>
        <v>79.903562502755094</v>
      </c>
      <c r="F2474" s="5">
        <f t="shared" si="124"/>
        <v>43746</v>
      </c>
      <c r="G2474" s="7">
        <f>C2474*시뮬레이션!D2474*시뮬레이션!F2474</f>
        <v>79243750.090195835</v>
      </c>
      <c r="H2474" s="2">
        <f>D2474*시뮬레이션!E2474*시뮬레이션!D2474</f>
        <v>8701132.1390637979</v>
      </c>
      <c r="J2474" s="5">
        <f t="shared" si="125"/>
        <v>43746</v>
      </c>
      <c r="K2474" s="2">
        <f t="shared" si="126"/>
        <v>87944882.22925964</v>
      </c>
      <c r="L2474" s="2">
        <f>$C$2*시뮬레이션!F2474*시뮬레이션!D2474</f>
        <v>88098790.226535603</v>
      </c>
    </row>
    <row r="2475" spans="2:12" x14ac:dyDescent="0.3">
      <c r="B2475" s="1">
        <v>43747</v>
      </c>
      <c r="C2475" s="46">
        <f>VLOOKUP(시뮬레이션!B2475,시뮬레이션!$K:$Q,6,0)</f>
        <v>322.90950354873075</v>
      </c>
      <c r="D2475" s="46">
        <f>VLOOKUP(시뮬레이션!B2475,시뮬레이션!$K:$Q,7,0)</f>
        <v>79.903562502755094</v>
      </c>
      <c r="F2475" s="5">
        <f t="shared" si="124"/>
        <v>43747</v>
      </c>
      <c r="G2475" s="7">
        <f>C2475*시뮬레이션!D2475*시뮬레이션!F2475</f>
        <v>80538343.372167245</v>
      </c>
      <c r="H2475" s="2">
        <f>D2475*시뮬레이션!E2475*시뮬레이션!D2475</f>
        <v>8836617.5605079141</v>
      </c>
      <c r="J2475" s="5">
        <f t="shared" si="125"/>
        <v>43747</v>
      </c>
      <c r="K2475" s="2">
        <f t="shared" si="126"/>
        <v>89374960.932675153</v>
      </c>
      <c r="L2475" s="2">
        <f>$C$2*시뮬레이션!F2475*시뮬레이션!D2475</f>
        <v>89538046.973563179</v>
      </c>
    </row>
    <row r="2476" spans="2:12" x14ac:dyDescent="0.3">
      <c r="B2476" s="1">
        <v>43748</v>
      </c>
      <c r="C2476" s="46">
        <f>VLOOKUP(시뮬레이션!B2476,시뮬레이션!$K:$Q,6,0)</f>
        <v>322.90950354873075</v>
      </c>
      <c r="D2476" s="46">
        <f>VLOOKUP(시뮬레이션!B2476,시뮬레이션!$K:$Q,7,0)</f>
        <v>79.903562502755094</v>
      </c>
      <c r="F2476" s="5">
        <f t="shared" si="124"/>
        <v>43748</v>
      </c>
      <c r="G2476" s="7">
        <f>C2476*시뮬레이션!D2476*시뮬레이션!F2476</f>
        <v>81522000.312071994</v>
      </c>
      <c r="H2476" s="2">
        <f>D2476*시뮬레이션!E2476*시뮬레이션!D2476</f>
        <v>8926327.321428135</v>
      </c>
      <c r="J2476" s="5">
        <f t="shared" si="125"/>
        <v>43748</v>
      </c>
      <c r="K2476" s="2">
        <f t="shared" si="126"/>
        <v>90448327.633500129</v>
      </c>
      <c r="L2476" s="2">
        <f>$C$2*시뮬레이션!F2476*시뮬레이션!D2476</f>
        <v>90631622.003832549</v>
      </c>
    </row>
    <row r="2477" spans="2:12" x14ac:dyDescent="0.3">
      <c r="B2477" s="1">
        <v>43749</v>
      </c>
      <c r="C2477" s="46">
        <f>VLOOKUP(시뮬레이션!B2477,시뮬레이션!$K:$Q,6,0)</f>
        <v>322.90950354873075</v>
      </c>
      <c r="D2477" s="46">
        <f>VLOOKUP(시뮬레이션!B2477,시뮬레이션!$K:$Q,7,0)</f>
        <v>79.903562502755094</v>
      </c>
      <c r="F2477" s="5">
        <f t="shared" si="124"/>
        <v>43749</v>
      </c>
      <c r="G2477" s="7">
        <f>C2477*시뮬레이션!D2477*시뮬레이션!F2477</f>
        <v>82943130.849561036</v>
      </c>
      <c r="H2477" s="2">
        <f>D2477*시뮬레이션!E2477*시뮬레이션!D2477</f>
        <v>9088476.1941230409</v>
      </c>
      <c r="J2477" s="5">
        <f t="shared" si="125"/>
        <v>43749</v>
      </c>
      <c r="K2477" s="2">
        <f t="shared" si="126"/>
        <v>92031607.04368408</v>
      </c>
      <c r="L2477" s="2">
        <f>$C$2*시뮬레이션!F2477*시뮬레이션!D2477</f>
        <v>92211555.827815726</v>
      </c>
    </row>
    <row r="2478" spans="2:12" x14ac:dyDescent="0.3">
      <c r="B2478" s="1">
        <v>43750</v>
      </c>
      <c r="C2478" s="46">
        <f>VLOOKUP(시뮬레이션!B2478,시뮬레이션!$K:$Q,6,0)</f>
        <v>322.90950354873075</v>
      </c>
      <c r="D2478" s="46">
        <f>VLOOKUP(시뮬레이션!B2478,시뮬레이션!$K:$Q,7,0)</f>
        <v>79.903562502755094</v>
      </c>
      <c r="F2478" s="5">
        <f t="shared" si="124"/>
        <v>43750</v>
      </c>
      <c r="G2478" s="7">
        <f>C2478*시뮬레이션!D2478*시뮬레이션!F2478</f>
        <v>82943130.849561036</v>
      </c>
      <c r="H2478" s="2">
        <f>D2478*시뮬레이션!E2478*시뮬레이션!D2478</f>
        <v>9088476.1941230409</v>
      </c>
      <c r="J2478" s="5">
        <f t="shared" si="125"/>
        <v>43750</v>
      </c>
      <c r="K2478" s="2">
        <f t="shared" si="126"/>
        <v>92031607.04368408</v>
      </c>
      <c r="L2478" s="2">
        <f>$C$2*시뮬레이션!F2478*시뮬레이션!D2478</f>
        <v>92211555.827815726</v>
      </c>
    </row>
    <row r="2479" spans="2:12" x14ac:dyDescent="0.3">
      <c r="B2479" s="1">
        <v>43751</v>
      </c>
      <c r="C2479" s="46">
        <f>VLOOKUP(시뮬레이션!B2479,시뮬레이션!$K:$Q,6,0)</f>
        <v>322.90950354873075</v>
      </c>
      <c r="D2479" s="46">
        <f>VLOOKUP(시뮬레이션!B2479,시뮬레이션!$K:$Q,7,0)</f>
        <v>79.903562502755094</v>
      </c>
      <c r="F2479" s="5">
        <f t="shared" si="124"/>
        <v>43751</v>
      </c>
      <c r="G2479" s="7">
        <f>C2479*시뮬레이션!D2479*시뮬레이션!F2479</f>
        <v>82943130.849561036</v>
      </c>
      <c r="H2479" s="2">
        <f>D2479*시뮬레이션!E2479*시뮬레이션!D2479</f>
        <v>9088476.1941230409</v>
      </c>
      <c r="J2479" s="5">
        <f t="shared" si="125"/>
        <v>43751</v>
      </c>
      <c r="K2479" s="2">
        <f t="shared" si="126"/>
        <v>92031607.04368408</v>
      </c>
      <c r="L2479" s="2">
        <f>$C$2*시뮬레이션!F2479*시뮬레이션!D2479</f>
        <v>92211555.827815726</v>
      </c>
    </row>
    <row r="2480" spans="2:12" x14ac:dyDescent="0.3">
      <c r="B2480" s="1">
        <v>43752</v>
      </c>
      <c r="C2480" s="46">
        <f>VLOOKUP(시뮬레이션!B2480,시뮬레이션!$K:$Q,6,0)</f>
        <v>322.90950354873075</v>
      </c>
      <c r="D2480" s="46">
        <f>VLOOKUP(시뮬레이션!B2480,시뮬레이션!$K:$Q,7,0)</f>
        <v>79.903562502755094</v>
      </c>
      <c r="F2480" s="5">
        <f t="shared" si="124"/>
        <v>43752</v>
      </c>
      <c r="G2480" s="7">
        <f>C2480*시뮬레이션!D2480*시뮬레이션!F2480</f>
        <v>82656081.738019407</v>
      </c>
      <c r="H2480" s="2">
        <f>D2480*시뮬레이션!E2480*시뮬레이션!D2480</f>
        <v>9072837.9666442256</v>
      </c>
      <c r="J2480" s="5">
        <f t="shared" si="125"/>
        <v>43752</v>
      </c>
      <c r="K2480" s="2">
        <f t="shared" si="126"/>
        <v>91728919.704663634</v>
      </c>
      <c r="L2480" s="2">
        <f>$C$2*시뮬레이션!F2480*시뮬레이션!D2480</f>
        <v>91892430.604266405</v>
      </c>
    </row>
    <row r="2481" spans="2:12" x14ac:dyDescent="0.3">
      <c r="B2481" s="1">
        <v>43753</v>
      </c>
      <c r="C2481" s="46">
        <f>VLOOKUP(시뮬레이션!B2481,시뮬레이션!$K:$Q,6,0)</f>
        <v>322.90950354873075</v>
      </c>
      <c r="D2481" s="46">
        <f>VLOOKUP(시뮬레이션!B2481,시뮬레이션!$K:$Q,7,0)</f>
        <v>79.903562502755094</v>
      </c>
      <c r="F2481" s="5">
        <f t="shared" si="124"/>
        <v>43753</v>
      </c>
      <c r="G2481" s="7">
        <f>C2481*시뮬레이션!D2481*시뮬레이션!F2481</f>
        <v>84498532.970996678</v>
      </c>
      <c r="H2481" s="2">
        <f>D2481*시뮬레이션!E2481*시뮬레이션!D2481</f>
        <v>9301246.5345726162</v>
      </c>
      <c r="J2481" s="5">
        <f t="shared" si="125"/>
        <v>43753</v>
      </c>
      <c r="K2481" s="2">
        <f t="shared" si="126"/>
        <v>93799779.505569294</v>
      </c>
      <c r="L2481" s="2">
        <f>$C$2*시뮬레이션!F2481*시뮬레이션!D2481</f>
        <v>93940765.324568465</v>
      </c>
    </row>
    <row r="2482" spans="2:12" x14ac:dyDescent="0.3">
      <c r="B2482" s="1">
        <v>43754</v>
      </c>
      <c r="C2482" s="46">
        <f>VLOOKUP(시뮬레이션!B2482,시뮬레이션!$K:$Q,6,0)</f>
        <v>322.90950354873075</v>
      </c>
      <c r="D2482" s="46">
        <f>VLOOKUP(시뮬레이션!B2482,시뮬레이션!$K:$Q,7,0)</f>
        <v>79.903562502755094</v>
      </c>
      <c r="F2482" s="5">
        <f t="shared" si="124"/>
        <v>43754</v>
      </c>
      <c r="G2482" s="7">
        <f>C2482*시뮬레이션!D2482*시뮬레이션!F2482</f>
        <v>83483265.128151536</v>
      </c>
      <c r="H2482" s="2">
        <f>D2482*시뮬레이션!E2482*시뮬레이션!D2482</f>
        <v>9184493.4641115572</v>
      </c>
      <c r="J2482" s="5">
        <f t="shared" si="125"/>
        <v>43754</v>
      </c>
      <c r="K2482" s="2">
        <f t="shared" si="126"/>
        <v>92667758.592263088</v>
      </c>
      <c r="L2482" s="2">
        <f>$C$2*시뮬레이션!F2482*시뮬레이션!D2482</f>
        <v>92812047.052038997</v>
      </c>
    </row>
    <row r="2483" spans="2:12" x14ac:dyDescent="0.3">
      <c r="B2483" s="1">
        <v>43755</v>
      </c>
      <c r="C2483" s="46">
        <f>VLOOKUP(시뮬레이션!B2483,시뮬레이션!$K:$Q,6,0)</f>
        <v>322.90950354873075</v>
      </c>
      <c r="D2483" s="46">
        <f>VLOOKUP(시뮬레이션!B2483,시뮬레이션!$K:$Q,7,0)</f>
        <v>79.903562502755094</v>
      </c>
      <c r="F2483" s="5">
        <f t="shared" si="124"/>
        <v>43755</v>
      </c>
      <c r="G2483" s="7">
        <f>C2483*시뮬레이션!D2483*시뮬레이션!F2483</f>
        <v>83558313.656054556</v>
      </c>
      <c r="H2483" s="2">
        <f>D2483*시뮬레이션!E2483*시뮬레이션!D2483</f>
        <v>9204041.8458328415</v>
      </c>
      <c r="J2483" s="5">
        <f t="shared" si="125"/>
        <v>43755</v>
      </c>
      <c r="K2483" s="2">
        <f t="shared" si="126"/>
        <v>92762355.501887396</v>
      </c>
      <c r="L2483" s="2">
        <f>$C$2*시뮬레이션!F2483*시뮬레이션!D2483</f>
        <v>92895481.827765957</v>
      </c>
    </row>
    <row r="2484" spans="2:12" x14ac:dyDescent="0.3">
      <c r="B2484" s="1">
        <v>43756</v>
      </c>
      <c r="C2484" s="46">
        <f>VLOOKUP(시뮬레이션!B2484,시뮬레이션!$K:$Q,6,0)</f>
        <v>322.90950354873075</v>
      </c>
      <c r="D2484" s="46">
        <f>VLOOKUP(시뮬레이션!B2484,시뮬레이션!$K:$Q,7,0)</f>
        <v>79.903562502755094</v>
      </c>
      <c r="F2484" s="5">
        <f t="shared" si="124"/>
        <v>43756</v>
      </c>
      <c r="G2484" s="7">
        <f>C2484*시뮬레이션!D2484*시뮬레이션!F2484</f>
        <v>82289859.091121659</v>
      </c>
      <c r="H2484" s="2">
        <f>D2484*시뮬레이션!E2484*시뮬레이션!D2484</f>
        <v>9069150.2294613514</v>
      </c>
      <c r="J2484" s="5">
        <f t="shared" si="125"/>
        <v>43756</v>
      </c>
      <c r="K2484" s="2">
        <f t="shared" si="126"/>
        <v>91359009.320583016</v>
      </c>
      <c r="L2484" s="2">
        <f>$C$2*시뮬레이션!F2484*시뮬레이션!D2484</f>
        <v>91485284.651323393</v>
      </c>
    </row>
    <row r="2485" spans="2:12" x14ac:dyDescent="0.3">
      <c r="B2485" s="1">
        <v>43757</v>
      </c>
      <c r="C2485" s="46">
        <f>VLOOKUP(시뮬레이션!B2485,시뮬레이션!$K:$Q,6,0)</f>
        <v>322.90950354873075</v>
      </c>
      <c r="D2485" s="46">
        <f>VLOOKUP(시뮬레이션!B2485,시뮬레이션!$K:$Q,7,0)</f>
        <v>79.903562502755094</v>
      </c>
      <c r="F2485" s="5">
        <f t="shared" si="124"/>
        <v>43757</v>
      </c>
      <c r="G2485" s="7">
        <f>C2485*시뮬레이션!D2485*시뮬레이션!F2485</f>
        <v>82289859.091121659</v>
      </c>
      <c r="H2485" s="2">
        <f>D2485*시뮬레이션!E2485*시뮬레이션!D2485</f>
        <v>9069150.2294613514</v>
      </c>
      <c r="J2485" s="5">
        <f t="shared" si="125"/>
        <v>43757</v>
      </c>
      <c r="K2485" s="2">
        <f t="shared" si="126"/>
        <v>91359009.320583016</v>
      </c>
      <c r="L2485" s="2">
        <f>$C$2*시뮬레이션!F2485*시뮬레이션!D2485</f>
        <v>91485284.651323393</v>
      </c>
    </row>
    <row r="2486" spans="2:12" x14ac:dyDescent="0.3">
      <c r="B2486" s="1">
        <v>43758</v>
      </c>
      <c r="C2486" s="46">
        <f>VLOOKUP(시뮬레이션!B2486,시뮬레이션!$K:$Q,6,0)</f>
        <v>322.90950354873075</v>
      </c>
      <c r="D2486" s="46">
        <f>VLOOKUP(시뮬레이션!B2486,시뮬레이션!$K:$Q,7,0)</f>
        <v>79.903562502755094</v>
      </c>
      <c r="F2486" s="5">
        <f t="shared" si="124"/>
        <v>43758</v>
      </c>
      <c r="G2486" s="7">
        <f>C2486*시뮬레이션!D2486*시뮬레이션!F2486</f>
        <v>82289859.091121659</v>
      </c>
      <c r="H2486" s="2">
        <f>D2486*시뮬레이션!E2486*시뮬레이션!D2486</f>
        <v>9069150.2294613514</v>
      </c>
      <c r="J2486" s="5">
        <f t="shared" si="125"/>
        <v>43758</v>
      </c>
      <c r="K2486" s="2">
        <f t="shared" si="126"/>
        <v>91359009.320583016</v>
      </c>
      <c r="L2486" s="2">
        <f>$C$2*시뮬레이션!F2486*시뮬레이션!D2486</f>
        <v>91485284.651323393</v>
      </c>
    </row>
    <row r="2487" spans="2:12" x14ac:dyDescent="0.3">
      <c r="B2487" s="1">
        <v>43759</v>
      </c>
      <c r="C2487" s="46">
        <f>VLOOKUP(시뮬레이션!B2487,시뮬레이션!$K:$Q,6,0)</f>
        <v>322.90950354873075</v>
      </c>
      <c r="D2487" s="46">
        <f>VLOOKUP(시뮬레이션!B2487,시뮬레이션!$K:$Q,7,0)</f>
        <v>79.903562502755094</v>
      </c>
      <c r="F2487" s="5">
        <f t="shared" si="124"/>
        <v>43759</v>
      </c>
      <c r="G2487" s="7">
        <f>C2487*시뮬레이션!D2487*시뮬레이션!F2487</f>
        <v>83236512.700831503</v>
      </c>
      <c r="H2487" s="2">
        <f>D2487*시뮬레이션!E2487*시뮬레이션!D2487</f>
        <v>9149203.0086209979</v>
      </c>
      <c r="J2487" s="5">
        <f t="shared" si="125"/>
        <v>43759</v>
      </c>
      <c r="K2487" s="2">
        <f t="shared" si="126"/>
        <v>92385715.709452495</v>
      </c>
      <c r="L2487" s="2">
        <f>$C$2*시뮬레이션!F2487*시뮬레이션!D2487</f>
        <v>92537721.438881963</v>
      </c>
    </row>
    <row r="2488" spans="2:12" x14ac:dyDescent="0.3">
      <c r="B2488" s="1">
        <v>43760</v>
      </c>
      <c r="C2488" s="46">
        <f>VLOOKUP(시뮬레이션!B2488,시뮬레이션!$K:$Q,6,0)</f>
        <v>322.90950354873075</v>
      </c>
      <c r="D2488" s="46">
        <f>VLOOKUP(시뮬레이션!B2488,시뮬레이션!$K:$Q,7,0)</f>
        <v>79.903562502755094</v>
      </c>
      <c r="F2488" s="5">
        <f t="shared" si="124"/>
        <v>43760</v>
      </c>
      <c r="G2488" s="7">
        <f>C2488*시뮬레이션!D2488*시뮬레이션!F2488</f>
        <v>82372632.098713815</v>
      </c>
      <c r="H2488" s="2">
        <f>D2488*시뮬레이션!E2488*시뮬레이션!D2488</f>
        <v>9039954.9897608589</v>
      </c>
      <c r="J2488" s="5">
        <f t="shared" si="125"/>
        <v>43760</v>
      </c>
      <c r="K2488" s="2">
        <f t="shared" si="126"/>
        <v>91412587.088474676</v>
      </c>
      <c r="L2488" s="2">
        <f>$C$2*시뮬레이션!F2488*시뮬레이션!D2488</f>
        <v>91577307.073583588</v>
      </c>
    </row>
    <row r="2489" spans="2:12" x14ac:dyDescent="0.3">
      <c r="B2489" s="1">
        <v>43761</v>
      </c>
      <c r="C2489" s="46">
        <f>VLOOKUP(시뮬레이션!B2489,시뮬레이션!$K:$Q,6,0)</f>
        <v>322.90950354873075</v>
      </c>
      <c r="D2489" s="46">
        <f>VLOOKUP(시뮬레이션!B2489,시뮬레이션!$K:$Q,7,0)</f>
        <v>79.903562502755094</v>
      </c>
      <c r="F2489" s="5">
        <f t="shared" si="124"/>
        <v>43761</v>
      </c>
      <c r="G2489" s="7">
        <f>C2489*시뮬레이션!D2489*시뮬레이션!F2489</f>
        <v>80958474.146134928</v>
      </c>
      <c r="H2489" s="2">
        <f>D2489*시뮬레이션!E2489*시뮬레이션!D2489</f>
        <v>8857270.4073491562</v>
      </c>
      <c r="J2489" s="5">
        <f t="shared" si="125"/>
        <v>43761</v>
      </c>
      <c r="K2489" s="2">
        <f t="shared" si="126"/>
        <v>89815744.553484082</v>
      </c>
      <c r="L2489" s="2">
        <f>$C$2*시뮬레이션!F2489*시뮬레이션!D2489</f>
        <v>90005124.981372774</v>
      </c>
    </row>
    <row r="2490" spans="2:12" x14ac:dyDescent="0.3">
      <c r="B2490" s="1">
        <v>43762</v>
      </c>
      <c r="C2490" s="46">
        <f>VLOOKUP(시뮬레이션!B2490,시뮬레이션!$K:$Q,6,0)</f>
        <v>322.90950354873075</v>
      </c>
      <c r="D2490" s="46">
        <f>VLOOKUP(시뮬레이션!B2490,시뮬레이션!$K:$Q,7,0)</f>
        <v>79.903562502755094</v>
      </c>
      <c r="F2490" s="5">
        <f t="shared" si="124"/>
        <v>43762</v>
      </c>
      <c r="G2490" s="7">
        <f>C2490*시뮬레이션!D2490*시뮬레이션!F2490</f>
        <v>82996706.379842311</v>
      </c>
      <c r="H2490" s="2">
        <f>D2490*시뮬레이션!E2490*시뮬레이션!D2490</f>
        <v>9020140.0848377235</v>
      </c>
      <c r="J2490" s="5">
        <f t="shared" si="125"/>
        <v>43762</v>
      </c>
      <c r="K2490" s="2">
        <f t="shared" si="126"/>
        <v>92016846.464680031</v>
      </c>
      <c r="L2490" s="2">
        <f>$C$2*시뮬레이션!F2490*시뮬레이션!D2490</f>
        <v>92271118.120086774</v>
      </c>
    </row>
    <row r="2491" spans="2:12" x14ac:dyDescent="0.3">
      <c r="B2491" s="1">
        <v>43763</v>
      </c>
      <c r="C2491" s="46">
        <f>VLOOKUP(시뮬레이션!B2491,시뮬레이션!$K:$Q,6,0)</f>
        <v>322.90950354873075</v>
      </c>
      <c r="D2491" s="46">
        <f>VLOOKUP(시뮬레이션!B2491,시뮬레이션!$K:$Q,7,0)</f>
        <v>79.903562502755094</v>
      </c>
      <c r="F2491" s="5">
        <f t="shared" si="124"/>
        <v>43763</v>
      </c>
      <c r="G2491" s="7">
        <f>C2491*시뮬레이션!D2491*시뮬레이션!F2491</f>
        <v>84724262.536542922</v>
      </c>
      <c r="H2491" s="2">
        <f>D2491*시뮬레이션!E2491*시뮬레이션!D2491</f>
        <v>9221323.5942074601</v>
      </c>
      <c r="J2491" s="5">
        <f t="shared" si="125"/>
        <v>43763</v>
      </c>
      <c r="K2491" s="2">
        <f t="shared" si="126"/>
        <v>93945586.130750388</v>
      </c>
      <c r="L2491" s="2">
        <f>$C$2*시뮬레이션!F2491*시뮬레이션!D2491</f>
        <v>94191718.890248403</v>
      </c>
    </row>
    <row r="2492" spans="2:12" x14ac:dyDescent="0.3">
      <c r="B2492" s="1">
        <v>43764</v>
      </c>
      <c r="C2492" s="46">
        <f>VLOOKUP(시뮬레이션!B2492,시뮬레이션!$K:$Q,6,0)</f>
        <v>322.90950354873075</v>
      </c>
      <c r="D2492" s="46">
        <f>VLOOKUP(시뮬레이션!B2492,시뮬레이션!$K:$Q,7,0)</f>
        <v>79.903562502755094</v>
      </c>
      <c r="F2492" s="5">
        <f t="shared" si="124"/>
        <v>43764</v>
      </c>
      <c r="G2492" s="7">
        <f>C2492*시뮬레이션!D2492*시뮬레이션!F2492</f>
        <v>84724262.536542922</v>
      </c>
      <c r="H2492" s="2">
        <f>D2492*시뮬레이션!E2492*시뮬레이션!D2492</f>
        <v>9221323.5942074601</v>
      </c>
      <c r="J2492" s="5">
        <f t="shared" si="125"/>
        <v>43764</v>
      </c>
      <c r="K2492" s="2">
        <f t="shared" si="126"/>
        <v>93945586.130750388</v>
      </c>
      <c r="L2492" s="2">
        <f>$C$2*시뮬레이션!F2492*시뮬레이션!D2492</f>
        <v>94191718.890248403</v>
      </c>
    </row>
    <row r="2493" spans="2:12" x14ac:dyDescent="0.3">
      <c r="B2493" s="1">
        <v>43765</v>
      </c>
      <c r="C2493" s="46">
        <f>VLOOKUP(시뮬레이션!B2493,시뮬레이션!$K:$Q,6,0)</f>
        <v>322.90950354873075</v>
      </c>
      <c r="D2493" s="46">
        <f>VLOOKUP(시뮬레이션!B2493,시뮬레이션!$K:$Q,7,0)</f>
        <v>79.903562502755094</v>
      </c>
      <c r="F2493" s="5">
        <f t="shared" si="124"/>
        <v>43765</v>
      </c>
      <c r="G2493" s="7">
        <f>C2493*시뮬레이션!D2493*시뮬레이션!F2493</f>
        <v>84724262.536542922</v>
      </c>
      <c r="H2493" s="2">
        <f>D2493*시뮬레이션!E2493*시뮬레이션!D2493</f>
        <v>9221323.5942074601</v>
      </c>
      <c r="J2493" s="5">
        <f t="shared" si="125"/>
        <v>43765</v>
      </c>
      <c r="K2493" s="2">
        <f t="shared" si="126"/>
        <v>93945586.130750388</v>
      </c>
      <c r="L2493" s="2">
        <f>$C$2*시뮬레이션!F2493*시뮬레이션!D2493</f>
        <v>94191718.890248403</v>
      </c>
    </row>
    <row r="2494" spans="2:12" x14ac:dyDescent="0.3">
      <c r="B2494" s="1">
        <v>43766</v>
      </c>
      <c r="C2494" s="46">
        <f>VLOOKUP(시뮬레이션!B2494,시뮬레이션!$K:$Q,6,0)</f>
        <v>322.90950354873075</v>
      </c>
      <c r="D2494" s="46">
        <f>VLOOKUP(시뮬레이션!B2494,시뮬레이션!$K:$Q,7,0)</f>
        <v>79.903562502755094</v>
      </c>
      <c r="F2494" s="5">
        <f t="shared" si="124"/>
        <v>43766</v>
      </c>
      <c r="G2494" s="7">
        <f>C2494*시뮬레이션!D2494*시뮬레이션!F2494</f>
        <v>86103928.587590769</v>
      </c>
      <c r="H2494" s="2">
        <f>D2494*시뮬레이션!E2494*시뮬레이션!D2494</f>
        <v>9299081.6309459452</v>
      </c>
      <c r="J2494" s="5">
        <f t="shared" si="125"/>
        <v>43766</v>
      </c>
      <c r="K2494" s="2">
        <f t="shared" si="126"/>
        <v>95403010.21853672</v>
      </c>
      <c r="L2494" s="2">
        <f>$C$2*시뮬레이션!F2494*시뮬레이션!D2494</f>
        <v>95725554.80633758</v>
      </c>
    </row>
    <row r="2495" spans="2:12" x14ac:dyDescent="0.3">
      <c r="B2495" s="1">
        <v>43767</v>
      </c>
      <c r="C2495" s="46">
        <f>VLOOKUP(시뮬레이션!B2495,시뮬레이션!$K:$Q,6,0)</f>
        <v>322.90950354873075</v>
      </c>
      <c r="D2495" s="46">
        <f>VLOOKUP(시뮬레이션!B2495,시뮬레이션!$K:$Q,7,0)</f>
        <v>79.903562502755094</v>
      </c>
      <c r="F2495" s="5">
        <f t="shared" si="124"/>
        <v>43767</v>
      </c>
      <c r="G2495" s="7">
        <f>C2495*시뮬레이션!D2495*시뮬레이션!F2495</f>
        <v>84658595.982810751</v>
      </c>
      <c r="H2495" s="2">
        <f>D2495*시뮬레이션!E2495*시뮬레이션!D2495</f>
        <v>9141215.0555952117</v>
      </c>
      <c r="J2495" s="5">
        <f t="shared" si="125"/>
        <v>43767</v>
      </c>
      <c r="K2495" s="2">
        <f t="shared" si="126"/>
        <v>93799811.038405955</v>
      </c>
      <c r="L2495" s="2">
        <f>$C$2*시뮬레이션!F2495*시뮬레이션!D2495</f>
        <v>94118714.4711546</v>
      </c>
    </row>
    <row r="2496" spans="2:12" x14ac:dyDescent="0.3">
      <c r="B2496" s="1">
        <v>43768</v>
      </c>
      <c r="C2496" s="46">
        <f>VLOOKUP(시뮬레이션!B2496,시뮬레이션!$K:$Q,6,0)</f>
        <v>322.90950354873075</v>
      </c>
      <c r="D2496" s="46">
        <f>VLOOKUP(시뮬레이션!B2496,시뮬레이션!$K:$Q,7,0)</f>
        <v>79.903562502755094</v>
      </c>
      <c r="F2496" s="5">
        <f t="shared" si="124"/>
        <v>43768</v>
      </c>
      <c r="G2496" s="7">
        <f>C2496*시뮬레이션!D2496*시뮬레이션!F2496</f>
        <v>85045425.099677458</v>
      </c>
      <c r="H2496" s="2">
        <f>D2496*시뮬레이션!E2496*시뮬레이션!D2496</f>
        <v>9178279.3178614695</v>
      </c>
      <c r="J2496" s="5">
        <f t="shared" si="125"/>
        <v>43768</v>
      </c>
      <c r="K2496" s="2">
        <f t="shared" si="126"/>
        <v>94223704.417538926</v>
      </c>
      <c r="L2496" s="2">
        <f>$C$2*시뮬레이션!F2496*시뮬레이션!D2496</f>
        <v>94548769.550344646</v>
      </c>
    </row>
    <row r="2497" spans="2:12" x14ac:dyDescent="0.3">
      <c r="B2497" s="1">
        <v>43769</v>
      </c>
      <c r="C2497" s="46">
        <f>VLOOKUP(시뮬레이션!B2497,시뮬레이션!$K:$Q,6,0)</f>
        <v>322.90950354873075</v>
      </c>
      <c r="D2497" s="46">
        <f>VLOOKUP(시뮬레이션!B2497,시뮬레이션!$K:$Q,7,0)</f>
        <v>79.903562502755094</v>
      </c>
      <c r="F2497" s="5">
        <f t="shared" si="124"/>
        <v>43769</v>
      </c>
      <c r="G2497" s="7">
        <f>C2497*시뮬레이션!D2497*시뮬레이션!F2497</f>
        <v>84300329.987535208</v>
      </c>
      <c r="H2497" s="2">
        <f>D2497*시뮬레이션!E2497*시뮬레이션!D2497</f>
        <v>9133688.589714691</v>
      </c>
      <c r="J2497" s="5">
        <f t="shared" si="125"/>
        <v>43769</v>
      </c>
      <c r="K2497" s="2">
        <f t="shared" si="126"/>
        <v>93434018.5772499</v>
      </c>
      <c r="L2497" s="2">
        <f>$C$2*시뮬레이션!F2497*시뮬레이션!D2497</f>
        <v>93720414.28057608</v>
      </c>
    </row>
    <row r="2498" spans="2:12" x14ac:dyDescent="0.3">
      <c r="B2498" s="1">
        <v>43770</v>
      </c>
      <c r="C2498" s="46">
        <f>VLOOKUP(시뮬레이션!B2498,시뮬레이션!$K:$Q,6,0)</f>
        <v>322.90950354873075</v>
      </c>
      <c r="D2498" s="46">
        <f>VLOOKUP(시뮬레이션!B2498,시뮬레이션!$K:$Q,7,0)</f>
        <v>79.903562502755094</v>
      </c>
      <c r="F2498" s="5">
        <f t="shared" si="124"/>
        <v>43770</v>
      </c>
      <c r="G2498" s="7">
        <f>C2498*시뮬레이션!D2498*시뮬레이션!F2498</f>
        <v>86376265.942150712</v>
      </c>
      <c r="H2498" s="2">
        <f>D2498*시뮬레이션!E2498*시뮬레이션!D2498</f>
        <v>9298814.5511658434</v>
      </c>
      <c r="J2498" s="5">
        <f t="shared" si="125"/>
        <v>43770</v>
      </c>
      <c r="K2498" s="2">
        <f t="shared" si="126"/>
        <v>95675080.493316561</v>
      </c>
      <c r="L2498" s="2">
        <f>$C$2*시뮬레이션!F2498*시뮬레이션!D2498</f>
        <v>96028324.317408383</v>
      </c>
    </row>
    <row r="2499" spans="2:12" x14ac:dyDescent="0.3">
      <c r="B2499" s="1">
        <v>43771</v>
      </c>
      <c r="C2499" s="46">
        <f>VLOOKUP(시뮬레이션!B2499,시뮬레이션!$K:$Q,6,0)</f>
        <v>322.90950354873075</v>
      </c>
      <c r="D2499" s="46">
        <f>VLOOKUP(시뮬레이션!B2499,시뮬레이션!$K:$Q,7,0)</f>
        <v>79.903562502755094</v>
      </c>
      <c r="F2499" s="5">
        <f t="shared" si="124"/>
        <v>43771</v>
      </c>
      <c r="G2499" s="7">
        <f>C2499*시뮬레이션!D2499*시뮬레이션!F2499</f>
        <v>86376265.942150712</v>
      </c>
      <c r="H2499" s="2">
        <f>D2499*시뮬레이션!E2499*시뮬레이션!D2499</f>
        <v>9298814.5511658434</v>
      </c>
      <c r="J2499" s="5">
        <f t="shared" si="125"/>
        <v>43771</v>
      </c>
      <c r="K2499" s="2">
        <f t="shared" si="126"/>
        <v>95675080.493316561</v>
      </c>
      <c r="L2499" s="2">
        <f>$C$2*시뮬레이션!F2499*시뮬레이션!D2499</f>
        <v>96028324.317408383</v>
      </c>
    </row>
    <row r="2500" spans="2:12" x14ac:dyDescent="0.3">
      <c r="B2500" s="1">
        <v>43772</v>
      </c>
      <c r="C2500" s="46">
        <f>VLOOKUP(시뮬레이션!B2500,시뮬레이션!$K:$Q,6,0)</f>
        <v>322.90950354873075</v>
      </c>
      <c r="D2500" s="46">
        <f>VLOOKUP(시뮬레이션!B2500,시뮬레이션!$K:$Q,7,0)</f>
        <v>79.903562502755094</v>
      </c>
      <c r="F2500" s="5">
        <f t="shared" si="124"/>
        <v>43772</v>
      </c>
      <c r="G2500" s="7">
        <f>C2500*시뮬레이션!D2500*시뮬레이션!F2500</f>
        <v>86376265.942150712</v>
      </c>
      <c r="H2500" s="2">
        <f>D2500*시뮬레이션!E2500*시뮬레이션!D2500</f>
        <v>9298814.5511658434</v>
      </c>
      <c r="J2500" s="5">
        <f t="shared" si="125"/>
        <v>43772</v>
      </c>
      <c r="K2500" s="2">
        <f t="shared" si="126"/>
        <v>95675080.493316561</v>
      </c>
      <c r="L2500" s="2">
        <f>$C$2*시뮬레이션!F2500*시뮬레이션!D2500</f>
        <v>96028324.317408383</v>
      </c>
    </row>
    <row r="2501" spans="2:12" x14ac:dyDescent="0.3">
      <c r="B2501" s="1">
        <v>43773</v>
      </c>
      <c r="C2501" s="46">
        <f>VLOOKUP(시뮬레이션!B2501,시뮬레이션!$K:$Q,6,0)</f>
        <v>322.90950354873075</v>
      </c>
      <c r="D2501" s="46">
        <f>VLOOKUP(시뮬레이션!B2501,시뮬레이션!$K:$Q,7,0)</f>
        <v>79.903562502755094</v>
      </c>
      <c r="F2501" s="5">
        <f t="shared" si="124"/>
        <v>43773</v>
      </c>
      <c r="G2501" s="7">
        <f>C2501*시뮬레이션!D2501*시뮬레이션!F2501</f>
        <v>87822228.059007883</v>
      </c>
      <c r="H2501" s="2">
        <f>D2501*시뮬레이션!E2501*시뮬레이션!D2501</f>
        <v>9463030.5586119778</v>
      </c>
      <c r="J2501" s="5">
        <f t="shared" si="125"/>
        <v>43773</v>
      </c>
      <c r="K2501" s="2">
        <f t="shared" si="126"/>
        <v>97285258.617619857</v>
      </c>
      <c r="L2501" s="2">
        <f>$C$2*시뮬레이션!F2501*시뮬레이션!D2501</f>
        <v>97635864.509076804</v>
      </c>
    </row>
    <row r="2502" spans="2:12" x14ac:dyDescent="0.3">
      <c r="B2502" s="1">
        <v>43774</v>
      </c>
      <c r="C2502" s="46">
        <f>VLOOKUP(시뮬레이션!B2502,시뮬레이션!$K:$Q,6,0)</f>
        <v>322.90950354873075</v>
      </c>
      <c r="D2502" s="46">
        <f>VLOOKUP(시뮬레이션!B2502,시뮬레이션!$K:$Q,7,0)</f>
        <v>79.903562502755094</v>
      </c>
      <c r="F2502" s="5">
        <f t="shared" si="124"/>
        <v>43774</v>
      </c>
      <c r="G2502" s="7">
        <f>C2502*시뮬레이션!D2502*시뮬레이션!F2502</f>
        <v>87734451.730112985</v>
      </c>
      <c r="H2502" s="2">
        <f>D2502*시뮬레이션!E2502*시뮬레이션!D2502</f>
        <v>9516183.0075406786</v>
      </c>
      <c r="J2502" s="5">
        <f t="shared" si="125"/>
        <v>43774</v>
      </c>
      <c r="K2502" s="2">
        <f t="shared" si="126"/>
        <v>97250634.737653658</v>
      </c>
      <c r="L2502" s="2">
        <f>$C$2*시뮬레이션!F2502*시뮬레이션!D2502</f>
        <v>97538279.6727034</v>
      </c>
    </row>
    <row r="2503" spans="2:12" x14ac:dyDescent="0.3">
      <c r="B2503" s="1">
        <v>43775</v>
      </c>
      <c r="C2503" s="46">
        <f>VLOOKUP(시뮬레이션!B2503,시뮬레이션!$K:$Q,6,0)</f>
        <v>322.90950354873075</v>
      </c>
      <c r="D2503" s="46">
        <f>VLOOKUP(시뮬레이션!B2503,시뮬레이션!$K:$Q,7,0)</f>
        <v>79.903562502755094</v>
      </c>
      <c r="F2503" s="5">
        <f t="shared" si="124"/>
        <v>43775</v>
      </c>
      <c r="G2503" s="7">
        <f>C2503*시뮬레이션!D2503*시뮬레이션!F2503</f>
        <v>87106250.665529147</v>
      </c>
      <c r="H2503" s="2">
        <f>D2503*시뮬레이션!E2503*시뮬레이션!D2503</f>
        <v>9467411.0047480557</v>
      </c>
      <c r="J2503" s="5">
        <f t="shared" si="125"/>
        <v>43775</v>
      </c>
      <c r="K2503" s="2">
        <f t="shared" si="126"/>
        <v>96573661.670277208</v>
      </c>
      <c r="L2503" s="2">
        <f>$C$2*시뮬레이션!F2503*시뮬레이션!D2503</f>
        <v>96839880.69807303</v>
      </c>
    </row>
    <row r="2504" spans="2:12" x14ac:dyDescent="0.3">
      <c r="B2504" s="1">
        <v>43776</v>
      </c>
      <c r="C2504" s="46">
        <f>VLOOKUP(시뮬레이션!B2504,시뮬레이션!$K:$Q,6,0)</f>
        <v>322.90950354873075</v>
      </c>
      <c r="D2504" s="46">
        <f>VLOOKUP(시뮬레이션!B2504,시뮬레이션!$K:$Q,7,0)</f>
        <v>79.903562502755094</v>
      </c>
      <c r="F2504" s="5">
        <f t="shared" si="124"/>
        <v>43776</v>
      </c>
      <c r="G2504" s="7">
        <f>C2504*시뮬레이션!D2504*시뮬레이션!F2504</f>
        <v>87826147.696016714</v>
      </c>
      <c r="H2504" s="2">
        <f>D2504*시뮬레이션!E2504*시뮬레이션!D2504</f>
        <v>9538685.8754228204</v>
      </c>
      <c r="J2504" s="5">
        <f t="shared" si="125"/>
        <v>43776</v>
      </c>
      <c r="K2504" s="2">
        <f t="shared" si="126"/>
        <v>97364833.571439534</v>
      </c>
      <c r="L2504" s="2">
        <f>$C$2*시뮬레이션!F2504*시뮬레이션!D2504</f>
        <v>97640222.143315628</v>
      </c>
    </row>
    <row r="2505" spans="2:12" x14ac:dyDescent="0.3">
      <c r="B2505" s="1">
        <v>43777</v>
      </c>
      <c r="C2505" s="46">
        <f>VLOOKUP(시뮬레이션!B2505,시뮬레이션!$K:$Q,6,0)</f>
        <v>322.90950354873075</v>
      </c>
      <c r="D2505" s="46">
        <f>VLOOKUP(시뮬레이션!B2505,시뮬레이션!$K:$Q,7,0)</f>
        <v>79.903562502755094</v>
      </c>
      <c r="F2505" s="5">
        <f t="shared" si="124"/>
        <v>43777</v>
      </c>
      <c r="G2505" s="7">
        <f>C2505*시뮬레이션!D2505*시뮬레이션!F2505</f>
        <v>88111871.909865275</v>
      </c>
      <c r="H2505" s="2">
        <f>D2505*시뮬레이션!E2505*시뮬레이션!D2505</f>
        <v>9567043.6260336787</v>
      </c>
      <c r="J2505" s="5">
        <f t="shared" si="125"/>
        <v>43777</v>
      </c>
      <c r="K2505" s="2">
        <f t="shared" si="126"/>
        <v>97678915.535898954</v>
      </c>
      <c r="L2505" s="2">
        <f>$C$2*시뮬레이션!F2505*시뮬레이션!D2505</f>
        <v>97957874.419360548</v>
      </c>
    </row>
    <row r="2506" spans="2:12" x14ac:dyDescent="0.3">
      <c r="B2506" s="1">
        <v>43778</v>
      </c>
      <c r="C2506" s="46">
        <f>VLOOKUP(시뮬레이션!B2506,시뮬레이션!$K:$Q,6,0)</f>
        <v>322.90950354873075</v>
      </c>
      <c r="D2506" s="46">
        <f>VLOOKUP(시뮬레이션!B2506,시뮬레이션!$K:$Q,7,0)</f>
        <v>79.903562502755094</v>
      </c>
      <c r="F2506" s="5">
        <f t="shared" si="124"/>
        <v>43778</v>
      </c>
      <c r="G2506" s="7">
        <f>C2506*시뮬레이션!D2506*시뮬레이션!F2506</f>
        <v>88111871.909865275</v>
      </c>
      <c r="H2506" s="2">
        <f>D2506*시뮬레이션!E2506*시뮬레이션!D2506</f>
        <v>9567043.6260336787</v>
      </c>
      <c r="J2506" s="5">
        <f t="shared" si="125"/>
        <v>43778</v>
      </c>
      <c r="K2506" s="2">
        <f t="shared" si="126"/>
        <v>97678915.535898954</v>
      </c>
      <c r="L2506" s="2">
        <f>$C$2*시뮬레이션!F2506*시뮬레이션!D2506</f>
        <v>97957874.419360548</v>
      </c>
    </row>
    <row r="2507" spans="2:12" x14ac:dyDescent="0.3">
      <c r="B2507" s="1">
        <v>43779</v>
      </c>
      <c r="C2507" s="46">
        <f>VLOOKUP(시뮬레이션!B2507,시뮬레이션!$K:$Q,6,0)</f>
        <v>322.90950354873075</v>
      </c>
      <c r="D2507" s="46">
        <f>VLOOKUP(시뮬레이션!B2507,시뮬레이션!$K:$Q,7,0)</f>
        <v>79.903562502755094</v>
      </c>
      <c r="F2507" s="5">
        <f t="shared" si="124"/>
        <v>43779</v>
      </c>
      <c r="G2507" s="7">
        <f>C2507*시뮬레이션!D2507*시뮬레이션!F2507</f>
        <v>88111871.909865275</v>
      </c>
      <c r="H2507" s="2">
        <f>D2507*시뮬레이션!E2507*시뮬레이션!D2507</f>
        <v>9567043.6260336787</v>
      </c>
      <c r="J2507" s="5">
        <f t="shared" si="125"/>
        <v>43779</v>
      </c>
      <c r="K2507" s="2">
        <f t="shared" si="126"/>
        <v>97678915.535898954</v>
      </c>
      <c r="L2507" s="2">
        <f>$C$2*시뮬레이션!F2507*시뮬레이션!D2507</f>
        <v>97957874.419360548</v>
      </c>
    </row>
    <row r="2508" spans="2:12" x14ac:dyDescent="0.3">
      <c r="B2508" s="1">
        <v>43780</v>
      </c>
      <c r="C2508" s="46">
        <f>VLOOKUP(시뮬레이션!B2508,시뮬레이션!$K:$Q,6,0)</f>
        <v>322.90950354873075</v>
      </c>
      <c r="D2508" s="46">
        <f>VLOOKUP(시뮬레이션!B2508,시뮬레이션!$K:$Q,7,0)</f>
        <v>79.903562502755094</v>
      </c>
      <c r="F2508" s="5">
        <f t="shared" si="124"/>
        <v>43780</v>
      </c>
      <c r="G2508" s="7">
        <f>C2508*시뮬레이션!D2508*시뮬레이션!F2508</f>
        <v>88446854.999751687</v>
      </c>
      <c r="H2508" s="2">
        <f>D2508*시뮬레이션!E2508*시뮬레이션!D2508</f>
        <v>9586351.5218780488</v>
      </c>
      <c r="J2508" s="5">
        <f t="shared" si="125"/>
        <v>43780</v>
      </c>
      <c r="K2508" s="2">
        <f t="shared" si="126"/>
        <v>98033206.521629736</v>
      </c>
      <c r="L2508" s="2">
        <f>$C$2*시뮬레이션!F2508*시뮬레이션!D2508</f>
        <v>98330289.971776351</v>
      </c>
    </row>
    <row r="2509" spans="2:12" x14ac:dyDescent="0.3">
      <c r="B2509" s="1">
        <v>43781</v>
      </c>
      <c r="C2509" s="46">
        <f>VLOOKUP(시뮬레이션!B2509,시뮬레이션!$K:$Q,6,0)</f>
        <v>322.90950354873075</v>
      </c>
      <c r="D2509" s="46">
        <f>VLOOKUP(시뮬레이션!B2509,시뮬레이션!$K:$Q,7,0)</f>
        <v>79.903562502755094</v>
      </c>
      <c r="F2509" s="5">
        <f t="shared" si="124"/>
        <v>43781</v>
      </c>
      <c r="G2509" s="7">
        <f>C2509*시뮬레이션!D2509*시뮬레이션!F2509</f>
        <v>88198438.296850398</v>
      </c>
      <c r="H2509" s="2">
        <f>D2509*시뮬레이션!E2509*시뮬레이션!D2509</f>
        <v>9582910.9742312841</v>
      </c>
      <c r="J2509" s="5">
        <f t="shared" si="125"/>
        <v>43781</v>
      </c>
      <c r="K2509" s="2">
        <f t="shared" si="126"/>
        <v>97781349.271081686</v>
      </c>
      <c r="L2509" s="2">
        <f>$C$2*시뮬레이션!F2509*시뮬레이션!D2509</f>
        <v>98054114.109670386</v>
      </c>
    </row>
    <row r="2510" spans="2:12" x14ac:dyDescent="0.3">
      <c r="B2510" s="1">
        <v>43782</v>
      </c>
      <c r="C2510" s="46">
        <f>VLOOKUP(시뮬레이션!B2510,시뮬레이션!$K:$Q,6,0)</f>
        <v>322.90950354873075</v>
      </c>
      <c r="D2510" s="46">
        <f>VLOOKUP(시뮬레이션!B2510,시뮬레이션!$K:$Q,7,0)</f>
        <v>79.903562502755094</v>
      </c>
      <c r="F2510" s="5">
        <f t="shared" si="124"/>
        <v>43782</v>
      </c>
      <c r="G2510" s="7">
        <f>C2510*시뮬레이션!D2510*시뮬레이션!F2510</f>
        <v>88801704.773934469</v>
      </c>
      <c r="H2510" s="2">
        <f>D2510*시뮬레이션!E2510*시뮬레이션!D2510</f>
        <v>9624990.0647328738</v>
      </c>
      <c r="J2510" s="5">
        <f t="shared" si="125"/>
        <v>43782</v>
      </c>
      <c r="K2510" s="2">
        <f t="shared" si="126"/>
        <v>98426694.838667348</v>
      </c>
      <c r="L2510" s="2">
        <f>$C$2*시뮬레이션!F2510*시뮬레이션!D2510</f>
        <v>98724792.197908744</v>
      </c>
    </row>
    <row r="2511" spans="2:12" x14ac:dyDescent="0.3">
      <c r="B2511" s="1">
        <v>43783</v>
      </c>
      <c r="C2511" s="46">
        <f>VLOOKUP(시뮬레이션!B2511,시뮬레이션!$K:$Q,6,0)</f>
        <v>322.90950354873075</v>
      </c>
      <c r="D2511" s="46">
        <f>VLOOKUP(시뮬레이션!B2511,시뮬레이션!$K:$Q,7,0)</f>
        <v>79.903562502755094</v>
      </c>
      <c r="F2511" s="5">
        <f t="shared" si="124"/>
        <v>43783</v>
      </c>
      <c r="G2511" s="7">
        <f>C2511*시뮬레이션!D2511*시뮬레이션!F2511</f>
        <v>88666788.985528246</v>
      </c>
      <c r="H2511" s="2">
        <f>D2511*시뮬레이션!E2511*시뮬레이션!D2511</f>
        <v>9595958.254410604</v>
      </c>
      <c r="J2511" s="5">
        <f t="shared" si="125"/>
        <v>43783</v>
      </c>
      <c r="K2511" s="2">
        <f t="shared" si="126"/>
        <v>98262747.239938855</v>
      </c>
      <c r="L2511" s="2">
        <f>$C$2*시뮬레이션!F2511*시뮬레이션!D2511</f>
        <v>98574800.334480792</v>
      </c>
    </row>
    <row r="2512" spans="2:12" x14ac:dyDescent="0.3">
      <c r="B2512" s="1">
        <v>43784</v>
      </c>
      <c r="C2512" s="46">
        <f>VLOOKUP(시뮬레이션!B2512,시뮬레이션!$K:$Q,6,0)</f>
        <v>322.90950354873075</v>
      </c>
      <c r="D2512" s="46">
        <f>VLOOKUP(시뮬레이션!B2512,시뮬레이션!$K:$Q,7,0)</f>
        <v>79.903562502755094</v>
      </c>
      <c r="F2512" s="5">
        <f t="shared" si="124"/>
        <v>43784</v>
      </c>
      <c r="G2512" s="7">
        <f>C2512*시뮬레이션!D2512*시뮬레이션!F2512</f>
        <v>89249412.180959925</v>
      </c>
      <c r="H2512" s="2">
        <f>D2512*시뮬레이션!E2512*시뮬레이션!D2512</f>
        <v>9700969.1342988666</v>
      </c>
      <c r="J2512" s="5">
        <f t="shared" si="125"/>
        <v>43784</v>
      </c>
      <c r="K2512" s="2">
        <f t="shared" si="126"/>
        <v>98950381.315258786</v>
      </c>
      <c r="L2512" s="2">
        <f>$C$2*시뮬레이션!F2512*시뮬레이션!D2512</f>
        <v>99222528.371291623</v>
      </c>
    </row>
    <row r="2513" spans="2:12" x14ac:dyDescent="0.3">
      <c r="B2513" s="1">
        <v>43785</v>
      </c>
      <c r="C2513" s="46">
        <f>VLOOKUP(시뮬레이션!B2513,시뮬레이션!$K:$Q,6,0)</f>
        <v>322.90950354873075</v>
      </c>
      <c r="D2513" s="46">
        <f>VLOOKUP(시뮬레이션!B2513,시뮬레이션!$K:$Q,7,0)</f>
        <v>79.903562502755094</v>
      </c>
      <c r="F2513" s="5">
        <f t="shared" si="124"/>
        <v>43785</v>
      </c>
      <c r="G2513" s="7">
        <f>C2513*시뮬레이션!D2513*시뮬레이션!F2513</f>
        <v>89249412.180959925</v>
      </c>
      <c r="H2513" s="2">
        <f>D2513*시뮬레이션!E2513*시뮬레이션!D2513</f>
        <v>9700969.1342988666</v>
      </c>
      <c r="J2513" s="5">
        <f t="shared" si="125"/>
        <v>43785</v>
      </c>
      <c r="K2513" s="2">
        <f t="shared" si="126"/>
        <v>98950381.315258786</v>
      </c>
      <c r="L2513" s="2">
        <f>$C$2*시뮬레이션!F2513*시뮬레이션!D2513</f>
        <v>99222528.371291623</v>
      </c>
    </row>
    <row r="2514" spans="2:12" x14ac:dyDescent="0.3">
      <c r="B2514" s="1">
        <v>43786</v>
      </c>
      <c r="C2514" s="46">
        <f>VLOOKUP(시뮬레이션!B2514,시뮬레이션!$K:$Q,6,0)</f>
        <v>322.90950354873075</v>
      </c>
      <c r="D2514" s="46">
        <f>VLOOKUP(시뮬레이션!B2514,시뮬레이션!$K:$Q,7,0)</f>
        <v>79.903562502755094</v>
      </c>
      <c r="F2514" s="5">
        <f t="shared" si="124"/>
        <v>43786</v>
      </c>
      <c r="G2514" s="7">
        <f>C2514*시뮬레이션!D2514*시뮬레이션!F2514</f>
        <v>89249412.180959925</v>
      </c>
      <c r="H2514" s="2">
        <f>D2514*시뮬레이션!E2514*시뮬레이션!D2514</f>
        <v>9700969.1342988666</v>
      </c>
      <c r="J2514" s="5">
        <f t="shared" si="125"/>
        <v>43786</v>
      </c>
      <c r="K2514" s="2">
        <f t="shared" si="126"/>
        <v>98950381.315258786</v>
      </c>
      <c r="L2514" s="2">
        <f>$C$2*시뮬레이션!F2514*시뮬레이션!D2514</f>
        <v>99222528.371291623</v>
      </c>
    </row>
    <row r="2515" spans="2:12" x14ac:dyDescent="0.3">
      <c r="B2515" s="1">
        <v>43787</v>
      </c>
      <c r="C2515" s="46">
        <f>VLOOKUP(시뮬레이션!B2515,시뮬레이션!$K:$Q,6,0)</f>
        <v>322.90950354873075</v>
      </c>
      <c r="D2515" s="46">
        <f>VLOOKUP(시뮬레이션!B2515,시뮬레이션!$K:$Q,7,0)</f>
        <v>79.903562502755094</v>
      </c>
      <c r="F2515" s="5">
        <f t="shared" si="124"/>
        <v>43787</v>
      </c>
      <c r="G2515" s="7">
        <f>C2515*시뮬레이션!D2515*시뮬레이션!F2515</f>
        <v>88878061.40823634</v>
      </c>
      <c r="H2515" s="2">
        <f>D2515*시뮬레이션!E2515*시뮬레이션!D2515</f>
        <v>9694648.8667540774</v>
      </c>
      <c r="J2515" s="5">
        <f t="shared" si="125"/>
        <v>43787</v>
      </c>
      <c r="K2515" s="2">
        <f t="shared" si="126"/>
        <v>98572710.27499041</v>
      </c>
      <c r="L2515" s="2">
        <f>$C$2*시뮬레이션!F2515*시뮬레이션!D2515</f>
        <v>98809681.253513873</v>
      </c>
    </row>
    <row r="2516" spans="2:12" x14ac:dyDescent="0.3">
      <c r="B2516" s="1">
        <v>43788</v>
      </c>
      <c r="C2516" s="46">
        <f>VLOOKUP(시뮬레이션!B2516,시뮬레이션!$K:$Q,6,0)</f>
        <v>322.90950354873075</v>
      </c>
      <c r="D2516" s="46">
        <f>VLOOKUP(시뮬레이션!B2516,시뮬레이션!$K:$Q,7,0)</f>
        <v>79.903562502755094</v>
      </c>
      <c r="F2516" s="5">
        <f t="shared" si="124"/>
        <v>43788</v>
      </c>
      <c r="G2516" s="7">
        <f>C2516*시뮬레이션!D2516*시뮬레이션!F2516</f>
        <v>88665941.993900418</v>
      </c>
      <c r="H2516" s="2">
        <f>D2516*시뮬레이션!E2516*시뮬레이션!D2516</f>
        <v>9732060.0438206643</v>
      </c>
      <c r="J2516" s="5">
        <f t="shared" si="125"/>
        <v>43788</v>
      </c>
      <c r="K2516" s="2">
        <f t="shared" si="126"/>
        <v>98398002.037721083</v>
      </c>
      <c r="L2516" s="2">
        <f>$C$2*시뮬레이션!F2516*시뮬레이션!D2516</f>
        <v>98573858.696336985</v>
      </c>
    </row>
    <row r="2517" spans="2:12" x14ac:dyDescent="0.3">
      <c r="B2517" s="1">
        <v>43789</v>
      </c>
      <c r="C2517" s="46">
        <f>VLOOKUP(시뮬레이션!B2517,시뮬레이션!$K:$Q,6,0)</f>
        <v>322.90950354873075</v>
      </c>
      <c r="D2517" s="46">
        <f>VLOOKUP(시뮬레이션!B2517,시뮬레이션!$K:$Q,7,0)</f>
        <v>79.903562502755094</v>
      </c>
      <c r="F2517" s="5">
        <f t="shared" si="124"/>
        <v>43789</v>
      </c>
      <c r="G2517" s="7">
        <f>C2517*시뮬레이션!D2517*시뮬레이션!F2517</f>
        <v>87805429.499359518</v>
      </c>
      <c r="H2517" s="2">
        <f>D2517*시뮬레이션!E2517*시뮬레이션!D2517</f>
        <v>9609974.2058526929</v>
      </c>
      <c r="J2517" s="5">
        <f t="shared" si="125"/>
        <v>43789</v>
      </c>
      <c r="K2517" s="2">
        <f t="shared" si="126"/>
        <v>97415403.705212206</v>
      </c>
      <c r="L2517" s="2">
        <f>$C$2*시뮬레이션!F2517*시뮬레이션!D2517</f>
        <v>97617188.805555895</v>
      </c>
    </row>
    <row r="2518" spans="2:12" x14ac:dyDescent="0.3">
      <c r="B2518" s="1">
        <v>43790</v>
      </c>
      <c r="C2518" s="46">
        <f>VLOOKUP(시뮬레이션!B2518,시뮬레이션!$K:$Q,6,0)</f>
        <v>322.90950354873075</v>
      </c>
      <c r="D2518" s="46">
        <f>VLOOKUP(시뮬레이션!B2518,시뮬레이션!$K:$Q,7,0)</f>
        <v>79.903562502755094</v>
      </c>
      <c r="F2518" s="5">
        <f t="shared" si="124"/>
        <v>43790</v>
      </c>
      <c r="G2518" s="7">
        <f>C2518*시뮬레이션!D2518*시뮬레이션!F2518</f>
        <v>87466094.235184252</v>
      </c>
      <c r="H2518" s="2">
        <f>D2518*시뮬레이션!E2518*시뮬레이션!D2518</f>
        <v>9647192.0315296389</v>
      </c>
      <c r="J2518" s="5">
        <f t="shared" si="125"/>
        <v>43790</v>
      </c>
      <c r="K2518" s="2">
        <f t="shared" si="126"/>
        <v>97113286.266713887</v>
      </c>
      <c r="L2518" s="2">
        <f>$C$2*시뮬레이션!F2518*시뮬레이션!D2518</f>
        <v>97239934.748030663</v>
      </c>
    </row>
    <row r="2519" spans="2:12" x14ac:dyDescent="0.3">
      <c r="B2519" s="1">
        <v>43791</v>
      </c>
      <c r="C2519" s="46">
        <f>VLOOKUP(시뮬레이션!B2519,시뮬레이션!$K:$Q,6,0)</f>
        <v>322.90950354873075</v>
      </c>
      <c r="D2519" s="46">
        <f>VLOOKUP(시뮬레이션!B2519,시뮬레이션!$K:$Q,7,0)</f>
        <v>79.903562502755094</v>
      </c>
      <c r="F2519" s="5">
        <f t="shared" si="124"/>
        <v>43791</v>
      </c>
      <c r="G2519" s="7">
        <f>C2519*시뮬레이션!D2519*시뮬레이션!F2519</f>
        <v>87437834.487071708</v>
      </c>
      <c r="H2519" s="2">
        <f>D2519*시뮬레이션!E2519*시뮬레이션!D2519</f>
        <v>9642845.267117301</v>
      </c>
      <c r="J2519" s="5">
        <f t="shared" si="125"/>
        <v>43791</v>
      </c>
      <c r="K2519" s="2">
        <f t="shared" si="126"/>
        <v>97080679.754189014</v>
      </c>
      <c r="L2519" s="2">
        <f>$C$2*시뮬레이션!F2519*시뮬레이션!D2519</f>
        <v>97208517.133165285</v>
      </c>
    </row>
    <row r="2520" spans="2:12" x14ac:dyDescent="0.3">
      <c r="B2520" s="1">
        <v>43792</v>
      </c>
      <c r="C2520" s="46">
        <f>VLOOKUP(시뮬레이션!B2520,시뮬레이션!$K:$Q,6,0)</f>
        <v>322.90950354873075</v>
      </c>
      <c r="D2520" s="46">
        <f>VLOOKUP(시뮬레이션!B2520,시뮬레이션!$K:$Q,7,0)</f>
        <v>79.903562502755094</v>
      </c>
      <c r="F2520" s="5">
        <f t="shared" si="124"/>
        <v>43792</v>
      </c>
      <c r="G2520" s="7">
        <f>C2520*시뮬레이션!D2520*시뮬레이션!F2520</f>
        <v>87437834.487071708</v>
      </c>
      <c r="H2520" s="2">
        <f>D2520*시뮬레이션!E2520*시뮬레이션!D2520</f>
        <v>9642845.267117301</v>
      </c>
      <c r="J2520" s="5">
        <f t="shared" si="125"/>
        <v>43792</v>
      </c>
      <c r="K2520" s="2">
        <f t="shared" si="126"/>
        <v>97080679.754189014</v>
      </c>
      <c r="L2520" s="2">
        <f>$C$2*시뮬레이션!F2520*시뮬레이션!D2520</f>
        <v>97208517.133165285</v>
      </c>
    </row>
    <row r="2521" spans="2:12" x14ac:dyDescent="0.3">
      <c r="B2521" s="1">
        <v>43793</v>
      </c>
      <c r="C2521" s="46">
        <f>VLOOKUP(시뮬레이션!B2521,시뮬레이션!$K:$Q,6,0)</f>
        <v>322.90950354873075</v>
      </c>
      <c r="D2521" s="46">
        <f>VLOOKUP(시뮬레이션!B2521,시뮬레이션!$K:$Q,7,0)</f>
        <v>79.903562502755094</v>
      </c>
      <c r="F2521" s="5">
        <f t="shared" si="124"/>
        <v>43793</v>
      </c>
      <c r="G2521" s="7">
        <f>C2521*시뮬레이션!D2521*시뮬레이션!F2521</f>
        <v>87437834.487071708</v>
      </c>
      <c r="H2521" s="2">
        <f>D2521*시뮬레이션!E2521*시뮬레이션!D2521</f>
        <v>9642845.267117301</v>
      </c>
      <c r="J2521" s="5">
        <f t="shared" si="125"/>
        <v>43793</v>
      </c>
      <c r="K2521" s="2">
        <f t="shared" si="126"/>
        <v>97080679.754189014</v>
      </c>
      <c r="L2521" s="2">
        <f>$C$2*시뮬레이션!F2521*시뮬레이션!D2521</f>
        <v>97208517.133165285</v>
      </c>
    </row>
    <row r="2522" spans="2:12" x14ac:dyDescent="0.3">
      <c r="B2522" s="1">
        <v>43794</v>
      </c>
      <c r="C2522" s="46">
        <f>VLOOKUP(시뮬레이션!B2522,시뮬레이션!$K:$Q,6,0)</f>
        <v>322.90950354873075</v>
      </c>
      <c r="D2522" s="46">
        <f>VLOOKUP(시뮬레이션!B2522,시뮬레이션!$K:$Q,7,0)</f>
        <v>79.903562502755094</v>
      </c>
      <c r="F2522" s="5">
        <f t="shared" si="124"/>
        <v>43794</v>
      </c>
      <c r="G2522" s="7">
        <f>C2522*시뮬레이션!D2522*시뮬레이션!F2522</f>
        <v>89315218.554507136</v>
      </c>
      <c r="H2522" s="2">
        <f>D2522*시뮬레이션!E2522*시뮬레이션!D2522</f>
        <v>9810813.8890693355</v>
      </c>
      <c r="J2522" s="5">
        <f t="shared" si="125"/>
        <v>43794</v>
      </c>
      <c r="K2522" s="2">
        <f t="shared" si="126"/>
        <v>99126032.44357647</v>
      </c>
      <c r="L2522" s="2">
        <f>$C$2*시뮬레이션!F2522*시뮬레이션!D2522</f>
        <v>99295688.234272689</v>
      </c>
    </row>
    <row r="2523" spans="2:12" x14ac:dyDescent="0.3">
      <c r="B2523" s="1">
        <v>43795</v>
      </c>
      <c r="C2523" s="46">
        <f>VLOOKUP(시뮬레이션!B2523,시뮬레이션!$K:$Q,6,0)</f>
        <v>322.90950354873075</v>
      </c>
      <c r="D2523" s="46">
        <f>VLOOKUP(시뮬레이션!B2523,시뮬레이션!$K:$Q,7,0)</f>
        <v>79.903562502755094</v>
      </c>
      <c r="F2523" s="5">
        <f t="shared" si="124"/>
        <v>43795</v>
      </c>
      <c r="G2523" s="7">
        <f>C2523*시뮬레이션!D2523*시뮬레이션!F2523</f>
        <v>88996163.944611773</v>
      </c>
      <c r="H2523" s="2">
        <f>D2523*시뮬레이션!E2523*시뮬레이션!D2523</f>
        <v>9737589.7166778594</v>
      </c>
      <c r="J2523" s="5">
        <f t="shared" si="125"/>
        <v>43795</v>
      </c>
      <c r="K2523" s="2">
        <f t="shared" si="126"/>
        <v>98733753.661289632</v>
      </c>
      <c r="L2523" s="2">
        <f>$C$2*시뮬레이션!F2523*시뮬레이션!D2523</f>
        <v>98940981.079247996</v>
      </c>
    </row>
    <row r="2524" spans="2:12" x14ac:dyDescent="0.3">
      <c r="B2524" s="1">
        <v>43796</v>
      </c>
      <c r="C2524" s="46">
        <f>VLOOKUP(시뮬레이션!B2524,시뮬레이션!$K:$Q,6,0)</f>
        <v>322.90950354873075</v>
      </c>
      <c r="D2524" s="46">
        <f>VLOOKUP(시뮬레이션!B2524,시뮬레이션!$K:$Q,7,0)</f>
        <v>79.903562502755094</v>
      </c>
      <c r="F2524" s="5">
        <f t="shared" si="124"/>
        <v>43796</v>
      </c>
      <c r="G2524" s="7">
        <f>C2524*시뮬레이션!D2524*시뮬레이션!F2524</f>
        <v>89729511.609014928</v>
      </c>
      <c r="H2524" s="2">
        <f>D2524*시뮬레이션!E2524*시뮬레이션!D2524</f>
        <v>9827593.9656734671</v>
      </c>
      <c r="J2524" s="5">
        <f t="shared" si="125"/>
        <v>43796</v>
      </c>
      <c r="K2524" s="2">
        <f t="shared" si="126"/>
        <v>99557105.57468839</v>
      </c>
      <c r="L2524" s="2">
        <f>$C$2*시뮬레이션!F2524*시뮬레이션!D2524</f>
        <v>99756276.190544933</v>
      </c>
    </row>
    <row r="2525" spans="2:12" x14ac:dyDescent="0.3">
      <c r="B2525" s="1">
        <v>43797</v>
      </c>
      <c r="C2525" s="46">
        <f>VLOOKUP(시뮬레이션!B2525,시뮬레이션!$K:$Q,6,0)</f>
        <v>322.90950354873075</v>
      </c>
      <c r="D2525" s="46">
        <f>VLOOKUP(시뮬레이션!B2525,시뮬레이션!$K:$Q,7,0)</f>
        <v>79.903562502755094</v>
      </c>
      <c r="F2525" s="5">
        <f t="shared" si="124"/>
        <v>43797</v>
      </c>
      <c r="G2525" s="7">
        <f>C2525*시뮬레이션!D2525*시뮬레이션!F2525</f>
        <v>89847631.905413046</v>
      </c>
      <c r="H2525" s="2">
        <f>D2525*시뮬레이션!E2525*시뮬레이션!D2525</f>
        <v>9840531.0506000388</v>
      </c>
      <c r="J2525" s="5">
        <f t="shared" si="125"/>
        <v>43797</v>
      </c>
      <c r="K2525" s="2">
        <f t="shared" si="126"/>
        <v>99688162.956013083</v>
      </c>
      <c r="L2525" s="2">
        <f>$C$2*시뮬레이션!F2525*시뮬레이션!D2525</f>
        <v>99887595.760883659</v>
      </c>
    </row>
    <row r="2526" spans="2:12" x14ac:dyDescent="0.3">
      <c r="B2526" s="1">
        <v>43798</v>
      </c>
      <c r="C2526" s="46">
        <f>VLOOKUP(시뮬레이션!B2526,시뮬레이션!$K:$Q,6,0)</f>
        <v>322.90950354873075</v>
      </c>
      <c r="D2526" s="46">
        <f>VLOOKUP(시뮬레이션!B2526,시뮬레이션!$K:$Q,7,0)</f>
        <v>79.903562502755094</v>
      </c>
      <c r="F2526" s="5">
        <f t="shared" si="124"/>
        <v>43798</v>
      </c>
      <c r="G2526" s="7">
        <f>C2526*시뮬레이션!D2526*시뮬레이션!F2526</f>
        <v>89069139.554956764</v>
      </c>
      <c r="H2526" s="2">
        <f>D2526*시뮬레이션!E2526*시뮬레이션!D2526</f>
        <v>9777369.2633032762</v>
      </c>
      <c r="J2526" s="5">
        <f t="shared" si="125"/>
        <v>43798</v>
      </c>
      <c r="K2526" s="2">
        <f t="shared" si="126"/>
        <v>98846508.818260044</v>
      </c>
      <c r="L2526" s="2">
        <f>$C$2*시뮬레이션!F2526*시뮬레이션!D2526</f>
        <v>99022111.300623432</v>
      </c>
    </row>
    <row r="2527" spans="2:12" x14ac:dyDescent="0.3">
      <c r="B2527" s="1">
        <v>43799</v>
      </c>
      <c r="C2527" s="46">
        <f>VLOOKUP(시뮬레이션!B2527,시뮬레이션!$K:$Q,6,0)</f>
        <v>322.90950354873075</v>
      </c>
      <c r="D2527" s="46">
        <f>VLOOKUP(시뮬레이션!B2527,시뮬레이션!$K:$Q,7,0)</f>
        <v>79.903562502755094</v>
      </c>
      <c r="F2527" s="5">
        <f t="shared" si="124"/>
        <v>43799</v>
      </c>
      <c r="G2527" s="7">
        <f>C2527*시뮬레이션!D2527*시뮬레이션!F2527</f>
        <v>89069139.554956764</v>
      </c>
      <c r="H2527" s="2">
        <f>D2527*시뮬레이션!E2527*시뮬레이션!D2527</f>
        <v>9777369.2633032762</v>
      </c>
      <c r="J2527" s="5">
        <f t="shared" si="125"/>
        <v>43799</v>
      </c>
      <c r="K2527" s="2">
        <f t="shared" si="126"/>
        <v>98846508.818260044</v>
      </c>
      <c r="L2527" s="2">
        <f>$C$2*시뮬레이션!F2527*시뮬레이션!D2527</f>
        <v>99022111.300623432</v>
      </c>
    </row>
    <row r="2528" spans="2:12" x14ac:dyDescent="0.3">
      <c r="B2528" s="1">
        <v>43800</v>
      </c>
      <c r="C2528" s="46">
        <f>VLOOKUP(시뮬레이션!B2528,시뮬레이션!$K:$Q,6,0)</f>
        <v>322.90950354873075</v>
      </c>
      <c r="D2528" s="46">
        <f>VLOOKUP(시뮬레이션!B2528,시뮬레이션!$K:$Q,7,0)</f>
        <v>79.903562502755094</v>
      </c>
      <c r="F2528" s="5">
        <f t="shared" si="124"/>
        <v>43800</v>
      </c>
      <c r="G2528" s="7">
        <f>C2528*시뮬레이션!D2528*시뮬레이션!F2528</f>
        <v>89069139.554956764</v>
      </c>
      <c r="H2528" s="2">
        <f>D2528*시뮬레이션!E2528*시뮬레이션!D2528</f>
        <v>9777369.2633032762</v>
      </c>
      <c r="J2528" s="5">
        <f t="shared" si="125"/>
        <v>43800</v>
      </c>
      <c r="K2528" s="2">
        <f t="shared" si="126"/>
        <v>98846508.818260044</v>
      </c>
      <c r="L2528" s="2">
        <f>$C$2*시뮬레이션!F2528*시뮬레이션!D2528</f>
        <v>99022111.300623432</v>
      </c>
    </row>
    <row r="2529" spans="2:12" x14ac:dyDescent="0.3">
      <c r="B2529" s="1">
        <v>43801</v>
      </c>
      <c r="C2529" s="46">
        <f>VLOOKUP(시뮬레이션!B2529,시뮬레이션!$K:$Q,6,0)</f>
        <v>322.90950354873075</v>
      </c>
      <c r="D2529" s="46">
        <f>VLOOKUP(시뮬레이션!B2529,시뮬레이션!$K:$Q,7,0)</f>
        <v>79.903562502755094</v>
      </c>
      <c r="F2529" s="5">
        <f t="shared" si="124"/>
        <v>43801</v>
      </c>
      <c r="G2529" s="7">
        <f>C2529*시뮬레이션!D2529*시뮬레이션!F2529</f>
        <v>87822029.63111794</v>
      </c>
      <c r="H2529" s="2">
        <f>D2529*시뮬레이션!E2529*시뮬레이션!D2529</f>
        <v>9628340.2414504439</v>
      </c>
      <c r="J2529" s="5">
        <f t="shared" si="125"/>
        <v>43801</v>
      </c>
      <c r="K2529" s="2">
        <f t="shared" si="126"/>
        <v>97450369.872568384</v>
      </c>
      <c r="L2529" s="2">
        <f>$C$2*시뮬레이션!F2529*시뮬레이션!D2529</f>
        <v>97635643.907994315</v>
      </c>
    </row>
    <row r="2530" spans="2:12" x14ac:dyDescent="0.3">
      <c r="B2530" s="1">
        <v>43802</v>
      </c>
      <c r="C2530" s="46">
        <f>VLOOKUP(시뮬레이션!B2530,시뮬레이션!$K:$Q,6,0)</f>
        <v>322.90950354873075</v>
      </c>
      <c r="D2530" s="46">
        <f>VLOOKUP(시뮬레이션!B2530,시뮬레이션!$K:$Q,7,0)</f>
        <v>79.903562502755094</v>
      </c>
      <c r="F2530" s="5">
        <f t="shared" ref="F2530:F2593" si="127">B2530</f>
        <v>43802</v>
      </c>
      <c r="G2530" s="7">
        <f>C2530*시뮬레이션!D2530*시뮬레이션!F2530</f>
        <v>86750657.23075971</v>
      </c>
      <c r="H2530" s="2">
        <f>D2530*시뮬레이션!E2530*시뮬레이션!D2530</f>
        <v>9533829.5321582314</v>
      </c>
      <c r="J2530" s="5">
        <f t="shared" ref="J2530:J2593" si="128">B2530</f>
        <v>43802</v>
      </c>
      <c r="K2530" s="2">
        <f t="shared" ref="K2530:K2593" si="129">SUM(G2530:H2530)</f>
        <v>96284486.762917936</v>
      </c>
      <c r="L2530" s="2">
        <f>$C$2*시뮬레이션!F2530*시뮬레이션!D2530</f>
        <v>96444551.711496428</v>
      </c>
    </row>
    <row r="2531" spans="2:12" x14ac:dyDescent="0.3">
      <c r="B2531" s="1">
        <v>43803</v>
      </c>
      <c r="C2531" s="46">
        <f>VLOOKUP(시뮬레이션!B2531,시뮬레이션!$K:$Q,6,0)</f>
        <v>322.90950354873075</v>
      </c>
      <c r="D2531" s="46">
        <f>VLOOKUP(시뮬레이션!B2531,시뮬레이션!$K:$Q,7,0)</f>
        <v>79.903562502755094</v>
      </c>
      <c r="F2531" s="5">
        <f t="shared" si="127"/>
        <v>43803</v>
      </c>
      <c r="G2531" s="7">
        <f>C2531*시뮬레이션!D2531*시뮬레이션!F2531</f>
        <v>88679682.762004942</v>
      </c>
      <c r="H2531" s="2">
        <f>D2531*시뮬레이션!E2531*시뮬레이션!D2531</f>
        <v>9729305.0381520912</v>
      </c>
      <c r="J2531" s="5">
        <f t="shared" si="128"/>
        <v>43803</v>
      </c>
      <c r="K2531" s="2">
        <f t="shared" si="129"/>
        <v>98408987.80015704</v>
      </c>
      <c r="L2531" s="2">
        <f>$C$2*시뮬레이션!F2531*시뮬레이션!D2531</f>
        <v>98589134.917432204</v>
      </c>
    </row>
    <row r="2532" spans="2:12" x14ac:dyDescent="0.3">
      <c r="B2532" s="1">
        <v>43804</v>
      </c>
      <c r="C2532" s="46">
        <f>VLOOKUP(시뮬레이션!B2532,시뮬레이션!$K:$Q,6,0)</f>
        <v>322.90950354873075</v>
      </c>
      <c r="D2532" s="46">
        <f>VLOOKUP(시뮬레이션!B2532,시뮬레이션!$K:$Q,7,0)</f>
        <v>79.903562502755094</v>
      </c>
      <c r="F2532" s="5">
        <f t="shared" si="127"/>
        <v>43804</v>
      </c>
      <c r="G2532" s="7">
        <f>C2532*시뮬레이션!D2532*시뮬레이션!F2532</f>
        <v>88809919.430249974</v>
      </c>
      <c r="H2532" s="2">
        <f>D2532*시뮬레이션!E2532*시뮬레이션!D2532</f>
        <v>9745180.1568463016</v>
      </c>
      <c r="J2532" s="5">
        <f t="shared" si="128"/>
        <v>43804</v>
      </c>
      <c r="K2532" s="2">
        <f t="shared" si="129"/>
        <v>98555099.587096274</v>
      </c>
      <c r="L2532" s="2">
        <f>$C$2*시뮬레이션!F2532*시뮬레이션!D2532</f>
        <v>98733924.79552938</v>
      </c>
    </row>
    <row r="2533" spans="2:12" x14ac:dyDescent="0.3">
      <c r="B2533" s="1">
        <v>43805</v>
      </c>
      <c r="C2533" s="46">
        <f>VLOOKUP(시뮬레이션!B2533,시뮬레이션!$K:$Q,6,0)</f>
        <v>322.90950354873075</v>
      </c>
      <c r="D2533" s="46">
        <f>VLOOKUP(시뮬레이션!B2533,시뮬레이션!$K:$Q,7,0)</f>
        <v>79.903562502755094</v>
      </c>
      <c r="F2533" s="5">
        <f t="shared" si="127"/>
        <v>43805</v>
      </c>
      <c r="G2533" s="7">
        <f>C2533*시뮬레이션!D2533*시뮬레이션!F2533</f>
        <v>90059673.982922852</v>
      </c>
      <c r="H2533" s="2">
        <f>D2533*시뮬레이션!E2533*시뮬레이션!D2533</f>
        <v>9895631.1647206098</v>
      </c>
      <c r="J2533" s="5">
        <f t="shared" si="128"/>
        <v>43805</v>
      </c>
      <c r="K2533" s="2">
        <f t="shared" si="129"/>
        <v>99955305.147643462</v>
      </c>
      <c r="L2533" s="2">
        <f>$C$2*시뮬레이션!F2533*시뮬레이션!D2533</f>
        <v>100123332.33928224</v>
      </c>
    </row>
    <row r="2534" spans="2:12" x14ac:dyDescent="0.3">
      <c r="B2534" s="1">
        <v>43806</v>
      </c>
      <c r="C2534" s="46">
        <f>VLOOKUP(시뮬레이션!B2534,시뮬레이션!$K:$Q,6,0)</f>
        <v>322.90950354873075</v>
      </c>
      <c r="D2534" s="46">
        <f>VLOOKUP(시뮬레이션!B2534,시뮬레이션!$K:$Q,7,0)</f>
        <v>79.903562502755094</v>
      </c>
      <c r="F2534" s="5">
        <f t="shared" si="127"/>
        <v>43806</v>
      </c>
      <c r="G2534" s="7">
        <f>C2534*시뮬레이션!D2534*시뮬레이션!F2534</f>
        <v>90059673.982922852</v>
      </c>
      <c r="H2534" s="2">
        <f>D2534*시뮬레이션!E2534*시뮬레이션!D2534</f>
        <v>9895631.1647206098</v>
      </c>
      <c r="J2534" s="5">
        <f t="shared" si="128"/>
        <v>43806</v>
      </c>
      <c r="K2534" s="2">
        <f t="shared" si="129"/>
        <v>99955305.147643462</v>
      </c>
      <c r="L2534" s="2">
        <f>$C$2*시뮬레이션!F2534*시뮬레이션!D2534</f>
        <v>100123332.33928224</v>
      </c>
    </row>
    <row r="2535" spans="2:12" x14ac:dyDescent="0.3">
      <c r="B2535" s="1">
        <v>43807</v>
      </c>
      <c r="C2535" s="46">
        <f>VLOOKUP(시뮬레이션!B2535,시뮬레이션!$K:$Q,6,0)</f>
        <v>322.90950354873075</v>
      </c>
      <c r="D2535" s="46">
        <f>VLOOKUP(시뮬레이션!B2535,시뮬레이션!$K:$Q,7,0)</f>
        <v>79.903562502755094</v>
      </c>
      <c r="F2535" s="5">
        <f t="shared" si="127"/>
        <v>43807</v>
      </c>
      <c r="G2535" s="7">
        <f>C2535*시뮬레이션!D2535*시뮬레이션!F2535</f>
        <v>90059673.982922852</v>
      </c>
      <c r="H2535" s="2">
        <f>D2535*시뮬레이션!E2535*시뮬레이션!D2535</f>
        <v>9895631.1647206098</v>
      </c>
      <c r="J2535" s="5">
        <f t="shared" si="128"/>
        <v>43807</v>
      </c>
      <c r="K2535" s="2">
        <f t="shared" si="129"/>
        <v>99955305.147643462</v>
      </c>
      <c r="L2535" s="2">
        <f>$C$2*시뮬레이션!F2535*시뮬레이션!D2535</f>
        <v>100123332.33928224</v>
      </c>
    </row>
    <row r="2536" spans="2:12" x14ac:dyDescent="0.3">
      <c r="B2536" s="1">
        <v>43808</v>
      </c>
      <c r="C2536" s="46">
        <f>VLOOKUP(시뮬레이션!B2536,시뮬레이션!$K:$Q,6,0)</f>
        <v>322.90950354873075</v>
      </c>
      <c r="D2536" s="46">
        <f>VLOOKUP(시뮬레이션!B2536,시뮬레이션!$K:$Q,7,0)</f>
        <v>79.903562502755094</v>
      </c>
      <c r="F2536" s="5">
        <f t="shared" si="127"/>
        <v>43808</v>
      </c>
      <c r="G2536" s="7">
        <f>C2536*시뮬레이션!D2536*시뮬레이션!F2536</f>
        <v>89648547.863371149</v>
      </c>
      <c r="H2536" s="2">
        <f>D2536*시뮬레이션!E2536*시뮬레이션!D2536</f>
        <v>9844764.8364938237</v>
      </c>
      <c r="J2536" s="5">
        <f t="shared" si="128"/>
        <v>43808</v>
      </c>
      <c r="K2536" s="2">
        <f t="shared" si="129"/>
        <v>99493312.699864969</v>
      </c>
      <c r="L2536" s="2">
        <f>$C$2*시뮬레이션!F2536*시뮬레이션!D2536</f>
        <v>99666265.205005914</v>
      </c>
    </row>
    <row r="2537" spans="2:12" x14ac:dyDescent="0.3">
      <c r="B2537" s="1">
        <v>43809</v>
      </c>
      <c r="C2537" s="46">
        <f>VLOOKUP(시뮬레이션!B2537,시뮬레이션!$K:$Q,6,0)</f>
        <v>322.90950354873075</v>
      </c>
      <c r="D2537" s="46">
        <f>VLOOKUP(시뮬레이션!B2537,시뮬레이션!$K:$Q,7,0)</f>
        <v>79.903562502755094</v>
      </c>
      <c r="F2537" s="5">
        <f t="shared" si="127"/>
        <v>43809</v>
      </c>
      <c r="G2537" s="7">
        <f>C2537*시뮬레이션!D2537*시뮬레이션!F2537</f>
        <v>90146210.016414627</v>
      </c>
      <c r="H2537" s="2">
        <f>D2537*시뮬레이션!E2537*시뮬레이션!D2537</f>
        <v>9879339.4033822455</v>
      </c>
      <c r="J2537" s="5">
        <f t="shared" si="128"/>
        <v>43809</v>
      </c>
      <c r="K2537" s="2">
        <f t="shared" si="129"/>
        <v>100025549.41979687</v>
      </c>
      <c r="L2537" s="2">
        <f>$C$2*시뮬레이션!F2537*시뮬레이션!D2537</f>
        <v>100219538.28426783</v>
      </c>
    </row>
    <row r="2538" spans="2:12" x14ac:dyDescent="0.3">
      <c r="B2538" s="1">
        <v>43810</v>
      </c>
      <c r="C2538" s="46">
        <f>VLOOKUP(시뮬레이션!B2538,시뮬레이션!$K:$Q,6,0)</f>
        <v>322.90950354873075</v>
      </c>
      <c r="D2538" s="46">
        <f>VLOOKUP(시뮬레이션!B2538,시뮬레이션!$K:$Q,7,0)</f>
        <v>79.903562502755094</v>
      </c>
      <c r="F2538" s="5">
        <f t="shared" si="127"/>
        <v>43810</v>
      </c>
      <c r="G2538" s="7">
        <f>C2538*시뮬레이션!D2538*시뮬레이션!F2538</f>
        <v>92239991.403289005</v>
      </c>
      <c r="H2538" s="2">
        <f>D2538*시뮬레이션!E2538*시뮬레이션!D2538</f>
        <v>10101959.509666745</v>
      </c>
      <c r="J2538" s="5">
        <f t="shared" si="128"/>
        <v>43810</v>
      </c>
      <c r="K2538" s="2">
        <f t="shared" si="129"/>
        <v>102341950.91295575</v>
      </c>
      <c r="L2538" s="2">
        <f>$C$2*시뮬레이션!F2538*시뮬레이션!D2538</f>
        <v>102547287.87931497</v>
      </c>
    </row>
    <row r="2539" spans="2:12" x14ac:dyDescent="0.3">
      <c r="B2539" s="1">
        <v>43811</v>
      </c>
      <c r="C2539" s="46">
        <f>VLOOKUP(시뮬레이션!B2539,시뮬레이션!$K:$Q,6,0)</f>
        <v>322.90950354873075</v>
      </c>
      <c r="D2539" s="46">
        <f>VLOOKUP(시뮬레이션!B2539,시뮬레이션!$K:$Q,7,0)</f>
        <v>79.903562502755094</v>
      </c>
      <c r="F2539" s="5">
        <f t="shared" si="127"/>
        <v>43811</v>
      </c>
      <c r="G2539" s="7">
        <f>C2539*시뮬레이션!D2539*시뮬레이션!F2539</f>
        <v>94125140.152646765</v>
      </c>
      <c r="H2539" s="2">
        <f>D2539*시뮬레이션!E2539*시뮬레이션!D2539</f>
        <v>10286396.520780846</v>
      </c>
      <c r="J2539" s="5">
        <f t="shared" si="128"/>
        <v>43811</v>
      </c>
      <c r="K2539" s="2">
        <f t="shared" si="129"/>
        <v>104411536.67342761</v>
      </c>
      <c r="L2539" s="2">
        <f>$C$2*시뮬레이션!F2539*시뮬레이션!D2539</f>
        <v>104643091.32156061</v>
      </c>
    </row>
    <row r="2540" spans="2:12" x14ac:dyDescent="0.3">
      <c r="B2540" s="1">
        <v>43812</v>
      </c>
      <c r="C2540" s="46">
        <f>VLOOKUP(시뮬레이션!B2540,시뮬레이션!$K:$Q,6,0)</f>
        <v>322.90950354873075</v>
      </c>
      <c r="D2540" s="46">
        <f>VLOOKUP(시뮬레이션!B2540,시뮬레이션!$K:$Q,7,0)</f>
        <v>79.903562502755094</v>
      </c>
      <c r="F2540" s="5">
        <f t="shared" si="127"/>
        <v>43812</v>
      </c>
      <c r="G2540" s="7">
        <f>C2540*시뮬레이션!D2540*시뮬레이션!F2540</f>
        <v>92507160.268335149</v>
      </c>
      <c r="H2540" s="2">
        <f>D2540*시뮬레이션!E2540*시뮬레이션!D2540</f>
        <v>10012128.802094894</v>
      </c>
      <c r="J2540" s="5">
        <f t="shared" si="128"/>
        <v>43812</v>
      </c>
      <c r="K2540" s="2">
        <f t="shared" si="129"/>
        <v>102519289.07043004</v>
      </c>
      <c r="L2540" s="2">
        <f>$C$2*시뮬레이션!F2540*시뮬레이션!D2540</f>
        <v>102844311.35144964</v>
      </c>
    </row>
    <row r="2541" spans="2:12" x14ac:dyDescent="0.3">
      <c r="B2541" s="1">
        <v>43813</v>
      </c>
      <c r="C2541" s="46">
        <f>VLOOKUP(시뮬레이션!B2541,시뮬레이션!$K:$Q,6,0)</f>
        <v>322.90950354873075</v>
      </c>
      <c r="D2541" s="46">
        <f>VLOOKUP(시뮬레이션!B2541,시뮬레이션!$K:$Q,7,0)</f>
        <v>79.903562502755094</v>
      </c>
      <c r="F2541" s="5">
        <f t="shared" si="127"/>
        <v>43813</v>
      </c>
      <c r="G2541" s="7">
        <f>C2541*시뮬레이션!D2541*시뮬레이션!F2541</f>
        <v>92507160.268335149</v>
      </c>
      <c r="H2541" s="2">
        <f>D2541*시뮬레이션!E2541*시뮬레이션!D2541</f>
        <v>10012128.802094894</v>
      </c>
      <c r="J2541" s="5">
        <f t="shared" si="128"/>
        <v>43813</v>
      </c>
      <c r="K2541" s="2">
        <f t="shared" si="129"/>
        <v>102519289.07043004</v>
      </c>
      <c r="L2541" s="2">
        <f>$C$2*시뮬레이션!F2541*시뮬레이션!D2541</f>
        <v>102844311.35144964</v>
      </c>
    </row>
    <row r="2542" spans="2:12" x14ac:dyDescent="0.3">
      <c r="B2542" s="1">
        <v>43814</v>
      </c>
      <c r="C2542" s="46">
        <f>VLOOKUP(시뮬레이션!B2542,시뮬레이션!$K:$Q,6,0)</f>
        <v>322.90950354873075</v>
      </c>
      <c r="D2542" s="46">
        <f>VLOOKUP(시뮬레이션!B2542,시뮬레이션!$K:$Q,7,0)</f>
        <v>79.903562502755094</v>
      </c>
      <c r="F2542" s="5">
        <f t="shared" si="127"/>
        <v>43814</v>
      </c>
      <c r="G2542" s="7">
        <f>C2542*시뮬레이션!D2542*시뮬레이션!F2542</f>
        <v>92507160.268335149</v>
      </c>
      <c r="H2542" s="2">
        <f>D2542*시뮬레이션!E2542*시뮬레이션!D2542</f>
        <v>10012128.802094894</v>
      </c>
      <c r="J2542" s="5">
        <f t="shared" si="128"/>
        <v>43814</v>
      </c>
      <c r="K2542" s="2">
        <f t="shared" si="129"/>
        <v>102519289.07043004</v>
      </c>
      <c r="L2542" s="2">
        <f>$C$2*시뮬레이션!F2542*시뮬레이션!D2542</f>
        <v>102844311.35144964</v>
      </c>
    </row>
    <row r="2543" spans="2:12" x14ac:dyDescent="0.3">
      <c r="B2543" s="1">
        <v>43815</v>
      </c>
      <c r="C2543" s="46">
        <f>VLOOKUP(시뮬레이션!B2543,시뮬레이션!$K:$Q,6,0)</f>
        <v>322.90950354873075</v>
      </c>
      <c r="D2543" s="46">
        <f>VLOOKUP(시뮬레이션!B2543,시뮬레이션!$K:$Q,7,0)</f>
        <v>79.903562502755094</v>
      </c>
      <c r="F2543" s="5">
        <f t="shared" si="127"/>
        <v>43815</v>
      </c>
      <c r="G2543" s="7">
        <f>C2543*시뮬레이션!D2543*시뮬레이션!F2543</f>
        <v>93110973.108299211</v>
      </c>
      <c r="H2543" s="2">
        <f>D2543*시뮬레이션!E2543*시뮬레이션!D2543</f>
        <v>10159173.135814719</v>
      </c>
      <c r="J2543" s="5">
        <f t="shared" si="128"/>
        <v>43815</v>
      </c>
      <c r="K2543" s="2">
        <f t="shared" si="129"/>
        <v>103270146.24411392</v>
      </c>
      <c r="L2543" s="2">
        <f>$C$2*시뮬레이션!F2543*시뮬레이션!D2543</f>
        <v>103515596.85552453</v>
      </c>
    </row>
    <row r="2544" spans="2:12" x14ac:dyDescent="0.3">
      <c r="B2544" s="1">
        <v>43816</v>
      </c>
      <c r="C2544" s="46">
        <f>VLOOKUP(시뮬레이션!B2544,시뮬레이션!$K:$Q,6,0)</f>
        <v>322.90950354873075</v>
      </c>
      <c r="D2544" s="46">
        <f>VLOOKUP(시뮬레이션!B2544,시뮬레이션!$K:$Q,7,0)</f>
        <v>79.903562502755094</v>
      </c>
      <c r="F2544" s="5">
        <f t="shared" si="127"/>
        <v>43816</v>
      </c>
      <c r="G2544" s="7">
        <f>C2544*시뮬레이션!D2544*시뮬레이션!F2544</f>
        <v>93044437.120728746</v>
      </c>
      <c r="H2544" s="2">
        <f>D2544*시뮬레이션!E2544*시뮬레이션!D2544</f>
        <v>10142083.289454026</v>
      </c>
      <c r="J2544" s="5">
        <f t="shared" si="128"/>
        <v>43816</v>
      </c>
      <c r="K2544" s="2">
        <f t="shared" si="129"/>
        <v>103186520.41018277</v>
      </c>
      <c r="L2544" s="2">
        <f>$C$2*시뮬레이션!F2544*시뮬레이션!D2544</f>
        <v>103441625.84828657</v>
      </c>
    </row>
    <row r="2545" spans="2:12" x14ac:dyDescent="0.3">
      <c r="B2545" s="1">
        <v>43817</v>
      </c>
      <c r="C2545" s="46">
        <f>VLOOKUP(시뮬레이션!B2545,시뮬레이션!$K:$Q,6,0)</f>
        <v>322.90950354873075</v>
      </c>
      <c r="D2545" s="46">
        <f>VLOOKUP(시뮬레이션!B2545,시뮬레이션!$K:$Q,7,0)</f>
        <v>79.903562502755094</v>
      </c>
      <c r="F2545" s="5">
        <f t="shared" si="127"/>
        <v>43817</v>
      </c>
      <c r="G2545" s="7">
        <f>C2545*시뮬레이션!D2545*시뮬레이션!F2545</f>
        <v>93214784.961685598</v>
      </c>
      <c r="H2545" s="2">
        <f>D2545*시뮬레이션!E2545*시뮬레이션!D2545</f>
        <v>10172789.180164125</v>
      </c>
      <c r="J2545" s="5">
        <f t="shared" si="128"/>
        <v>43817</v>
      </c>
      <c r="K2545" s="2">
        <f t="shared" si="129"/>
        <v>103387574.14184973</v>
      </c>
      <c r="L2545" s="2">
        <f>$C$2*시뮬레이션!F2545*시뮬레이션!D2545</f>
        <v>103631009.09540598</v>
      </c>
    </row>
    <row r="2546" spans="2:12" x14ac:dyDescent="0.3">
      <c r="B2546" s="1">
        <v>43818</v>
      </c>
      <c r="C2546" s="46">
        <f>VLOOKUP(시뮬레이션!B2546,시뮬레이션!$K:$Q,6,0)</f>
        <v>322.90950354873075</v>
      </c>
      <c r="D2546" s="46">
        <f>VLOOKUP(시뮬레이션!B2546,시뮬레이션!$K:$Q,7,0)</f>
        <v>79.903562502755094</v>
      </c>
      <c r="F2546" s="5">
        <f t="shared" si="127"/>
        <v>43818</v>
      </c>
      <c r="G2546" s="7">
        <f>C2546*시뮬레이션!D2546*시뮬레이션!F2546</f>
        <v>93708665.682987764</v>
      </c>
      <c r="H2546" s="2">
        <f>D2546*시뮬레이션!E2546*시뮬레이션!D2546</f>
        <v>10156987.52430588</v>
      </c>
      <c r="J2546" s="5">
        <f t="shared" si="128"/>
        <v>43818</v>
      </c>
      <c r="K2546" s="2">
        <f t="shared" si="129"/>
        <v>103865653.20729364</v>
      </c>
      <c r="L2546" s="2">
        <f>$C$2*시뮬레이션!F2546*시뮬레이션!D2546</f>
        <v>104180078.18935229</v>
      </c>
    </row>
    <row r="2547" spans="2:12" x14ac:dyDescent="0.3">
      <c r="B2547" s="1">
        <v>43819</v>
      </c>
      <c r="C2547" s="46">
        <f>VLOOKUP(시뮬레이션!B2547,시뮬레이션!$K:$Q,6,0)</f>
        <v>322.90950354873075</v>
      </c>
      <c r="D2547" s="46">
        <f>VLOOKUP(시뮬레이션!B2547,시뮬레이션!$K:$Q,7,0)</f>
        <v>79.903562502755094</v>
      </c>
      <c r="F2547" s="5">
        <f t="shared" si="127"/>
        <v>43819</v>
      </c>
      <c r="G2547" s="7">
        <f>C2547*시뮬레이션!D2547*시뮬레이션!F2547</f>
        <v>94154425.784252107</v>
      </c>
      <c r="H2547" s="2">
        <f>D2547*시뮬레이션!E2547*시뮬레이션!D2547</f>
        <v>10145992.979881287</v>
      </c>
      <c r="J2547" s="5">
        <f t="shared" si="128"/>
        <v>43819</v>
      </c>
      <c r="K2547" s="2">
        <f t="shared" si="129"/>
        <v>104300418.76413339</v>
      </c>
      <c r="L2547" s="2">
        <f>$C$2*시뮬레이션!F2547*시뮬레이션!D2547</f>
        <v>104675649.45658721</v>
      </c>
    </row>
    <row r="2548" spans="2:12" x14ac:dyDescent="0.3">
      <c r="B2548" s="1">
        <v>43820</v>
      </c>
      <c r="C2548" s="46">
        <f>VLOOKUP(시뮬레이션!B2548,시뮬레이션!$K:$Q,6,0)</f>
        <v>322.90950354873075</v>
      </c>
      <c r="D2548" s="46">
        <f>VLOOKUP(시뮬레이션!B2548,시뮬레이션!$K:$Q,7,0)</f>
        <v>79.903562502755094</v>
      </c>
      <c r="F2548" s="5">
        <f t="shared" si="127"/>
        <v>43820</v>
      </c>
      <c r="G2548" s="7">
        <f>C2548*시뮬레이션!D2548*시뮬레이션!F2548</f>
        <v>94154425.784252107</v>
      </c>
      <c r="H2548" s="2">
        <f>D2548*시뮬레이션!E2548*시뮬레이션!D2548</f>
        <v>10145992.979881287</v>
      </c>
      <c r="J2548" s="5">
        <f t="shared" si="128"/>
        <v>43820</v>
      </c>
      <c r="K2548" s="2">
        <f t="shared" si="129"/>
        <v>104300418.76413339</v>
      </c>
      <c r="L2548" s="2">
        <f>$C$2*시뮬레이션!F2548*시뮬레이션!D2548</f>
        <v>104675649.45658721</v>
      </c>
    </row>
    <row r="2549" spans="2:12" x14ac:dyDescent="0.3">
      <c r="B2549" s="1">
        <v>43821</v>
      </c>
      <c r="C2549" s="46">
        <f>VLOOKUP(시뮬레이션!B2549,시뮬레이션!$K:$Q,6,0)</f>
        <v>322.90950354873075</v>
      </c>
      <c r="D2549" s="46">
        <f>VLOOKUP(시뮬레이션!B2549,시뮬레이션!$K:$Q,7,0)</f>
        <v>79.903562502755094</v>
      </c>
      <c r="F2549" s="5">
        <f t="shared" si="127"/>
        <v>43821</v>
      </c>
      <c r="G2549" s="7">
        <f>C2549*시뮬레이션!D2549*시뮬레이션!F2549</f>
        <v>94154425.784252107</v>
      </c>
      <c r="H2549" s="2">
        <f>D2549*시뮬레이션!E2549*시뮬레이션!D2549</f>
        <v>10145992.979881287</v>
      </c>
      <c r="J2549" s="5">
        <f t="shared" si="128"/>
        <v>43821</v>
      </c>
      <c r="K2549" s="2">
        <f t="shared" si="129"/>
        <v>104300418.76413339</v>
      </c>
      <c r="L2549" s="2">
        <f>$C$2*시뮬레이션!F2549*시뮬레이션!D2549</f>
        <v>104675649.45658721</v>
      </c>
    </row>
    <row r="2550" spans="2:12" x14ac:dyDescent="0.3">
      <c r="B2550" s="1">
        <v>43822</v>
      </c>
      <c r="C2550" s="46">
        <f>VLOOKUP(시뮬레이션!B2550,시뮬레이션!$K:$Q,6,0)</f>
        <v>322.90950354873075</v>
      </c>
      <c r="D2550" s="46">
        <f>VLOOKUP(시뮬레이션!B2550,시뮬레이션!$K:$Q,7,0)</f>
        <v>79.903562502755094</v>
      </c>
      <c r="F2550" s="5">
        <f t="shared" si="127"/>
        <v>43822</v>
      </c>
      <c r="G2550" s="7">
        <f>C2550*시뮬레이션!D2550*시뮬레이션!F2550</f>
        <v>94791997.036809936</v>
      </c>
      <c r="H2550" s="2">
        <f>D2550*시뮬레이션!E2550*시뮬레이션!D2550</f>
        <v>10203790.673729155</v>
      </c>
      <c r="J2550" s="5">
        <f t="shared" si="128"/>
        <v>43822</v>
      </c>
      <c r="K2550" s="2">
        <f t="shared" si="129"/>
        <v>104995787.71053909</v>
      </c>
      <c r="L2550" s="2">
        <f>$C$2*시뮬레이션!F2550*시뮬레이션!D2550</f>
        <v>105384465.68461312</v>
      </c>
    </row>
    <row r="2551" spans="2:12" x14ac:dyDescent="0.3">
      <c r="B2551" s="1">
        <v>43823</v>
      </c>
      <c r="C2551" s="46">
        <f>VLOOKUP(시뮬레이션!B2551,시뮬레이션!$K:$Q,6,0)</f>
        <v>322.90950354873075</v>
      </c>
      <c r="D2551" s="46">
        <f>VLOOKUP(시뮬레이션!B2551,시뮬레이션!$K:$Q,7,0)</f>
        <v>79.903562502755094</v>
      </c>
      <c r="F2551" s="5">
        <f t="shared" si="127"/>
        <v>43823</v>
      </c>
      <c r="G2551" s="7">
        <f>C2551*시뮬레이션!D2551*시뮬레이션!F2551</f>
        <v>94901299.320485145</v>
      </c>
      <c r="H2551" s="2">
        <f>D2551*시뮬레이션!E2551*시뮬레이션!D2551</f>
        <v>10221753.726945864</v>
      </c>
      <c r="J2551" s="5">
        <f t="shared" si="128"/>
        <v>43823</v>
      </c>
      <c r="K2551" s="2">
        <f t="shared" si="129"/>
        <v>105123053.04743101</v>
      </c>
      <c r="L2551" s="2">
        <f>$C$2*시뮬레이션!F2551*시뮬레이션!D2551</f>
        <v>105505981.87926348</v>
      </c>
    </row>
    <row r="2552" spans="2:12" x14ac:dyDescent="0.3">
      <c r="B2552" s="1">
        <v>43824</v>
      </c>
      <c r="C2552" s="46">
        <f>VLOOKUP(시뮬레이션!B2552,시뮬레이션!$K:$Q,6,0)</f>
        <v>322.90950354873075</v>
      </c>
      <c r="D2552" s="46">
        <f>VLOOKUP(시뮬레이션!B2552,시뮬레이션!$K:$Q,7,0)</f>
        <v>79.903562502755094</v>
      </c>
      <c r="F2552" s="5">
        <f t="shared" si="127"/>
        <v>43824</v>
      </c>
      <c r="G2552" s="7">
        <f>C2552*시뮬레이션!D2552*시뮬레이션!F2552</f>
        <v>94901299.320485145</v>
      </c>
      <c r="H2552" s="2">
        <f>D2552*시뮬레이션!E2552*시뮬레이션!D2552</f>
        <v>10221753.726945864</v>
      </c>
      <c r="J2552" s="5">
        <f t="shared" si="128"/>
        <v>43824</v>
      </c>
      <c r="K2552" s="2">
        <f t="shared" si="129"/>
        <v>105123053.04743101</v>
      </c>
      <c r="L2552" s="2">
        <f>$C$2*시뮬레이션!F2552*시뮬레이션!D2552</f>
        <v>105505981.87926348</v>
      </c>
    </row>
    <row r="2553" spans="2:12" x14ac:dyDescent="0.3">
      <c r="B2553" s="1">
        <v>43825</v>
      </c>
      <c r="C2553" s="46">
        <f>VLOOKUP(시뮬레이션!B2553,시뮬레이션!$K:$Q,6,0)</f>
        <v>322.90950354873075</v>
      </c>
      <c r="D2553" s="46">
        <f>VLOOKUP(시뮬레이션!B2553,시뮬레이션!$K:$Q,7,0)</f>
        <v>79.903562502755094</v>
      </c>
      <c r="F2553" s="5">
        <f t="shared" si="127"/>
        <v>43825</v>
      </c>
      <c r="G2553" s="7">
        <f>C2553*시뮬레이션!D2553*시뮬레이션!F2553</f>
        <v>94859251.659480542</v>
      </c>
      <c r="H2553" s="2">
        <f>D2553*시뮬레이션!E2553*시뮬레이션!D2553</f>
        <v>10185053.240504971</v>
      </c>
      <c r="J2553" s="5">
        <f t="shared" si="128"/>
        <v>43825</v>
      </c>
      <c r="K2553" s="2">
        <f t="shared" si="129"/>
        <v>105044304.89998551</v>
      </c>
      <c r="L2553" s="2">
        <f>$C$2*시뮬레이션!F2553*시뮬레이션!D2553</f>
        <v>105459235.63035244</v>
      </c>
    </row>
    <row r="2554" spans="2:12" x14ac:dyDescent="0.3">
      <c r="B2554" s="1">
        <v>43826</v>
      </c>
      <c r="C2554" s="46">
        <f>VLOOKUP(시뮬레이션!B2554,시뮬레이션!$K:$Q,6,0)</f>
        <v>322.90950354873075</v>
      </c>
      <c r="D2554" s="46">
        <f>VLOOKUP(시뮬레이션!B2554,시뮬레이션!$K:$Q,7,0)</f>
        <v>79.903562502755094</v>
      </c>
      <c r="F2554" s="5">
        <f t="shared" si="127"/>
        <v>43826</v>
      </c>
      <c r="G2554" s="7">
        <f>C2554*시뮬레이션!D2554*시뮬레이션!F2554</f>
        <v>94626837.221391857</v>
      </c>
      <c r="H2554" s="2">
        <f>D2554*시뮬레이션!E2554*시뮬레이션!D2554</f>
        <v>10151992.025491416</v>
      </c>
      <c r="J2554" s="5">
        <f t="shared" si="128"/>
        <v>43826</v>
      </c>
      <c r="K2554" s="2">
        <f t="shared" si="129"/>
        <v>104778829.24688327</v>
      </c>
      <c r="L2554" s="2">
        <f>$C$2*시뮬레이션!F2554*시뮬레이션!D2554</f>
        <v>105200850.19549493</v>
      </c>
    </row>
    <row r="2555" spans="2:12" x14ac:dyDescent="0.3">
      <c r="B2555" s="1">
        <v>43827</v>
      </c>
      <c r="C2555" s="46">
        <f>VLOOKUP(시뮬레이션!B2555,시뮬레이션!$K:$Q,6,0)</f>
        <v>322.90950354873075</v>
      </c>
      <c r="D2555" s="46">
        <f>VLOOKUP(시뮬레이션!B2555,시뮬레이션!$K:$Q,7,0)</f>
        <v>79.903562502755094</v>
      </c>
      <c r="F2555" s="5">
        <f t="shared" si="127"/>
        <v>43827</v>
      </c>
      <c r="G2555" s="7">
        <f>C2555*시뮬레이션!D2555*시뮬레이션!F2555</f>
        <v>94626837.221391857</v>
      </c>
      <c r="H2555" s="2">
        <f>D2555*시뮬레이션!E2555*시뮬레이션!D2555</f>
        <v>10151992.025491416</v>
      </c>
      <c r="J2555" s="5">
        <f t="shared" si="128"/>
        <v>43827</v>
      </c>
      <c r="K2555" s="2">
        <f t="shared" si="129"/>
        <v>104778829.24688327</v>
      </c>
      <c r="L2555" s="2">
        <f>$C$2*시뮬레이션!F2555*시뮬레이션!D2555</f>
        <v>105200850.19549493</v>
      </c>
    </row>
    <row r="2556" spans="2:12" x14ac:dyDescent="0.3">
      <c r="B2556" s="1">
        <v>43828</v>
      </c>
      <c r="C2556" s="46">
        <f>VLOOKUP(시뮬레이션!B2556,시뮬레이션!$K:$Q,6,0)</f>
        <v>322.90950354873075</v>
      </c>
      <c r="D2556" s="46">
        <f>VLOOKUP(시뮬레이션!B2556,시뮬레이션!$K:$Q,7,0)</f>
        <v>79.903562502755094</v>
      </c>
      <c r="F2556" s="5">
        <f t="shared" si="127"/>
        <v>43828</v>
      </c>
      <c r="G2556" s="7">
        <f>C2556*시뮬레이션!D2556*시뮬레이션!F2556</f>
        <v>94626837.221391857</v>
      </c>
      <c r="H2556" s="2">
        <f>D2556*시뮬레이션!E2556*시뮬레이션!D2556</f>
        <v>10151992.025491416</v>
      </c>
      <c r="J2556" s="5">
        <f t="shared" si="128"/>
        <v>43828</v>
      </c>
      <c r="K2556" s="2">
        <f t="shared" si="129"/>
        <v>104778829.24688327</v>
      </c>
      <c r="L2556" s="2">
        <f>$C$2*시뮬레이션!F2556*시뮬레이션!D2556</f>
        <v>105200850.19549493</v>
      </c>
    </row>
    <row r="2557" spans="2:12" x14ac:dyDescent="0.3">
      <c r="B2557" s="1">
        <v>43829</v>
      </c>
      <c r="C2557" s="46">
        <f>VLOOKUP(시뮬레이션!B2557,시뮬레이션!$K:$Q,6,0)</f>
        <v>322.90950354873075</v>
      </c>
      <c r="D2557" s="46">
        <f>VLOOKUP(시뮬레이션!B2557,시뮬레이션!$K:$Q,7,0)</f>
        <v>79.903562502755094</v>
      </c>
      <c r="F2557" s="5">
        <f t="shared" si="127"/>
        <v>43829</v>
      </c>
      <c r="G2557" s="7">
        <f>C2557*시뮬레이션!D2557*시뮬레이션!F2557</f>
        <v>93497841.297215834</v>
      </c>
      <c r="H2557" s="2">
        <f>D2557*시뮬레이션!E2557*시뮬레이션!D2557</f>
        <v>10016240.849792384</v>
      </c>
      <c r="J2557" s="5">
        <f t="shared" si="128"/>
        <v>43829</v>
      </c>
      <c r="K2557" s="2">
        <f t="shared" si="129"/>
        <v>103514082.14700821</v>
      </c>
      <c r="L2557" s="2">
        <f>$C$2*시뮬레이션!F2557*시뮬레이션!D2557</f>
        <v>103945695.37284474</v>
      </c>
    </row>
    <row r="2558" spans="2:12" x14ac:dyDescent="0.3">
      <c r="B2558" s="1">
        <v>43830</v>
      </c>
      <c r="C2558" s="46">
        <f>VLOOKUP(시뮬레이션!B2558,시뮬레이션!$K:$Q,6,0)</f>
        <v>322.90950354873075</v>
      </c>
      <c r="D2558" s="46">
        <f>VLOOKUP(시뮬레이션!B2558,시뮬레이션!$K:$Q,7,0)</f>
        <v>79.903562502755094</v>
      </c>
      <c r="F2558" s="5">
        <f t="shared" si="127"/>
        <v>43830</v>
      </c>
      <c r="G2558" s="7">
        <f>C2558*시뮬레이션!D2558*시뮬레이션!F2558</f>
        <v>93751728.894381031</v>
      </c>
      <c r="H2558" s="2">
        <f>D2558*시뮬레이션!E2558*시뮬레이션!D2558</f>
        <v>10074058.724283759</v>
      </c>
      <c r="J2558" s="5">
        <f t="shared" si="128"/>
        <v>43830</v>
      </c>
      <c r="K2558" s="2">
        <f t="shared" si="129"/>
        <v>103825787.61866479</v>
      </c>
      <c r="L2558" s="2">
        <f>$C$2*시뮬레이션!F2558*시뮬레이션!D2558</f>
        <v>104227953.47065456</v>
      </c>
    </row>
    <row r="2559" spans="2:12" x14ac:dyDescent="0.3">
      <c r="B2559" s="1">
        <v>43831</v>
      </c>
      <c r="C2559" s="46">
        <f>VLOOKUP(시뮬레이션!B2559,시뮬레이션!$K:$Q,6,0)</f>
        <v>346.24215607489344</v>
      </c>
      <c r="D2559" s="46">
        <f>VLOOKUP(시뮬레이션!B2559,시뮬레이션!$K:$Q,7,0)</f>
        <v>25.902642875520556</v>
      </c>
      <c r="F2559" s="5">
        <f t="shared" si="127"/>
        <v>43831</v>
      </c>
      <c r="G2559" s="7">
        <f>C2559*시뮬레이션!D2559*시뮬레이션!F2559</f>
        <v>100525999.98265664</v>
      </c>
      <c r="H2559" s="2">
        <f>D2559*시뮬레이션!E2559*시뮬레이션!D2559</f>
        <v>3265746.0727504729</v>
      </c>
      <c r="J2559" s="5">
        <f t="shared" si="128"/>
        <v>43831</v>
      </c>
      <c r="K2559" s="2">
        <f t="shared" si="129"/>
        <v>103791746.05540712</v>
      </c>
      <c r="L2559" s="2">
        <f>$C$2*시뮬레이션!F2559*시뮬레이션!D2559</f>
        <v>104227953.47065456</v>
      </c>
    </row>
    <row r="2560" spans="2:12" x14ac:dyDescent="0.3">
      <c r="B2560" s="1">
        <v>43832</v>
      </c>
      <c r="C2560" s="46">
        <f>VLOOKUP(시뮬레이션!B2560,시뮬레이션!$K:$Q,6,0)</f>
        <v>346.24215607489344</v>
      </c>
      <c r="D2560" s="46">
        <f>VLOOKUP(시뮬레이션!B2560,시뮬레이션!$K:$Q,7,0)</f>
        <v>25.902642875520556</v>
      </c>
      <c r="F2560" s="5">
        <f t="shared" si="127"/>
        <v>43832</v>
      </c>
      <c r="G2560" s="7">
        <f>C2560*시뮬레이션!D2560*시뮬레이션!F2560</f>
        <v>102767943.56516112</v>
      </c>
      <c r="H2560" s="2">
        <f>D2560*시뮬레이션!E2560*시뮬레이션!D2560</f>
        <v>3339097.3228715211</v>
      </c>
      <c r="J2560" s="5">
        <f t="shared" si="128"/>
        <v>43832</v>
      </c>
      <c r="K2560" s="2">
        <f t="shared" si="129"/>
        <v>106107040.88803264</v>
      </c>
      <c r="L2560" s="2">
        <f>$C$2*시뮬레이션!F2560*시뮬레이션!D2560</f>
        <v>106552458.48867403</v>
      </c>
    </row>
    <row r="2561" spans="2:12" x14ac:dyDescent="0.3">
      <c r="B2561" s="1">
        <v>43833</v>
      </c>
      <c r="C2561" s="46">
        <f>VLOOKUP(시뮬레이션!B2561,시뮬레이션!$K:$Q,6,0)</f>
        <v>346.24215607489344</v>
      </c>
      <c r="D2561" s="46">
        <f>VLOOKUP(시뮬레이션!B2561,시뮬레이션!$K:$Q,7,0)</f>
        <v>25.902642875520556</v>
      </c>
      <c r="F2561" s="5">
        <f t="shared" si="127"/>
        <v>43833</v>
      </c>
      <c r="G2561" s="7">
        <f>C2561*시뮬레이션!D2561*시뮬레이션!F2561</f>
        <v>101617578.23855323</v>
      </c>
      <c r="H2561" s="2">
        <f>D2561*시뮬레이션!E2561*시뮬레이션!D2561</f>
        <v>3300920.2328229761</v>
      </c>
      <c r="J2561" s="5">
        <f t="shared" si="128"/>
        <v>43833</v>
      </c>
      <c r="K2561" s="2">
        <f t="shared" si="129"/>
        <v>104918498.4713762</v>
      </c>
      <c r="L2561" s="2">
        <f>$C$2*시뮬레이션!F2561*시뮬레이션!D2561</f>
        <v>105359730.00294268</v>
      </c>
    </row>
    <row r="2562" spans="2:12" x14ac:dyDescent="0.3">
      <c r="B2562" s="1">
        <v>43834</v>
      </c>
      <c r="C2562" s="46">
        <f>VLOOKUP(시뮬레이션!B2562,시뮬레이션!$K:$Q,6,0)</f>
        <v>346.24215607489344</v>
      </c>
      <c r="D2562" s="46">
        <f>VLOOKUP(시뮬레이션!B2562,시뮬레이션!$K:$Q,7,0)</f>
        <v>25.902642875520556</v>
      </c>
      <c r="F2562" s="5">
        <f t="shared" si="127"/>
        <v>43834</v>
      </c>
      <c r="G2562" s="7">
        <f>C2562*시뮬레이션!D2562*시뮬레이션!F2562</f>
        <v>101617578.23855323</v>
      </c>
      <c r="H2562" s="2">
        <f>D2562*시뮬레이션!E2562*시뮬레이션!D2562</f>
        <v>3300920.2328229761</v>
      </c>
      <c r="J2562" s="5">
        <f t="shared" si="128"/>
        <v>43834</v>
      </c>
      <c r="K2562" s="2">
        <f t="shared" si="129"/>
        <v>104918498.4713762</v>
      </c>
      <c r="L2562" s="2">
        <f>$C$2*시뮬레이션!F2562*시뮬레이션!D2562</f>
        <v>105359730.00294268</v>
      </c>
    </row>
    <row r="2563" spans="2:12" x14ac:dyDescent="0.3">
      <c r="B2563" s="1">
        <v>43835</v>
      </c>
      <c r="C2563" s="46">
        <f>VLOOKUP(시뮬레이션!B2563,시뮬레이션!$K:$Q,6,0)</f>
        <v>346.24215607489344</v>
      </c>
      <c r="D2563" s="46">
        <f>VLOOKUP(시뮬레이션!B2563,시뮬레이션!$K:$Q,7,0)</f>
        <v>25.902642875520556</v>
      </c>
      <c r="F2563" s="5">
        <f t="shared" si="127"/>
        <v>43835</v>
      </c>
      <c r="G2563" s="7">
        <f>C2563*시뮬레이션!D2563*시뮬레이션!F2563</f>
        <v>101617578.23855323</v>
      </c>
      <c r="H2563" s="2">
        <f>D2563*시뮬레이션!E2563*시뮬레이션!D2563</f>
        <v>3300920.2328229761</v>
      </c>
      <c r="J2563" s="5">
        <f t="shared" si="128"/>
        <v>43835</v>
      </c>
      <c r="K2563" s="2">
        <f t="shared" si="129"/>
        <v>104918498.4713762</v>
      </c>
      <c r="L2563" s="2">
        <f>$C$2*시뮬레이션!F2563*시뮬레이션!D2563</f>
        <v>105359730.00294268</v>
      </c>
    </row>
    <row r="2564" spans="2:12" x14ac:dyDescent="0.3">
      <c r="B2564" s="1">
        <v>43836</v>
      </c>
      <c r="C2564" s="46">
        <f>VLOOKUP(시뮬레이션!B2564,시뮬레이션!$K:$Q,6,0)</f>
        <v>346.24215607489344</v>
      </c>
      <c r="D2564" s="46">
        <f>VLOOKUP(시뮬레이션!B2564,시뮬레이션!$K:$Q,7,0)</f>
        <v>25.902642875520556</v>
      </c>
      <c r="F2564" s="5">
        <f t="shared" si="127"/>
        <v>43836</v>
      </c>
      <c r="G2564" s="7">
        <f>C2564*시뮬레이션!D2564*시뮬레이션!F2564</f>
        <v>100998518.38426282</v>
      </c>
      <c r="H2564" s="2">
        <f>D2564*시뮬레이션!E2564*시뮬레이션!D2564</f>
        <v>3296089.7419597968</v>
      </c>
      <c r="J2564" s="5">
        <f t="shared" si="128"/>
        <v>43836</v>
      </c>
      <c r="K2564" s="2">
        <f t="shared" si="129"/>
        <v>104294608.12622261</v>
      </c>
      <c r="L2564" s="2">
        <f>$C$2*시뮬레이션!F2564*시뮬레이션!D2564</f>
        <v>104717872.75506988</v>
      </c>
    </row>
    <row r="2565" spans="2:12" x14ac:dyDescent="0.3">
      <c r="B2565" s="1">
        <v>43837</v>
      </c>
      <c r="C2565" s="46">
        <f>VLOOKUP(시뮬레이션!B2565,시뮬레이션!$K:$Q,6,0)</f>
        <v>346.24215607489344</v>
      </c>
      <c r="D2565" s="46">
        <f>VLOOKUP(시뮬레이션!B2565,시뮬레이션!$K:$Q,7,0)</f>
        <v>25.902642875520556</v>
      </c>
      <c r="F2565" s="5">
        <f t="shared" si="127"/>
        <v>43837</v>
      </c>
      <c r="G2565" s="7">
        <f>C2565*시뮬레이션!D2565*시뮬레이션!F2565</f>
        <v>102369984.08383872</v>
      </c>
      <c r="H2565" s="2">
        <f>D2565*시뮬레이션!E2565*시뮬레이션!D2565</f>
        <v>3320191.0006329231</v>
      </c>
      <c r="J2565" s="5">
        <f t="shared" si="128"/>
        <v>43837</v>
      </c>
      <c r="K2565" s="2">
        <f t="shared" si="129"/>
        <v>105690175.08447164</v>
      </c>
      <c r="L2565" s="2">
        <f>$C$2*시뮬레이션!F2565*시뮬레이션!D2565</f>
        <v>106139843.81874153</v>
      </c>
    </row>
    <row r="2566" spans="2:12" x14ac:dyDescent="0.3">
      <c r="B2566" s="1">
        <v>43838</v>
      </c>
      <c r="C2566" s="46">
        <f>VLOOKUP(시뮬레이션!B2566,시뮬레이션!$K:$Q,6,0)</f>
        <v>346.24215607489344</v>
      </c>
      <c r="D2566" s="46">
        <f>VLOOKUP(시뮬레이션!B2566,시뮬레이션!$K:$Q,7,0)</f>
        <v>25.902642875520556</v>
      </c>
      <c r="F2566" s="5">
        <f t="shared" si="127"/>
        <v>43838</v>
      </c>
      <c r="G2566" s="7">
        <f>C2566*시뮬레이션!D2566*시뮬레이션!F2566</f>
        <v>102662895.42621878</v>
      </c>
      <c r="H2566" s="2">
        <f>D2566*시뮬레이션!E2566*시뮬레이션!D2566</f>
        <v>3321460.6179044824</v>
      </c>
      <c r="J2566" s="5">
        <f t="shared" si="128"/>
        <v>43838</v>
      </c>
      <c r="K2566" s="2">
        <f t="shared" si="129"/>
        <v>105984356.04412326</v>
      </c>
      <c r="L2566" s="2">
        <f>$C$2*시뮬레이션!F2566*시뮬레이션!D2566</f>
        <v>106443541.86471851</v>
      </c>
    </row>
    <row r="2567" spans="2:12" x14ac:dyDescent="0.3">
      <c r="B2567" s="1">
        <v>43839</v>
      </c>
      <c r="C2567" s="46">
        <f>VLOOKUP(시뮬레이션!B2567,시뮬레이션!$K:$Q,6,0)</f>
        <v>346.24215607489344</v>
      </c>
      <c r="D2567" s="46">
        <f>VLOOKUP(시뮬레이션!B2567,시뮬레이션!$K:$Q,7,0)</f>
        <v>25.902642875520556</v>
      </c>
      <c r="F2567" s="5">
        <f t="shared" si="127"/>
        <v>43839</v>
      </c>
      <c r="G2567" s="7">
        <f>C2567*시뮬레이션!D2567*시뮬레이션!F2567</f>
        <v>102296813.59460078</v>
      </c>
      <c r="H2567" s="2">
        <f>D2567*시뮬레이션!E2567*시뮬레이션!D2567</f>
        <v>3297576.2799832397</v>
      </c>
      <c r="J2567" s="5">
        <f t="shared" si="128"/>
        <v>43839</v>
      </c>
      <c r="K2567" s="2">
        <f t="shared" si="129"/>
        <v>105594389.87458402</v>
      </c>
      <c r="L2567" s="2">
        <f>$C$2*시뮬레이션!F2567*시뮬레이션!D2567</f>
        <v>106063978.76543161</v>
      </c>
    </row>
    <row r="2568" spans="2:12" x14ac:dyDescent="0.3">
      <c r="B2568" s="1">
        <v>43840</v>
      </c>
      <c r="C2568" s="46">
        <f>VLOOKUP(시뮬레이션!B2568,시뮬레이션!$K:$Q,6,0)</f>
        <v>346.24215607489344</v>
      </c>
      <c r="D2568" s="46">
        <f>VLOOKUP(시뮬레이션!B2568,시뮬레이션!$K:$Q,7,0)</f>
        <v>25.902642875520556</v>
      </c>
      <c r="F2568" s="5">
        <f t="shared" si="127"/>
        <v>43840</v>
      </c>
      <c r="G2568" s="7">
        <f>C2568*시뮬레이션!D2568*시뮬레이션!F2568</f>
        <v>101904483.1451308</v>
      </c>
      <c r="H2568" s="2">
        <f>D2568*시뮬레이션!E2568*시뮬레이션!D2568</f>
        <v>3261887.2020824729</v>
      </c>
      <c r="J2568" s="5">
        <f t="shared" si="128"/>
        <v>43840</v>
      </c>
      <c r="K2568" s="2">
        <f t="shared" si="129"/>
        <v>105166370.34721327</v>
      </c>
      <c r="L2568" s="2">
        <f>$C$2*시뮬레이션!F2568*시뮬레이션!D2568</f>
        <v>105657200.42112732</v>
      </c>
    </row>
    <row r="2569" spans="2:12" x14ac:dyDescent="0.3">
      <c r="B2569" s="1">
        <v>43841</v>
      </c>
      <c r="C2569" s="46">
        <f>VLOOKUP(시뮬레이션!B2569,시뮬레이션!$K:$Q,6,0)</f>
        <v>346.24215607489344</v>
      </c>
      <c r="D2569" s="46">
        <f>VLOOKUP(시뮬레이션!B2569,시뮬레이션!$K:$Q,7,0)</f>
        <v>25.902642875520556</v>
      </c>
      <c r="F2569" s="5">
        <f t="shared" si="127"/>
        <v>43841</v>
      </c>
      <c r="G2569" s="7">
        <f>C2569*시뮬레이션!D2569*시뮬레이션!F2569</f>
        <v>101904483.1451308</v>
      </c>
      <c r="H2569" s="2">
        <f>D2569*시뮬레이션!E2569*시뮬레이션!D2569</f>
        <v>3261887.2020824729</v>
      </c>
      <c r="J2569" s="5">
        <f t="shared" si="128"/>
        <v>43841</v>
      </c>
      <c r="K2569" s="2">
        <f t="shared" si="129"/>
        <v>105166370.34721327</v>
      </c>
      <c r="L2569" s="2">
        <f>$C$2*시뮬레이션!F2569*시뮬레이션!D2569</f>
        <v>105657200.42112732</v>
      </c>
    </row>
    <row r="2570" spans="2:12" x14ac:dyDescent="0.3">
      <c r="B2570" s="1">
        <v>43842</v>
      </c>
      <c r="C2570" s="46">
        <f>VLOOKUP(시뮬레이션!B2570,시뮬레이션!$K:$Q,6,0)</f>
        <v>346.24215607489344</v>
      </c>
      <c r="D2570" s="46">
        <f>VLOOKUP(시뮬레이션!B2570,시뮬레이션!$K:$Q,7,0)</f>
        <v>25.902642875520556</v>
      </c>
      <c r="F2570" s="5">
        <f t="shared" si="127"/>
        <v>43842</v>
      </c>
      <c r="G2570" s="7">
        <f>C2570*시뮬레이션!D2570*시뮬레이션!F2570</f>
        <v>101904483.1451308</v>
      </c>
      <c r="H2570" s="2">
        <f>D2570*시뮬레이션!E2570*시뮬레이션!D2570</f>
        <v>3261887.2020824729</v>
      </c>
      <c r="J2570" s="5">
        <f t="shared" si="128"/>
        <v>43842</v>
      </c>
      <c r="K2570" s="2">
        <f t="shared" si="129"/>
        <v>105166370.34721327</v>
      </c>
      <c r="L2570" s="2">
        <f>$C$2*시뮬레이션!F2570*시뮬레이션!D2570</f>
        <v>105657200.42112732</v>
      </c>
    </row>
    <row r="2571" spans="2:12" x14ac:dyDescent="0.3">
      <c r="B2571" s="1">
        <v>43843</v>
      </c>
      <c r="C2571" s="46">
        <f>VLOOKUP(시뮬레이션!B2571,시뮬레이션!$K:$Q,6,0)</f>
        <v>346.24215607489344</v>
      </c>
      <c r="D2571" s="46">
        <f>VLOOKUP(시뮬레이션!B2571,시뮬레이션!$K:$Q,7,0)</f>
        <v>25.902642875520556</v>
      </c>
      <c r="F2571" s="5">
        <f t="shared" si="127"/>
        <v>43843</v>
      </c>
      <c r="G2571" s="7">
        <f>C2571*시뮬레이션!D2571*시뮬레이션!F2571</f>
        <v>102615787.79591617</v>
      </c>
      <c r="H2571" s="2">
        <f>D2571*시뮬레이션!E2571*시뮬레이션!D2571</f>
        <v>3279611.0188516886</v>
      </c>
      <c r="J2571" s="5">
        <f t="shared" si="128"/>
        <v>43843</v>
      </c>
      <c r="K2571" s="2">
        <f t="shared" si="129"/>
        <v>105895398.81476785</v>
      </c>
      <c r="L2571" s="2">
        <f>$C$2*시뮬레이션!F2571*시뮬레이션!D2571</f>
        <v>106394699.45678285</v>
      </c>
    </row>
    <row r="2572" spans="2:12" x14ac:dyDescent="0.3">
      <c r="B2572" s="1">
        <v>43844</v>
      </c>
      <c r="C2572" s="46">
        <f>VLOOKUP(시뮬레이션!B2572,시뮬레이션!$K:$Q,6,0)</f>
        <v>346.24215607489344</v>
      </c>
      <c r="D2572" s="46">
        <f>VLOOKUP(시뮬레이션!B2572,시뮬레이션!$K:$Q,7,0)</f>
        <v>25.902642875520556</v>
      </c>
      <c r="F2572" s="5">
        <f t="shared" si="127"/>
        <v>43844</v>
      </c>
      <c r="G2572" s="7">
        <f>C2572*시뮬레이션!D2572*시뮬레이션!F2572</f>
        <v>102826638.18921678</v>
      </c>
      <c r="H2572" s="2">
        <f>D2572*시뮬레이션!E2572*시뮬레이션!D2572</f>
        <v>3301603.914059422</v>
      </c>
      <c r="J2572" s="5">
        <f t="shared" si="128"/>
        <v>43844</v>
      </c>
      <c r="K2572" s="2">
        <f t="shared" si="129"/>
        <v>106128242.10327619</v>
      </c>
      <c r="L2572" s="2">
        <f>$C$2*시뮬레이션!F2572*시뮬레이션!D2572</f>
        <v>106613314.59103665</v>
      </c>
    </row>
    <row r="2573" spans="2:12" x14ac:dyDescent="0.3">
      <c r="B2573" s="1">
        <v>43845</v>
      </c>
      <c r="C2573" s="46">
        <f>VLOOKUP(시뮬레이션!B2573,시뮬레이션!$K:$Q,6,0)</f>
        <v>346.24215607489344</v>
      </c>
      <c r="D2573" s="46">
        <f>VLOOKUP(시뮬레이션!B2573,시뮬레이션!$K:$Q,7,0)</f>
        <v>25.902642875520556</v>
      </c>
      <c r="F2573" s="5">
        <f t="shared" si="127"/>
        <v>43845</v>
      </c>
      <c r="G2573" s="7">
        <f>C2573*시뮬레이션!D2573*시뮬레이션!F2573</f>
        <v>101808248.60027133</v>
      </c>
      <c r="H2573" s="2">
        <f>D2573*시뮬레이션!E2573*시뮬레이션!D2573</f>
        <v>3264316.5104231355</v>
      </c>
      <c r="J2573" s="5">
        <f t="shared" si="128"/>
        <v>43845</v>
      </c>
      <c r="K2573" s="2">
        <f t="shared" si="129"/>
        <v>105072565.11069447</v>
      </c>
      <c r="L2573" s="2">
        <f>$C$2*시뮬레이션!F2573*시뮬레이션!D2573</f>
        <v>105557421.95918104</v>
      </c>
    </row>
    <row r="2574" spans="2:12" x14ac:dyDescent="0.3">
      <c r="B2574" s="1">
        <v>43846</v>
      </c>
      <c r="C2574" s="46">
        <f>VLOOKUP(시뮬레이션!B2574,시뮬레이션!$K:$Q,6,0)</f>
        <v>346.24215607489344</v>
      </c>
      <c r="D2574" s="46">
        <f>VLOOKUP(시뮬레이션!B2574,시뮬레이션!$K:$Q,7,0)</f>
        <v>25.902642875520556</v>
      </c>
      <c r="F2574" s="5">
        <f t="shared" si="127"/>
        <v>43846</v>
      </c>
      <c r="G2574" s="7">
        <f>C2574*시뮬레이션!D2574*시뮬레이션!F2574</f>
        <v>103820797.75208014</v>
      </c>
      <c r="H2574" s="2">
        <f>D2574*시뮬레이션!E2574*시뮬레이션!D2574</f>
        <v>3321685.6034847</v>
      </c>
      <c r="J2574" s="5">
        <f t="shared" si="128"/>
        <v>43846</v>
      </c>
      <c r="K2574" s="2">
        <f t="shared" si="129"/>
        <v>107142483.35556485</v>
      </c>
      <c r="L2574" s="2">
        <f>$C$2*시뮬레이션!F2574*시뮬레이션!D2574</f>
        <v>107644084.9059642</v>
      </c>
    </row>
    <row r="2575" spans="2:12" x14ac:dyDescent="0.3">
      <c r="B2575" s="1">
        <v>43847</v>
      </c>
      <c r="C2575" s="46">
        <f>VLOOKUP(시뮬레이션!B2575,시뮬레이션!$K:$Q,6,0)</f>
        <v>346.24215607489344</v>
      </c>
      <c r="D2575" s="46">
        <f>VLOOKUP(시뮬레이션!B2575,시뮬레이션!$K:$Q,7,0)</f>
        <v>25.902642875520556</v>
      </c>
      <c r="F2575" s="5">
        <f t="shared" si="127"/>
        <v>43847</v>
      </c>
      <c r="G2575" s="7">
        <f>C2575*시뮬레이션!D2575*시뮬레이션!F2575</f>
        <v>104429798.92549439</v>
      </c>
      <c r="H2575" s="2">
        <f>D2575*시뮬레이션!E2575*시뮬레이션!D2575</f>
        <v>3342166.2178939879</v>
      </c>
      <c r="J2575" s="5">
        <f t="shared" si="128"/>
        <v>43847</v>
      </c>
      <c r="K2575" s="2">
        <f t="shared" si="129"/>
        <v>107771965.14338838</v>
      </c>
      <c r="L2575" s="2">
        <f>$C$2*시뮬레이션!F2575*시뮬레이션!D2575</f>
        <v>108275513.05367866</v>
      </c>
    </row>
    <row r="2576" spans="2:12" x14ac:dyDescent="0.3">
      <c r="B2576" s="1">
        <v>43848</v>
      </c>
      <c r="C2576" s="46">
        <f>VLOOKUP(시뮬레이션!B2576,시뮬레이션!$K:$Q,6,0)</f>
        <v>346.24215607489344</v>
      </c>
      <c r="D2576" s="46">
        <f>VLOOKUP(시뮬레이션!B2576,시뮬레이션!$K:$Q,7,0)</f>
        <v>25.902642875520556</v>
      </c>
      <c r="F2576" s="5">
        <f t="shared" si="127"/>
        <v>43848</v>
      </c>
      <c r="G2576" s="7">
        <f>C2576*시뮬레이션!D2576*시뮬레이션!F2576</f>
        <v>104429798.92549439</v>
      </c>
      <c r="H2576" s="2">
        <f>D2576*시뮬레이션!E2576*시뮬레이션!D2576</f>
        <v>3342166.2178939879</v>
      </c>
      <c r="J2576" s="5">
        <f t="shared" si="128"/>
        <v>43848</v>
      </c>
      <c r="K2576" s="2">
        <f t="shared" si="129"/>
        <v>107771965.14338838</v>
      </c>
      <c r="L2576" s="2">
        <f>$C$2*시뮬레이션!F2576*시뮬레이션!D2576</f>
        <v>108275513.05367866</v>
      </c>
    </row>
    <row r="2577" spans="2:12" x14ac:dyDescent="0.3">
      <c r="B2577" s="1">
        <v>43849</v>
      </c>
      <c r="C2577" s="46">
        <f>VLOOKUP(시뮬레이션!B2577,시뮬레이션!$K:$Q,6,0)</f>
        <v>346.24215607489344</v>
      </c>
      <c r="D2577" s="46">
        <f>VLOOKUP(시뮬레이션!B2577,시뮬레이션!$K:$Q,7,0)</f>
        <v>25.902642875520556</v>
      </c>
      <c r="F2577" s="5">
        <f t="shared" si="127"/>
        <v>43849</v>
      </c>
      <c r="G2577" s="7">
        <f>C2577*시뮬레이션!D2577*시뮬레이션!F2577</f>
        <v>104429798.92549439</v>
      </c>
      <c r="H2577" s="2">
        <f>D2577*시뮬레이션!E2577*시뮬레이션!D2577</f>
        <v>3342166.2178939879</v>
      </c>
      <c r="J2577" s="5">
        <f t="shared" si="128"/>
        <v>43849</v>
      </c>
      <c r="K2577" s="2">
        <f t="shared" si="129"/>
        <v>107771965.14338838</v>
      </c>
      <c r="L2577" s="2">
        <f>$C$2*시뮬레이션!F2577*시뮬레이션!D2577</f>
        <v>108275513.05367866</v>
      </c>
    </row>
    <row r="2578" spans="2:12" x14ac:dyDescent="0.3">
      <c r="B2578" s="1">
        <v>43850</v>
      </c>
      <c r="C2578" s="46">
        <f>VLOOKUP(시뮬레이션!B2578,시뮬레이션!$K:$Q,6,0)</f>
        <v>346.24215607489344</v>
      </c>
      <c r="D2578" s="46">
        <f>VLOOKUP(시뮬레이션!B2578,시뮬레이션!$K:$Q,7,0)</f>
        <v>25.902642875520556</v>
      </c>
      <c r="F2578" s="5">
        <f t="shared" si="127"/>
        <v>43850</v>
      </c>
      <c r="G2578" s="7">
        <f>C2578*시뮬레이션!D2578*시뮬레이션!F2578</f>
        <v>104299205.386519</v>
      </c>
      <c r="H2578" s="2">
        <f>D2578*시뮬레이션!E2578*시뮬레이션!D2578</f>
        <v>3337986.7086089975</v>
      </c>
      <c r="J2578" s="5">
        <f t="shared" si="128"/>
        <v>43850</v>
      </c>
      <c r="K2578" s="2">
        <f t="shared" si="129"/>
        <v>107637192.095128</v>
      </c>
      <c r="L2578" s="2">
        <f>$C$2*시뮬레이션!F2578*시뮬레이션!D2578</f>
        <v>108140110.29910527</v>
      </c>
    </row>
    <row r="2579" spans="2:12" x14ac:dyDescent="0.3">
      <c r="B2579" s="1">
        <v>43851</v>
      </c>
      <c r="C2579" s="46">
        <f>VLOOKUP(시뮬레이션!B2579,시뮬레이션!$K:$Q,6,0)</f>
        <v>346.24215607489344</v>
      </c>
      <c r="D2579" s="46">
        <f>VLOOKUP(시뮬레이션!B2579,시뮬레이션!$K:$Q,7,0)</f>
        <v>25.902642875520556</v>
      </c>
      <c r="F2579" s="5">
        <f t="shared" si="127"/>
        <v>43851</v>
      </c>
      <c r="G2579" s="7">
        <f>C2579*시뮬레이션!D2579*시뮬레이션!F2579</f>
        <v>105049173.68702574</v>
      </c>
      <c r="H2579" s="2">
        <f>D2579*시뮬레이션!E2579*시뮬레이션!D2579</f>
        <v>3359116.303293529</v>
      </c>
      <c r="J2579" s="5">
        <f t="shared" si="128"/>
        <v>43851</v>
      </c>
      <c r="K2579" s="2">
        <f t="shared" si="129"/>
        <v>108408289.99031927</v>
      </c>
      <c r="L2579" s="2">
        <f>$C$2*시뮬레이션!F2579*시뮬레이션!D2579</f>
        <v>108917696.80551325</v>
      </c>
    </row>
    <row r="2580" spans="2:12" x14ac:dyDescent="0.3">
      <c r="B2580" s="1">
        <v>43852</v>
      </c>
      <c r="C2580" s="46">
        <f>VLOOKUP(시뮬레이션!B2580,시뮬레이션!$K:$Q,6,0)</f>
        <v>346.24215607489344</v>
      </c>
      <c r="D2580" s="46">
        <f>VLOOKUP(시뮬레이션!B2580,시뮬레이션!$K:$Q,7,0)</f>
        <v>25.902642875520556</v>
      </c>
      <c r="F2580" s="5">
        <f t="shared" si="127"/>
        <v>43852</v>
      </c>
      <c r="G2580" s="7">
        <f>C2580*시뮬레이션!D2580*시뮬레이션!F2580</f>
        <v>105525239.85888416</v>
      </c>
      <c r="H2580" s="2">
        <f>D2580*시뮬레이션!E2580*시뮬레이션!D2580</f>
        <v>3381607.5315148607</v>
      </c>
      <c r="J2580" s="5">
        <f t="shared" si="128"/>
        <v>43852</v>
      </c>
      <c r="K2580" s="2">
        <f t="shared" si="129"/>
        <v>108906847.39039901</v>
      </c>
      <c r="L2580" s="2">
        <f>$C$2*시뮬레이션!F2580*시뮬레이션!D2580</f>
        <v>109411294.50976859</v>
      </c>
    </row>
    <row r="2581" spans="2:12" x14ac:dyDescent="0.3">
      <c r="B2581" s="1">
        <v>43853</v>
      </c>
      <c r="C2581" s="46">
        <f>VLOOKUP(시뮬레이션!B2581,시뮬레이션!$K:$Q,6,0)</f>
        <v>346.24215607489344</v>
      </c>
      <c r="D2581" s="46">
        <f>VLOOKUP(시뮬레이션!B2581,시뮬레이션!$K:$Q,7,0)</f>
        <v>25.902642875520556</v>
      </c>
      <c r="F2581" s="5">
        <f t="shared" si="127"/>
        <v>43853</v>
      </c>
      <c r="G2581" s="7">
        <f>C2581*시뮬레이션!D2581*시뮬레이션!F2581</f>
        <v>106702485.69527891</v>
      </c>
      <c r="H2581" s="2">
        <f>D2581*시뮬레이션!E2581*시뮬레이션!D2581</f>
        <v>3417729.0465914262</v>
      </c>
      <c r="J2581" s="5">
        <f t="shared" si="128"/>
        <v>43853</v>
      </c>
      <c r="K2581" s="2">
        <f t="shared" si="129"/>
        <v>110120214.74187034</v>
      </c>
      <c r="L2581" s="2">
        <f>$C$2*시뮬레이션!F2581*시뮬레이션!D2581</f>
        <v>110631893.40239783</v>
      </c>
    </row>
    <row r="2582" spans="2:12" x14ac:dyDescent="0.3">
      <c r="B2582" s="1">
        <v>43854</v>
      </c>
      <c r="C2582" s="46">
        <f>VLOOKUP(시뮬레이션!B2582,시뮬레이션!$K:$Q,6,0)</f>
        <v>346.24215607489344</v>
      </c>
      <c r="D2582" s="46">
        <f>VLOOKUP(시뮬레이션!B2582,시뮬레이션!$K:$Q,7,0)</f>
        <v>25.902642875520556</v>
      </c>
      <c r="F2582" s="5">
        <f t="shared" si="127"/>
        <v>43854</v>
      </c>
      <c r="G2582" s="7">
        <f>C2582*시뮬레이션!D2582*시뮬레이션!F2582</f>
        <v>105569505.18732752</v>
      </c>
      <c r="H2582" s="2">
        <f>D2582*시뮬레이션!E2582*시뮬레이션!D2582</f>
        <v>3414041.64534833</v>
      </c>
      <c r="J2582" s="5">
        <f t="shared" si="128"/>
        <v>43854</v>
      </c>
      <c r="K2582" s="2">
        <f t="shared" si="129"/>
        <v>108983546.83267584</v>
      </c>
      <c r="L2582" s="2">
        <f>$C$2*시뮬레이션!F2582*시뮬레이션!D2582</f>
        <v>109457189.94571707</v>
      </c>
    </row>
    <row r="2583" spans="2:12" x14ac:dyDescent="0.3">
      <c r="B2583" s="1">
        <v>43855</v>
      </c>
      <c r="C2583" s="46">
        <f>VLOOKUP(시뮬레이션!B2583,시뮬레이션!$K:$Q,6,0)</f>
        <v>346.24215607489344</v>
      </c>
      <c r="D2583" s="46">
        <f>VLOOKUP(시뮬레이션!B2583,시뮬레이션!$K:$Q,7,0)</f>
        <v>25.902642875520556</v>
      </c>
      <c r="F2583" s="5">
        <f t="shared" si="127"/>
        <v>43855</v>
      </c>
      <c r="G2583" s="7">
        <f>C2583*시뮬레이션!D2583*시뮬레이션!F2583</f>
        <v>105569505.18732752</v>
      </c>
      <c r="H2583" s="2">
        <f>D2583*시뮬레이션!E2583*시뮬레이션!D2583</f>
        <v>3414041.64534833</v>
      </c>
      <c r="J2583" s="5">
        <f t="shared" si="128"/>
        <v>43855</v>
      </c>
      <c r="K2583" s="2">
        <f t="shared" si="129"/>
        <v>108983546.83267584</v>
      </c>
      <c r="L2583" s="2">
        <f>$C$2*시뮬레이션!F2583*시뮬레이션!D2583</f>
        <v>109457189.94571707</v>
      </c>
    </row>
    <row r="2584" spans="2:12" x14ac:dyDescent="0.3">
      <c r="B2584" s="1">
        <v>43856</v>
      </c>
      <c r="C2584" s="46">
        <f>VLOOKUP(시뮬레이션!B2584,시뮬레이션!$K:$Q,6,0)</f>
        <v>346.24215607489344</v>
      </c>
      <c r="D2584" s="46">
        <f>VLOOKUP(시뮬레이션!B2584,시뮬레이션!$K:$Q,7,0)</f>
        <v>25.902642875520556</v>
      </c>
      <c r="F2584" s="5">
        <f t="shared" si="127"/>
        <v>43856</v>
      </c>
      <c r="G2584" s="7">
        <f>C2584*시뮬레이션!D2584*시뮬레이션!F2584</f>
        <v>105569505.18732752</v>
      </c>
      <c r="H2584" s="2">
        <f>D2584*시뮬레이션!E2584*시뮬레이션!D2584</f>
        <v>3414041.64534833</v>
      </c>
      <c r="J2584" s="5">
        <f t="shared" si="128"/>
        <v>43856</v>
      </c>
      <c r="K2584" s="2">
        <f t="shared" si="129"/>
        <v>108983546.83267584</v>
      </c>
      <c r="L2584" s="2">
        <f>$C$2*시뮬레이션!F2584*시뮬레이션!D2584</f>
        <v>109457189.94571707</v>
      </c>
    </row>
    <row r="2585" spans="2:12" x14ac:dyDescent="0.3">
      <c r="B2585" s="1">
        <v>43857</v>
      </c>
      <c r="C2585" s="46">
        <f>VLOOKUP(시뮬레이션!B2585,시뮬레이션!$K:$Q,6,0)</f>
        <v>346.24215607489344</v>
      </c>
      <c r="D2585" s="46">
        <f>VLOOKUP(시뮬레이션!B2585,시뮬레이션!$K:$Q,7,0)</f>
        <v>25.902642875520556</v>
      </c>
      <c r="F2585" s="5">
        <f t="shared" si="127"/>
        <v>43857</v>
      </c>
      <c r="G2585" s="7">
        <f>C2585*시뮬레이션!D2585*시뮬레이션!F2585</f>
        <v>101539331.66618617</v>
      </c>
      <c r="H2585" s="2">
        <f>D2585*시뮬레이션!E2585*시뮬레이션!D2585</f>
        <v>3278669.1806248841</v>
      </c>
      <c r="J2585" s="5">
        <f t="shared" si="128"/>
        <v>43857</v>
      </c>
      <c r="K2585" s="2">
        <f t="shared" si="129"/>
        <v>104818000.84681106</v>
      </c>
      <c r="L2585" s="2">
        <f>$C$2*시뮬레이션!F2585*시뮬레이션!D2585</f>
        <v>105278601.93552412</v>
      </c>
    </row>
    <row r="2586" spans="2:12" x14ac:dyDescent="0.3">
      <c r="B2586" s="1">
        <v>43858</v>
      </c>
      <c r="C2586" s="46">
        <f>VLOOKUP(시뮬레이션!B2586,시뮬레이션!$K:$Q,6,0)</f>
        <v>346.24215607489344</v>
      </c>
      <c r="D2586" s="46">
        <f>VLOOKUP(시뮬레이션!B2586,시뮬레이션!$K:$Q,7,0)</f>
        <v>25.902642875520556</v>
      </c>
      <c r="F2586" s="5">
        <f t="shared" si="127"/>
        <v>43858</v>
      </c>
      <c r="G2586" s="7">
        <f>C2586*시뮬레이션!D2586*시뮬레이션!F2586</f>
        <v>104592186.49669351</v>
      </c>
      <c r="H2586" s="2">
        <f>D2586*시뮬레이션!E2586*시뮬레이션!D2586</f>
        <v>3381526.9564874503</v>
      </c>
      <c r="J2586" s="5">
        <f t="shared" si="128"/>
        <v>43858</v>
      </c>
      <c r="K2586" s="2">
        <f t="shared" si="129"/>
        <v>107973713.45318095</v>
      </c>
      <c r="L2586" s="2">
        <f>$C$2*시뮬레이션!F2586*시뮬레이션!D2586</f>
        <v>108443880.68213373</v>
      </c>
    </row>
    <row r="2587" spans="2:12" x14ac:dyDescent="0.3">
      <c r="B2587" s="1">
        <v>43859</v>
      </c>
      <c r="C2587" s="46">
        <f>VLOOKUP(시뮬레이션!B2587,시뮬레이션!$K:$Q,6,0)</f>
        <v>346.24215607489344</v>
      </c>
      <c r="D2587" s="46">
        <f>VLOOKUP(시뮬레이션!B2587,시뮬레이션!$K:$Q,7,0)</f>
        <v>25.902642875520556</v>
      </c>
      <c r="F2587" s="5">
        <f t="shared" si="127"/>
        <v>43859</v>
      </c>
      <c r="G2587" s="7">
        <f>C2587*시뮬레이션!D2587*시뮬레이션!F2587</f>
        <v>102734926.25939998</v>
      </c>
      <c r="H2587" s="2">
        <f>D2587*시뮬레이션!E2587*시뮬레이션!D2587</f>
        <v>3357184.391747816</v>
      </c>
      <c r="J2587" s="5">
        <f t="shared" si="128"/>
        <v>43859</v>
      </c>
      <c r="K2587" s="2">
        <f t="shared" si="129"/>
        <v>106092110.6511478</v>
      </c>
      <c r="L2587" s="2">
        <f>$C$2*시뮬레이션!F2587*시뮬레이션!D2587</f>
        <v>106518225.29319033</v>
      </c>
    </row>
    <row r="2588" spans="2:12" x14ac:dyDescent="0.3">
      <c r="B2588" s="1">
        <v>43860</v>
      </c>
      <c r="C2588" s="46">
        <f>VLOOKUP(시뮬레이션!B2588,시뮬레이션!$K:$Q,6,0)</f>
        <v>346.24215607489344</v>
      </c>
      <c r="D2588" s="46">
        <f>VLOOKUP(시뮬레이션!B2588,시뮬레이션!$K:$Q,7,0)</f>
        <v>25.902642875520556</v>
      </c>
      <c r="F2588" s="5">
        <f t="shared" si="127"/>
        <v>43860</v>
      </c>
      <c r="G2588" s="7">
        <f>C2588*시뮬레이션!D2588*시뮬레이션!F2588</f>
        <v>103424074.52837598</v>
      </c>
      <c r="H2588" s="2">
        <f>D2588*시뮬레이션!E2588*시뮬레이션!D2588</f>
        <v>3367163.8997306372</v>
      </c>
      <c r="J2588" s="5">
        <f t="shared" si="128"/>
        <v>43860</v>
      </c>
      <c r="K2588" s="2">
        <f t="shared" si="129"/>
        <v>106791238.42810662</v>
      </c>
      <c r="L2588" s="2">
        <f>$C$2*시뮬레이션!F2588*시뮬레이션!D2588</f>
        <v>107232752.01986408</v>
      </c>
    </row>
    <row r="2589" spans="2:12" x14ac:dyDescent="0.3">
      <c r="B2589" s="1">
        <v>43861</v>
      </c>
      <c r="C2589" s="46">
        <f>VLOOKUP(시뮬레이션!B2589,시뮬레이션!$K:$Q,6,0)</f>
        <v>346.24215607489344</v>
      </c>
      <c r="D2589" s="46">
        <f>VLOOKUP(시뮬레이션!B2589,시뮬레이션!$K:$Q,7,0)</f>
        <v>25.902642875520556</v>
      </c>
      <c r="F2589" s="5">
        <f t="shared" si="127"/>
        <v>43861</v>
      </c>
      <c r="G2589" s="7">
        <f>C2589*시뮬레이션!D2589*시뮬레이션!F2589</f>
        <v>100290633.91349515</v>
      </c>
      <c r="H2589" s="2">
        <f>D2589*시뮬레이션!E2589*시뮬레이션!D2589</f>
        <v>3267604.1972182333</v>
      </c>
      <c r="J2589" s="5">
        <f t="shared" si="128"/>
        <v>43861</v>
      </c>
      <c r="K2589" s="2">
        <f t="shared" si="129"/>
        <v>103558238.11071339</v>
      </c>
      <c r="L2589" s="2">
        <f>$C$2*시뮬레이션!F2589*시뮬레이션!D2589</f>
        <v>103983919.85040341</v>
      </c>
    </row>
    <row r="2590" spans="2:12" x14ac:dyDescent="0.3">
      <c r="B2590" s="1">
        <v>43862</v>
      </c>
      <c r="C2590" s="46">
        <f>VLOOKUP(시뮬레이션!B2590,시뮬레이션!$K:$Q,6,0)</f>
        <v>346.24215607489344</v>
      </c>
      <c r="D2590" s="46">
        <f>VLOOKUP(시뮬레이션!B2590,시뮬레이션!$K:$Q,7,0)</f>
        <v>25.902642875520556</v>
      </c>
      <c r="F2590" s="5">
        <f t="shared" si="127"/>
        <v>43862</v>
      </c>
      <c r="G2590" s="7">
        <f>C2590*시뮬레이션!D2590*시뮬레이션!F2590</f>
        <v>100290633.91349515</v>
      </c>
      <c r="H2590" s="2">
        <f>D2590*시뮬레이션!E2590*시뮬레이션!D2590</f>
        <v>3267604.1972182333</v>
      </c>
      <c r="J2590" s="5">
        <f t="shared" si="128"/>
        <v>43862</v>
      </c>
      <c r="K2590" s="2">
        <f t="shared" si="129"/>
        <v>103558238.11071339</v>
      </c>
      <c r="L2590" s="2">
        <f>$C$2*시뮬레이션!F2590*시뮬레이션!D2590</f>
        <v>103983919.85040341</v>
      </c>
    </row>
    <row r="2591" spans="2:12" x14ac:dyDescent="0.3">
      <c r="B2591" s="1">
        <v>43863</v>
      </c>
      <c r="C2591" s="46">
        <f>VLOOKUP(시뮬레이션!B2591,시뮬레이션!$K:$Q,6,0)</f>
        <v>346.24215607489344</v>
      </c>
      <c r="D2591" s="46">
        <f>VLOOKUP(시뮬레이션!B2591,시뮬레이션!$K:$Q,7,0)</f>
        <v>25.902642875520556</v>
      </c>
      <c r="F2591" s="5">
        <f t="shared" si="127"/>
        <v>43863</v>
      </c>
      <c r="G2591" s="7">
        <f>C2591*시뮬레이션!D2591*시뮬레이션!F2591</f>
        <v>100290633.91349515</v>
      </c>
      <c r="H2591" s="2">
        <f>D2591*시뮬레이션!E2591*시뮬레이션!D2591</f>
        <v>3267604.1972182333</v>
      </c>
      <c r="J2591" s="5">
        <f t="shared" si="128"/>
        <v>43863</v>
      </c>
      <c r="K2591" s="2">
        <f t="shared" si="129"/>
        <v>103558238.11071339</v>
      </c>
      <c r="L2591" s="2">
        <f>$C$2*시뮬레이션!F2591*시뮬레이션!D2591</f>
        <v>103983919.85040341</v>
      </c>
    </row>
    <row r="2592" spans="2:12" x14ac:dyDescent="0.3">
      <c r="B2592" s="1">
        <v>43864</v>
      </c>
      <c r="C2592" s="46">
        <f>VLOOKUP(시뮬레이션!B2592,시뮬레이션!$K:$Q,6,0)</f>
        <v>346.24215607489344</v>
      </c>
      <c r="D2592" s="46">
        <f>VLOOKUP(시뮬레이션!B2592,시뮬레이션!$K:$Q,7,0)</f>
        <v>25.902642875520556</v>
      </c>
      <c r="F2592" s="5">
        <f t="shared" si="127"/>
        <v>43864</v>
      </c>
      <c r="G2592" s="7">
        <f>C2592*시뮬레이션!D2592*시뮬레이션!F2592</f>
        <v>101685269.61879234</v>
      </c>
      <c r="H2592" s="2">
        <f>D2592*시뮬레이션!E2592*시뮬레이션!D2592</f>
        <v>3320241.9639613628</v>
      </c>
      <c r="J2592" s="5">
        <f t="shared" si="128"/>
        <v>43864</v>
      </c>
      <c r="K2592" s="2">
        <f t="shared" si="129"/>
        <v>105005511.5827537</v>
      </c>
      <c r="L2592" s="2">
        <f>$C$2*시뮬레이션!F2592*시뮬레이션!D2592</f>
        <v>105429914.17451167</v>
      </c>
    </row>
    <row r="2593" spans="2:12" x14ac:dyDescent="0.3">
      <c r="B2593" s="1">
        <v>43865</v>
      </c>
      <c r="C2593" s="46">
        <f>VLOOKUP(시뮬레이션!B2593,시뮬레이션!$K:$Q,6,0)</f>
        <v>346.24215607489344</v>
      </c>
      <c r="D2593" s="46">
        <f>VLOOKUP(시뮬레이션!B2593,시뮬레이션!$K:$Q,7,0)</f>
        <v>25.902642875520556</v>
      </c>
      <c r="F2593" s="5">
        <f t="shared" si="127"/>
        <v>43865</v>
      </c>
      <c r="G2593" s="7">
        <f>C2593*시뮬레이션!D2593*시뮬레이션!F2593</f>
        <v>104222038.39719458</v>
      </c>
      <c r="H2593" s="2">
        <f>D2593*시뮬레이션!E2593*시뮬레이션!D2593</f>
        <v>3394131.569350461</v>
      </c>
      <c r="J2593" s="5">
        <f t="shared" si="128"/>
        <v>43865</v>
      </c>
      <c r="K2593" s="2">
        <f t="shared" si="129"/>
        <v>107616169.96654505</v>
      </c>
      <c r="L2593" s="2">
        <f>$C$2*시뮬레이션!F2593*시뮬레이션!D2593</f>
        <v>108060101.57127206</v>
      </c>
    </row>
    <row r="2594" spans="2:12" x14ac:dyDescent="0.3">
      <c r="B2594" s="1">
        <v>43866</v>
      </c>
      <c r="C2594" s="46">
        <f>VLOOKUP(시뮬레이션!B2594,시뮬레이션!$K:$Q,6,0)</f>
        <v>346.24215607489344</v>
      </c>
      <c r="D2594" s="46">
        <f>VLOOKUP(시뮬레이션!B2594,시뮬레이션!$K:$Q,7,0)</f>
        <v>25.902642875520556</v>
      </c>
      <c r="F2594" s="5">
        <f t="shared" ref="F2594:F2657" si="130">B2594</f>
        <v>43866</v>
      </c>
      <c r="G2594" s="7">
        <f>C2594*시뮬레이션!D2594*시뮬레이션!F2594</f>
        <v>106964596.20105997</v>
      </c>
      <c r="H2594" s="2">
        <f>D2594*시뮬레이션!E2594*시뮬레이션!D2594</f>
        <v>3482400.3891602708</v>
      </c>
      <c r="J2594" s="5">
        <f t="shared" ref="J2594:J2657" si="131">B2594</f>
        <v>43866</v>
      </c>
      <c r="K2594" s="2">
        <f t="shared" ref="K2594:K2657" si="132">SUM(G2594:H2594)</f>
        <v>110446996.59022024</v>
      </c>
      <c r="L2594" s="2">
        <f>$C$2*시뮬레이션!F2594*시뮬레이션!D2594</f>
        <v>110903656.34537208</v>
      </c>
    </row>
    <row r="2595" spans="2:12" x14ac:dyDescent="0.3">
      <c r="B2595" s="1">
        <v>43867</v>
      </c>
      <c r="C2595" s="46">
        <f>VLOOKUP(시뮬레이션!B2595,시뮬레이션!$K:$Q,6,0)</f>
        <v>346.24215607489344</v>
      </c>
      <c r="D2595" s="46">
        <f>VLOOKUP(시뮬레이션!B2595,시뮬레이션!$K:$Q,7,0)</f>
        <v>25.902642875520556</v>
      </c>
      <c r="F2595" s="5">
        <f t="shared" si="130"/>
        <v>43867</v>
      </c>
      <c r="G2595" s="7">
        <f>C2595*시뮬레이션!D2595*시뮬레이션!F2595</f>
        <v>105993399.07174534</v>
      </c>
      <c r="H2595" s="2">
        <f>D2595*시뮬레이션!E2595*시뮬레이션!D2595</f>
        <v>3465879.2292116205</v>
      </c>
      <c r="J2595" s="5">
        <f t="shared" si="131"/>
        <v>43867</v>
      </c>
      <c r="K2595" s="2">
        <f t="shared" si="132"/>
        <v>109459278.30095695</v>
      </c>
      <c r="L2595" s="2">
        <f>$C$2*시뮬레이션!F2595*시뮬레이션!D2595</f>
        <v>109896694.07469083</v>
      </c>
    </row>
    <row r="2596" spans="2:12" x14ac:dyDescent="0.3">
      <c r="B2596" s="1">
        <v>43868</v>
      </c>
      <c r="C2596" s="46">
        <f>VLOOKUP(시뮬레이션!B2596,시뮬레이션!$K:$Q,6,0)</f>
        <v>346.24215607489344</v>
      </c>
      <c r="D2596" s="46">
        <f>VLOOKUP(시뮬레이션!B2596,시뮬레이션!$K:$Q,7,0)</f>
        <v>25.902642875520556</v>
      </c>
      <c r="F2596" s="5">
        <f t="shared" si="130"/>
        <v>43868</v>
      </c>
      <c r="G2596" s="7">
        <f>C2596*시뮬레이션!D2596*시뮬레이션!F2596</f>
        <v>104072097.8852642</v>
      </c>
      <c r="H2596" s="2">
        <f>D2596*시뮬레이션!E2596*시뮬레이션!D2596</f>
        <v>3419856.1437790226</v>
      </c>
      <c r="J2596" s="5">
        <f t="shared" si="131"/>
        <v>43868</v>
      </c>
      <c r="K2596" s="2">
        <f t="shared" si="132"/>
        <v>107491954.02904323</v>
      </c>
      <c r="L2596" s="2">
        <f>$C$2*시뮬레이션!F2596*시뮬레이션!D2596</f>
        <v>107904639.37538698</v>
      </c>
    </row>
    <row r="2597" spans="2:12" x14ac:dyDescent="0.3">
      <c r="B2597" s="1">
        <v>43869</v>
      </c>
      <c r="C2597" s="46">
        <f>VLOOKUP(시뮬레이션!B2597,시뮬레이션!$K:$Q,6,0)</f>
        <v>346.24215607489344</v>
      </c>
      <c r="D2597" s="46">
        <f>VLOOKUP(시뮬레이션!B2597,시뮬레이션!$K:$Q,7,0)</f>
        <v>25.902642875520556</v>
      </c>
      <c r="F2597" s="5">
        <f t="shared" si="130"/>
        <v>43869</v>
      </c>
      <c r="G2597" s="7">
        <f>C2597*시뮬레이션!D2597*시뮬레이션!F2597</f>
        <v>104072097.8852642</v>
      </c>
      <c r="H2597" s="2">
        <f>D2597*시뮬레이션!E2597*시뮬레이션!D2597</f>
        <v>3419856.1437790226</v>
      </c>
      <c r="J2597" s="5">
        <f t="shared" si="131"/>
        <v>43869</v>
      </c>
      <c r="K2597" s="2">
        <f t="shared" si="132"/>
        <v>107491954.02904323</v>
      </c>
      <c r="L2597" s="2">
        <f>$C$2*시뮬레이션!F2597*시뮬레이션!D2597</f>
        <v>107904639.37538698</v>
      </c>
    </row>
    <row r="2598" spans="2:12" x14ac:dyDescent="0.3">
      <c r="B2598" s="1">
        <v>43870</v>
      </c>
      <c r="C2598" s="46">
        <f>VLOOKUP(시뮬레이션!B2598,시뮬레이션!$K:$Q,6,0)</f>
        <v>346.24215607489344</v>
      </c>
      <c r="D2598" s="46">
        <f>VLOOKUP(시뮬레이션!B2598,시뮬레이션!$K:$Q,7,0)</f>
        <v>25.902642875520556</v>
      </c>
      <c r="F2598" s="5">
        <f t="shared" si="130"/>
        <v>43870</v>
      </c>
      <c r="G2598" s="7">
        <f>C2598*시뮬레이션!D2598*시뮬레이션!F2598</f>
        <v>104072097.8852642</v>
      </c>
      <c r="H2598" s="2">
        <f>D2598*시뮬레이션!E2598*시뮬레이션!D2598</f>
        <v>3419856.1437790226</v>
      </c>
      <c r="J2598" s="5">
        <f t="shared" si="131"/>
        <v>43870</v>
      </c>
      <c r="K2598" s="2">
        <f t="shared" si="132"/>
        <v>107491954.02904323</v>
      </c>
      <c r="L2598" s="2">
        <f>$C$2*시뮬레이션!F2598*시뮬레이션!D2598</f>
        <v>107904639.37538698</v>
      </c>
    </row>
    <row r="2599" spans="2:12" x14ac:dyDescent="0.3">
      <c r="B2599" s="1">
        <v>43871</v>
      </c>
      <c r="C2599" s="46">
        <f>VLOOKUP(시뮬레이션!B2599,시뮬레이션!$K:$Q,6,0)</f>
        <v>346.24215607489344</v>
      </c>
      <c r="D2599" s="46">
        <f>VLOOKUP(시뮬레이션!B2599,시뮬레이션!$K:$Q,7,0)</f>
        <v>25.902642875520556</v>
      </c>
      <c r="F2599" s="5">
        <f t="shared" si="130"/>
        <v>43871</v>
      </c>
      <c r="G2599" s="7">
        <f>C2599*시뮬레이션!D2599*시뮬레이션!F2599</f>
        <v>105588308.5600975</v>
      </c>
      <c r="H2599" s="2">
        <f>D2599*시뮬레이션!E2599*시뮬레이션!D2599</f>
        <v>3459654.3998255352</v>
      </c>
      <c r="J2599" s="5">
        <f t="shared" si="131"/>
        <v>43871</v>
      </c>
      <c r="K2599" s="2">
        <f t="shared" si="132"/>
        <v>109047962.95992303</v>
      </c>
      <c r="L2599" s="2">
        <f>$C$2*시뮬레이션!F2599*시뮬레이션!D2599</f>
        <v>109476685.76831518</v>
      </c>
    </row>
    <row r="2600" spans="2:12" x14ac:dyDescent="0.3">
      <c r="B2600" s="1">
        <v>43872</v>
      </c>
      <c r="C2600" s="46">
        <f>VLOOKUP(시뮬레이션!B2600,시뮬레이션!$K:$Q,6,0)</f>
        <v>346.24215607489344</v>
      </c>
      <c r="D2600" s="46">
        <f>VLOOKUP(시뮬레이션!B2600,시뮬레이션!$K:$Q,7,0)</f>
        <v>25.902642875520556</v>
      </c>
      <c r="F2600" s="5">
        <f t="shared" si="130"/>
        <v>43872</v>
      </c>
      <c r="G2600" s="7">
        <f>C2600*시뮬레이션!D2600*시뮬레이션!F2600</f>
        <v>107208934.09696966</v>
      </c>
      <c r="H2600" s="2">
        <f>D2600*시뮬레이션!E2600*시뮬레이션!D2600</f>
        <v>3502380.7837912645</v>
      </c>
      <c r="J2600" s="5">
        <f t="shared" si="131"/>
        <v>43872</v>
      </c>
      <c r="K2600" s="2">
        <f t="shared" si="132"/>
        <v>110711314.88076092</v>
      </c>
      <c r="L2600" s="2">
        <f>$C$2*시뮬레이션!F2600*시뮬레이션!D2600</f>
        <v>111156992.18734716</v>
      </c>
    </row>
    <row r="2601" spans="2:12" x14ac:dyDescent="0.3">
      <c r="B2601" s="1">
        <v>43873</v>
      </c>
      <c r="C2601" s="46">
        <f>VLOOKUP(시뮬레이션!B2601,시뮬레이션!$K:$Q,6,0)</f>
        <v>346.24215607489344</v>
      </c>
      <c r="D2601" s="46">
        <f>VLOOKUP(시뮬레이션!B2601,시뮬레이션!$K:$Q,7,0)</f>
        <v>25.902642875520556</v>
      </c>
      <c r="F2601" s="5">
        <f t="shared" si="130"/>
        <v>43873</v>
      </c>
      <c r="G2601" s="7">
        <f>C2601*시뮬레이션!D2601*시뮬레이션!F2601</f>
        <v>108681967.85557719</v>
      </c>
      <c r="H2601" s="2">
        <f>D2601*시뮬레이션!E2601*시뮬레이션!D2601</f>
        <v>3542278.6803031107</v>
      </c>
      <c r="J2601" s="5">
        <f t="shared" si="131"/>
        <v>43873</v>
      </c>
      <c r="K2601" s="2">
        <f t="shared" si="132"/>
        <v>112224246.5358803</v>
      </c>
      <c r="L2601" s="2">
        <f>$C$2*시뮬레이션!F2601*시뮬레이션!D2601</f>
        <v>112684271.63822888</v>
      </c>
    </row>
    <row r="2602" spans="2:12" x14ac:dyDescent="0.3">
      <c r="B2602" s="1">
        <v>43874</v>
      </c>
      <c r="C2602" s="46">
        <f>VLOOKUP(시뮬레이션!B2602,시뮬레이션!$K:$Q,6,0)</f>
        <v>346.24215607489344</v>
      </c>
      <c r="D2602" s="46">
        <f>VLOOKUP(시뮬레이션!B2602,시뮬레이션!$K:$Q,7,0)</f>
        <v>25.902642875520556</v>
      </c>
      <c r="F2602" s="5">
        <f t="shared" si="130"/>
        <v>43874</v>
      </c>
      <c r="G2602" s="7">
        <f>C2602*시뮬레이션!D2602*시뮬레이션!F2602</f>
        <v>109109923.16048576</v>
      </c>
      <c r="H2602" s="2">
        <f>D2602*시뮬레이션!E2602*시뮬레이션!D2602</f>
        <v>3552462.3284714585</v>
      </c>
      <c r="J2602" s="5">
        <f t="shared" si="131"/>
        <v>43874</v>
      </c>
      <c r="K2602" s="2">
        <f t="shared" si="132"/>
        <v>112662385.48895721</v>
      </c>
      <c r="L2602" s="2">
        <f>$C$2*시뮬레이션!F2602*시뮬레이션!D2602</f>
        <v>113127986.75287808</v>
      </c>
    </row>
    <row r="2603" spans="2:12" x14ac:dyDescent="0.3">
      <c r="B2603" s="1">
        <v>43875</v>
      </c>
      <c r="C2603" s="46">
        <f>VLOOKUP(시뮬레이션!B2603,시뮬레이션!$K:$Q,6,0)</f>
        <v>346.24215607489344</v>
      </c>
      <c r="D2603" s="46">
        <f>VLOOKUP(시뮬레이션!B2603,시뮬레이션!$K:$Q,7,0)</f>
        <v>25.902642875520556</v>
      </c>
      <c r="F2603" s="5">
        <f t="shared" si="130"/>
        <v>43875</v>
      </c>
      <c r="G2603" s="7">
        <f>C2603*시뮬레이션!D2603*시뮬레이션!F2603</f>
        <v>108759179.6832608</v>
      </c>
      <c r="H2603" s="2">
        <f>D2603*시뮬레이션!E2603*시뮬레이션!D2603</f>
        <v>3538617.6572592244</v>
      </c>
      <c r="J2603" s="5">
        <f t="shared" si="131"/>
        <v>43875</v>
      </c>
      <c r="K2603" s="2">
        <f t="shared" si="132"/>
        <v>112297797.34052002</v>
      </c>
      <c r="L2603" s="2">
        <f>$C$2*시뮬레이션!F2603*시뮬레이션!D2603</f>
        <v>112764326.85563116</v>
      </c>
    </row>
    <row r="2604" spans="2:12" x14ac:dyDescent="0.3">
      <c r="B2604" s="1">
        <v>43876</v>
      </c>
      <c r="C2604" s="46">
        <f>VLOOKUP(시뮬레이션!B2604,시뮬레이션!$K:$Q,6,0)</f>
        <v>346.24215607489344</v>
      </c>
      <c r="D2604" s="46">
        <f>VLOOKUP(시뮬레이션!B2604,시뮬레이션!$K:$Q,7,0)</f>
        <v>25.902642875520556</v>
      </c>
      <c r="F2604" s="5">
        <f t="shared" si="130"/>
        <v>43876</v>
      </c>
      <c r="G2604" s="7">
        <f>C2604*시뮬레이션!D2604*시뮬레이션!F2604</f>
        <v>108759179.6832608</v>
      </c>
      <c r="H2604" s="2">
        <f>D2604*시뮬레이션!E2604*시뮬레이션!D2604</f>
        <v>3538617.6572592244</v>
      </c>
      <c r="J2604" s="5">
        <f t="shared" si="131"/>
        <v>43876</v>
      </c>
      <c r="K2604" s="2">
        <f t="shared" si="132"/>
        <v>112297797.34052002</v>
      </c>
      <c r="L2604" s="2">
        <f>$C$2*시뮬레이션!F2604*시뮬레이션!D2604</f>
        <v>112764326.85563116</v>
      </c>
    </row>
    <row r="2605" spans="2:12" x14ac:dyDescent="0.3">
      <c r="B2605" s="1">
        <v>43877</v>
      </c>
      <c r="C2605" s="46">
        <f>VLOOKUP(시뮬레이션!B2605,시뮬레이션!$K:$Q,6,0)</f>
        <v>346.24215607489344</v>
      </c>
      <c r="D2605" s="46">
        <f>VLOOKUP(시뮬레이션!B2605,시뮬레이션!$K:$Q,7,0)</f>
        <v>25.902642875520556</v>
      </c>
      <c r="F2605" s="5">
        <f t="shared" si="130"/>
        <v>43877</v>
      </c>
      <c r="G2605" s="7">
        <f>C2605*시뮬레이션!D2605*시뮬레이션!F2605</f>
        <v>108759179.6832608</v>
      </c>
      <c r="H2605" s="2">
        <f>D2605*시뮬레이션!E2605*시뮬레이션!D2605</f>
        <v>3538617.6572592244</v>
      </c>
      <c r="J2605" s="5">
        <f t="shared" si="131"/>
        <v>43877</v>
      </c>
      <c r="K2605" s="2">
        <f t="shared" si="132"/>
        <v>112297797.34052002</v>
      </c>
      <c r="L2605" s="2">
        <f>$C$2*시뮬레이션!F2605*시뮬레이션!D2605</f>
        <v>112764326.85563116</v>
      </c>
    </row>
    <row r="2606" spans="2:12" x14ac:dyDescent="0.3">
      <c r="B2606" s="1">
        <v>43878</v>
      </c>
      <c r="C2606" s="46">
        <f>VLOOKUP(시뮬레이션!B2606,시뮬레이션!$K:$Q,6,0)</f>
        <v>346.24215607489344</v>
      </c>
      <c r="D2606" s="46">
        <f>VLOOKUP(시뮬레이션!B2606,시뮬레이션!$K:$Q,7,0)</f>
        <v>25.902642875520556</v>
      </c>
      <c r="F2606" s="5">
        <f t="shared" si="130"/>
        <v>43878</v>
      </c>
      <c r="G2606" s="7">
        <f>C2606*시뮬레이션!D2606*시뮬레이션!F2606</f>
        <v>108837317.881833</v>
      </c>
      <c r="H2606" s="2">
        <f>D2606*시뮬레이션!E2606*시뮬레이션!D2606</f>
        <v>3541159.9825137849</v>
      </c>
      <c r="J2606" s="5">
        <f t="shared" si="131"/>
        <v>43878</v>
      </c>
      <c r="K2606" s="2">
        <f t="shared" si="132"/>
        <v>112378477.86434679</v>
      </c>
      <c r="L2606" s="2">
        <f>$C$2*시뮬레이션!F2606*시뮬레이션!D2606</f>
        <v>112845342.55829982</v>
      </c>
    </row>
    <row r="2607" spans="2:12" x14ac:dyDescent="0.3">
      <c r="B2607" s="1">
        <v>43879</v>
      </c>
      <c r="C2607" s="46">
        <f>VLOOKUP(시뮬레이션!B2607,시뮬레이션!$K:$Q,6,0)</f>
        <v>346.24215607489344</v>
      </c>
      <c r="D2607" s="46">
        <f>VLOOKUP(시뮬레이션!B2607,시뮬레이션!$K:$Q,7,0)</f>
        <v>25.902642875520556</v>
      </c>
      <c r="F2607" s="5">
        <f t="shared" si="130"/>
        <v>43879</v>
      </c>
      <c r="G2607" s="7">
        <f>C2607*시뮬레이션!D2607*시뮬레이션!F2607</f>
        <v>107943088.65260305</v>
      </c>
      <c r="H2607" s="2">
        <f>D2607*시뮬레이션!E2607*시뮬레이션!D2607</f>
        <v>3509534.5757006258</v>
      </c>
      <c r="J2607" s="5">
        <f t="shared" si="131"/>
        <v>43879</v>
      </c>
      <c r="K2607" s="2">
        <f t="shared" si="132"/>
        <v>111452623.22830367</v>
      </c>
      <c r="L2607" s="2">
        <f>$C$2*시뮬레이션!F2607*시뮬레이션!D2607</f>
        <v>111918182.59458536</v>
      </c>
    </row>
    <row r="2608" spans="2:12" x14ac:dyDescent="0.3">
      <c r="B2608" s="1">
        <v>43880</v>
      </c>
      <c r="C2608" s="46">
        <f>VLOOKUP(시뮬레이션!B2608,시뮬레이션!$K:$Q,6,0)</f>
        <v>346.24215607489344</v>
      </c>
      <c r="D2608" s="46">
        <f>VLOOKUP(시뮬레이션!B2608,시뮬레이션!$K:$Q,7,0)</f>
        <v>25.902642875520556</v>
      </c>
      <c r="F2608" s="5">
        <f t="shared" si="130"/>
        <v>43880</v>
      </c>
      <c r="G2608" s="7">
        <f>C2608*시뮬레이션!D2608*시뮬레이션!F2608</f>
        <v>110646843.44427927</v>
      </c>
      <c r="H2608" s="2">
        <f>D2608*시뮬레이션!E2608*시뮬레이션!D2608</f>
        <v>3597874.7112334198</v>
      </c>
      <c r="J2608" s="5">
        <f t="shared" si="131"/>
        <v>43880</v>
      </c>
      <c r="K2608" s="2">
        <f t="shared" si="132"/>
        <v>114244718.15551269</v>
      </c>
      <c r="L2608" s="2">
        <f>$C$2*시뮬레이션!F2608*시뮬레이션!D2608</f>
        <v>114721505.40332645</v>
      </c>
    </row>
    <row r="2609" spans="2:12" x14ac:dyDescent="0.3">
      <c r="B2609" s="1">
        <v>43881</v>
      </c>
      <c r="C2609" s="46">
        <f>VLOOKUP(시뮬레이션!B2609,시뮬레이션!$K:$Q,6,0)</f>
        <v>346.24215607489344</v>
      </c>
      <c r="D2609" s="46">
        <f>VLOOKUP(시뮬레이션!B2609,시뮬레이션!$K:$Q,7,0)</f>
        <v>25.902642875520556</v>
      </c>
      <c r="F2609" s="5">
        <f t="shared" si="130"/>
        <v>43881</v>
      </c>
      <c r="G2609" s="7">
        <f>C2609*시뮬레이션!D2609*시뮬레이션!F2609</f>
        <v>109893548.62225805</v>
      </c>
      <c r="H2609" s="2">
        <f>D2609*시뮬레이션!E2609*시뮬레이션!D2609</f>
        <v>3562273.6845103614</v>
      </c>
      <c r="J2609" s="5">
        <f t="shared" si="131"/>
        <v>43881</v>
      </c>
      <c r="K2609" s="2">
        <f t="shared" si="132"/>
        <v>113455822.30676842</v>
      </c>
      <c r="L2609" s="2">
        <f>$C$2*시뮬레이션!F2609*시뮬레이션!D2609</f>
        <v>113940469.87348484</v>
      </c>
    </row>
    <row r="2610" spans="2:12" x14ac:dyDescent="0.3">
      <c r="B2610" s="1">
        <v>43882</v>
      </c>
      <c r="C2610" s="46">
        <f>VLOOKUP(시뮬레이션!B2610,시뮬레이션!$K:$Q,6,0)</f>
        <v>346.24215607489344</v>
      </c>
      <c r="D2610" s="46">
        <f>VLOOKUP(시뮬레이션!B2610,시뮬레이션!$K:$Q,7,0)</f>
        <v>25.902642875520556</v>
      </c>
      <c r="F2610" s="5">
        <f t="shared" si="130"/>
        <v>43882</v>
      </c>
      <c r="G2610" s="7">
        <f>C2610*시뮬레이션!D2610*시뮬레이션!F2610</f>
        <v>107565980.56640381</v>
      </c>
      <c r="H2610" s="2">
        <f>D2610*시뮬레이션!E2610*시뮬레이션!D2610</f>
        <v>3499398.8883396802</v>
      </c>
      <c r="J2610" s="5">
        <f t="shared" si="131"/>
        <v>43882</v>
      </c>
      <c r="K2610" s="2">
        <f t="shared" si="132"/>
        <v>111065379.45474349</v>
      </c>
      <c r="L2610" s="2">
        <f>$C$2*시뮬레이션!F2610*시뮬레이션!D2610</f>
        <v>111527187.18972927</v>
      </c>
    </row>
    <row r="2611" spans="2:12" x14ac:dyDescent="0.3">
      <c r="B2611" s="1">
        <v>43883</v>
      </c>
      <c r="C2611" s="46">
        <f>VLOOKUP(시뮬레이션!B2611,시뮬레이션!$K:$Q,6,0)</f>
        <v>346.24215607489344</v>
      </c>
      <c r="D2611" s="46">
        <f>VLOOKUP(시뮬레이션!B2611,시뮬레이션!$K:$Q,7,0)</f>
        <v>25.902642875520556</v>
      </c>
      <c r="F2611" s="5">
        <f t="shared" si="130"/>
        <v>43883</v>
      </c>
      <c r="G2611" s="7">
        <f>C2611*시뮬레이션!D2611*시뮬레이션!F2611</f>
        <v>107565980.56640381</v>
      </c>
      <c r="H2611" s="2">
        <f>D2611*시뮬레이션!E2611*시뮬레이션!D2611</f>
        <v>3499398.8883396802</v>
      </c>
      <c r="J2611" s="5">
        <f t="shared" si="131"/>
        <v>43883</v>
      </c>
      <c r="K2611" s="2">
        <f t="shared" si="132"/>
        <v>111065379.45474349</v>
      </c>
      <c r="L2611" s="2">
        <f>$C$2*시뮬레이션!F2611*시뮬레이션!D2611</f>
        <v>111527187.18972927</v>
      </c>
    </row>
    <row r="2612" spans="2:12" x14ac:dyDescent="0.3">
      <c r="B2612" s="1">
        <v>43884</v>
      </c>
      <c r="C2612" s="46">
        <f>VLOOKUP(시뮬레이션!B2612,시뮬레이션!$K:$Q,6,0)</f>
        <v>346.24215607489344</v>
      </c>
      <c r="D2612" s="46">
        <f>VLOOKUP(시뮬레이션!B2612,시뮬레이션!$K:$Q,7,0)</f>
        <v>25.902642875520556</v>
      </c>
      <c r="F2612" s="5">
        <f t="shared" si="130"/>
        <v>43884</v>
      </c>
      <c r="G2612" s="7">
        <f>C2612*시뮬레이션!D2612*시뮬레이션!F2612</f>
        <v>107565980.56640381</v>
      </c>
      <c r="H2612" s="2">
        <f>D2612*시뮬레이션!E2612*시뮬레이션!D2612</f>
        <v>3499398.8883396802</v>
      </c>
      <c r="J2612" s="5">
        <f t="shared" si="131"/>
        <v>43884</v>
      </c>
      <c r="K2612" s="2">
        <f t="shared" si="132"/>
        <v>111065379.45474349</v>
      </c>
      <c r="L2612" s="2">
        <f>$C$2*시뮬레이션!F2612*시뮬레이션!D2612</f>
        <v>111527187.18972927</v>
      </c>
    </row>
    <row r="2613" spans="2:12" x14ac:dyDescent="0.3">
      <c r="B2613" s="1">
        <v>43885</v>
      </c>
      <c r="C2613" s="46">
        <f>VLOOKUP(시뮬레이션!B2613,시뮬레이션!$K:$Q,6,0)</f>
        <v>346.24215607489344</v>
      </c>
      <c r="D2613" s="46">
        <f>VLOOKUP(시뮬레이션!B2613,시뮬레이션!$K:$Q,7,0)</f>
        <v>25.902642875520556</v>
      </c>
      <c r="F2613" s="5">
        <f t="shared" si="130"/>
        <v>43885</v>
      </c>
      <c r="G2613" s="7">
        <f>C2613*시뮬레이션!D2613*시뮬레이션!F2613</f>
        <v>103360906.80190599</v>
      </c>
      <c r="H2613" s="2">
        <f>D2613*시뮬레이션!E2613*시뮬레이션!D2613</f>
        <v>3359751.0641510733</v>
      </c>
      <c r="J2613" s="5">
        <f t="shared" si="131"/>
        <v>43885</v>
      </c>
      <c r="K2613" s="2">
        <f t="shared" si="132"/>
        <v>106720657.86605707</v>
      </c>
      <c r="L2613" s="2">
        <f>$C$2*시뮬레이션!F2613*시뮬레이션!D2613</f>
        <v>107167258.0893735</v>
      </c>
    </row>
    <row r="2614" spans="2:12" x14ac:dyDescent="0.3">
      <c r="B2614" s="1">
        <v>43886</v>
      </c>
      <c r="C2614" s="46">
        <f>VLOOKUP(시뮬레이션!B2614,시뮬레이션!$K:$Q,6,0)</f>
        <v>346.24215607489344</v>
      </c>
      <c r="D2614" s="46">
        <f>VLOOKUP(시뮬레이션!B2614,시뮬레이션!$K:$Q,7,0)</f>
        <v>25.902642875520556</v>
      </c>
      <c r="F2614" s="5">
        <f t="shared" si="130"/>
        <v>43886</v>
      </c>
      <c r="G2614" s="7">
        <f>C2614*시뮬레이션!D2614*시뮬레이션!F2614</f>
        <v>99446552.320698157</v>
      </c>
      <c r="H2614" s="2">
        <f>D2614*시뮬레이션!E2614*시뮬레이션!D2614</f>
        <v>3228494.9107969659</v>
      </c>
      <c r="J2614" s="5">
        <f t="shared" si="131"/>
        <v>43886</v>
      </c>
      <c r="K2614" s="2">
        <f t="shared" si="132"/>
        <v>102675047.23149513</v>
      </c>
      <c r="L2614" s="2">
        <f>$C$2*시뮬레이션!F2614*시뮬레이션!D2614</f>
        <v>103108754.25150701</v>
      </c>
    </row>
    <row r="2615" spans="2:12" x14ac:dyDescent="0.3">
      <c r="B2615" s="1">
        <v>43887</v>
      </c>
      <c r="C2615" s="46">
        <f>VLOOKUP(시뮬레이션!B2615,시뮬레이션!$K:$Q,6,0)</f>
        <v>346.24215607489344</v>
      </c>
      <c r="D2615" s="46">
        <f>VLOOKUP(시뮬레이션!B2615,시뮬레이션!$K:$Q,7,0)</f>
        <v>25.902642875520556</v>
      </c>
      <c r="F2615" s="5">
        <f t="shared" si="130"/>
        <v>43887</v>
      </c>
      <c r="G2615" s="7">
        <f>C2615*시뮬레이션!D2615*시뮬레이션!F2615</f>
        <v>100136059.46966892</v>
      </c>
      <c r="H2615" s="2">
        <f>D2615*시뮬레이션!E2615*시뮬레이션!D2615</f>
        <v>3270612.6922556777</v>
      </c>
      <c r="J2615" s="5">
        <f t="shared" si="131"/>
        <v>43887</v>
      </c>
      <c r="K2615" s="2">
        <f t="shared" si="132"/>
        <v>103406672.1619246</v>
      </c>
      <c r="L2615" s="2">
        <f>$C$2*시뮬레이션!F2615*시뮬레이션!D2615</f>
        <v>103823653.07422957</v>
      </c>
    </row>
    <row r="2616" spans="2:12" x14ac:dyDescent="0.3">
      <c r="B2616" s="1">
        <v>43888</v>
      </c>
      <c r="C2616" s="46">
        <f>VLOOKUP(시뮬레이션!B2616,시뮬레이션!$K:$Q,6,0)</f>
        <v>346.24215607489344</v>
      </c>
      <c r="D2616" s="46">
        <f>VLOOKUP(시뮬레이션!B2616,시뮬레이션!$K:$Q,7,0)</f>
        <v>25.902642875520556</v>
      </c>
      <c r="F2616" s="5">
        <f t="shared" si="130"/>
        <v>43888</v>
      </c>
      <c r="G2616" s="7">
        <f>C2616*시뮬레이션!D2616*시뮬레이션!F2616</f>
        <v>95529444.175623044</v>
      </c>
      <c r="H2616" s="2">
        <f>D2616*시뮬레이션!E2616*시뮬레이션!D2616</f>
        <v>3122942.8419904993</v>
      </c>
      <c r="J2616" s="5">
        <f t="shared" si="131"/>
        <v>43888</v>
      </c>
      <c r="K2616" s="2">
        <f t="shared" si="132"/>
        <v>98652387.017613545</v>
      </c>
      <c r="L2616" s="2">
        <f>$C$2*시뮬레이션!F2616*시뮬레이션!D2616</f>
        <v>99047395.343813002</v>
      </c>
    </row>
    <row r="2617" spans="2:12" x14ac:dyDescent="0.3">
      <c r="B2617" s="1">
        <v>43889</v>
      </c>
      <c r="C2617" s="46">
        <f>VLOOKUP(시뮬레이션!B2617,시뮬레이션!$K:$Q,6,0)</f>
        <v>346.24215607489344</v>
      </c>
      <c r="D2617" s="46">
        <f>VLOOKUP(시뮬레이션!B2617,시뮬레이션!$K:$Q,7,0)</f>
        <v>25.902642875520556</v>
      </c>
      <c r="F2617" s="5">
        <f t="shared" si="130"/>
        <v>43889</v>
      </c>
      <c r="G2617" s="7">
        <f>C2617*시뮬레이션!D2617*시뮬레이션!F2617</f>
        <v>97470267.533590153</v>
      </c>
      <c r="H2617" s="2">
        <f>D2617*시뮬레이션!E2617*시뮬레이션!D2617</f>
        <v>3153944.1660273285</v>
      </c>
      <c r="J2617" s="5">
        <f t="shared" si="131"/>
        <v>43889</v>
      </c>
      <c r="K2617" s="2">
        <f t="shared" si="132"/>
        <v>100624211.69961748</v>
      </c>
      <c r="L2617" s="2">
        <f>$C$2*시뮬레이션!F2617*시뮬레이션!D2617</f>
        <v>101059691.134791</v>
      </c>
    </row>
    <row r="2618" spans="2:12" x14ac:dyDescent="0.3">
      <c r="B2618" s="1">
        <v>43890</v>
      </c>
      <c r="C2618" s="46">
        <f>VLOOKUP(시뮬레이션!B2618,시뮬레이션!$K:$Q,6,0)</f>
        <v>346.24215607489344</v>
      </c>
      <c r="D2618" s="46">
        <f>VLOOKUP(시뮬레이션!B2618,시뮬레이션!$K:$Q,7,0)</f>
        <v>25.902642875520556</v>
      </c>
      <c r="F2618" s="5">
        <f t="shared" si="130"/>
        <v>43890</v>
      </c>
      <c r="G2618" s="7">
        <f>C2618*시뮬레이션!D2618*시뮬레이션!F2618</f>
        <v>97470267.533590153</v>
      </c>
      <c r="H2618" s="2">
        <f>D2618*시뮬레이션!E2618*시뮬레이션!D2618</f>
        <v>3153944.1660273285</v>
      </c>
      <c r="J2618" s="5">
        <f t="shared" si="131"/>
        <v>43890</v>
      </c>
      <c r="K2618" s="2">
        <f t="shared" si="132"/>
        <v>100624211.69961748</v>
      </c>
      <c r="L2618" s="2">
        <f>$C$2*시뮬레이션!F2618*시뮬레이션!D2618</f>
        <v>101059691.134791</v>
      </c>
    </row>
    <row r="2619" spans="2:12" x14ac:dyDescent="0.3">
      <c r="B2619" s="1">
        <v>43891</v>
      </c>
      <c r="C2619" s="46">
        <f>VLOOKUP(시뮬레이션!B2619,시뮬레이션!$K:$Q,6,0)</f>
        <v>346.24215607489344</v>
      </c>
      <c r="D2619" s="46">
        <f>VLOOKUP(시뮬레이션!B2619,시뮬레이션!$K:$Q,7,0)</f>
        <v>25.902642875520556</v>
      </c>
      <c r="F2619" s="5">
        <f t="shared" si="130"/>
        <v>43891</v>
      </c>
      <c r="G2619" s="7">
        <f>C2619*시뮬레이션!D2619*시뮬레이션!F2619</f>
        <v>97470267.533590153</v>
      </c>
      <c r="H2619" s="2">
        <f>D2619*시뮬레이션!E2619*시뮬레이션!D2619</f>
        <v>3153944.1660273285</v>
      </c>
      <c r="J2619" s="5">
        <f t="shared" si="131"/>
        <v>43891</v>
      </c>
      <c r="K2619" s="2">
        <f t="shared" si="132"/>
        <v>100624211.69961748</v>
      </c>
      <c r="L2619" s="2">
        <f>$C$2*시뮬레이션!F2619*시뮬레이션!D2619</f>
        <v>101059691.134791</v>
      </c>
    </row>
    <row r="2620" spans="2:12" x14ac:dyDescent="0.3">
      <c r="B2620" s="1">
        <v>43892</v>
      </c>
      <c r="C2620" s="46">
        <f>VLOOKUP(시뮬레이션!B2620,시뮬레이션!$K:$Q,6,0)</f>
        <v>346.24215607489344</v>
      </c>
      <c r="D2620" s="46">
        <f>VLOOKUP(시뮬레이션!B2620,시뮬레이션!$K:$Q,7,0)</f>
        <v>25.902642875520556</v>
      </c>
      <c r="F2620" s="5">
        <f t="shared" si="130"/>
        <v>43892</v>
      </c>
      <c r="G2620" s="7">
        <f>C2620*시뮬레이션!D2620*시뮬레이션!F2620</f>
        <v>99202532.621329874</v>
      </c>
      <c r="H2620" s="2">
        <f>D2620*시뮬레이션!E2620*시뮬레이션!D2620</f>
        <v>3223623.3696681946</v>
      </c>
      <c r="J2620" s="5">
        <f t="shared" si="131"/>
        <v>43892</v>
      </c>
      <c r="K2620" s="2">
        <f t="shared" si="132"/>
        <v>102426155.99099807</v>
      </c>
      <c r="L2620" s="2">
        <f>$C$2*시뮬레이션!F2620*시뮬레이션!D2620</f>
        <v>102855748.32392541</v>
      </c>
    </row>
    <row r="2621" spans="2:12" x14ac:dyDescent="0.3">
      <c r="B2621" s="1">
        <v>43893</v>
      </c>
      <c r="C2621" s="46">
        <f>VLOOKUP(시뮬레이션!B2621,시뮬레이션!$K:$Q,6,0)</f>
        <v>346.24215607489344</v>
      </c>
      <c r="D2621" s="46">
        <f>VLOOKUP(시뮬레이션!B2621,시뮬레이션!$K:$Q,7,0)</f>
        <v>25.902642875520556</v>
      </c>
      <c r="F2621" s="5">
        <f t="shared" si="130"/>
        <v>43893</v>
      </c>
      <c r="G2621" s="7">
        <f>C2621*시뮬레이션!D2621*시뮬레이션!F2621</f>
        <v>95826026.723583981</v>
      </c>
      <c r="H2621" s="2">
        <f>D2621*시뮬레이션!E2621*시뮬레이션!D2621</f>
        <v>3122171.8003269779</v>
      </c>
      <c r="J2621" s="5">
        <f t="shared" si="131"/>
        <v>43893</v>
      </c>
      <c r="K2621" s="2">
        <f t="shared" si="132"/>
        <v>98948198.523910955</v>
      </c>
      <c r="L2621" s="2">
        <f>$C$2*시뮬레이션!F2621*시뮬레이션!D2621</f>
        <v>99354899.790567189</v>
      </c>
    </row>
    <row r="2622" spans="2:12" x14ac:dyDescent="0.3">
      <c r="B2622" s="1">
        <v>43894</v>
      </c>
      <c r="C2622" s="46">
        <f>VLOOKUP(시뮬레이션!B2622,시뮬레이션!$K:$Q,6,0)</f>
        <v>346.24215607489344</v>
      </c>
      <c r="D2622" s="46">
        <f>VLOOKUP(시뮬레이션!B2622,시뮬레이션!$K:$Q,7,0)</f>
        <v>25.902642875520556</v>
      </c>
      <c r="F2622" s="5">
        <f t="shared" si="130"/>
        <v>43894</v>
      </c>
      <c r="G2622" s="7">
        <f>C2622*시뮬레이션!D2622*시뮬레이션!F2622</f>
        <v>100098237.88087116</v>
      </c>
      <c r="H2622" s="2">
        <f>D2622*시뮬레이션!E2622*시뮬레이션!D2622</f>
        <v>3258766.8047947031</v>
      </c>
      <c r="J2622" s="5">
        <f t="shared" si="131"/>
        <v>43894</v>
      </c>
      <c r="K2622" s="2">
        <f t="shared" si="132"/>
        <v>103357004.68566586</v>
      </c>
      <c r="L2622" s="2">
        <f>$C$2*시뮬레이션!F2622*시뮬레이션!D2622</f>
        <v>103784438.673994</v>
      </c>
    </row>
    <row r="2623" spans="2:12" x14ac:dyDescent="0.3">
      <c r="B2623" s="1">
        <v>43895</v>
      </c>
      <c r="C2623" s="46">
        <f>VLOOKUP(시뮬레이션!B2623,시뮬레이션!$K:$Q,6,0)</f>
        <v>346.24215607489344</v>
      </c>
      <c r="D2623" s="46">
        <f>VLOOKUP(시뮬레이션!B2623,시뮬레이션!$K:$Q,7,0)</f>
        <v>25.902642875520556</v>
      </c>
      <c r="F2623" s="5">
        <f t="shared" si="130"/>
        <v>43895</v>
      </c>
      <c r="G2623" s="7">
        <f>C2623*시뮬레이션!D2623*시뮬레이션!F2623</f>
        <v>96540020.464074522</v>
      </c>
      <c r="H2623" s="2">
        <f>D2623*시뮬레이션!E2623*시뮬레이션!D2623</f>
        <v>3122140.6463684612</v>
      </c>
      <c r="J2623" s="5">
        <f t="shared" si="131"/>
        <v>43895</v>
      </c>
      <c r="K2623" s="2">
        <f t="shared" si="132"/>
        <v>99662161.110442981</v>
      </c>
      <c r="L2623" s="2">
        <f>$C$2*시뮬레이션!F2623*시뮬레이션!D2623</f>
        <v>100095186.94389099</v>
      </c>
    </row>
    <row r="2624" spans="2:12" x14ac:dyDescent="0.3">
      <c r="B2624" s="1">
        <v>43896</v>
      </c>
      <c r="C2624" s="46">
        <f>VLOOKUP(시뮬레이션!B2624,시뮬레이션!$K:$Q,6,0)</f>
        <v>346.24215607489344</v>
      </c>
      <c r="D2624" s="46">
        <f>VLOOKUP(시뮬레이션!B2624,시뮬레이션!$K:$Q,7,0)</f>
        <v>25.902642875520556</v>
      </c>
      <c r="F2624" s="5">
        <f t="shared" si="130"/>
        <v>43896</v>
      </c>
      <c r="G2624" s="7">
        <f>C2624*시뮬레이션!D2624*시뮬레이션!F2624</f>
        <v>95317054.043454349</v>
      </c>
      <c r="H2624" s="2">
        <f>D2624*시뮬레이션!E2624*시뮬레이션!D2624</f>
        <v>3101733.1798894121</v>
      </c>
      <c r="J2624" s="5">
        <f t="shared" si="131"/>
        <v>43896</v>
      </c>
      <c r="K2624" s="2">
        <f t="shared" si="132"/>
        <v>98418787.22334376</v>
      </c>
      <c r="L2624" s="2">
        <f>$C$2*시뮬레이션!F2624*시뮬레이션!D2624</f>
        <v>98827183.768527761</v>
      </c>
    </row>
    <row r="2625" spans="2:12" x14ac:dyDescent="0.3">
      <c r="B2625" s="1">
        <v>43897</v>
      </c>
      <c r="C2625" s="46">
        <f>VLOOKUP(시뮬레이션!B2625,시뮬레이션!$K:$Q,6,0)</f>
        <v>346.24215607489344</v>
      </c>
      <c r="D2625" s="46">
        <f>VLOOKUP(시뮬레이션!B2625,시뮬레이션!$K:$Q,7,0)</f>
        <v>25.902642875520556</v>
      </c>
      <c r="F2625" s="5">
        <f t="shared" si="130"/>
        <v>43897</v>
      </c>
      <c r="G2625" s="7">
        <f>C2625*시뮬레이션!D2625*시뮬레이션!F2625</f>
        <v>95317054.043454349</v>
      </c>
      <c r="H2625" s="2">
        <f>D2625*시뮬레이션!E2625*시뮬레이션!D2625</f>
        <v>3101733.1798894121</v>
      </c>
      <c r="J2625" s="5">
        <f t="shared" si="131"/>
        <v>43897</v>
      </c>
      <c r="K2625" s="2">
        <f t="shared" si="132"/>
        <v>98418787.22334376</v>
      </c>
      <c r="L2625" s="2">
        <f>$C$2*시뮬레이션!F2625*시뮬레이션!D2625</f>
        <v>98827183.768527761</v>
      </c>
    </row>
    <row r="2626" spans="2:12" x14ac:dyDescent="0.3">
      <c r="B2626" s="1">
        <v>43898</v>
      </c>
      <c r="C2626" s="46">
        <f>VLOOKUP(시뮬레이션!B2626,시뮬레이션!$K:$Q,6,0)</f>
        <v>346.24215607489344</v>
      </c>
      <c r="D2626" s="46">
        <f>VLOOKUP(시뮬레이션!B2626,시뮬레이션!$K:$Q,7,0)</f>
        <v>25.902642875520556</v>
      </c>
      <c r="F2626" s="5">
        <f t="shared" si="130"/>
        <v>43898</v>
      </c>
      <c r="G2626" s="7">
        <f>C2626*시뮬레이션!D2626*시뮬레이션!F2626</f>
        <v>95317054.043454349</v>
      </c>
      <c r="H2626" s="2">
        <f>D2626*시뮬레이션!E2626*시뮬레이션!D2626</f>
        <v>3101733.1798894121</v>
      </c>
      <c r="J2626" s="5">
        <f t="shared" si="131"/>
        <v>43898</v>
      </c>
      <c r="K2626" s="2">
        <f t="shared" si="132"/>
        <v>98418787.22334376</v>
      </c>
      <c r="L2626" s="2">
        <f>$C$2*시뮬레이션!F2626*시뮬레이션!D2626</f>
        <v>98827183.768527761</v>
      </c>
    </row>
    <row r="2627" spans="2:12" x14ac:dyDescent="0.3">
      <c r="B2627" s="1">
        <v>43899</v>
      </c>
      <c r="C2627" s="46">
        <f>VLOOKUP(시뮬레이션!B2627,시뮬레이션!$K:$Q,6,0)</f>
        <v>346.24215607489344</v>
      </c>
      <c r="D2627" s="46">
        <f>VLOOKUP(시뮬레이션!B2627,시뮬레이션!$K:$Q,7,0)</f>
        <v>25.902642875520556</v>
      </c>
      <c r="F2627" s="5">
        <f t="shared" si="130"/>
        <v>43899</v>
      </c>
      <c r="G2627" s="7">
        <f>C2627*시뮬레이션!D2627*시뮬레이션!F2627</f>
        <v>88057201.727030039</v>
      </c>
      <c r="H2627" s="2">
        <f>D2627*시뮬레이션!E2627*시뮬레이션!D2627</f>
        <v>2875180.9239715026</v>
      </c>
      <c r="J2627" s="5">
        <f t="shared" si="131"/>
        <v>43899</v>
      </c>
      <c r="K2627" s="2">
        <f t="shared" si="132"/>
        <v>90932382.651001543</v>
      </c>
      <c r="L2627" s="2">
        <f>$C$2*시뮬레이션!F2627*시뮬레이션!D2627</f>
        <v>91299981.35750331</v>
      </c>
    </row>
    <row r="2628" spans="2:12" x14ac:dyDescent="0.3">
      <c r="B2628" s="1">
        <v>43900</v>
      </c>
      <c r="C2628" s="46">
        <f>VLOOKUP(시뮬레이션!B2628,시뮬레이션!$K:$Q,6,0)</f>
        <v>346.24215607489344</v>
      </c>
      <c r="D2628" s="46">
        <f>VLOOKUP(시뮬레이션!B2628,시뮬레이션!$K:$Q,7,0)</f>
        <v>25.902642875520556</v>
      </c>
      <c r="F2628" s="5">
        <f t="shared" si="130"/>
        <v>43900</v>
      </c>
      <c r="G2628" s="7">
        <f>C2628*시뮬레이션!D2628*시뮬레이션!F2628</f>
        <v>92964129.982026428</v>
      </c>
      <c r="H2628" s="2">
        <f>D2628*시뮬레이션!E2628*시뮬레이션!D2628</f>
        <v>3028843.4855620414</v>
      </c>
      <c r="J2628" s="5">
        <f t="shared" si="131"/>
        <v>43900</v>
      </c>
      <c r="K2628" s="2">
        <f t="shared" si="132"/>
        <v>95992973.467588469</v>
      </c>
      <c r="L2628" s="2">
        <f>$C$2*시뮬레이션!F2628*시뮬레이션!D2628</f>
        <v>96387611.323222026</v>
      </c>
    </row>
    <row r="2629" spans="2:12" x14ac:dyDescent="0.3">
      <c r="B2629" s="1">
        <v>43901</v>
      </c>
      <c r="C2629" s="46">
        <f>VLOOKUP(시뮬레이션!B2629,시뮬레이션!$K:$Q,6,0)</f>
        <v>346.24215607489344</v>
      </c>
      <c r="D2629" s="46">
        <f>VLOOKUP(시뮬레이션!B2629,시뮬레이션!$K:$Q,7,0)</f>
        <v>25.902642875520556</v>
      </c>
      <c r="F2629" s="5">
        <f t="shared" si="130"/>
        <v>43901</v>
      </c>
      <c r="G2629" s="7">
        <f>C2629*시뮬레이션!D2629*시뮬레이션!F2629</f>
        <v>87751024.116439968</v>
      </c>
      <c r="H2629" s="2">
        <f>D2629*시뮬레이션!E2629*시뮬레이션!D2629</f>
        <v>2860985.5909555419</v>
      </c>
      <c r="J2629" s="5">
        <f t="shared" si="131"/>
        <v>43901</v>
      </c>
      <c r="K2629" s="2">
        <f t="shared" si="132"/>
        <v>90612009.707395509</v>
      </c>
      <c r="L2629" s="2">
        <f>$C$2*시뮬레이션!F2629*시뮬레이션!D2629</f>
        <v>90982528.501965001</v>
      </c>
    </row>
    <row r="2630" spans="2:12" x14ac:dyDescent="0.3">
      <c r="B2630" s="1">
        <v>43902</v>
      </c>
      <c r="C2630" s="46">
        <f>VLOOKUP(시뮬레이션!B2630,시뮬레이션!$K:$Q,6,0)</f>
        <v>346.24215607489344</v>
      </c>
      <c r="D2630" s="46">
        <f>VLOOKUP(시뮬레이션!B2630,시뮬레이션!$K:$Q,7,0)</f>
        <v>25.902642875520556</v>
      </c>
      <c r="F2630" s="5">
        <f t="shared" si="130"/>
        <v>43902</v>
      </c>
      <c r="G2630" s="7">
        <f>C2630*시뮬레이션!D2630*시뮬레이션!F2630</f>
        <v>79013934.315391243</v>
      </c>
      <c r="H2630" s="2">
        <f>D2630*시뮬레이션!E2630*시뮬레이션!D2630</f>
        <v>2582629.2697057999</v>
      </c>
      <c r="J2630" s="5">
        <f t="shared" si="131"/>
        <v>43902</v>
      </c>
      <c r="K2630" s="2">
        <f t="shared" si="132"/>
        <v>81596563.585097045</v>
      </c>
      <c r="L2630" s="2">
        <f>$C$2*시뮬레이션!F2630*시뮬레이션!D2630</f>
        <v>81923688.108338013</v>
      </c>
    </row>
    <row r="2631" spans="2:12" x14ac:dyDescent="0.3">
      <c r="B2631" s="1">
        <v>43903</v>
      </c>
      <c r="C2631" s="46">
        <f>VLOOKUP(시뮬레이션!B2631,시뮬레이션!$K:$Q,6,0)</f>
        <v>346.24215607489344</v>
      </c>
      <c r="D2631" s="46">
        <f>VLOOKUP(시뮬레이션!B2631,시뮬레이션!$K:$Q,7,0)</f>
        <v>25.902642875520556</v>
      </c>
      <c r="F2631" s="5">
        <f t="shared" si="130"/>
        <v>43903</v>
      </c>
      <c r="G2631" s="7">
        <f>C2631*시뮬레이션!D2631*시뮬레이션!F2631</f>
        <v>88418733.417353988</v>
      </c>
      <c r="H2631" s="2">
        <f>D2631*시뮬레이션!E2631*시뮬레이션!D2631</f>
        <v>2863688.2865548995</v>
      </c>
      <c r="J2631" s="5">
        <f t="shared" si="131"/>
        <v>43903</v>
      </c>
      <c r="K2631" s="2">
        <f t="shared" si="132"/>
        <v>91282421.70390889</v>
      </c>
      <c r="L2631" s="2">
        <f>$C$2*시뮬레이션!F2631*시뮬레이션!D2631</f>
        <v>91674826.752761766</v>
      </c>
    </row>
    <row r="2632" spans="2:12" x14ac:dyDescent="0.3">
      <c r="B2632" s="1">
        <v>43904</v>
      </c>
      <c r="C2632" s="46">
        <f>VLOOKUP(시뮬레이션!B2632,시뮬레이션!$K:$Q,6,0)</f>
        <v>346.24215607489344</v>
      </c>
      <c r="D2632" s="46">
        <f>VLOOKUP(시뮬레이션!B2632,시뮬레이션!$K:$Q,7,0)</f>
        <v>25.902642875520556</v>
      </c>
      <c r="F2632" s="5">
        <f t="shared" si="130"/>
        <v>43904</v>
      </c>
      <c r="G2632" s="7">
        <f>C2632*시뮬레이션!D2632*시뮬레이션!F2632</f>
        <v>88418733.417353988</v>
      </c>
      <c r="H2632" s="2">
        <f>D2632*시뮬레이션!E2632*시뮬레이션!D2632</f>
        <v>2863688.2865548995</v>
      </c>
      <c r="J2632" s="5">
        <f t="shared" si="131"/>
        <v>43904</v>
      </c>
      <c r="K2632" s="2">
        <f t="shared" si="132"/>
        <v>91282421.70390889</v>
      </c>
      <c r="L2632" s="2">
        <f>$C$2*시뮬레이션!F2632*시뮬레이션!D2632</f>
        <v>91674826.752761766</v>
      </c>
    </row>
    <row r="2633" spans="2:12" x14ac:dyDescent="0.3">
      <c r="B2633" s="1">
        <v>43905</v>
      </c>
      <c r="C2633" s="46">
        <f>VLOOKUP(시뮬레이션!B2633,시뮬레이션!$K:$Q,6,0)</f>
        <v>346.24215607489344</v>
      </c>
      <c r="D2633" s="46">
        <f>VLOOKUP(시뮬레이션!B2633,시뮬레이션!$K:$Q,7,0)</f>
        <v>25.902642875520556</v>
      </c>
      <c r="F2633" s="5">
        <f t="shared" si="130"/>
        <v>43905</v>
      </c>
      <c r="G2633" s="7">
        <f>C2633*시뮬레이션!D2633*시뮬레이션!F2633</f>
        <v>88418733.417353988</v>
      </c>
      <c r="H2633" s="2">
        <f>D2633*시뮬레이션!E2633*시뮬레이션!D2633</f>
        <v>2863688.2865548995</v>
      </c>
      <c r="J2633" s="5">
        <f t="shared" si="131"/>
        <v>43905</v>
      </c>
      <c r="K2633" s="2">
        <f t="shared" si="132"/>
        <v>91282421.70390889</v>
      </c>
      <c r="L2633" s="2">
        <f>$C$2*시뮬레이션!F2633*시뮬레이션!D2633</f>
        <v>91674826.752761766</v>
      </c>
    </row>
    <row r="2634" spans="2:12" x14ac:dyDescent="0.3">
      <c r="B2634" s="1">
        <v>43906</v>
      </c>
      <c r="C2634" s="46">
        <f>VLOOKUP(시뮬레이션!B2634,시뮬레이션!$K:$Q,6,0)</f>
        <v>346.24215607489344</v>
      </c>
      <c r="D2634" s="46">
        <f>VLOOKUP(시뮬레이션!B2634,시뮬레이션!$K:$Q,7,0)</f>
        <v>25.902642875520556</v>
      </c>
      <c r="F2634" s="5">
        <f t="shared" si="130"/>
        <v>43906</v>
      </c>
      <c r="G2634" s="7">
        <f>C2634*시뮬레이션!D2634*시뮬레이션!F2634</f>
        <v>75363294.999236763</v>
      </c>
      <c r="H2634" s="2">
        <f>D2634*시뮬레이션!E2634*시뮬레이션!D2634</f>
        <v>2411165.6610783446</v>
      </c>
      <c r="J2634" s="5">
        <f t="shared" si="131"/>
        <v>43906</v>
      </c>
      <c r="K2634" s="2">
        <f t="shared" si="132"/>
        <v>77774460.660315111</v>
      </c>
      <c r="L2634" s="2">
        <f>$C$2*시뮬레이션!F2634*시뮬레이션!D2634</f>
        <v>78138610.96562928</v>
      </c>
    </row>
    <row r="2635" spans="2:12" x14ac:dyDescent="0.3">
      <c r="B2635" s="1">
        <v>43907</v>
      </c>
      <c r="C2635" s="46">
        <f>VLOOKUP(시뮬레이션!B2635,시뮬레이션!$K:$Q,6,0)</f>
        <v>346.24215607489344</v>
      </c>
      <c r="D2635" s="46">
        <f>VLOOKUP(시뮬레이션!B2635,시뮬레이션!$K:$Q,7,0)</f>
        <v>25.902642875520556</v>
      </c>
      <c r="F2635" s="5">
        <f t="shared" si="130"/>
        <v>43907</v>
      </c>
      <c r="G2635" s="7">
        <f>C2635*시뮬레이션!D2635*시뮬레이션!F2635</f>
        <v>83171173.687300846</v>
      </c>
      <c r="H2635" s="2">
        <f>D2635*시뮬레이션!E2635*시뮬레이션!D2635</f>
        <v>2647516.0993152475</v>
      </c>
      <c r="J2635" s="5">
        <f t="shared" si="131"/>
        <v>43907</v>
      </c>
      <c r="K2635" s="2">
        <f t="shared" si="132"/>
        <v>85818689.786616087</v>
      </c>
      <c r="L2635" s="2">
        <f>$C$2*시뮬레이션!F2635*시뮬레이션!D2635</f>
        <v>86234021.274847403</v>
      </c>
    </row>
    <row r="2636" spans="2:12" x14ac:dyDescent="0.3">
      <c r="B2636" s="1">
        <v>43908</v>
      </c>
      <c r="C2636" s="46">
        <f>VLOOKUP(시뮬레이션!B2636,시뮬레이션!$K:$Q,6,0)</f>
        <v>346.24215607489344</v>
      </c>
      <c r="D2636" s="46">
        <f>VLOOKUP(시뮬레이션!B2636,시뮬레이션!$K:$Q,7,0)</f>
        <v>25.902642875520556</v>
      </c>
      <c r="F2636" s="5">
        <f t="shared" si="130"/>
        <v>43908</v>
      </c>
      <c r="G2636" s="7">
        <f>C2636*시뮬레이션!D2636*시뮬레이션!F2636</f>
        <v>76463320.005651876</v>
      </c>
      <c r="H2636" s="2">
        <f>D2636*시뮬레이션!E2636*시뮬레이션!D2636</f>
        <v>2350937.7034408292</v>
      </c>
      <c r="J2636" s="5">
        <f t="shared" si="131"/>
        <v>43908</v>
      </c>
      <c r="K2636" s="2">
        <f t="shared" si="132"/>
        <v>78814257.709092706</v>
      </c>
      <c r="L2636" s="2">
        <f>$C$2*시뮬레이션!F2636*시뮬레이션!D2636</f>
        <v>79279145.30704315</v>
      </c>
    </row>
    <row r="2637" spans="2:12" x14ac:dyDescent="0.3">
      <c r="B2637" s="1">
        <v>43909</v>
      </c>
      <c r="C2637" s="46">
        <f>VLOOKUP(시뮬레이션!B2637,시뮬레이션!$K:$Q,6,0)</f>
        <v>346.24215607489344</v>
      </c>
      <c r="D2637" s="46">
        <f>VLOOKUP(시뮬레이션!B2637,시뮬레이션!$K:$Q,7,0)</f>
        <v>25.902642875520556</v>
      </c>
      <c r="F2637" s="5">
        <f t="shared" si="130"/>
        <v>43909</v>
      </c>
      <c r="G2637" s="7">
        <f>C2637*시뮬레이션!D2637*시뮬레이션!F2637</f>
        <v>80948538.1255088</v>
      </c>
      <c r="H2637" s="2">
        <f>D2637*시뮬레이션!E2637*시뮬레이션!D2637</f>
        <v>2589394.7210176508</v>
      </c>
      <c r="J2637" s="5">
        <f t="shared" si="131"/>
        <v>43909</v>
      </c>
      <c r="K2637" s="2">
        <f t="shared" si="132"/>
        <v>83537932.846526444</v>
      </c>
      <c r="L2637" s="2">
        <f>$C$2*시뮬레이션!F2637*시뮬레이션!D2637</f>
        <v>83929535.311448365</v>
      </c>
    </row>
    <row r="2638" spans="2:12" x14ac:dyDescent="0.3">
      <c r="B2638" s="1">
        <v>43910</v>
      </c>
      <c r="C2638" s="46">
        <f>VLOOKUP(시뮬레이션!B2638,시뮬레이션!$K:$Q,6,0)</f>
        <v>346.24215607489344</v>
      </c>
      <c r="D2638" s="46">
        <f>VLOOKUP(시뮬레이션!B2638,시뮬레이션!$K:$Q,7,0)</f>
        <v>25.902642875520556</v>
      </c>
      <c r="F2638" s="5">
        <f t="shared" si="130"/>
        <v>43910</v>
      </c>
      <c r="G2638" s="7">
        <f>C2638*시뮬레이션!D2638*시뮬레이션!F2638</f>
        <v>76339648.193618566</v>
      </c>
      <c r="H2638" s="2">
        <f>D2638*시뮬레이션!E2638*시뮬레이션!D2638</f>
        <v>2464140.5940649533</v>
      </c>
      <c r="J2638" s="5">
        <f t="shared" si="131"/>
        <v>43910</v>
      </c>
      <c r="K2638" s="2">
        <f t="shared" si="132"/>
        <v>78803788.787683517</v>
      </c>
      <c r="L2638" s="2">
        <f>$C$2*시뮬레이션!F2638*시뮬레이션!D2638</f>
        <v>79150919.17775856</v>
      </c>
    </row>
    <row r="2639" spans="2:12" x14ac:dyDescent="0.3">
      <c r="B2639" s="1">
        <v>43911</v>
      </c>
      <c r="C2639" s="46">
        <f>VLOOKUP(시뮬레이션!B2639,시뮬레이션!$K:$Q,6,0)</f>
        <v>346.24215607489344</v>
      </c>
      <c r="D2639" s="46">
        <f>VLOOKUP(시뮬레이션!B2639,시뮬레이션!$K:$Q,7,0)</f>
        <v>25.902642875520556</v>
      </c>
      <c r="F2639" s="5">
        <f t="shared" si="130"/>
        <v>43911</v>
      </c>
      <c r="G2639" s="7">
        <f>C2639*시뮬레이션!D2639*시뮬레이션!F2639</f>
        <v>76339648.193618566</v>
      </c>
      <c r="H2639" s="2">
        <f>D2639*시뮬레이션!E2639*시뮬레이션!D2639</f>
        <v>2464140.5940649533</v>
      </c>
      <c r="J2639" s="5">
        <f t="shared" si="131"/>
        <v>43911</v>
      </c>
      <c r="K2639" s="2">
        <f t="shared" si="132"/>
        <v>78803788.787683517</v>
      </c>
      <c r="L2639" s="2">
        <f>$C$2*시뮬레이션!F2639*시뮬레이션!D2639</f>
        <v>79150919.17775856</v>
      </c>
    </row>
    <row r="2640" spans="2:12" x14ac:dyDescent="0.3">
      <c r="B2640" s="1">
        <v>43912</v>
      </c>
      <c r="C2640" s="46">
        <f>VLOOKUP(시뮬레이션!B2640,시뮬레이션!$K:$Q,6,0)</f>
        <v>346.24215607489344</v>
      </c>
      <c r="D2640" s="46">
        <f>VLOOKUP(시뮬레이션!B2640,시뮬레이션!$K:$Q,7,0)</f>
        <v>25.902642875520556</v>
      </c>
      <c r="F2640" s="5">
        <f t="shared" si="130"/>
        <v>43912</v>
      </c>
      <c r="G2640" s="7">
        <f>C2640*시뮬레이션!D2640*시뮬레이션!F2640</f>
        <v>76339648.193618566</v>
      </c>
      <c r="H2640" s="2">
        <f>D2640*시뮬레이션!E2640*시뮬레이션!D2640</f>
        <v>2464140.5940649533</v>
      </c>
      <c r="J2640" s="5">
        <f t="shared" si="131"/>
        <v>43912</v>
      </c>
      <c r="K2640" s="2">
        <f t="shared" si="132"/>
        <v>78803788.787683517</v>
      </c>
      <c r="L2640" s="2">
        <f>$C$2*시뮬레이션!F2640*시뮬레이션!D2640</f>
        <v>79150919.17775856</v>
      </c>
    </row>
    <row r="2641" spans="2:12" x14ac:dyDescent="0.3">
      <c r="B2641" s="1">
        <v>43913</v>
      </c>
      <c r="C2641" s="46">
        <f>VLOOKUP(시뮬레이션!B2641,시뮬레이션!$K:$Q,6,0)</f>
        <v>346.24215607489344</v>
      </c>
      <c r="D2641" s="46">
        <f>VLOOKUP(시뮬레이션!B2641,시뮬레이션!$K:$Q,7,0)</f>
        <v>25.902642875520556</v>
      </c>
      <c r="F2641" s="5">
        <f t="shared" si="130"/>
        <v>43913</v>
      </c>
      <c r="G2641" s="7">
        <f>C2641*시뮬레이션!D2641*시뮬레이션!F2641</f>
        <v>80251053.903504208</v>
      </c>
      <c r="H2641" s="2">
        <f>D2641*시뮬레이션!E2641*시뮬레이션!D2641</f>
        <v>2587614.0940600163</v>
      </c>
      <c r="J2641" s="5">
        <f t="shared" si="131"/>
        <v>43913</v>
      </c>
      <c r="K2641" s="2">
        <f t="shared" si="132"/>
        <v>82838667.997564226</v>
      </c>
      <c r="L2641" s="2">
        <f>$C$2*시뮬레이션!F2641*시뮬레이션!D2641</f>
        <v>83206365.653348446</v>
      </c>
    </row>
    <row r="2642" spans="2:12" x14ac:dyDescent="0.3">
      <c r="B2642" s="1">
        <v>43914</v>
      </c>
      <c r="C2642" s="46">
        <f>VLOOKUP(시뮬레이션!B2642,시뮬레이션!$K:$Q,6,0)</f>
        <v>346.24215607489344</v>
      </c>
      <c r="D2642" s="46">
        <f>VLOOKUP(시뮬레이션!B2642,시뮬레이션!$K:$Q,7,0)</f>
        <v>25.902642875520556</v>
      </c>
      <c r="F2642" s="5">
        <f t="shared" si="130"/>
        <v>43914</v>
      </c>
      <c r="G2642" s="7">
        <f>C2642*시뮬레이션!D2642*시뮬레이션!F2642</f>
        <v>87734013.239312023</v>
      </c>
      <c r="H2642" s="2">
        <f>D2642*시뮬레이션!E2642*시뮬레이션!D2642</f>
        <v>2805094.8209751793</v>
      </c>
      <c r="J2642" s="5">
        <f t="shared" si="131"/>
        <v>43914</v>
      </c>
      <c r="K2642" s="2">
        <f t="shared" si="132"/>
        <v>90539108.060287207</v>
      </c>
      <c r="L2642" s="2">
        <f>$C$2*시뮬레이션!F2642*시뮬레이션!D2642</f>
        <v>90964891.185150519</v>
      </c>
    </row>
    <row r="2643" spans="2:12" x14ac:dyDescent="0.3">
      <c r="B2643" s="1">
        <v>43915</v>
      </c>
      <c r="C2643" s="46">
        <f>VLOOKUP(시뮬레이션!B2643,시뮬레이션!$K:$Q,6,0)</f>
        <v>346.24215607489344</v>
      </c>
      <c r="D2643" s="46">
        <f>VLOOKUP(시뮬레이션!B2643,시뮬레이션!$K:$Q,7,0)</f>
        <v>25.902642875520556</v>
      </c>
      <c r="F2643" s="5">
        <f t="shared" si="130"/>
        <v>43915</v>
      </c>
      <c r="G2643" s="7">
        <f>C2643*시뮬레이션!D2643*시뮬레이션!F2643</f>
        <v>84925914.911481082</v>
      </c>
      <c r="H2643" s="2">
        <f>D2643*시뮬레이션!E2643*시뮬레이션!D2643</f>
        <v>2733034.8431803361</v>
      </c>
      <c r="J2643" s="5">
        <f t="shared" si="131"/>
        <v>43915</v>
      </c>
      <c r="K2643" s="2">
        <f t="shared" si="132"/>
        <v>87658949.754661411</v>
      </c>
      <c r="L2643" s="2">
        <f>$C$2*시뮬레이션!F2643*시뮬레이션!D2643</f>
        <v>88053382.302824751</v>
      </c>
    </row>
    <row r="2644" spans="2:12" x14ac:dyDescent="0.3">
      <c r="B2644" s="1">
        <v>43916</v>
      </c>
      <c r="C2644" s="46">
        <f>VLOOKUP(시뮬레이션!B2644,시뮬레이션!$K:$Q,6,0)</f>
        <v>346.24215607489344</v>
      </c>
      <c r="D2644" s="46">
        <f>VLOOKUP(시뮬레이션!B2644,시뮬레이션!$K:$Q,7,0)</f>
        <v>25.902642875520556</v>
      </c>
      <c r="F2644" s="5">
        <f t="shared" si="130"/>
        <v>43916</v>
      </c>
      <c r="G2644" s="7">
        <f>C2644*시뮬레이션!D2644*시뮬레이션!F2644</f>
        <v>90875978.6823176</v>
      </c>
      <c r="H2644" s="2">
        <f>D2644*시뮬레이션!E2644*시뮬레이션!D2644</f>
        <v>2968327.619563289</v>
      </c>
      <c r="J2644" s="5">
        <f t="shared" si="131"/>
        <v>43916</v>
      </c>
      <c r="K2644" s="2">
        <f t="shared" si="132"/>
        <v>93844306.301880896</v>
      </c>
      <c r="L2644" s="2">
        <f>$C$2*시뮬레이션!F2644*시뮬레이션!D2644</f>
        <v>94222562.116615891</v>
      </c>
    </row>
    <row r="2645" spans="2:12" x14ac:dyDescent="0.3">
      <c r="B2645" s="1">
        <v>43917</v>
      </c>
      <c r="C2645" s="46">
        <f>VLOOKUP(시뮬레이션!B2645,시뮬레이션!$K:$Q,6,0)</f>
        <v>346.24215607489344</v>
      </c>
      <c r="D2645" s="46">
        <f>VLOOKUP(시뮬레이션!B2645,시뮬레이션!$K:$Q,7,0)</f>
        <v>25.902642875520556</v>
      </c>
      <c r="F2645" s="5">
        <f t="shared" si="130"/>
        <v>43917</v>
      </c>
      <c r="G2645" s="7">
        <f>C2645*시뮬레이션!D2645*시뮬레이션!F2645</f>
        <v>84822856.279967546</v>
      </c>
      <c r="H2645" s="2">
        <f>D2645*시뮬레이션!E2645*시뮬레이션!D2645</f>
        <v>2758308.1811043583</v>
      </c>
      <c r="J2645" s="5">
        <f t="shared" si="131"/>
        <v>43917</v>
      </c>
      <c r="K2645" s="2">
        <f t="shared" si="132"/>
        <v>87581164.461071908</v>
      </c>
      <c r="L2645" s="2">
        <f>$C$2*시뮬레이션!F2645*시뮬레이션!D2645</f>
        <v>87946528.45156242</v>
      </c>
    </row>
    <row r="2646" spans="2:12" x14ac:dyDescent="0.3">
      <c r="B2646" s="1">
        <v>43918</v>
      </c>
      <c r="C2646" s="46">
        <f>VLOOKUP(시뮬레이션!B2646,시뮬레이션!$K:$Q,6,0)</f>
        <v>346.24215607489344</v>
      </c>
      <c r="D2646" s="46">
        <f>VLOOKUP(시뮬레이션!B2646,시뮬레이션!$K:$Q,7,0)</f>
        <v>25.902642875520556</v>
      </c>
      <c r="F2646" s="5">
        <f t="shared" si="130"/>
        <v>43918</v>
      </c>
      <c r="G2646" s="7">
        <f>C2646*시뮬레이션!D2646*시뮬레이션!F2646</f>
        <v>84822856.279967546</v>
      </c>
      <c r="H2646" s="2">
        <f>D2646*시뮬레이션!E2646*시뮬레이션!D2646</f>
        <v>2758308.1811043583</v>
      </c>
      <c r="J2646" s="5">
        <f t="shared" si="131"/>
        <v>43918</v>
      </c>
      <c r="K2646" s="2">
        <f t="shared" si="132"/>
        <v>87581164.461071908</v>
      </c>
      <c r="L2646" s="2">
        <f>$C$2*시뮬레이션!F2646*시뮬레이션!D2646</f>
        <v>87946528.45156242</v>
      </c>
    </row>
    <row r="2647" spans="2:12" x14ac:dyDescent="0.3">
      <c r="B2647" s="1">
        <v>43919</v>
      </c>
      <c r="C2647" s="46">
        <f>VLOOKUP(시뮬레이션!B2647,시뮬레이션!$K:$Q,6,0)</f>
        <v>346.24215607489344</v>
      </c>
      <c r="D2647" s="46">
        <f>VLOOKUP(시뮬레이션!B2647,시뮬레이션!$K:$Q,7,0)</f>
        <v>25.902642875520556</v>
      </c>
      <c r="F2647" s="5">
        <f t="shared" si="130"/>
        <v>43919</v>
      </c>
      <c r="G2647" s="7">
        <f>C2647*시뮬레이션!D2647*시뮬레이션!F2647</f>
        <v>84822856.279967546</v>
      </c>
      <c r="H2647" s="2">
        <f>D2647*시뮬레이션!E2647*시뮬레이션!D2647</f>
        <v>2758308.1811043583</v>
      </c>
      <c r="J2647" s="5">
        <f t="shared" si="131"/>
        <v>43919</v>
      </c>
      <c r="K2647" s="2">
        <f t="shared" si="132"/>
        <v>87581164.461071908</v>
      </c>
      <c r="L2647" s="2">
        <f>$C$2*시뮬레이션!F2647*시뮬레이션!D2647</f>
        <v>87946528.45156242</v>
      </c>
    </row>
    <row r="2648" spans="2:12" x14ac:dyDescent="0.3">
      <c r="B2648" s="1">
        <v>43920</v>
      </c>
      <c r="C2648" s="46">
        <f>VLOOKUP(시뮬레이션!B2648,시뮬레이션!$K:$Q,6,0)</f>
        <v>346.24215607489344</v>
      </c>
      <c r="D2648" s="46">
        <f>VLOOKUP(시뮬레이션!B2648,시뮬레이션!$K:$Q,7,0)</f>
        <v>25.902642875520556</v>
      </c>
      <c r="F2648" s="5">
        <f t="shared" si="130"/>
        <v>43920</v>
      </c>
      <c r="G2648" s="7">
        <f>C2648*시뮬레이션!D2648*시뮬레이션!F2648</f>
        <v>88760632.31182307</v>
      </c>
      <c r="H2648" s="2">
        <f>D2648*시뮬레이션!E2648*시뮬레이션!D2648</f>
        <v>2901837.5633978201</v>
      </c>
      <c r="J2648" s="5">
        <f t="shared" si="131"/>
        <v>43920</v>
      </c>
      <c r="K2648" s="2">
        <f t="shared" si="132"/>
        <v>91662469.875220895</v>
      </c>
      <c r="L2648" s="2">
        <f>$C$2*시뮬레이션!F2648*시뮬레이션!D2648</f>
        <v>92029316.358142868</v>
      </c>
    </row>
    <row r="2649" spans="2:12" x14ac:dyDescent="0.3">
      <c r="B2649" s="1">
        <v>43921</v>
      </c>
      <c r="C2649" s="46">
        <f>VLOOKUP(시뮬레이션!B2649,시뮬레이션!$K:$Q,6,0)</f>
        <v>346.24215607489344</v>
      </c>
      <c r="D2649" s="46">
        <f>VLOOKUP(시뮬레이션!B2649,시뮬레이션!$K:$Q,7,0)</f>
        <v>25.902642875520556</v>
      </c>
      <c r="F2649" s="5">
        <f t="shared" si="130"/>
        <v>43921</v>
      </c>
      <c r="G2649" s="7">
        <f>C2649*시뮬레이션!D2649*시뮬레이션!F2649</f>
        <v>86580844.563087448</v>
      </c>
      <c r="H2649" s="2">
        <f>D2649*시뮬레이션!E2649*시뮬레이션!D2649</f>
        <v>2825050.6420117156</v>
      </c>
      <c r="J2649" s="5">
        <f t="shared" si="131"/>
        <v>43921</v>
      </c>
      <c r="K2649" s="2">
        <f t="shared" si="132"/>
        <v>89405895.205099165</v>
      </c>
      <c r="L2649" s="2">
        <f>$C$2*시뮬레이션!F2649*시뮬레이션!D2649</f>
        <v>89769256.114123255</v>
      </c>
    </row>
    <row r="2650" spans="2:12" x14ac:dyDescent="0.3">
      <c r="B2650" s="1">
        <v>43922</v>
      </c>
      <c r="C2650" s="46">
        <f>VLOOKUP(시뮬레이션!B2650,시뮬레이션!$K:$Q,6,0)</f>
        <v>346.24215607489344</v>
      </c>
      <c r="D2650" s="46">
        <f>VLOOKUP(시뮬레이션!B2650,시뮬레이션!$K:$Q,7,0)</f>
        <v>25.902642875520556</v>
      </c>
      <c r="F2650" s="5">
        <f t="shared" si="130"/>
        <v>43922</v>
      </c>
      <c r="G2650" s="7">
        <f>C2650*시뮬레이션!D2650*시뮬레이션!F2650</f>
        <v>82665516.968299955</v>
      </c>
      <c r="H2650" s="2">
        <f>D2650*시뮬레이션!E2650*시뮬레이션!D2650</f>
        <v>2715994.872615024</v>
      </c>
      <c r="J2650" s="5">
        <f t="shared" si="131"/>
        <v>43922</v>
      </c>
      <c r="K2650" s="2">
        <f t="shared" si="132"/>
        <v>85381511.84091498</v>
      </c>
      <c r="L2650" s="2">
        <f>$C$2*시뮬레이션!F2650*시뮬레이션!D2650</f>
        <v>85709743.326960847</v>
      </c>
    </row>
    <row r="2651" spans="2:12" x14ac:dyDescent="0.3">
      <c r="B2651" s="1">
        <v>43923</v>
      </c>
      <c r="C2651" s="46">
        <f>VLOOKUP(시뮬레이션!B2651,시뮬레이션!$K:$Q,6,0)</f>
        <v>346.24215607489344</v>
      </c>
      <c r="D2651" s="46">
        <f>VLOOKUP(시뮬레이션!B2651,시뮬레이션!$K:$Q,7,0)</f>
        <v>25.902642875520556</v>
      </c>
      <c r="F2651" s="5">
        <f t="shared" si="130"/>
        <v>43923</v>
      </c>
      <c r="G2651" s="7">
        <f>C2651*시뮬레이션!D2651*시뮬레이션!F2651</f>
        <v>84990361.310233444</v>
      </c>
      <c r="H2651" s="2">
        <f>D2651*시뮬레이션!E2651*시뮬레이션!D2651</f>
        <v>2812456.0805883273</v>
      </c>
      <c r="J2651" s="5">
        <f t="shared" si="131"/>
        <v>43923</v>
      </c>
      <c r="K2651" s="2">
        <f t="shared" si="132"/>
        <v>87802817.39082177</v>
      </c>
      <c r="L2651" s="2">
        <f>$C$2*시뮬레이션!F2651*시뮬레이션!D2651</f>
        <v>88120201.993767098</v>
      </c>
    </row>
    <row r="2652" spans="2:12" x14ac:dyDescent="0.3">
      <c r="B2652" s="1">
        <v>43924</v>
      </c>
      <c r="C2652" s="46">
        <f>VLOOKUP(시뮬레이션!B2652,시뮬레이션!$K:$Q,6,0)</f>
        <v>346.24215607489344</v>
      </c>
      <c r="D2652" s="46">
        <f>VLOOKUP(시뮬레이션!B2652,시뮬레이션!$K:$Q,7,0)</f>
        <v>25.902642875520556</v>
      </c>
      <c r="F2652" s="5">
        <f t="shared" si="130"/>
        <v>43924</v>
      </c>
      <c r="G2652" s="7">
        <f>C2652*시뮬레이션!D2652*시뮬레이션!F2652</f>
        <v>83555147.755455062</v>
      </c>
      <c r="H2652" s="2">
        <f>D2652*시뮬레이션!E2652*시뮬레이션!D2652</f>
        <v>2763994.852299415</v>
      </c>
      <c r="J2652" s="5">
        <f t="shared" si="131"/>
        <v>43924</v>
      </c>
      <c r="K2652" s="2">
        <f t="shared" si="132"/>
        <v>86319142.607754484</v>
      </c>
      <c r="L2652" s="2">
        <f>$C$2*시뮬레이션!F2652*시뮬레이션!D2652</f>
        <v>86632135.507149681</v>
      </c>
    </row>
    <row r="2653" spans="2:12" x14ac:dyDescent="0.3">
      <c r="B2653" s="1">
        <v>43925</v>
      </c>
      <c r="C2653" s="46">
        <f>VLOOKUP(시뮬레이션!B2653,시뮬레이션!$K:$Q,6,0)</f>
        <v>346.24215607489344</v>
      </c>
      <c r="D2653" s="46">
        <f>VLOOKUP(시뮬레이션!B2653,시뮬레이션!$K:$Q,7,0)</f>
        <v>25.902642875520556</v>
      </c>
      <c r="F2653" s="5">
        <f t="shared" si="130"/>
        <v>43925</v>
      </c>
      <c r="G2653" s="7">
        <f>C2653*시뮬레이션!D2653*시뮬레이션!F2653</f>
        <v>83555147.755455062</v>
      </c>
      <c r="H2653" s="2">
        <f>D2653*시뮬레이션!E2653*시뮬레이션!D2653</f>
        <v>2763994.852299415</v>
      </c>
      <c r="J2653" s="5">
        <f t="shared" si="131"/>
        <v>43925</v>
      </c>
      <c r="K2653" s="2">
        <f t="shared" si="132"/>
        <v>86319142.607754484</v>
      </c>
      <c r="L2653" s="2">
        <f>$C$2*시뮬레이션!F2653*시뮬레이션!D2653</f>
        <v>86632135.507149681</v>
      </c>
    </row>
    <row r="2654" spans="2:12" x14ac:dyDescent="0.3">
      <c r="B2654" s="1">
        <v>43926</v>
      </c>
      <c r="C2654" s="46">
        <f>VLOOKUP(시뮬레이션!B2654,시뮬레이션!$K:$Q,6,0)</f>
        <v>346.24215607489344</v>
      </c>
      <c r="D2654" s="46">
        <f>VLOOKUP(시뮬레이션!B2654,시뮬레이션!$K:$Q,7,0)</f>
        <v>25.902642875520556</v>
      </c>
      <c r="F2654" s="5">
        <f t="shared" si="130"/>
        <v>43926</v>
      </c>
      <c r="G2654" s="7">
        <f>C2654*시뮬레이션!D2654*시뮬레이션!F2654</f>
        <v>83555147.755455062</v>
      </c>
      <c r="H2654" s="2">
        <f>D2654*시뮬레이션!E2654*시뮬레이션!D2654</f>
        <v>2763994.852299415</v>
      </c>
      <c r="J2654" s="5">
        <f t="shared" si="131"/>
        <v>43926</v>
      </c>
      <c r="K2654" s="2">
        <f t="shared" si="132"/>
        <v>86319142.607754484</v>
      </c>
      <c r="L2654" s="2">
        <f>$C$2*시뮬레이션!F2654*시뮬레이션!D2654</f>
        <v>86632135.507149681</v>
      </c>
    </row>
    <row r="2655" spans="2:12" x14ac:dyDescent="0.3">
      <c r="B2655" s="1">
        <v>43927</v>
      </c>
      <c r="C2655" s="46">
        <f>VLOOKUP(시뮬레이션!B2655,시뮬레이션!$K:$Q,6,0)</f>
        <v>346.24215607489344</v>
      </c>
      <c r="D2655" s="46">
        <f>VLOOKUP(시뮬레이션!B2655,시뮬레이션!$K:$Q,7,0)</f>
        <v>25.902642875520556</v>
      </c>
      <c r="F2655" s="5">
        <f t="shared" si="130"/>
        <v>43927</v>
      </c>
      <c r="G2655" s="7">
        <f>C2655*시뮬레이션!D2655*시뮬레이션!F2655</f>
        <v>91935711.835272402</v>
      </c>
      <c r="H2655" s="2">
        <f>D2655*시뮬레이션!E2655*시뮬레이션!D2655</f>
        <v>3011708.4710767912</v>
      </c>
      <c r="J2655" s="5">
        <f t="shared" si="131"/>
        <v>43927</v>
      </c>
      <c r="K2655" s="2">
        <f t="shared" si="132"/>
        <v>94947420.306349188</v>
      </c>
      <c r="L2655" s="2">
        <f>$C$2*시뮬레이션!F2655*시뮬레이션!D2655</f>
        <v>95321320.823582664</v>
      </c>
    </row>
    <row r="2656" spans="2:12" x14ac:dyDescent="0.3">
      <c r="B2656" s="1">
        <v>43928</v>
      </c>
      <c r="C2656" s="46">
        <f>VLOOKUP(시뮬레이션!B2656,시뮬레이션!$K:$Q,6,0)</f>
        <v>346.24215607489344</v>
      </c>
      <c r="D2656" s="46">
        <f>VLOOKUP(시뮬레이션!B2656,시뮬레이션!$K:$Q,7,0)</f>
        <v>25.902642875520556</v>
      </c>
      <c r="F2656" s="5">
        <f t="shared" si="130"/>
        <v>43928</v>
      </c>
      <c r="G2656" s="7">
        <f>C2656*시뮬레이션!D2656*시뮬레이션!F2656</f>
        <v>90985763.067712858</v>
      </c>
      <c r="H2656" s="2">
        <f>D2656*시뮬레이션!E2656*시뮬레이션!D2656</f>
        <v>2990169.6805246742</v>
      </c>
      <c r="J2656" s="5">
        <f t="shared" si="131"/>
        <v>43928</v>
      </c>
      <c r="K2656" s="2">
        <f t="shared" si="132"/>
        <v>93975932.748237535</v>
      </c>
      <c r="L2656" s="2">
        <f>$C$2*시뮬레이션!F2656*시뮬레이션!D2656</f>
        <v>94336389.403235838</v>
      </c>
    </row>
    <row r="2657" spans="2:12" x14ac:dyDescent="0.3">
      <c r="B2657" s="1">
        <v>43929</v>
      </c>
      <c r="C2657" s="46">
        <f>VLOOKUP(시뮬레이션!B2657,시뮬레이션!$K:$Q,6,0)</f>
        <v>346.24215607489344</v>
      </c>
      <c r="D2657" s="46">
        <f>VLOOKUP(시뮬레이션!B2657,시뮬레이션!$K:$Q,7,0)</f>
        <v>25.902642875520556</v>
      </c>
      <c r="F2657" s="5">
        <f t="shared" si="130"/>
        <v>43929</v>
      </c>
      <c r="G2657" s="7">
        <f>C2657*시뮬레이션!D2657*시뮬레이션!F2657</f>
        <v>94033746.617326409</v>
      </c>
      <c r="H2657" s="2">
        <f>D2657*시뮬레이션!E2657*시뮬레이션!D2657</f>
        <v>3078139.3471098277</v>
      </c>
      <c r="J2657" s="5">
        <f t="shared" si="131"/>
        <v>43929</v>
      </c>
      <c r="K2657" s="2">
        <f t="shared" si="132"/>
        <v>97111885.964436233</v>
      </c>
      <c r="L2657" s="2">
        <f>$C$2*시뮬레이션!F2657*시뮬레이션!D2657</f>
        <v>97496617.479984641</v>
      </c>
    </row>
    <row r="2658" spans="2:12" x14ac:dyDescent="0.3">
      <c r="B2658" s="1">
        <v>43930</v>
      </c>
      <c r="C2658" s="46">
        <f>VLOOKUP(시뮬레이션!B2658,시뮬레이션!$K:$Q,6,0)</f>
        <v>346.24215607489344</v>
      </c>
      <c r="D2658" s="46">
        <f>VLOOKUP(시뮬레이션!B2658,시뮬레이션!$K:$Q,7,0)</f>
        <v>25.902642875520556</v>
      </c>
      <c r="F2658" s="5">
        <f t="shared" ref="F2658:F2721" si="133">B2658</f>
        <v>43930</v>
      </c>
      <c r="G2658" s="7">
        <f>C2658*시뮬레이션!D2658*시뮬레이션!F2658</f>
        <v>91905839.620135978</v>
      </c>
      <c r="H2658" s="2">
        <f>D2658*시뮬레이션!E2658*시뮬레이션!D2658</f>
        <v>3004037.7029694603</v>
      </c>
      <c r="J2658" s="5">
        <f t="shared" ref="J2658:J2721" si="134">B2658</f>
        <v>43930</v>
      </c>
      <c r="K2658" s="2">
        <f t="shared" ref="K2658:K2721" si="135">SUM(G2658:H2658)</f>
        <v>94909877.32310544</v>
      </c>
      <c r="L2658" s="2">
        <f>$C$2*시뮬레이션!F2658*시뮬레이션!D2658</f>
        <v>95290348.539299563</v>
      </c>
    </row>
    <row r="2659" spans="2:12" x14ac:dyDescent="0.3">
      <c r="B2659" s="1">
        <v>43931</v>
      </c>
      <c r="C2659" s="46">
        <f>VLOOKUP(시뮬레이션!B2659,시뮬레이션!$K:$Q,6,0)</f>
        <v>346.24215607489344</v>
      </c>
      <c r="D2659" s="46">
        <f>VLOOKUP(시뮬레이션!B2659,시뮬레이션!$K:$Q,7,0)</f>
        <v>25.902642875520556</v>
      </c>
      <c r="F2659" s="5">
        <f t="shared" si="133"/>
        <v>43931</v>
      </c>
      <c r="G2659" s="7">
        <f>C2659*시뮬레이션!D2659*시뮬레이션!F2659</f>
        <v>91073345.540455252</v>
      </c>
      <c r="H2659" s="2">
        <f>D2659*시뮬레이션!E2659*시뮬레이션!D2659</f>
        <v>2976826.7704194044</v>
      </c>
      <c r="J2659" s="5">
        <f t="shared" si="134"/>
        <v>43931</v>
      </c>
      <c r="K2659" s="2">
        <f t="shared" si="135"/>
        <v>94050172.310874656</v>
      </c>
      <c r="L2659" s="2">
        <f>$C$2*시뮬레이션!F2659*시뮬레이션!D2659</f>
        <v>94427197.17331934</v>
      </c>
    </row>
    <row r="2660" spans="2:12" x14ac:dyDescent="0.3">
      <c r="B2660" s="1">
        <v>43932</v>
      </c>
      <c r="C2660" s="46">
        <f>VLOOKUP(시뮬레이션!B2660,시뮬레이션!$K:$Q,6,0)</f>
        <v>346.24215607489344</v>
      </c>
      <c r="D2660" s="46">
        <f>VLOOKUP(시뮬레이션!B2660,시뮬레이션!$K:$Q,7,0)</f>
        <v>25.902642875520556</v>
      </c>
      <c r="F2660" s="5">
        <f t="shared" si="133"/>
        <v>43932</v>
      </c>
      <c r="G2660" s="7">
        <f>C2660*시뮬레이션!D2660*시뮬레이션!F2660</f>
        <v>91073345.540455252</v>
      </c>
      <c r="H2660" s="2">
        <f>D2660*시뮬레이션!E2660*시뮬레이션!D2660</f>
        <v>2976826.7704194044</v>
      </c>
      <c r="J2660" s="5">
        <f t="shared" si="134"/>
        <v>43932</v>
      </c>
      <c r="K2660" s="2">
        <f t="shared" si="135"/>
        <v>94050172.310874656</v>
      </c>
      <c r="L2660" s="2">
        <f>$C$2*시뮬레이션!F2660*시뮬레이션!D2660</f>
        <v>94427197.17331934</v>
      </c>
    </row>
    <row r="2661" spans="2:12" x14ac:dyDescent="0.3">
      <c r="B2661" s="1">
        <v>43933</v>
      </c>
      <c r="C2661" s="46">
        <f>VLOOKUP(시뮬레이션!B2661,시뮬레이션!$K:$Q,6,0)</f>
        <v>346.24215607489344</v>
      </c>
      <c r="D2661" s="46">
        <f>VLOOKUP(시뮬레이션!B2661,시뮬레이션!$K:$Q,7,0)</f>
        <v>25.902642875520556</v>
      </c>
      <c r="F2661" s="5">
        <f t="shared" si="133"/>
        <v>43933</v>
      </c>
      <c r="G2661" s="7">
        <f>C2661*시뮬레이션!D2661*시뮬레이션!F2661</f>
        <v>91073345.540455252</v>
      </c>
      <c r="H2661" s="2">
        <f>D2661*시뮬레이션!E2661*시뮬레이션!D2661</f>
        <v>2976826.7704194044</v>
      </c>
      <c r="J2661" s="5">
        <f t="shared" si="134"/>
        <v>43933</v>
      </c>
      <c r="K2661" s="2">
        <f t="shared" si="135"/>
        <v>94050172.310874656</v>
      </c>
      <c r="L2661" s="2">
        <f>$C$2*시뮬레이션!F2661*시뮬레이션!D2661</f>
        <v>94427197.17331934</v>
      </c>
    </row>
    <row r="2662" spans="2:12" x14ac:dyDescent="0.3">
      <c r="B2662" s="1">
        <v>43934</v>
      </c>
      <c r="C2662" s="46">
        <f>VLOOKUP(시뮬레이션!B2662,시뮬레이션!$K:$Q,6,0)</f>
        <v>346.24215607489344</v>
      </c>
      <c r="D2662" s="46">
        <f>VLOOKUP(시뮬레이션!B2662,시뮬레이션!$K:$Q,7,0)</f>
        <v>25.902642875520556</v>
      </c>
      <c r="F2662" s="5">
        <f t="shared" si="133"/>
        <v>43934</v>
      </c>
      <c r="G2662" s="7">
        <f>C2662*시뮬레이션!D2662*시뮬레이션!F2662</f>
        <v>92781086.642522335</v>
      </c>
      <c r="H2662" s="2">
        <f>D2662*시뮬레이션!E2662*시뮬레이션!D2662</f>
        <v>3043019.7034393824</v>
      </c>
      <c r="J2662" s="5">
        <f t="shared" si="134"/>
        <v>43934</v>
      </c>
      <c r="K2662" s="2">
        <f t="shared" si="135"/>
        <v>95824106.34596172</v>
      </c>
      <c r="L2662" s="2">
        <f>$C$2*시뮬레이션!F2662*시뮬레이션!D2662</f>
        <v>96197827.260628909</v>
      </c>
    </row>
    <row r="2663" spans="2:12" x14ac:dyDescent="0.3">
      <c r="B2663" s="1">
        <v>43935</v>
      </c>
      <c r="C2663" s="46">
        <f>VLOOKUP(시뮬레이션!B2663,시뮬레이션!$K:$Q,6,0)</f>
        <v>346.24215607489344</v>
      </c>
      <c r="D2663" s="46">
        <f>VLOOKUP(시뮬레이션!B2663,시뮬레이션!$K:$Q,7,0)</f>
        <v>25.902642875520556</v>
      </c>
      <c r="F2663" s="5">
        <f t="shared" si="133"/>
        <v>43935</v>
      </c>
      <c r="G2663" s="7">
        <f>C2663*시뮬레이션!D2663*시뮬레이션!F2663</f>
        <v>97008887.742144883</v>
      </c>
      <c r="H2663" s="2">
        <f>D2663*시뮬레이션!E2663*시뮬레이션!D2663</f>
        <v>3169720.473569694</v>
      </c>
      <c r="J2663" s="5">
        <f t="shared" si="134"/>
        <v>43935</v>
      </c>
      <c r="K2663" s="2">
        <f t="shared" si="135"/>
        <v>100178608.21571457</v>
      </c>
      <c r="L2663" s="2">
        <f>$C$2*시뮬레이션!F2663*시뮬레이션!D2663</f>
        <v>100581320.64911212</v>
      </c>
    </row>
    <row r="2664" spans="2:12" x14ac:dyDescent="0.3">
      <c r="B2664" s="1">
        <v>43936</v>
      </c>
      <c r="C2664" s="46">
        <f>VLOOKUP(시뮬레이션!B2664,시뮬레이션!$K:$Q,6,0)</f>
        <v>346.24215607489344</v>
      </c>
      <c r="D2664" s="46">
        <f>VLOOKUP(시뮬레이션!B2664,시뮬레이션!$K:$Q,7,0)</f>
        <v>25.902642875520556</v>
      </c>
      <c r="F2664" s="5">
        <f t="shared" si="133"/>
        <v>43936</v>
      </c>
      <c r="G2664" s="7">
        <f>C2664*시뮬레이션!D2664*시뮬레이션!F2664</f>
        <v>94122220.144257426</v>
      </c>
      <c r="H2664" s="2">
        <f>D2664*시뮬레이션!E2664*시뮬레이션!D2664</f>
        <v>3085270.9005884579</v>
      </c>
      <c r="J2664" s="5">
        <f t="shared" si="134"/>
        <v>43936</v>
      </c>
      <c r="K2664" s="2">
        <f t="shared" si="135"/>
        <v>97207491.044845879</v>
      </c>
      <c r="L2664" s="2">
        <f>$C$2*시뮬레이션!F2664*시뮬레이션!D2664</f>
        <v>97588349.118067741</v>
      </c>
    </row>
    <row r="2665" spans="2:12" x14ac:dyDescent="0.3">
      <c r="B2665" s="1">
        <v>43937</v>
      </c>
      <c r="C2665" s="46">
        <f>VLOOKUP(시뮬레이션!B2665,시뮬레이션!$K:$Q,6,0)</f>
        <v>346.24215607489344</v>
      </c>
      <c r="D2665" s="46">
        <f>VLOOKUP(시뮬레이션!B2665,시뮬레이션!$K:$Q,7,0)</f>
        <v>25.902642875520556</v>
      </c>
      <c r="F2665" s="5">
        <f t="shared" si="133"/>
        <v>43937</v>
      </c>
      <c r="G2665" s="7">
        <f>C2665*시뮬레이션!D2665*시뮬레이션!F2665</f>
        <v>97686717.008796662</v>
      </c>
      <c r="H2665" s="2">
        <f>D2665*시뮬레이션!E2665*시뮬레이션!D2665</f>
        <v>3182874.5486730752</v>
      </c>
      <c r="J2665" s="5">
        <f t="shared" si="134"/>
        <v>43937</v>
      </c>
      <c r="K2665" s="2">
        <f t="shared" si="135"/>
        <v>100869591.55746974</v>
      </c>
      <c r="L2665" s="2">
        <f>$C$2*시뮬레이션!F2665*시뮬레이션!D2665</f>
        <v>101284111.54179479</v>
      </c>
    </row>
    <row r="2666" spans="2:12" x14ac:dyDescent="0.3">
      <c r="B2666" s="1">
        <v>43938</v>
      </c>
      <c r="C2666" s="46">
        <f>VLOOKUP(시뮬레이션!B2666,시뮬레이션!$K:$Q,6,0)</f>
        <v>346.24215607489344</v>
      </c>
      <c r="D2666" s="46">
        <f>VLOOKUP(시뮬레이션!B2666,시뮬레이션!$K:$Q,7,0)</f>
        <v>25.902642875520556</v>
      </c>
      <c r="F2666" s="5">
        <f t="shared" si="133"/>
        <v>43938</v>
      </c>
      <c r="G2666" s="7">
        <f>C2666*시뮬레이션!D2666*시뮬레이션!F2666</f>
        <v>97582683.705613777</v>
      </c>
      <c r="H2666" s="2">
        <f>D2666*시뮬레이션!E2666*시뮬레이션!D2666</f>
        <v>3193545.5981302685</v>
      </c>
      <c r="J2666" s="5">
        <f t="shared" si="134"/>
        <v>43938</v>
      </c>
      <c r="K2666" s="2">
        <f t="shared" si="135"/>
        <v>100776229.30374405</v>
      </c>
      <c r="L2666" s="2">
        <f>$C$2*시뮬레이션!F2666*시뮬레이션!D2666</f>
        <v>101176247.12576896</v>
      </c>
    </row>
    <row r="2667" spans="2:12" x14ac:dyDescent="0.3">
      <c r="B2667" s="1">
        <v>43939</v>
      </c>
      <c r="C2667" s="46">
        <f>VLOOKUP(시뮬레이션!B2667,시뮬레이션!$K:$Q,6,0)</f>
        <v>346.24215607489344</v>
      </c>
      <c r="D2667" s="46">
        <f>VLOOKUP(시뮬레이션!B2667,시뮬레이션!$K:$Q,7,0)</f>
        <v>25.902642875520556</v>
      </c>
      <c r="F2667" s="5">
        <f t="shared" si="133"/>
        <v>43939</v>
      </c>
      <c r="G2667" s="7">
        <f>C2667*시뮬레이션!D2667*시뮬레이션!F2667</f>
        <v>97582683.705613777</v>
      </c>
      <c r="H2667" s="2">
        <f>D2667*시뮬레이션!E2667*시뮬레이션!D2667</f>
        <v>3193545.5981302685</v>
      </c>
      <c r="J2667" s="5">
        <f t="shared" si="134"/>
        <v>43939</v>
      </c>
      <c r="K2667" s="2">
        <f t="shared" si="135"/>
        <v>100776229.30374405</v>
      </c>
      <c r="L2667" s="2">
        <f>$C$2*시뮬레이션!F2667*시뮬레이션!D2667</f>
        <v>101176247.12576896</v>
      </c>
    </row>
    <row r="2668" spans="2:12" x14ac:dyDescent="0.3">
      <c r="B2668" s="1">
        <v>43940</v>
      </c>
      <c r="C2668" s="46">
        <f>VLOOKUP(시뮬레이션!B2668,시뮬레이션!$K:$Q,6,0)</f>
        <v>346.24215607489344</v>
      </c>
      <c r="D2668" s="46">
        <f>VLOOKUP(시뮬레이션!B2668,시뮬레이션!$K:$Q,7,0)</f>
        <v>25.902642875520556</v>
      </c>
      <c r="F2668" s="5">
        <f t="shared" si="133"/>
        <v>43940</v>
      </c>
      <c r="G2668" s="7">
        <f>C2668*시뮬레이션!D2668*시뮬레이션!F2668</f>
        <v>97582683.705613777</v>
      </c>
      <c r="H2668" s="2">
        <f>D2668*시뮬레이션!E2668*시뮬레이션!D2668</f>
        <v>3193545.5981302685</v>
      </c>
      <c r="J2668" s="5">
        <f t="shared" si="134"/>
        <v>43940</v>
      </c>
      <c r="K2668" s="2">
        <f t="shared" si="135"/>
        <v>100776229.30374405</v>
      </c>
      <c r="L2668" s="2">
        <f>$C$2*시뮬레이션!F2668*시뮬레이션!D2668</f>
        <v>101176247.12576896</v>
      </c>
    </row>
    <row r="2669" spans="2:12" x14ac:dyDescent="0.3">
      <c r="B2669" s="1">
        <v>43941</v>
      </c>
      <c r="C2669" s="46">
        <f>VLOOKUP(시뮬레이션!B2669,시뮬레이션!$K:$Q,6,0)</f>
        <v>346.24215607489344</v>
      </c>
      <c r="D2669" s="46">
        <f>VLOOKUP(시뮬레이션!B2669,시뮬레이션!$K:$Q,7,0)</f>
        <v>25.902642875520556</v>
      </c>
      <c r="F2669" s="5">
        <f t="shared" si="133"/>
        <v>43941</v>
      </c>
      <c r="G2669" s="7">
        <f>C2669*시뮬레이션!D2669*시뮬레이션!F2669</f>
        <v>95673127.22618778</v>
      </c>
      <c r="H2669" s="2">
        <f>D2669*시뮬레이션!E2669*시뮬레이션!D2669</f>
        <v>3126726.8519564727</v>
      </c>
      <c r="J2669" s="5">
        <f t="shared" si="134"/>
        <v>43941</v>
      </c>
      <c r="K2669" s="2">
        <f t="shared" si="135"/>
        <v>98799854.078144252</v>
      </c>
      <c r="L2669" s="2">
        <f>$C$2*시뮬레이션!F2669*시뮬레이션!D2669</f>
        <v>99196369.642117575</v>
      </c>
    </row>
    <row r="2670" spans="2:12" x14ac:dyDescent="0.3">
      <c r="B2670" s="1">
        <v>43942</v>
      </c>
      <c r="C2670" s="46">
        <f>VLOOKUP(시뮬레이션!B2670,시뮬레이션!$K:$Q,6,0)</f>
        <v>346.24215607489344</v>
      </c>
      <c r="D2670" s="46">
        <f>VLOOKUP(시뮬레이션!B2670,시뮬레이션!$K:$Q,7,0)</f>
        <v>25.902642875520556</v>
      </c>
      <c r="F2670" s="5">
        <f t="shared" si="133"/>
        <v>43942</v>
      </c>
      <c r="G2670" s="7">
        <f>C2670*시뮬레이션!D2670*시뮬레이션!F2670</f>
        <v>91653168.368013829</v>
      </c>
      <c r="H2670" s="2">
        <f>D2670*시뮬레이션!E2670*시뮬레이션!D2670</f>
        <v>3011561.3421225608</v>
      </c>
      <c r="J2670" s="5">
        <f t="shared" si="134"/>
        <v>43942</v>
      </c>
      <c r="K2670" s="2">
        <f t="shared" si="135"/>
        <v>94664729.710136384</v>
      </c>
      <c r="L2670" s="2">
        <f>$C$2*시뮬레이션!F2670*시뮬레이션!D2670</f>
        <v>95028372.458344355</v>
      </c>
    </row>
    <row r="2671" spans="2:12" x14ac:dyDescent="0.3">
      <c r="B2671" s="1">
        <v>43943</v>
      </c>
      <c r="C2671" s="46">
        <f>VLOOKUP(시뮬레이션!B2671,시뮬레이션!$K:$Q,6,0)</f>
        <v>346.24215607489344</v>
      </c>
      <c r="D2671" s="46">
        <f>VLOOKUP(시뮬레이션!B2671,시뮬레이션!$K:$Q,7,0)</f>
        <v>25.902642875520556</v>
      </c>
      <c r="F2671" s="5">
        <f t="shared" si="133"/>
        <v>43943</v>
      </c>
      <c r="G2671" s="7">
        <f>C2671*시뮬레이션!D2671*시뮬레이션!F2671</f>
        <v>97413988.641057432</v>
      </c>
      <c r="H2671" s="2">
        <f>D2671*시뮬레이션!E2671*시뮬레이션!D2671</f>
        <v>3177438.2129629962</v>
      </c>
      <c r="J2671" s="5">
        <f t="shared" si="134"/>
        <v>43943</v>
      </c>
      <c r="K2671" s="2">
        <f t="shared" si="135"/>
        <v>100591426.85402043</v>
      </c>
      <c r="L2671" s="2">
        <f>$C$2*시뮬레이션!F2671*시뮬레이션!D2671</f>
        <v>101001339.72527213</v>
      </c>
    </row>
    <row r="2672" spans="2:12" x14ac:dyDescent="0.3">
      <c r="B2672" s="1">
        <v>43944</v>
      </c>
      <c r="C2672" s="46">
        <f>VLOOKUP(시뮬레이션!B2672,시뮬레이션!$K:$Q,6,0)</f>
        <v>346.24215607489344</v>
      </c>
      <c r="D2672" s="46">
        <f>VLOOKUP(시뮬레이션!B2672,시뮬레이션!$K:$Q,7,0)</f>
        <v>25.902642875520556</v>
      </c>
      <c r="F2672" s="5">
        <f t="shared" si="133"/>
        <v>43944</v>
      </c>
      <c r="G2672" s="7">
        <f>C2672*시뮬레이션!D2672*시뮬레이션!F2672</f>
        <v>96245518.658350512</v>
      </c>
      <c r="H2672" s="2">
        <f>D2672*시뮬레이션!E2672*시뮬레이션!D2672</f>
        <v>3138708.9362826701</v>
      </c>
      <c r="J2672" s="5">
        <f t="shared" si="134"/>
        <v>43944</v>
      </c>
      <c r="K2672" s="2">
        <f t="shared" si="135"/>
        <v>99384227.594633177</v>
      </c>
      <c r="L2672" s="2">
        <f>$C$2*시뮬레이션!F2672*시뮬레이션!D2672</f>
        <v>99789839.864435703</v>
      </c>
    </row>
    <row r="2673" spans="2:12" x14ac:dyDescent="0.3">
      <c r="B2673" s="1">
        <v>43945</v>
      </c>
      <c r="C2673" s="46">
        <f>VLOOKUP(시뮬레이션!B2673,시뮬레이션!$K:$Q,6,0)</f>
        <v>346.24215607489344</v>
      </c>
      <c r="D2673" s="46">
        <f>VLOOKUP(시뮬레이션!B2673,시뮬레이션!$K:$Q,7,0)</f>
        <v>25.902642875520556</v>
      </c>
      <c r="F2673" s="5">
        <f t="shared" si="133"/>
        <v>43945</v>
      </c>
      <c r="G2673" s="7">
        <f>C2673*시뮬레이션!D2673*시뮬레이션!F2673</f>
        <v>98714166.543119058</v>
      </c>
      <c r="H2673" s="2">
        <f>D2673*시뮬레이션!E2673*시뮬레이션!D2673</f>
        <v>3210637.1244660299</v>
      </c>
      <c r="J2673" s="5">
        <f t="shared" si="134"/>
        <v>43945</v>
      </c>
      <c r="K2673" s="2">
        <f t="shared" si="135"/>
        <v>101924803.66758509</v>
      </c>
      <c r="L2673" s="2">
        <f>$C$2*시뮬레이션!F2673*시뮬레이션!D2673</f>
        <v>102349397.75904484</v>
      </c>
    </row>
    <row r="2674" spans="2:12" x14ac:dyDescent="0.3">
      <c r="B2674" s="1">
        <v>43946</v>
      </c>
      <c r="C2674" s="46">
        <f>VLOOKUP(시뮬레이션!B2674,시뮬레이션!$K:$Q,6,0)</f>
        <v>346.24215607489344</v>
      </c>
      <c r="D2674" s="46">
        <f>VLOOKUP(시뮬레이션!B2674,시뮬레이션!$K:$Q,7,0)</f>
        <v>25.902642875520556</v>
      </c>
      <c r="F2674" s="5">
        <f t="shared" si="133"/>
        <v>43946</v>
      </c>
      <c r="G2674" s="7">
        <f>C2674*시뮬레이션!D2674*시뮬레이션!F2674</f>
        <v>98714166.543119058</v>
      </c>
      <c r="H2674" s="2">
        <f>D2674*시뮬레이션!E2674*시뮬레이션!D2674</f>
        <v>3210637.1244660299</v>
      </c>
      <c r="J2674" s="5">
        <f t="shared" si="134"/>
        <v>43946</v>
      </c>
      <c r="K2674" s="2">
        <f t="shared" si="135"/>
        <v>101924803.66758509</v>
      </c>
      <c r="L2674" s="2">
        <f>$C$2*시뮬레이션!F2674*시뮬레이션!D2674</f>
        <v>102349397.75904484</v>
      </c>
    </row>
    <row r="2675" spans="2:12" x14ac:dyDescent="0.3">
      <c r="B2675" s="1">
        <v>43947</v>
      </c>
      <c r="C2675" s="46">
        <f>VLOOKUP(시뮬레이션!B2675,시뮬레이션!$K:$Q,6,0)</f>
        <v>346.24215607489344</v>
      </c>
      <c r="D2675" s="46">
        <f>VLOOKUP(시뮬레이션!B2675,시뮬레이션!$K:$Q,7,0)</f>
        <v>25.902642875520556</v>
      </c>
      <c r="F2675" s="5">
        <f t="shared" si="133"/>
        <v>43947</v>
      </c>
      <c r="G2675" s="7">
        <f>C2675*시뮬레이션!D2675*시뮬레이션!F2675</f>
        <v>98714166.543119058</v>
      </c>
      <c r="H2675" s="2">
        <f>D2675*시뮬레이션!E2675*시뮬레이션!D2675</f>
        <v>3210637.1244660299</v>
      </c>
      <c r="J2675" s="5">
        <f t="shared" si="134"/>
        <v>43947</v>
      </c>
      <c r="K2675" s="2">
        <f t="shared" si="135"/>
        <v>101924803.66758509</v>
      </c>
      <c r="L2675" s="2">
        <f>$C$2*시뮬레이션!F2675*시뮬레이션!D2675</f>
        <v>102349397.75904484</v>
      </c>
    </row>
    <row r="2676" spans="2:12" x14ac:dyDescent="0.3">
      <c r="B2676" s="1">
        <v>43948</v>
      </c>
      <c r="C2676" s="46">
        <f>VLOOKUP(시뮬레이션!B2676,시뮬레이션!$K:$Q,6,0)</f>
        <v>346.24215607489344</v>
      </c>
      <c r="D2676" s="46">
        <f>VLOOKUP(시뮬레이션!B2676,시뮬레이션!$K:$Q,7,0)</f>
        <v>25.902642875520556</v>
      </c>
      <c r="F2676" s="5">
        <f t="shared" si="133"/>
        <v>43948</v>
      </c>
      <c r="G2676" s="7">
        <f>C2676*시뮬레이션!D2676*시뮬레이션!F2676</f>
        <v>99258776.543404818</v>
      </c>
      <c r="H2676" s="2">
        <f>D2676*시뮬레이션!E2676*시뮬레이션!D2676</f>
        <v>3214982.9264922729</v>
      </c>
      <c r="J2676" s="5">
        <f t="shared" si="134"/>
        <v>43948</v>
      </c>
      <c r="K2676" s="2">
        <f t="shared" si="135"/>
        <v>102473759.46989709</v>
      </c>
      <c r="L2676" s="2">
        <f>$C$2*시뮬레이션!F2676*시뮬레이션!D2676</f>
        <v>102914063.47517031</v>
      </c>
    </row>
    <row r="2677" spans="2:12" x14ac:dyDescent="0.3">
      <c r="B2677" s="1">
        <v>43949</v>
      </c>
      <c r="C2677" s="46">
        <f>VLOOKUP(시뮬레이션!B2677,시뮬레이션!$K:$Q,6,0)</f>
        <v>346.24215607489344</v>
      </c>
      <c r="D2677" s="46">
        <f>VLOOKUP(시뮬레이션!B2677,시뮬레이션!$K:$Q,7,0)</f>
        <v>25.902642875520556</v>
      </c>
      <c r="F2677" s="5">
        <f t="shared" si="133"/>
        <v>43949</v>
      </c>
      <c r="G2677" s="7">
        <f>C2677*시뮬레이션!D2677*시뮬레이션!F2677</f>
        <v>98664562.333750054</v>
      </c>
      <c r="H2677" s="2">
        <f>D2677*시뮬레이션!E2677*시뮬레이션!D2677</f>
        <v>3177509.6779499613</v>
      </c>
      <c r="J2677" s="5">
        <f t="shared" si="134"/>
        <v>43949</v>
      </c>
      <c r="K2677" s="2">
        <f t="shared" si="135"/>
        <v>101842072.01170002</v>
      </c>
      <c r="L2677" s="2">
        <f>$C$2*시뮬레이션!F2677*시뮬레이션!D2677</f>
        <v>102297966.83344395</v>
      </c>
    </row>
    <row r="2678" spans="2:12" x14ac:dyDescent="0.3">
      <c r="B2678" s="1">
        <v>43950</v>
      </c>
      <c r="C2678" s="46">
        <f>VLOOKUP(시뮬레이션!B2678,시뮬레이션!$K:$Q,6,0)</f>
        <v>346.24215607489344</v>
      </c>
      <c r="D2678" s="46">
        <f>VLOOKUP(시뮬레이션!B2678,시뮬레이션!$K:$Q,7,0)</f>
        <v>25.902642875520556</v>
      </c>
      <c r="F2678" s="5">
        <f t="shared" si="133"/>
        <v>43950</v>
      </c>
      <c r="G2678" s="7">
        <f>C2678*시뮬레이션!D2678*시뮬레이션!F2678</f>
        <v>102790757.80706705</v>
      </c>
      <c r="H2678" s="2">
        <f>D2678*시뮬레이션!E2678*시뮬레이션!D2678</f>
        <v>3294509.8062103167</v>
      </c>
      <c r="J2678" s="5">
        <f t="shared" si="134"/>
        <v>43950</v>
      </c>
      <c r="K2678" s="2">
        <f t="shared" si="135"/>
        <v>106085267.61327738</v>
      </c>
      <c r="L2678" s="2">
        <f>$C$2*시뮬레이션!F2678*시뮬레이션!D2678</f>
        <v>106576112.88399711</v>
      </c>
    </row>
    <row r="2679" spans="2:12" x14ac:dyDescent="0.3">
      <c r="B2679" s="1">
        <v>43951</v>
      </c>
      <c r="C2679" s="46">
        <f>VLOOKUP(시뮬레이션!B2679,시뮬레이션!$K:$Q,6,0)</f>
        <v>346.24215607489344</v>
      </c>
      <c r="D2679" s="46">
        <f>VLOOKUP(시뮬레이션!B2679,시뮬레이션!$K:$Q,7,0)</f>
        <v>25.902642875520556</v>
      </c>
      <c r="F2679" s="5">
        <f t="shared" si="133"/>
        <v>43951</v>
      </c>
      <c r="G2679" s="7">
        <f>C2679*시뮬레이션!D2679*시뮬레이션!F2679</f>
        <v>99162451.629342645</v>
      </c>
      <c r="H2679" s="2">
        <f>D2679*시뮬레이션!E2679*시뮬레이션!D2679</f>
        <v>3199860.1754936343</v>
      </c>
      <c r="J2679" s="5">
        <f t="shared" si="134"/>
        <v>43951</v>
      </c>
      <c r="K2679" s="2">
        <f t="shared" si="135"/>
        <v>102362311.80483627</v>
      </c>
      <c r="L2679" s="2">
        <f>$C$2*시뮬레이션!F2679*시뮬레이션!D2679</f>
        <v>102814191.31610031</v>
      </c>
    </row>
    <row r="2680" spans="2:12" x14ac:dyDescent="0.3">
      <c r="B2680" s="1">
        <v>43952</v>
      </c>
      <c r="C2680" s="46">
        <f>VLOOKUP(시뮬레이션!B2680,시뮬레이션!$K:$Q,6,0)</f>
        <v>346.24215607489344</v>
      </c>
      <c r="D2680" s="46">
        <f>VLOOKUP(시뮬레이션!B2680,시뮬레이션!$K:$Q,7,0)</f>
        <v>25.902642875520556</v>
      </c>
      <c r="F2680" s="5">
        <f t="shared" si="133"/>
        <v>43952</v>
      </c>
      <c r="G2680" s="7">
        <f>C2680*시뮬레이션!D2680*시뮬레이션!F2680</f>
        <v>94327522.699491277</v>
      </c>
      <c r="H2680" s="2">
        <f>D2680*시뮬레이션!E2680*시뮬레이션!D2680</f>
        <v>3059989.5586668421</v>
      </c>
      <c r="J2680" s="5">
        <f t="shared" si="134"/>
        <v>43952</v>
      </c>
      <c r="K2680" s="2">
        <f t="shared" si="135"/>
        <v>97387512.258158118</v>
      </c>
      <c r="L2680" s="2">
        <f>$C$2*시뮬레이션!F2680*시뮬레이션!D2680</f>
        <v>97801212.110507637</v>
      </c>
    </row>
    <row r="2681" spans="2:12" x14ac:dyDescent="0.3">
      <c r="B2681" s="1">
        <v>43953</v>
      </c>
      <c r="C2681" s="46">
        <f>VLOOKUP(시뮬레이션!B2681,시뮬레이션!$K:$Q,6,0)</f>
        <v>346.24215607489344</v>
      </c>
      <c r="D2681" s="46">
        <f>VLOOKUP(시뮬레이션!B2681,시뮬레이션!$K:$Q,7,0)</f>
        <v>25.902642875520556</v>
      </c>
      <c r="F2681" s="5">
        <f t="shared" si="133"/>
        <v>43953</v>
      </c>
      <c r="G2681" s="7">
        <f>C2681*시뮬레이션!D2681*시뮬레이션!F2681</f>
        <v>94327522.699491277</v>
      </c>
      <c r="H2681" s="2">
        <f>D2681*시뮬레이션!E2681*시뮬레이션!D2681</f>
        <v>3059989.5586668421</v>
      </c>
      <c r="J2681" s="5">
        <f t="shared" si="134"/>
        <v>43953</v>
      </c>
      <c r="K2681" s="2">
        <f t="shared" si="135"/>
        <v>97387512.258158118</v>
      </c>
      <c r="L2681" s="2">
        <f>$C$2*시뮬레이션!F2681*시뮬레이션!D2681</f>
        <v>97801212.110507637</v>
      </c>
    </row>
    <row r="2682" spans="2:12" x14ac:dyDescent="0.3">
      <c r="B2682" s="1">
        <v>43954</v>
      </c>
      <c r="C2682" s="46">
        <f>VLOOKUP(시뮬레이션!B2682,시뮬레이션!$K:$Q,6,0)</f>
        <v>346.24215607489344</v>
      </c>
      <c r="D2682" s="46">
        <f>VLOOKUP(시뮬레이션!B2682,시뮬레이션!$K:$Q,7,0)</f>
        <v>25.902642875520556</v>
      </c>
      <c r="F2682" s="5">
        <f t="shared" si="133"/>
        <v>43954</v>
      </c>
      <c r="G2682" s="7">
        <f>C2682*시뮬레이션!D2682*시뮬레이션!F2682</f>
        <v>94327522.699491277</v>
      </c>
      <c r="H2682" s="2">
        <f>D2682*시뮬레이션!E2682*시뮬레이션!D2682</f>
        <v>3059989.5586668421</v>
      </c>
      <c r="J2682" s="5">
        <f t="shared" si="134"/>
        <v>43954</v>
      </c>
      <c r="K2682" s="2">
        <f t="shared" si="135"/>
        <v>97387512.258158118</v>
      </c>
      <c r="L2682" s="2">
        <f>$C$2*시뮬레이션!F2682*시뮬레이션!D2682</f>
        <v>97801212.110507637</v>
      </c>
    </row>
    <row r="2683" spans="2:12" x14ac:dyDescent="0.3">
      <c r="B2683" s="1">
        <v>43955</v>
      </c>
      <c r="C2683" s="46">
        <f>VLOOKUP(시뮬레이션!B2683,시뮬레이션!$K:$Q,6,0)</f>
        <v>346.24215607489344</v>
      </c>
      <c r="D2683" s="46">
        <f>VLOOKUP(시뮬레이션!B2683,시뮬레이션!$K:$Q,7,0)</f>
        <v>25.902642875520556</v>
      </c>
      <c r="F2683" s="5">
        <f t="shared" si="133"/>
        <v>43955</v>
      </c>
      <c r="G2683" s="7">
        <f>C2683*시뮬레이션!D2683*시뮬레이션!F2683</f>
        <v>95943554.641678795</v>
      </c>
      <c r="H2683" s="2">
        <f>D2683*시뮬레이션!E2683*시뮬레이션!D2683</f>
        <v>3126507.2457658956</v>
      </c>
      <c r="J2683" s="5">
        <f t="shared" si="134"/>
        <v>43955</v>
      </c>
      <c r="K2683" s="2">
        <f t="shared" si="135"/>
        <v>99070061.88744469</v>
      </c>
      <c r="L2683" s="2">
        <f>$C$2*시뮬레이션!F2683*시뮬레이션!D2683</f>
        <v>99476755.77191335</v>
      </c>
    </row>
    <row r="2684" spans="2:12" x14ac:dyDescent="0.3">
      <c r="B2684" s="1">
        <v>43956</v>
      </c>
      <c r="C2684" s="46">
        <f>VLOOKUP(시뮬레이션!B2684,시뮬레이션!$K:$Q,6,0)</f>
        <v>346.24215607489344</v>
      </c>
      <c r="D2684" s="46">
        <f>VLOOKUP(시뮬레이션!B2684,시뮬레이션!$K:$Q,7,0)</f>
        <v>25.902642875520556</v>
      </c>
      <c r="F2684" s="5">
        <f t="shared" si="133"/>
        <v>43956</v>
      </c>
      <c r="G2684" s="7">
        <f>C2684*시뮬레이션!D2684*시뮬레이션!F2684</f>
        <v>97556516.281547338</v>
      </c>
      <c r="H2684" s="2">
        <f>D2684*시뮬레이션!E2684*시뮬레이션!D2684</f>
        <v>3165641.7278319718</v>
      </c>
      <c r="J2684" s="5">
        <f t="shared" si="134"/>
        <v>43956</v>
      </c>
      <c r="K2684" s="2">
        <f t="shared" si="135"/>
        <v>100722158.00937931</v>
      </c>
      <c r="L2684" s="2">
        <f>$C$2*시뮬레이션!F2684*시뮬레이션!D2684</f>
        <v>101149116.06456573</v>
      </c>
    </row>
    <row r="2685" spans="2:12" x14ac:dyDescent="0.3">
      <c r="B2685" s="1">
        <v>43957</v>
      </c>
      <c r="C2685" s="46">
        <f>VLOOKUP(시뮬레이션!B2685,시뮬레이션!$K:$Q,6,0)</f>
        <v>346.24215607489344</v>
      </c>
      <c r="D2685" s="46">
        <f>VLOOKUP(시뮬레이션!B2685,시뮬레이션!$K:$Q,7,0)</f>
        <v>25.902642875520556</v>
      </c>
      <c r="F2685" s="5">
        <f t="shared" si="133"/>
        <v>43957</v>
      </c>
      <c r="G2685" s="7">
        <f>C2685*시뮬레이션!D2685*시뮬레이션!F2685</f>
        <v>98181977.633940309</v>
      </c>
      <c r="H2685" s="2">
        <f>D2685*시뮬레이션!E2685*시뮬레이션!D2685</f>
        <v>3172023.4965295377</v>
      </c>
      <c r="J2685" s="5">
        <f t="shared" si="134"/>
        <v>43957</v>
      </c>
      <c r="K2685" s="2">
        <f t="shared" si="135"/>
        <v>101354001.13046984</v>
      </c>
      <c r="L2685" s="2">
        <f>$C$2*시뮬레이션!F2685*시뮬레이션!D2685</f>
        <v>101797610.55102849</v>
      </c>
    </row>
    <row r="2686" spans="2:12" x14ac:dyDescent="0.3">
      <c r="B2686" s="1">
        <v>43958</v>
      </c>
      <c r="C2686" s="46">
        <f>VLOOKUP(시뮬레이션!B2686,시뮬레이션!$K:$Q,6,0)</f>
        <v>346.24215607489344</v>
      </c>
      <c r="D2686" s="46">
        <f>VLOOKUP(시뮬레이션!B2686,시뮬레이션!$K:$Q,7,0)</f>
        <v>25.902642875520556</v>
      </c>
      <c r="F2686" s="5">
        <f t="shared" si="133"/>
        <v>43958</v>
      </c>
      <c r="G2686" s="7">
        <f>C2686*시뮬레이션!D2686*시뮬레이션!F2686</f>
        <v>99301399.818423033</v>
      </c>
      <c r="H2686" s="2">
        <f>D2686*시뮬레이션!E2686*시뮬레이션!D2686</f>
        <v>3219089.7552683093</v>
      </c>
      <c r="J2686" s="5">
        <f t="shared" si="134"/>
        <v>43958</v>
      </c>
      <c r="K2686" s="2">
        <f t="shared" si="135"/>
        <v>102520489.57369134</v>
      </c>
      <c r="L2686" s="2">
        <f>$C$2*시뮬레이션!F2686*시뮬레이션!D2686</f>
        <v>102958256.38771167</v>
      </c>
    </row>
    <row r="2687" spans="2:12" x14ac:dyDescent="0.3">
      <c r="B2687" s="1">
        <v>43959</v>
      </c>
      <c r="C2687" s="46">
        <f>VLOOKUP(시뮬레이션!B2687,시뮬레이션!$K:$Q,6,0)</f>
        <v>346.24215607489344</v>
      </c>
      <c r="D2687" s="46">
        <f>VLOOKUP(시뮬레이션!B2687,시뮬레이션!$K:$Q,7,0)</f>
        <v>25.902642875520556</v>
      </c>
      <c r="F2687" s="5">
        <f t="shared" si="133"/>
        <v>43959</v>
      </c>
      <c r="G2687" s="7">
        <f>C2687*시뮬레이션!D2687*시뮬레이션!F2687</f>
        <v>101810669.5254266</v>
      </c>
      <c r="H2687" s="2">
        <f>D2687*시뮬레이션!E2687*시뮬레이션!D2687</f>
        <v>3279130.473668627</v>
      </c>
      <c r="J2687" s="5">
        <f t="shared" si="134"/>
        <v>43959</v>
      </c>
      <c r="K2687" s="2">
        <f t="shared" si="135"/>
        <v>105089799.99909522</v>
      </c>
      <c r="L2687" s="2">
        <f>$C$2*시뮬레이션!F2687*시뮬레이션!D2687</f>
        <v>105559932.03691697</v>
      </c>
    </row>
    <row r="2688" spans="2:12" x14ac:dyDescent="0.3">
      <c r="B2688" s="1">
        <v>43960</v>
      </c>
      <c r="C2688" s="46">
        <f>VLOOKUP(시뮬레이션!B2688,시뮬레이션!$K:$Q,6,0)</f>
        <v>346.24215607489344</v>
      </c>
      <c r="D2688" s="46">
        <f>VLOOKUP(시뮬레이션!B2688,시뮬레이션!$K:$Q,7,0)</f>
        <v>25.902642875520556</v>
      </c>
      <c r="F2688" s="5">
        <f t="shared" si="133"/>
        <v>43960</v>
      </c>
      <c r="G2688" s="7">
        <f>C2688*시뮬레이션!D2688*시뮬레이션!F2688</f>
        <v>101810669.5254266</v>
      </c>
      <c r="H2688" s="2">
        <f>D2688*시뮬레이션!E2688*시뮬레이션!D2688</f>
        <v>3279130.473668627</v>
      </c>
      <c r="J2688" s="5">
        <f t="shared" si="134"/>
        <v>43960</v>
      </c>
      <c r="K2688" s="2">
        <f t="shared" si="135"/>
        <v>105089799.99909522</v>
      </c>
      <c r="L2688" s="2">
        <f>$C$2*시뮬레이션!F2688*시뮬레이션!D2688</f>
        <v>105559932.03691697</v>
      </c>
    </row>
    <row r="2689" spans="2:12" x14ac:dyDescent="0.3">
      <c r="B2689" s="1">
        <v>43961</v>
      </c>
      <c r="C2689" s="46">
        <f>VLOOKUP(시뮬레이션!B2689,시뮬레이션!$K:$Q,6,0)</f>
        <v>346.24215607489344</v>
      </c>
      <c r="D2689" s="46">
        <f>VLOOKUP(시뮬레이션!B2689,시뮬레이션!$K:$Q,7,0)</f>
        <v>25.902642875520556</v>
      </c>
      <c r="F2689" s="5">
        <f t="shared" si="133"/>
        <v>43961</v>
      </c>
      <c r="G2689" s="7">
        <f>C2689*시뮬레이션!D2689*시뮬레이션!F2689</f>
        <v>101810669.5254266</v>
      </c>
      <c r="H2689" s="2">
        <f>D2689*시뮬레이션!E2689*시뮬레이션!D2689</f>
        <v>3279130.473668627</v>
      </c>
      <c r="J2689" s="5">
        <f t="shared" si="134"/>
        <v>43961</v>
      </c>
      <c r="K2689" s="2">
        <f t="shared" si="135"/>
        <v>105089799.99909522</v>
      </c>
      <c r="L2689" s="2">
        <f>$C$2*시뮬레이션!F2689*시뮬레이션!D2689</f>
        <v>105559932.03691697</v>
      </c>
    </row>
    <row r="2690" spans="2:12" x14ac:dyDescent="0.3">
      <c r="B2690" s="1">
        <v>43962</v>
      </c>
      <c r="C2690" s="46">
        <f>VLOOKUP(시뮬레이션!B2690,시뮬레이션!$K:$Q,6,0)</f>
        <v>346.24215607489344</v>
      </c>
      <c r="D2690" s="46">
        <f>VLOOKUP(시뮬레이션!B2690,시뮬레이션!$K:$Q,7,0)</f>
        <v>25.902642875520556</v>
      </c>
      <c r="F2690" s="5">
        <f t="shared" si="133"/>
        <v>43962</v>
      </c>
      <c r="G2690" s="7">
        <f>C2690*시뮬레이션!D2690*시뮬레이션!F2690</f>
        <v>101763549.0841642</v>
      </c>
      <c r="H2690" s="2">
        <f>D2690*시뮬레이션!E2690*시뮬레이션!D2690</f>
        <v>3300762.9697025567</v>
      </c>
      <c r="J2690" s="5">
        <f t="shared" si="134"/>
        <v>43962</v>
      </c>
      <c r="K2690" s="2">
        <f t="shared" si="135"/>
        <v>105064312.05386676</v>
      </c>
      <c r="L2690" s="2">
        <f>$C$2*시뮬레이션!F2690*시뮬레이션!D2690</f>
        <v>105511076.34624729</v>
      </c>
    </row>
    <row r="2691" spans="2:12" x14ac:dyDescent="0.3">
      <c r="B2691" s="1">
        <v>43963</v>
      </c>
      <c r="C2691" s="46">
        <f>VLOOKUP(시뮬레이션!B2691,시뮬레이션!$K:$Q,6,0)</f>
        <v>346.24215607489344</v>
      </c>
      <c r="D2691" s="46">
        <f>VLOOKUP(시뮬레이션!B2691,시뮬레이션!$K:$Q,7,0)</f>
        <v>25.902642875520556</v>
      </c>
      <c r="F2691" s="5">
        <f t="shared" si="133"/>
        <v>43963</v>
      </c>
      <c r="G2691" s="7">
        <f>C2691*시뮬레이션!D2691*시뮬레이션!F2691</f>
        <v>99416280.715234652</v>
      </c>
      <c r="H2691" s="2">
        <f>D2691*시뮬레이션!E2691*시뮬레이션!D2691</f>
        <v>3216989.7786739497</v>
      </c>
      <c r="J2691" s="5">
        <f t="shared" si="134"/>
        <v>43963</v>
      </c>
      <c r="K2691" s="2">
        <f t="shared" si="135"/>
        <v>102633270.4939086</v>
      </c>
      <c r="L2691" s="2">
        <f>$C$2*시뮬레이션!F2691*시뮬레이션!D2691</f>
        <v>103077367.86901617</v>
      </c>
    </row>
    <row r="2692" spans="2:12" x14ac:dyDescent="0.3">
      <c r="B2692" s="1">
        <v>43964</v>
      </c>
      <c r="C2692" s="46">
        <f>VLOOKUP(시뮬레이션!B2692,시뮬레이션!$K:$Q,6,0)</f>
        <v>346.24215607489344</v>
      </c>
      <c r="D2692" s="46">
        <f>VLOOKUP(시뮬레이션!B2692,시뮬레이션!$K:$Q,7,0)</f>
        <v>25.902642875520556</v>
      </c>
      <c r="F2692" s="5">
        <f t="shared" si="133"/>
        <v>43964</v>
      </c>
      <c r="G2692" s="7">
        <f>C2692*시뮬레이션!D2692*시뮬레이션!F2692</f>
        <v>97407831.416795954</v>
      </c>
      <c r="H2692" s="2">
        <f>D2692*시뮬레이션!E2692*시뮬레이션!D2692</f>
        <v>3160688.5939447633</v>
      </c>
      <c r="J2692" s="5">
        <f t="shared" si="134"/>
        <v>43964</v>
      </c>
      <c r="K2692" s="2">
        <f t="shared" si="135"/>
        <v>100568520.01074071</v>
      </c>
      <c r="L2692" s="2">
        <f>$C$2*시뮬레이션!F2692*시뮬레이션!D2692</f>
        <v>100994955.7561105</v>
      </c>
    </row>
    <row r="2693" spans="2:12" x14ac:dyDescent="0.3">
      <c r="B2693" s="1">
        <v>43965</v>
      </c>
      <c r="C2693" s="46">
        <f>VLOOKUP(시뮬레이션!B2693,시뮬레이션!$K:$Q,6,0)</f>
        <v>346.24215607489344</v>
      </c>
      <c r="D2693" s="46">
        <f>VLOOKUP(시뮬레이션!B2693,시뮬레이션!$K:$Q,7,0)</f>
        <v>25.902642875520556</v>
      </c>
      <c r="F2693" s="5">
        <f t="shared" si="133"/>
        <v>43965</v>
      </c>
      <c r="G2693" s="7">
        <f>C2693*시뮬레이션!D2693*시뮬레이션!F2693</f>
        <v>100360919.51308866</v>
      </c>
      <c r="H2693" s="2">
        <f>D2693*시뮬레이션!E2693*시뮬레이션!D2693</f>
        <v>3250879.6175563559</v>
      </c>
      <c r="J2693" s="5">
        <f t="shared" si="134"/>
        <v>43965</v>
      </c>
      <c r="K2693" s="2">
        <f t="shared" si="135"/>
        <v>103611799.13064501</v>
      </c>
      <c r="L2693" s="2">
        <f>$C$2*시뮬레이션!F2693*시뮬레이션!D2693</f>
        <v>104056793.77561034</v>
      </c>
    </row>
    <row r="2694" spans="2:12" x14ac:dyDescent="0.3">
      <c r="B2694" s="1">
        <v>43966</v>
      </c>
      <c r="C2694" s="46">
        <f>VLOOKUP(시뮬레이션!B2694,시뮬레이션!$K:$Q,6,0)</f>
        <v>346.24215607489344</v>
      </c>
      <c r="D2694" s="46">
        <f>VLOOKUP(시뮬레이션!B2694,시뮬레이션!$K:$Q,7,0)</f>
        <v>25.902642875520556</v>
      </c>
      <c r="F2694" s="5">
        <f t="shared" si="133"/>
        <v>43966</v>
      </c>
      <c r="G2694" s="7">
        <f>C2694*시뮬레이션!D2694*시뮬레이션!F2694</f>
        <v>98546231.999458522</v>
      </c>
      <c r="H2694" s="2">
        <f>D2694*시뮬레이션!E2694*시뮬레이션!D2694</f>
        <v>3194585.8123282334</v>
      </c>
      <c r="J2694" s="5">
        <f t="shared" si="134"/>
        <v>43966</v>
      </c>
      <c r="K2694" s="2">
        <f t="shared" si="135"/>
        <v>101740817.81178676</v>
      </c>
      <c r="L2694" s="2">
        <f>$C$2*시뮬레이션!F2694*시뮬레이션!D2694</f>
        <v>102175278.88625784</v>
      </c>
    </row>
    <row r="2695" spans="2:12" x14ac:dyDescent="0.3">
      <c r="B2695" s="1">
        <v>43967</v>
      </c>
      <c r="C2695" s="46">
        <f>VLOOKUP(시뮬레이션!B2695,시뮬레이션!$K:$Q,6,0)</f>
        <v>346.24215607489344</v>
      </c>
      <c r="D2695" s="46">
        <f>VLOOKUP(시뮬레이션!B2695,시뮬레이션!$K:$Q,7,0)</f>
        <v>25.902642875520556</v>
      </c>
      <c r="F2695" s="5">
        <f t="shared" si="133"/>
        <v>43967</v>
      </c>
      <c r="G2695" s="7">
        <f>C2695*시뮬레이션!D2695*시뮬레이션!F2695</f>
        <v>98546231.999458522</v>
      </c>
      <c r="H2695" s="2">
        <f>D2695*시뮬레이션!E2695*시뮬레이션!D2695</f>
        <v>3194585.8123282334</v>
      </c>
      <c r="J2695" s="5">
        <f t="shared" si="134"/>
        <v>43967</v>
      </c>
      <c r="K2695" s="2">
        <f t="shared" si="135"/>
        <v>101740817.81178676</v>
      </c>
      <c r="L2695" s="2">
        <f>$C$2*시뮬레이션!F2695*시뮬레이션!D2695</f>
        <v>102175278.88625784</v>
      </c>
    </row>
    <row r="2696" spans="2:12" x14ac:dyDescent="0.3">
      <c r="B2696" s="1">
        <v>43968</v>
      </c>
      <c r="C2696" s="46">
        <f>VLOOKUP(시뮬레이션!B2696,시뮬레이션!$K:$Q,6,0)</f>
        <v>346.24215607489344</v>
      </c>
      <c r="D2696" s="46">
        <f>VLOOKUP(시뮬레이션!B2696,시뮬레이션!$K:$Q,7,0)</f>
        <v>25.902642875520556</v>
      </c>
      <c r="F2696" s="5">
        <f t="shared" si="133"/>
        <v>43968</v>
      </c>
      <c r="G2696" s="7">
        <f>C2696*시뮬레이션!D2696*시뮬레이션!F2696</f>
        <v>98546231.999458522</v>
      </c>
      <c r="H2696" s="2">
        <f>D2696*시뮬레이션!E2696*시뮬레이션!D2696</f>
        <v>3194585.8123282334</v>
      </c>
      <c r="J2696" s="5">
        <f t="shared" si="134"/>
        <v>43968</v>
      </c>
      <c r="K2696" s="2">
        <f t="shared" si="135"/>
        <v>101740817.81178676</v>
      </c>
      <c r="L2696" s="2">
        <f>$C$2*시뮬레이션!F2696*시뮬레이션!D2696</f>
        <v>102175278.88625784</v>
      </c>
    </row>
    <row r="2697" spans="2:12" x14ac:dyDescent="0.3">
      <c r="B2697" s="1">
        <v>43969</v>
      </c>
      <c r="C2697" s="46">
        <f>VLOOKUP(시뮬레이션!B2697,시뮬레이션!$K:$Q,6,0)</f>
        <v>346.24215607489344</v>
      </c>
      <c r="D2697" s="46">
        <f>VLOOKUP(시뮬레이션!B2697,시뮬레이션!$K:$Q,7,0)</f>
        <v>25.902642875520556</v>
      </c>
      <c r="F2697" s="5">
        <f t="shared" si="133"/>
        <v>43969</v>
      </c>
      <c r="G2697" s="7">
        <f>C2697*시뮬레이션!D2697*시뮬레이션!F2697</f>
        <v>103173928.76654027</v>
      </c>
      <c r="H2697" s="2">
        <f>D2697*시뮬레이션!E2697*시뮬레이션!D2697</f>
        <v>3335366.862531933</v>
      </c>
      <c r="J2697" s="5">
        <f t="shared" si="134"/>
        <v>43969</v>
      </c>
      <c r="K2697" s="2">
        <f t="shared" si="135"/>
        <v>106509295.6290722</v>
      </c>
      <c r="L2697" s="2">
        <f>$C$2*시뮬레이션!F2697*시뮬레이션!D2697</f>
        <v>106973394.43247385</v>
      </c>
    </row>
    <row r="2698" spans="2:12" x14ac:dyDescent="0.3">
      <c r="B2698" s="1">
        <v>43970</v>
      </c>
      <c r="C2698" s="46">
        <f>VLOOKUP(시뮬레이션!B2698,시뮬레이션!$K:$Q,6,0)</f>
        <v>346.24215607489344</v>
      </c>
      <c r="D2698" s="46">
        <f>VLOOKUP(시뮬레이션!B2698,시뮬레이션!$K:$Q,7,0)</f>
        <v>25.902642875520556</v>
      </c>
      <c r="F2698" s="5">
        <f t="shared" si="133"/>
        <v>43970</v>
      </c>
      <c r="G2698" s="7">
        <f>C2698*시뮬레이션!D2698*시뮬레이션!F2698</f>
        <v>102240201.61711393</v>
      </c>
      <c r="H2698" s="2">
        <f>D2698*시뮬레이션!E2698*시뮬레이션!D2698</f>
        <v>3305575.5540687153</v>
      </c>
      <c r="J2698" s="5">
        <f t="shared" si="134"/>
        <v>43970</v>
      </c>
      <c r="K2698" s="2">
        <f t="shared" si="135"/>
        <v>105545777.17118265</v>
      </c>
      <c r="L2698" s="2">
        <f>$C$2*시뮬레이션!F2698*시뮬레이션!D2698</f>
        <v>106005282.00482839</v>
      </c>
    </row>
    <row r="2699" spans="2:12" x14ac:dyDescent="0.3">
      <c r="B2699" s="1">
        <v>43971</v>
      </c>
      <c r="C2699" s="46">
        <f>VLOOKUP(시뮬레이션!B2699,시뮬레이션!$K:$Q,6,0)</f>
        <v>346.24215607489344</v>
      </c>
      <c r="D2699" s="46">
        <f>VLOOKUP(시뮬레이션!B2699,시뮬레이션!$K:$Q,7,0)</f>
        <v>25.902642875520556</v>
      </c>
      <c r="F2699" s="5">
        <f t="shared" si="133"/>
        <v>43971</v>
      </c>
      <c r="G2699" s="7">
        <f>C2699*시뮬레이션!D2699*시뮬레이션!F2699</f>
        <v>106448639.29727907</v>
      </c>
      <c r="H2699" s="2">
        <f>D2699*시뮬레이션!E2699*시뮬레이션!D2699</f>
        <v>3432094.3519404773</v>
      </c>
      <c r="J2699" s="5">
        <f t="shared" si="134"/>
        <v>43971</v>
      </c>
      <c r="K2699" s="2">
        <f t="shared" si="135"/>
        <v>109880733.64921956</v>
      </c>
      <c r="L2699" s="2">
        <f>$C$2*시뮬레이션!F2699*시뮬레이션!D2699</f>
        <v>110368698.8998414</v>
      </c>
    </row>
    <row r="2700" spans="2:12" x14ac:dyDescent="0.3">
      <c r="B2700" s="1">
        <v>43972</v>
      </c>
      <c r="C2700" s="46">
        <f>VLOOKUP(시뮬레이션!B2700,시뮬레이션!$K:$Q,6,0)</f>
        <v>346.24215607489344</v>
      </c>
      <c r="D2700" s="46">
        <f>VLOOKUP(시뮬레이션!B2700,시뮬레이션!$K:$Q,7,0)</f>
        <v>25.902642875520556</v>
      </c>
      <c r="F2700" s="5">
        <f t="shared" si="133"/>
        <v>43972</v>
      </c>
      <c r="G2700" s="7">
        <f>C2700*시뮬레이션!D2700*시뮬레이션!F2700</f>
        <v>103815492.97600693</v>
      </c>
      <c r="H2700" s="2">
        <f>D2700*시뮬레이션!E2700*시뮬레이션!D2700</f>
        <v>3354510.5261947089</v>
      </c>
      <c r="J2700" s="5">
        <f t="shared" si="134"/>
        <v>43972</v>
      </c>
      <c r="K2700" s="2">
        <f t="shared" si="135"/>
        <v>107170003.50220163</v>
      </c>
      <c r="L2700" s="2">
        <f>$C$2*시뮬레이션!F2700*시뮬레이션!D2700</f>
        <v>107638584.77710372</v>
      </c>
    </row>
    <row r="2701" spans="2:12" x14ac:dyDescent="0.3">
      <c r="B2701" s="1">
        <v>43973</v>
      </c>
      <c r="C2701" s="46">
        <f>VLOOKUP(시뮬레이션!B2701,시뮬레이션!$K:$Q,6,0)</f>
        <v>346.24215607489344</v>
      </c>
      <c r="D2701" s="46">
        <f>VLOOKUP(시뮬레이션!B2701,시뮬레이션!$K:$Q,7,0)</f>
        <v>25.902642875520556</v>
      </c>
      <c r="F2701" s="5">
        <f t="shared" si="133"/>
        <v>43973</v>
      </c>
      <c r="G2701" s="7">
        <f>C2701*시뮬레이션!D2701*시뮬레이션!F2701</f>
        <v>104792539.52030624</v>
      </c>
      <c r="H2701" s="2">
        <f>D2701*시뮬레이션!E2701*시뮬레이션!D2701</f>
        <v>3387922.3323694672</v>
      </c>
      <c r="J2701" s="5">
        <f t="shared" si="134"/>
        <v>43973</v>
      </c>
      <c r="K2701" s="2">
        <f t="shared" si="135"/>
        <v>108180461.85267571</v>
      </c>
      <c r="L2701" s="2">
        <f>$C$2*시뮬레이션!F2701*시뮬레이션!D2701</f>
        <v>108651611.87233742</v>
      </c>
    </row>
    <row r="2702" spans="2:12" x14ac:dyDescent="0.3">
      <c r="B2702" s="1">
        <v>43974</v>
      </c>
      <c r="C2702" s="46">
        <f>VLOOKUP(시뮬레이션!B2702,시뮬레이션!$K:$Q,6,0)</f>
        <v>346.24215607489344</v>
      </c>
      <c r="D2702" s="46">
        <f>VLOOKUP(시뮬레이션!B2702,시뮬레이션!$K:$Q,7,0)</f>
        <v>25.902642875520556</v>
      </c>
      <c r="F2702" s="5">
        <f t="shared" si="133"/>
        <v>43974</v>
      </c>
      <c r="G2702" s="7">
        <f>C2702*시뮬레이션!D2702*시뮬레이션!F2702</f>
        <v>104792539.52030624</v>
      </c>
      <c r="H2702" s="2">
        <f>D2702*시뮬레이션!E2702*시뮬레이션!D2702</f>
        <v>3387922.3323694672</v>
      </c>
      <c r="J2702" s="5">
        <f t="shared" si="134"/>
        <v>43974</v>
      </c>
      <c r="K2702" s="2">
        <f t="shared" si="135"/>
        <v>108180461.85267571</v>
      </c>
      <c r="L2702" s="2">
        <f>$C$2*시뮬레이션!F2702*시뮬레이션!D2702</f>
        <v>108651611.87233742</v>
      </c>
    </row>
    <row r="2703" spans="2:12" x14ac:dyDescent="0.3">
      <c r="B2703" s="1">
        <v>43975</v>
      </c>
      <c r="C2703" s="46">
        <f>VLOOKUP(시뮬레이션!B2703,시뮬레이션!$K:$Q,6,0)</f>
        <v>346.24215607489344</v>
      </c>
      <c r="D2703" s="46">
        <f>VLOOKUP(시뮬레이션!B2703,시뮬레이션!$K:$Q,7,0)</f>
        <v>25.902642875520556</v>
      </c>
      <c r="F2703" s="5">
        <f t="shared" si="133"/>
        <v>43975</v>
      </c>
      <c r="G2703" s="7">
        <f>C2703*시뮬레이션!D2703*시뮬레이션!F2703</f>
        <v>104792539.52030624</v>
      </c>
      <c r="H2703" s="2">
        <f>D2703*시뮬레이션!E2703*시뮬레이션!D2703</f>
        <v>3387922.3323694672</v>
      </c>
      <c r="J2703" s="5">
        <f t="shared" si="134"/>
        <v>43975</v>
      </c>
      <c r="K2703" s="2">
        <f t="shared" si="135"/>
        <v>108180461.85267571</v>
      </c>
      <c r="L2703" s="2">
        <f>$C$2*시뮬레이션!F2703*시뮬레이션!D2703</f>
        <v>108651611.87233742</v>
      </c>
    </row>
    <row r="2704" spans="2:12" x14ac:dyDescent="0.3">
      <c r="B2704" s="1">
        <v>43976</v>
      </c>
      <c r="C2704" s="46">
        <f>VLOOKUP(시뮬레이션!B2704,시뮬레이션!$K:$Q,6,0)</f>
        <v>346.24215607489344</v>
      </c>
      <c r="D2704" s="46">
        <f>VLOOKUP(시뮬레이션!B2704,시뮬레이션!$K:$Q,7,0)</f>
        <v>25.902642875520556</v>
      </c>
      <c r="F2704" s="5">
        <f t="shared" si="133"/>
        <v>43976</v>
      </c>
      <c r="G2704" s="7">
        <f>C2704*시뮬레이션!D2704*시뮬레이션!F2704</f>
        <v>105396557.95747665</v>
      </c>
      <c r="H2704" s="2">
        <f>D2704*시뮬레이션!E2704*시뮬레이션!D2704</f>
        <v>3407450.1304533756</v>
      </c>
      <c r="J2704" s="5">
        <f t="shared" si="134"/>
        <v>43976</v>
      </c>
      <c r="K2704" s="2">
        <f t="shared" si="135"/>
        <v>108804008.08793002</v>
      </c>
      <c r="L2704" s="2">
        <f>$C$2*시뮬레이션!F2704*시뮬레이션!D2704</f>
        <v>109277873.79040514</v>
      </c>
    </row>
    <row r="2705" spans="2:12" x14ac:dyDescent="0.3">
      <c r="B2705" s="1">
        <v>43977</v>
      </c>
      <c r="C2705" s="46">
        <f>VLOOKUP(시뮬레이션!B2705,시뮬레이션!$K:$Q,6,0)</f>
        <v>346.24215607489344</v>
      </c>
      <c r="D2705" s="46">
        <f>VLOOKUP(시뮬레이션!B2705,시뮬레이션!$K:$Q,7,0)</f>
        <v>25.902642875520556</v>
      </c>
      <c r="F2705" s="5">
        <f t="shared" si="133"/>
        <v>43977</v>
      </c>
      <c r="G2705" s="7">
        <f>C2705*시뮬레이션!D2705*시뮬레이션!F2705</f>
        <v>105662141.2374589</v>
      </c>
      <c r="H2705" s="2">
        <f>D2705*시뮬레이션!E2705*시뮬레이션!D2705</f>
        <v>3395977.8052336536</v>
      </c>
      <c r="J2705" s="5">
        <f t="shared" si="134"/>
        <v>43977</v>
      </c>
      <c r="K2705" s="2">
        <f t="shared" si="135"/>
        <v>109058119.04269256</v>
      </c>
      <c r="L2705" s="2">
        <f>$C$2*시뮬레이션!F2705*시뮬레이션!D2705</f>
        <v>109553237.3953765</v>
      </c>
    </row>
    <row r="2706" spans="2:12" x14ac:dyDescent="0.3">
      <c r="B2706" s="1">
        <v>43978</v>
      </c>
      <c r="C2706" s="46">
        <f>VLOOKUP(시뮬레이션!B2706,시뮬레이션!$K:$Q,6,0)</f>
        <v>346.24215607489344</v>
      </c>
      <c r="D2706" s="46">
        <f>VLOOKUP(시뮬레이션!B2706,시뮬레이션!$K:$Q,7,0)</f>
        <v>25.902642875520556</v>
      </c>
      <c r="F2706" s="5">
        <f t="shared" si="133"/>
        <v>43978</v>
      </c>
      <c r="G2706" s="7">
        <f>C2706*시뮬레이션!D2706*시뮬레이션!F2706</f>
        <v>107294754.54337978</v>
      </c>
      <c r="H2706" s="2">
        <f>D2706*시뮬레이션!E2706*시뮬레이션!D2706</f>
        <v>3441087.2926485217</v>
      </c>
      <c r="J2706" s="5">
        <f t="shared" si="134"/>
        <v>43978</v>
      </c>
      <c r="K2706" s="2">
        <f t="shared" si="135"/>
        <v>110735841.83602831</v>
      </c>
      <c r="L2706" s="2">
        <f>$C$2*시뮬레이션!F2706*시뮬레이션!D2706</f>
        <v>111245973.04301442</v>
      </c>
    </row>
    <row r="2707" spans="2:12" x14ac:dyDescent="0.3">
      <c r="B2707" s="1">
        <v>43979</v>
      </c>
      <c r="C2707" s="46">
        <f>VLOOKUP(시뮬레이션!B2707,시뮬레이션!$K:$Q,6,0)</f>
        <v>346.24215607489344</v>
      </c>
      <c r="D2707" s="46">
        <f>VLOOKUP(시뮬레이션!B2707,시뮬레이션!$K:$Q,7,0)</f>
        <v>25.902642875520556</v>
      </c>
      <c r="F2707" s="5">
        <f t="shared" si="133"/>
        <v>43979</v>
      </c>
      <c r="G2707" s="7">
        <f>C2707*시뮬레이션!D2707*시뮬레이션!F2707</f>
        <v>105394828.96264607</v>
      </c>
      <c r="H2707" s="2">
        <f>D2707*시뮬레이션!E2707*시뮬레이션!D2707</f>
        <v>3399446.5457553021</v>
      </c>
      <c r="J2707" s="5">
        <f t="shared" si="134"/>
        <v>43979</v>
      </c>
      <c r="K2707" s="2">
        <f t="shared" si="135"/>
        <v>108794275.50840136</v>
      </c>
      <c r="L2707" s="2">
        <f>$C$2*시뮬레이션!F2707*시뮬레이션!D2707</f>
        <v>109276081.1239031</v>
      </c>
    </row>
    <row r="2708" spans="2:12" x14ac:dyDescent="0.3">
      <c r="B2708" s="1">
        <v>43980</v>
      </c>
      <c r="C2708" s="46">
        <f>VLOOKUP(시뮬레이션!B2708,시뮬레이션!$K:$Q,6,0)</f>
        <v>346.24215607489344</v>
      </c>
      <c r="D2708" s="46">
        <f>VLOOKUP(시뮬레이션!B2708,시뮬레이션!$K:$Q,7,0)</f>
        <v>25.902642875520556</v>
      </c>
      <c r="F2708" s="5">
        <f t="shared" si="133"/>
        <v>43980</v>
      </c>
      <c r="G2708" s="7">
        <f>C2708*시뮬레이션!D2708*시뮬레이션!F2708</f>
        <v>107989753.78543021</v>
      </c>
      <c r="H2708" s="2">
        <f>D2708*시뮬레이션!E2708*시뮬레이션!D2708</f>
        <v>3497764.0123156752</v>
      </c>
      <c r="J2708" s="5">
        <f t="shared" si="134"/>
        <v>43980</v>
      </c>
      <c r="K2708" s="2">
        <f t="shared" si="135"/>
        <v>111487517.79774588</v>
      </c>
      <c r="L2708" s="2">
        <f>$C$2*시뮬레이션!F2708*시뮬레이션!D2708</f>
        <v>111966566.20970832</v>
      </c>
    </row>
    <row r="2709" spans="2:12" x14ac:dyDescent="0.3">
      <c r="B2709" s="1">
        <v>43981</v>
      </c>
      <c r="C2709" s="46">
        <f>VLOOKUP(시뮬레이션!B2709,시뮬레이션!$K:$Q,6,0)</f>
        <v>346.24215607489344</v>
      </c>
      <c r="D2709" s="46">
        <f>VLOOKUP(시뮬레이션!B2709,시뮬레이션!$K:$Q,7,0)</f>
        <v>25.902642875520556</v>
      </c>
      <c r="F2709" s="5">
        <f t="shared" si="133"/>
        <v>43981</v>
      </c>
      <c r="G2709" s="7">
        <f>C2709*시뮬레이션!D2709*시뮬레이션!F2709</f>
        <v>107989753.78543021</v>
      </c>
      <c r="H2709" s="2">
        <f>D2709*시뮬레이션!E2709*시뮬레이션!D2709</f>
        <v>3497764.0123156752</v>
      </c>
      <c r="J2709" s="5">
        <f t="shared" si="134"/>
        <v>43981</v>
      </c>
      <c r="K2709" s="2">
        <f t="shared" si="135"/>
        <v>111487517.79774588</v>
      </c>
      <c r="L2709" s="2">
        <f>$C$2*시뮬레이션!F2709*시뮬레이션!D2709</f>
        <v>111966566.20970832</v>
      </c>
    </row>
    <row r="2710" spans="2:12" x14ac:dyDescent="0.3">
      <c r="B2710" s="1">
        <v>43982</v>
      </c>
      <c r="C2710" s="46">
        <f>VLOOKUP(시뮬레이션!B2710,시뮬레이션!$K:$Q,6,0)</f>
        <v>346.24215607489344</v>
      </c>
      <c r="D2710" s="46">
        <f>VLOOKUP(시뮬레이션!B2710,시뮬레이션!$K:$Q,7,0)</f>
        <v>25.902642875520556</v>
      </c>
      <c r="F2710" s="5">
        <f t="shared" si="133"/>
        <v>43982</v>
      </c>
      <c r="G2710" s="7">
        <f>C2710*시뮬레이션!D2710*시뮬레이션!F2710</f>
        <v>107989753.78543021</v>
      </c>
      <c r="H2710" s="2">
        <f>D2710*시뮬레이션!E2710*시뮬레이션!D2710</f>
        <v>3497764.0123156752</v>
      </c>
      <c r="J2710" s="5">
        <f t="shared" si="134"/>
        <v>43982</v>
      </c>
      <c r="K2710" s="2">
        <f t="shared" si="135"/>
        <v>111487517.79774588</v>
      </c>
      <c r="L2710" s="2">
        <f>$C$2*시뮬레이션!F2710*시뮬레이션!D2710</f>
        <v>111966566.20970832</v>
      </c>
    </row>
    <row r="2711" spans="2:12" x14ac:dyDescent="0.3">
      <c r="B2711" s="1">
        <v>43983</v>
      </c>
      <c r="C2711" s="46">
        <f>VLOOKUP(시뮬레이션!B2711,시뮬레이션!$K:$Q,6,0)</f>
        <v>346.24215607489344</v>
      </c>
      <c r="D2711" s="46">
        <f>VLOOKUP(시뮬레이션!B2711,시뮬레이션!$K:$Q,7,0)</f>
        <v>25.902642875520556</v>
      </c>
      <c r="F2711" s="5">
        <f t="shared" si="133"/>
        <v>43983</v>
      </c>
      <c r="G2711" s="7">
        <f>C2711*시뮬레이션!D2711*시뮬레이션!F2711</f>
        <v>106248733.61853199</v>
      </c>
      <c r="H2711" s="2">
        <f>D2711*시뮬레이션!E2711*시뮬레이션!D2711</f>
        <v>3430670.8205578597</v>
      </c>
      <c r="J2711" s="5">
        <f t="shared" si="134"/>
        <v>43983</v>
      </c>
      <c r="K2711" s="2">
        <f t="shared" si="135"/>
        <v>109679404.43908985</v>
      </c>
      <c r="L2711" s="2">
        <f>$C$2*시뮬레이션!F2711*시뮬레이션!D2711</f>
        <v>110161431.5283498</v>
      </c>
    </row>
    <row r="2712" spans="2:12" x14ac:dyDescent="0.3">
      <c r="B2712" s="1">
        <v>43984</v>
      </c>
      <c r="C2712" s="46">
        <f>VLOOKUP(시뮬레이션!B2712,시뮬레이션!$K:$Q,6,0)</f>
        <v>346.24215607489344</v>
      </c>
      <c r="D2712" s="46">
        <f>VLOOKUP(시뮬레이션!B2712,시뮬레이션!$K:$Q,7,0)</f>
        <v>25.902642875520556</v>
      </c>
      <c r="F2712" s="5">
        <f t="shared" si="133"/>
        <v>43984</v>
      </c>
      <c r="G2712" s="7">
        <f>C2712*시뮬레이션!D2712*시뮬레이션!F2712</f>
        <v>108578809.67944378</v>
      </c>
      <c r="H2712" s="2">
        <f>D2712*시뮬레이션!E2712*시뮬레이션!D2712</f>
        <v>3512907.4008402964</v>
      </c>
      <c r="J2712" s="5">
        <f t="shared" si="134"/>
        <v>43984</v>
      </c>
      <c r="K2712" s="2">
        <f t="shared" si="135"/>
        <v>112091717.08028407</v>
      </c>
      <c r="L2712" s="2">
        <f>$C$2*시뮬레이션!F2712*시뮬레이션!D2712</f>
        <v>112577314.57653335</v>
      </c>
    </row>
    <row r="2713" spans="2:12" x14ac:dyDescent="0.3">
      <c r="B2713" s="1">
        <v>43985</v>
      </c>
      <c r="C2713" s="46">
        <f>VLOOKUP(시뮬레이션!B2713,시뮬레이션!$K:$Q,6,0)</f>
        <v>346.24215607489344</v>
      </c>
      <c r="D2713" s="46">
        <f>VLOOKUP(시뮬레이션!B2713,시뮬레이션!$K:$Q,7,0)</f>
        <v>25.902642875520556</v>
      </c>
      <c r="F2713" s="5">
        <f t="shared" si="133"/>
        <v>43985</v>
      </c>
      <c r="G2713" s="7">
        <f>C2713*시뮬레이션!D2713*시뮬레이션!F2713</f>
        <v>110939369.59226073</v>
      </c>
      <c r="H2713" s="2">
        <f>D2713*시뮬레이션!E2713*시뮬레이션!D2713</f>
        <v>3572445.8319052723</v>
      </c>
      <c r="J2713" s="5">
        <f t="shared" si="134"/>
        <v>43985</v>
      </c>
      <c r="K2713" s="2">
        <f t="shared" si="135"/>
        <v>114511815.42416601</v>
      </c>
      <c r="L2713" s="2">
        <f>$C$2*시뮬레이션!F2713*시뮬레이션!D2713</f>
        <v>115024804.069801</v>
      </c>
    </row>
    <row r="2714" spans="2:12" x14ac:dyDescent="0.3">
      <c r="B2714" s="1">
        <v>43986</v>
      </c>
      <c r="C2714" s="46">
        <f>VLOOKUP(시뮬레이션!B2714,시뮬레이션!$K:$Q,6,0)</f>
        <v>346.24215607489344</v>
      </c>
      <c r="D2714" s="46">
        <f>VLOOKUP(시뮬레이션!B2714,시뮬레이션!$K:$Q,7,0)</f>
        <v>25.902642875520556</v>
      </c>
      <c r="F2714" s="5">
        <f t="shared" si="133"/>
        <v>43986</v>
      </c>
      <c r="G2714" s="7">
        <f>C2714*시뮬레이션!D2714*시뮬레이션!F2714</f>
        <v>112134583.665345</v>
      </c>
      <c r="H2714" s="2">
        <f>D2714*시뮬레이션!E2714*시뮬레이션!D2714</f>
        <v>3612980.1320688426</v>
      </c>
      <c r="J2714" s="5">
        <f t="shared" si="134"/>
        <v>43986</v>
      </c>
      <c r="K2714" s="2">
        <f t="shared" si="135"/>
        <v>115747563.79741384</v>
      </c>
      <c r="L2714" s="2">
        <f>$C$2*시뮬레이션!F2714*시뮬레이션!D2714</f>
        <v>116264032.89436771</v>
      </c>
    </row>
    <row r="2715" spans="2:12" x14ac:dyDescent="0.3">
      <c r="B2715" s="1">
        <v>43987</v>
      </c>
      <c r="C2715" s="46">
        <f>VLOOKUP(시뮬레이션!B2715,시뮬레이션!$K:$Q,6,0)</f>
        <v>346.24215607489344</v>
      </c>
      <c r="D2715" s="46">
        <f>VLOOKUP(시뮬레이션!B2715,시뮬레이션!$K:$Q,7,0)</f>
        <v>25.902642875520556</v>
      </c>
      <c r="F2715" s="5">
        <f t="shared" si="133"/>
        <v>43987</v>
      </c>
      <c r="G2715" s="7">
        <f>C2715*시뮬레이션!D2715*시뮬레이션!F2715</f>
        <v>113779296.92277315</v>
      </c>
      <c r="H2715" s="2">
        <f>D2715*시뮬레이션!E2715*시뮬레이션!D2715</f>
        <v>3661780.0395584153</v>
      </c>
      <c r="J2715" s="5">
        <f t="shared" si="134"/>
        <v>43987</v>
      </c>
      <c r="K2715" s="2">
        <f t="shared" si="135"/>
        <v>117441076.96233156</v>
      </c>
      <c r="L2715" s="2">
        <f>$C$2*시뮬레이션!F2715*시뮬레이션!D2715</f>
        <v>117969314.0842824</v>
      </c>
    </row>
    <row r="2716" spans="2:12" x14ac:dyDescent="0.3">
      <c r="B2716" s="1">
        <v>43988</v>
      </c>
      <c r="C2716" s="46">
        <f>VLOOKUP(시뮬레이션!B2716,시뮬레이션!$K:$Q,6,0)</f>
        <v>346.24215607489344</v>
      </c>
      <c r="D2716" s="46">
        <f>VLOOKUP(시뮬레이션!B2716,시뮬레이션!$K:$Q,7,0)</f>
        <v>25.902642875520556</v>
      </c>
      <c r="F2716" s="5">
        <f t="shared" si="133"/>
        <v>43988</v>
      </c>
      <c r="G2716" s="7">
        <f>C2716*시뮬레이션!D2716*시뮬레이션!F2716</f>
        <v>113779296.92277315</v>
      </c>
      <c r="H2716" s="2">
        <f>D2716*시뮬레이션!E2716*시뮬레이션!D2716</f>
        <v>3661780.0395584153</v>
      </c>
      <c r="J2716" s="5">
        <f t="shared" si="134"/>
        <v>43988</v>
      </c>
      <c r="K2716" s="2">
        <f t="shared" si="135"/>
        <v>117441076.96233156</v>
      </c>
      <c r="L2716" s="2">
        <f>$C$2*시뮬레이션!F2716*시뮬레이션!D2716</f>
        <v>117969314.0842824</v>
      </c>
    </row>
    <row r="2717" spans="2:12" x14ac:dyDescent="0.3">
      <c r="B2717" s="1">
        <v>43989</v>
      </c>
      <c r="C2717" s="46">
        <f>VLOOKUP(시뮬레이션!B2717,시뮬레이션!$K:$Q,6,0)</f>
        <v>346.24215607489344</v>
      </c>
      <c r="D2717" s="46">
        <f>VLOOKUP(시뮬레이션!B2717,시뮬레이션!$K:$Q,7,0)</f>
        <v>25.902642875520556</v>
      </c>
      <c r="F2717" s="5">
        <f t="shared" si="133"/>
        <v>43989</v>
      </c>
      <c r="G2717" s="7">
        <f>C2717*시뮬레이션!D2717*시뮬레이션!F2717</f>
        <v>113779296.92277315</v>
      </c>
      <c r="H2717" s="2">
        <f>D2717*시뮬레이션!E2717*시뮬레이션!D2717</f>
        <v>3661780.0395584153</v>
      </c>
      <c r="J2717" s="5">
        <f t="shared" si="134"/>
        <v>43989</v>
      </c>
      <c r="K2717" s="2">
        <f t="shared" si="135"/>
        <v>117441076.96233156</v>
      </c>
      <c r="L2717" s="2">
        <f>$C$2*시뮬레이션!F2717*시뮬레이션!D2717</f>
        <v>117969314.0842824</v>
      </c>
    </row>
    <row r="2718" spans="2:12" x14ac:dyDescent="0.3">
      <c r="B2718" s="1">
        <v>43990</v>
      </c>
      <c r="C2718" s="46">
        <f>VLOOKUP(시뮬레이션!B2718,시뮬레이션!$K:$Q,6,0)</f>
        <v>346.24215607489344</v>
      </c>
      <c r="D2718" s="46">
        <f>VLOOKUP(시뮬레이션!B2718,시뮬레이션!$K:$Q,7,0)</f>
        <v>25.902642875520556</v>
      </c>
      <c r="F2718" s="5">
        <f t="shared" si="133"/>
        <v>43990</v>
      </c>
      <c r="G2718" s="7">
        <f>C2718*시뮬레이션!D2718*시뮬레이션!F2718</f>
        <v>113328895.7776127</v>
      </c>
      <c r="H2718" s="2">
        <f>D2718*시뮬레이션!E2718*시뮬레이션!D2718</f>
        <v>3651440.5994588193</v>
      </c>
      <c r="J2718" s="5">
        <f t="shared" si="134"/>
        <v>43990</v>
      </c>
      <c r="K2718" s="2">
        <f t="shared" si="135"/>
        <v>116980336.37707151</v>
      </c>
      <c r="L2718" s="2">
        <f>$C$2*시뮬레이션!F2718*시뮬레이션!D2718</f>
        <v>117502326.54266123</v>
      </c>
    </row>
    <row r="2719" spans="2:12" x14ac:dyDescent="0.3">
      <c r="B2719" s="1">
        <v>43991</v>
      </c>
      <c r="C2719" s="46">
        <f>VLOOKUP(시뮬레이션!B2719,시뮬레이션!$K:$Q,6,0)</f>
        <v>346.24215607489344</v>
      </c>
      <c r="D2719" s="46">
        <f>VLOOKUP(시뮬레이션!B2719,시뮬레이션!$K:$Q,7,0)</f>
        <v>25.902642875520556</v>
      </c>
      <c r="F2719" s="5">
        <f t="shared" si="133"/>
        <v>43991</v>
      </c>
      <c r="G2719" s="7">
        <f>C2719*시뮬레이션!D2719*시뮬레이션!F2719</f>
        <v>112743479.92738599</v>
      </c>
      <c r="H2719" s="2">
        <f>D2719*시뮬레이션!E2719*시뮬레이션!D2719</f>
        <v>3631440.1648434345</v>
      </c>
      <c r="J2719" s="5">
        <f t="shared" si="134"/>
        <v>43991</v>
      </c>
      <c r="K2719" s="2">
        <f t="shared" si="135"/>
        <v>116374920.09222943</v>
      </c>
      <c r="L2719" s="2">
        <f>$C$2*시뮬레이션!F2719*시뮬레이션!D2719</f>
        <v>116895352.2672604</v>
      </c>
    </row>
    <row r="2720" spans="2:12" x14ac:dyDescent="0.3">
      <c r="B2720" s="1">
        <v>43992</v>
      </c>
      <c r="C2720" s="46">
        <f>VLOOKUP(시뮬레이션!B2720,시뮬레이션!$K:$Q,6,0)</f>
        <v>346.24215607489344</v>
      </c>
      <c r="D2720" s="46">
        <f>VLOOKUP(시뮬레이션!B2720,시뮬레이션!$K:$Q,7,0)</f>
        <v>25.902642875520556</v>
      </c>
      <c r="F2720" s="5">
        <f t="shared" si="133"/>
        <v>43992</v>
      </c>
      <c r="G2720" s="7">
        <f>C2720*시뮬레이션!D2720*시뮬레이션!F2720</f>
        <v>112532324.49474585</v>
      </c>
      <c r="H2720" s="2">
        <f>D2720*시뮬레이션!E2720*시뮬레이션!D2720</f>
        <v>3627605.6012964542</v>
      </c>
      <c r="J2720" s="5">
        <f t="shared" si="134"/>
        <v>43992</v>
      </c>
      <c r="K2720" s="2">
        <f t="shared" si="135"/>
        <v>116159930.09604231</v>
      </c>
      <c r="L2720" s="2">
        <f>$C$2*시뮬레이션!F2720*시뮬레이션!D2720</f>
        <v>116676420.86033991</v>
      </c>
    </row>
    <row r="2721" spans="2:12" x14ac:dyDescent="0.3">
      <c r="B2721" s="1">
        <v>43993</v>
      </c>
      <c r="C2721" s="46">
        <f>VLOOKUP(시뮬레이션!B2721,시뮬레이션!$K:$Q,6,0)</f>
        <v>346.24215607489344</v>
      </c>
      <c r="D2721" s="46">
        <f>VLOOKUP(시뮬레이션!B2721,시뮬레이션!$K:$Q,7,0)</f>
        <v>25.902642875520556</v>
      </c>
      <c r="F2721" s="5">
        <f t="shared" si="133"/>
        <v>43993</v>
      </c>
      <c r="G2721" s="7">
        <f>C2721*시뮬레이션!D2721*시뮬레이션!F2721</f>
        <v>105870613.63963158</v>
      </c>
      <c r="H2721" s="2">
        <f>D2721*시뮬레이션!E2721*시뮬레이션!D2721</f>
        <v>3415046.3938095593</v>
      </c>
      <c r="J2721" s="5">
        <f t="shared" si="134"/>
        <v>43993</v>
      </c>
      <c r="K2721" s="2">
        <f t="shared" si="135"/>
        <v>109285660.03344114</v>
      </c>
      <c r="L2721" s="2">
        <f>$C$2*시뮬레이션!F2721*시뮬레이션!D2721</f>
        <v>109769386.96700294</v>
      </c>
    </row>
    <row r="2722" spans="2:12" x14ac:dyDescent="0.3">
      <c r="B2722" s="1">
        <v>43994</v>
      </c>
      <c r="C2722" s="46">
        <f>VLOOKUP(시뮬레이션!B2722,시뮬레이션!$K:$Q,6,0)</f>
        <v>346.24215607489344</v>
      </c>
      <c r="D2722" s="46">
        <f>VLOOKUP(시뮬레이션!B2722,시뮬레이션!$K:$Q,7,0)</f>
        <v>25.902642875520556</v>
      </c>
      <c r="F2722" s="5">
        <f t="shared" ref="F2722:F2785" si="136">B2722</f>
        <v>43994</v>
      </c>
      <c r="G2722" s="7">
        <f>C2722*시뮬레이션!D2722*시뮬레이션!F2722</f>
        <v>107949296.0819772</v>
      </c>
      <c r="H2722" s="2">
        <f>D2722*시뮬레이션!E2722*시뮬레이션!D2722</f>
        <v>3487942.1030543903</v>
      </c>
      <c r="J2722" s="5">
        <f t="shared" ref="J2722:J2785" si="137">B2722</f>
        <v>43994</v>
      </c>
      <c r="K2722" s="2">
        <f t="shared" ref="K2722:K2785" si="138">SUM(G2722:H2722)</f>
        <v>111437238.18503159</v>
      </c>
      <c r="L2722" s="2">
        <f>$C$2*시뮬레이션!F2722*시뮬레이션!D2722</f>
        <v>111924618.61770467</v>
      </c>
    </row>
    <row r="2723" spans="2:12" x14ac:dyDescent="0.3">
      <c r="B2723" s="1">
        <v>43995</v>
      </c>
      <c r="C2723" s="46">
        <f>VLOOKUP(시뮬레이션!B2723,시뮬레이션!$K:$Q,6,0)</f>
        <v>346.24215607489344</v>
      </c>
      <c r="D2723" s="46">
        <f>VLOOKUP(시뮬레이션!B2723,시뮬레이션!$K:$Q,7,0)</f>
        <v>25.902642875520556</v>
      </c>
      <c r="F2723" s="5">
        <f t="shared" si="136"/>
        <v>43995</v>
      </c>
      <c r="G2723" s="7">
        <f>C2723*시뮬레이션!D2723*시뮬레이션!F2723</f>
        <v>107949296.0819772</v>
      </c>
      <c r="H2723" s="2">
        <f>D2723*시뮬레이션!E2723*시뮬레이션!D2723</f>
        <v>3487942.1030543903</v>
      </c>
      <c r="J2723" s="5">
        <f t="shared" si="137"/>
        <v>43995</v>
      </c>
      <c r="K2723" s="2">
        <f t="shared" si="138"/>
        <v>111437238.18503159</v>
      </c>
      <c r="L2723" s="2">
        <f>$C$2*시뮬레이션!F2723*시뮬레이션!D2723</f>
        <v>111924618.61770467</v>
      </c>
    </row>
    <row r="2724" spans="2:12" x14ac:dyDescent="0.3">
      <c r="B2724" s="1">
        <v>43996</v>
      </c>
      <c r="C2724" s="46">
        <f>VLOOKUP(시뮬레이션!B2724,시뮬레이션!$K:$Q,6,0)</f>
        <v>346.24215607489344</v>
      </c>
      <c r="D2724" s="46">
        <f>VLOOKUP(시뮬레이션!B2724,시뮬레이션!$K:$Q,7,0)</f>
        <v>25.902642875520556</v>
      </c>
      <c r="F2724" s="5">
        <f t="shared" si="136"/>
        <v>43996</v>
      </c>
      <c r="G2724" s="7">
        <f>C2724*시뮬레이션!D2724*시뮬레이션!F2724</f>
        <v>107949296.0819772</v>
      </c>
      <c r="H2724" s="2">
        <f>D2724*시뮬레이션!E2724*시뮬레이션!D2724</f>
        <v>3487942.1030543903</v>
      </c>
      <c r="J2724" s="5">
        <f t="shared" si="137"/>
        <v>43996</v>
      </c>
      <c r="K2724" s="2">
        <f t="shared" si="138"/>
        <v>111437238.18503159</v>
      </c>
      <c r="L2724" s="2">
        <f>$C$2*시뮬레이션!F2724*시뮬레이션!D2724</f>
        <v>111924618.61770467</v>
      </c>
    </row>
    <row r="2725" spans="2:12" x14ac:dyDescent="0.3">
      <c r="B2725" s="1">
        <v>43997</v>
      </c>
      <c r="C2725" s="46">
        <f>VLOOKUP(시뮬레이션!B2725,시뮬레이션!$K:$Q,6,0)</f>
        <v>346.24215607489344</v>
      </c>
      <c r="D2725" s="46">
        <f>VLOOKUP(시뮬레이션!B2725,시뮬레이션!$K:$Q,7,0)</f>
        <v>25.902642875520556</v>
      </c>
      <c r="F2725" s="5">
        <f t="shared" si="136"/>
        <v>43997</v>
      </c>
      <c r="G2725" s="7">
        <f>C2725*시뮬레이션!D2725*시뮬레이션!F2725</f>
        <v>110277269.24115404</v>
      </c>
      <c r="H2725" s="2">
        <f>D2725*시뮬레이션!E2725*시뮬레이션!D2725</f>
        <v>3572182.3881450314</v>
      </c>
      <c r="J2725" s="5">
        <f t="shared" si="137"/>
        <v>43997</v>
      </c>
      <c r="K2725" s="2">
        <f t="shared" si="138"/>
        <v>113849451.62929907</v>
      </c>
      <c r="L2725" s="2">
        <f>$C$2*시뮬레이션!F2725*시뮬레이션!D2725</f>
        <v>114338321.32304935</v>
      </c>
    </row>
    <row r="2726" spans="2:12" x14ac:dyDescent="0.3">
      <c r="B2726" s="1">
        <v>43998</v>
      </c>
      <c r="C2726" s="46">
        <f>VLOOKUP(시뮬레이션!B2726,시뮬레이션!$K:$Q,6,0)</f>
        <v>346.24215607489344</v>
      </c>
      <c r="D2726" s="46">
        <f>VLOOKUP(시뮬레이션!B2726,시뮬레이션!$K:$Q,7,0)</f>
        <v>25.902642875520556</v>
      </c>
      <c r="F2726" s="5">
        <f t="shared" si="136"/>
        <v>43998</v>
      </c>
      <c r="G2726" s="7">
        <f>C2726*시뮬레이션!D2726*시뮬레이션!F2726</f>
        <v>111596980.39445063</v>
      </c>
      <c r="H2726" s="2">
        <f>D2726*시뮬레이션!E2726*시뮬레이션!D2726</f>
        <v>3597620.0567660541</v>
      </c>
      <c r="J2726" s="5">
        <f t="shared" si="137"/>
        <v>43998</v>
      </c>
      <c r="K2726" s="2">
        <f t="shared" si="138"/>
        <v>115194600.45121668</v>
      </c>
      <c r="L2726" s="2">
        <f>$C$2*시뮬레이션!F2726*시뮬레이션!D2726</f>
        <v>115706631.93626617</v>
      </c>
    </row>
    <row r="2727" spans="2:12" x14ac:dyDescent="0.3">
      <c r="B2727" s="1">
        <v>43999</v>
      </c>
      <c r="C2727" s="46">
        <f>VLOOKUP(시뮬레이션!B2727,시뮬레이션!$K:$Q,6,0)</f>
        <v>346.24215607489344</v>
      </c>
      <c r="D2727" s="46">
        <f>VLOOKUP(시뮬레이션!B2727,시뮬레이션!$K:$Q,7,0)</f>
        <v>25.902642875520556</v>
      </c>
      <c r="F2727" s="5">
        <f t="shared" si="136"/>
        <v>43999</v>
      </c>
      <c r="G2727" s="7">
        <f>C2727*시뮬레이션!D2727*시뮬레이션!F2727</f>
        <v>113104542.97895163</v>
      </c>
      <c r="H2727" s="2">
        <f>D2727*시뮬레이션!E2727*시뮬레이션!D2727</f>
        <v>3658594.0300263125</v>
      </c>
      <c r="J2727" s="5">
        <f t="shared" si="137"/>
        <v>43999</v>
      </c>
      <c r="K2727" s="2">
        <f t="shared" si="138"/>
        <v>116763137.00897795</v>
      </c>
      <c r="L2727" s="2">
        <f>$C$2*시뮬레이션!F2727*시뮬레이션!D2727</f>
        <v>117269711.76574887</v>
      </c>
    </row>
    <row r="2728" spans="2:12" x14ac:dyDescent="0.3">
      <c r="B2728" s="1">
        <v>44000</v>
      </c>
      <c r="C2728" s="46">
        <f>VLOOKUP(시뮬레이션!B2728,시뮬레이션!$K:$Q,6,0)</f>
        <v>346.24215607489344</v>
      </c>
      <c r="D2728" s="46">
        <f>VLOOKUP(시뮬레이션!B2728,시뮬레이션!$K:$Q,7,0)</f>
        <v>25.902642875520556</v>
      </c>
      <c r="F2728" s="5">
        <f t="shared" si="136"/>
        <v>44000</v>
      </c>
      <c r="G2728" s="7">
        <f>C2728*시뮬레이션!D2728*시뮬레이션!F2728</f>
        <v>112355010.42419833</v>
      </c>
      <c r="H2728" s="2">
        <f>D2728*시뮬레이션!E2728*시뮬레이션!D2728</f>
        <v>3648300.9964541253</v>
      </c>
      <c r="J2728" s="5">
        <f t="shared" si="137"/>
        <v>44000</v>
      </c>
      <c r="K2728" s="2">
        <f t="shared" si="138"/>
        <v>116003311.42065245</v>
      </c>
      <c r="L2728" s="2">
        <f>$C$2*시뮬레이션!F2728*시뮬레이션!D2728</f>
        <v>116492577.0517938</v>
      </c>
    </row>
    <row r="2729" spans="2:12" x14ac:dyDescent="0.3">
      <c r="B2729" s="1">
        <v>44001</v>
      </c>
      <c r="C2729" s="46">
        <f>VLOOKUP(시뮬레이션!B2729,시뮬레이션!$K:$Q,6,0)</f>
        <v>346.24215607489344</v>
      </c>
      <c r="D2729" s="46">
        <f>VLOOKUP(시뮬레이션!B2729,시뮬레이션!$K:$Q,7,0)</f>
        <v>25.902642875520556</v>
      </c>
      <c r="F2729" s="5">
        <f t="shared" si="136"/>
        <v>44001</v>
      </c>
      <c r="G2729" s="7">
        <f>C2729*시뮬레이션!D2729*시뮬레이션!F2729</f>
        <v>111945369.9443775</v>
      </c>
      <c r="H2729" s="2">
        <f>D2729*시뮬레이션!E2729*시뮬레이션!D2729</f>
        <v>3594022.8386095949</v>
      </c>
      <c r="J2729" s="5">
        <f t="shared" si="137"/>
        <v>44001</v>
      </c>
      <c r="K2729" s="2">
        <f t="shared" si="138"/>
        <v>115539392.78298709</v>
      </c>
      <c r="L2729" s="2">
        <f>$C$2*시뮬레이션!F2729*시뮬레이션!D2729</f>
        <v>116067851.22088611</v>
      </c>
    </row>
    <row r="2730" spans="2:12" x14ac:dyDescent="0.3">
      <c r="B2730" s="1">
        <v>44002</v>
      </c>
      <c r="C2730" s="46">
        <f>VLOOKUP(시뮬레이션!B2730,시뮬레이션!$K:$Q,6,0)</f>
        <v>346.24215607489344</v>
      </c>
      <c r="D2730" s="46">
        <f>VLOOKUP(시뮬레이션!B2730,시뮬레이션!$K:$Q,7,0)</f>
        <v>25.902642875520556</v>
      </c>
      <c r="F2730" s="5">
        <f t="shared" si="136"/>
        <v>44002</v>
      </c>
      <c r="G2730" s="7">
        <f>C2730*시뮬레이션!D2730*시뮬레이션!F2730</f>
        <v>111945369.9443775</v>
      </c>
      <c r="H2730" s="2">
        <f>D2730*시뮬레이션!E2730*시뮬레이션!D2730</f>
        <v>3594022.8386095949</v>
      </c>
      <c r="J2730" s="5">
        <f t="shared" si="137"/>
        <v>44002</v>
      </c>
      <c r="K2730" s="2">
        <f t="shared" si="138"/>
        <v>115539392.78298709</v>
      </c>
      <c r="L2730" s="2">
        <f>$C$2*시뮬레이션!F2730*시뮬레이션!D2730</f>
        <v>116067851.22088611</v>
      </c>
    </row>
    <row r="2731" spans="2:12" x14ac:dyDescent="0.3">
      <c r="B2731" s="1">
        <v>44003</v>
      </c>
      <c r="C2731" s="46">
        <f>VLOOKUP(시뮬레이션!B2731,시뮬레이션!$K:$Q,6,0)</f>
        <v>346.24215607489344</v>
      </c>
      <c r="D2731" s="46">
        <f>VLOOKUP(시뮬레이션!B2731,시뮬레이션!$K:$Q,7,0)</f>
        <v>25.902642875520556</v>
      </c>
      <c r="F2731" s="5">
        <f t="shared" si="136"/>
        <v>44003</v>
      </c>
      <c r="G2731" s="7">
        <f>C2731*시뮬레이션!D2731*시뮬레이션!F2731</f>
        <v>111945369.9443775</v>
      </c>
      <c r="H2731" s="2">
        <f>D2731*시뮬레이션!E2731*시뮬레이션!D2731</f>
        <v>3594022.8386095949</v>
      </c>
      <c r="J2731" s="5">
        <f t="shared" si="137"/>
        <v>44003</v>
      </c>
      <c r="K2731" s="2">
        <f t="shared" si="138"/>
        <v>115539392.78298709</v>
      </c>
      <c r="L2731" s="2">
        <f>$C$2*시뮬레이션!F2731*시뮬레이션!D2731</f>
        <v>116067851.22088611</v>
      </c>
    </row>
    <row r="2732" spans="2:12" x14ac:dyDescent="0.3">
      <c r="B2732" s="1">
        <v>44004</v>
      </c>
      <c r="C2732" s="46">
        <f>VLOOKUP(시뮬레이션!B2732,시뮬레이션!$K:$Q,6,0)</f>
        <v>346.24215607489344</v>
      </c>
      <c r="D2732" s="46">
        <f>VLOOKUP(시뮬레이션!B2732,시뮬레이션!$K:$Q,7,0)</f>
        <v>25.902642875520556</v>
      </c>
      <c r="F2732" s="5">
        <f t="shared" si="136"/>
        <v>44004</v>
      </c>
      <c r="G2732" s="7">
        <f>C2732*시뮬레이션!D2732*시뮬레이션!F2732</f>
        <v>113348467.98109022</v>
      </c>
      <c r="H2732" s="2">
        <f>D2732*시뮬레이션!E2732*시뮬레이션!D2732</f>
        <v>3674962.8086786964</v>
      </c>
      <c r="J2732" s="5">
        <f t="shared" si="137"/>
        <v>44004</v>
      </c>
      <c r="K2732" s="2">
        <f t="shared" si="138"/>
        <v>117023430.78976892</v>
      </c>
      <c r="L2732" s="2">
        <f>$C$2*시뮬레이션!F2732*시뮬레이션!D2732</f>
        <v>117522619.5087966</v>
      </c>
    </row>
    <row r="2733" spans="2:12" x14ac:dyDescent="0.3">
      <c r="B2733" s="1">
        <v>44005</v>
      </c>
      <c r="C2733" s="46">
        <f>VLOOKUP(시뮬레이션!B2733,시뮬레이션!$K:$Q,6,0)</f>
        <v>346.24215607489344</v>
      </c>
      <c r="D2733" s="46">
        <f>VLOOKUP(시뮬레이션!B2733,시뮬레이션!$K:$Q,7,0)</f>
        <v>25.902642875520556</v>
      </c>
      <c r="F2733" s="5">
        <f t="shared" si="136"/>
        <v>44005</v>
      </c>
      <c r="G2733" s="7">
        <f>C2733*시뮬레이션!D2733*시뮬레이션!F2733</f>
        <v>113093022.80993472</v>
      </c>
      <c r="H2733" s="2">
        <f>D2733*시뮬레이션!E2733*시뮬레이션!D2733</f>
        <v>3644159.7408396988</v>
      </c>
      <c r="J2733" s="5">
        <f t="shared" si="137"/>
        <v>44005</v>
      </c>
      <c r="K2733" s="2">
        <f t="shared" si="138"/>
        <v>116737182.55077443</v>
      </c>
      <c r="L2733" s="2">
        <f>$C$2*시뮬레이션!F2733*시뮬레이션!D2733</f>
        <v>117257767.35693446</v>
      </c>
    </row>
    <row r="2734" spans="2:12" x14ac:dyDescent="0.3">
      <c r="B2734" s="1">
        <v>44006</v>
      </c>
      <c r="C2734" s="46">
        <f>VLOOKUP(시뮬레이션!B2734,시뮬레이션!$K:$Q,6,0)</f>
        <v>346.24215607489344</v>
      </c>
      <c r="D2734" s="46">
        <f>VLOOKUP(시뮬레이션!B2734,시뮬레이션!$K:$Q,7,0)</f>
        <v>25.902642875520556</v>
      </c>
      <c r="F2734" s="5">
        <f t="shared" si="136"/>
        <v>44006</v>
      </c>
      <c r="G2734" s="7">
        <f>C2734*시뮬레이션!D2734*시뮬레이션!F2734</f>
        <v>109760099.97046366</v>
      </c>
      <c r="H2734" s="2">
        <f>D2734*시뮬레이션!E2734*시뮬레이션!D2734</f>
        <v>3558470.369507018</v>
      </c>
      <c r="J2734" s="5">
        <f t="shared" si="137"/>
        <v>44006</v>
      </c>
      <c r="K2734" s="2">
        <f t="shared" si="138"/>
        <v>113318570.33997068</v>
      </c>
      <c r="L2734" s="2">
        <f>$C$2*시뮬레이션!F2734*시뮬레이션!D2734</f>
        <v>113802106.86419027</v>
      </c>
    </row>
    <row r="2735" spans="2:12" x14ac:dyDescent="0.3">
      <c r="B2735" s="1">
        <v>44007</v>
      </c>
      <c r="C2735" s="46">
        <f>VLOOKUP(시뮬레이션!B2735,시뮬레이션!$K:$Q,6,0)</f>
        <v>346.24215607489344</v>
      </c>
      <c r="D2735" s="46">
        <f>VLOOKUP(시뮬레이션!B2735,시뮬레이션!$K:$Q,7,0)</f>
        <v>25.902642875520556</v>
      </c>
      <c r="F2735" s="5">
        <f t="shared" si="136"/>
        <v>44007</v>
      </c>
      <c r="G2735" s="7">
        <f>C2735*시뮬레이션!D2735*시뮬레이션!F2735</f>
        <v>111024278.20995282</v>
      </c>
      <c r="H2735" s="2">
        <f>D2735*시뮬레이션!E2735*시뮬레이션!D2735</f>
        <v>3600571.1859083609</v>
      </c>
      <c r="J2735" s="5">
        <f t="shared" si="137"/>
        <v>44007</v>
      </c>
      <c r="K2735" s="2">
        <f t="shared" si="138"/>
        <v>114624849.39586118</v>
      </c>
      <c r="L2735" s="2">
        <f>$C$2*시뮬레이션!F2735*시뮬레이션!D2735</f>
        <v>115112839.51789996</v>
      </c>
    </row>
    <row r="2736" spans="2:12" x14ac:dyDescent="0.3">
      <c r="B2736" s="1">
        <v>44008</v>
      </c>
      <c r="C2736" s="46">
        <f>VLOOKUP(시뮬레이션!B2736,시뮬레이션!$K:$Q,6,0)</f>
        <v>346.24215607489344</v>
      </c>
      <c r="D2736" s="46">
        <f>VLOOKUP(시뮬레이션!B2736,시뮬레이션!$K:$Q,7,0)</f>
        <v>25.902642875520556</v>
      </c>
      <c r="F2736" s="5">
        <f t="shared" si="136"/>
        <v>44008</v>
      </c>
      <c r="G2736" s="7">
        <f>C2736*시뮬레이션!D2736*시뮬레이션!F2736</f>
        <v>108581133.65679537</v>
      </c>
      <c r="H2736" s="2">
        <f>D2736*시뮬레이션!E2736*시뮬레이션!D2736</f>
        <v>3536117.1060467605</v>
      </c>
      <c r="J2736" s="5">
        <f t="shared" si="137"/>
        <v>44008</v>
      </c>
      <c r="K2736" s="2">
        <f t="shared" si="138"/>
        <v>112117250.76284213</v>
      </c>
      <c r="L2736" s="2">
        <f>$C$2*시뮬레이션!F2736*시뮬레이션!D2736</f>
        <v>112579724.13628218</v>
      </c>
    </row>
    <row r="2737" spans="2:12" x14ac:dyDescent="0.3">
      <c r="B2737" s="1">
        <v>44009</v>
      </c>
      <c r="C2737" s="46">
        <f>VLOOKUP(시뮬레이션!B2737,시뮬레이션!$K:$Q,6,0)</f>
        <v>346.24215607489344</v>
      </c>
      <c r="D2737" s="46">
        <f>VLOOKUP(시뮬레이션!B2737,시뮬레이션!$K:$Q,7,0)</f>
        <v>25.902642875520556</v>
      </c>
      <c r="F2737" s="5">
        <f t="shared" si="136"/>
        <v>44009</v>
      </c>
      <c r="G2737" s="7">
        <f>C2737*시뮬레이션!D2737*시뮬레이션!F2737</f>
        <v>108581133.65679537</v>
      </c>
      <c r="H2737" s="2">
        <f>D2737*시뮬레이션!E2737*시뮬레이션!D2737</f>
        <v>3536117.1060467605</v>
      </c>
      <c r="J2737" s="5">
        <f t="shared" si="137"/>
        <v>44009</v>
      </c>
      <c r="K2737" s="2">
        <f t="shared" si="138"/>
        <v>112117250.76284213</v>
      </c>
      <c r="L2737" s="2">
        <f>$C$2*시뮬레이션!F2737*시뮬레이션!D2737</f>
        <v>112579724.13628218</v>
      </c>
    </row>
    <row r="2738" spans="2:12" x14ac:dyDescent="0.3">
      <c r="B2738" s="1">
        <v>44010</v>
      </c>
      <c r="C2738" s="46">
        <f>VLOOKUP(시뮬레이션!B2738,시뮬레이션!$K:$Q,6,0)</f>
        <v>346.24215607489344</v>
      </c>
      <c r="D2738" s="46">
        <f>VLOOKUP(시뮬레이션!B2738,시뮬레이션!$K:$Q,7,0)</f>
        <v>25.902642875520556</v>
      </c>
      <c r="F2738" s="5">
        <f t="shared" si="136"/>
        <v>44010</v>
      </c>
      <c r="G2738" s="7">
        <f>C2738*시뮬레이션!D2738*시뮬레이션!F2738</f>
        <v>108581133.65679537</v>
      </c>
      <c r="H2738" s="2">
        <f>D2738*시뮬레이션!E2738*시뮬레이션!D2738</f>
        <v>3536117.1060467605</v>
      </c>
      <c r="J2738" s="5">
        <f t="shared" si="137"/>
        <v>44010</v>
      </c>
      <c r="K2738" s="2">
        <f t="shared" si="138"/>
        <v>112117250.76284213</v>
      </c>
      <c r="L2738" s="2">
        <f>$C$2*시뮬레이션!F2738*시뮬레이션!D2738</f>
        <v>112579724.13628218</v>
      </c>
    </row>
    <row r="2739" spans="2:12" x14ac:dyDescent="0.3">
      <c r="B2739" s="1">
        <v>44011</v>
      </c>
      <c r="C2739" s="46">
        <f>VLOOKUP(시뮬레이션!B2739,시뮬레이션!$K:$Q,6,0)</f>
        <v>346.24215607489344</v>
      </c>
      <c r="D2739" s="46">
        <f>VLOOKUP(시뮬레이션!B2739,시뮬레이션!$K:$Q,7,0)</f>
        <v>25.902642875520556</v>
      </c>
      <c r="F2739" s="5">
        <f t="shared" si="136"/>
        <v>44011</v>
      </c>
      <c r="G2739" s="7">
        <f>C2739*시뮬레이션!D2739*시뮬레이션!F2739</f>
        <v>109583135.95073594</v>
      </c>
      <c r="H2739" s="2">
        <f>D2739*시뮬레이션!E2739*시뮬레이션!D2739</f>
        <v>3561235.7589727868</v>
      </c>
      <c r="J2739" s="5">
        <f t="shared" si="137"/>
        <v>44011</v>
      </c>
      <c r="K2739" s="2">
        <f t="shared" si="138"/>
        <v>113144371.70970874</v>
      </c>
      <c r="L2739" s="2">
        <f>$C$2*시뮬레이션!F2739*시뮬레이션!D2739</f>
        <v>113618625.99737628</v>
      </c>
    </row>
    <row r="2740" spans="2:12" x14ac:dyDescent="0.3">
      <c r="B2740" s="1">
        <v>44012</v>
      </c>
      <c r="C2740" s="46">
        <f>VLOOKUP(시뮬레이션!B2740,시뮬레이션!$K:$Q,6,0)</f>
        <v>346.24215607489344</v>
      </c>
      <c r="D2740" s="46">
        <f>VLOOKUP(시뮬레이션!B2740,시뮬레이션!$K:$Q,7,0)</f>
        <v>25.902642875520556</v>
      </c>
      <c r="F2740" s="5">
        <f t="shared" si="136"/>
        <v>44012</v>
      </c>
      <c r="G2740" s="7">
        <f>C2740*시뮬레이션!D2740*시뮬레이션!F2740</f>
        <v>112815916.55637409</v>
      </c>
      <c r="H2740" s="2">
        <f>D2740*시뮬레이션!E2740*시뮬레이션!D2740</f>
        <v>3652451.5720822951</v>
      </c>
      <c r="J2740" s="5">
        <f t="shared" si="137"/>
        <v>44012</v>
      </c>
      <c r="K2740" s="2">
        <f t="shared" si="138"/>
        <v>116468368.12845638</v>
      </c>
      <c r="L2740" s="2">
        <f>$C$2*시뮬레이션!F2740*시뮬레이션!D2740</f>
        <v>116970456.43530695</v>
      </c>
    </row>
    <row r="2741" spans="2:12" x14ac:dyDescent="0.3">
      <c r="B2741" s="1">
        <v>44013</v>
      </c>
      <c r="C2741" s="46">
        <f>VLOOKUP(시뮬레이션!B2741,시뮬레이션!$K:$Q,6,0)</f>
        <v>346.24215607489344</v>
      </c>
      <c r="D2741" s="46">
        <f>VLOOKUP(시뮬레이션!B2741,시뮬레이션!$K:$Q,7,0)</f>
        <v>25.902642875520556</v>
      </c>
      <c r="F2741" s="5">
        <f t="shared" si="136"/>
        <v>44013</v>
      </c>
      <c r="G2741" s="7">
        <f>C2741*시뮬레이션!D2741*시뮬레이션!F2741</f>
        <v>111412343.30230212</v>
      </c>
      <c r="H2741" s="2">
        <f>D2741*시뮬레이션!E2741*시뮬레이션!D2741</f>
        <v>3618854.0272832923</v>
      </c>
      <c r="J2741" s="5">
        <f t="shared" si="137"/>
        <v>44013</v>
      </c>
      <c r="K2741" s="2">
        <f t="shared" si="138"/>
        <v>115031197.32958542</v>
      </c>
      <c r="L2741" s="2">
        <f>$C$2*시뮬레이션!F2741*시뮬레이션!D2741</f>
        <v>115515195.42976303</v>
      </c>
    </row>
    <row r="2742" spans="2:12" x14ac:dyDescent="0.3">
      <c r="B2742" s="1">
        <v>44014</v>
      </c>
      <c r="C2742" s="46">
        <f>VLOOKUP(시뮬레이션!B2742,시뮬레이션!$K:$Q,6,0)</f>
        <v>346.24215607489344</v>
      </c>
      <c r="D2742" s="46">
        <f>VLOOKUP(시뮬레이션!B2742,시뮬레이션!$K:$Q,7,0)</f>
        <v>25.902642875520556</v>
      </c>
      <c r="F2742" s="5">
        <f t="shared" si="136"/>
        <v>44014</v>
      </c>
      <c r="G2742" s="7">
        <f>C2742*시뮬레이션!D2742*시뮬레이션!F2742</f>
        <v>112456151.39353046</v>
      </c>
      <c r="H2742" s="2">
        <f>D2742*시뮬레이션!E2742*시뮬레이션!D2742</f>
        <v>3648822.874605841</v>
      </c>
      <c r="J2742" s="5">
        <f t="shared" si="137"/>
        <v>44014</v>
      </c>
      <c r="K2742" s="2">
        <f t="shared" si="138"/>
        <v>116104974.26813629</v>
      </c>
      <c r="L2742" s="2">
        <f>$C$2*시뮬레이션!F2742*시뮬레이션!D2742</f>
        <v>116597442.62137128</v>
      </c>
    </row>
    <row r="2743" spans="2:12" x14ac:dyDescent="0.3">
      <c r="B2743" s="1">
        <v>44015</v>
      </c>
      <c r="C2743" s="46">
        <f>VLOOKUP(시뮬레이션!B2743,시뮬레이션!$K:$Q,6,0)</f>
        <v>346.24215607489344</v>
      </c>
      <c r="D2743" s="46">
        <f>VLOOKUP(시뮬레이션!B2743,시뮬레이션!$K:$Q,7,0)</f>
        <v>25.902642875520556</v>
      </c>
      <c r="F2743" s="5">
        <f t="shared" si="136"/>
        <v>44015</v>
      </c>
      <c r="G2743" s="7">
        <f>C2743*시뮬레이션!D2743*시뮬레이션!F2743</f>
        <v>112334318.81983024</v>
      </c>
      <c r="H2743" s="2">
        <f>D2743*시뮬레이션!E2743*시뮬레이션!D2743</f>
        <v>3644869.8184476779</v>
      </c>
      <c r="J2743" s="5">
        <f t="shared" si="137"/>
        <v>44015</v>
      </c>
      <c r="K2743" s="2">
        <f t="shared" si="138"/>
        <v>115979188.63827792</v>
      </c>
      <c r="L2743" s="2">
        <f>$C$2*시뮬레이션!F2743*시뮬레이션!D2743</f>
        <v>116471123.46189982</v>
      </c>
    </row>
    <row r="2744" spans="2:12" x14ac:dyDescent="0.3">
      <c r="B2744" s="1">
        <v>44016</v>
      </c>
      <c r="C2744" s="46">
        <f>VLOOKUP(시뮬레이션!B2744,시뮬레이션!$K:$Q,6,0)</f>
        <v>346.24215607489344</v>
      </c>
      <c r="D2744" s="46">
        <f>VLOOKUP(시뮬레이션!B2744,시뮬레이션!$K:$Q,7,0)</f>
        <v>25.902642875520556</v>
      </c>
      <c r="F2744" s="5">
        <f t="shared" si="136"/>
        <v>44016</v>
      </c>
      <c r="G2744" s="7">
        <f>C2744*시뮬레이션!D2744*시뮬레이션!F2744</f>
        <v>112334318.81983024</v>
      </c>
      <c r="H2744" s="2">
        <f>D2744*시뮬레이션!E2744*시뮬레이션!D2744</f>
        <v>3644869.8184476779</v>
      </c>
      <c r="J2744" s="5">
        <f t="shared" si="137"/>
        <v>44016</v>
      </c>
      <c r="K2744" s="2">
        <f t="shared" si="138"/>
        <v>115979188.63827792</v>
      </c>
      <c r="L2744" s="2">
        <f>$C$2*시뮬레이션!F2744*시뮬레이션!D2744</f>
        <v>116471123.46189982</v>
      </c>
    </row>
    <row r="2745" spans="2:12" x14ac:dyDescent="0.3">
      <c r="B2745" s="1">
        <v>44017</v>
      </c>
      <c r="C2745" s="46">
        <f>VLOOKUP(시뮬레이션!B2745,시뮬레이션!$K:$Q,6,0)</f>
        <v>346.24215607489344</v>
      </c>
      <c r="D2745" s="46">
        <f>VLOOKUP(시뮬레이션!B2745,시뮬레이션!$K:$Q,7,0)</f>
        <v>25.902642875520556</v>
      </c>
      <c r="F2745" s="5">
        <f t="shared" si="136"/>
        <v>44017</v>
      </c>
      <c r="G2745" s="7">
        <f>C2745*시뮬레이션!D2745*시뮬레이션!F2745</f>
        <v>112334318.81983024</v>
      </c>
      <c r="H2745" s="2">
        <f>D2745*시뮬레이션!E2745*시뮬레이션!D2745</f>
        <v>3644869.8184476779</v>
      </c>
      <c r="J2745" s="5">
        <f t="shared" si="137"/>
        <v>44017</v>
      </c>
      <c r="K2745" s="2">
        <f t="shared" si="138"/>
        <v>115979188.63827792</v>
      </c>
      <c r="L2745" s="2">
        <f>$C$2*시뮬레이션!F2745*시뮬레이션!D2745</f>
        <v>116471123.46189982</v>
      </c>
    </row>
    <row r="2746" spans="2:12" x14ac:dyDescent="0.3">
      <c r="B2746" s="1">
        <v>44018</v>
      </c>
      <c r="C2746" s="46">
        <f>VLOOKUP(시뮬레이션!B2746,시뮬레이션!$K:$Q,6,0)</f>
        <v>346.24215607489344</v>
      </c>
      <c r="D2746" s="46">
        <f>VLOOKUP(시뮬레이션!B2746,시뮬레이션!$K:$Q,7,0)</f>
        <v>25.902642875520556</v>
      </c>
      <c r="F2746" s="5">
        <f t="shared" si="136"/>
        <v>44018</v>
      </c>
      <c r="G2746" s="7">
        <f>C2746*시뮬레이션!D2746*시뮬레이션!F2746</f>
        <v>115022774.72871919</v>
      </c>
      <c r="H2746" s="2">
        <f>D2746*시뮬레이션!E2746*시뮬레이션!D2746</f>
        <v>3713646.7841459508</v>
      </c>
      <c r="J2746" s="5">
        <f t="shared" si="137"/>
        <v>44018</v>
      </c>
      <c r="K2746" s="2">
        <f t="shared" si="138"/>
        <v>118736421.51286514</v>
      </c>
      <c r="L2746" s="2">
        <f>$C$2*시뮬레이션!F2746*시뮬레이션!D2746</f>
        <v>119258583.9937814</v>
      </c>
    </row>
    <row r="2747" spans="2:12" x14ac:dyDescent="0.3">
      <c r="B2747" s="1">
        <v>44019</v>
      </c>
      <c r="C2747" s="46">
        <f>VLOOKUP(시뮬레이션!B2747,시뮬레이션!$K:$Q,6,0)</f>
        <v>346.24215607489344</v>
      </c>
      <c r="D2747" s="46">
        <f>VLOOKUP(시뮬레이션!B2747,시뮬레이션!$K:$Q,7,0)</f>
        <v>25.902642875520556</v>
      </c>
      <c r="F2747" s="5">
        <f t="shared" si="136"/>
        <v>44019</v>
      </c>
      <c r="G2747" s="7">
        <f>C2747*시뮬레이션!D2747*시뮬레이션!F2747</f>
        <v>113664792.2180641</v>
      </c>
      <c r="H2747" s="2">
        <f>D2747*시뮬레이션!E2747*시뮬레이션!D2747</f>
        <v>3665164.226690019</v>
      </c>
      <c r="J2747" s="5">
        <f t="shared" si="137"/>
        <v>44019</v>
      </c>
      <c r="K2747" s="2">
        <f t="shared" si="138"/>
        <v>117329956.44475412</v>
      </c>
      <c r="L2747" s="2">
        <f>$C$2*시뮬레이션!F2747*시뮬레이션!D2747</f>
        <v>117850592.64866729</v>
      </c>
    </row>
    <row r="2748" spans="2:12" x14ac:dyDescent="0.3">
      <c r="B2748" s="1">
        <v>44020</v>
      </c>
      <c r="C2748" s="46">
        <f>VLOOKUP(시뮬레이션!B2748,시뮬레이션!$K:$Q,6,0)</f>
        <v>346.24215607489344</v>
      </c>
      <c r="D2748" s="46">
        <f>VLOOKUP(시뮬레이션!B2748,시뮬레이션!$K:$Q,7,0)</f>
        <v>25.902642875520556</v>
      </c>
      <c r="F2748" s="5">
        <f t="shared" si="136"/>
        <v>44020</v>
      </c>
      <c r="G2748" s="7">
        <f>C2748*시뮬레이션!D2748*시뮬레이션!F2748</f>
        <v>115176039.51159005</v>
      </c>
      <c r="H2748" s="2">
        <f>D2748*시뮬레이션!E2748*시뮬레이션!D2748</f>
        <v>3731103.6310767182</v>
      </c>
      <c r="J2748" s="5">
        <f t="shared" si="137"/>
        <v>44020</v>
      </c>
      <c r="K2748" s="2">
        <f t="shared" si="138"/>
        <v>118907143.14266677</v>
      </c>
      <c r="L2748" s="2">
        <f>$C$2*시뮬레이션!F2748*시뮬레이션!D2748</f>
        <v>119417492.87964684</v>
      </c>
    </row>
    <row r="2749" spans="2:12" x14ac:dyDescent="0.3">
      <c r="B2749" s="1">
        <v>44021</v>
      </c>
      <c r="C2749" s="46">
        <f>VLOOKUP(시뮬레이션!B2749,시뮬레이션!$K:$Q,6,0)</f>
        <v>346.24215607489344</v>
      </c>
      <c r="D2749" s="46">
        <f>VLOOKUP(시뮬레이션!B2749,시뮬레이션!$K:$Q,7,0)</f>
        <v>25.902642875520556</v>
      </c>
      <c r="F2749" s="5">
        <f t="shared" si="136"/>
        <v>44021</v>
      </c>
      <c r="G2749" s="7">
        <f>C2749*시뮬레이션!D2749*시뮬레이션!F2749</f>
        <v>116727792.2899866</v>
      </c>
      <c r="H2749" s="2">
        <f>D2749*시뮬레이션!E2749*시뮬레이션!D2749</f>
        <v>3775451.5328306835</v>
      </c>
      <c r="J2749" s="5">
        <f t="shared" si="137"/>
        <v>44021</v>
      </c>
      <c r="K2749" s="2">
        <f t="shared" si="138"/>
        <v>120503243.82281728</v>
      </c>
      <c r="L2749" s="2">
        <f>$C$2*시뮬레이션!F2749*시뮬레이션!D2749</f>
        <v>121026390.24363804</v>
      </c>
    </row>
    <row r="2750" spans="2:12" x14ac:dyDescent="0.3">
      <c r="B2750" s="1">
        <v>44022</v>
      </c>
      <c r="C2750" s="46">
        <f>VLOOKUP(시뮬레이션!B2750,시뮬레이션!$K:$Q,6,0)</f>
        <v>346.24215607489344</v>
      </c>
      <c r="D2750" s="46">
        <f>VLOOKUP(시뮬레이션!B2750,시뮬레이션!$K:$Q,7,0)</f>
        <v>25.902642875520556</v>
      </c>
      <c r="F2750" s="5">
        <f t="shared" si="136"/>
        <v>44022</v>
      </c>
      <c r="G2750" s="7">
        <f>C2750*시뮬레이션!D2750*시뮬레이션!F2750</f>
        <v>117185813.53251791</v>
      </c>
      <c r="H2750" s="2">
        <f>D2750*시뮬레이션!E2750*시뮬레이션!D2750</f>
        <v>3791605.6678568027</v>
      </c>
      <c r="J2750" s="5">
        <f t="shared" si="137"/>
        <v>44022</v>
      </c>
      <c r="K2750" s="2">
        <f t="shared" si="138"/>
        <v>120977419.20037471</v>
      </c>
      <c r="L2750" s="2">
        <f>$C$2*시뮬레이션!F2750*시뮬레이션!D2750</f>
        <v>121501278.4990482</v>
      </c>
    </row>
    <row r="2751" spans="2:12" x14ac:dyDescent="0.3">
      <c r="B2751" s="1">
        <v>44023</v>
      </c>
      <c r="C2751" s="46">
        <f>VLOOKUP(시뮬레이션!B2751,시뮬레이션!$K:$Q,6,0)</f>
        <v>346.24215607489344</v>
      </c>
      <c r="D2751" s="46">
        <f>VLOOKUP(시뮬레이션!B2751,시뮬레이션!$K:$Q,7,0)</f>
        <v>25.902642875520556</v>
      </c>
      <c r="F2751" s="5">
        <f t="shared" si="136"/>
        <v>44023</v>
      </c>
      <c r="G2751" s="7">
        <f>C2751*시뮬레이션!D2751*시뮬레이션!F2751</f>
        <v>117185813.53251791</v>
      </c>
      <c r="H2751" s="2">
        <f>D2751*시뮬레이션!E2751*시뮬레이션!D2751</f>
        <v>3791605.6678568027</v>
      </c>
      <c r="J2751" s="5">
        <f t="shared" si="137"/>
        <v>44023</v>
      </c>
      <c r="K2751" s="2">
        <f t="shared" si="138"/>
        <v>120977419.20037471</v>
      </c>
      <c r="L2751" s="2">
        <f>$C$2*시뮬레이션!F2751*시뮬레이션!D2751</f>
        <v>121501278.4990482</v>
      </c>
    </row>
    <row r="2752" spans="2:12" x14ac:dyDescent="0.3">
      <c r="B2752" s="1">
        <v>44024</v>
      </c>
      <c r="C2752" s="46">
        <f>VLOOKUP(시뮬레이션!B2752,시뮬레이션!$K:$Q,6,0)</f>
        <v>346.24215607489344</v>
      </c>
      <c r="D2752" s="46">
        <f>VLOOKUP(시뮬레이션!B2752,시뮬레이션!$K:$Q,7,0)</f>
        <v>25.902642875520556</v>
      </c>
      <c r="F2752" s="5">
        <f t="shared" si="136"/>
        <v>44024</v>
      </c>
      <c r="G2752" s="7">
        <f>C2752*시뮬레이션!D2752*시뮬레이션!F2752</f>
        <v>117185813.53251791</v>
      </c>
      <c r="H2752" s="2">
        <f>D2752*시뮬레이션!E2752*시뮬레이션!D2752</f>
        <v>3791605.6678568027</v>
      </c>
      <c r="J2752" s="5">
        <f t="shared" si="137"/>
        <v>44024</v>
      </c>
      <c r="K2752" s="2">
        <f t="shared" si="138"/>
        <v>120977419.20037471</v>
      </c>
      <c r="L2752" s="2">
        <f>$C$2*시뮬레이션!F2752*시뮬레이션!D2752</f>
        <v>121501278.4990482</v>
      </c>
    </row>
    <row r="2753" spans="2:12" x14ac:dyDescent="0.3">
      <c r="B2753" s="1">
        <v>44025</v>
      </c>
      <c r="C2753" s="46">
        <f>VLOOKUP(시뮬레이션!B2753,시뮬레이션!$K:$Q,6,0)</f>
        <v>346.24215607489344</v>
      </c>
      <c r="D2753" s="46">
        <f>VLOOKUP(시뮬레이션!B2753,시뮬레이션!$K:$Q,7,0)</f>
        <v>25.902642875520556</v>
      </c>
      <c r="F2753" s="5">
        <f t="shared" si="136"/>
        <v>44025</v>
      </c>
      <c r="G2753" s="7">
        <f>C2753*시뮬레이션!D2753*시뮬레이션!F2753</f>
        <v>114895489.87978725</v>
      </c>
      <c r="H2753" s="2">
        <f>D2753*시뮬레이션!E2753*시뮬레이션!D2753</f>
        <v>3697348.7679927624</v>
      </c>
      <c r="J2753" s="5">
        <f t="shared" si="137"/>
        <v>44025</v>
      </c>
      <c r="K2753" s="2">
        <f t="shared" si="138"/>
        <v>118592838.64778002</v>
      </c>
      <c r="L2753" s="2">
        <f>$C$2*시뮬레이션!F2753*시뮬레이션!D2753</f>
        <v>119126611.7745119</v>
      </c>
    </row>
    <row r="2754" spans="2:12" x14ac:dyDescent="0.3">
      <c r="B2754" s="1">
        <v>44026</v>
      </c>
      <c r="C2754" s="46">
        <f>VLOOKUP(시뮬레이션!B2754,시뮬레이션!$K:$Q,6,0)</f>
        <v>346.24215607489344</v>
      </c>
      <c r="D2754" s="46">
        <f>VLOOKUP(시뮬레이션!B2754,시뮬레이션!$K:$Q,7,0)</f>
        <v>25.902642875520556</v>
      </c>
      <c r="F2754" s="5">
        <f t="shared" si="136"/>
        <v>44026</v>
      </c>
      <c r="G2754" s="7">
        <f>C2754*시뮬레이션!D2754*시뮬레이션!F2754</f>
        <v>117291421.71814771</v>
      </c>
      <c r="H2754" s="2">
        <f>D2754*시뮬레이션!E2754*시뮬레이션!D2754</f>
        <v>3777832.3208263861</v>
      </c>
      <c r="J2754" s="5">
        <f t="shared" si="137"/>
        <v>44026</v>
      </c>
      <c r="K2754" s="2">
        <f t="shared" si="138"/>
        <v>121069254.03897409</v>
      </c>
      <c r="L2754" s="2">
        <f>$C$2*시뮬레이션!F2754*시뮬레이션!D2754</f>
        <v>121610775.79387581</v>
      </c>
    </row>
    <row r="2755" spans="2:12" x14ac:dyDescent="0.3">
      <c r="B2755" s="1">
        <v>44027</v>
      </c>
      <c r="C2755" s="46">
        <f>VLOOKUP(시뮬레이션!B2755,시뮬레이션!$K:$Q,6,0)</f>
        <v>346.24215607489344</v>
      </c>
      <c r="D2755" s="46">
        <f>VLOOKUP(시뮬레이션!B2755,시뮬레이션!$K:$Q,7,0)</f>
        <v>25.902642875520556</v>
      </c>
      <c r="F2755" s="5">
        <f t="shared" si="136"/>
        <v>44027</v>
      </c>
      <c r="G2755" s="7">
        <f>C2755*시뮬레이션!D2755*시뮬레이션!F2755</f>
        <v>116581899.00261855</v>
      </c>
      <c r="H2755" s="2">
        <f>D2755*시뮬레이션!E2755*시뮬레이션!D2755</f>
        <v>3722186.9719520803</v>
      </c>
      <c r="J2755" s="5">
        <f t="shared" si="137"/>
        <v>44027</v>
      </c>
      <c r="K2755" s="2">
        <f t="shared" si="138"/>
        <v>120304085.97457063</v>
      </c>
      <c r="L2755" s="2">
        <f>$C$2*시뮬레이션!F2755*시뮬레이션!D2755</f>
        <v>120875124.3147231</v>
      </c>
    </row>
    <row r="2756" spans="2:12" x14ac:dyDescent="0.3">
      <c r="B2756" s="1">
        <v>44028</v>
      </c>
      <c r="C2756" s="46">
        <f>VLOOKUP(시뮬레이션!B2756,시뮬레이션!$K:$Q,6,0)</f>
        <v>346.24215607489344</v>
      </c>
      <c r="D2756" s="46">
        <f>VLOOKUP(시뮬레이션!B2756,시뮬레이션!$K:$Q,7,0)</f>
        <v>25.902642875520556</v>
      </c>
      <c r="F2756" s="5">
        <f t="shared" si="136"/>
        <v>44028</v>
      </c>
      <c r="G2756" s="7">
        <f>C2756*시뮬레이션!D2756*시뮬레이션!F2756</f>
        <v>116624314.35922207</v>
      </c>
      <c r="H2756" s="2">
        <f>D2756*시뮬레이션!E2756*시뮬레이션!D2756</f>
        <v>3735502.3412342044</v>
      </c>
      <c r="J2756" s="5">
        <f t="shared" si="137"/>
        <v>44028</v>
      </c>
      <c r="K2756" s="2">
        <f t="shared" si="138"/>
        <v>120359816.70045628</v>
      </c>
      <c r="L2756" s="2">
        <f>$C$2*시뮬레이션!F2756*시뮬레이션!D2756</f>
        <v>120919101.65208136</v>
      </c>
    </row>
    <row r="2757" spans="2:12" x14ac:dyDescent="0.3">
      <c r="B2757" s="1">
        <v>44029</v>
      </c>
      <c r="C2757" s="46">
        <f>VLOOKUP(시뮬레이션!B2757,시뮬레이션!$K:$Q,6,0)</f>
        <v>346.24215607489344</v>
      </c>
      <c r="D2757" s="46">
        <f>VLOOKUP(시뮬레이션!B2757,시뮬레이션!$K:$Q,7,0)</f>
        <v>25.902642875520556</v>
      </c>
      <c r="F2757" s="5">
        <f t="shared" si="136"/>
        <v>44029</v>
      </c>
      <c r="G2757" s="7">
        <f>C2757*시뮬레이션!D2757*시뮬레이션!F2757</f>
        <v>117169086.92020009</v>
      </c>
      <c r="H2757" s="2">
        <f>D2757*시뮬레이션!E2757*시뮬레이션!D2757</f>
        <v>3749132.5730463215</v>
      </c>
      <c r="J2757" s="5">
        <f t="shared" si="137"/>
        <v>44029</v>
      </c>
      <c r="K2757" s="2">
        <f t="shared" si="138"/>
        <v>120918219.49324642</v>
      </c>
      <c r="L2757" s="2">
        <f>$C$2*시뮬레이션!F2757*시뮬레이션!D2757</f>
        <v>121483935.91533171</v>
      </c>
    </row>
    <row r="2758" spans="2:12" x14ac:dyDescent="0.3">
      <c r="B2758" s="1">
        <v>44030</v>
      </c>
      <c r="C2758" s="46">
        <f>VLOOKUP(시뮬레이션!B2758,시뮬레이션!$K:$Q,6,0)</f>
        <v>346.24215607489344</v>
      </c>
      <c r="D2758" s="46">
        <f>VLOOKUP(시뮬레이션!B2758,시뮬레이션!$K:$Q,7,0)</f>
        <v>25.902642875520556</v>
      </c>
      <c r="F2758" s="5">
        <f t="shared" si="136"/>
        <v>44030</v>
      </c>
      <c r="G2758" s="7">
        <f>C2758*시뮬레이션!D2758*시뮬레이션!F2758</f>
        <v>117169086.92020009</v>
      </c>
      <c r="H2758" s="2">
        <f>D2758*시뮬레이션!E2758*시뮬레이션!D2758</f>
        <v>3749132.5730463215</v>
      </c>
      <c r="J2758" s="5">
        <f t="shared" si="137"/>
        <v>44030</v>
      </c>
      <c r="K2758" s="2">
        <f t="shared" si="138"/>
        <v>120918219.49324642</v>
      </c>
      <c r="L2758" s="2">
        <f>$C$2*시뮬레이션!F2758*시뮬레이션!D2758</f>
        <v>121483935.91533171</v>
      </c>
    </row>
    <row r="2759" spans="2:12" x14ac:dyDescent="0.3">
      <c r="B2759" s="1">
        <v>44031</v>
      </c>
      <c r="C2759" s="46">
        <f>VLOOKUP(시뮬레이션!B2759,시뮬레이션!$K:$Q,6,0)</f>
        <v>346.24215607489344</v>
      </c>
      <c r="D2759" s="46">
        <f>VLOOKUP(시뮬레이션!B2759,시뮬레이션!$K:$Q,7,0)</f>
        <v>25.902642875520556</v>
      </c>
      <c r="F2759" s="5">
        <f t="shared" si="136"/>
        <v>44031</v>
      </c>
      <c r="G2759" s="7">
        <f>C2759*시뮬레이션!D2759*시뮬레이션!F2759</f>
        <v>117169086.92020009</v>
      </c>
      <c r="H2759" s="2">
        <f>D2759*시뮬레이션!E2759*시뮬레이션!D2759</f>
        <v>3749132.5730463215</v>
      </c>
      <c r="J2759" s="5">
        <f t="shared" si="137"/>
        <v>44031</v>
      </c>
      <c r="K2759" s="2">
        <f t="shared" si="138"/>
        <v>120918219.49324642</v>
      </c>
      <c r="L2759" s="2">
        <f>$C$2*시뮬레이션!F2759*시뮬레이션!D2759</f>
        <v>121483935.91533171</v>
      </c>
    </row>
    <row r="2760" spans="2:12" x14ac:dyDescent="0.3">
      <c r="B2760" s="1">
        <v>44032</v>
      </c>
      <c r="C2760" s="46">
        <f>VLOOKUP(시뮬레이션!B2760,시뮬레이션!$K:$Q,6,0)</f>
        <v>346.24215607489344</v>
      </c>
      <c r="D2760" s="46">
        <f>VLOOKUP(시뮬레이션!B2760,시뮬레이션!$K:$Q,7,0)</f>
        <v>25.902642875520556</v>
      </c>
      <c r="F2760" s="5">
        <f t="shared" si="136"/>
        <v>44032</v>
      </c>
      <c r="G2760" s="7">
        <f>C2760*시뮬레이션!D2760*시뮬레이션!F2760</f>
        <v>119311245.59077673</v>
      </c>
      <c r="H2760" s="2">
        <f>D2760*시뮬레이션!E2760*시뮬레이션!D2760</f>
        <v>3819452.1710457755</v>
      </c>
      <c r="J2760" s="5">
        <f t="shared" si="137"/>
        <v>44032</v>
      </c>
      <c r="K2760" s="2">
        <f t="shared" si="138"/>
        <v>123130697.76182251</v>
      </c>
      <c r="L2760" s="2">
        <f>$C$2*시뮬레이션!F2760*시뮬레이션!D2760</f>
        <v>123704981.35911879</v>
      </c>
    </row>
    <row r="2761" spans="2:12" x14ac:dyDescent="0.3">
      <c r="B2761" s="1">
        <v>44033</v>
      </c>
      <c r="C2761" s="46">
        <f>VLOOKUP(시뮬레이션!B2761,시뮬레이션!$K:$Q,6,0)</f>
        <v>346.24215607489344</v>
      </c>
      <c r="D2761" s="46">
        <f>VLOOKUP(시뮬레이션!B2761,시뮬레이션!$K:$Q,7,0)</f>
        <v>25.902642875520556</v>
      </c>
      <c r="F2761" s="5">
        <f t="shared" si="136"/>
        <v>44033</v>
      </c>
      <c r="G2761" s="7">
        <f>C2761*시뮬레이션!D2761*시뮬레이션!F2761</f>
        <v>118155465.55621107</v>
      </c>
      <c r="H2761" s="2">
        <f>D2761*시뮬레이션!E2761*시뮬레이션!D2761</f>
        <v>3766625.3080483195</v>
      </c>
      <c r="J2761" s="5">
        <f t="shared" si="137"/>
        <v>44033</v>
      </c>
      <c r="K2761" s="2">
        <f t="shared" si="138"/>
        <v>121922090.86425939</v>
      </c>
      <c r="L2761" s="2">
        <f>$C$2*시뮬레이션!F2761*시뮬레이션!D2761</f>
        <v>122506638.76430944</v>
      </c>
    </row>
    <row r="2762" spans="2:12" x14ac:dyDescent="0.3">
      <c r="B2762" s="1">
        <v>44034</v>
      </c>
      <c r="C2762" s="46">
        <f>VLOOKUP(시뮬레이션!B2762,시뮬레이션!$K:$Q,6,0)</f>
        <v>346.24215607489344</v>
      </c>
      <c r="D2762" s="46">
        <f>VLOOKUP(시뮬레이션!B2762,시뮬레이션!$K:$Q,7,0)</f>
        <v>25.902642875520556</v>
      </c>
      <c r="F2762" s="5">
        <f t="shared" si="136"/>
        <v>44034</v>
      </c>
      <c r="G2762" s="7">
        <f>C2762*시뮬레이션!D2762*시뮬레이션!F2762</f>
        <v>118283015.1072713</v>
      </c>
      <c r="H2762" s="2">
        <f>D2762*시뮬레이션!E2762*시뮬레이션!D2762</f>
        <v>3785472.2719119224</v>
      </c>
      <c r="J2762" s="5">
        <f t="shared" si="137"/>
        <v>44034</v>
      </c>
      <c r="K2762" s="2">
        <f t="shared" si="138"/>
        <v>122068487.37918322</v>
      </c>
      <c r="L2762" s="2">
        <f>$C$2*시뮬레이션!F2762*시뮬레이션!D2762</f>
        <v>122638885.4335831</v>
      </c>
    </row>
    <row r="2763" spans="2:12" x14ac:dyDescent="0.3">
      <c r="B2763" s="1">
        <v>44035</v>
      </c>
      <c r="C2763" s="46">
        <f>VLOOKUP(시뮬레이션!B2763,시뮬레이션!$K:$Q,6,0)</f>
        <v>346.24215607489344</v>
      </c>
      <c r="D2763" s="46">
        <f>VLOOKUP(시뮬레이션!B2763,시뮬레이션!$K:$Q,7,0)</f>
        <v>25.902642875520556</v>
      </c>
      <c r="F2763" s="5">
        <f t="shared" si="136"/>
        <v>44035</v>
      </c>
      <c r="G2763" s="7">
        <f>C2763*시뮬레이션!D2763*시뮬레이션!F2763</f>
        <v>116698893.88091414</v>
      </c>
      <c r="H2763" s="2">
        <f>D2763*시뮬레이션!E2763*시뮬레이션!D2763</f>
        <v>3721766.1629988183</v>
      </c>
      <c r="J2763" s="5">
        <f t="shared" si="137"/>
        <v>44035</v>
      </c>
      <c r="K2763" s="2">
        <f t="shared" si="138"/>
        <v>120420660.04391296</v>
      </c>
      <c r="L2763" s="2">
        <f>$C$2*시뮬레이션!F2763*시뮬레이션!D2763</f>
        <v>120996427.62663645</v>
      </c>
    </row>
    <row r="2764" spans="2:12" x14ac:dyDescent="0.3">
      <c r="B2764" s="1">
        <v>44036</v>
      </c>
      <c r="C2764" s="46">
        <f>VLOOKUP(시뮬레이션!B2764,시뮬레이션!$K:$Q,6,0)</f>
        <v>346.24215607489344</v>
      </c>
      <c r="D2764" s="46">
        <f>VLOOKUP(시뮬레이션!B2764,시뮬레이션!$K:$Q,7,0)</f>
        <v>25.902642875520556</v>
      </c>
      <c r="F2764" s="5">
        <f t="shared" si="136"/>
        <v>44036</v>
      </c>
      <c r="G2764" s="7">
        <f>C2764*시뮬레이션!D2764*시뮬레이션!F2764</f>
        <v>115254920.39958704</v>
      </c>
      <c r="H2764" s="2">
        <f>D2764*시뮬레이션!E2764*시뮬레이션!D2764</f>
        <v>3687139.3878556723</v>
      </c>
      <c r="J2764" s="5">
        <f t="shared" si="137"/>
        <v>44036</v>
      </c>
      <c r="K2764" s="2">
        <f t="shared" si="138"/>
        <v>118942059.78744271</v>
      </c>
      <c r="L2764" s="2">
        <f>$C$2*시뮬레이션!F2764*시뮬레이션!D2764</f>
        <v>119499278.62189555</v>
      </c>
    </row>
    <row r="2765" spans="2:12" x14ac:dyDescent="0.3">
      <c r="B2765" s="1">
        <v>44037</v>
      </c>
      <c r="C2765" s="46">
        <f>VLOOKUP(시뮬레이션!B2765,시뮬레이션!$K:$Q,6,0)</f>
        <v>346.24215607489344</v>
      </c>
      <c r="D2765" s="46">
        <f>VLOOKUP(시뮬레이션!B2765,시뮬레이션!$K:$Q,7,0)</f>
        <v>25.902642875520556</v>
      </c>
      <c r="F2765" s="5">
        <f t="shared" si="136"/>
        <v>44037</v>
      </c>
      <c r="G2765" s="7">
        <f>C2765*시뮬레이션!D2765*시뮬레이션!F2765</f>
        <v>115254920.39958704</v>
      </c>
      <c r="H2765" s="2">
        <f>D2765*시뮬레이션!E2765*시뮬레이션!D2765</f>
        <v>3687139.3878556723</v>
      </c>
      <c r="J2765" s="5">
        <f t="shared" si="137"/>
        <v>44037</v>
      </c>
      <c r="K2765" s="2">
        <f t="shared" si="138"/>
        <v>118942059.78744271</v>
      </c>
      <c r="L2765" s="2">
        <f>$C$2*시뮬레이션!F2765*시뮬레이션!D2765</f>
        <v>119499278.62189555</v>
      </c>
    </row>
    <row r="2766" spans="2:12" x14ac:dyDescent="0.3">
      <c r="B2766" s="1">
        <v>44038</v>
      </c>
      <c r="C2766" s="46">
        <f>VLOOKUP(시뮬레이션!B2766,시뮬레이션!$K:$Q,6,0)</f>
        <v>346.24215607489344</v>
      </c>
      <c r="D2766" s="46">
        <f>VLOOKUP(시뮬레이션!B2766,시뮬레이션!$K:$Q,7,0)</f>
        <v>25.902642875520556</v>
      </c>
      <c r="F2766" s="5">
        <f t="shared" si="136"/>
        <v>44038</v>
      </c>
      <c r="G2766" s="7">
        <f>C2766*시뮬레이션!D2766*시뮬레이션!F2766</f>
        <v>115254920.39958704</v>
      </c>
      <c r="H2766" s="2">
        <f>D2766*시뮬레이션!E2766*시뮬레이션!D2766</f>
        <v>3687139.3878556723</v>
      </c>
      <c r="J2766" s="5">
        <f t="shared" si="137"/>
        <v>44038</v>
      </c>
      <c r="K2766" s="2">
        <f t="shared" si="138"/>
        <v>118942059.78744271</v>
      </c>
      <c r="L2766" s="2">
        <f>$C$2*시뮬레이션!F2766*시뮬레이션!D2766</f>
        <v>119499278.62189555</v>
      </c>
    </row>
    <row r="2767" spans="2:12" x14ac:dyDescent="0.3">
      <c r="B2767" s="1">
        <v>44039</v>
      </c>
      <c r="C2767" s="46">
        <f>VLOOKUP(시뮬레이션!B2767,시뮬레이션!$K:$Q,6,0)</f>
        <v>346.24215607489344</v>
      </c>
      <c r="D2767" s="46">
        <f>VLOOKUP(시뮬레이션!B2767,시뮬레이션!$K:$Q,7,0)</f>
        <v>25.902642875520556</v>
      </c>
      <c r="F2767" s="5">
        <f t="shared" si="136"/>
        <v>44039</v>
      </c>
      <c r="G2767" s="7">
        <f>C2767*시뮬레이션!D2767*시뮬레이션!F2767</f>
        <v>118320671.88480279</v>
      </c>
      <c r="H2767" s="2">
        <f>D2767*시뮬레이션!E2767*시뮬레이션!D2767</f>
        <v>3769839.1763585103</v>
      </c>
      <c r="J2767" s="5">
        <f t="shared" si="137"/>
        <v>44039</v>
      </c>
      <c r="K2767" s="2">
        <f t="shared" si="138"/>
        <v>122090511.06116129</v>
      </c>
      <c r="L2767" s="2">
        <f>$C$2*시뮬레이션!F2767*시뮬레이션!D2767</f>
        <v>122677928.95324053</v>
      </c>
    </row>
    <row r="2768" spans="2:12" x14ac:dyDescent="0.3">
      <c r="B2768" s="1">
        <v>44040</v>
      </c>
      <c r="C2768" s="46">
        <f>VLOOKUP(시뮬레이션!B2768,시뮬레이션!$K:$Q,6,0)</f>
        <v>346.24215607489344</v>
      </c>
      <c r="D2768" s="46">
        <f>VLOOKUP(시뮬레이션!B2768,시뮬레이션!$K:$Q,7,0)</f>
        <v>25.902642875520556</v>
      </c>
      <c r="F2768" s="5">
        <f t="shared" si="136"/>
        <v>44040</v>
      </c>
      <c r="G2768" s="7">
        <f>C2768*시뮬레이션!D2768*시뮬레이션!F2768</f>
        <v>116121828.17964433</v>
      </c>
      <c r="H2768" s="2">
        <f>D2768*시뮬레이션!E2768*시뮬레이션!D2768</f>
        <v>3703774.7625389909</v>
      </c>
      <c r="J2768" s="5">
        <f t="shared" si="137"/>
        <v>44040</v>
      </c>
      <c r="K2768" s="2">
        <f t="shared" si="138"/>
        <v>119825602.94218332</v>
      </c>
      <c r="L2768" s="2">
        <f>$C$2*시뮬레이션!F2768*시뮬레이션!D2768</f>
        <v>120398111.00136702</v>
      </c>
    </row>
    <row r="2769" spans="2:12" x14ac:dyDescent="0.3">
      <c r="B2769" s="1">
        <v>44041</v>
      </c>
      <c r="C2769" s="46">
        <f>VLOOKUP(시뮬레이션!B2769,시뮬레이션!$K:$Q,6,0)</f>
        <v>346.24215607489344</v>
      </c>
      <c r="D2769" s="46">
        <f>VLOOKUP(시뮬레이션!B2769,시뮬레이션!$K:$Q,7,0)</f>
        <v>25.902642875520556</v>
      </c>
      <c r="F2769" s="5">
        <f t="shared" si="136"/>
        <v>44041</v>
      </c>
      <c r="G2769" s="7">
        <f>C2769*시뮬레이션!D2769*시뮬레이션!F2769</f>
        <v>118122247.60312046</v>
      </c>
      <c r="H2769" s="2">
        <f>D2769*시뮬레이션!E2769*시뮬레이션!D2769</f>
        <v>3736708.3803474065</v>
      </c>
      <c r="J2769" s="5">
        <f t="shared" si="137"/>
        <v>44041</v>
      </c>
      <c r="K2769" s="2">
        <f t="shared" si="138"/>
        <v>121858955.98346786</v>
      </c>
      <c r="L2769" s="2">
        <f>$C$2*시뮬레이션!F2769*시뮬레이션!D2769</f>
        <v>122472197.53249164</v>
      </c>
    </row>
    <row r="2770" spans="2:12" x14ac:dyDescent="0.3">
      <c r="B2770" s="1">
        <v>44042</v>
      </c>
      <c r="C2770" s="46">
        <f>VLOOKUP(시뮬레이션!B2770,시뮬레이션!$K:$Q,6,0)</f>
        <v>346.24215607489344</v>
      </c>
      <c r="D2770" s="46">
        <f>VLOOKUP(시뮬레이션!B2770,시뮬레이션!$K:$Q,7,0)</f>
        <v>25.902642875520556</v>
      </c>
      <c r="F2770" s="5">
        <f t="shared" si="136"/>
        <v>44042</v>
      </c>
      <c r="G2770" s="7">
        <f>C2770*시뮬레이션!D2770*시뮬레이션!F2770</f>
        <v>120579249.11360618</v>
      </c>
      <c r="H2770" s="2">
        <f>D2770*시뮬레이션!E2770*시뮬레이션!D2770</f>
        <v>3802166.9166179402</v>
      </c>
      <c r="J2770" s="5">
        <f t="shared" si="137"/>
        <v>44042</v>
      </c>
      <c r="K2770" s="2">
        <f t="shared" si="138"/>
        <v>124381416.03022413</v>
      </c>
      <c r="L2770" s="2">
        <f>$C$2*시뮬레이션!F2770*시뮬레이션!D2770</f>
        <v>125019680.16540667</v>
      </c>
    </row>
    <row r="2771" spans="2:12" x14ac:dyDescent="0.3">
      <c r="B2771" s="1">
        <v>44043</v>
      </c>
      <c r="C2771" s="46">
        <f>VLOOKUP(시뮬레이션!B2771,시뮬레이션!$K:$Q,6,0)</f>
        <v>346.24215607489344</v>
      </c>
      <c r="D2771" s="46">
        <f>VLOOKUP(시뮬레이션!B2771,시뮬레이션!$K:$Q,7,0)</f>
        <v>25.902642875520556</v>
      </c>
      <c r="F2771" s="5">
        <f t="shared" si="136"/>
        <v>44043</v>
      </c>
      <c r="G2771" s="7">
        <f>C2771*시뮬레이션!D2771*시뮬레이션!F2771</f>
        <v>119764486.09473807</v>
      </c>
      <c r="H2771" s="2">
        <f>D2771*시뮬레이션!E2771*시뮬레이션!D2771</f>
        <v>3776082.7023272673</v>
      </c>
      <c r="J2771" s="5">
        <f t="shared" si="137"/>
        <v>44043</v>
      </c>
      <c r="K2771" s="2">
        <f t="shared" si="138"/>
        <v>123540568.79706533</v>
      </c>
      <c r="L2771" s="2">
        <f>$C$2*시뮬레이션!F2771*시뮬레이션!D2771</f>
        <v>124174912.82128826</v>
      </c>
    </row>
    <row r="2772" spans="2:12" x14ac:dyDescent="0.3">
      <c r="B2772" s="1">
        <v>44044</v>
      </c>
      <c r="C2772" s="46">
        <f>VLOOKUP(시뮬레이션!B2772,시뮬레이션!$K:$Q,6,0)</f>
        <v>346.24215607489344</v>
      </c>
      <c r="D2772" s="46">
        <f>VLOOKUP(시뮬레이션!B2772,시뮬레이션!$K:$Q,7,0)</f>
        <v>25.902642875520556</v>
      </c>
      <c r="F2772" s="5">
        <f t="shared" si="136"/>
        <v>44044</v>
      </c>
      <c r="G2772" s="7">
        <f>C2772*시뮬레이션!D2772*시뮬레이션!F2772</f>
        <v>119764486.09473807</v>
      </c>
      <c r="H2772" s="2">
        <f>D2772*시뮬레이션!E2772*시뮬레이션!D2772</f>
        <v>3776082.7023272673</v>
      </c>
      <c r="J2772" s="5">
        <f t="shared" si="137"/>
        <v>44044</v>
      </c>
      <c r="K2772" s="2">
        <f t="shared" si="138"/>
        <v>123540568.79706533</v>
      </c>
      <c r="L2772" s="2">
        <f>$C$2*시뮬레이션!F2772*시뮬레이션!D2772</f>
        <v>124174912.82128826</v>
      </c>
    </row>
    <row r="2773" spans="2:12" x14ac:dyDescent="0.3">
      <c r="B2773" s="1">
        <v>44045</v>
      </c>
      <c r="C2773" s="46">
        <f>VLOOKUP(시뮬레이션!B2773,시뮬레이션!$K:$Q,6,0)</f>
        <v>346.24215607489344</v>
      </c>
      <c r="D2773" s="46">
        <f>VLOOKUP(시뮬레이션!B2773,시뮬레이션!$K:$Q,7,0)</f>
        <v>25.902642875520556</v>
      </c>
      <c r="F2773" s="5">
        <f t="shared" si="136"/>
        <v>44045</v>
      </c>
      <c r="G2773" s="7">
        <f>C2773*시뮬레이션!D2773*시뮬레이션!F2773</f>
        <v>119764486.09473807</v>
      </c>
      <c r="H2773" s="2">
        <f>D2773*시뮬레이션!E2773*시뮬레이션!D2773</f>
        <v>3776082.7023272673</v>
      </c>
      <c r="J2773" s="5">
        <f t="shared" si="137"/>
        <v>44045</v>
      </c>
      <c r="K2773" s="2">
        <f t="shared" si="138"/>
        <v>123540568.79706533</v>
      </c>
      <c r="L2773" s="2">
        <f>$C$2*시뮬레이션!F2773*시뮬레이션!D2773</f>
        <v>124174912.82128826</v>
      </c>
    </row>
    <row r="2774" spans="2:12" x14ac:dyDescent="0.3">
      <c r="B2774" s="1">
        <v>44046</v>
      </c>
      <c r="C2774" s="46">
        <f>VLOOKUP(시뮬레이션!B2774,시뮬레이션!$K:$Q,6,0)</f>
        <v>346.24215607489344</v>
      </c>
      <c r="D2774" s="46">
        <f>VLOOKUP(시뮬레이션!B2774,시뮬레이션!$K:$Q,7,0)</f>
        <v>25.902642875520556</v>
      </c>
      <c r="F2774" s="5">
        <f t="shared" si="136"/>
        <v>44046</v>
      </c>
      <c r="G2774" s="7">
        <f>C2774*시뮬레이션!D2774*시뮬레이션!F2774</f>
        <v>122163186.83162066</v>
      </c>
      <c r="H2774" s="2">
        <f>D2774*시뮬레이션!E2774*시뮬레이션!D2774</f>
        <v>3858746.2044652668</v>
      </c>
      <c r="J2774" s="5">
        <f t="shared" si="137"/>
        <v>44046</v>
      </c>
      <c r="K2774" s="2">
        <f t="shared" si="138"/>
        <v>126021933.03608593</v>
      </c>
      <c r="L2774" s="2">
        <f>$C$2*시뮬레이션!F2774*시뮬레이션!D2774</f>
        <v>126661947.70616339</v>
      </c>
    </row>
    <row r="2775" spans="2:12" x14ac:dyDescent="0.3">
      <c r="B2775" s="1">
        <v>44047</v>
      </c>
      <c r="C2775" s="46">
        <f>VLOOKUP(시뮬레이션!B2775,시뮬레이션!$K:$Q,6,0)</f>
        <v>346.24215607489344</v>
      </c>
      <c r="D2775" s="46">
        <f>VLOOKUP(시뮬레이션!B2775,시뮬레이션!$K:$Q,7,0)</f>
        <v>25.902642875520556</v>
      </c>
      <c r="F2775" s="5">
        <f t="shared" si="136"/>
        <v>44047</v>
      </c>
      <c r="G2775" s="7">
        <f>C2775*시뮬레이션!D2775*시뮬레이션!F2775</f>
        <v>124029133.93836795</v>
      </c>
      <c r="H2775" s="2">
        <f>D2775*시뮬레이션!E2775*시뮬레이션!D2775</f>
        <v>3947160.6209260896</v>
      </c>
      <c r="J2775" s="5">
        <f t="shared" si="137"/>
        <v>44047</v>
      </c>
      <c r="K2775" s="2">
        <f t="shared" si="138"/>
        <v>127976294.55929404</v>
      </c>
      <c r="L2775" s="2">
        <f>$C$2*시뮬레이션!F2775*시뮬레이션!D2775</f>
        <v>128596609.86574711</v>
      </c>
    </row>
    <row r="2776" spans="2:12" x14ac:dyDescent="0.3">
      <c r="B2776" s="1">
        <v>44048</v>
      </c>
      <c r="C2776" s="46">
        <f>VLOOKUP(시뮬레이션!B2776,시뮬레이션!$K:$Q,6,0)</f>
        <v>346.24215607489344</v>
      </c>
      <c r="D2776" s="46">
        <f>VLOOKUP(시뮬레이션!B2776,시뮬레이션!$K:$Q,7,0)</f>
        <v>25.902642875520556</v>
      </c>
      <c r="F2776" s="5">
        <f t="shared" si="136"/>
        <v>44048</v>
      </c>
      <c r="G2776" s="7">
        <f>C2776*시뮬레이션!D2776*시뮬레이션!F2776</f>
        <v>123351014.34766833</v>
      </c>
      <c r="H2776" s="2">
        <f>D2776*시뮬레이션!E2776*시뮬레이션!D2776</f>
        <v>3937646.3167194654</v>
      </c>
      <c r="J2776" s="5">
        <f t="shared" si="137"/>
        <v>44048</v>
      </c>
      <c r="K2776" s="2">
        <f t="shared" si="138"/>
        <v>127288660.66438781</v>
      </c>
      <c r="L2776" s="2">
        <f>$C$2*시뮬레이션!F2776*시뮬레이션!D2776</f>
        <v>127893517.95759226</v>
      </c>
    </row>
    <row r="2777" spans="2:12" x14ac:dyDescent="0.3">
      <c r="B2777" s="1">
        <v>44049</v>
      </c>
      <c r="C2777" s="46">
        <f>VLOOKUP(시뮬레이션!B2777,시뮬레이션!$K:$Q,6,0)</f>
        <v>346.24215607489344</v>
      </c>
      <c r="D2777" s="46">
        <f>VLOOKUP(시뮬레이션!B2777,시뮬레이션!$K:$Q,7,0)</f>
        <v>25.902642875520556</v>
      </c>
      <c r="F2777" s="5">
        <f t="shared" si="136"/>
        <v>44049</v>
      </c>
      <c r="G2777" s="7">
        <f>C2777*시뮬레이션!D2777*시뮬레이션!F2777</f>
        <v>122751053.03758593</v>
      </c>
      <c r="H2777" s="2">
        <f>D2777*시뮬레이션!E2777*시뮬레이션!D2777</f>
        <v>3913979.4868115894</v>
      </c>
      <c r="J2777" s="5">
        <f t="shared" si="137"/>
        <v>44049</v>
      </c>
      <c r="K2777" s="2">
        <f t="shared" si="138"/>
        <v>126665032.52439752</v>
      </c>
      <c r="L2777" s="2">
        <f>$C$2*시뮬레이션!F2777*시뮬레이션!D2777</f>
        <v>127271462.5736891</v>
      </c>
    </row>
    <row r="2778" spans="2:12" x14ac:dyDescent="0.3">
      <c r="B2778" s="1">
        <v>44050</v>
      </c>
      <c r="C2778" s="46">
        <f>VLOOKUP(시뮬레이션!B2778,시뮬레이션!$K:$Q,6,0)</f>
        <v>346.24215607489344</v>
      </c>
      <c r="D2778" s="46">
        <f>VLOOKUP(시뮬레이션!B2778,시뮬레이션!$K:$Q,7,0)</f>
        <v>25.902642875520556</v>
      </c>
      <c r="F2778" s="5">
        <f t="shared" si="136"/>
        <v>44050</v>
      </c>
      <c r="G2778" s="7">
        <f>C2778*시뮬레이션!D2778*시뮬레이션!F2778</f>
        <v>121504318.82416202</v>
      </c>
      <c r="H2778" s="2">
        <f>D2778*시뮬레이션!E2778*시뮬레이션!D2778</f>
        <v>3877761.1647355109</v>
      </c>
      <c r="J2778" s="5">
        <f t="shared" si="137"/>
        <v>44050</v>
      </c>
      <c r="K2778" s="2">
        <f t="shared" si="138"/>
        <v>125382079.98889753</v>
      </c>
      <c r="L2778" s="2">
        <f>$C$2*시뮬레이션!F2778*시뮬레이션!D2778</f>
        <v>125978816.33680074</v>
      </c>
    </row>
    <row r="2779" spans="2:12" x14ac:dyDescent="0.3">
      <c r="B2779" s="1">
        <v>44051</v>
      </c>
      <c r="C2779" s="46">
        <f>VLOOKUP(시뮬레이션!B2779,시뮬레이션!$K:$Q,6,0)</f>
        <v>346.24215607489344</v>
      </c>
      <c r="D2779" s="46">
        <f>VLOOKUP(시뮬레이션!B2779,시뮬레이션!$K:$Q,7,0)</f>
        <v>25.902642875520556</v>
      </c>
      <c r="F2779" s="5">
        <f t="shared" si="136"/>
        <v>44051</v>
      </c>
      <c r="G2779" s="7">
        <f>C2779*시뮬레이션!D2779*시뮬레이션!F2779</f>
        <v>121504318.82416202</v>
      </c>
      <c r="H2779" s="2">
        <f>D2779*시뮬레이션!E2779*시뮬레이션!D2779</f>
        <v>3877761.1647355109</v>
      </c>
      <c r="J2779" s="5">
        <f t="shared" si="137"/>
        <v>44051</v>
      </c>
      <c r="K2779" s="2">
        <f t="shared" si="138"/>
        <v>125382079.98889753</v>
      </c>
      <c r="L2779" s="2">
        <f>$C$2*시뮬레이션!F2779*시뮬레이션!D2779</f>
        <v>125978816.33680074</v>
      </c>
    </row>
    <row r="2780" spans="2:12" x14ac:dyDescent="0.3">
      <c r="B2780" s="1">
        <v>44052</v>
      </c>
      <c r="C2780" s="46">
        <f>VLOOKUP(시뮬레이션!B2780,시뮬레이션!$K:$Q,6,0)</f>
        <v>346.24215607489344</v>
      </c>
      <c r="D2780" s="46">
        <f>VLOOKUP(시뮬레이션!B2780,시뮬레이션!$K:$Q,7,0)</f>
        <v>25.902642875520556</v>
      </c>
      <c r="F2780" s="5">
        <f t="shared" si="136"/>
        <v>44052</v>
      </c>
      <c r="G2780" s="7">
        <f>C2780*시뮬레이션!D2780*시뮬레이션!F2780</f>
        <v>121504318.82416202</v>
      </c>
      <c r="H2780" s="2">
        <f>D2780*시뮬레이션!E2780*시뮬레이션!D2780</f>
        <v>3877761.1647355109</v>
      </c>
      <c r="J2780" s="5">
        <f t="shared" si="137"/>
        <v>44052</v>
      </c>
      <c r="K2780" s="2">
        <f t="shared" si="138"/>
        <v>125382079.98889753</v>
      </c>
      <c r="L2780" s="2">
        <f>$C$2*시뮬레이션!F2780*시뮬레이션!D2780</f>
        <v>125978816.33680074</v>
      </c>
    </row>
    <row r="2781" spans="2:12" x14ac:dyDescent="0.3">
      <c r="B2781" s="1">
        <v>44053</v>
      </c>
      <c r="C2781" s="46">
        <f>VLOOKUP(시뮬레이션!B2781,시뮬레이션!$K:$Q,6,0)</f>
        <v>346.24215607489344</v>
      </c>
      <c r="D2781" s="46">
        <f>VLOOKUP(시뮬레이션!B2781,시뮬레이션!$K:$Q,7,0)</f>
        <v>25.902642875520556</v>
      </c>
      <c r="F2781" s="5">
        <f t="shared" si="136"/>
        <v>44053</v>
      </c>
      <c r="G2781" s="7">
        <f>C2781*시뮬레이션!D2781*시뮬레이션!F2781</f>
        <v>121597642.51121537</v>
      </c>
      <c r="H2781" s="2">
        <f>D2781*시뮬레이션!E2781*시뮬레이션!D2781</f>
        <v>3885467.891215466</v>
      </c>
      <c r="J2781" s="5">
        <f t="shared" si="137"/>
        <v>44053</v>
      </c>
      <c r="K2781" s="2">
        <f t="shared" si="138"/>
        <v>125483110.40243083</v>
      </c>
      <c r="L2781" s="2">
        <f>$C$2*시뮬레이션!F2781*시뮬레이션!D2781</f>
        <v>126075576.74618325</v>
      </c>
    </row>
    <row r="2782" spans="2:12" x14ac:dyDescent="0.3">
      <c r="B2782" s="1">
        <v>44054</v>
      </c>
      <c r="C2782" s="46">
        <f>VLOOKUP(시뮬레이션!B2782,시뮬레이션!$K:$Q,6,0)</f>
        <v>346.24215607489344</v>
      </c>
      <c r="D2782" s="46">
        <f>VLOOKUP(시뮬레이션!B2782,시뮬레이션!$K:$Q,7,0)</f>
        <v>25.902642875520556</v>
      </c>
      <c r="F2782" s="5">
        <f t="shared" si="136"/>
        <v>44054</v>
      </c>
      <c r="G2782" s="7">
        <f>C2782*시뮬레이션!D2782*시뮬레이션!F2782</f>
        <v>120324001.81984288</v>
      </c>
      <c r="H2782" s="2">
        <f>D2782*시뮬레이션!E2782*시뮬레이션!D2782</f>
        <v>3834791.3563527609</v>
      </c>
      <c r="J2782" s="5">
        <f t="shared" si="137"/>
        <v>44054</v>
      </c>
      <c r="K2782" s="2">
        <f t="shared" si="138"/>
        <v>124158793.17619564</v>
      </c>
      <c r="L2782" s="2">
        <f>$C$2*시뮬레이션!F2782*시뮬레이션!D2782</f>
        <v>124755033.17793615</v>
      </c>
    </row>
    <row r="2783" spans="2:12" x14ac:dyDescent="0.3">
      <c r="B2783" s="1">
        <v>44055</v>
      </c>
      <c r="C2783" s="46">
        <f>VLOOKUP(시뮬레이션!B2783,시뮬레이션!$K:$Q,6,0)</f>
        <v>346.24215607489344</v>
      </c>
      <c r="D2783" s="46">
        <f>VLOOKUP(시뮬레이션!B2783,시뮬레이션!$K:$Q,7,0)</f>
        <v>25.902642875520556</v>
      </c>
      <c r="F2783" s="5">
        <f t="shared" si="136"/>
        <v>44055</v>
      </c>
      <c r="G2783" s="7">
        <f>C2783*시뮬레이션!D2783*시뮬레이션!F2783</f>
        <v>124159264.03221744</v>
      </c>
      <c r="H2783" s="2">
        <f>D2783*시뮬레이션!E2783*시뮬레이션!D2783</f>
        <v>3975485.7984392694</v>
      </c>
      <c r="J2783" s="5">
        <f t="shared" si="137"/>
        <v>44055</v>
      </c>
      <c r="K2783" s="2">
        <f t="shared" si="138"/>
        <v>128134749.83065671</v>
      </c>
      <c r="L2783" s="2">
        <f>$C$2*시뮬레이션!F2783*시뮬레이션!D2783</f>
        <v>128731532.10844271</v>
      </c>
    </row>
    <row r="2784" spans="2:12" x14ac:dyDescent="0.3">
      <c r="B2784" s="1">
        <v>44056</v>
      </c>
      <c r="C2784" s="46">
        <f>VLOOKUP(시뮬레이션!B2784,시뮬레이션!$K:$Q,6,0)</f>
        <v>346.24215607489344</v>
      </c>
      <c r="D2784" s="46">
        <f>VLOOKUP(시뮬레이션!B2784,시뮬레이션!$K:$Q,7,0)</f>
        <v>25.902642875520556</v>
      </c>
      <c r="F2784" s="5">
        <f t="shared" si="136"/>
        <v>44056</v>
      </c>
      <c r="G2784" s="7">
        <f>C2784*시뮬레이션!D2784*시뮬레이션!F2784</f>
        <v>122732231.31398173</v>
      </c>
      <c r="H2784" s="2">
        <f>D2784*시뮬레이션!E2784*시뮬레이션!D2784</f>
        <v>3921904.8420394151</v>
      </c>
      <c r="J2784" s="5">
        <f t="shared" si="137"/>
        <v>44056</v>
      </c>
      <c r="K2784" s="2">
        <f t="shared" si="138"/>
        <v>126654136.15602115</v>
      </c>
      <c r="L2784" s="2">
        <f>$C$2*시뮬레이션!F2784*시뮬레이션!D2784</f>
        <v>127251947.72447202</v>
      </c>
    </row>
    <row r="2785" spans="2:12" x14ac:dyDescent="0.3">
      <c r="B2785" s="1">
        <v>44057</v>
      </c>
      <c r="C2785" s="46">
        <f>VLOOKUP(시뮬레이션!B2785,시뮬레이션!$K:$Q,6,0)</f>
        <v>346.24215607489344</v>
      </c>
      <c r="D2785" s="46">
        <f>VLOOKUP(시뮬레이션!B2785,시뮬레이션!$K:$Q,7,0)</f>
        <v>25.902642875520556</v>
      </c>
      <c r="F2785" s="5">
        <f t="shared" si="136"/>
        <v>44057</v>
      </c>
      <c r="G2785" s="7">
        <f>C2785*시뮬레이션!D2785*시뮬레이션!F2785</f>
        <v>122793239.1818821</v>
      </c>
      <c r="H2785" s="2">
        <f>D2785*시뮬레이션!E2785*시뮬레이션!D2785</f>
        <v>3927463.9189607296</v>
      </c>
      <c r="J2785" s="5">
        <f t="shared" si="137"/>
        <v>44057</v>
      </c>
      <c r="K2785" s="2">
        <f t="shared" si="138"/>
        <v>126720703.10084283</v>
      </c>
      <c r="L2785" s="2">
        <f>$C$2*시뮬레이션!F2785*시뮬레이션!D2785</f>
        <v>127315202.2578063</v>
      </c>
    </row>
    <row r="2786" spans="2:12" x14ac:dyDescent="0.3">
      <c r="B2786" s="1">
        <v>44058</v>
      </c>
      <c r="C2786" s="46">
        <f>VLOOKUP(시뮬레이션!B2786,시뮬레이션!$K:$Q,6,0)</f>
        <v>346.24215607489344</v>
      </c>
      <c r="D2786" s="46">
        <f>VLOOKUP(시뮬레이션!B2786,시뮬레이션!$K:$Q,7,0)</f>
        <v>25.902642875520556</v>
      </c>
      <c r="F2786" s="5">
        <f t="shared" ref="F2786:F2849" si="139">B2786</f>
        <v>44058</v>
      </c>
      <c r="G2786" s="7">
        <f>C2786*시뮬레이션!D2786*시뮬레이션!F2786</f>
        <v>122793239.1818821</v>
      </c>
      <c r="H2786" s="2">
        <f>D2786*시뮬레이션!E2786*시뮬레이션!D2786</f>
        <v>3927463.9189607296</v>
      </c>
      <c r="J2786" s="5">
        <f t="shared" ref="J2786:J2849" si="140">B2786</f>
        <v>44058</v>
      </c>
      <c r="K2786" s="2">
        <f t="shared" ref="K2786:K2849" si="141">SUM(G2786:H2786)</f>
        <v>126720703.10084283</v>
      </c>
      <c r="L2786" s="2">
        <f>$C$2*시뮬레이션!F2786*시뮬레이션!D2786</f>
        <v>127315202.2578063</v>
      </c>
    </row>
    <row r="2787" spans="2:12" x14ac:dyDescent="0.3">
      <c r="B2787" s="1">
        <v>44059</v>
      </c>
      <c r="C2787" s="46">
        <f>VLOOKUP(시뮬레이션!B2787,시뮬레이션!$K:$Q,6,0)</f>
        <v>346.24215607489344</v>
      </c>
      <c r="D2787" s="46">
        <f>VLOOKUP(시뮬레이션!B2787,시뮬레이션!$K:$Q,7,0)</f>
        <v>25.902642875520556</v>
      </c>
      <c r="F2787" s="5">
        <f t="shared" si="139"/>
        <v>44059</v>
      </c>
      <c r="G2787" s="7">
        <f>C2787*시뮬레이션!D2787*시뮬레이션!F2787</f>
        <v>122793239.1818821</v>
      </c>
      <c r="H2787" s="2">
        <f>D2787*시뮬레이션!E2787*시뮬레이션!D2787</f>
        <v>3927463.9189607296</v>
      </c>
      <c r="J2787" s="5">
        <f t="shared" si="140"/>
        <v>44059</v>
      </c>
      <c r="K2787" s="2">
        <f t="shared" si="141"/>
        <v>126720703.10084283</v>
      </c>
      <c r="L2787" s="2">
        <f>$C$2*시뮬레이션!F2787*시뮬레이션!D2787</f>
        <v>127315202.2578063</v>
      </c>
    </row>
    <row r="2788" spans="2:12" x14ac:dyDescent="0.3">
      <c r="B2788" s="1">
        <v>44060</v>
      </c>
      <c r="C2788" s="46">
        <f>VLOOKUP(시뮬레이션!B2788,시뮬레이션!$K:$Q,6,0)</f>
        <v>346.24215607489344</v>
      </c>
      <c r="D2788" s="46">
        <f>VLOOKUP(시뮬레이션!B2788,시뮬레이션!$K:$Q,7,0)</f>
        <v>25.902642875520556</v>
      </c>
      <c r="F2788" s="5">
        <f t="shared" si="139"/>
        <v>44060</v>
      </c>
      <c r="G2788" s="7">
        <f>C2788*시뮬레이션!D2788*시뮬레이션!F2788</f>
        <v>124175473.185633</v>
      </c>
      <c r="H2788" s="2">
        <f>D2788*시뮬레이션!E2788*시뮬레이션!D2788</f>
        <v>3975047.5518268221</v>
      </c>
      <c r="J2788" s="5">
        <f t="shared" si="140"/>
        <v>44060</v>
      </c>
      <c r="K2788" s="2">
        <f t="shared" si="141"/>
        <v>128150520.73745982</v>
      </c>
      <c r="L2788" s="2">
        <f>$C$2*시뮬레이션!F2788*시뮬레이션!D2788</f>
        <v>128748338.17740284</v>
      </c>
    </row>
    <row r="2789" spans="2:12" x14ac:dyDescent="0.3">
      <c r="B2789" s="1">
        <v>44061</v>
      </c>
      <c r="C2789" s="46">
        <f>VLOOKUP(시뮬레이션!B2789,시뮬레이션!$K:$Q,6,0)</f>
        <v>346.24215607489344</v>
      </c>
      <c r="D2789" s="46">
        <f>VLOOKUP(시뮬레이션!B2789,시뮬레이션!$K:$Q,7,0)</f>
        <v>25.902642875520556</v>
      </c>
      <c r="F2789" s="5">
        <f t="shared" si="139"/>
        <v>44061</v>
      </c>
      <c r="G2789" s="7">
        <f>C2789*시뮬레이션!D2789*시뮬레이션!F2789</f>
        <v>123425375.90992314</v>
      </c>
      <c r="H2789" s="2">
        <f>D2789*시뮬레이션!E2789*시뮬레이션!D2789</f>
        <v>3955289.5001398521</v>
      </c>
      <c r="J2789" s="5">
        <f t="shared" si="140"/>
        <v>44061</v>
      </c>
      <c r="K2789" s="2">
        <f t="shared" si="141"/>
        <v>127380665.41006298</v>
      </c>
      <c r="L2789" s="2">
        <f>$C$2*시뮬레이션!F2789*시뮬레이션!D2789</f>
        <v>127970617.9461727</v>
      </c>
    </row>
    <row r="2790" spans="2:12" x14ac:dyDescent="0.3">
      <c r="B2790" s="1">
        <v>44062</v>
      </c>
      <c r="C2790" s="46">
        <f>VLOOKUP(시뮬레이션!B2790,시뮬레이션!$K:$Q,6,0)</f>
        <v>346.24215607489344</v>
      </c>
      <c r="D2790" s="46">
        <f>VLOOKUP(시뮬레이션!B2790,시뮬레이션!$K:$Q,7,0)</f>
        <v>25.902642875520556</v>
      </c>
      <c r="F2790" s="5">
        <f t="shared" si="139"/>
        <v>44062</v>
      </c>
      <c r="G2790" s="7">
        <f>C2790*시뮬레이션!D2790*시뮬레이션!F2790</f>
        <v>122480892.74791831</v>
      </c>
      <c r="H2790" s="2">
        <f>D2790*시뮬레이션!E2790*시뮬레이션!D2790</f>
        <v>3927909.425719718</v>
      </c>
      <c r="J2790" s="5">
        <f t="shared" si="140"/>
        <v>44062</v>
      </c>
      <c r="K2790" s="2">
        <f t="shared" si="141"/>
        <v>126408802.17363803</v>
      </c>
      <c r="L2790" s="2">
        <f>$C$2*시뮬레이션!F2790*시뮬레이션!D2790</f>
        <v>126991353.40684716</v>
      </c>
    </row>
    <row r="2791" spans="2:12" x14ac:dyDescent="0.3">
      <c r="B2791" s="1">
        <v>44063</v>
      </c>
      <c r="C2791" s="46">
        <f>VLOOKUP(시뮬레이션!B2791,시뮬레이션!$K:$Q,6,0)</f>
        <v>346.24215607489344</v>
      </c>
      <c r="D2791" s="46">
        <f>VLOOKUP(시뮬레이션!B2791,시뮬레이션!$K:$Q,7,0)</f>
        <v>25.902642875520556</v>
      </c>
      <c r="F2791" s="5">
        <f t="shared" si="139"/>
        <v>44063</v>
      </c>
      <c r="G2791" s="7">
        <f>C2791*시뮬레이션!D2791*시뮬레이션!F2791</f>
        <v>121973445.78384945</v>
      </c>
      <c r="H2791" s="2">
        <f>D2791*시뮬레이션!E2791*시뮬레이션!D2791</f>
        <v>3935384.4507926702</v>
      </c>
      <c r="J2791" s="5">
        <f t="shared" si="140"/>
        <v>44063</v>
      </c>
      <c r="K2791" s="2">
        <f t="shared" si="141"/>
        <v>125908830.23464212</v>
      </c>
      <c r="L2791" s="2">
        <f>$C$2*시뮬레이션!F2791*시뮬레이션!D2791</f>
        <v>126465219.2866303</v>
      </c>
    </row>
    <row r="2792" spans="2:12" x14ac:dyDescent="0.3">
      <c r="B2792" s="1">
        <v>44064</v>
      </c>
      <c r="C2792" s="46">
        <f>VLOOKUP(시뮬레이션!B2792,시뮬레이션!$K:$Q,6,0)</f>
        <v>346.24215607489344</v>
      </c>
      <c r="D2792" s="46">
        <f>VLOOKUP(시뮬레이션!B2792,시뮬레이션!$K:$Q,7,0)</f>
        <v>25.902642875520556</v>
      </c>
      <c r="F2792" s="5">
        <f t="shared" si="139"/>
        <v>44064</v>
      </c>
      <c r="G2792" s="7">
        <f>C2792*시뮬레이션!D2792*시뮬레이션!F2792</f>
        <v>122727116.97109434</v>
      </c>
      <c r="H2792" s="2">
        <f>D2792*시뮬레이션!E2792*시뮬레이션!D2792</f>
        <v>3969976.0447234255</v>
      </c>
      <c r="J2792" s="5">
        <f t="shared" si="140"/>
        <v>44064</v>
      </c>
      <c r="K2792" s="2">
        <f t="shared" si="141"/>
        <v>126697093.01581776</v>
      </c>
      <c r="L2792" s="2">
        <f>$C$2*시뮬레이션!F2792*시뮬레이션!D2792</f>
        <v>127246645.04165773</v>
      </c>
    </row>
    <row r="2793" spans="2:12" x14ac:dyDescent="0.3">
      <c r="B2793" s="1">
        <v>44065</v>
      </c>
      <c r="C2793" s="46">
        <f>VLOOKUP(시뮬레이션!B2793,시뮬레이션!$K:$Q,6,0)</f>
        <v>346.24215607489344</v>
      </c>
      <c r="D2793" s="46">
        <f>VLOOKUP(시뮬레이션!B2793,시뮬레이션!$K:$Q,7,0)</f>
        <v>25.902642875520556</v>
      </c>
      <c r="F2793" s="5">
        <f t="shared" si="139"/>
        <v>44065</v>
      </c>
      <c r="G2793" s="7">
        <f>C2793*시뮬레이션!D2793*시뮬레이션!F2793</f>
        <v>122727116.97109434</v>
      </c>
      <c r="H2793" s="2">
        <f>D2793*시뮬레이션!E2793*시뮬레이션!D2793</f>
        <v>3969976.0447234255</v>
      </c>
      <c r="J2793" s="5">
        <f t="shared" si="140"/>
        <v>44065</v>
      </c>
      <c r="K2793" s="2">
        <f t="shared" si="141"/>
        <v>126697093.01581776</v>
      </c>
      <c r="L2793" s="2">
        <f>$C$2*시뮬레이션!F2793*시뮬레이션!D2793</f>
        <v>127246645.04165773</v>
      </c>
    </row>
    <row r="2794" spans="2:12" x14ac:dyDescent="0.3">
      <c r="B2794" s="1">
        <v>44066</v>
      </c>
      <c r="C2794" s="46">
        <f>VLOOKUP(시뮬레이션!B2794,시뮬레이션!$K:$Q,6,0)</f>
        <v>346.24215607489344</v>
      </c>
      <c r="D2794" s="46">
        <f>VLOOKUP(시뮬레이션!B2794,시뮬레이션!$K:$Q,7,0)</f>
        <v>25.902642875520556</v>
      </c>
      <c r="F2794" s="5">
        <f t="shared" si="139"/>
        <v>44066</v>
      </c>
      <c r="G2794" s="7">
        <f>C2794*시뮬레이션!D2794*시뮬레이션!F2794</f>
        <v>122727116.97109434</v>
      </c>
      <c r="H2794" s="2">
        <f>D2794*시뮬레이션!E2794*시뮬레이션!D2794</f>
        <v>3969976.0447234255</v>
      </c>
      <c r="J2794" s="5">
        <f t="shared" si="140"/>
        <v>44066</v>
      </c>
      <c r="K2794" s="2">
        <f t="shared" si="141"/>
        <v>126697093.01581776</v>
      </c>
      <c r="L2794" s="2">
        <f>$C$2*시뮬레이션!F2794*시뮬레이션!D2794</f>
        <v>127246645.04165773</v>
      </c>
    </row>
    <row r="2795" spans="2:12" x14ac:dyDescent="0.3">
      <c r="B2795" s="1">
        <v>44067</v>
      </c>
      <c r="C2795" s="46">
        <f>VLOOKUP(시뮬레이션!B2795,시뮬레이션!$K:$Q,6,0)</f>
        <v>346.24215607489344</v>
      </c>
      <c r="D2795" s="46">
        <f>VLOOKUP(시뮬레이션!B2795,시뮬레이션!$K:$Q,7,0)</f>
        <v>25.902642875520556</v>
      </c>
      <c r="F2795" s="5">
        <f t="shared" si="139"/>
        <v>44067</v>
      </c>
      <c r="G2795" s="7">
        <f>C2795*시뮬레이션!D2795*시뮬레이션!F2795</f>
        <v>124302452.30274113</v>
      </c>
      <c r="H2795" s="2">
        <f>D2795*시뮬레이션!E2795*시뮬레이션!D2795</f>
        <v>4022847.4061543881</v>
      </c>
      <c r="J2795" s="5">
        <f t="shared" si="140"/>
        <v>44067</v>
      </c>
      <c r="K2795" s="2">
        <f t="shared" si="141"/>
        <v>128325299.70889552</v>
      </c>
      <c r="L2795" s="2">
        <f>$C$2*시뮬레이션!F2795*시뮬레이션!D2795</f>
        <v>128879993.40602006</v>
      </c>
    </row>
    <row r="2796" spans="2:12" x14ac:dyDescent="0.3">
      <c r="B2796" s="1">
        <v>44068</v>
      </c>
      <c r="C2796" s="46">
        <f>VLOOKUP(시뮬레이션!B2796,시뮬레이션!$K:$Q,6,0)</f>
        <v>346.24215607489344</v>
      </c>
      <c r="D2796" s="46">
        <f>VLOOKUP(시뮬레이션!B2796,시뮬레이션!$K:$Q,7,0)</f>
        <v>25.902642875520556</v>
      </c>
      <c r="F2796" s="5">
        <f t="shared" si="139"/>
        <v>44068</v>
      </c>
      <c r="G2796" s="7">
        <f>C2796*시뮬레이션!D2796*시뮬레이션!F2796</f>
        <v>125081375.27667068</v>
      </c>
      <c r="H2796" s="2">
        <f>D2796*시뮬레이션!E2796*시뮬레이션!D2796</f>
        <v>4044013.6642086296</v>
      </c>
      <c r="J2796" s="5">
        <f t="shared" si="140"/>
        <v>44068</v>
      </c>
      <c r="K2796" s="2">
        <f t="shared" si="141"/>
        <v>129125388.94087932</v>
      </c>
      <c r="L2796" s="2">
        <f>$C$2*시뮬레이션!F2796*시뮬레이션!D2796</f>
        <v>129687600.86576143</v>
      </c>
    </row>
    <row r="2797" spans="2:12" x14ac:dyDescent="0.3">
      <c r="B2797" s="1">
        <v>44069</v>
      </c>
      <c r="C2797" s="46">
        <f>VLOOKUP(시뮬레이션!B2797,시뮬레이션!$K:$Q,6,0)</f>
        <v>346.24215607489344</v>
      </c>
      <c r="D2797" s="46">
        <f>VLOOKUP(시뮬레이션!B2797,시뮬레이션!$K:$Q,7,0)</f>
        <v>25.902642875520556</v>
      </c>
      <c r="F2797" s="5">
        <f t="shared" si="139"/>
        <v>44069</v>
      </c>
      <c r="G2797" s="7">
        <f>C2797*시뮬레이션!D2797*시뮬레이션!F2797</f>
        <v>125668797.77331299</v>
      </c>
      <c r="H2797" s="2">
        <f>D2797*시뮬레이션!E2797*시뮬레이션!D2797</f>
        <v>4074271.9481888171</v>
      </c>
      <c r="J2797" s="5">
        <f t="shared" si="140"/>
        <v>44069</v>
      </c>
      <c r="K2797" s="2">
        <f t="shared" si="141"/>
        <v>129743069.7215018</v>
      </c>
      <c r="L2797" s="2">
        <f>$C$2*시뮬레이션!F2797*시뮬레이션!D2797</f>
        <v>130296655.6839996</v>
      </c>
    </row>
    <row r="2798" spans="2:12" x14ac:dyDescent="0.3">
      <c r="B2798" s="1">
        <v>44070</v>
      </c>
      <c r="C2798" s="46">
        <f>VLOOKUP(시뮬레이션!B2798,시뮬레이션!$K:$Q,6,0)</f>
        <v>346.24215607489344</v>
      </c>
      <c r="D2798" s="46">
        <f>VLOOKUP(시뮬레이션!B2798,시뮬레이션!$K:$Q,7,0)</f>
        <v>25.902642875520556</v>
      </c>
      <c r="F2798" s="5">
        <f t="shared" si="139"/>
        <v>44070</v>
      </c>
      <c r="G2798" s="7">
        <f>C2798*시뮬레이션!D2798*시뮬레이션!F2798</f>
        <v>124045078.3896552</v>
      </c>
      <c r="H2798" s="2">
        <f>D2798*시뮬레이션!E2798*시뮬레이션!D2798</f>
        <v>4025724.6992870313</v>
      </c>
      <c r="J2798" s="5">
        <f t="shared" si="140"/>
        <v>44070</v>
      </c>
      <c r="K2798" s="2">
        <f t="shared" si="141"/>
        <v>128070803.08894223</v>
      </c>
      <c r="L2798" s="2">
        <f>$C$2*시뮬레이션!F2798*시뮬레이션!D2798</f>
        <v>128613141.48470308</v>
      </c>
    </row>
    <row r="2799" spans="2:12" x14ac:dyDescent="0.3">
      <c r="B2799" s="1">
        <v>44071</v>
      </c>
      <c r="C2799" s="46">
        <f>VLOOKUP(시뮬레이션!B2799,시뮬레이션!$K:$Q,6,0)</f>
        <v>346.24215607489344</v>
      </c>
      <c r="D2799" s="46">
        <f>VLOOKUP(시뮬레이션!B2799,시뮬레이션!$K:$Q,7,0)</f>
        <v>25.902642875520556</v>
      </c>
      <c r="F2799" s="5">
        <f t="shared" si="139"/>
        <v>44071</v>
      </c>
      <c r="G2799" s="7">
        <f>C2799*시뮬레이션!D2799*시뮬레이션!F2799</f>
        <v>126270568.54490303</v>
      </c>
      <c r="H2799" s="2">
        <f>D2799*시뮬레이션!E2799*시뮬레이션!D2799</f>
        <v>4097264.4032346299</v>
      </c>
      <c r="J2799" s="5">
        <f t="shared" si="140"/>
        <v>44071</v>
      </c>
      <c r="K2799" s="2">
        <f t="shared" si="141"/>
        <v>130367832.94813766</v>
      </c>
      <c r="L2799" s="2">
        <f>$C$2*시뮬레이션!F2799*시뮬레이션!D2799</f>
        <v>130920587.16433413</v>
      </c>
    </row>
    <row r="2800" spans="2:12" x14ac:dyDescent="0.3">
      <c r="B2800" s="1">
        <v>44072</v>
      </c>
      <c r="C2800" s="46">
        <f>VLOOKUP(시뮬레이션!B2800,시뮬레이션!$K:$Q,6,0)</f>
        <v>346.24215607489344</v>
      </c>
      <c r="D2800" s="46">
        <f>VLOOKUP(시뮬레이션!B2800,시뮬레이션!$K:$Q,7,0)</f>
        <v>25.902642875520556</v>
      </c>
      <c r="F2800" s="5">
        <f t="shared" si="139"/>
        <v>44072</v>
      </c>
      <c r="G2800" s="7">
        <f>C2800*시뮬레이션!D2800*시뮬레이션!F2800</f>
        <v>126270568.54490303</v>
      </c>
      <c r="H2800" s="2">
        <f>D2800*시뮬레이션!E2800*시뮬레이션!D2800</f>
        <v>4097264.4032346299</v>
      </c>
      <c r="J2800" s="5">
        <f t="shared" si="140"/>
        <v>44072</v>
      </c>
      <c r="K2800" s="2">
        <f t="shared" si="141"/>
        <v>130367832.94813766</v>
      </c>
      <c r="L2800" s="2">
        <f>$C$2*시뮬레이션!F2800*시뮬레이션!D2800</f>
        <v>130920587.16433413</v>
      </c>
    </row>
    <row r="2801" spans="2:12" x14ac:dyDescent="0.3">
      <c r="B2801" s="1">
        <v>44073</v>
      </c>
      <c r="C2801" s="46">
        <f>VLOOKUP(시뮬레이션!B2801,시뮬레이션!$K:$Q,6,0)</f>
        <v>346.24215607489344</v>
      </c>
      <c r="D2801" s="46">
        <f>VLOOKUP(시뮬레이션!B2801,시뮬레이션!$K:$Q,7,0)</f>
        <v>25.902642875520556</v>
      </c>
      <c r="F2801" s="5">
        <f t="shared" si="139"/>
        <v>44073</v>
      </c>
      <c r="G2801" s="7">
        <f>C2801*시뮬레이션!D2801*시뮬레이션!F2801</f>
        <v>126270568.54490303</v>
      </c>
      <c r="H2801" s="2">
        <f>D2801*시뮬레이션!E2801*시뮬레이션!D2801</f>
        <v>4097264.4032346299</v>
      </c>
      <c r="J2801" s="5">
        <f t="shared" si="140"/>
        <v>44073</v>
      </c>
      <c r="K2801" s="2">
        <f t="shared" si="141"/>
        <v>130367832.94813766</v>
      </c>
      <c r="L2801" s="2">
        <f>$C$2*시뮬레이션!F2801*시뮬레이션!D2801</f>
        <v>130920587.16433413</v>
      </c>
    </row>
    <row r="2802" spans="2:12" x14ac:dyDescent="0.3">
      <c r="B2802" s="1">
        <v>44074</v>
      </c>
      <c r="C2802" s="46">
        <f>VLOOKUP(시뮬레이션!B2802,시뮬레이션!$K:$Q,6,0)</f>
        <v>346.24215607489344</v>
      </c>
      <c r="D2802" s="46">
        <f>VLOOKUP(시뮬레이션!B2802,시뮬레이션!$K:$Q,7,0)</f>
        <v>25.902642875520556</v>
      </c>
      <c r="F2802" s="5">
        <f t="shared" si="139"/>
        <v>44074</v>
      </c>
      <c r="G2802" s="7">
        <f>C2802*시뮬레이션!D2802*시뮬레이션!F2802</f>
        <v>126354592.16764419</v>
      </c>
      <c r="H2802" s="2">
        <f>D2802*시뮬레이션!E2802*시뮬레이션!D2802</f>
        <v>4127951.6020359108</v>
      </c>
      <c r="J2802" s="5">
        <f t="shared" si="140"/>
        <v>44074</v>
      </c>
      <c r="K2802" s="2">
        <f t="shared" si="141"/>
        <v>130482543.7696801</v>
      </c>
      <c r="L2802" s="2">
        <f>$C$2*시뮬레이션!F2802*시뮬레이션!D2802</f>
        <v>131007705.02680764</v>
      </c>
    </row>
    <row r="2803" spans="2:12" x14ac:dyDescent="0.3">
      <c r="B2803" s="1">
        <v>44075</v>
      </c>
      <c r="C2803" s="46">
        <f>VLOOKUP(시뮬레이션!B2803,시뮬레이션!$K:$Q,6,0)</f>
        <v>346.24215607489344</v>
      </c>
      <c r="D2803" s="46">
        <f>VLOOKUP(시뮬레이션!B2803,시뮬레이션!$K:$Q,7,0)</f>
        <v>25.902642875520556</v>
      </c>
      <c r="F2803" s="5">
        <f t="shared" si="139"/>
        <v>44075</v>
      </c>
      <c r="G2803" s="7">
        <f>C2803*시뮬레이션!D2803*시뮬레이션!F2803</f>
        <v>128348121.19909331</v>
      </c>
      <c r="H2803" s="2">
        <f>D2803*시뮬레이션!E2803*시뮬레이션!D2803</f>
        <v>4218287.991117429</v>
      </c>
      <c r="J2803" s="5">
        <f t="shared" si="140"/>
        <v>44075</v>
      </c>
      <c r="K2803" s="2">
        <f t="shared" si="141"/>
        <v>132566409.19021074</v>
      </c>
      <c r="L2803" s="2">
        <f>$C$2*시뮬레이션!F2803*시뮬레이션!D2803</f>
        <v>133074647.42149286</v>
      </c>
    </row>
    <row r="2804" spans="2:12" x14ac:dyDescent="0.3">
      <c r="B2804" s="1">
        <v>44076</v>
      </c>
      <c r="C2804" s="46">
        <f>VLOOKUP(시뮬레이션!B2804,시뮬레이션!$K:$Q,6,0)</f>
        <v>346.24215607489344</v>
      </c>
      <c r="D2804" s="46">
        <f>VLOOKUP(시뮬레이션!B2804,시뮬레이션!$K:$Q,7,0)</f>
        <v>25.902642875520556</v>
      </c>
      <c r="F2804" s="5">
        <f t="shared" si="139"/>
        <v>44076</v>
      </c>
      <c r="G2804" s="7">
        <f>C2804*시뮬레이션!D2804*시뮬레이션!F2804</f>
        <v>132341133.93459177</v>
      </c>
      <c r="H2804" s="2">
        <f>D2804*시뮬레이션!E2804*시뮬레이션!D2804</f>
        <v>4347116.1784543972</v>
      </c>
      <c r="J2804" s="5">
        <f t="shared" si="140"/>
        <v>44076</v>
      </c>
      <c r="K2804" s="2">
        <f t="shared" si="141"/>
        <v>136688250.11304617</v>
      </c>
      <c r="L2804" s="2">
        <f>$C$2*시뮬레이션!F2804*시뮬레이션!D2804</f>
        <v>137214706.16923043</v>
      </c>
    </row>
    <row r="2805" spans="2:12" x14ac:dyDescent="0.3">
      <c r="B2805" s="1">
        <v>44077</v>
      </c>
      <c r="C2805" s="46">
        <f>VLOOKUP(시뮬레이션!B2805,시뮬레이션!$K:$Q,6,0)</f>
        <v>346.24215607489344</v>
      </c>
      <c r="D2805" s="46">
        <f>VLOOKUP(시뮬레이션!B2805,시뮬레이션!$K:$Q,7,0)</f>
        <v>25.902642875520556</v>
      </c>
      <c r="F2805" s="5">
        <f t="shared" si="139"/>
        <v>44077</v>
      </c>
      <c r="G2805" s="7">
        <f>C2805*시뮬레이션!D2805*시뮬레이션!F2805</f>
        <v>125245158.89624313</v>
      </c>
      <c r="H2805" s="2">
        <f>D2805*시뮬레이션!E2805*시뮬레이션!D2805</f>
        <v>4100871.2560005244</v>
      </c>
      <c r="J2805" s="5">
        <f t="shared" si="140"/>
        <v>44077</v>
      </c>
      <c r="K2805" s="2">
        <f t="shared" si="141"/>
        <v>129346030.15224364</v>
      </c>
      <c r="L2805" s="2">
        <f>$C$2*시뮬레이션!F2805*시뮬레이션!D2805</f>
        <v>129857415.95323129</v>
      </c>
    </row>
    <row r="2806" spans="2:12" x14ac:dyDescent="0.3">
      <c r="B2806" s="1">
        <v>44078</v>
      </c>
      <c r="C2806" s="46">
        <f>VLOOKUP(시뮬레이션!B2806,시뮬레이션!$K:$Q,6,0)</f>
        <v>346.24215607489344</v>
      </c>
      <c r="D2806" s="46">
        <f>VLOOKUP(시뮬레이션!B2806,시뮬레이션!$K:$Q,7,0)</f>
        <v>25.902642875520556</v>
      </c>
      <c r="F2806" s="5">
        <f t="shared" si="139"/>
        <v>44078</v>
      </c>
      <c r="G2806" s="7">
        <f>C2806*시뮬레이션!D2806*시뮬레이션!F2806</f>
        <v>124091097.08837697</v>
      </c>
      <c r="H2806" s="2">
        <f>D2806*시뮬레이션!E2806*시뮬레이션!D2806</f>
        <v>4102883.3360640458</v>
      </c>
      <c r="J2806" s="5">
        <f t="shared" si="140"/>
        <v>44078</v>
      </c>
      <c r="K2806" s="2">
        <f t="shared" si="141"/>
        <v>128193980.42444101</v>
      </c>
      <c r="L2806" s="2">
        <f>$C$2*시뮬레이션!F2806*시뮬레이션!D2806</f>
        <v>128660854.86024754</v>
      </c>
    </row>
    <row r="2807" spans="2:12" x14ac:dyDescent="0.3">
      <c r="B2807" s="1">
        <v>44079</v>
      </c>
      <c r="C2807" s="46">
        <f>VLOOKUP(시뮬레이션!B2807,시뮬레이션!$K:$Q,6,0)</f>
        <v>346.24215607489344</v>
      </c>
      <c r="D2807" s="46">
        <f>VLOOKUP(시뮬레이션!B2807,시뮬레이션!$K:$Q,7,0)</f>
        <v>25.902642875520556</v>
      </c>
      <c r="F2807" s="5">
        <f t="shared" si="139"/>
        <v>44079</v>
      </c>
      <c r="G2807" s="7">
        <f>C2807*시뮬레이션!D2807*시뮬레이션!F2807</f>
        <v>124091097.08837697</v>
      </c>
      <c r="H2807" s="2">
        <f>D2807*시뮬레이션!E2807*시뮬레이션!D2807</f>
        <v>4102883.3360640458</v>
      </c>
      <c r="J2807" s="5">
        <f t="shared" si="140"/>
        <v>44079</v>
      </c>
      <c r="K2807" s="2">
        <f t="shared" si="141"/>
        <v>128193980.42444101</v>
      </c>
      <c r="L2807" s="2">
        <f>$C$2*시뮬레이션!F2807*시뮬레이션!D2807</f>
        <v>128660854.86024754</v>
      </c>
    </row>
    <row r="2808" spans="2:12" x14ac:dyDescent="0.3">
      <c r="B2808" s="1">
        <v>44080</v>
      </c>
      <c r="C2808" s="46">
        <f>VLOOKUP(시뮬레이션!B2808,시뮬레이션!$K:$Q,6,0)</f>
        <v>346.24215607489344</v>
      </c>
      <c r="D2808" s="46">
        <f>VLOOKUP(시뮬레이션!B2808,시뮬레이션!$K:$Q,7,0)</f>
        <v>25.902642875520556</v>
      </c>
      <c r="F2808" s="5">
        <f t="shared" si="139"/>
        <v>44080</v>
      </c>
      <c r="G2808" s="7">
        <f>C2808*시뮬레이션!D2808*시뮬레이션!F2808</f>
        <v>124091097.08837697</v>
      </c>
      <c r="H2808" s="2">
        <f>D2808*시뮬레이션!E2808*시뮬레이션!D2808</f>
        <v>4102883.3360640458</v>
      </c>
      <c r="J2808" s="5">
        <f t="shared" si="140"/>
        <v>44080</v>
      </c>
      <c r="K2808" s="2">
        <f t="shared" si="141"/>
        <v>128193980.42444101</v>
      </c>
      <c r="L2808" s="2">
        <f>$C$2*시뮬레이션!F2808*시뮬레이션!D2808</f>
        <v>128660854.86024754</v>
      </c>
    </row>
    <row r="2809" spans="2:12" x14ac:dyDescent="0.3">
      <c r="B2809" s="1">
        <v>44081</v>
      </c>
      <c r="C2809" s="46">
        <f>VLOOKUP(시뮬레이션!B2809,시뮬레이션!$K:$Q,6,0)</f>
        <v>346.24215607489344</v>
      </c>
      <c r="D2809" s="46">
        <f>VLOOKUP(시뮬레이션!B2809,시뮬레이션!$K:$Q,7,0)</f>
        <v>25.902642875520556</v>
      </c>
      <c r="F2809" s="5">
        <f t="shared" si="139"/>
        <v>44081</v>
      </c>
      <c r="G2809" s="7">
        <f>C2809*시뮬레이션!D2809*시뮬레이션!F2809</f>
        <v>123945064.61166218</v>
      </c>
      <c r="H2809" s="2">
        <f>D2809*시뮬레이션!E2809*시뮬레이션!D2809</f>
        <v>4098054.9943917138</v>
      </c>
      <c r="J2809" s="5">
        <f t="shared" si="140"/>
        <v>44081</v>
      </c>
      <c r="K2809" s="2">
        <f t="shared" si="141"/>
        <v>128043119.60605389</v>
      </c>
      <c r="L2809" s="2">
        <f>$C$2*시뮬레이션!F2809*시뮬레이션!D2809</f>
        <v>128509444.61622253</v>
      </c>
    </row>
    <row r="2810" spans="2:12" x14ac:dyDescent="0.3">
      <c r="B2810" s="1">
        <v>44082</v>
      </c>
      <c r="C2810" s="46">
        <f>VLOOKUP(시뮬레이션!B2810,시뮬레이션!$K:$Q,6,0)</f>
        <v>346.24215607489344</v>
      </c>
      <c r="D2810" s="46">
        <f>VLOOKUP(시뮬레이션!B2810,시뮬레이션!$K:$Q,7,0)</f>
        <v>25.902642875520556</v>
      </c>
      <c r="F2810" s="5">
        <f t="shared" si="139"/>
        <v>44082</v>
      </c>
      <c r="G2810" s="7">
        <f>C2810*시뮬레이션!D2810*시뮬레이션!F2810</f>
        <v>117973258.56463496</v>
      </c>
      <c r="H2810" s="2">
        <f>D2810*시뮬레이션!E2810*시뮬레이션!D2810</f>
        <v>3915411.6993030771</v>
      </c>
      <c r="J2810" s="5">
        <f t="shared" si="140"/>
        <v>44082</v>
      </c>
      <c r="K2810" s="2">
        <f t="shared" si="141"/>
        <v>121888670.26393804</v>
      </c>
      <c r="L2810" s="2">
        <f>$C$2*시뮬레이션!F2810*시뮬레이션!D2810</f>
        <v>122317721.84885179</v>
      </c>
    </row>
    <row r="2811" spans="2:12" x14ac:dyDescent="0.3">
      <c r="B2811" s="1">
        <v>44083</v>
      </c>
      <c r="C2811" s="46">
        <f>VLOOKUP(시뮬레이션!B2811,시뮬레이션!$K:$Q,6,0)</f>
        <v>346.24215607489344</v>
      </c>
      <c r="D2811" s="46">
        <f>VLOOKUP(시뮬레이션!B2811,시뮬레이션!$K:$Q,7,0)</f>
        <v>25.902642875520556</v>
      </c>
      <c r="F2811" s="5">
        <f t="shared" si="139"/>
        <v>44083</v>
      </c>
      <c r="G2811" s="7">
        <f>C2811*시뮬레이션!D2811*시뮬레이션!F2811</f>
        <v>121456381.59765345</v>
      </c>
      <c r="H2811" s="2">
        <f>D2811*시뮬레이션!E2811*시뮬레이션!D2811</f>
        <v>4046428.5876784623</v>
      </c>
      <c r="J2811" s="5">
        <f t="shared" si="140"/>
        <v>44083</v>
      </c>
      <c r="K2811" s="2">
        <f t="shared" si="141"/>
        <v>125502810.18533191</v>
      </c>
      <c r="L2811" s="2">
        <f>$C$2*시뮬레이션!F2811*시뮬레이션!D2811</f>
        <v>125929113.78208944</v>
      </c>
    </row>
    <row r="2812" spans="2:12" x14ac:dyDescent="0.3">
      <c r="B2812" s="1">
        <v>44084</v>
      </c>
      <c r="C2812" s="46">
        <f>VLOOKUP(시뮬레이션!B2812,시뮬레이션!$K:$Q,6,0)</f>
        <v>346.24215607489344</v>
      </c>
      <c r="D2812" s="46">
        <f>VLOOKUP(시뮬레이션!B2812,시뮬레이션!$K:$Q,7,0)</f>
        <v>25.902642875520556</v>
      </c>
      <c r="F2812" s="5">
        <f t="shared" si="139"/>
        <v>44084</v>
      </c>
      <c r="G2812" s="7">
        <f>C2812*시뮬레이션!D2812*시뮬레이션!F2812</f>
        <v>119386338.24334411</v>
      </c>
      <c r="H2812" s="2">
        <f>D2812*시뮬레이션!E2812*시뮬레이션!D2812</f>
        <v>3975930.5054946323</v>
      </c>
      <c r="J2812" s="5">
        <f t="shared" si="140"/>
        <v>44084</v>
      </c>
      <c r="K2812" s="2">
        <f t="shared" si="141"/>
        <v>123362268.74883875</v>
      </c>
      <c r="L2812" s="2">
        <f>$C$2*시뮬레이션!F2812*시뮬레이션!D2812</f>
        <v>123782839.3610201</v>
      </c>
    </row>
    <row r="2813" spans="2:12" x14ac:dyDescent="0.3">
      <c r="B2813" s="1">
        <v>44085</v>
      </c>
      <c r="C2813" s="46">
        <f>VLOOKUP(시뮬레이션!B2813,시뮬레이션!$K:$Q,6,0)</f>
        <v>346.24215607489344</v>
      </c>
      <c r="D2813" s="46">
        <f>VLOOKUP(시뮬레이션!B2813,시뮬레이션!$K:$Q,7,0)</f>
        <v>25.902642875520556</v>
      </c>
      <c r="F2813" s="5">
        <f t="shared" si="139"/>
        <v>44085</v>
      </c>
      <c r="G2813" s="7">
        <f>C2813*시뮬레이션!D2813*시뮬레이션!F2813</f>
        <v>119554974.79297608</v>
      </c>
      <c r="H2813" s="2">
        <f>D2813*시뮬레이션!E2813*시뮬레이션!D2813</f>
        <v>3986249.1013327776</v>
      </c>
      <c r="J2813" s="5">
        <f t="shared" si="140"/>
        <v>44085</v>
      </c>
      <c r="K2813" s="2">
        <f t="shared" si="141"/>
        <v>123541223.89430887</v>
      </c>
      <c r="L2813" s="2">
        <f>$C$2*시뮬레이션!F2813*시뮬레이션!D2813</f>
        <v>123957686.09173182</v>
      </c>
    </row>
    <row r="2814" spans="2:12" x14ac:dyDescent="0.3">
      <c r="B2814" s="1">
        <v>44086</v>
      </c>
      <c r="C2814" s="46">
        <f>VLOOKUP(시뮬레이션!B2814,시뮬레이션!$K:$Q,6,0)</f>
        <v>346.24215607489344</v>
      </c>
      <c r="D2814" s="46">
        <f>VLOOKUP(시뮬레이션!B2814,시뮬레이션!$K:$Q,7,0)</f>
        <v>25.902642875520556</v>
      </c>
      <c r="F2814" s="5">
        <f t="shared" si="139"/>
        <v>44086</v>
      </c>
      <c r="G2814" s="7">
        <f>C2814*시뮬레이션!D2814*시뮬레이션!F2814</f>
        <v>119554974.79297608</v>
      </c>
      <c r="H2814" s="2">
        <f>D2814*시뮬레이션!E2814*시뮬레이션!D2814</f>
        <v>3986249.1013327776</v>
      </c>
      <c r="J2814" s="5">
        <f t="shared" si="140"/>
        <v>44086</v>
      </c>
      <c r="K2814" s="2">
        <f t="shared" si="141"/>
        <v>123541223.89430887</v>
      </c>
      <c r="L2814" s="2">
        <f>$C$2*시뮬레이션!F2814*시뮬레이션!D2814</f>
        <v>123957686.09173182</v>
      </c>
    </row>
    <row r="2815" spans="2:12" x14ac:dyDescent="0.3">
      <c r="B2815" s="1">
        <v>44087</v>
      </c>
      <c r="C2815" s="46">
        <f>VLOOKUP(시뮬레이션!B2815,시뮬레이션!$K:$Q,6,0)</f>
        <v>346.24215607489344</v>
      </c>
      <c r="D2815" s="46">
        <f>VLOOKUP(시뮬레이션!B2815,시뮬레이션!$K:$Q,7,0)</f>
        <v>25.902642875520556</v>
      </c>
      <c r="F2815" s="5">
        <f t="shared" si="139"/>
        <v>44087</v>
      </c>
      <c r="G2815" s="7">
        <f>C2815*시뮬레이션!D2815*시뮬레이션!F2815</f>
        <v>119554974.79297608</v>
      </c>
      <c r="H2815" s="2">
        <f>D2815*시뮬레이션!E2815*시뮬레이션!D2815</f>
        <v>3986249.1013327776</v>
      </c>
      <c r="J2815" s="5">
        <f t="shared" si="140"/>
        <v>44087</v>
      </c>
      <c r="K2815" s="2">
        <f t="shared" si="141"/>
        <v>123541223.89430887</v>
      </c>
      <c r="L2815" s="2">
        <f>$C$2*시뮬레이션!F2815*시뮬레이션!D2815</f>
        <v>123957686.09173182</v>
      </c>
    </row>
    <row r="2816" spans="2:12" x14ac:dyDescent="0.3">
      <c r="B2816" s="1">
        <v>44088</v>
      </c>
      <c r="C2816" s="46">
        <f>VLOOKUP(시뮬레이션!B2816,시뮬레이션!$K:$Q,6,0)</f>
        <v>346.24215607489344</v>
      </c>
      <c r="D2816" s="46">
        <f>VLOOKUP(시뮬레이션!B2816,시뮬레이션!$K:$Q,7,0)</f>
        <v>25.902642875520556</v>
      </c>
      <c r="F2816" s="5">
        <f t="shared" si="139"/>
        <v>44088</v>
      </c>
      <c r="G2816" s="7">
        <f>C2816*시뮬레이션!D2816*시뮬레이션!F2816</f>
        <v>121607676.95514056</v>
      </c>
      <c r="H2816" s="2">
        <f>D2816*시뮬레이션!E2816*시뮬레이션!D2816</f>
        <v>4052719.1413119109</v>
      </c>
      <c r="J2816" s="5">
        <f t="shared" si="140"/>
        <v>44088</v>
      </c>
      <c r="K2816" s="2">
        <f t="shared" si="141"/>
        <v>125660396.09645247</v>
      </c>
      <c r="L2816" s="2">
        <f>$C$2*시뮬레이션!F2816*시뮬레이션!D2816</f>
        <v>126085980.71684475</v>
      </c>
    </row>
    <row r="2817" spans="2:12" x14ac:dyDescent="0.3">
      <c r="B2817" s="1">
        <v>44089</v>
      </c>
      <c r="C2817" s="46">
        <f>VLOOKUP(시뮬레이션!B2817,시뮬레이션!$K:$Q,6,0)</f>
        <v>346.24215607489344</v>
      </c>
      <c r="D2817" s="46">
        <f>VLOOKUP(시뮬레이션!B2817,시뮬레이션!$K:$Q,7,0)</f>
        <v>25.902642875520556</v>
      </c>
      <c r="F2817" s="5">
        <f t="shared" si="139"/>
        <v>44089</v>
      </c>
      <c r="G2817" s="7">
        <f>C2817*시뮬레이션!D2817*시뮬레이션!F2817</f>
        <v>123219913.04457107</v>
      </c>
      <c r="H2817" s="2">
        <f>D2817*시뮬레이션!E2817*시뮬레이션!D2817</f>
        <v>4094898.512820194</v>
      </c>
      <c r="J2817" s="5">
        <f t="shared" si="140"/>
        <v>44089</v>
      </c>
      <c r="K2817" s="2">
        <f t="shared" si="141"/>
        <v>127314811.55739127</v>
      </c>
      <c r="L2817" s="2">
        <f>$C$2*시뮬레이션!F2817*시뮬레이션!D2817</f>
        <v>127757588.74006127</v>
      </c>
    </row>
    <row r="2818" spans="2:12" x14ac:dyDescent="0.3">
      <c r="B2818" s="1">
        <v>44090</v>
      </c>
      <c r="C2818" s="46">
        <f>VLOOKUP(시뮬레이션!B2818,시뮬레이션!$K:$Q,6,0)</f>
        <v>346.24215607489344</v>
      </c>
      <c r="D2818" s="46">
        <f>VLOOKUP(시뮬레이션!B2818,시뮬레이션!$K:$Q,7,0)</f>
        <v>25.902642875520556</v>
      </c>
      <c r="F2818" s="5">
        <f t="shared" si="139"/>
        <v>44090</v>
      </c>
      <c r="G2818" s="7">
        <f>C2818*시뮬레이션!D2818*시뮬레이션!F2818</f>
        <v>121764444.15054119</v>
      </c>
      <c r="H2818" s="2">
        <f>D2818*시뮬레이션!E2818*시뮬레이션!D2818</f>
        <v>4037560.873175981</v>
      </c>
      <c r="J2818" s="5">
        <f t="shared" si="140"/>
        <v>44090</v>
      </c>
      <c r="K2818" s="2">
        <f t="shared" si="141"/>
        <v>125802005.02371716</v>
      </c>
      <c r="L2818" s="2">
        <f>$C$2*시뮬레이션!F2818*시뮬레이션!D2818</f>
        <v>126248520.99449193</v>
      </c>
    </row>
    <row r="2819" spans="2:12" x14ac:dyDescent="0.3">
      <c r="B2819" s="1">
        <v>44091</v>
      </c>
      <c r="C2819" s="46">
        <f>VLOOKUP(시뮬레이션!B2819,시뮬레이션!$K:$Q,6,0)</f>
        <v>346.24215607489344</v>
      </c>
      <c r="D2819" s="46">
        <f>VLOOKUP(시뮬레이션!B2819,시뮬레이션!$K:$Q,7,0)</f>
        <v>25.902642875520556</v>
      </c>
      <c r="F2819" s="5">
        <f t="shared" si="139"/>
        <v>44091</v>
      </c>
      <c r="G2819" s="7">
        <f>C2819*시뮬레이션!D2819*시뮬레이션!F2819</f>
        <v>121532614.42564079</v>
      </c>
      <c r="H2819" s="2">
        <f>D2819*시뮬레이션!E2819*시뮬레이션!D2819</f>
        <v>4036295.6706456454</v>
      </c>
      <c r="J2819" s="5">
        <f t="shared" si="140"/>
        <v>44091</v>
      </c>
      <c r="K2819" s="2">
        <f t="shared" si="141"/>
        <v>125568910.09628643</v>
      </c>
      <c r="L2819" s="2">
        <f>$C$2*시뮬레이션!F2819*시뮬레이션!D2819</f>
        <v>126008153.94731803</v>
      </c>
    </row>
    <row r="2820" spans="2:12" x14ac:dyDescent="0.3">
      <c r="B2820" s="1">
        <v>44092</v>
      </c>
      <c r="C2820" s="46">
        <f>VLOOKUP(시뮬레이션!B2820,시뮬레이션!$K:$Q,6,0)</f>
        <v>346.24215607489344</v>
      </c>
      <c r="D2820" s="46">
        <f>VLOOKUP(시뮬레이션!B2820,시뮬레이션!$K:$Q,7,0)</f>
        <v>25.902642875520556</v>
      </c>
      <c r="F2820" s="5">
        <f t="shared" si="139"/>
        <v>44092</v>
      </c>
      <c r="G2820" s="7">
        <f>C2820*시뮬레이션!D2820*시뮬레이션!F2820</f>
        <v>118208592.08703379</v>
      </c>
      <c r="H2820" s="2">
        <f>D2820*시뮬레이션!E2820*시뮬레이션!D2820</f>
        <v>3926579.2990649454</v>
      </c>
      <c r="J2820" s="5">
        <f t="shared" si="140"/>
        <v>44092</v>
      </c>
      <c r="K2820" s="2">
        <f t="shared" si="141"/>
        <v>122135171.38609874</v>
      </c>
      <c r="L2820" s="2">
        <f>$C$2*시뮬레이션!F2820*시뮬레이션!D2820</f>
        <v>122561721.72377868</v>
      </c>
    </row>
    <row r="2821" spans="2:12" x14ac:dyDescent="0.3">
      <c r="B2821" s="1">
        <v>44093</v>
      </c>
      <c r="C2821" s="46">
        <f>VLOOKUP(시뮬레이션!B2821,시뮬레이션!$K:$Q,6,0)</f>
        <v>346.24215607489344</v>
      </c>
      <c r="D2821" s="46">
        <f>VLOOKUP(시뮬레이션!B2821,시뮬레이션!$K:$Q,7,0)</f>
        <v>25.902642875520556</v>
      </c>
      <c r="F2821" s="5">
        <f t="shared" si="139"/>
        <v>44093</v>
      </c>
      <c r="G2821" s="7">
        <f>C2821*시뮬레이션!D2821*시뮬레이션!F2821</f>
        <v>118208592.08703379</v>
      </c>
      <c r="H2821" s="2">
        <f>D2821*시뮬레이션!E2821*시뮬레이션!D2821</f>
        <v>3926579.2990649454</v>
      </c>
      <c r="J2821" s="5">
        <f t="shared" si="140"/>
        <v>44093</v>
      </c>
      <c r="K2821" s="2">
        <f t="shared" si="141"/>
        <v>122135171.38609874</v>
      </c>
      <c r="L2821" s="2">
        <f>$C$2*시뮬레이션!F2821*시뮬레이션!D2821</f>
        <v>122561721.72377868</v>
      </c>
    </row>
    <row r="2822" spans="2:12" x14ac:dyDescent="0.3">
      <c r="B2822" s="1">
        <v>44094</v>
      </c>
      <c r="C2822" s="46">
        <f>VLOOKUP(시뮬레이션!B2822,시뮬레이션!$K:$Q,6,0)</f>
        <v>346.24215607489344</v>
      </c>
      <c r="D2822" s="46">
        <f>VLOOKUP(시뮬레이션!B2822,시뮬레이션!$K:$Q,7,0)</f>
        <v>25.902642875520556</v>
      </c>
      <c r="F2822" s="5">
        <f t="shared" si="139"/>
        <v>44094</v>
      </c>
      <c r="G2822" s="7">
        <f>C2822*시뮬레이션!D2822*시뮬레이션!F2822</f>
        <v>118208592.08703379</v>
      </c>
      <c r="H2822" s="2">
        <f>D2822*시뮬레이션!E2822*시뮬레이션!D2822</f>
        <v>3926579.2990649454</v>
      </c>
      <c r="J2822" s="5">
        <f t="shared" si="140"/>
        <v>44094</v>
      </c>
      <c r="K2822" s="2">
        <f t="shared" si="141"/>
        <v>122135171.38609874</v>
      </c>
      <c r="L2822" s="2">
        <f>$C$2*시뮬레이션!F2822*시뮬레이션!D2822</f>
        <v>122561721.72377868</v>
      </c>
    </row>
    <row r="2823" spans="2:12" x14ac:dyDescent="0.3">
      <c r="B2823" s="1">
        <v>44095</v>
      </c>
      <c r="C2823" s="46">
        <f>VLOOKUP(시뮬레이션!B2823,시뮬레이션!$K:$Q,6,0)</f>
        <v>346.24215607489344</v>
      </c>
      <c r="D2823" s="46">
        <f>VLOOKUP(시뮬레이션!B2823,시뮬레이션!$K:$Q,7,0)</f>
        <v>25.902642875520556</v>
      </c>
      <c r="F2823" s="5">
        <f t="shared" si="139"/>
        <v>44095</v>
      </c>
      <c r="G2823" s="7">
        <f>C2823*시뮬레이션!D2823*시뮬레이션!F2823</f>
        <v>117746521.54248717</v>
      </c>
      <c r="H2823" s="2">
        <f>D2823*시뮬레이션!E2823*시뮬레이션!D2823</f>
        <v>3904172.7892820616</v>
      </c>
      <c r="J2823" s="5">
        <f t="shared" si="140"/>
        <v>44095</v>
      </c>
      <c r="K2823" s="2">
        <f t="shared" si="141"/>
        <v>121650694.33176924</v>
      </c>
      <c r="L2823" s="2">
        <f>$C$2*시뮬레이션!F2823*시뮬레이션!D2823</f>
        <v>122082635.04744145</v>
      </c>
    </row>
    <row r="2824" spans="2:12" x14ac:dyDescent="0.3">
      <c r="B2824" s="1">
        <v>44096</v>
      </c>
      <c r="C2824" s="46">
        <f>VLOOKUP(시뮬레이션!B2824,시뮬레이션!$K:$Q,6,0)</f>
        <v>346.24215607489344</v>
      </c>
      <c r="D2824" s="46">
        <f>VLOOKUP(시뮬레이션!B2824,시뮬레이션!$K:$Q,7,0)</f>
        <v>25.902642875520556</v>
      </c>
      <c r="F2824" s="5">
        <f t="shared" si="139"/>
        <v>44096</v>
      </c>
      <c r="G2824" s="7">
        <f>C2824*시뮬레이션!D2824*시뮬레이션!F2824</f>
        <v>119685642.08153069</v>
      </c>
      <c r="H2824" s="2">
        <f>D2824*시뮬레이션!E2824*시뮬레이션!D2824</f>
        <v>3984074.4487950867</v>
      </c>
      <c r="J2824" s="5">
        <f t="shared" si="140"/>
        <v>44096</v>
      </c>
      <c r="K2824" s="2">
        <f t="shared" si="141"/>
        <v>123669716.53032577</v>
      </c>
      <c r="L2824" s="2">
        <f>$C$2*시뮬레이션!F2824*시뮬레이션!D2824</f>
        <v>124093165.31177396</v>
      </c>
    </row>
    <row r="2825" spans="2:12" x14ac:dyDescent="0.3">
      <c r="B2825" s="1">
        <v>44097</v>
      </c>
      <c r="C2825" s="46">
        <f>VLOOKUP(시뮬레이션!B2825,시뮬레이션!$K:$Q,6,0)</f>
        <v>346.24215607489344</v>
      </c>
      <c r="D2825" s="46">
        <f>VLOOKUP(시뮬레이션!B2825,시뮬레이션!$K:$Q,7,0)</f>
        <v>25.902642875520556</v>
      </c>
      <c r="F2825" s="5">
        <f t="shared" si="139"/>
        <v>44097</v>
      </c>
      <c r="G2825" s="7">
        <f>C2825*시뮬레이션!D2825*시뮬레이션!F2825</f>
        <v>116432900.78871591</v>
      </c>
      <c r="H2825" s="2">
        <f>D2825*시뮬레이션!E2825*시뮬레이션!D2825</f>
        <v>3877331.7489006408</v>
      </c>
      <c r="J2825" s="5">
        <f t="shared" si="140"/>
        <v>44097</v>
      </c>
      <c r="K2825" s="2">
        <f t="shared" si="141"/>
        <v>120310232.53761655</v>
      </c>
      <c r="L2825" s="2">
        <f>$C$2*시뮬레이션!F2825*시뮬레이션!D2825</f>
        <v>120720639.11777373</v>
      </c>
    </row>
    <row r="2826" spans="2:12" x14ac:dyDescent="0.3">
      <c r="B2826" s="1">
        <v>44098</v>
      </c>
      <c r="C2826" s="46">
        <f>VLOOKUP(시뮬레이션!B2826,시뮬레이션!$K:$Q,6,0)</f>
        <v>346.24215607489344</v>
      </c>
      <c r="D2826" s="46">
        <f>VLOOKUP(시뮬레이션!B2826,시뮬레이션!$K:$Q,7,0)</f>
        <v>25.902642875520556</v>
      </c>
      <c r="F2826" s="5">
        <f t="shared" si="139"/>
        <v>44098</v>
      </c>
      <c r="G2826" s="7">
        <f>C2826*시뮬레이션!D2826*시뮬레이션!F2826</f>
        <v>118263661.03635211</v>
      </c>
      <c r="H2826" s="2">
        <f>D2826*시뮬레이션!E2826*시뮬레이션!D2826</f>
        <v>3936992.3783950643</v>
      </c>
      <c r="J2826" s="5">
        <f t="shared" si="140"/>
        <v>44098</v>
      </c>
      <c r="K2826" s="2">
        <f t="shared" si="141"/>
        <v>122200653.41474718</v>
      </c>
      <c r="L2826" s="2">
        <f>$C$2*시뮬레이션!F2826*시뮬레이션!D2826</f>
        <v>122618818.63291876</v>
      </c>
    </row>
    <row r="2827" spans="2:12" x14ac:dyDescent="0.3">
      <c r="B2827" s="1">
        <v>44099</v>
      </c>
      <c r="C2827" s="46">
        <f>VLOOKUP(시뮬레이션!B2827,시뮬레이션!$K:$Q,6,0)</f>
        <v>346.24215607489344</v>
      </c>
      <c r="D2827" s="46">
        <f>VLOOKUP(시뮬레이션!B2827,시뮬레이션!$K:$Q,7,0)</f>
        <v>25.902642875520556</v>
      </c>
      <c r="F2827" s="5">
        <f t="shared" si="139"/>
        <v>44099</v>
      </c>
      <c r="G2827" s="7">
        <f>C2827*시뮬레이션!D2827*시뮬레이션!F2827</f>
        <v>119862325.99135417</v>
      </c>
      <c r="H2827" s="2">
        <f>D2827*시뮬레이션!E2827*시뮬레이션!D2827</f>
        <v>3994124.4200206329</v>
      </c>
      <c r="J2827" s="5">
        <f t="shared" si="140"/>
        <v>44099</v>
      </c>
      <c r="K2827" s="2">
        <f t="shared" si="141"/>
        <v>123856450.41137481</v>
      </c>
      <c r="L2827" s="2">
        <f>$C$2*시뮬레이션!F2827*시뮬레이션!D2827</f>
        <v>124276355.75340368</v>
      </c>
    </row>
    <row r="2828" spans="2:12" x14ac:dyDescent="0.3">
      <c r="B2828" s="1">
        <v>44100</v>
      </c>
      <c r="C2828" s="46">
        <f>VLOOKUP(시뮬레이션!B2828,시뮬레이션!$K:$Q,6,0)</f>
        <v>346.24215607489344</v>
      </c>
      <c r="D2828" s="46">
        <f>VLOOKUP(시뮬레이션!B2828,시뮬레이션!$K:$Q,7,0)</f>
        <v>25.902642875520556</v>
      </c>
      <c r="F2828" s="5">
        <f t="shared" si="139"/>
        <v>44100</v>
      </c>
      <c r="G2828" s="7">
        <f>C2828*시뮬레이션!D2828*시뮬레이션!F2828</f>
        <v>119862325.99135417</v>
      </c>
      <c r="H2828" s="2">
        <f>D2828*시뮬레이션!E2828*시뮬레이션!D2828</f>
        <v>3994124.4200206329</v>
      </c>
      <c r="J2828" s="5">
        <f t="shared" si="140"/>
        <v>44100</v>
      </c>
      <c r="K2828" s="2">
        <f t="shared" si="141"/>
        <v>123856450.41137481</v>
      </c>
      <c r="L2828" s="2">
        <f>$C$2*시뮬레이션!F2828*시뮬레이션!D2828</f>
        <v>124276355.75340368</v>
      </c>
    </row>
    <row r="2829" spans="2:12" x14ac:dyDescent="0.3">
      <c r="B2829" s="1">
        <v>44101</v>
      </c>
      <c r="C2829" s="46">
        <f>VLOOKUP(시뮬레이션!B2829,시뮬레이션!$K:$Q,6,0)</f>
        <v>346.24215607489344</v>
      </c>
      <c r="D2829" s="46">
        <f>VLOOKUP(시뮬레이션!B2829,시뮬레이션!$K:$Q,7,0)</f>
        <v>25.902642875520556</v>
      </c>
      <c r="F2829" s="5">
        <f t="shared" si="139"/>
        <v>44101</v>
      </c>
      <c r="G2829" s="7">
        <f>C2829*시뮬레이션!D2829*시뮬레이션!F2829</f>
        <v>119862325.99135417</v>
      </c>
      <c r="H2829" s="2">
        <f>D2829*시뮬레이션!E2829*시뮬레이션!D2829</f>
        <v>3994124.4200206329</v>
      </c>
      <c r="J2829" s="5">
        <f t="shared" si="140"/>
        <v>44101</v>
      </c>
      <c r="K2829" s="2">
        <f t="shared" si="141"/>
        <v>123856450.41137481</v>
      </c>
      <c r="L2829" s="2">
        <f>$C$2*시뮬레이션!F2829*시뮬레이션!D2829</f>
        <v>124276355.75340368</v>
      </c>
    </row>
    <row r="2830" spans="2:12" x14ac:dyDescent="0.3">
      <c r="B2830" s="1">
        <v>44102</v>
      </c>
      <c r="C2830" s="46">
        <f>VLOOKUP(시뮬레이션!B2830,시뮬레이션!$K:$Q,6,0)</f>
        <v>346.24215607489344</v>
      </c>
      <c r="D2830" s="46">
        <f>VLOOKUP(시뮬레이션!B2830,시뮬레이션!$K:$Q,7,0)</f>
        <v>25.902642875520556</v>
      </c>
      <c r="F2830" s="5">
        <f t="shared" si="139"/>
        <v>44102</v>
      </c>
      <c r="G2830" s="7">
        <f>C2830*시뮬레이션!D2830*시뮬레이션!F2830</f>
        <v>123267896.32128638</v>
      </c>
      <c r="H2830" s="2">
        <f>D2830*시뮬레이션!E2830*시뮬레이션!D2830</f>
        <v>4098154.6187893157</v>
      </c>
      <c r="J2830" s="5">
        <f t="shared" si="140"/>
        <v>44102</v>
      </c>
      <c r="K2830" s="2">
        <f t="shared" si="141"/>
        <v>127366050.9400757</v>
      </c>
      <c r="L2830" s="2">
        <f>$C$2*시뮬레이션!F2830*시뮬레이션!D2830</f>
        <v>127807339.04081646</v>
      </c>
    </row>
    <row r="2831" spans="2:12" x14ac:dyDescent="0.3">
      <c r="B2831" s="1">
        <v>44103</v>
      </c>
      <c r="C2831" s="46">
        <f>VLOOKUP(시뮬레이션!B2831,시뮬레이션!$K:$Q,6,0)</f>
        <v>346.24215607489344</v>
      </c>
      <c r="D2831" s="46">
        <f>VLOOKUP(시뮬레이션!B2831,시뮬레이션!$K:$Q,7,0)</f>
        <v>25.902642875520556</v>
      </c>
      <c r="F2831" s="5">
        <f t="shared" si="139"/>
        <v>44103</v>
      </c>
      <c r="G2831" s="7">
        <f>C2831*시뮬레이션!D2831*시뮬레이션!F2831</f>
        <v>123145753.86085644</v>
      </c>
      <c r="H2831" s="2">
        <f>D2831*시뮬레이션!E2831*시뮬레이션!D2831</f>
        <v>4092384.2808840564</v>
      </c>
      <c r="J2831" s="5">
        <f t="shared" si="140"/>
        <v>44103</v>
      </c>
      <c r="K2831" s="2">
        <f t="shared" si="141"/>
        <v>127238138.1417405</v>
      </c>
      <c r="L2831" s="2">
        <f>$C$2*시뮬레이션!F2831*시뮬레이션!D2831</f>
        <v>127680698.58277895</v>
      </c>
    </row>
    <row r="2832" spans="2:12" x14ac:dyDescent="0.3">
      <c r="B2832" s="1">
        <v>44104</v>
      </c>
      <c r="C2832" s="46">
        <f>VLOOKUP(시뮬레이션!B2832,시뮬레이션!$K:$Q,6,0)</f>
        <v>346.24215607489344</v>
      </c>
      <c r="D2832" s="46">
        <f>VLOOKUP(시뮬레이션!B2832,시뮬레이션!$K:$Q,7,0)</f>
        <v>25.902642875520556</v>
      </c>
      <c r="F2832" s="5">
        <f t="shared" si="139"/>
        <v>44104</v>
      </c>
      <c r="G2832" s="7">
        <f>C2832*시뮬레이션!D2832*시뮬레이션!F2832</f>
        <v>123356335.57024395</v>
      </c>
      <c r="H2832" s="2">
        <f>D2832*시뮬레이션!E2832*시뮬레이션!D2832</f>
        <v>4091376.0010831458</v>
      </c>
      <c r="J2832" s="5">
        <f t="shared" si="140"/>
        <v>44104</v>
      </c>
      <c r="K2832" s="2">
        <f t="shared" si="141"/>
        <v>127447711.57132711</v>
      </c>
      <c r="L2832" s="2">
        <f>$C$2*시뮬레이션!F2832*시뮬레이션!D2832</f>
        <v>127899035.13861126</v>
      </c>
    </row>
    <row r="2833" spans="2:12" x14ac:dyDescent="0.3">
      <c r="B2833" s="1">
        <v>44105</v>
      </c>
      <c r="C2833" s="46">
        <f>VLOOKUP(시뮬레이션!B2833,시뮬레이션!$K:$Q,6,0)</f>
        <v>346.24215607489344</v>
      </c>
      <c r="D2833" s="46">
        <f>VLOOKUP(시뮬레이션!B2833,시뮬레이션!$K:$Q,7,0)</f>
        <v>25.902642875520556</v>
      </c>
      <c r="F2833" s="5">
        <f t="shared" si="139"/>
        <v>44105</v>
      </c>
      <c r="G2833" s="7">
        <f>C2833*시뮬레이션!D2833*시뮬레이션!F2833</f>
        <v>125996706.23410262</v>
      </c>
      <c r="H2833" s="2">
        <f>D2833*시뮬레이션!E2833*시뮬레이션!D2833</f>
        <v>4162680.7912103506</v>
      </c>
      <c r="J2833" s="5">
        <f t="shared" si="140"/>
        <v>44105</v>
      </c>
      <c r="K2833" s="2">
        <f t="shared" si="141"/>
        <v>130159387.02531298</v>
      </c>
      <c r="L2833" s="2">
        <f>$C$2*시뮬레이션!F2833*시뮬레이션!D2833</f>
        <v>130636639.64635475</v>
      </c>
    </row>
    <row r="2834" spans="2:12" x14ac:dyDescent="0.3">
      <c r="B2834" s="1">
        <v>44106</v>
      </c>
      <c r="C2834" s="46">
        <f>VLOOKUP(시뮬레이션!B2834,시뮬레이션!$K:$Q,6,0)</f>
        <v>346.24215607489344</v>
      </c>
      <c r="D2834" s="46">
        <f>VLOOKUP(시뮬레이션!B2834,시뮬레이션!$K:$Q,7,0)</f>
        <v>25.902642875520556</v>
      </c>
      <c r="F2834" s="5">
        <f t="shared" si="139"/>
        <v>44106</v>
      </c>
      <c r="G2834" s="7">
        <f>C2834*시뮬레이션!D2834*시뮬레이션!F2834</f>
        <v>122218384.40989995</v>
      </c>
      <c r="H2834" s="2">
        <f>D2834*시뮬레이션!E2834*시뮬레이션!D2834</f>
        <v>4028363.7206049417</v>
      </c>
      <c r="J2834" s="5">
        <f t="shared" si="140"/>
        <v>44106</v>
      </c>
      <c r="K2834" s="2">
        <f t="shared" si="141"/>
        <v>126246748.13050489</v>
      </c>
      <c r="L2834" s="2">
        <f>$C$2*시뮬레이션!F2834*시뮬레이션!D2834</f>
        <v>126719177.98113285</v>
      </c>
    </row>
    <row r="2835" spans="2:12" x14ac:dyDescent="0.3">
      <c r="B2835" s="1">
        <v>44107</v>
      </c>
      <c r="C2835" s="46">
        <f>VLOOKUP(시뮬레이션!B2835,시뮬레이션!$K:$Q,6,0)</f>
        <v>346.24215607489344</v>
      </c>
      <c r="D2835" s="46">
        <f>VLOOKUP(시뮬레이션!B2835,시뮬레이션!$K:$Q,7,0)</f>
        <v>25.902642875520556</v>
      </c>
      <c r="F2835" s="5">
        <f t="shared" si="139"/>
        <v>44107</v>
      </c>
      <c r="G2835" s="7">
        <f>C2835*시뮬레이션!D2835*시뮬레이션!F2835</f>
        <v>122218384.40989995</v>
      </c>
      <c r="H2835" s="2">
        <f>D2835*시뮬레이션!E2835*시뮬레이션!D2835</f>
        <v>4028363.7206049417</v>
      </c>
      <c r="J2835" s="5">
        <f t="shared" si="140"/>
        <v>44107</v>
      </c>
      <c r="K2835" s="2">
        <f t="shared" si="141"/>
        <v>126246748.13050489</v>
      </c>
      <c r="L2835" s="2">
        <f>$C$2*시뮬레이션!F2835*시뮬레이션!D2835</f>
        <v>126719177.98113285</v>
      </c>
    </row>
    <row r="2836" spans="2:12" x14ac:dyDescent="0.3">
      <c r="B2836" s="1">
        <v>44108</v>
      </c>
      <c r="C2836" s="46">
        <f>VLOOKUP(시뮬레이션!B2836,시뮬레이션!$K:$Q,6,0)</f>
        <v>346.24215607489344</v>
      </c>
      <c r="D2836" s="46">
        <f>VLOOKUP(시뮬레이션!B2836,시뮬레이션!$K:$Q,7,0)</f>
        <v>25.902642875520556</v>
      </c>
      <c r="F2836" s="5">
        <f t="shared" si="139"/>
        <v>44108</v>
      </c>
      <c r="G2836" s="7">
        <f>C2836*시뮬레이션!D2836*시뮬레이션!F2836</f>
        <v>122218384.40989995</v>
      </c>
      <c r="H2836" s="2">
        <f>D2836*시뮬레이션!E2836*시뮬레이션!D2836</f>
        <v>4028363.7206049417</v>
      </c>
      <c r="J2836" s="5">
        <f t="shared" si="140"/>
        <v>44108</v>
      </c>
      <c r="K2836" s="2">
        <f t="shared" si="141"/>
        <v>126246748.13050489</v>
      </c>
      <c r="L2836" s="2">
        <f>$C$2*시뮬레이션!F2836*시뮬레이션!D2836</f>
        <v>126719177.98113285</v>
      </c>
    </row>
    <row r="2837" spans="2:12" x14ac:dyDescent="0.3">
      <c r="B2837" s="1">
        <v>44109</v>
      </c>
      <c r="C2837" s="46">
        <f>VLOOKUP(시뮬레이션!B2837,시뮬레이션!$K:$Q,6,0)</f>
        <v>346.24215607489344</v>
      </c>
      <c r="D2837" s="46">
        <f>VLOOKUP(시뮬레이션!B2837,시뮬레이션!$K:$Q,7,0)</f>
        <v>25.902642875520556</v>
      </c>
      <c r="F2837" s="5">
        <f t="shared" si="139"/>
        <v>44109</v>
      </c>
      <c r="G2837" s="7">
        <f>C2837*시뮬레이션!D2837*시뮬레이션!F2837</f>
        <v>125369084.85001899</v>
      </c>
      <c r="H2837" s="2">
        <f>D2837*시뮬레이션!E2837*시뮬레이션!D2837</f>
        <v>4137962.7050102171</v>
      </c>
      <c r="J2837" s="5">
        <f t="shared" si="140"/>
        <v>44109</v>
      </c>
      <c r="K2837" s="2">
        <f t="shared" si="141"/>
        <v>129507047.55502921</v>
      </c>
      <c r="L2837" s="2">
        <f>$C$2*시뮬레이션!F2837*시뮬레이션!D2837</f>
        <v>129985905.58323932</v>
      </c>
    </row>
    <row r="2838" spans="2:12" x14ac:dyDescent="0.3">
      <c r="B2838" s="1">
        <v>44110</v>
      </c>
      <c r="C2838" s="46">
        <f>VLOOKUP(시뮬레이션!B2838,시뮬레이션!$K:$Q,6,0)</f>
        <v>346.24215607489344</v>
      </c>
      <c r="D2838" s="46">
        <f>VLOOKUP(시뮬레이션!B2838,시뮬레이션!$K:$Q,7,0)</f>
        <v>25.902642875520556</v>
      </c>
      <c r="F2838" s="5">
        <f t="shared" si="139"/>
        <v>44110</v>
      </c>
      <c r="G2838" s="7">
        <f>C2838*시뮬레이션!D2838*시뮬레이션!F2838</f>
        <v>124520880.03250636</v>
      </c>
      <c r="H2838" s="2">
        <f>D2838*시뮬레이션!E2838*시뮬레이션!D2838</f>
        <v>4092981.327817359</v>
      </c>
      <c r="J2838" s="5">
        <f t="shared" si="140"/>
        <v>44110</v>
      </c>
      <c r="K2838" s="2">
        <f t="shared" si="141"/>
        <v>128613861.36032373</v>
      </c>
      <c r="L2838" s="2">
        <f>$C$2*시뮬레이션!F2838*시뮬레이션!D2838</f>
        <v>129106464.91845067</v>
      </c>
    </row>
    <row r="2839" spans="2:12" x14ac:dyDescent="0.3">
      <c r="B2839" s="1">
        <v>44111</v>
      </c>
      <c r="C2839" s="46">
        <f>VLOOKUP(시뮬레이션!B2839,시뮬레이션!$K:$Q,6,0)</f>
        <v>346.24215607489344</v>
      </c>
      <c r="D2839" s="46">
        <f>VLOOKUP(시뮬레이션!B2839,시뮬레이션!$K:$Q,7,0)</f>
        <v>25.902642875520556</v>
      </c>
      <c r="F2839" s="5">
        <f t="shared" si="139"/>
        <v>44111</v>
      </c>
      <c r="G2839" s="7">
        <f>C2839*시뮬레이션!D2839*시뮬레이션!F2839</f>
        <v>126604186.71196741</v>
      </c>
      <c r="H2839" s="2">
        <f>D2839*시뮬레이션!E2839*시뮬레이션!D2839</f>
        <v>4154043.4380578315</v>
      </c>
      <c r="J2839" s="5">
        <f t="shared" si="140"/>
        <v>44111</v>
      </c>
      <c r="K2839" s="2">
        <f t="shared" si="141"/>
        <v>130758230.15002523</v>
      </c>
      <c r="L2839" s="2">
        <f>$C$2*시뮬레이션!F2839*시뮬레이션!D2839</f>
        <v>131266491.09764244</v>
      </c>
    </row>
    <row r="2840" spans="2:12" x14ac:dyDescent="0.3">
      <c r="B2840" s="1">
        <v>44112</v>
      </c>
      <c r="C2840" s="46">
        <f>VLOOKUP(시뮬레이션!B2840,시뮬레이션!$K:$Q,6,0)</f>
        <v>346.24215607489344</v>
      </c>
      <c r="D2840" s="46">
        <f>VLOOKUP(시뮬레이션!B2840,시뮬레이션!$K:$Q,7,0)</f>
        <v>25.902642875520556</v>
      </c>
      <c r="F2840" s="5">
        <f t="shared" si="139"/>
        <v>44112</v>
      </c>
      <c r="G2840" s="7">
        <f>C2840*시뮬레이션!D2840*시뮬레이션!F2840</f>
        <v>127630089.06321539</v>
      </c>
      <c r="H2840" s="2">
        <f>D2840*시뮬레이션!E2840*시뮬레이션!D2840</f>
        <v>4177142.0853591841</v>
      </c>
      <c r="J2840" s="5">
        <f t="shared" si="140"/>
        <v>44112</v>
      </c>
      <c r="K2840" s="2">
        <f t="shared" si="141"/>
        <v>131807231.14857458</v>
      </c>
      <c r="L2840" s="2">
        <f>$C$2*시뮬레이션!F2840*시뮬레이션!D2840</f>
        <v>132330173.15551558</v>
      </c>
    </row>
    <row r="2841" spans="2:12" x14ac:dyDescent="0.3">
      <c r="B2841" s="1">
        <v>44113</v>
      </c>
      <c r="C2841" s="46">
        <f>VLOOKUP(시뮬레이션!B2841,시뮬레이션!$K:$Q,6,0)</f>
        <v>346.24215607489344</v>
      </c>
      <c r="D2841" s="46">
        <f>VLOOKUP(시뮬레이션!B2841,시뮬레이션!$K:$Q,7,0)</f>
        <v>25.902642875520556</v>
      </c>
      <c r="F2841" s="5">
        <f t="shared" si="139"/>
        <v>44113</v>
      </c>
      <c r="G2841" s="7">
        <f>C2841*시뮬레이션!D2841*시뮬레이션!F2841</f>
        <v>129874468.11304571</v>
      </c>
      <c r="H2841" s="2">
        <f>D2841*시뮬레이션!E2841*시뮬레이션!D2841</f>
        <v>4206536.4414055906</v>
      </c>
      <c r="J2841" s="5">
        <f t="shared" si="140"/>
        <v>44113</v>
      </c>
      <c r="K2841" s="2">
        <f t="shared" si="141"/>
        <v>134081004.5544513</v>
      </c>
      <c r="L2841" s="2">
        <f>$C$2*시뮬레이션!F2841*시뮬레이션!D2841</f>
        <v>134657203.32896909</v>
      </c>
    </row>
    <row r="2842" spans="2:12" x14ac:dyDescent="0.3">
      <c r="B2842" s="1">
        <v>44114</v>
      </c>
      <c r="C2842" s="46">
        <f>VLOOKUP(시뮬레이션!B2842,시뮬레이션!$K:$Q,6,0)</f>
        <v>346.24215607489344</v>
      </c>
      <c r="D2842" s="46">
        <f>VLOOKUP(시뮬레이션!B2842,시뮬레이션!$K:$Q,7,0)</f>
        <v>25.902642875520556</v>
      </c>
      <c r="F2842" s="5">
        <f t="shared" si="139"/>
        <v>44114</v>
      </c>
      <c r="G2842" s="7">
        <f>C2842*시뮬레이션!D2842*시뮬레이션!F2842</f>
        <v>129874468.11304571</v>
      </c>
      <c r="H2842" s="2">
        <f>D2842*시뮬레이션!E2842*시뮬레이션!D2842</f>
        <v>4206536.4414055906</v>
      </c>
      <c r="J2842" s="5">
        <f t="shared" si="140"/>
        <v>44114</v>
      </c>
      <c r="K2842" s="2">
        <f t="shared" si="141"/>
        <v>134081004.5544513</v>
      </c>
      <c r="L2842" s="2">
        <f>$C$2*시뮬레이션!F2842*시뮬레이션!D2842</f>
        <v>134657203.32896909</v>
      </c>
    </row>
    <row r="2843" spans="2:12" x14ac:dyDescent="0.3">
      <c r="B2843" s="1">
        <v>44115</v>
      </c>
      <c r="C2843" s="46">
        <f>VLOOKUP(시뮬레이션!B2843,시뮬레이션!$K:$Q,6,0)</f>
        <v>346.24215607489344</v>
      </c>
      <c r="D2843" s="46">
        <f>VLOOKUP(시뮬레이션!B2843,시뮬레이션!$K:$Q,7,0)</f>
        <v>25.902642875520556</v>
      </c>
      <c r="F2843" s="5">
        <f t="shared" si="139"/>
        <v>44115</v>
      </c>
      <c r="G2843" s="7">
        <f>C2843*시뮬레이션!D2843*시뮬레이션!F2843</f>
        <v>129874468.11304571</v>
      </c>
      <c r="H2843" s="2">
        <f>D2843*시뮬레이션!E2843*시뮬레이션!D2843</f>
        <v>4206536.4414055906</v>
      </c>
      <c r="J2843" s="5">
        <f t="shared" si="140"/>
        <v>44115</v>
      </c>
      <c r="K2843" s="2">
        <f t="shared" si="141"/>
        <v>134081004.5544513</v>
      </c>
      <c r="L2843" s="2">
        <f>$C$2*시뮬레이션!F2843*시뮬레이션!D2843</f>
        <v>134657203.32896909</v>
      </c>
    </row>
    <row r="2844" spans="2:12" x14ac:dyDescent="0.3">
      <c r="B2844" s="1">
        <v>44116</v>
      </c>
      <c r="C2844" s="46">
        <f>VLOOKUP(시뮬레이션!B2844,시뮬레이션!$K:$Q,6,0)</f>
        <v>346.24215607489344</v>
      </c>
      <c r="D2844" s="46">
        <f>VLOOKUP(시뮬레이션!B2844,시뮬레이션!$K:$Q,7,0)</f>
        <v>25.902642875520556</v>
      </c>
      <c r="F2844" s="5">
        <f t="shared" si="139"/>
        <v>44116</v>
      </c>
      <c r="G2844" s="7">
        <f>C2844*시뮬레이션!D2844*시뮬레이션!F2844</f>
        <v>131072004.08602864</v>
      </c>
      <c r="H2844" s="2">
        <f>D2844*시뮬레이션!E2844*시뮬레이션!D2844</f>
        <v>4270150.8014577683</v>
      </c>
      <c r="J2844" s="5">
        <f t="shared" si="140"/>
        <v>44116</v>
      </c>
      <c r="K2844" s="2">
        <f t="shared" si="141"/>
        <v>135342154.8874864</v>
      </c>
      <c r="L2844" s="2">
        <f>$C$2*시뮬레이션!F2844*시뮬레이션!D2844</f>
        <v>135898839.55932772</v>
      </c>
    </row>
    <row r="2845" spans="2:12" x14ac:dyDescent="0.3">
      <c r="B2845" s="1">
        <v>44117</v>
      </c>
      <c r="C2845" s="46">
        <f>VLOOKUP(시뮬레이션!B2845,시뮬레이션!$K:$Q,6,0)</f>
        <v>346.24215607489344</v>
      </c>
      <c r="D2845" s="46">
        <f>VLOOKUP(시뮬레이션!B2845,시뮬레이션!$K:$Q,7,0)</f>
        <v>25.902642875520556</v>
      </c>
      <c r="F2845" s="5">
        <f t="shared" si="139"/>
        <v>44117</v>
      </c>
      <c r="G2845" s="7">
        <f>C2845*시뮬레이션!D2845*시뮬레이션!F2845</f>
        <v>130849098.57957995</v>
      </c>
      <c r="H2845" s="2">
        <f>D2845*시뮬레이션!E2845*시뮬레이션!D2845</f>
        <v>4283605.1323884595</v>
      </c>
      <c r="J2845" s="5">
        <f t="shared" si="140"/>
        <v>44117</v>
      </c>
      <c r="K2845" s="2">
        <f t="shared" si="141"/>
        <v>135132703.71196842</v>
      </c>
      <c r="L2845" s="2">
        <f>$C$2*시뮬레이션!F2845*시뮬레이션!D2845</f>
        <v>135667725.37236619</v>
      </c>
    </row>
    <row r="2846" spans="2:12" x14ac:dyDescent="0.3">
      <c r="B2846" s="1">
        <v>44118</v>
      </c>
      <c r="C2846" s="46">
        <f>VLOOKUP(시뮬레이션!B2846,시뮬레이션!$K:$Q,6,0)</f>
        <v>346.24215607489344</v>
      </c>
      <c r="D2846" s="46">
        <f>VLOOKUP(시뮬레이션!B2846,시뮬레이션!$K:$Q,7,0)</f>
        <v>25.902642875520556</v>
      </c>
      <c r="F2846" s="5">
        <f t="shared" si="139"/>
        <v>44118</v>
      </c>
      <c r="G2846" s="7">
        <f>C2846*시뮬레이션!D2846*시뮬레이션!F2846</f>
        <v>130298134.86260913</v>
      </c>
      <c r="H2846" s="2">
        <f>D2846*시뮬레이션!E2846*시뮬레이션!D2846</f>
        <v>4256366.3960629618</v>
      </c>
      <c r="J2846" s="5">
        <f t="shared" si="140"/>
        <v>44118</v>
      </c>
      <c r="K2846" s="2">
        <f t="shared" si="141"/>
        <v>134554501.25867209</v>
      </c>
      <c r="L2846" s="2">
        <f>$C$2*시뮬레이션!F2846*시뮬레이션!D2846</f>
        <v>135096471.95865873</v>
      </c>
    </row>
    <row r="2847" spans="2:12" x14ac:dyDescent="0.3">
      <c r="B2847" s="1">
        <v>44119</v>
      </c>
      <c r="C2847" s="46">
        <f>VLOOKUP(시뮬레이션!B2847,시뮬레이션!$K:$Q,6,0)</f>
        <v>346.24215607489344</v>
      </c>
      <c r="D2847" s="46">
        <f>VLOOKUP(시뮬레이션!B2847,시뮬레이션!$K:$Q,7,0)</f>
        <v>25.902642875520556</v>
      </c>
      <c r="F2847" s="5">
        <f t="shared" si="139"/>
        <v>44119</v>
      </c>
      <c r="G2847" s="7">
        <f>C2847*시뮬레이션!D2847*시뮬레이션!F2847</f>
        <v>129535121.7157512</v>
      </c>
      <c r="H2847" s="2">
        <f>D2847*시뮬레이션!E2847*시뮬레이션!D2847</f>
        <v>4211585.0999495983</v>
      </c>
      <c r="J2847" s="5">
        <f t="shared" si="140"/>
        <v>44119</v>
      </c>
      <c r="K2847" s="2">
        <f t="shared" si="141"/>
        <v>133746706.8157008</v>
      </c>
      <c r="L2847" s="2">
        <f>$C$2*시뮬레이션!F2847*시뮬레이션!D2847</f>
        <v>134305360.21859217</v>
      </c>
    </row>
    <row r="2848" spans="2:12" x14ac:dyDescent="0.3">
      <c r="B2848" s="1">
        <v>44120</v>
      </c>
      <c r="C2848" s="46">
        <f>VLOOKUP(시뮬레이션!B2848,시뮬레이션!$K:$Q,6,0)</f>
        <v>346.24215607489344</v>
      </c>
      <c r="D2848" s="46">
        <f>VLOOKUP(시뮬레이션!B2848,시뮬레이션!$K:$Q,7,0)</f>
        <v>25.902642875520556</v>
      </c>
      <c r="F2848" s="5">
        <f t="shared" si="139"/>
        <v>44120</v>
      </c>
      <c r="G2848" s="7">
        <f>C2848*시뮬레이션!D2848*시뮬레이션!F2848</f>
        <v>129385580.42102678</v>
      </c>
      <c r="H2848" s="2">
        <f>D2848*시뮬레이션!E2848*시뮬레이션!D2848</f>
        <v>4217401.5499015944</v>
      </c>
      <c r="J2848" s="5">
        <f t="shared" si="140"/>
        <v>44120</v>
      </c>
      <c r="K2848" s="2">
        <f t="shared" si="141"/>
        <v>133602981.97092837</v>
      </c>
      <c r="L2848" s="2">
        <f>$C$2*시뮬레이션!F2848*시뮬레이션!D2848</f>
        <v>134150311.94141842</v>
      </c>
    </row>
    <row r="2849" spans="2:12" x14ac:dyDescent="0.3">
      <c r="B2849" s="1">
        <v>44121</v>
      </c>
      <c r="C2849" s="46">
        <f>VLOOKUP(시뮬레이션!B2849,시뮬레이션!$K:$Q,6,0)</f>
        <v>346.24215607489344</v>
      </c>
      <c r="D2849" s="46">
        <f>VLOOKUP(시뮬레이션!B2849,시뮬레이션!$K:$Q,7,0)</f>
        <v>25.902642875520556</v>
      </c>
      <c r="F2849" s="5">
        <f t="shared" si="139"/>
        <v>44121</v>
      </c>
      <c r="G2849" s="7">
        <f>C2849*시뮬레이션!D2849*시뮬레이션!F2849</f>
        <v>129385580.42102678</v>
      </c>
      <c r="H2849" s="2">
        <f>D2849*시뮬레이션!E2849*시뮬레이션!D2849</f>
        <v>4217401.5499015944</v>
      </c>
      <c r="J2849" s="5">
        <f t="shared" si="140"/>
        <v>44121</v>
      </c>
      <c r="K2849" s="2">
        <f t="shared" si="141"/>
        <v>133602981.97092837</v>
      </c>
      <c r="L2849" s="2">
        <f>$C$2*시뮬레이션!F2849*시뮬레이션!D2849</f>
        <v>134150311.94141842</v>
      </c>
    </row>
    <row r="2850" spans="2:12" x14ac:dyDescent="0.3">
      <c r="B2850" s="1">
        <v>44122</v>
      </c>
      <c r="C2850" s="46">
        <f>VLOOKUP(시뮬레이션!B2850,시뮬레이션!$K:$Q,6,0)</f>
        <v>346.24215607489344</v>
      </c>
      <c r="D2850" s="46">
        <f>VLOOKUP(시뮬레이션!B2850,시뮬레이션!$K:$Q,7,0)</f>
        <v>25.902642875520556</v>
      </c>
      <c r="F2850" s="5">
        <f t="shared" ref="F2850:F2913" si="142">B2850</f>
        <v>44122</v>
      </c>
      <c r="G2850" s="7">
        <f>C2850*시뮬레이션!D2850*시뮬레이션!F2850</f>
        <v>129385580.42102678</v>
      </c>
      <c r="H2850" s="2">
        <f>D2850*시뮬레이션!E2850*시뮬레이션!D2850</f>
        <v>4217401.5499015944</v>
      </c>
      <c r="J2850" s="5">
        <f t="shared" ref="J2850:J2913" si="143">B2850</f>
        <v>44122</v>
      </c>
      <c r="K2850" s="2">
        <f t="shared" ref="K2850:K2913" si="144">SUM(G2850:H2850)</f>
        <v>133602981.97092837</v>
      </c>
      <c r="L2850" s="2">
        <f>$C$2*시뮬레이션!F2850*시뮬레이션!D2850</f>
        <v>134150311.94141842</v>
      </c>
    </row>
    <row r="2851" spans="2:12" x14ac:dyDescent="0.3">
      <c r="B2851" s="1">
        <v>44123</v>
      </c>
      <c r="C2851" s="46">
        <f>VLOOKUP(시뮬레이션!B2851,시뮬레이션!$K:$Q,6,0)</f>
        <v>346.24215607489344</v>
      </c>
      <c r="D2851" s="46">
        <f>VLOOKUP(시뮬레이션!B2851,시뮬레이션!$K:$Q,7,0)</f>
        <v>25.902642875520556</v>
      </c>
      <c r="F2851" s="5">
        <f t="shared" si="142"/>
        <v>44123</v>
      </c>
      <c r="G2851" s="7">
        <f>C2851*시뮬레이션!D2851*시뮬레이션!F2851</f>
        <v>128128184.02664869</v>
      </c>
      <c r="H2851" s="2">
        <f>D2851*시뮬레이션!E2851*시뮬레이션!D2851</f>
        <v>4164301.6118532359</v>
      </c>
      <c r="J2851" s="5">
        <f t="shared" si="143"/>
        <v>44123</v>
      </c>
      <c r="K2851" s="2">
        <f t="shared" si="144"/>
        <v>132292485.63850193</v>
      </c>
      <c r="L2851" s="2">
        <f>$C$2*시뮬레이션!F2851*시뮬레이션!D2851</f>
        <v>132846610.87990181</v>
      </c>
    </row>
    <row r="2852" spans="2:12" x14ac:dyDescent="0.3">
      <c r="B2852" s="1">
        <v>44124</v>
      </c>
      <c r="C2852" s="46">
        <f>VLOOKUP(시뮬레이션!B2852,시뮬레이션!$K:$Q,6,0)</f>
        <v>346.24215607489344</v>
      </c>
      <c r="D2852" s="46">
        <f>VLOOKUP(시뮬레이션!B2852,시뮬레이션!$K:$Q,7,0)</f>
        <v>25.902642875520556</v>
      </c>
      <c r="F2852" s="5">
        <f t="shared" si="142"/>
        <v>44124</v>
      </c>
      <c r="G2852" s="7">
        <f>C2852*시뮬레이션!D2852*시뮬레이션!F2852</f>
        <v>127621783.57949653</v>
      </c>
      <c r="H2852" s="2">
        <f>D2852*시뮬레이션!E2852*시뮬레이션!D2852</f>
        <v>4162351.2128627901</v>
      </c>
      <c r="J2852" s="5">
        <f t="shared" si="143"/>
        <v>44124</v>
      </c>
      <c r="K2852" s="2">
        <f t="shared" si="144"/>
        <v>131784134.79235932</v>
      </c>
      <c r="L2852" s="2">
        <f>$C$2*시뮬레이션!F2852*시뮬레이션!D2852</f>
        <v>132321561.81545679</v>
      </c>
    </row>
    <row r="2853" spans="2:12" x14ac:dyDescent="0.3">
      <c r="B2853" s="1">
        <v>44125</v>
      </c>
      <c r="C2853" s="46">
        <f>VLOOKUP(시뮬레이션!B2853,시뮬레이션!$K:$Q,6,0)</f>
        <v>346.24215607489344</v>
      </c>
      <c r="D2853" s="46">
        <f>VLOOKUP(시뮬레이션!B2853,시뮬레이션!$K:$Q,7,0)</f>
        <v>25.902642875520556</v>
      </c>
      <c r="F2853" s="5">
        <f t="shared" si="142"/>
        <v>44125</v>
      </c>
      <c r="G2853" s="7">
        <f>C2853*시뮬레이션!D2853*시뮬레이션!F2853</f>
        <v>125909024.90922469</v>
      </c>
      <c r="H2853" s="2">
        <f>D2853*시뮬레이션!E2853*시뮬레이션!D2853</f>
        <v>4086720.6909674485</v>
      </c>
      <c r="J2853" s="5">
        <f t="shared" si="143"/>
        <v>44125</v>
      </c>
      <c r="K2853" s="2">
        <f t="shared" si="144"/>
        <v>129995745.60019214</v>
      </c>
      <c r="L2853" s="2">
        <f>$C$2*시뮬레이션!F2853*시뮬레이션!D2853</f>
        <v>130545729.38382368</v>
      </c>
    </row>
    <row r="2854" spans="2:12" x14ac:dyDescent="0.3">
      <c r="B2854" s="1">
        <v>44126</v>
      </c>
      <c r="C2854" s="46">
        <f>VLOOKUP(시뮬레이션!B2854,시뮬레이션!$K:$Q,6,0)</f>
        <v>346.24215607489344</v>
      </c>
      <c r="D2854" s="46">
        <f>VLOOKUP(시뮬레이션!B2854,시뮬레이션!$K:$Q,7,0)</f>
        <v>25.902642875520556</v>
      </c>
      <c r="F2854" s="5">
        <f t="shared" si="142"/>
        <v>44126</v>
      </c>
      <c r="G2854" s="7">
        <f>C2854*시뮬레이션!D2854*시뮬레이션!F2854</f>
        <v>126099095.23328634</v>
      </c>
      <c r="H2854" s="2">
        <f>D2854*시뮬레이션!E2854*시뮬레이션!D2854</f>
        <v>4090582.7967541236</v>
      </c>
      <c r="J2854" s="5">
        <f t="shared" si="143"/>
        <v>44126</v>
      </c>
      <c r="K2854" s="2">
        <f t="shared" si="144"/>
        <v>130189678.03004046</v>
      </c>
      <c r="L2854" s="2">
        <f>$C$2*시뮬레이션!F2854*시뮬레이션!D2854</f>
        <v>130742799.20552023</v>
      </c>
    </row>
    <row r="2855" spans="2:12" x14ac:dyDescent="0.3">
      <c r="B2855" s="1">
        <v>44127</v>
      </c>
      <c r="C2855" s="46">
        <f>VLOOKUP(시뮬레이션!B2855,시뮬레이션!$K:$Q,6,0)</f>
        <v>346.24215607489344</v>
      </c>
      <c r="D2855" s="46">
        <f>VLOOKUP(시뮬레이션!B2855,시뮬레이션!$K:$Q,7,0)</f>
        <v>25.902642875520556</v>
      </c>
      <c r="F2855" s="5">
        <f t="shared" si="142"/>
        <v>44127</v>
      </c>
      <c r="G2855" s="7">
        <f>C2855*시뮬레이션!D2855*시뮬레이션!F2855</f>
        <v>125650298.22803497</v>
      </c>
      <c r="H2855" s="2">
        <f>D2855*시뮬레이션!E2855*시뮬레이션!D2855</f>
        <v>4089896.9971266929</v>
      </c>
      <c r="J2855" s="5">
        <f t="shared" si="143"/>
        <v>44127</v>
      </c>
      <c r="K2855" s="2">
        <f t="shared" si="144"/>
        <v>129740195.22516167</v>
      </c>
      <c r="L2855" s="2">
        <f>$C$2*시뮬레이션!F2855*시뮬레이션!D2855</f>
        <v>130277474.87759332</v>
      </c>
    </row>
    <row r="2856" spans="2:12" x14ac:dyDescent="0.3">
      <c r="B2856" s="1">
        <v>44128</v>
      </c>
      <c r="C2856" s="46">
        <f>VLOOKUP(시뮬레이션!B2856,시뮬레이션!$K:$Q,6,0)</f>
        <v>346.24215607489344</v>
      </c>
      <c r="D2856" s="46">
        <f>VLOOKUP(시뮬레이션!B2856,시뮬레이션!$K:$Q,7,0)</f>
        <v>25.902642875520556</v>
      </c>
      <c r="F2856" s="5">
        <f t="shared" si="142"/>
        <v>44128</v>
      </c>
      <c r="G2856" s="7">
        <f>C2856*시뮬레이션!D2856*시뮬레이션!F2856</f>
        <v>125650298.22803497</v>
      </c>
      <c r="H2856" s="2">
        <f>D2856*시뮬레이션!E2856*시뮬레이션!D2856</f>
        <v>4089896.9971266929</v>
      </c>
      <c r="J2856" s="5">
        <f t="shared" si="143"/>
        <v>44128</v>
      </c>
      <c r="K2856" s="2">
        <f t="shared" si="144"/>
        <v>129740195.22516167</v>
      </c>
      <c r="L2856" s="2">
        <f>$C$2*시뮬레이션!F2856*시뮬레이션!D2856</f>
        <v>130277474.87759332</v>
      </c>
    </row>
    <row r="2857" spans="2:12" x14ac:dyDescent="0.3">
      <c r="B2857" s="1">
        <v>44129</v>
      </c>
      <c r="C2857" s="46">
        <f>VLOOKUP(시뮬레이션!B2857,시뮬레이션!$K:$Q,6,0)</f>
        <v>346.24215607489344</v>
      </c>
      <c r="D2857" s="46">
        <f>VLOOKUP(시뮬레이션!B2857,시뮬레이션!$K:$Q,7,0)</f>
        <v>25.902642875520556</v>
      </c>
      <c r="F2857" s="5">
        <f t="shared" si="142"/>
        <v>44129</v>
      </c>
      <c r="G2857" s="7">
        <f>C2857*시뮬레이션!D2857*시뮬레이션!F2857</f>
        <v>125650298.22803497</v>
      </c>
      <c r="H2857" s="2">
        <f>D2857*시뮬레이션!E2857*시뮬레이션!D2857</f>
        <v>4089896.9971266929</v>
      </c>
      <c r="J2857" s="5">
        <f t="shared" si="143"/>
        <v>44129</v>
      </c>
      <c r="K2857" s="2">
        <f t="shared" si="144"/>
        <v>129740195.22516167</v>
      </c>
      <c r="L2857" s="2">
        <f>$C$2*시뮬레이션!F2857*시뮬레이션!D2857</f>
        <v>130277474.87759332</v>
      </c>
    </row>
    <row r="2858" spans="2:12" x14ac:dyDescent="0.3">
      <c r="B2858" s="1">
        <v>44130</v>
      </c>
      <c r="C2858" s="46">
        <f>VLOOKUP(시뮬레이션!B2858,시뮬레이션!$K:$Q,6,0)</f>
        <v>346.24215607489344</v>
      </c>
      <c r="D2858" s="46">
        <f>VLOOKUP(시뮬레이션!B2858,시뮬레이션!$K:$Q,7,0)</f>
        <v>25.902642875520556</v>
      </c>
      <c r="F2858" s="5">
        <f t="shared" si="142"/>
        <v>44130</v>
      </c>
      <c r="G2858" s="7">
        <f>C2858*시뮬레이션!D2858*시뮬레이션!F2858</f>
        <v>122385588.20949008</v>
      </c>
      <c r="H2858" s="2">
        <f>D2858*시뮬레이션!E2858*시뮬레이션!D2858</f>
        <v>3973765.941064992</v>
      </c>
      <c r="J2858" s="5">
        <f t="shared" si="143"/>
        <v>44130</v>
      </c>
      <c r="K2858" s="2">
        <f t="shared" si="144"/>
        <v>126359354.15055507</v>
      </c>
      <c r="L2858" s="2">
        <f>$C$2*시뮬레이션!F2858*시뮬레이션!D2858</f>
        <v>126892539.19959177</v>
      </c>
    </row>
    <row r="2859" spans="2:12" x14ac:dyDescent="0.3">
      <c r="B2859" s="1">
        <v>44131</v>
      </c>
      <c r="C2859" s="46">
        <f>VLOOKUP(시뮬레이션!B2859,시뮬레이션!$K:$Q,6,0)</f>
        <v>346.24215607489344</v>
      </c>
      <c r="D2859" s="46">
        <f>VLOOKUP(시뮬레이션!B2859,시뮬레이션!$K:$Q,7,0)</f>
        <v>25.902642875520556</v>
      </c>
      <c r="F2859" s="5">
        <f t="shared" si="142"/>
        <v>44131</v>
      </c>
      <c r="G2859" s="7">
        <f>C2859*시뮬레이션!D2859*시뮬레이션!F2859</f>
        <v>121645854.48087479</v>
      </c>
      <c r="H2859" s="2">
        <f>D2859*시뮬레이션!E2859*시뮬레이션!D2859</f>
        <v>3946282.7649793439</v>
      </c>
      <c r="J2859" s="5">
        <f t="shared" si="143"/>
        <v>44131</v>
      </c>
      <c r="K2859" s="2">
        <f t="shared" si="144"/>
        <v>125592137.24585414</v>
      </c>
      <c r="L2859" s="2">
        <f>$C$2*시뮬레이션!F2859*시뮬레이션!D2859</f>
        <v>126125564.16169025</v>
      </c>
    </row>
    <row r="2860" spans="2:12" x14ac:dyDescent="0.3">
      <c r="B2860" s="1">
        <v>44132</v>
      </c>
      <c r="C2860" s="46">
        <f>VLOOKUP(시뮬레이션!B2860,시뮬레이션!$K:$Q,6,0)</f>
        <v>346.24215607489344</v>
      </c>
      <c r="D2860" s="46">
        <f>VLOOKUP(시뮬레이션!B2860,시뮬레이션!$K:$Q,7,0)</f>
        <v>25.902642875520556</v>
      </c>
      <c r="F2860" s="5">
        <f t="shared" si="142"/>
        <v>44132</v>
      </c>
      <c r="G2860" s="7">
        <f>C2860*시뮬레이션!D2860*시뮬레이션!F2860</f>
        <v>118201764.19171599</v>
      </c>
      <c r="H2860" s="2">
        <f>D2860*시뮬레이션!E2860*시뮬레이션!D2860</f>
        <v>3836810.5092948098</v>
      </c>
      <c r="J2860" s="5">
        <f t="shared" si="143"/>
        <v>44132</v>
      </c>
      <c r="K2860" s="2">
        <f t="shared" si="144"/>
        <v>122038574.70101079</v>
      </c>
      <c r="L2860" s="2">
        <f>$C$2*시뮬레이션!F2860*시뮬레이션!D2860</f>
        <v>122554642.38554169</v>
      </c>
    </row>
    <row r="2861" spans="2:12" x14ac:dyDescent="0.3">
      <c r="B2861" s="1">
        <v>44133</v>
      </c>
      <c r="C2861" s="46">
        <f>VLOOKUP(시뮬레이션!B2861,시뮬레이션!$K:$Q,6,0)</f>
        <v>346.24215607489344</v>
      </c>
      <c r="D2861" s="46">
        <f>VLOOKUP(시뮬레이션!B2861,시뮬레이션!$K:$Q,7,0)</f>
        <v>25.902642875520556</v>
      </c>
      <c r="F2861" s="5">
        <f t="shared" si="142"/>
        <v>44133</v>
      </c>
      <c r="G2861" s="7">
        <f>C2861*시뮬레이션!D2861*시뮬레이션!F2861</f>
        <v>121291478.40406939</v>
      </c>
      <c r="H2861" s="2">
        <f>D2861*시뮬레이션!E2861*시뮬레이션!D2861</f>
        <v>3931940.5728418403</v>
      </c>
      <c r="J2861" s="5">
        <f t="shared" si="143"/>
        <v>44133</v>
      </c>
      <c r="K2861" s="2">
        <f t="shared" si="144"/>
        <v>125223418.97691123</v>
      </c>
      <c r="L2861" s="2">
        <f>$C$2*시뮬레이션!F2861*시뮬레이션!D2861</f>
        <v>125758137.89136456</v>
      </c>
    </row>
    <row r="2862" spans="2:12" x14ac:dyDescent="0.3">
      <c r="B2862" s="1">
        <v>44134</v>
      </c>
      <c r="C2862" s="46">
        <f>VLOOKUP(시뮬레이션!B2862,시뮬레이션!$K:$Q,6,0)</f>
        <v>346.24215607489344</v>
      </c>
      <c r="D2862" s="46">
        <f>VLOOKUP(시뮬레이션!B2862,시뮬레이션!$K:$Q,7,0)</f>
        <v>25.902642875520556</v>
      </c>
      <c r="F2862" s="5">
        <f t="shared" si="142"/>
        <v>44134</v>
      </c>
      <c r="G2862" s="7">
        <f>C2862*시뮬레이션!D2862*시뮬레이션!F2862</f>
        <v>120064876.61393152</v>
      </c>
      <c r="H2862" s="2">
        <f>D2862*시뮬레이션!E2862*시뮬레이션!D2862</f>
        <v>3869801.5603047637</v>
      </c>
      <c r="J2862" s="5">
        <f t="shared" si="143"/>
        <v>44134</v>
      </c>
      <c r="K2862" s="2">
        <f t="shared" si="144"/>
        <v>123934678.17423628</v>
      </c>
      <c r="L2862" s="2">
        <f>$C$2*시뮬레이션!F2862*시뮬레이션!D2862</f>
        <v>124486365.47098012</v>
      </c>
    </row>
    <row r="2863" spans="2:12" x14ac:dyDescent="0.3">
      <c r="B2863" s="1">
        <v>44135</v>
      </c>
      <c r="C2863" s="46">
        <f>VLOOKUP(시뮬레이션!B2863,시뮬레이션!$K:$Q,6,0)</f>
        <v>346.24215607489344</v>
      </c>
      <c r="D2863" s="46">
        <f>VLOOKUP(시뮬레이션!B2863,시뮬레이션!$K:$Q,7,0)</f>
        <v>25.902642875520556</v>
      </c>
      <c r="F2863" s="5">
        <f t="shared" si="142"/>
        <v>44135</v>
      </c>
      <c r="G2863" s="7">
        <f>C2863*시뮬레이션!D2863*시뮬레이션!F2863</f>
        <v>120064876.61393152</v>
      </c>
      <c r="H2863" s="2">
        <f>D2863*시뮬레이션!E2863*시뮬레이션!D2863</f>
        <v>3869801.5603047637</v>
      </c>
      <c r="J2863" s="5">
        <f t="shared" si="143"/>
        <v>44135</v>
      </c>
      <c r="K2863" s="2">
        <f t="shared" si="144"/>
        <v>123934678.17423628</v>
      </c>
      <c r="L2863" s="2">
        <f>$C$2*시뮬레이션!F2863*시뮬레이션!D2863</f>
        <v>124486365.47098012</v>
      </c>
    </row>
    <row r="2864" spans="2:12" x14ac:dyDescent="0.3">
      <c r="B2864" s="1">
        <v>44136</v>
      </c>
      <c r="C2864" s="46">
        <f>VLOOKUP(시뮬레이션!B2864,시뮬레이션!$K:$Q,6,0)</f>
        <v>346.24215607489344</v>
      </c>
      <c r="D2864" s="46">
        <f>VLOOKUP(시뮬레이션!B2864,시뮬레이션!$K:$Q,7,0)</f>
        <v>25.902642875520556</v>
      </c>
      <c r="F2864" s="5">
        <f t="shared" si="142"/>
        <v>44136</v>
      </c>
      <c r="G2864" s="7">
        <f>C2864*시뮬레이션!D2864*시뮬레이션!F2864</f>
        <v>120064876.61393152</v>
      </c>
      <c r="H2864" s="2">
        <f>D2864*시뮬레이션!E2864*시뮬레이션!D2864</f>
        <v>3869801.5603047637</v>
      </c>
      <c r="J2864" s="5">
        <f t="shared" si="143"/>
        <v>44136</v>
      </c>
      <c r="K2864" s="2">
        <f t="shared" si="144"/>
        <v>123934678.17423628</v>
      </c>
      <c r="L2864" s="2">
        <f>$C$2*시뮬레이션!F2864*시뮬레이션!D2864</f>
        <v>124486365.47098012</v>
      </c>
    </row>
    <row r="2865" spans="2:12" x14ac:dyDescent="0.3">
      <c r="B2865" s="1">
        <v>44137</v>
      </c>
      <c r="C2865" s="46">
        <f>VLOOKUP(시뮬레이션!B2865,시뮬레이션!$K:$Q,6,0)</f>
        <v>346.24215607489344</v>
      </c>
      <c r="D2865" s="46">
        <f>VLOOKUP(시뮬레이션!B2865,시뮬레이션!$K:$Q,7,0)</f>
        <v>25.902642875520556</v>
      </c>
      <c r="F2865" s="5">
        <f t="shared" si="142"/>
        <v>44137</v>
      </c>
      <c r="G2865" s="7">
        <f>C2865*시뮬레이션!D2865*시뮬레이션!F2865</f>
        <v>120339372.89411965</v>
      </c>
      <c r="H2865" s="2">
        <f>D2865*시뮬레이션!E2865*시뮬레이션!D2865</f>
        <v>3885879.7574026943</v>
      </c>
      <c r="J2865" s="5">
        <f t="shared" si="143"/>
        <v>44137</v>
      </c>
      <c r="K2865" s="2">
        <f t="shared" si="144"/>
        <v>124225252.65152234</v>
      </c>
      <c r="L2865" s="2">
        <f>$C$2*시뮬레이션!F2865*시뮬레이션!D2865</f>
        <v>124770970.30479677</v>
      </c>
    </row>
    <row r="2866" spans="2:12" x14ac:dyDescent="0.3">
      <c r="B2866" s="1">
        <v>44138</v>
      </c>
      <c r="C2866" s="46">
        <f>VLOOKUP(시뮬레이션!B2866,시뮬레이션!$K:$Q,6,0)</f>
        <v>346.24215607489344</v>
      </c>
      <c r="D2866" s="46">
        <f>VLOOKUP(시뮬레이션!B2866,시뮬레이션!$K:$Q,7,0)</f>
        <v>25.902642875520556</v>
      </c>
      <c r="F2866" s="5">
        <f t="shared" si="142"/>
        <v>44138</v>
      </c>
      <c r="G2866" s="7">
        <f>C2866*시뮬레이션!D2866*시뮬레이션!F2866</f>
        <v>122656890.57890953</v>
      </c>
      <c r="H2866" s="2">
        <f>D2866*시뮬레이션!E2866*시뮬레이션!D2866</f>
        <v>3950685.6715673413</v>
      </c>
      <c r="J2866" s="5">
        <f t="shared" si="143"/>
        <v>44138</v>
      </c>
      <c r="K2866" s="2">
        <f t="shared" si="144"/>
        <v>126607576.25047687</v>
      </c>
      <c r="L2866" s="2">
        <f>$C$2*시뮬레이션!F2866*시뮬레이션!D2866</f>
        <v>127173832.50422153</v>
      </c>
    </row>
    <row r="2867" spans="2:12" x14ac:dyDescent="0.3">
      <c r="B2867" s="1">
        <v>44139</v>
      </c>
      <c r="C2867" s="46">
        <f>VLOOKUP(시뮬레이션!B2867,시뮬레이션!$K:$Q,6,0)</f>
        <v>346.24215607489344</v>
      </c>
      <c r="D2867" s="46">
        <f>VLOOKUP(시뮬레이션!B2867,시뮬레이션!$K:$Q,7,0)</f>
        <v>25.902642875520556</v>
      </c>
      <c r="F2867" s="5">
        <f t="shared" si="142"/>
        <v>44139</v>
      </c>
      <c r="G2867" s="7">
        <f>C2867*시뮬레이션!D2867*시뮬레이션!F2867</f>
        <v>127336825.24632044</v>
      </c>
      <c r="H2867" s="2">
        <f>D2867*시뮬레이션!E2867*시뮬레이션!D2867</f>
        <v>4102253.5553538501</v>
      </c>
      <c r="J2867" s="5">
        <f t="shared" si="143"/>
        <v>44139</v>
      </c>
      <c r="K2867" s="2">
        <f t="shared" si="144"/>
        <v>131439078.80167429</v>
      </c>
      <c r="L2867" s="2">
        <f>$C$2*시뮬레이션!F2867*시뮬레이션!D2867</f>
        <v>132026109.65485679</v>
      </c>
    </row>
    <row r="2868" spans="2:12" x14ac:dyDescent="0.3">
      <c r="B2868" s="1">
        <v>44140</v>
      </c>
      <c r="C2868" s="46">
        <f>VLOOKUP(시뮬레이션!B2868,시뮬레이션!$K:$Q,6,0)</f>
        <v>346.24215607489344</v>
      </c>
      <c r="D2868" s="46">
        <f>VLOOKUP(시뮬레이션!B2868,시뮬레이션!$K:$Q,7,0)</f>
        <v>25.902642875520556</v>
      </c>
      <c r="F2868" s="5">
        <f t="shared" si="142"/>
        <v>44140</v>
      </c>
      <c r="G2868" s="7">
        <f>C2868*시뮬레이션!D2868*시뮬레이션!F2868</f>
        <v>131962738.69317733</v>
      </c>
      <c r="H2868" s="2">
        <f>D2868*시뮬레이션!E2868*시뮬레이션!D2868</f>
        <v>4253957.8643130958</v>
      </c>
      <c r="J2868" s="5">
        <f t="shared" si="143"/>
        <v>44140</v>
      </c>
      <c r="K2868" s="2">
        <f t="shared" si="144"/>
        <v>136216696.55749041</v>
      </c>
      <c r="L2868" s="2">
        <f>$C$2*시뮬레이션!F2868*시뮬레이션!D2868</f>
        <v>136822376.20859867</v>
      </c>
    </row>
    <row r="2869" spans="2:12" x14ac:dyDescent="0.3">
      <c r="B2869" s="1">
        <v>44141</v>
      </c>
      <c r="C2869" s="46">
        <f>VLOOKUP(시뮬레이션!B2869,시뮬레이션!$K:$Q,6,0)</f>
        <v>346.24215607489344</v>
      </c>
      <c r="D2869" s="46">
        <f>VLOOKUP(시뮬레이션!B2869,시뮬레이션!$K:$Q,7,0)</f>
        <v>25.902642875520556</v>
      </c>
      <c r="F2869" s="5">
        <f t="shared" si="142"/>
        <v>44141</v>
      </c>
      <c r="G2869" s="7">
        <f>C2869*시뮬레이션!D2869*시뮬레이션!F2869</f>
        <v>133188156.50826249</v>
      </c>
      <c r="H2869" s="2">
        <f>D2869*시뮬레이션!E2869*시뮬레이션!D2869</f>
        <v>4268020.5826779222</v>
      </c>
      <c r="J2869" s="5">
        <f t="shared" si="143"/>
        <v>44141</v>
      </c>
      <c r="K2869" s="2">
        <f t="shared" si="144"/>
        <v>137456177.09094042</v>
      </c>
      <c r="L2869" s="2">
        <f>$C$2*시뮬레이션!F2869*시뮬레이션!D2869</f>
        <v>138092921.05306524</v>
      </c>
    </row>
    <row r="2870" spans="2:12" x14ac:dyDescent="0.3">
      <c r="B2870" s="1">
        <v>44142</v>
      </c>
      <c r="C2870" s="46">
        <f>VLOOKUP(시뮬레이션!B2870,시뮬레이션!$K:$Q,6,0)</f>
        <v>346.24215607489344</v>
      </c>
      <c r="D2870" s="46">
        <f>VLOOKUP(시뮬레이션!B2870,시뮬레이션!$K:$Q,7,0)</f>
        <v>25.902642875520556</v>
      </c>
      <c r="F2870" s="5">
        <f t="shared" si="142"/>
        <v>44142</v>
      </c>
      <c r="G2870" s="7">
        <f>C2870*시뮬레이션!D2870*시뮬레이션!F2870</f>
        <v>133188156.50826249</v>
      </c>
      <c r="H2870" s="2">
        <f>D2870*시뮬레이션!E2870*시뮬레이션!D2870</f>
        <v>4268020.5826779222</v>
      </c>
      <c r="J2870" s="5">
        <f t="shared" si="143"/>
        <v>44142</v>
      </c>
      <c r="K2870" s="2">
        <f t="shared" si="144"/>
        <v>137456177.09094042</v>
      </c>
      <c r="L2870" s="2">
        <f>$C$2*시뮬레이션!F2870*시뮬레이션!D2870</f>
        <v>138092921.05306524</v>
      </c>
    </row>
    <row r="2871" spans="2:12" x14ac:dyDescent="0.3">
      <c r="B2871" s="1">
        <v>44143</v>
      </c>
      <c r="C2871" s="46">
        <f>VLOOKUP(시뮬레이션!B2871,시뮬레이션!$K:$Q,6,0)</f>
        <v>346.24215607489344</v>
      </c>
      <c r="D2871" s="46">
        <f>VLOOKUP(시뮬레이션!B2871,시뮬레이션!$K:$Q,7,0)</f>
        <v>25.902642875520556</v>
      </c>
      <c r="F2871" s="5">
        <f t="shared" si="142"/>
        <v>44143</v>
      </c>
      <c r="G2871" s="7">
        <f>C2871*시뮬레이션!D2871*시뮬레이션!F2871</f>
        <v>133188156.50826249</v>
      </c>
      <c r="H2871" s="2">
        <f>D2871*시뮬레이션!E2871*시뮬레이션!D2871</f>
        <v>4268020.5826779222</v>
      </c>
      <c r="J2871" s="5">
        <f t="shared" si="143"/>
        <v>44143</v>
      </c>
      <c r="K2871" s="2">
        <f t="shared" si="144"/>
        <v>137456177.09094042</v>
      </c>
      <c r="L2871" s="2">
        <f>$C$2*시뮬레이션!F2871*시뮬레이션!D2871</f>
        <v>138092921.05306524</v>
      </c>
    </row>
    <row r="2872" spans="2:12" x14ac:dyDescent="0.3">
      <c r="B2872" s="1">
        <v>44144</v>
      </c>
      <c r="C2872" s="46">
        <f>VLOOKUP(시뮬레이션!B2872,시뮬레이션!$K:$Q,6,0)</f>
        <v>346.24215607489344</v>
      </c>
      <c r="D2872" s="46">
        <f>VLOOKUP(시뮬레이션!B2872,시뮬레이션!$K:$Q,7,0)</f>
        <v>25.902642875520556</v>
      </c>
      <c r="F2872" s="5">
        <f t="shared" si="142"/>
        <v>44144</v>
      </c>
      <c r="G2872" s="7">
        <f>C2872*시뮬레이션!D2872*시뮬레이션!F2872</f>
        <v>130790443.42713009</v>
      </c>
      <c r="H2872" s="2">
        <f>D2872*시뮬레이션!E2872*시뮬레이션!D2872</f>
        <v>4174704.7671928317</v>
      </c>
      <c r="J2872" s="5">
        <f t="shared" si="143"/>
        <v>44144</v>
      </c>
      <c r="K2872" s="2">
        <f t="shared" si="144"/>
        <v>134965148.19432291</v>
      </c>
      <c r="L2872" s="2">
        <f>$C$2*시뮬레이션!F2872*시뮬레이션!D2872</f>
        <v>135606910.19518405</v>
      </c>
    </row>
    <row r="2873" spans="2:12" x14ac:dyDescent="0.3">
      <c r="B2873" s="1">
        <v>44145</v>
      </c>
      <c r="C2873" s="46">
        <f>VLOOKUP(시뮬레이션!B2873,시뮬레이션!$K:$Q,6,0)</f>
        <v>346.24215607489344</v>
      </c>
      <c r="D2873" s="46">
        <f>VLOOKUP(시뮬레이션!B2873,시뮬레이션!$K:$Q,7,0)</f>
        <v>25.902642875520556</v>
      </c>
      <c r="F2873" s="5">
        <f t="shared" si="142"/>
        <v>44145</v>
      </c>
      <c r="G2873" s="7">
        <f>C2873*시뮬레이션!D2873*시뮬레이션!F2873</f>
        <v>127071464.04605709</v>
      </c>
      <c r="H2873" s="2">
        <f>D2873*시뮬레이션!E2873*시뮬레이션!D2873</f>
        <v>4052350.9698882196</v>
      </c>
      <c r="J2873" s="5">
        <f t="shared" si="143"/>
        <v>44145</v>
      </c>
      <c r="K2873" s="2">
        <f t="shared" si="144"/>
        <v>131123815.01594532</v>
      </c>
      <c r="L2873" s="2">
        <f>$C$2*시뮬레이션!F2873*시뮬레이션!D2873</f>
        <v>131750976.30787455</v>
      </c>
    </row>
    <row r="2874" spans="2:12" x14ac:dyDescent="0.3">
      <c r="B2874" s="1">
        <v>44146</v>
      </c>
      <c r="C2874" s="46">
        <f>VLOOKUP(시뮬레이션!B2874,시뮬레이션!$K:$Q,6,0)</f>
        <v>346.24215607489344</v>
      </c>
      <c r="D2874" s="46">
        <f>VLOOKUP(시뮬레이션!B2874,시뮬레이션!$K:$Q,7,0)</f>
        <v>25.902642875520556</v>
      </c>
      <c r="F2874" s="5">
        <f t="shared" si="142"/>
        <v>44146</v>
      </c>
      <c r="G2874" s="7">
        <f>C2874*시뮬레이션!D2874*시뮬레이션!F2874</f>
        <v>131042528.83752415</v>
      </c>
      <c r="H2874" s="2">
        <f>D2874*시뮬레이션!E2874*시뮬레이션!D2874</f>
        <v>4188062.3784644855</v>
      </c>
      <c r="J2874" s="5">
        <f t="shared" si="143"/>
        <v>44146</v>
      </c>
      <c r="K2874" s="2">
        <f t="shared" si="144"/>
        <v>135230591.21598864</v>
      </c>
      <c r="L2874" s="2">
        <f>$C$2*시뮬레이션!F2874*시뮬레이션!D2874</f>
        <v>135868278.86030269</v>
      </c>
    </row>
    <row r="2875" spans="2:12" x14ac:dyDescent="0.3">
      <c r="B2875" s="1">
        <v>44147</v>
      </c>
      <c r="C2875" s="46">
        <f>VLOOKUP(시뮬레이션!B2875,시뮬레이션!$K:$Q,6,0)</f>
        <v>346.24215607489344</v>
      </c>
      <c r="D2875" s="46">
        <f>VLOOKUP(시뮬레이션!B2875,시뮬레이션!$K:$Q,7,0)</f>
        <v>25.902642875520556</v>
      </c>
      <c r="F2875" s="5">
        <f t="shared" si="142"/>
        <v>44147</v>
      </c>
      <c r="G2875" s="7">
        <f>C2875*시뮬레이션!D2875*시뮬레이션!F2875</f>
        <v>130001767.15790604</v>
      </c>
      <c r="H2875" s="2">
        <f>D2875*시뮬레이션!E2875*시뮬레이션!D2875</f>
        <v>4156504.0407574298</v>
      </c>
      <c r="J2875" s="5">
        <f t="shared" si="143"/>
        <v>44147</v>
      </c>
      <c r="K2875" s="2">
        <f t="shared" si="144"/>
        <v>134158271.19866347</v>
      </c>
      <c r="L2875" s="2">
        <f>$C$2*시뮬레이션!F2875*시뮬레이션!D2875</f>
        <v>134789190.26694384</v>
      </c>
    </row>
    <row r="2876" spans="2:12" x14ac:dyDescent="0.3">
      <c r="B2876" s="1">
        <v>44148</v>
      </c>
      <c r="C2876" s="46">
        <f>VLOOKUP(시뮬레이션!B2876,시뮬레이션!$K:$Q,6,0)</f>
        <v>346.24215607489344</v>
      </c>
      <c r="D2876" s="46">
        <f>VLOOKUP(시뮬레이션!B2876,시뮬레이션!$K:$Q,7,0)</f>
        <v>25.902642875520556</v>
      </c>
      <c r="F2876" s="5">
        <f t="shared" si="142"/>
        <v>44148</v>
      </c>
      <c r="G2876" s="7">
        <f>C2876*시뮬레이션!D2876*시뮬레이션!F2876</f>
        <v>131684577.43976712</v>
      </c>
      <c r="H2876" s="2">
        <f>D2876*시뮬레이션!E2876*시뮬레이션!D2876</f>
        <v>4203374.5439961739</v>
      </c>
      <c r="J2876" s="5">
        <f t="shared" si="143"/>
        <v>44148</v>
      </c>
      <c r="K2876" s="2">
        <f t="shared" si="144"/>
        <v>135887951.98376331</v>
      </c>
      <c r="L2876" s="2">
        <f>$C$2*시뮬레이션!F2876*시뮬레이션!D2876</f>
        <v>136533971.43587542</v>
      </c>
    </row>
    <row r="2877" spans="2:12" x14ac:dyDescent="0.3">
      <c r="B2877" s="1">
        <v>44149</v>
      </c>
      <c r="C2877" s="46">
        <f>VLOOKUP(시뮬레이션!B2877,시뮬레이션!$K:$Q,6,0)</f>
        <v>346.24215607489344</v>
      </c>
      <c r="D2877" s="46">
        <f>VLOOKUP(시뮬레이션!B2877,시뮬레이션!$K:$Q,7,0)</f>
        <v>25.902642875520556</v>
      </c>
      <c r="F2877" s="5">
        <f t="shared" si="142"/>
        <v>44149</v>
      </c>
      <c r="G2877" s="7">
        <f>C2877*시뮬레이션!D2877*시뮬레이션!F2877</f>
        <v>131684577.43976712</v>
      </c>
      <c r="H2877" s="2">
        <f>D2877*시뮬레이션!E2877*시뮬레이션!D2877</f>
        <v>4203374.5439961739</v>
      </c>
      <c r="J2877" s="5">
        <f t="shared" si="143"/>
        <v>44149</v>
      </c>
      <c r="K2877" s="2">
        <f t="shared" si="144"/>
        <v>135887951.98376331</v>
      </c>
      <c r="L2877" s="2">
        <f>$C$2*시뮬레이션!F2877*시뮬레이션!D2877</f>
        <v>136533971.43587542</v>
      </c>
    </row>
    <row r="2878" spans="2:12" x14ac:dyDescent="0.3">
      <c r="B2878" s="1">
        <v>44150</v>
      </c>
      <c r="C2878" s="46">
        <f>VLOOKUP(시뮬레이션!B2878,시뮬레이션!$K:$Q,6,0)</f>
        <v>346.24215607489344</v>
      </c>
      <c r="D2878" s="46">
        <f>VLOOKUP(시뮬레이션!B2878,시뮬레이션!$K:$Q,7,0)</f>
        <v>25.902642875520556</v>
      </c>
      <c r="F2878" s="5">
        <f t="shared" si="142"/>
        <v>44150</v>
      </c>
      <c r="G2878" s="7">
        <f>C2878*시뮬레이션!D2878*시뮬레이션!F2878</f>
        <v>131684577.43976712</v>
      </c>
      <c r="H2878" s="2">
        <f>D2878*시뮬레이션!E2878*시뮬레이션!D2878</f>
        <v>4203374.5439961739</v>
      </c>
      <c r="J2878" s="5">
        <f t="shared" si="143"/>
        <v>44150</v>
      </c>
      <c r="K2878" s="2">
        <f t="shared" si="144"/>
        <v>135887951.98376331</v>
      </c>
      <c r="L2878" s="2">
        <f>$C$2*시뮬레이션!F2878*시뮬레이션!D2878</f>
        <v>136533971.43587542</v>
      </c>
    </row>
    <row r="2879" spans="2:12" x14ac:dyDescent="0.3">
      <c r="B2879" s="1">
        <v>44151</v>
      </c>
      <c r="C2879" s="46">
        <f>VLOOKUP(시뮬레이션!B2879,시뮬레이션!$K:$Q,6,0)</f>
        <v>346.24215607489344</v>
      </c>
      <c r="D2879" s="46">
        <f>VLOOKUP(시뮬레이션!B2879,시뮬레이션!$K:$Q,7,0)</f>
        <v>25.902642875520556</v>
      </c>
      <c r="F2879" s="5">
        <f t="shared" si="142"/>
        <v>44151</v>
      </c>
      <c r="G2879" s="7">
        <f>C2879*시뮬레이션!D2879*시뮬레이션!F2879</f>
        <v>134155823.6987959</v>
      </c>
      <c r="H2879" s="2">
        <f>D2879*시뮬레이션!E2879*시뮬레이션!D2879</f>
        <v>4276423.5805357825</v>
      </c>
      <c r="J2879" s="5">
        <f t="shared" si="143"/>
        <v>44151</v>
      </c>
      <c r="K2879" s="2">
        <f t="shared" si="144"/>
        <v>138432247.27933168</v>
      </c>
      <c r="L2879" s="2">
        <f>$C$2*시뮬레이션!F2879*시뮬레이션!D2879</f>
        <v>139096223.39203623</v>
      </c>
    </row>
    <row r="2880" spans="2:12" x14ac:dyDescent="0.3">
      <c r="B2880" s="1">
        <v>44152</v>
      </c>
      <c r="C2880" s="46">
        <f>VLOOKUP(시뮬레이션!B2880,시뮬레이션!$K:$Q,6,0)</f>
        <v>346.24215607489344</v>
      </c>
      <c r="D2880" s="46">
        <f>VLOOKUP(시뮬레이션!B2880,시뮬레이션!$K:$Q,7,0)</f>
        <v>25.902642875520556</v>
      </c>
      <c r="F2880" s="5">
        <f t="shared" si="142"/>
        <v>44152</v>
      </c>
      <c r="G2880" s="7">
        <f>C2880*시뮬레이션!D2880*시뮬레이션!F2880</f>
        <v>132756020.32931931</v>
      </c>
      <c r="H2880" s="2">
        <f>D2880*시뮬레이션!E2880*시뮬레이션!D2880</f>
        <v>4244773.3734800406</v>
      </c>
      <c r="J2880" s="5">
        <f t="shared" si="143"/>
        <v>44152</v>
      </c>
      <c r="K2880" s="2">
        <f t="shared" si="144"/>
        <v>137000793.70279935</v>
      </c>
      <c r="L2880" s="2">
        <f>$C$2*시뮬레이션!F2880*시뮬레이션!D2880</f>
        <v>137644871.10022071</v>
      </c>
    </row>
    <row r="2881" spans="2:12" x14ac:dyDescent="0.3">
      <c r="B2881" s="1">
        <v>44153</v>
      </c>
      <c r="C2881" s="46">
        <f>VLOOKUP(시뮬레이션!B2881,시뮬레이션!$K:$Q,6,0)</f>
        <v>346.24215607489344</v>
      </c>
      <c r="D2881" s="46">
        <f>VLOOKUP(시뮬레이션!B2881,시뮬레이션!$K:$Q,7,0)</f>
        <v>25.902642875520556</v>
      </c>
      <c r="F2881" s="5">
        <f t="shared" si="142"/>
        <v>44153</v>
      </c>
      <c r="G2881" s="7">
        <f>C2881*시뮬레이션!D2881*시뮬레이션!F2881</f>
        <v>131451972.99804249</v>
      </c>
      <c r="H2881" s="2">
        <f>D2881*시뮬레이션!E2881*시뮬레이션!D2881</f>
        <v>4217238.8357318742</v>
      </c>
      <c r="J2881" s="5">
        <f t="shared" si="143"/>
        <v>44153</v>
      </c>
      <c r="K2881" s="2">
        <f t="shared" si="144"/>
        <v>135669211.83377436</v>
      </c>
      <c r="L2881" s="2">
        <f>$C$2*시뮬레이션!F2881*시뮬레이션!D2881</f>
        <v>136292801.14228642</v>
      </c>
    </row>
    <row r="2882" spans="2:12" x14ac:dyDescent="0.3">
      <c r="B2882" s="1">
        <v>44154</v>
      </c>
      <c r="C2882" s="46">
        <f>VLOOKUP(시뮬레이션!B2882,시뮬레이션!$K:$Q,6,0)</f>
        <v>346.24215607489344</v>
      </c>
      <c r="D2882" s="46">
        <f>VLOOKUP(시뮬레이션!B2882,시뮬레이션!$K:$Q,7,0)</f>
        <v>25.902642875520556</v>
      </c>
      <c r="F2882" s="5">
        <f t="shared" si="142"/>
        <v>44154</v>
      </c>
      <c r="G2882" s="7">
        <f>C2882*시뮬레이션!D2882*시뮬레이션!F2882</f>
        <v>134765151.03232118</v>
      </c>
      <c r="H2882" s="2">
        <f>D2882*시뮬레이션!E2882*시뮬레이션!D2882</f>
        <v>4305684.3596074022</v>
      </c>
      <c r="J2882" s="5">
        <f t="shared" si="143"/>
        <v>44154</v>
      </c>
      <c r="K2882" s="2">
        <f t="shared" si="144"/>
        <v>139070835.39192858</v>
      </c>
      <c r="L2882" s="2">
        <f>$C$2*시뮬레이션!F2882*시뮬레이션!D2882</f>
        <v>139727989.71097887</v>
      </c>
    </row>
    <row r="2883" spans="2:12" x14ac:dyDescent="0.3">
      <c r="B2883" s="1">
        <v>44155</v>
      </c>
      <c r="C2883" s="46">
        <f>VLOOKUP(시뮬레이션!B2883,시뮬레이션!$K:$Q,6,0)</f>
        <v>346.24215607489344</v>
      </c>
      <c r="D2883" s="46">
        <f>VLOOKUP(시뮬레이션!B2883,시뮬레이션!$K:$Q,7,0)</f>
        <v>25.902642875520556</v>
      </c>
      <c r="F2883" s="5">
        <f t="shared" si="142"/>
        <v>44155</v>
      </c>
      <c r="G2883" s="7">
        <f>C2883*시뮬레이션!D2883*시뮬레이션!F2883</f>
        <v>134003430.580553</v>
      </c>
      <c r="H2883" s="2">
        <f>D2883*시뮬레이션!E2883*시뮬레이션!D2883</f>
        <v>4272130.8007338326</v>
      </c>
      <c r="J2883" s="5">
        <f t="shared" si="143"/>
        <v>44155</v>
      </c>
      <c r="K2883" s="2">
        <f t="shared" si="144"/>
        <v>138275561.38128683</v>
      </c>
      <c r="L2883" s="2">
        <f>$C$2*시뮬레이션!F2883*시뮬레이션!D2883</f>
        <v>138938218.27057299</v>
      </c>
    </row>
    <row r="2884" spans="2:12" x14ac:dyDescent="0.3">
      <c r="B2884" s="1">
        <v>44156</v>
      </c>
      <c r="C2884" s="46">
        <f>VLOOKUP(시뮬레이션!B2884,시뮬레이션!$K:$Q,6,0)</f>
        <v>346.24215607489344</v>
      </c>
      <c r="D2884" s="46">
        <f>VLOOKUP(시뮬레이션!B2884,시뮬레이션!$K:$Q,7,0)</f>
        <v>25.902642875520556</v>
      </c>
      <c r="F2884" s="5">
        <f t="shared" si="142"/>
        <v>44156</v>
      </c>
      <c r="G2884" s="7">
        <f>C2884*시뮬레이션!D2884*시뮬레이션!F2884</f>
        <v>134003430.580553</v>
      </c>
      <c r="H2884" s="2">
        <f>D2884*시뮬레이션!E2884*시뮬레이션!D2884</f>
        <v>4272130.8007338326</v>
      </c>
      <c r="J2884" s="5">
        <f t="shared" si="143"/>
        <v>44156</v>
      </c>
      <c r="K2884" s="2">
        <f t="shared" si="144"/>
        <v>138275561.38128683</v>
      </c>
      <c r="L2884" s="2">
        <f>$C$2*시뮬레이션!F2884*시뮬레이션!D2884</f>
        <v>138938218.27057299</v>
      </c>
    </row>
    <row r="2885" spans="2:12" x14ac:dyDescent="0.3">
      <c r="B2885" s="1">
        <v>44157</v>
      </c>
      <c r="C2885" s="46">
        <f>VLOOKUP(시뮬레이션!B2885,시뮬레이션!$K:$Q,6,0)</f>
        <v>346.24215607489344</v>
      </c>
      <c r="D2885" s="46">
        <f>VLOOKUP(시뮬레이션!B2885,시뮬레이션!$K:$Q,7,0)</f>
        <v>25.902642875520556</v>
      </c>
      <c r="F2885" s="5">
        <f t="shared" si="142"/>
        <v>44157</v>
      </c>
      <c r="G2885" s="7">
        <f>C2885*시뮬레이션!D2885*시뮬레이션!F2885</f>
        <v>134003430.580553</v>
      </c>
      <c r="H2885" s="2">
        <f>D2885*시뮬레이션!E2885*시뮬레이션!D2885</f>
        <v>4272130.8007338326</v>
      </c>
      <c r="J2885" s="5">
        <f t="shared" si="143"/>
        <v>44157</v>
      </c>
      <c r="K2885" s="2">
        <f t="shared" si="144"/>
        <v>138275561.38128683</v>
      </c>
      <c r="L2885" s="2">
        <f>$C$2*시뮬레이션!F2885*시뮬레이션!D2885</f>
        <v>138938218.27057299</v>
      </c>
    </row>
    <row r="2886" spans="2:12" x14ac:dyDescent="0.3">
      <c r="B2886" s="1">
        <v>44158</v>
      </c>
      <c r="C2886" s="46">
        <f>VLOOKUP(시뮬레이션!B2886,시뮬레이션!$K:$Q,6,0)</f>
        <v>346.24215607489344</v>
      </c>
      <c r="D2886" s="46">
        <f>VLOOKUP(시뮬레이션!B2886,시뮬레이션!$K:$Q,7,0)</f>
        <v>25.902642875520556</v>
      </c>
      <c r="F2886" s="5">
        <f t="shared" si="142"/>
        <v>44158</v>
      </c>
      <c r="G2886" s="7">
        <f>C2886*시뮬레이션!D2886*시뮬레이션!F2886</f>
        <v>135455515.64999151</v>
      </c>
      <c r="H2886" s="2">
        <f>D2886*시뮬레이션!E2886*시뮬레이션!D2886</f>
        <v>4300800.7518538665</v>
      </c>
      <c r="J2886" s="5">
        <f t="shared" si="143"/>
        <v>44158</v>
      </c>
      <c r="K2886" s="2">
        <f t="shared" si="144"/>
        <v>139756316.40184537</v>
      </c>
      <c r="L2886" s="2">
        <f>$C$2*시뮬레이션!F2886*시뮬레이션!D2886</f>
        <v>140443777.57939836</v>
      </c>
    </row>
    <row r="2887" spans="2:12" x14ac:dyDescent="0.3">
      <c r="B2887" s="1">
        <v>44159</v>
      </c>
      <c r="C2887" s="46">
        <f>VLOOKUP(시뮬레이션!B2887,시뮬레이션!$K:$Q,6,0)</f>
        <v>346.24215607489344</v>
      </c>
      <c r="D2887" s="46">
        <f>VLOOKUP(시뮬레이션!B2887,시뮬레이션!$K:$Q,7,0)</f>
        <v>25.902642875520556</v>
      </c>
      <c r="F2887" s="5">
        <f t="shared" si="142"/>
        <v>44159</v>
      </c>
      <c r="G2887" s="7">
        <f>C2887*시뮬레이션!D2887*시뮬레이션!F2887</f>
        <v>136389937.36118293</v>
      </c>
      <c r="H2887" s="2">
        <f>D2887*시뮬레이션!E2887*시뮬레이션!D2887</f>
        <v>4334331.7191708311</v>
      </c>
      <c r="J2887" s="5">
        <f t="shared" si="143"/>
        <v>44159</v>
      </c>
      <c r="K2887" s="2">
        <f t="shared" si="144"/>
        <v>140724269.08035377</v>
      </c>
      <c r="L2887" s="2">
        <f>$C$2*시뮬레이션!F2887*시뮬레이션!D2887</f>
        <v>141412610.1466231</v>
      </c>
    </row>
    <row r="2888" spans="2:12" x14ac:dyDescent="0.3">
      <c r="B2888" s="1">
        <v>44160</v>
      </c>
      <c r="C2888" s="46">
        <f>VLOOKUP(시뮬레이션!B2888,시뮬레이션!$K:$Q,6,0)</f>
        <v>346.24215607489344</v>
      </c>
      <c r="D2888" s="46">
        <f>VLOOKUP(시뮬레이션!B2888,시뮬레이션!$K:$Q,7,0)</f>
        <v>25.902642875520556</v>
      </c>
      <c r="F2888" s="5">
        <f t="shared" si="142"/>
        <v>44160</v>
      </c>
      <c r="G2888" s="7">
        <f>C2888*시뮬레이션!D2888*시뮬레이션!F2888</f>
        <v>135673519.40623659</v>
      </c>
      <c r="H2888" s="2">
        <f>D2888*시뮬레이션!E2888*시뮬레이션!D2888</f>
        <v>4311861.536037378</v>
      </c>
      <c r="J2888" s="5">
        <f t="shared" si="143"/>
        <v>44160</v>
      </c>
      <c r="K2888" s="2">
        <f t="shared" si="144"/>
        <v>139985380.94227397</v>
      </c>
      <c r="L2888" s="2">
        <f>$C$2*시뮬레이션!F2888*시뮬레이션!D2888</f>
        <v>140669809.50513163</v>
      </c>
    </row>
    <row r="2889" spans="2:12" x14ac:dyDescent="0.3">
      <c r="B2889" s="1">
        <v>44161</v>
      </c>
      <c r="C2889" s="46">
        <f>VLOOKUP(시뮬레이션!B2889,시뮬레이션!$K:$Q,6,0)</f>
        <v>346.24215607489344</v>
      </c>
      <c r="D2889" s="46">
        <f>VLOOKUP(시뮬레이션!B2889,시뮬레이션!$K:$Q,7,0)</f>
        <v>25.902642875520556</v>
      </c>
      <c r="F2889" s="5">
        <f t="shared" si="142"/>
        <v>44161</v>
      </c>
      <c r="G2889" s="7">
        <f>C2889*시뮬레이션!D2889*시뮬레이션!F2889</f>
        <v>135122797.02004856</v>
      </c>
      <c r="H2889" s="2">
        <f>D2889*시뮬레이션!E2889*시뮬레이션!D2889</f>
        <v>4294358.9409515327</v>
      </c>
      <c r="J2889" s="5">
        <f t="shared" si="143"/>
        <v>44161</v>
      </c>
      <c r="K2889" s="2">
        <f t="shared" si="144"/>
        <v>139417155.96100008</v>
      </c>
      <c r="L2889" s="2">
        <f>$C$2*시뮬레이션!F2889*시뮬레이션!D2889</f>
        <v>140098806.30941352</v>
      </c>
    </row>
    <row r="2890" spans="2:12" x14ac:dyDescent="0.3">
      <c r="B2890" s="1">
        <v>44162</v>
      </c>
      <c r="C2890" s="46">
        <f>VLOOKUP(시뮬레이션!B2890,시뮬레이션!$K:$Q,6,0)</f>
        <v>346.24215607489344</v>
      </c>
      <c r="D2890" s="46">
        <f>VLOOKUP(시뮬레이션!B2890,시뮬레이션!$K:$Q,7,0)</f>
        <v>25.902642875520556</v>
      </c>
      <c r="F2890" s="5">
        <f t="shared" si="142"/>
        <v>44162</v>
      </c>
      <c r="G2890" s="7">
        <f>C2890*시뮬레이션!D2890*시뮬레이션!F2890</f>
        <v>136645532.62831309</v>
      </c>
      <c r="H2890" s="2">
        <f>D2890*시뮬레이션!E2890*시뮬레이션!D2890</f>
        <v>4341897.7479180517</v>
      </c>
      <c r="J2890" s="5">
        <f t="shared" si="143"/>
        <v>44162</v>
      </c>
      <c r="K2890" s="2">
        <f t="shared" si="144"/>
        <v>140987430.37623113</v>
      </c>
      <c r="L2890" s="2">
        <f>$C$2*시뮬레이션!F2890*시뮬레이션!D2890</f>
        <v>141677617.92186889</v>
      </c>
    </row>
    <row r="2891" spans="2:12" x14ac:dyDescent="0.3">
      <c r="B2891" s="1">
        <v>44163</v>
      </c>
      <c r="C2891" s="46">
        <f>VLOOKUP(시뮬레이션!B2891,시뮬레이션!$K:$Q,6,0)</f>
        <v>346.24215607489344</v>
      </c>
      <c r="D2891" s="46">
        <f>VLOOKUP(시뮬레이션!B2891,시뮬레이션!$K:$Q,7,0)</f>
        <v>25.902642875520556</v>
      </c>
      <c r="F2891" s="5">
        <f t="shared" si="142"/>
        <v>44163</v>
      </c>
      <c r="G2891" s="7">
        <f>C2891*시뮬레이션!D2891*시뮬레이션!F2891</f>
        <v>136645532.62831309</v>
      </c>
      <c r="H2891" s="2">
        <f>D2891*시뮬레이션!E2891*시뮬레이션!D2891</f>
        <v>4341897.7479180517</v>
      </c>
      <c r="J2891" s="5">
        <f t="shared" si="143"/>
        <v>44163</v>
      </c>
      <c r="K2891" s="2">
        <f t="shared" si="144"/>
        <v>140987430.37623113</v>
      </c>
      <c r="L2891" s="2">
        <f>$C$2*시뮬레이션!F2891*시뮬레이션!D2891</f>
        <v>141677617.92186889</v>
      </c>
    </row>
    <row r="2892" spans="2:12" x14ac:dyDescent="0.3">
      <c r="B2892" s="1">
        <v>44164</v>
      </c>
      <c r="C2892" s="46">
        <f>VLOOKUP(시뮬레이션!B2892,시뮬레이션!$K:$Q,6,0)</f>
        <v>346.24215607489344</v>
      </c>
      <c r="D2892" s="46">
        <f>VLOOKUP(시뮬레이션!B2892,시뮬레이션!$K:$Q,7,0)</f>
        <v>25.902642875520556</v>
      </c>
      <c r="F2892" s="5">
        <f t="shared" si="142"/>
        <v>44164</v>
      </c>
      <c r="G2892" s="7">
        <f>C2892*시뮬레이션!D2892*시뮬레이션!F2892</f>
        <v>136645532.62831309</v>
      </c>
      <c r="H2892" s="2">
        <f>D2892*시뮬레이션!E2892*시뮬레이션!D2892</f>
        <v>4341897.7479180517</v>
      </c>
      <c r="J2892" s="5">
        <f t="shared" si="143"/>
        <v>44164</v>
      </c>
      <c r="K2892" s="2">
        <f t="shared" si="144"/>
        <v>140987430.37623113</v>
      </c>
      <c r="L2892" s="2">
        <f>$C$2*시뮬레이션!F2892*시뮬레이션!D2892</f>
        <v>141677617.92186889</v>
      </c>
    </row>
    <row r="2893" spans="2:12" x14ac:dyDescent="0.3">
      <c r="B2893" s="1">
        <v>44165</v>
      </c>
      <c r="C2893" s="46">
        <f>VLOOKUP(시뮬레이션!B2893,시뮬레이션!$K:$Q,6,0)</f>
        <v>346.24215607489344</v>
      </c>
      <c r="D2893" s="46">
        <f>VLOOKUP(시뮬레이션!B2893,시뮬레이션!$K:$Q,7,0)</f>
        <v>25.902642875520556</v>
      </c>
      <c r="F2893" s="5">
        <f t="shared" si="142"/>
        <v>44165</v>
      </c>
      <c r="G2893" s="7">
        <f>C2893*시뮬레이션!D2893*시뮬레이션!F2893</f>
        <v>138603014.73513547</v>
      </c>
      <c r="H2893" s="2">
        <f>D2893*시뮬레이션!E2893*시뮬레이션!D2893</f>
        <v>4414639.2214947948</v>
      </c>
      <c r="J2893" s="5">
        <f t="shared" si="143"/>
        <v>44165</v>
      </c>
      <c r="K2893" s="2">
        <f t="shared" si="144"/>
        <v>143017653.95663026</v>
      </c>
      <c r="L2893" s="2">
        <f>$C$2*시뮬레이션!F2893*시뮬레이션!D2893</f>
        <v>143707185.93397242</v>
      </c>
    </row>
    <row r="2894" spans="2:12" x14ac:dyDescent="0.3">
      <c r="B2894" s="1">
        <v>44166</v>
      </c>
      <c r="C2894" s="46">
        <f>VLOOKUP(시뮬레이션!B2894,시뮬레이션!$K:$Q,6,0)</f>
        <v>346.24215607489344</v>
      </c>
      <c r="D2894" s="46">
        <f>VLOOKUP(시뮬레이션!B2894,시뮬레이션!$K:$Q,7,0)</f>
        <v>25.902642875520556</v>
      </c>
      <c r="F2894" s="5">
        <f t="shared" si="142"/>
        <v>44166</v>
      </c>
      <c r="G2894" s="7">
        <f>C2894*시뮬레이션!D2894*시뮬레이션!F2894</f>
        <v>140858180.95933828</v>
      </c>
      <c r="H2894" s="2">
        <f>D2894*시뮬레이션!E2894*시뮬레이션!D2894</f>
        <v>4484514.7264529411</v>
      </c>
      <c r="J2894" s="5">
        <f t="shared" si="143"/>
        <v>44166</v>
      </c>
      <c r="K2894" s="2">
        <f t="shared" si="144"/>
        <v>145342695.68579122</v>
      </c>
      <c r="L2894" s="2">
        <f>$C$2*시뮬레이션!F2894*시뮬레이션!D2894</f>
        <v>146045400.52845898</v>
      </c>
    </row>
    <row r="2895" spans="2:12" x14ac:dyDescent="0.3">
      <c r="B2895" s="1">
        <v>44167</v>
      </c>
      <c r="C2895" s="46">
        <f>VLOOKUP(시뮬레이션!B2895,시뮬레이션!$K:$Q,6,0)</f>
        <v>346.24215607489344</v>
      </c>
      <c r="D2895" s="46">
        <f>VLOOKUP(시뮬레이션!B2895,시뮬레이션!$K:$Q,7,0)</f>
        <v>25.902642875520556</v>
      </c>
      <c r="F2895" s="5">
        <f t="shared" si="142"/>
        <v>44167</v>
      </c>
      <c r="G2895" s="7">
        <f>C2895*시뮬레이션!D2895*시뮬레이션!F2895</f>
        <v>140562998.78777757</v>
      </c>
      <c r="H2895" s="2">
        <f>D2895*시뮬레이션!E2895*시뮬레이션!D2895</f>
        <v>4472760.0135427313</v>
      </c>
      <c r="J2895" s="5">
        <f t="shared" si="143"/>
        <v>44167</v>
      </c>
      <c r="K2895" s="2">
        <f t="shared" si="144"/>
        <v>145035758.80132031</v>
      </c>
      <c r="L2895" s="2">
        <f>$C$2*시뮬레이션!F2895*시뮬레이션!D2895</f>
        <v>145739348.0281297</v>
      </c>
    </row>
    <row r="2896" spans="2:12" x14ac:dyDescent="0.3">
      <c r="B2896" s="1">
        <v>44168</v>
      </c>
      <c r="C2896" s="46">
        <f>VLOOKUP(시뮬레이션!B2896,시뮬레이션!$K:$Q,6,0)</f>
        <v>346.24215607489344</v>
      </c>
      <c r="D2896" s="46">
        <f>VLOOKUP(시뮬레이션!B2896,시뮬레이션!$K:$Q,7,0)</f>
        <v>25.902642875520556</v>
      </c>
      <c r="F2896" s="5">
        <f t="shared" si="142"/>
        <v>44168</v>
      </c>
      <c r="G2896" s="7">
        <f>C2896*시뮬레이션!D2896*시뮬레이션!F2896</f>
        <v>140272754.37560469</v>
      </c>
      <c r="H2896" s="2">
        <f>D2896*시뮬레이션!E2896*시뮬레이션!D2896</f>
        <v>4444495.6317988625</v>
      </c>
      <c r="J2896" s="5">
        <f t="shared" si="143"/>
        <v>44168</v>
      </c>
      <c r="K2896" s="2">
        <f t="shared" si="144"/>
        <v>144717250.00740355</v>
      </c>
      <c r="L2896" s="2">
        <f>$C$2*시뮬레이션!F2896*시뮬레이션!D2896</f>
        <v>145438415.12428099</v>
      </c>
    </row>
    <row r="2897" spans="2:12" x14ac:dyDescent="0.3">
      <c r="B2897" s="1">
        <v>44169</v>
      </c>
      <c r="C2897" s="46">
        <f>VLOOKUP(시뮬레이션!B2897,시뮬레이션!$K:$Q,6,0)</f>
        <v>346.24215607489344</v>
      </c>
      <c r="D2897" s="46">
        <f>VLOOKUP(시뮬레이션!B2897,시뮬레이션!$K:$Q,7,0)</f>
        <v>25.902642875520556</v>
      </c>
      <c r="F2897" s="5">
        <f t="shared" si="142"/>
        <v>44169</v>
      </c>
      <c r="G2897" s="7">
        <f>C2897*시뮬레이션!D2897*시뮬레이션!F2897</f>
        <v>142146459.21097994</v>
      </c>
      <c r="H2897" s="2">
        <f>D2897*시뮬레이션!E2897*시뮬레이션!D2897</f>
        <v>4515635.4620376816</v>
      </c>
      <c r="J2897" s="5">
        <f t="shared" si="143"/>
        <v>44169</v>
      </c>
      <c r="K2897" s="2">
        <f t="shared" si="144"/>
        <v>146662094.67301762</v>
      </c>
      <c r="L2897" s="2">
        <f>$C$2*시뮬레이션!F2897*시뮬레이션!D2897</f>
        <v>147381120.69729614</v>
      </c>
    </row>
    <row r="2898" spans="2:12" x14ac:dyDescent="0.3">
      <c r="B2898" s="1">
        <v>44170</v>
      </c>
      <c r="C2898" s="46">
        <f>VLOOKUP(시뮬레이션!B2898,시뮬레이션!$K:$Q,6,0)</f>
        <v>346.24215607489344</v>
      </c>
      <c r="D2898" s="46">
        <f>VLOOKUP(시뮬레이션!B2898,시뮬레이션!$K:$Q,7,0)</f>
        <v>25.902642875520556</v>
      </c>
      <c r="F2898" s="5">
        <f t="shared" si="142"/>
        <v>44170</v>
      </c>
      <c r="G2898" s="7">
        <f>C2898*시뮬레이션!D2898*시뮬레이션!F2898</f>
        <v>142146459.21097994</v>
      </c>
      <c r="H2898" s="2">
        <f>D2898*시뮬레이션!E2898*시뮬레이션!D2898</f>
        <v>4515635.4620376816</v>
      </c>
      <c r="J2898" s="5">
        <f t="shared" si="143"/>
        <v>44170</v>
      </c>
      <c r="K2898" s="2">
        <f t="shared" si="144"/>
        <v>146662094.67301762</v>
      </c>
      <c r="L2898" s="2">
        <f>$C$2*시뮬레이션!F2898*시뮬레이션!D2898</f>
        <v>147381120.69729614</v>
      </c>
    </row>
    <row r="2899" spans="2:12" x14ac:dyDescent="0.3">
      <c r="B2899" s="1">
        <v>44171</v>
      </c>
      <c r="C2899" s="46">
        <f>VLOOKUP(시뮬레이션!B2899,시뮬레이션!$K:$Q,6,0)</f>
        <v>346.24215607489344</v>
      </c>
      <c r="D2899" s="46">
        <f>VLOOKUP(시뮬레이션!B2899,시뮬레이션!$K:$Q,7,0)</f>
        <v>25.902642875520556</v>
      </c>
      <c r="F2899" s="5">
        <f t="shared" si="142"/>
        <v>44171</v>
      </c>
      <c r="G2899" s="7">
        <f>C2899*시뮬레이션!D2899*시뮬레이션!F2899</f>
        <v>142146459.21097994</v>
      </c>
      <c r="H2899" s="2">
        <f>D2899*시뮬레이션!E2899*시뮬레이션!D2899</f>
        <v>4515635.4620376816</v>
      </c>
      <c r="J2899" s="5">
        <f t="shared" si="143"/>
        <v>44171</v>
      </c>
      <c r="K2899" s="2">
        <f t="shared" si="144"/>
        <v>146662094.67301762</v>
      </c>
      <c r="L2899" s="2">
        <f>$C$2*시뮬레이션!F2899*시뮬레이션!D2899</f>
        <v>147381120.69729614</v>
      </c>
    </row>
    <row r="2900" spans="2:12" x14ac:dyDescent="0.3">
      <c r="B2900" s="1">
        <v>44172</v>
      </c>
      <c r="C2900" s="46">
        <f>VLOOKUP(시뮬레이션!B2900,시뮬레이션!$K:$Q,6,0)</f>
        <v>346.24215607489344</v>
      </c>
      <c r="D2900" s="46">
        <f>VLOOKUP(시뮬레이션!B2900,시뮬레이션!$K:$Q,7,0)</f>
        <v>25.902642875520556</v>
      </c>
      <c r="F2900" s="5">
        <f t="shared" si="142"/>
        <v>44172</v>
      </c>
      <c r="G2900" s="7">
        <f>C2900*시뮬레이션!D2900*시뮬레이션!F2900</f>
        <v>142845984.87673673</v>
      </c>
      <c r="H2900" s="2">
        <f>D2900*시뮬레이션!E2900*시뮬레이션!D2900</f>
        <v>4550431.9022842916</v>
      </c>
      <c r="J2900" s="5">
        <f t="shared" si="143"/>
        <v>44172</v>
      </c>
      <c r="K2900" s="2">
        <f t="shared" si="144"/>
        <v>147396416.77902102</v>
      </c>
      <c r="L2900" s="2">
        <f>$C$2*시뮬레이션!F2900*시뮬레이션!D2900</f>
        <v>148106406.97701097</v>
      </c>
    </row>
    <row r="2901" spans="2:12" x14ac:dyDescent="0.3">
      <c r="B2901" s="1">
        <v>44173</v>
      </c>
      <c r="C2901" s="46">
        <f>VLOOKUP(시뮬레이션!B2901,시뮬레이션!$K:$Q,6,0)</f>
        <v>346.24215607489344</v>
      </c>
      <c r="D2901" s="46">
        <f>VLOOKUP(시뮬레이션!B2901,시뮬레이션!$K:$Q,7,0)</f>
        <v>25.902642875520556</v>
      </c>
      <c r="F2901" s="5">
        <f t="shared" si="142"/>
        <v>44173</v>
      </c>
      <c r="G2901" s="7">
        <f>C2901*시뮬레이션!D2901*시뮬레이션!F2901</f>
        <v>143770346.5220834</v>
      </c>
      <c r="H2901" s="2">
        <f>D2901*시뮬레이션!E2901*시뮬레이션!D2901</f>
        <v>4567694.5216876511</v>
      </c>
      <c r="J2901" s="5">
        <f t="shared" si="143"/>
        <v>44173</v>
      </c>
      <c r="K2901" s="2">
        <f t="shared" si="144"/>
        <v>148338041.04377106</v>
      </c>
      <c r="L2901" s="2">
        <f>$C$2*시뮬레이션!F2901*시뮬레이션!D2901</f>
        <v>149064809.00810614</v>
      </c>
    </row>
    <row r="2902" spans="2:12" x14ac:dyDescent="0.3">
      <c r="B2902" s="1">
        <v>44174</v>
      </c>
      <c r="C2902" s="46">
        <f>VLOOKUP(시뮬레이션!B2902,시뮬레이션!$K:$Q,6,0)</f>
        <v>346.24215607489344</v>
      </c>
      <c r="D2902" s="46">
        <f>VLOOKUP(시뮬레이션!B2902,시뮬레이션!$K:$Q,7,0)</f>
        <v>25.902642875520556</v>
      </c>
      <c r="F2902" s="5">
        <f t="shared" si="142"/>
        <v>44174</v>
      </c>
      <c r="G2902" s="7">
        <f>C2902*시뮬레이션!D2902*시뮬레이션!F2902</f>
        <v>139590375.4870221</v>
      </c>
      <c r="H2902" s="2">
        <f>D2902*시뮬레이션!E2902*시뮬레이션!D2902</f>
        <v>4459163.4391390923</v>
      </c>
      <c r="J2902" s="5">
        <f t="shared" si="143"/>
        <v>44174</v>
      </c>
      <c r="K2902" s="2">
        <f t="shared" si="144"/>
        <v>144049538.9261612</v>
      </c>
      <c r="L2902" s="2">
        <f>$C$2*시뮬레이션!F2902*시뮬레이션!D2902</f>
        <v>144730907.06605911</v>
      </c>
    </row>
    <row r="2903" spans="2:12" x14ac:dyDescent="0.3">
      <c r="B2903" s="1">
        <v>44175</v>
      </c>
      <c r="C2903" s="46">
        <f>VLOOKUP(시뮬레이션!B2903,시뮬레이션!$K:$Q,6,0)</f>
        <v>346.24215607489344</v>
      </c>
      <c r="D2903" s="46">
        <f>VLOOKUP(시뮬레이션!B2903,시뮬레이션!$K:$Q,7,0)</f>
        <v>25.902642875520556</v>
      </c>
      <c r="F2903" s="5">
        <f t="shared" si="142"/>
        <v>44175</v>
      </c>
      <c r="G2903" s="7">
        <f>C2903*시뮬레이션!D2903*시뮬레이션!F2903</f>
        <v>139780771.27871045</v>
      </c>
      <c r="H2903" s="2">
        <f>D2903*시뮬레이션!E2903*시뮬레이션!D2903</f>
        <v>4462826.2132016364</v>
      </c>
      <c r="J2903" s="5">
        <f t="shared" si="143"/>
        <v>44175</v>
      </c>
      <c r="K2903" s="2">
        <f t="shared" si="144"/>
        <v>144243597.4919121</v>
      </c>
      <c r="L2903" s="2">
        <f>$C$2*시뮬레이션!F2903*시뮬레이션!D2903</f>
        <v>144928314.34099817</v>
      </c>
    </row>
    <row r="2904" spans="2:12" x14ac:dyDescent="0.3">
      <c r="B2904" s="1">
        <v>44176</v>
      </c>
      <c r="C2904" s="46">
        <f>VLOOKUP(시뮬레이션!B2904,시뮬레이션!$K:$Q,6,0)</f>
        <v>346.24215607489344</v>
      </c>
      <c r="D2904" s="46">
        <f>VLOOKUP(시뮬레이션!B2904,시뮬레이션!$K:$Q,7,0)</f>
        <v>25.902642875520556</v>
      </c>
      <c r="F2904" s="5">
        <f t="shared" si="142"/>
        <v>44176</v>
      </c>
      <c r="G2904" s="7">
        <f>C2904*시뮬레이션!D2904*시뮬레이션!F2904</f>
        <v>138765291.85508674</v>
      </c>
      <c r="H2904" s="2">
        <f>D2904*시뮬레이션!E2904*시뮬레이션!D2904</f>
        <v>4410576.4775194358</v>
      </c>
      <c r="J2904" s="5">
        <f t="shared" si="143"/>
        <v>44176</v>
      </c>
      <c r="K2904" s="2">
        <f t="shared" si="144"/>
        <v>143175868.33260617</v>
      </c>
      <c r="L2904" s="2">
        <f>$C$2*시뮬레이션!F2904*시뮬레이션!D2904</f>
        <v>143875439.04372069</v>
      </c>
    </row>
    <row r="2905" spans="2:12" x14ac:dyDescent="0.3">
      <c r="B2905" s="1">
        <v>44177</v>
      </c>
      <c r="C2905" s="46">
        <f>VLOOKUP(시뮬레이션!B2905,시뮬레이션!$K:$Q,6,0)</f>
        <v>346.24215607489344</v>
      </c>
      <c r="D2905" s="46">
        <f>VLOOKUP(시뮬레이션!B2905,시뮬레이션!$K:$Q,7,0)</f>
        <v>25.902642875520556</v>
      </c>
      <c r="F2905" s="5">
        <f t="shared" si="142"/>
        <v>44177</v>
      </c>
      <c r="G2905" s="7">
        <f>C2905*시뮬레이션!D2905*시뮬레이션!F2905</f>
        <v>138765291.85508674</v>
      </c>
      <c r="H2905" s="2">
        <f>D2905*시뮬레이션!E2905*시뮬레이션!D2905</f>
        <v>4410576.4775194358</v>
      </c>
      <c r="J2905" s="5">
        <f t="shared" si="143"/>
        <v>44177</v>
      </c>
      <c r="K2905" s="2">
        <f t="shared" si="144"/>
        <v>143175868.33260617</v>
      </c>
      <c r="L2905" s="2">
        <f>$C$2*시뮬레이션!F2905*시뮬레이션!D2905</f>
        <v>143875439.04372069</v>
      </c>
    </row>
    <row r="2906" spans="2:12" x14ac:dyDescent="0.3">
      <c r="B2906" s="1">
        <v>44178</v>
      </c>
      <c r="C2906" s="46">
        <f>VLOOKUP(시뮬레이션!B2906,시뮬레이션!$K:$Q,6,0)</f>
        <v>346.24215607489344</v>
      </c>
      <c r="D2906" s="46">
        <f>VLOOKUP(시뮬레이션!B2906,시뮬레이션!$K:$Q,7,0)</f>
        <v>25.902642875520556</v>
      </c>
      <c r="F2906" s="5">
        <f t="shared" si="142"/>
        <v>44178</v>
      </c>
      <c r="G2906" s="7">
        <f>C2906*시뮬레이션!D2906*시뮬레이션!F2906</f>
        <v>138765291.85508674</v>
      </c>
      <c r="H2906" s="2">
        <f>D2906*시뮬레이션!E2906*시뮬레이션!D2906</f>
        <v>4410576.4775194358</v>
      </c>
      <c r="J2906" s="5">
        <f t="shared" si="143"/>
        <v>44178</v>
      </c>
      <c r="K2906" s="2">
        <f t="shared" si="144"/>
        <v>143175868.33260617</v>
      </c>
      <c r="L2906" s="2">
        <f>$C$2*시뮬레이션!F2906*시뮬레이션!D2906</f>
        <v>143875439.04372069</v>
      </c>
    </row>
    <row r="2907" spans="2:12" x14ac:dyDescent="0.3">
      <c r="B2907" s="1">
        <v>44179</v>
      </c>
      <c r="C2907" s="46">
        <f>VLOOKUP(시뮬레이션!B2907,시뮬레이션!$K:$Q,6,0)</f>
        <v>346.24215607489344</v>
      </c>
      <c r="D2907" s="46">
        <f>VLOOKUP(시뮬레이션!B2907,시뮬레이션!$K:$Q,7,0)</f>
        <v>25.902642875520556</v>
      </c>
      <c r="F2907" s="5">
        <f t="shared" si="142"/>
        <v>44179</v>
      </c>
      <c r="G2907" s="7">
        <f>C2907*시뮬레이션!D2907*시뮬레이션!F2907</f>
        <v>140222394.83897221</v>
      </c>
      <c r="H2907" s="2">
        <f>D2907*시뮬레이션!E2907*시뮬레이션!D2907</f>
        <v>4465906.4390923921</v>
      </c>
      <c r="J2907" s="5">
        <f t="shared" si="143"/>
        <v>44179</v>
      </c>
      <c r="K2907" s="2">
        <f t="shared" si="144"/>
        <v>144688301.27806461</v>
      </c>
      <c r="L2907" s="2">
        <f>$C$2*시뮬레이션!F2907*시뮬레이션!D2907</f>
        <v>145386201.05586246</v>
      </c>
    </row>
    <row r="2908" spans="2:12" x14ac:dyDescent="0.3">
      <c r="B2908" s="1">
        <v>44180</v>
      </c>
      <c r="C2908" s="46">
        <f>VLOOKUP(시뮬레이션!B2908,시뮬레이션!$K:$Q,6,0)</f>
        <v>346.24215607489344</v>
      </c>
      <c r="D2908" s="46">
        <f>VLOOKUP(시뮬레이션!B2908,시뮬레이션!$K:$Q,7,0)</f>
        <v>25.902642875520556</v>
      </c>
      <c r="F2908" s="5">
        <f t="shared" si="142"/>
        <v>44180</v>
      </c>
      <c r="G2908" s="7">
        <f>C2908*시뮬레이션!D2908*시뮬레이션!F2908</f>
        <v>142384830.83517724</v>
      </c>
      <c r="H2908" s="2">
        <f>D2908*시뮬레이션!E2908*시뮬레이션!D2908</f>
        <v>4546204.1997561539</v>
      </c>
      <c r="J2908" s="5">
        <f t="shared" si="143"/>
        <v>44180</v>
      </c>
      <c r="K2908" s="2">
        <f t="shared" si="144"/>
        <v>146931035.03493339</v>
      </c>
      <c r="L2908" s="2">
        <f>$C$2*시뮬레이션!F2908*시뮬레이션!D2908</f>
        <v>147628270.55464497</v>
      </c>
    </row>
    <row r="2909" spans="2:12" x14ac:dyDescent="0.3">
      <c r="B2909" s="1">
        <v>44181</v>
      </c>
      <c r="C2909" s="46">
        <f>VLOOKUP(시뮬레이션!B2909,시뮬레이션!$K:$Q,6,0)</f>
        <v>346.24215607489344</v>
      </c>
      <c r="D2909" s="46">
        <f>VLOOKUP(시뮬레이션!B2909,시뮬레이션!$K:$Q,7,0)</f>
        <v>25.902642875520556</v>
      </c>
      <c r="F2909" s="5">
        <f t="shared" si="142"/>
        <v>44181</v>
      </c>
      <c r="G2909" s="7">
        <f>C2909*시뮬레이션!D2909*시뮬레이션!F2909</f>
        <v>142565845.02252564</v>
      </c>
      <c r="H2909" s="2">
        <f>D2909*시뮬레이션!E2909*시뮬레이션!D2909</f>
        <v>4574586.6552169034</v>
      </c>
      <c r="J2909" s="5">
        <f t="shared" si="143"/>
        <v>44181</v>
      </c>
      <c r="K2909" s="2">
        <f t="shared" si="144"/>
        <v>147140431.67774254</v>
      </c>
      <c r="L2909" s="2">
        <f>$C$2*시뮬레이션!F2909*시뮬레이션!D2909</f>
        <v>147815950.73986804</v>
      </c>
    </row>
    <row r="2910" spans="2:12" x14ac:dyDescent="0.3">
      <c r="B2910" s="1">
        <v>44182</v>
      </c>
      <c r="C2910" s="46">
        <f>VLOOKUP(시뮬레이션!B2910,시뮬레이션!$K:$Q,6,0)</f>
        <v>346.24215607489344</v>
      </c>
      <c r="D2910" s="46">
        <f>VLOOKUP(시뮬레이션!B2910,시뮬레이션!$K:$Q,7,0)</f>
        <v>25.902642875520556</v>
      </c>
      <c r="F2910" s="5">
        <f t="shared" si="142"/>
        <v>44182</v>
      </c>
      <c r="G2910" s="7">
        <f>C2910*시뮬레이션!D2910*시뮬레이션!F2910</f>
        <v>142729276.68694642</v>
      </c>
      <c r="H2910" s="2">
        <f>D2910*시뮬레이션!E2910*시뮬레이션!D2910</f>
        <v>4578695.0377063099</v>
      </c>
      <c r="J2910" s="5">
        <f t="shared" si="143"/>
        <v>44182</v>
      </c>
      <c r="K2910" s="2">
        <f t="shared" si="144"/>
        <v>147307971.72465274</v>
      </c>
      <c r="L2910" s="2">
        <f>$C$2*시뮬레이션!F2910*시뮬레이션!D2910</f>
        <v>147985400.9111453</v>
      </c>
    </row>
    <row r="2911" spans="2:12" x14ac:dyDescent="0.3">
      <c r="B2911" s="1">
        <v>44183</v>
      </c>
      <c r="C2911" s="46">
        <f>VLOOKUP(시뮬레이션!B2911,시뮬레이션!$K:$Q,6,0)</f>
        <v>346.24215607489344</v>
      </c>
      <c r="D2911" s="46">
        <f>VLOOKUP(시뮬레이션!B2911,시뮬레이션!$K:$Q,7,0)</f>
        <v>25.902642875520556</v>
      </c>
      <c r="F2911" s="5">
        <f t="shared" si="142"/>
        <v>44183</v>
      </c>
      <c r="G2911" s="7">
        <f>C2911*시뮬레이션!D2911*시뮬레이션!F2911</f>
        <v>142705547.32702196</v>
      </c>
      <c r="H2911" s="2">
        <f>D2911*시뮬레이션!E2911*시뮬레이션!D2911</f>
        <v>4608045.6778623341</v>
      </c>
      <c r="J2911" s="5">
        <f t="shared" si="143"/>
        <v>44183</v>
      </c>
      <c r="K2911" s="2">
        <f t="shared" si="144"/>
        <v>147313593.0048843</v>
      </c>
      <c r="L2911" s="2">
        <f>$C$2*시뮬레이션!F2911*시뮬레이션!D2911</f>
        <v>147960797.69782218</v>
      </c>
    </row>
    <row r="2912" spans="2:12" x14ac:dyDescent="0.3">
      <c r="B2912" s="1">
        <v>44184</v>
      </c>
      <c r="C2912" s="46">
        <f>VLOOKUP(시뮬레이션!B2912,시뮬레이션!$K:$Q,6,0)</f>
        <v>346.24215607489344</v>
      </c>
      <c r="D2912" s="46">
        <f>VLOOKUP(시뮬레이션!B2912,시뮬레이션!$K:$Q,7,0)</f>
        <v>25.902642875520556</v>
      </c>
      <c r="F2912" s="5">
        <f t="shared" si="142"/>
        <v>44184</v>
      </c>
      <c r="G2912" s="7">
        <f>C2912*시뮬레이션!D2912*시뮬레이션!F2912</f>
        <v>142705547.32702196</v>
      </c>
      <c r="H2912" s="2">
        <f>D2912*시뮬레이션!E2912*시뮬레이션!D2912</f>
        <v>4608045.6778623341</v>
      </c>
      <c r="J2912" s="5">
        <f t="shared" si="143"/>
        <v>44184</v>
      </c>
      <c r="K2912" s="2">
        <f t="shared" si="144"/>
        <v>147313593.0048843</v>
      </c>
      <c r="L2912" s="2">
        <f>$C$2*시뮬레이션!F2912*시뮬레이션!D2912</f>
        <v>147960797.69782218</v>
      </c>
    </row>
    <row r="2913" spans="2:12" x14ac:dyDescent="0.3">
      <c r="B2913" s="1">
        <v>44185</v>
      </c>
      <c r="C2913" s="46">
        <f>VLOOKUP(시뮬레이션!B2913,시뮬레이션!$K:$Q,6,0)</f>
        <v>346.24215607489344</v>
      </c>
      <c r="D2913" s="46">
        <f>VLOOKUP(시뮬레이션!B2913,시뮬레이션!$K:$Q,7,0)</f>
        <v>25.902642875520556</v>
      </c>
      <c r="F2913" s="5">
        <f t="shared" si="142"/>
        <v>44185</v>
      </c>
      <c r="G2913" s="7">
        <f>C2913*시뮬레이션!D2913*시뮬레이션!F2913</f>
        <v>142705547.32702196</v>
      </c>
      <c r="H2913" s="2">
        <f>D2913*시뮬레이션!E2913*시뮬레이션!D2913</f>
        <v>4608045.6778623341</v>
      </c>
      <c r="J2913" s="5">
        <f t="shared" si="143"/>
        <v>44185</v>
      </c>
      <c r="K2913" s="2">
        <f t="shared" si="144"/>
        <v>147313593.0048843</v>
      </c>
      <c r="L2913" s="2">
        <f>$C$2*시뮬레이션!F2913*시뮬레이션!D2913</f>
        <v>147960797.69782218</v>
      </c>
    </row>
    <row r="2914" spans="2:12" x14ac:dyDescent="0.3">
      <c r="B2914" s="1">
        <v>44186</v>
      </c>
      <c r="C2914" s="46">
        <f>VLOOKUP(시뮬레이션!B2914,시뮬레이션!$K:$Q,6,0)</f>
        <v>346.24215607489344</v>
      </c>
      <c r="D2914" s="46">
        <f>VLOOKUP(시뮬레이션!B2914,시뮬레이션!$K:$Q,7,0)</f>
        <v>25.902642875520556</v>
      </c>
      <c r="F2914" s="5">
        <f t="shared" ref="F2914:F2977" si="145">B2914</f>
        <v>44186</v>
      </c>
      <c r="G2914" s="7">
        <f>C2914*시뮬레이션!D2914*시뮬레이션!F2914</f>
        <v>142502604.75832397</v>
      </c>
      <c r="H2914" s="2">
        <f>D2914*시뮬레이션!E2914*시뮬레이션!D2914</f>
        <v>4581055.0819751946</v>
      </c>
      <c r="J2914" s="5">
        <f t="shared" ref="J2914:J2977" si="146">B2914</f>
        <v>44186</v>
      </c>
      <c r="K2914" s="2">
        <f t="shared" ref="K2914:K2977" si="147">SUM(G2914:H2914)</f>
        <v>147083659.84029916</v>
      </c>
      <c r="L2914" s="2">
        <f>$C$2*시뮬레이션!F2914*시뮬레이션!D2914</f>
        <v>147750381.60038355</v>
      </c>
    </row>
    <row r="2915" spans="2:12" x14ac:dyDescent="0.3">
      <c r="B2915" s="1">
        <v>44187</v>
      </c>
      <c r="C2915" s="46">
        <f>VLOOKUP(시뮬레이션!B2915,시뮬레이션!$K:$Q,6,0)</f>
        <v>346.24215607489344</v>
      </c>
      <c r="D2915" s="46">
        <f>VLOOKUP(시뮬레이션!B2915,시뮬레이션!$K:$Q,7,0)</f>
        <v>25.902642875520556</v>
      </c>
      <c r="F2915" s="5">
        <f t="shared" si="145"/>
        <v>44187</v>
      </c>
      <c r="G2915" s="7">
        <f>C2915*시뮬레이션!D2915*시뮬레이션!F2915</f>
        <v>142886053.05776417</v>
      </c>
      <c r="H2915" s="2">
        <f>D2915*시뮬레이션!E2915*시뮬레이션!D2915</f>
        <v>4608542.0905996924</v>
      </c>
      <c r="J2915" s="5">
        <f t="shared" si="146"/>
        <v>44187</v>
      </c>
      <c r="K2915" s="2">
        <f t="shared" si="147"/>
        <v>147494595.14836386</v>
      </c>
      <c r="L2915" s="2">
        <f>$C$2*시뮬레이션!F2915*시뮬레이션!D2915</f>
        <v>148147950.70210201</v>
      </c>
    </row>
    <row r="2916" spans="2:12" x14ac:dyDescent="0.3">
      <c r="B2916" s="1">
        <v>44188</v>
      </c>
      <c r="C2916" s="46">
        <f>VLOOKUP(시뮬레이션!B2916,시뮬레이션!$K:$Q,6,0)</f>
        <v>346.24215607489344</v>
      </c>
      <c r="D2916" s="46">
        <f>VLOOKUP(시뮬레이션!B2916,시뮬레이션!$K:$Q,7,0)</f>
        <v>25.902642875520556</v>
      </c>
      <c r="F2916" s="5">
        <f t="shared" si="145"/>
        <v>44188</v>
      </c>
      <c r="G2916" s="7">
        <f>C2916*시뮬레이션!D2916*시뮬레이션!F2916</f>
        <v>141825160.85919189</v>
      </c>
      <c r="H2916" s="2">
        <f>D2916*시뮬레이션!E2916*시뮬레이션!D2916</f>
        <v>4559468.3632772891</v>
      </c>
      <c r="J2916" s="5">
        <f t="shared" si="146"/>
        <v>44188</v>
      </c>
      <c r="K2916" s="2">
        <f t="shared" si="147"/>
        <v>146384629.22246918</v>
      </c>
      <c r="L2916" s="2">
        <f>$C$2*시뮬레이션!F2916*시뮬레이션!D2916</f>
        <v>147047990.2666997</v>
      </c>
    </row>
    <row r="2917" spans="2:12" x14ac:dyDescent="0.3">
      <c r="B2917" s="1">
        <v>44189</v>
      </c>
      <c r="C2917" s="46">
        <f>VLOOKUP(시뮬레이션!B2917,시뮬레이션!$K:$Q,6,0)</f>
        <v>346.24215607489344</v>
      </c>
      <c r="D2917" s="46">
        <f>VLOOKUP(시뮬레이션!B2917,시뮬레이션!$K:$Q,7,0)</f>
        <v>25.902642875520556</v>
      </c>
      <c r="F2917" s="5">
        <f t="shared" si="145"/>
        <v>44189</v>
      </c>
      <c r="G2917" s="7">
        <f>C2917*시뮬레이션!D2917*시뮬레이션!F2917</f>
        <v>142483511.23462722</v>
      </c>
      <c r="H2917" s="2">
        <f>D2917*시뮬레이션!E2917*시뮬레이션!D2917</f>
        <v>4590809.2769522034</v>
      </c>
      <c r="J2917" s="5">
        <f t="shared" si="146"/>
        <v>44189</v>
      </c>
      <c r="K2917" s="2">
        <f t="shared" si="147"/>
        <v>147074320.51157942</v>
      </c>
      <c r="L2917" s="2">
        <f>$C$2*시뮬레이션!F2917*시뮬레이션!D2917</f>
        <v>147730584.94180962</v>
      </c>
    </row>
    <row r="2918" spans="2:12" x14ac:dyDescent="0.3">
      <c r="B2918" s="1">
        <v>44190</v>
      </c>
      <c r="C2918" s="46">
        <f>VLOOKUP(시뮬레이션!B2918,시뮬레이션!$K:$Q,6,0)</f>
        <v>346.24215607489344</v>
      </c>
      <c r="D2918" s="46">
        <f>VLOOKUP(시뮬레이션!B2918,시뮬레이션!$K:$Q,7,0)</f>
        <v>25.902642875520556</v>
      </c>
      <c r="F2918" s="5">
        <f t="shared" si="145"/>
        <v>44190</v>
      </c>
      <c r="G2918" s="7">
        <f>C2918*시뮬레이션!D2918*시뮬레이션!F2918</f>
        <v>142483511.23462722</v>
      </c>
      <c r="H2918" s="2">
        <f>D2918*시뮬레이션!E2918*시뮬레이션!D2918</f>
        <v>4590809.2769522034</v>
      </c>
      <c r="J2918" s="5">
        <f t="shared" si="146"/>
        <v>44190</v>
      </c>
      <c r="K2918" s="2">
        <f t="shared" si="147"/>
        <v>147074320.51157942</v>
      </c>
      <c r="L2918" s="2">
        <f>$C$2*시뮬레이션!F2918*시뮬레이션!D2918</f>
        <v>147730584.94180962</v>
      </c>
    </row>
    <row r="2919" spans="2:12" x14ac:dyDescent="0.3">
      <c r="B2919" s="1">
        <v>44191</v>
      </c>
      <c r="C2919" s="46">
        <f>VLOOKUP(시뮬레이션!B2919,시뮬레이션!$K:$Q,6,0)</f>
        <v>346.24215607489344</v>
      </c>
      <c r="D2919" s="46">
        <f>VLOOKUP(시뮬레이션!B2919,시뮬레이션!$K:$Q,7,0)</f>
        <v>25.902642875520556</v>
      </c>
      <c r="F2919" s="5">
        <f t="shared" si="145"/>
        <v>44191</v>
      </c>
      <c r="G2919" s="7">
        <f>C2919*시뮬레이션!D2919*시뮬레이션!F2919</f>
        <v>142483511.23462722</v>
      </c>
      <c r="H2919" s="2">
        <f>D2919*시뮬레이션!E2919*시뮬레이션!D2919</f>
        <v>4590809.2769522034</v>
      </c>
      <c r="J2919" s="5">
        <f t="shared" si="146"/>
        <v>44191</v>
      </c>
      <c r="K2919" s="2">
        <f t="shared" si="147"/>
        <v>147074320.51157942</v>
      </c>
      <c r="L2919" s="2">
        <f>$C$2*시뮬레이션!F2919*시뮬레이션!D2919</f>
        <v>147730584.94180962</v>
      </c>
    </row>
    <row r="2920" spans="2:12" x14ac:dyDescent="0.3">
      <c r="B2920" s="1">
        <v>44192</v>
      </c>
      <c r="C2920" s="46">
        <f>VLOOKUP(시뮬레이션!B2920,시뮬레이션!$K:$Q,6,0)</f>
        <v>346.24215607489344</v>
      </c>
      <c r="D2920" s="46">
        <f>VLOOKUP(시뮬레이션!B2920,시뮬레이션!$K:$Q,7,0)</f>
        <v>25.902642875520556</v>
      </c>
      <c r="F2920" s="5">
        <f t="shared" si="145"/>
        <v>44192</v>
      </c>
      <c r="G2920" s="7">
        <f>C2920*시뮬레이션!D2920*시뮬레이션!F2920</f>
        <v>142483511.23462722</v>
      </c>
      <c r="H2920" s="2">
        <f>D2920*시뮬레이션!E2920*시뮬레이션!D2920</f>
        <v>4590809.2769522034</v>
      </c>
      <c r="J2920" s="5">
        <f t="shared" si="146"/>
        <v>44192</v>
      </c>
      <c r="K2920" s="2">
        <f t="shared" si="147"/>
        <v>147074320.51157942</v>
      </c>
      <c r="L2920" s="2">
        <f>$C$2*시뮬레이션!F2920*시뮬레이션!D2920</f>
        <v>147730584.94180962</v>
      </c>
    </row>
    <row r="2921" spans="2:12" x14ac:dyDescent="0.3">
      <c r="B2921" s="1">
        <v>44193</v>
      </c>
      <c r="C2921" s="46">
        <f>VLOOKUP(시뮬레이션!B2921,시뮬레이션!$K:$Q,6,0)</f>
        <v>346.24215607489344</v>
      </c>
      <c r="D2921" s="46">
        <f>VLOOKUP(시뮬레이션!B2921,시뮬레이션!$K:$Q,7,0)</f>
        <v>25.902642875520556</v>
      </c>
      <c r="F2921" s="5">
        <f t="shared" si="145"/>
        <v>44193</v>
      </c>
      <c r="G2921" s="7">
        <f>C2921*시뮬레이션!D2921*시뮬레이션!F2921</f>
        <v>141520394.87787214</v>
      </c>
      <c r="H2921" s="2">
        <f>D2921*시뮬레이션!E2921*시뮬레이션!D2921</f>
        <v>4553563.5325364545</v>
      </c>
      <c r="J2921" s="5">
        <f t="shared" si="146"/>
        <v>44193</v>
      </c>
      <c r="K2921" s="2">
        <f t="shared" si="147"/>
        <v>146073958.41040859</v>
      </c>
      <c r="L2921" s="2">
        <f>$C$2*시뮬레이션!F2921*시뮬레이션!D2921</f>
        <v>146732001.02485269</v>
      </c>
    </row>
    <row r="2922" spans="2:12" x14ac:dyDescent="0.3">
      <c r="B2922" s="1">
        <v>44194</v>
      </c>
      <c r="C2922" s="46">
        <f>VLOOKUP(시뮬레이션!B2922,시뮬레이션!$K:$Q,6,0)</f>
        <v>346.24215607489344</v>
      </c>
      <c r="D2922" s="46">
        <f>VLOOKUP(시뮬레이션!B2922,시뮬레이션!$K:$Q,7,0)</f>
        <v>25.902642875520556</v>
      </c>
      <c r="F2922" s="5">
        <f t="shared" si="145"/>
        <v>44194</v>
      </c>
      <c r="G2922" s="7">
        <f>C2922*시뮬레이션!D2922*시뮬레이션!F2922</f>
        <v>140576656.82898721</v>
      </c>
      <c r="H2922" s="2">
        <f>D2922*시뮬레이션!E2922*시뮬레이션!D2922</f>
        <v>4534101.3342393283</v>
      </c>
      <c r="J2922" s="5">
        <f t="shared" si="146"/>
        <v>44194</v>
      </c>
      <c r="K2922" s="2">
        <f t="shared" si="147"/>
        <v>145110758.16322654</v>
      </c>
      <c r="L2922" s="2">
        <f>$C$2*시뮬레이션!F2922*시뮬레이션!D2922</f>
        <v>145753509.03805688</v>
      </c>
    </row>
    <row r="2923" spans="2:12" x14ac:dyDescent="0.3">
      <c r="B2923" s="1">
        <v>44195</v>
      </c>
      <c r="C2923" s="46">
        <f>VLOOKUP(시뮬레이션!B2923,시뮬레이션!$K:$Q,6,0)</f>
        <v>346.24215607489344</v>
      </c>
      <c r="D2923" s="46">
        <f>VLOOKUP(시뮬레이션!B2923,시뮬레이션!$K:$Q,7,0)</f>
        <v>25.902642875520556</v>
      </c>
      <c r="F2923" s="5">
        <f t="shared" si="145"/>
        <v>44195</v>
      </c>
      <c r="G2923" s="7">
        <f>C2923*시뮬레이션!D2923*시뮬레이션!F2923</f>
        <v>142173460.03991601</v>
      </c>
      <c r="H2923" s="2">
        <f>D2923*시뮬레이션!E2923*시뮬레이션!D2923</f>
        <v>4574449.1872604247</v>
      </c>
      <c r="J2923" s="5">
        <f t="shared" si="146"/>
        <v>44195</v>
      </c>
      <c r="K2923" s="2">
        <f t="shared" si="147"/>
        <v>146747909.22717643</v>
      </c>
      <c r="L2923" s="2">
        <f>$C$2*시뮬레이션!F2923*시뮬레이션!D2923</f>
        <v>147409115.85419592</v>
      </c>
    </row>
    <row r="2924" spans="2:12" x14ac:dyDescent="0.3">
      <c r="B2924" s="1">
        <v>44196</v>
      </c>
      <c r="C2924" s="46">
        <f>VLOOKUP(시뮬레이션!B2924,시뮬레이션!$K:$Q,6,0)</f>
        <v>346.24215607489344</v>
      </c>
      <c r="D2924" s="46">
        <f>VLOOKUP(시뮬레이션!B2924,시뮬레이션!$K:$Q,7,0)</f>
        <v>25.902642875520556</v>
      </c>
      <c r="F2924" s="5">
        <f t="shared" si="145"/>
        <v>44196</v>
      </c>
      <c r="G2924" s="7">
        <f>C2924*시뮬레이션!D2924*시뮬레이션!F2924</f>
        <v>142624828.23941836</v>
      </c>
      <c r="H2924" s="2">
        <f>D2924*시뮬레이션!E2924*시뮬레이션!D2924</f>
        <v>4600063.8972886177</v>
      </c>
      <c r="J2924" s="5">
        <f t="shared" si="146"/>
        <v>44196</v>
      </c>
      <c r="K2924" s="2">
        <f t="shared" si="147"/>
        <v>147224892.13670698</v>
      </c>
      <c r="L2924" s="2">
        <f>$C$2*시뮬레이션!F2924*시뮬레이션!D2924</f>
        <v>147877106.06273881</v>
      </c>
    </row>
    <row r="2925" spans="2:12" x14ac:dyDescent="0.3">
      <c r="B2925" s="1">
        <v>44197</v>
      </c>
      <c r="C2925" s="46">
        <f>VLOOKUP(시뮬레이션!B2925,시뮬레이션!$K:$Q,6,0)</f>
        <v>347.65161562709102</v>
      </c>
      <c r="D2925" s="46">
        <f>VLOOKUP(시뮬레이션!B2925,시뮬레이션!$K:$Q,7,0)</f>
        <v>22.520550522700162</v>
      </c>
      <c r="F2925" s="5">
        <f t="shared" si="145"/>
        <v>44197</v>
      </c>
      <c r="G2925" s="7">
        <f>C2925*시뮬레이션!D2925*시뮬레이션!F2925</f>
        <v>143205415.90910438</v>
      </c>
      <c r="H2925" s="2">
        <f>D2925*시뮬레이션!E2925*시뮬레이션!D2925</f>
        <v>3999436.3472632864</v>
      </c>
      <c r="J2925" s="5">
        <f t="shared" si="146"/>
        <v>44197</v>
      </c>
      <c r="K2925" s="2">
        <f t="shared" si="147"/>
        <v>147204852.25636765</v>
      </c>
      <c r="L2925" s="2">
        <f>$C$2*시뮬레이션!F2925*시뮬레이션!D2925</f>
        <v>147877106.06273881</v>
      </c>
    </row>
    <row r="2926" spans="2:12" x14ac:dyDescent="0.3">
      <c r="B2926" s="1">
        <v>44198</v>
      </c>
      <c r="C2926" s="46">
        <f>VLOOKUP(시뮬레이션!B2926,시뮬레이션!$K:$Q,6,0)</f>
        <v>347.65161562709102</v>
      </c>
      <c r="D2926" s="46">
        <f>VLOOKUP(시뮬레이션!B2926,시뮬레이션!$K:$Q,7,0)</f>
        <v>22.520550522700162</v>
      </c>
      <c r="F2926" s="5">
        <f t="shared" si="145"/>
        <v>44198</v>
      </c>
      <c r="G2926" s="7">
        <f>C2926*시뮬레이션!D2926*시뮬레이션!F2926</f>
        <v>143205415.90910438</v>
      </c>
      <c r="H2926" s="2">
        <f>D2926*시뮬레이션!E2926*시뮬레이션!D2926</f>
        <v>3999436.3472632864</v>
      </c>
      <c r="J2926" s="5">
        <f t="shared" si="146"/>
        <v>44198</v>
      </c>
      <c r="K2926" s="2">
        <f t="shared" si="147"/>
        <v>147204852.25636765</v>
      </c>
      <c r="L2926" s="2">
        <f>$C$2*시뮬레이션!F2926*시뮬레이션!D2926</f>
        <v>147877106.06273881</v>
      </c>
    </row>
    <row r="2927" spans="2:12" x14ac:dyDescent="0.3">
      <c r="B2927" s="1">
        <v>44199</v>
      </c>
      <c r="C2927" s="46">
        <f>VLOOKUP(시뮬레이션!B2927,시뮬레이션!$K:$Q,6,0)</f>
        <v>347.65161562709102</v>
      </c>
      <c r="D2927" s="46">
        <f>VLOOKUP(시뮬레이션!B2927,시뮬레이션!$K:$Q,7,0)</f>
        <v>22.520550522700162</v>
      </c>
      <c r="F2927" s="5">
        <f t="shared" si="145"/>
        <v>44199</v>
      </c>
      <c r="G2927" s="7">
        <f>C2927*시뮬레이션!D2927*시뮬레이션!F2927</f>
        <v>143205415.90910438</v>
      </c>
      <c r="H2927" s="2">
        <f>D2927*시뮬레이션!E2927*시뮬레이션!D2927</f>
        <v>3999436.3472632864</v>
      </c>
      <c r="J2927" s="5">
        <f t="shared" si="146"/>
        <v>44199</v>
      </c>
      <c r="K2927" s="2">
        <f t="shared" si="147"/>
        <v>147204852.25636765</v>
      </c>
      <c r="L2927" s="2">
        <f>$C$2*시뮬레이션!F2927*시뮬레이션!D2927</f>
        <v>147877106.06273881</v>
      </c>
    </row>
    <row r="2928" spans="2:12" x14ac:dyDescent="0.3">
      <c r="B2928" s="1">
        <v>44200</v>
      </c>
      <c r="C2928" s="46">
        <f>VLOOKUP(시뮬레이션!B2928,시뮬레이션!$K:$Q,6,0)</f>
        <v>347.65161562709102</v>
      </c>
      <c r="D2928" s="46">
        <f>VLOOKUP(시뮬레이션!B2928,시뮬레이션!$K:$Q,7,0)</f>
        <v>22.520550522700162</v>
      </c>
      <c r="F2928" s="5">
        <f t="shared" si="145"/>
        <v>44200</v>
      </c>
      <c r="G2928" s="7">
        <f>C2928*시뮬레이션!D2928*시뮬레이션!F2928</f>
        <v>142020767.99793878</v>
      </c>
      <c r="H2928" s="2">
        <f>D2928*시뮬레이션!E2928*시뮬레이션!D2928</f>
        <v>3952148.0543377479</v>
      </c>
      <c r="J2928" s="5">
        <f t="shared" si="146"/>
        <v>44200</v>
      </c>
      <c r="K2928" s="2">
        <f t="shared" si="147"/>
        <v>145972916.05227652</v>
      </c>
      <c r="L2928" s="2">
        <f>$C$2*시뮬레이션!F2928*시뮬레이션!D2928</f>
        <v>146653812.21107587</v>
      </c>
    </row>
    <row r="2929" spans="2:12" x14ac:dyDescent="0.3">
      <c r="B2929" s="1">
        <v>44201</v>
      </c>
      <c r="C2929" s="46">
        <f>VLOOKUP(시뮬레이션!B2929,시뮬레이션!$K:$Q,6,0)</f>
        <v>347.65161562709102</v>
      </c>
      <c r="D2929" s="46">
        <f>VLOOKUP(시뮬레이션!B2929,시뮬레이션!$K:$Q,7,0)</f>
        <v>22.520550522700162</v>
      </c>
      <c r="F2929" s="5">
        <f t="shared" si="145"/>
        <v>44201</v>
      </c>
      <c r="G2929" s="7">
        <f>C2929*시뮬레이션!D2929*시뮬레이션!F2929</f>
        <v>145687983.23318768</v>
      </c>
      <c r="H2929" s="2">
        <f>D2929*시뮬레이션!E2929*시뮬레이션!D2929</f>
        <v>4031166.9491393985</v>
      </c>
      <c r="J2929" s="5">
        <f t="shared" si="146"/>
        <v>44201</v>
      </c>
      <c r="K2929" s="2">
        <f t="shared" si="147"/>
        <v>149719150.18232706</v>
      </c>
      <c r="L2929" s="2">
        <f>$C$2*시뮬레이션!F2929*시뮬레이션!D2929</f>
        <v>150440660.44481868</v>
      </c>
    </row>
    <row r="2930" spans="2:12" x14ac:dyDescent="0.3">
      <c r="B2930" s="1">
        <v>44202</v>
      </c>
      <c r="C2930" s="46">
        <f>VLOOKUP(시뮬레이션!B2930,시뮬레이션!$K:$Q,6,0)</f>
        <v>347.65161562709102</v>
      </c>
      <c r="D2930" s="46">
        <f>VLOOKUP(시뮬레이션!B2930,시뮬레이션!$K:$Q,7,0)</f>
        <v>22.520550522700162</v>
      </c>
      <c r="F2930" s="5">
        <f t="shared" si="145"/>
        <v>44202</v>
      </c>
      <c r="G2930" s="7">
        <f>C2930*시뮬레이션!D2930*시뮬레이션!F2930</f>
        <v>144961664.61069694</v>
      </c>
      <c r="H2930" s="2">
        <f>D2930*시뮬레이션!E2930*시뮬레이션!D2930</f>
        <v>3976512.518005047</v>
      </c>
      <c r="J2930" s="5">
        <f t="shared" si="146"/>
        <v>44202</v>
      </c>
      <c r="K2930" s="2">
        <f t="shared" si="147"/>
        <v>148938177.12870198</v>
      </c>
      <c r="L2930" s="2">
        <f>$C$2*시뮬레이션!F2930*시뮬레이션!D2930</f>
        <v>149690647.63775015</v>
      </c>
    </row>
    <row r="2931" spans="2:12" x14ac:dyDescent="0.3">
      <c r="B2931" s="1">
        <v>44203</v>
      </c>
      <c r="C2931" s="46">
        <f>VLOOKUP(시뮬레이션!B2931,시뮬레이션!$K:$Q,6,0)</f>
        <v>347.65161562709102</v>
      </c>
      <c r="D2931" s="46">
        <f>VLOOKUP(시뮬레이션!B2931,시뮬레이션!$K:$Q,7,0)</f>
        <v>22.520550522700162</v>
      </c>
      <c r="F2931" s="5">
        <f t="shared" si="145"/>
        <v>44203</v>
      </c>
      <c r="G2931" s="7">
        <f>C2931*시뮬레이션!D2931*시뮬레이션!F2931</f>
        <v>150610971.38068852</v>
      </c>
      <c r="H2931" s="2">
        <f>D2931*시뮬레이션!E2931*시뮬레이션!D2931</f>
        <v>4126336.8636666024</v>
      </c>
      <c r="J2931" s="5">
        <f t="shared" si="146"/>
        <v>44203</v>
      </c>
      <c r="K2931" s="2">
        <f t="shared" si="147"/>
        <v>154737308.24435511</v>
      </c>
      <c r="L2931" s="2">
        <f>$C$2*시뮬레이션!F2931*시뮬레이션!D2931</f>
        <v>155524247.79249039</v>
      </c>
    </row>
    <row r="2932" spans="2:12" x14ac:dyDescent="0.3">
      <c r="B2932" s="1">
        <v>44204</v>
      </c>
      <c r="C2932" s="46">
        <f>VLOOKUP(시뮬레이션!B2932,시뮬레이션!$K:$Q,6,0)</f>
        <v>347.65161562709102</v>
      </c>
      <c r="D2932" s="46">
        <f>VLOOKUP(시뮬레이션!B2932,시뮬레이션!$K:$Q,7,0)</f>
        <v>22.520550522700162</v>
      </c>
      <c r="F2932" s="5">
        <f t="shared" si="145"/>
        <v>44204</v>
      </c>
      <c r="G2932" s="7">
        <f>C2932*시뮬레이션!D2932*시뮬레이션!F2932</f>
        <v>151064629.62225589</v>
      </c>
      <c r="H2932" s="2">
        <f>D2932*시뮬레이션!E2932*시뮬레이션!D2932</f>
        <v>4153036.9417219339</v>
      </c>
      <c r="J2932" s="5">
        <f t="shared" si="146"/>
        <v>44204</v>
      </c>
      <c r="K2932" s="2">
        <f t="shared" si="147"/>
        <v>155217666.56397784</v>
      </c>
      <c r="L2932" s="2">
        <f>$C$2*시뮬레이션!F2932*시뮬레이션!D2932</f>
        <v>155992705.40967345</v>
      </c>
    </row>
    <row r="2933" spans="2:12" x14ac:dyDescent="0.3">
      <c r="B2933" s="1">
        <v>44205</v>
      </c>
      <c r="C2933" s="46">
        <f>VLOOKUP(시뮬레이션!B2933,시뮬레이션!$K:$Q,6,0)</f>
        <v>347.65161562709102</v>
      </c>
      <c r="D2933" s="46">
        <f>VLOOKUP(시뮬레이션!B2933,시뮬레이션!$K:$Q,7,0)</f>
        <v>22.520550522700162</v>
      </c>
      <c r="F2933" s="5">
        <f t="shared" si="145"/>
        <v>44205</v>
      </c>
      <c r="G2933" s="7">
        <f>C2933*시뮬레이션!D2933*시뮬레이션!F2933</f>
        <v>151064629.62225589</v>
      </c>
      <c r="H2933" s="2">
        <f>D2933*시뮬레이션!E2933*시뮬레이션!D2933</f>
        <v>4153036.9417219339</v>
      </c>
      <c r="J2933" s="5">
        <f t="shared" si="146"/>
        <v>44205</v>
      </c>
      <c r="K2933" s="2">
        <f t="shared" si="147"/>
        <v>155217666.56397784</v>
      </c>
      <c r="L2933" s="2">
        <f>$C$2*시뮬레이션!F2933*시뮬레이션!D2933</f>
        <v>155992705.40967345</v>
      </c>
    </row>
    <row r="2934" spans="2:12" x14ac:dyDescent="0.3">
      <c r="B2934" s="1">
        <v>44206</v>
      </c>
      <c r="C2934" s="46">
        <f>VLOOKUP(시뮬레이션!B2934,시뮬레이션!$K:$Q,6,0)</f>
        <v>347.65161562709102</v>
      </c>
      <c r="D2934" s="46">
        <f>VLOOKUP(시뮬레이션!B2934,시뮬레이션!$K:$Q,7,0)</f>
        <v>22.520550522700162</v>
      </c>
      <c r="F2934" s="5">
        <f t="shared" si="145"/>
        <v>44206</v>
      </c>
      <c r="G2934" s="7">
        <f>C2934*시뮬레이션!D2934*시뮬레이션!F2934</f>
        <v>151064629.62225589</v>
      </c>
      <c r="H2934" s="2">
        <f>D2934*시뮬레이션!E2934*시뮬레이션!D2934</f>
        <v>4153036.9417219339</v>
      </c>
      <c r="J2934" s="5">
        <f t="shared" si="146"/>
        <v>44206</v>
      </c>
      <c r="K2934" s="2">
        <f t="shared" si="147"/>
        <v>155217666.56397784</v>
      </c>
      <c r="L2934" s="2">
        <f>$C$2*시뮬레이션!F2934*시뮬레이션!D2934</f>
        <v>155992705.40967345</v>
      </c>
    </row>
    <row r="2935" spans="2:12" x14ac:dyDescent="0.3">
      <c r="B2935" s="1">
        <v>44207</v>
      </c>
      <c r="C2935" s="46">
        <f>VLOOKUP(시뮬레이션!B2935,시뮬레이션!$K:$Q,6,0)</f>
        <v>347.65161562709102</v>
      </c>
      <c r="D2935" s="46">
        <f>VLOOKUP(시뮬레이션!B2935,시뮬레이션!$K:$Q,7,0)</f>
        <v>22.520550522700162</v>
      </c>
      <c r="F2935" s="5">
        <f t="shared" si="145"/>
        <v>44207</v>
      </c>
      <c r="G2935" s="7">
        <f>C2935*시뮬레이션!D2935*시뮬레이션!F2935</f>
        <v>153645382.45388263</v>
      </c>
      <c r="H2935" s="2">
        <f>D2935*시뮬레이션!E2935*시뮬레이션!D2935</f>
        <v>4211598.8380632587</v>
      </c>
      <c r="J2935" s="5">
        <f t="shared" si="146"/>
        <v>44207</v>
      </c>
      <c r="K2935" s="2">
        <f t="shared" si="147"/>
        <v>157856981.2919459</v>
      </c>
      <c r="L2935" s="2">
        <f>$C$2*시뮬레이션!F2935*시뮬레이션!D2935</f>
        <v>158657648.33645788</v>
      </c>
    </row>
    <row r="2936" spans="2:12" x14ac:dyDescent="0.3">
      <c r="B2936" s="1">
        <v>44208</v>
      </c>
      <c r="C2936" s="46">
        <f>VLOOKUP(시뮬레이션!B2936,시뮬레이션!$K:$Q,6,0)</f>
        <v>347.65161562709102</v>
      </c>
      <c r="D2936" s="46">
        <f>VLOOKUP(시뮬레이션!B2936,시뮬레이션!$K:$Q,7,0)</f>
        <v>22.520550522700162</v>
      </c>
      <c r="F2936" s="5">
        <f t="shared" si="145"/>
        <v>44208</v>
      </c>
      <c r="G2936" s="7">
        <f>C2936*시뮬레이션!D2936*시뮬레이션!F2936</f>
        <v>154963530.67135876</v>
      </c>
      <c r="H2936" s="2">
        <f>D2936*시뮬레이션!E2936*시뮬레이션!D2936</f>
        <v>4241865.8353781113</v>
      </c>
      <c r="J2936" s="5">
        <f t="shared" si="146"/>
        <v>44208</v>
      </c>
      <c r="K2936" s="2">
        <f t="shared" si="147"/>
        <v>159205396.50673687</v>
      </c>
      <c r="L2936" s="2">
        <f>$C$2*시뮬레이션!F2936*시뮬레이션!D2936</f>
        <v>160018797.58158034</v>
      </c>
    </row>
    <row r="2937" spans="2:12" x14ac:dyDescent="0.3">
      <c r="B2937" s="1">
        <v>44209</v>
      </c>
      <c r="C2937" s="46">
        <f>VLOOKUP(시뮬레이션!B2937,시뮬레이션!$K:$Q,6,0)</f>
        <v>347.65161562709102</v>
      </c>
      <c r="D2937" s="46">
        <f>VLOOKUP(시뮬레이션!B2937,시뮬레이션!$K:$Q,7,0)</f>
        <v>22.520550522700162</v>
      </c>
      <c r="F2937" s="5">
        <f t="shared" si="145"/>
        <v>44209</v>
      </c>
      <c r="G2937" s="7">
        <f>C2937*시뮬레이션!D2937*시뮬레이션!F2937</f>
        <v>154552688.85512045</v>
      </c>
      <c r="H2937" s="2">
        <f>D2937*시뮬레이션!E2937*시뮬레이션!D2937</f>
        <v>4227562.3071718821</v>
      </c>
      <c r="J2937" s="5">
        <f t="shared" si="146"/>
        <v>44209</v>
      </c>
      <c r="K2937" s="2">
        <f t="shared" si="147"/>
        <v>158780251.16229233</v>
      </c>
      <c r="L2937" s="2">
        <f>$C$2*시뮬레이션!F2937*시뮬레이션!D2937</f>
        <v>159594553.16003242</v>
      </c>
    </row>
    <row r="2938" spans="2:12" x14ac:dyDescent="0.3">
      <c r="B2938" s="1">
        <v>44210</v>
      </c>
      <c r="C2938" s="46">
        <f>VLOOKUP(시뮬레이션!B2938,시뮬레이션!$K:$Q,6,0)</f>
        <v>347.65161562709102</v>
      </c>
      <c r="D2938" s="46">
        <f>VLOOKUP(시뮬레이션!B2938,시뮬레이션!$K:$Q,7,0)</f>
        <v>22.520550522700162</v>
      </c>
      <c r="F2938" s="5">
        <f t="shared" si="145"/>
        <v>44210</v>
      </c>
      <c r="G2938" s="7">
        <f>C2938*시뮬레이션!D2938*시뮬레이션!F2938</f>
        <v>158230756.03555116</v>
      </c>
      <c r="H2938" s="2">
        <f>D2938*시뮬레이션!E2938*시뮬레이션!D2938</f>
        <v>4317738.322345851</v>
      </c>
      <c r="J2938" s="5">
        <f t="shared" si="146"/>
        <v>44210</v>
      </c>
      <c r="K2938" s="2">
        <f t="shared" si="147"/>
        <v>162548494.35789701</v>
      </c>
      <c r="L2938" s="2">
        <f>$C$2*시뮬레이션!F2938*시뮬레이션!D2938</f>
        <v>163392607.354377</v>
      </c>
    </row>
    <row r="2939" spans="2:12" x14ac:dyDescent="0.3">
      <c r="B2939" s="1">
        <v>44211</v>
      </c>
      <c r="C2939" s="46">
        <f>VLOOKUP(시뮬레이션!B2939,시뮬레이션!$K:$Q,6,0)</f>
        <v>347.65161562709102</v>
      </c>
      <c r="D2939" s="46">
        <f>VLOOKUP(시뮬레이션!B2939,시뮬레이션!$K:$Q,7,0)</f>
        <v>22.520550522700162</v>
      </c>
      <c r="F2939" s="5">
        <f t="shared" si="145"/>
        <v>44211</v>
      </c>
      <c r="G2939" s="7">
        <f>C2939*시뮬레이션!D2939*시뮬레이션!F2939</f>
        <v>155210336.72310543</v>
      </c>
      <c r="H2939" s="2">
        <f>D2939*시뮬레이션!E2939*시뮬레이션!D2939</f>
        <v>4235326.809815417</v>
      </c>
      <c r="J2939" s="5">
        <f t="shared" si="146"/>
        <v>44211</v>
      </c>
      <c r="K2939" s="2">
        <f t="shared" si="147"/>
        <v>159445663.53292084</v>
      </c>
      <c r="L2939" s="2">
        <f>$C$2*시뮬레이션!F2939*시뮬레이션!D2939</f>
        <v>160273655.01458573</v>
      </c>
    </row>
    <row r="2940" spans="2:12" x14ac:dyDescent="0.3">
      <c r="B2940" s="1">
        <v>44212</v>
      </c>
      <c r="C2940" s="46">
        <f>VLOOKUP(시뮬레이션!B2940,시뮬레이션!$K:$Q,6,0)</f>
        <v>347.65161562709102</v>
      </c>
      <c r="D2940" s="46">
        <f>VLOOKUP(시뮬레이션!B2940,시뮬레이션!$K:$Q,7,0)</f>
        <v>22.520550522700162</v>
      </c>
      <c r="F2940" s="5">
        <f t="shared" si="145"/>
        <v>44212</v>
      </c>
      <c r="G2940" s="7">
        <f>C2940*시뮬레이션!D2940*시뮬레이션!F2940</f>
        <v>155210336.72310543</v>
      </c>
      <c r="H2940" s="2">
        <f>D2940*시뮬레이션!E2940*시뮬레이션!D2940</f>
        <v>4235326.809815417</v>
      </c>
      <c r="J2940" s="5">
        <f t="shared" si="146"/>
        <v>44212</v>
      </c>
      <c r="K2940" s="2">
        <f t="shared" si="147"/>
        <v>159445663.53292084</v>
      </c>
      <c r="L2940" s="2">
        <f>$C$2*시뮬레이션!F2940*시뮬레이션!D2940</f>
        <v>160273655.01458573</v>
      </c>
    </row>
    <row r="2941" spans="2:12" x14ac:dyDescent="0.3">
      <c r="B2941" s="1">
        <v>44213</v>
      </c>
      <c r="C2941" s="46">
        <f>VLOOKUP(시뮬레이션!B2941,시뮬레이션!$K:$Q,6,0)</f>
        <v>347.65161562709102</v>
      </c>
      <c r="D2941" s="46">
        <f>VLOOKUP(시뮬레이션!B2941,시뮬레이션!$K:$Q,7,0)</f>
        <v>22.520550522700162</v>
      </c>
      <c r="F2941" s="5">
        <f t="shared" si="145"/>
        <v>44213</v>
      </c>
      <c r="G2941" s="7">
        <f>C2941*시뮬레이션!D2941*시뮬레이션!F2941</f>
        <v>155210336.72310543</v>
      </c>
      <c r="H2941" s="2">
        <f>D2941*시뮬레이션!E2941*시뮬레이션!D2941</f>
        <v>4235326.809815417</v>
      </c>
      <c r="J2941" s="5">
        <f t="shared" si="146"/>
        <v>44213</v>
      </c>
      <c r="K2941" s="2">
        <f t="shared" si="147"/>
        <v>159445663.53292084</v>
      </c>
      <c r="L2941" s="2">
        <f>$C$2*시뮬레이션!F2941*시뮬레이션!D2941</f>
        <v>160273655.01458573</v>
      </c>
    </row>
    <row r="2942" spans="2:12" x14ac:dyDescent="0.3">
      <c r="B2942" s="1">
        <v>44214</v>
      </c>
      <c r="C2942" s="46">
        <f>VLOOKUP(시뮬레이션!B2942,시뮬레이션!$K:$Q,6,0)</f>
        <v>347.65161562709102</v>
      </c>
      <c r="D2942" s="46">
        <f>VLOOKUP(시뮬레이션!B2942,시뮬레이션!$K:$Q,7,0)</f>
        <v>22.520550522700162</v>
      </c>
      <c r="F2942" s="5">
        <f t="shared" si="145"/>
        <v>44214</v>
      </c>
      <c r="G2942" s="7">
        <f>C2942*시뮬레이션!D2942*시뮬레이션!F2942</f>
        <v>155845605.73511502</v>
      </c>
      <c r="H2942" s="2">
        <f>D2942*시뮬레이션!E2942*시뮬레이션!D2942</f>
        <v>4252661.8142668875</v>
      </c>
      <c r="J2942" s="5">
        <f t="shared" si="146"/>
        <v>44214</v>
      </c>
      <c r="K2942" s="2">
        <f t="shared" si="147"/>
        <v>160098267.54938191</v>
      </c>
      <c r="L2942" s="2">
        <f>$C$2*시뮬레이션!F2942*시뮬레이션!D2942</f>
        <v>160929647.96339253</v>
      </c>
    </row>
    <row r="2943" spans="2:12" x14ac:dyDescent="0.3">
      <c r="B2943" s="1">
        <v>44215</v>
      </c>
      <c r="C2943" s="46">
        <f>VLOOKUP(시뮬레이션!B2943,시뮬레이션!$K:$Q,6,0)</f>
        <v>347.65161562709102</v>
      </c>
      <c r="D2943" s="46">
        <f>VLOOKUP(시뮬레이션!B2943,시뮬레이션!$K:$Q,7,0)</f>
        <v>22.520550522700162</v>
      </c>
      <c r="F2943" s="5">
        <f t="shared" si="145"/>
        <v>44215</v>
      </c>
      <c r="G2943" s="7">
        <f>C2943*시뮬레이션!D2943*시뮬레이션!F2943</f>
        <v>161038486.08754987</v>
      </c>
      <c r="H2943" s="2">
        <f>D2943*시뮬레이션!E2943*시뮬레이션!D2943</f>
        <v>4393200.8126626443</v>
      </c>
      <c r="J2943" s="5">
        <f t="shared" si="146"/>
        <v>44215</v>
      </c>
      <c r="K2943" s="2">
        <f t="shared" si="147"/>
        <v>165431686.9002125</v>
      </c>
      <c r="L2943" s="2">
        <f>$C$2*시뮬레이션!F2943*시뮬레이션!D2943</f>
        <v>166291932.02069053</v>
      </c>
    </row>
    <row r="2944" spans="2:12" x14ac:dyDescent="0.3">
      <c r="B2944" s="1">
        <v>44216</v>
      </c>
      <c r="C2944" s="46">
        <f>VLOOKUP(시뮬레이션!B2944,시뮬레이션!$K:$Q,6,0)</f>
        <v>347.65161562709102</v>
      </c>
      <c r="D2944" s="46">
        <f>VLOOKUP(시뮬레이션!B2944,시뮬레이션!$K:$Q,7,0)</f>
        <v>22.520550522700162</v>
      </c>
      <c r="F2944" s="5">
        <f t="shared" si="145"/>
        <v>44216</v>
      </c>
      <c r="G2944" s="7">
        <f>C2944*시뮬레이션!D2944*시뮬레이션!F2944</f>
        <v>160070519.69415933</v>
      </c>
      <c r="H2944" s="2">
        <f>D2944*시뮬레이션!E2944*시뮬레이션!D2944</f>
        <v>4388685.0414874209</v>
      </c>
      <c r="J2944" s="5">
        <f t="shared" si="146"/>
        <v>44216</v>
      </c>
      <c r="K2944" s="2">
        <f t="shared" si="147"/>
        <v>164459204.73564675</v>
      </c>
      <c r="L2944" s="2">
        <f>$C$2*시뮬레이션!F2944*시뮬레이션!D2944</f>
        <v>165292388.33645281</v>
      </c>
    </row>
    <row r="2945" spans="2:12" x14ac:dyDescent="0.3">
      <c r="B2945" s="1">
        <v>44217</v>
      </c>
      <c r="C2945" s="46">
        <f>VLOOKUP(시뮬레이션!B2945,시뮬레이션!$K:$Q,6,0)</f>
        <v>347.65161562709102</v>
      </c>
      <c r="D2945" s="46">
        <f>VLOOKUP(시뮬레이션!B2945,시뮬레이션!$K:$Q,7,0)</f>
        <v>22.520550522700162</v>
      </c>
      <c r="F2945" s="5">
        <f t="shared" si="145"/>
        <v>44217</v>
      </c>
      <c r="G2945" s="7">
        <f>C2945*시뮬레이션!D2945*시뮬레이션!F2945</f>
        <v>162096750.6424543</v>
      </c>
      <c r="H2945" s="2">
        <f>D2945*시뮬레이션!E2945*시뮬레이션!D2945</f>
        <v>4467567.7634579036</v>
      </c>
      <c r="J2945" s="5">
        <f t="shared" si="146"/>
        <v>44217</v>
      </c>
      <c r="K2945" s="2">
        <f t="shared" si="147"/>
        <v>166564318.40591219</v>
      </c>
      <c r="L2945" s="2">
        <f>$C$2*시뮬레이션!F2945*시뮬레이션!D2945</f>
        <v>167384719.60022852</v>
      </c>
    </row>
    <row r="2946" spans="2:12" x14ac:dyDescent="0.3">
      <c r="B2946" s="1">
        <v>44218</v>
      </c>
      <c r="C2946" s="46">
        <f>VLOOKUP(시뮬레이션!B2946,시뮬레이션!$K:$Q,6,0)</f>
        <v>347.65161562709102</v>
      </c>
      <c r="D2946" s="46">
        <f>VLOOKUP(시뮬레이션!B2946,시뮬레이션!$K:$Q,7,0)</f>
        <v>22.520550522700162</v>
      </c>
      <c r="F2946" s="5">
        <f t="shared" si="145"/>
        <v>44218</v>
      </c>
      <c r="G2946" s="7">
        <f>C2946*시뮬레이션!D2946*시뮬레이션!F2946</f>
        <v>160058683.0257763</v>
      </c>
      <c r="H2946" s="2">
        <f>D2946*시뮬레이션!E2946*시뮬레이션!D2946</f>
        <v>4432484.427149781</v>
      </c>
      <c r="J2946" s="5">
        <f t="shared" si="146"/>
        <v>44218</v>
      </c>
      <c r="K2946" s="2">
        <f t="shared" si="147"/>
        <v>164491167.45292607</v>
      </c>
      <c r="L2946" s="2">
        <f>$C$2*시뮬레이션!F2946*시뮬레이션!D2946</f>
        <v>165280165.52871335</v>
      </c>
    </row>
    <row r="2947" spans="2:12" x14ac:dyDescent="0.3">
      <c r="B2947" s="1">
        <v>44219</v>
      </c>
      <c r="C2947" s="46">
        <f>VLOOKUP(시뮬레이션!B2947,시뮬레이션!$K:$Q,6,0)</f>
        <v>347.65161562709102</v>
      </c>
      <c r="D2947" s="46">
        <f>VLOOKUP(시뮬레이션!B2947,시뮬레이션!$K:$Q,7,0)</f>
        <v>22.520550522700162</v>
      </c>
      <c r="F2947" s="5">
        <f t="shared" si="145"/>
        <v>44219</v>
      </c>
      <c r="G2947" s="7">
        <f>C2947*시뮬레이션!D2947*시뮬레이션!F2947</f>
        <v>160058683.0257763</v>
      </c>
      <c r="H2947" s="2">
        <f>D2947*시뮬레이션!E2947*시뮬레이션!D2947</f>
        <v>4432484.427149781</v>
      </c>
      <c r="J2947" s="5">
        <f t="shared" si="146"/>
        <v>44219</v>
      </c>
      <c r="K2947" s="2">
        <f t="shared" si="147"/>
        <v>164491167.45292607</v>
      </c>
      <c r="L2947" s="2">
        <f>$C$2*시뮬레이션!F2947*시뮬레이션!D2947</f>
        <v>165280165.52871335</v>
      </c>
    </row>
    <row r="2948" spans="2:12" x14ac:dyDescent="0.3">
      <c r="B2948" s="1">
        <v>44220</v>
      </c>
      <c r="C2948" s="46">
        <f>VLOOKUP(시뮬레이션!B2948,시뮬레이션!$K:$Q,6,0)</f>
        <v>347.65161562709102</v>
      </c>
      <c r="D2948" s="46">
        <f>VLOOKUP(시뮬레이션!B2948,시뮬레이션!$K:$Q,7,0)</f>
        <v>22.520550522700162</v>
      </c>
      <c r="F2948" s="5">
        <f t="shared" si="145"/>
        <v>44220</v>
      </c>
      <c r="G2948" s="7">
        <f>C2948*시뮬레이션!D2948*시뮬레이션!F2948</f>
        <v>160058683.0257763</v>
      </c>
      <c r="H2948" s="2">
        <f>D2948*시뮬레이션!E2948*시뮬레이션!D2948</f>
        <v>4432484.427149781</v>
      </c>
      <c r="J2948" s="5">
        <f t="shared" si="146"/>
        <v>44220</v>
      </c>
      <c r="K2948" s="2">
        <f t="shared" si="147"/>
        <v>164491167.45292607</v>
      </c>
      <c r="L2948" s="2">
        <f>$C$2*시뮬레이션!F2948*시뮬레이션!D2948</f>
        <v>165280165.52871335</v>
      </c>
    </row>
    <row r="2949" spans="2:12" x14ac:dyDescent="0.3">
      <c r="B2949" s="1">
        <v>44221</v>
      </c>
      <c r="C2949" s="46">
        <f>VLOOKUP(시뮬레이션!B2949,시뮬레이션!$K:$Q,6,0)</f>
        <v>347.65161562709102</v>
      </c>
      <c r="D2949" s="46">
        <f>VLOOKUP(시뮬레이션!B2949,시뮬레이션!$K:$Q,7,0)</f>
        <v>22.520550522700162</v>
      </c>
      <c r="F2949" s="5">
        <f t="shared" si="145"/>
        <v>44221</v>
      </c>
      <c r="G2949" s="7">
        <f>C2949*시뮬레이션!D2949*시뮬레이션!F2949</f>
        <v>159947332.82067803</v>
      </c>
      <c r="H2949" s="2">
        <f>D2949*시뮬레이션!E2949*시뮬레이션!D2949</f>
        <v>4428544.811464129</v>
      </c>
      <c r="J2949" s="5">
        <f t="shared" si="146"/>
        <v>44221</v>
      </c>
      <c r="K2949" s="2">
        <f t="shared" si="147"/>
        <v>164375877.63214216</v>
      </c>
      <c r="L2949" s="2">
        <f>$C$2*시뮬레이션!F2949*시뮬레이션!D2949</f>
        <v>165165182.8237305</v>
      </c>
    </row>
    <row r="2950" spans="2:12" x14ac:dyDescent="0.3">
      <c r="B2950" s="1">
        <v>44222</v>
      </c>
      <c r="C2950" s="46">
        <f>VLOOKUP(시뮬레이션!B2950,시뮬레이션!$K:$Q,6,0)</f>
        <v>347.65161562709102</v>
      </c>
      <c r="D2950" s="46">
        <f>VLOOKUP(시뮬레이션!B2950,시뮬레이션!$K:$Q,7,0)</f>
        <v>22.520550522700162</v>
      </c>
      <c r="F2950" s="5">
        <f t="shared" si="145"/>
        <v>44222</v>
      </c>
      <c r="G2950" s="7">
        <f>C2950*시뮬레이션!D2950*시뮬레이션!F2950</f>
        <v>158156447.93627217</v>
      </c>
      <c r="H2950" s="2">
        <f>D2950*시뮬레이션!E2950*시뮬레이션!D2950</f>
        <v>4394085.2864177274</v>
      </c>
      <c r="J2950" s="5">
        <f t="shared" si="146"/>
        <v>44222</v>
      </c>
      <c r="K2950" s="2">
        <f t="shared" si="147"/>
        <v>162550533.2226899</v>
      </c>
      <c r="L2950" s="2">
        <f>$C$2*시뮬레이션!F2950*시뮬레이션!D2950</f>
        <v>163315875.15393168</v>
      </c>
    </row>
    <row r="2951" spans="2:12" x14ac:dyDescent="0.3">
      <c r="B2951" s="1">
        <v>44223</v>
      </c>
      <c r="C2951" s="46">
        <f>VLOOKUP(시뮬레이션!B2951,시뮬레이션!$K:$Q,6,0)</f>
        <v>347.65161562709102</v>
      </c>
      <c r="D2951" s="46">
        <f>VLOOKUP(시뮬레이션!B2951,시뮬레이션!$K:$Q,7,0)</f>
        <v>22.520550522700162</v>
      </c>
      <c r="F2951" s="5">
        <f t="shared" si="145"/>
        <v>44223</v>
      </c>
      <c r="G2951" s="7">
        <f>C2951*시뮬레이션!D2951*시뮬레이션!F2951</f>
        <v>149670002.91646439</v>
      </c>
      <c r="H2951" s="2">
        <f>D2951*시뮬레이션!E2951*시뮬레이션!D2951</f>
        <v>4179899.1445167107</v>
      </c>
      <c r="J2951" s="5">
        <f t="shared" si="146"/>
        <v>44223</v>
      </c>
      <c r="K2951" s="2">
        <f t="shared" si="147"/>
        <v>153849902.06098109</v>
      </c>
      <c r="L2951" s="2">
        <f>$C$2*시뮬레이션!F2951*시뮬레이션!D2951</f>
        <v>154552582.77198529</v>
      </c>
    </row>
    <row r="2952" spans="2:12" x14ac:dyDescent="0.3">
      <c r="B2952" s="1">
        <v>44224</v>
      </c>
      <c r="C2952" s="46">
        <f>VLOOKUP(시뮬레이션!B2952,시뮬레이션!$K:$Q,6,0)</f>
        <v>347.65161562709102</v>
      </c>
      <c r="D2952" s="46">
        <f>VLOOKUP(시뮬레이션!B2952,시뮬레이션!$K:$Q,7,0)</f>
        <v>22.520550522700162</v>
      </c>
      <c r="F2952" s="5">
        <f t="shared" si="145"/>
        <v>44224</v>
      </c>
      <c r="G2952" s="7">
        <f>C2952*시뮬레이션!D2952*시뮬레이션!F2952</f>
        <v>155064778.12050688</v>
      </c>
      <c r="H2952" s="2">
        <f>D2952*시뮬레이션!E2952*시뮬레이션!D2952</f>
        <v>4338136.2206532676</v>
      </c>
      <c r="J2952" s="5">
        <f t="shared" si="146"/>
        <v>44224</v>
      </c>
      <c r="K2952" s="2">
        <f t="shared" si="147"/>
        <v>159402914.34116015</v>
      </c>
      <c r="L2952" s="2">
        <f>$C$2*시뮬레이션!F2952*시뮬레이션!D2952</f>
        <v>160123347.95546958</v>
      </c>
    </row>
    <row r="2953" spans="2:12" x14ac:dyDescent="0.3">
      <c r="B2953" s="1">
        <v>44225</v>
      </c>
      <c r="C2953" s="46">
        <f>VLOOKUP(시뮬레이션!B2953,시뮬레이션!$K:$Q,6,0)</f>
        <v>347.65161562709102</v>
      </c>
      <c r="D2953" s="46">
        <f>VLOOKUP(시뮬레이션!B2953,시뮬레이션!$K:$Q,7,0)</f>
        <v>22.520550522700162</v>
      </c>
      <c r="F2953" s="5">
        <f t="shared" si="145"/>
        <v>44225</v>
      </c>
      <c r="G2953" s="7">
        <f>C2953*시뮬레이션!D2953*시뮬레이션!F2953</f>
        <v>152237033.59117073</v>
      </c>
      <c r="H2953" s="2">
        <f>D2953*시뮬레이션!E2953*시뮬레이션!D2953</f>
        <v>4279640.0756279426</v>
      </c>
      <c r="J2953" s="5">
        <f t="shared" si="146"/>
        <v>44225</v>
      </c>
      <c r="K2953" s="2">
        <f t="shared" si="147"/>
        <v>156516673.66679868</v>
      </c>
      <c r="L2953" s="2">
        <f>$C$2*시뮬레이션!F2953*시뮬레이션!D2953</f>
        <v>157203355.8935186</v>
      </c>
    </row>
    <row r="2954" spans="2:12" x14ac:dyDescent="0.3">
      <c r="B2954" s="1">
        <v>44226</v>
      </c>
      <c r="C2954" s="46">
        <f>VLOOKUP(시뮬레이션!B2954,시뮬레이션!$K:$Q,6,0)</f>
        <v>347.65161562709102</v>
      </c>
      <c r="D2954" s="46">
        <f>VLOOKUP(시뮬레이션!B2954,시뮬레이션!$K:$Q,7,0)</f>
        <v>22.520550522700162</v>
      </c>
      <c r="F2954" s="5">
        <f t="shared" si="145"/>
        <v>44226</v>
      </c>
      <c r="G2954" s="7">
        <f>C2954*시뮬레이션!D2954*시뮬레이션!F2954</f>
        <v>152237033.59117073</v>
      </c>
      <c r="H2954" s="2">
        <f>D2954*시뮬레이션!E2954*시뮬레이션!D2954</f>
        <v>4279640.0756279426</v>
      </c>
      <c r="J2954" s="5">
        <f t="shared" si="146"/>
        <v>44226</v>
      </c>
      <c r="K2954" s="2">
        <f t="shared" si="147"/>
        <v>156516673.66679868</v>
      </c>
      <c r="L2954" s="2">
        <f>$C$2*시뮬레이션!F2954*시뮬레이션!D2954</f>
        <v>157203355.8935186</v>
      </c>
    </row>
    <row r="2955" spans="2:12" x14ac:dyDescent="0.3">
      <c r="B2955" s="1">
        <v>44227</v>
      </c>
      <c r="C2955" s="46">
        <f>VLOOKUP(시뮬레이션!B2955,시뮬레이션!$K:$Q,6,0)</f>
        <v>347.65161562709102</v>
      </c>
      <c r="D2955" s="46">
        <f>VLOOKUP(시뮬레이션!B2955,시뮬레이션!$K:$Q,7,0)</f>
        <v>22.520550522700162</v>
      </c>
      <c r="F2955" s="5">
        <f t="shared" si="145"/>
        <v>44227</v>
      </c>
      <c r="G2955" s="7">
        <f>C2955*시뮬레이션!D2955*시뮬레이션!F2955</f>
        <v>152237033.59117073</v>
      </c>
      <c r="H2955" s="2">
        <f>D2955*시뮬레이션!E2955*시뮬레이션!D2955</f>
        <v>4279640.0756279426</v>
      </c>
      <c r="J2955" s="5">
        <f t="shared" si="146"/>
        <v>44227</v>
      </c>
      <c r="K2955" s="2">
        <f t="shared" si="147"/>
        <v>156516673.66679868</v>
      </c>
      <c r="L2955" s="2">
        <f>$C$2*시뮬레이션!F2955*시뮬레이션!D2955</f>
        <v>157203355.8935186</v>
      </c>
    </row>
    <row r="2956" spans="2:12" x14ac:dyDescent="0.3">
      <c r="B2956" s="1">
        <v>44228</v>
      </c>
      <c r="C2956" s="46">
        <f>VLOOKUP(시뮬레이션!B2956,시뮬레이션!$K:$Q,6,0)</f>
        <v>347.65161562709102</v>
      </c>
      <c r="D2956" s="46">
        <f>VLOOKUP(시뮬레이션!B2956,시뮬레이션!$K:$Q,7,0)</f>
        <v>22.520550522700162</v>
      </c>
      <c r="F2956" s="5">
        <f t="shared" si="145"/>
        <v>44228</v>
      </c>
      <c r="G2956" s="7">
        <f>C2956*시뮬레이션!D2956*시뮬레이션!F2956</f>
        <v>157889268.63072076</v>
      </c>
      <c r="H2956" s="2">
        <f>D2956*시뮬레이션!E2956*시뮬레이션!D2956</f>
        <v>4416792.4835683806</v>
      </c>
      <c r="J2956" s="5">
        <f t="shared" si="146"/>
        <v>44228</v>
      </c>
      <c r="K2956" s="2">
        <f t="shared" si="147"/>
        <v>162306061.11428913</v>
      </c>
      <c r="L2956" s="2">
        <f>$C$2*시뮬레이션!F2956*시뮬레이션!D2956</f>
        <v>163039979.84470761</v>
      </c>
    </row>
    <row r="2957" spans="2:12" x14ac:dyDescent="0.3">
      <c r="B2957" s="1">
        <v>44229</v>
      </c>
      <c r="C2957" s="46">
        <f>VLOOKUP(시뮬레이션!B2957,시뮬레이션!$K:$Q,6,0)</f>
        <v>347.65161562709102</v>
      </c>
      <c r="D2957" s="46">
        <f>VLOOKUP(시뮬레이션!B2957,시뮬레이션!$K:$Q,7,0)</f>
        <v>22.520550522700162</v>
      </c>
      <c r="F2957" s="5">
        <f t="shared" si="145"/>
        <v>44229</v>
      </c>
      <c r="G2957" s="7">
        <f>C2957*시뮬레이션!D2957*시뮬레이션!F2957</f>
        <v>160630074.00845316</v>
      </c>
      <c r="H2957" s="2">
        <f>D2957*시뮬레이션!E2957*시뮬레이션!D2957</f>
        <v>4493374.9302227711</v>
      </c>
      <c r="J2957" s="5">
        <f t="shared" si="146"/>
        <v>44229</v>
      </c>
      <c r="K2957" s="2">
        <f t="shared" si="147"/>
        <v>165123448.93867594</v>
      </c>
      <c r="L2957" s="2">
        <f>$C$2*시뮬레이션!F2957*시뮬레이션!D2957</f>
        <v>165870196.59990013</v>
      </c>
    </row>
    <row r="2958" spans="2:12" x14ac:dyDescent="0.3">
      <c r="B2958" s="1">
        <v>44230</v>
      </c>
      <c r="C2958" s="46">
        <f>VLOOKUP(시뮬레이션!B2958,시뮬레이션!$K:$Q,6,0)</f>
        <v>347.65161562709102</v>
      </c>
      <c r="D2958" s="46">
        <f>VLOOKUP(시뮬레이션!B2958,시뮬레이션!$K:$Q,7,0)</f>
        <v>22.520550522700162</v>
      </c>
      <c r="F2958" s="5">
        <f t="shared" si="145"/>
        <v>44230</v>
      </c>
      <c r="G2958" s="7">
        <f>C2958*시뮬레이션!D2958*시뮬레이션!F2958</f>
        <v>157007706.17927176</v>
      </c>
      <c r="H2958" s="2">
        <f>D2958*시뮬레이션!E2958*시뮬레이션!D2958</f>
        <v>4389209.5459536146</v>
      </c>
      <c r="J2958" s="5">
        <f t="shared" si="146"/>
        <v>44230</v>
      </c>
      <c r="K2958" s="2">
        <f t="shared" si="147"/>
        <v>161396915.72522536</v>
      </c>
      <c r="L2958" s="2">
        <f>$C$2*시뮬레이션!F2958*시뮬레이션!D2958</f>
        <v>162129658.79779556</v>
      </c>
    </row>
    <row r="2959" spans="2:12" x14ac:dyDescent="0.3">
      <c r="B2959" s="1">
        <v>44231</v>
      </c>
      <c r="C2959" s="46">
        <f>VLOOKUP(시뮬레이션!B2959,시뮬레이션!$K:$Q,6,0)</f>
        <v>347.65161562709102</v>
      </c>
      <c r="D2959" s="46">
        <f>VLOOKUP(시뮬레이션!B2959,시뮬레이션!$K:$Q,7,0)</f>
        <v>22.520550522700162</v>
      </c>
      <c r="F2959" s="5">
        <f t="shared" si="145"/>
        <v>44231</v>
      </c>
      <c r="G2959" s="7">
        <f>C2959*시뮬레이션!D2959*시뮬레이션!F2959</f>
        <v>158812757.86701438</v>
      </c>
      <c r="H2959" s="2">
        <f>D2959*시뮬레이션!E2959*시뮬레이션!D2959</f>
        <v>4427087.2170747882</v>
      </c>
      <c r="J2959" s="5">
        <f t="shared" si="146"/>
        <v>44231</v>
      </c>
      <c r="K2959" s="2">
        <f t="shared" si="147"/>
        <v>163239845.08408916</v>
      </c>
      <c r="L2959" s="2">
        <f>$C$2*시뮬레이션!F2959*시뮬레이션!D2959</f>
        <v>163993595.42465097</v>
      </c>
    </row>
    <row r="2960" spans="2:12" x14ac:dyDescent="0.3">
      <c r="B2960" s="1">
        <v>44232</v>
      </c>
      <c r="C2960" s="46">
        <f>VLOOKUP(시뮬레이션!B2960,시뮬레이션!$K:$Q,6,0)</f>
        <v>347.65161562709102</v>
      </c>
      <c r="D2960" s="46">
        <f>VLOOKUP(시뮬레이션!B2960,시뮬레이션!$K:$Q,7,0)</f>
        <v>22.520550522700162</v>
      </c>
      <c r="F2960" s="5">
        <f t="shared" si="145"/>
        <v>44232</v>
      </c>
      <c r="G2960" s="7">
        <f>C2960*시뮬레이션!D2960*시뮬레이션!F2960</f>
        <v>158468130.12514001</v>
      </c>
      <c r="H2960" s="2">
        <f>D2960*시뮬레이션!E2960*시뮬레이션!D2960</f>
        <v>4407675.2503824392</v>
      </c>
      <c r="J2960" s="5">
        <f t="shared" si="146"/>
        <v>44232</v>
      </c>
      <c r="K2960" s="2">
        <f t="shared" si="147"/>
        <v>162875805.37552246</v>
      </c>
      <c r="L2960" s="2">
        <f>$C$2*시뮬레이션!F2960*시뮬레이션!D2960</f>
        <v>163637725.132918</v>
      </c>
    </row>
    <row r="2961" spans="2:12" x14ac:dyDescent="0.3">
      <c r="B2961" s="1">
        <v>44233</v>
      </c>
      <c r="C2961" s="46">
        <f>VLOOKUP(시뮬레이션!B2961,시뮬레이션!$K:$Q,6,0)</f>
        <v>347.65161562709102</v>
      </c>
      <c r="D2961" s="46">
        <f>VLOOKUP(시뮬레이션!B2961,시뮬레이션!$K:$Q,7,0)</f>
        <v>22.520550522700162</v>
      </c>
      <c r="F2961" s="5">
        <f t="shared" si="145"/>
        <v>44233</v>
      </c>
      <c r="G2961" s="7">
        <f>C2961*시뮬레이션!D2961*시뮬레이션!F2961</f>
        <v>158468130.12514001</v>
      </c>
      <c r="H2961" s="2">
        <f>D2961*시뮬레이션!E2961*시뮬레이션!D2961</f>
        <v>4407675.2503824392</v>
      </c>
      <c r="J2961" s="5">
        <f t="shared" si="146"/>
        <v>44233</v>
      </c>
      <c r="K2961" s="2">
        <f t="shared" si="147"/>
        <v>162875805.37552246</v>
      </c>
      <c r="L2961" s="2">
        <f>$C$2*시뮬레이션!F2961*시뮬레이션!D2961</f>
        <v>163637725.132918</v>
      </c>
    </row>
    <row r="2962" spans="2:12" x14ac:dyDescent="0.3">
      <c r="B2962" s="1">
        <v>44234</v>
      </c>
      <c r="C2962" s="46">
        <f>VLOOKUP(시뮬레이션!B2962,시뮬레이션!$K:$Q,6,0)</f>
        <v>347.65161562709102</v>
      </c>
      <c r="D2962" s="46">
        <f>VLOOKUP(시뮬레이션!B2962,시뮬레이션!$K:$Q,7,0)</f>
        <v>22.520550522700162</v>
      </c>
      <c r="F2962" s="5">
        <f t="shared" si="145"/>
        <v>44234</v>
      </c>
      <c r="G2962" s="7">
        <f>C2962*시뮬레이션!D2962*시뮬레이션!F2962</f>
        <v>158468130.12514001</v>
      </c>
      <c r="H2962" s="2">
        <f>D2962*시뮬레이션!E2962*시뮬레이션!D2962</f>
        <v>4407675.2503824392</v>
      </c>
      <c r="J2962" s="5">
        <f t="shared" si="146"/>
        <v>44234</v>
      </c>
      <c r="K2962" s="2">
        <f t="shared" si="147"/>
        <v>162875805.37552246</v>
      </c>
      <c r="L2962" s="2">
        <f>$C$2*시뮬레이션!F2962*시뮬레이션!D2962</f>
        <v>163637725.132918</v>
      </c>
    </row>
    <row r="2963" spans="2:12" x14ac:dyDescent="0.3">
      <c r="B2963" s="1">
        <v>44235</v>
      </c>
      <c r="C2963" s="46">
        <f>VLOOKUP(시뮬레이션!B2963,시뮬레이션!$K:$Q,6,0)</f>
        <v>347.65161562709102</v>
      </c>
      <c r="D2963" s="46">
        <f>VLOOKUP(시뮬레이션!B2963,시뮬레이션!$K:$Q,7,0)</f>
        <v>22.520550522700162</v>
      </c>
      <c r="F2963" s="5">
        <f t="shared" si="145"/>
        <v>44235</v>
      </c>
      <c r="G2963" s="7">
        <f>C2963*시뮬레이션!D2963*시뮬레이션!F2963</f>
        <v>162620084.35169658</v>
      </c>
      <c r="H2963" s="2">
        <f>D2963*시뮬레이션!E2963*시뮬레이션!D2963</f>
        <v>4510343.7689614426</v>
      </c>
      <c r="J2963" s="5">
        <f t="shared" si="146"/>
        <v>44235</v>
      </c>
      <c r="K2963" s="2">
        <f t="shared" si="147"/>
        <v>167130428.12065801</v>
      </c>
      <c r="L2963" s="2">
        <f>$C$2*시뮬레이션!F2963*시뮬레이션!D2963</f>
        <v>167925125.65915123</v>
      </c>
    </row>
    <row r="2964" spans="2:12" x14ac:dyDescent="0.3">
      <c r="B2964" s="1">
        <v>44236</v>
      </c>
      <c r="C2964" s="46">
        <f>VLOOKUP(시뮬레이션!B2964,시뮬레이션!$K:$Q,6,0)</f>
        <v>347.65161562709102</v>
      </c>
      <c r="D2964" s="46">
        <f>VLOOKUP(시뮬레이션!B2964,시뮬레이션!$K:$Q,7,0)</f>
        <v>22.520550522700162</v>
      </c>
      <c r="F2964" s="5">
        <f t="shared" si="145"/>
        <v>44236</v>
      </c>
      <c r="G2964" s="7">
        <f>C2964*시뮬레이션!D2964*시뮬레이션!F2964</f>
        <v>161692384.88051188</v>
      </c>
      <c r="H2964" s="2">
        <f>D2964*시뮬레이션!E2964*시뮬레이션!D2964</f>
        <v>4485859.989728434</v>
      </c>
      <c r="J2964" s="5">
        <f t="shared" si="146"/>
        <v>44236</v>
      </c>
      <c r="K2964" s="2">
        <f t="shared" si="147"/>
        <v>166178244.8702403</v>
      </c>
      <c r="L2964" s="2">
        <f>$C$2*시뮬레이션!F2964*시뮬레이션!D2964</f>
        <v>166967162.49676776</v>
      </c>
    </row>
    <row r="2965" spans="2:12" x14ac:dyDescent="0.3">
      <c r="B2965" s="1">
        <v>44237</v>
      </c>
      <c r="C2965" s="46">
        <f>VLOOKUP(시뮬레이션!B2965,시뮬레이션!$K:$Q,6,0)</f>
        <v>347.65161562709102</v>
      </c>
      <c r="D2965" s="46">
        <f>VLOOKUP(시뮬레이션!B2965,시뮬레이션!$K:$Q,7,0)</f>
        <v>22.520550522700162</v>
      </c>
      <c r="F2965" s="5">
        <f t="shared" si="145"/>
        <v>44237</v>
      </c>
      <c r="G2965" s="7">
        <f>C2965*시뮬레이션!D2965*시뮬레이션!F2965</f>
        <v>160603220.87618467</v>
      </c>
      <c r="H2965" s="2">
        <f>D2965*시뮬레이션!E2965*시뮬레이션!D2965</f>
        <v>4454198.9990851162</v>
      </c>
      <c r="J2965" s="5">
        <f t="shared" si="146"/>
        <v>44237</v>
      </c>
      <c r="K2965" s="2">
        <f t="shared" si="147"/>
        <v>165057419.8752698</v>
      </c>
      <c r="L2965" s="2">
        <f>$C$2*시뮬레이션!F2965*시뮬레이션!D2965</f>
        <v>165842467.45667344</v>
      </c>
    </row>
    <row r="2966" spans="2:12" x14ac:dyDescent="0.3">
      <c r="B2966" s="1">
        <v>44238</v>
      </c>
      <c r="C2966" s="46">
        <f>VLOOKUP(시뮬레이션!B2966,시뮬레이션!$K:$Q,6,0)</f>
        <v>347.65161562709102</v>
      </c>
      <c r="D2966" s="46">
        <f>VLOOKUP(시뮬레이션!B2966,시뮬레이션!$K:$Q,7,0)</f>
        <v>22.520550522700162</v>
      </c>
      <c r="F2966" s="5">
        <f t="shared" si="145"/>
        <v>44238</v>
      </c>
      <c r="G2966" s="7">
        <f>C2966*시뮬레이션!D2966*시뮬레이션!F2966</f>
        <v>166163554.73262107</v>
      </c>
      <c r="H2966" s="2">
        <f>D2966*시뮬레이션!E2966*시뮬레이션!D2966</f>
        <v>4579994.01326242</v>
      </c>
      <c r="J2966" s="5">
        <f t="shared" si="146"/>
        <v>44238</v>
      </c>
      <c r="K2966" s="2">
        <f t="shared" si="147"/>
        <v>170743548.74588349</v>
      </c>
      <c r="L2966" s="2">
        <f>$C$2*시뮬레이션!F2966*시뮬레이션!D2966</f>
        <v>171584192.19670969</v>
      </c>
    </row>
    <row r="2967" spans="2:12" x14ac:dyDescent="0.3">
      <c r="B2967" s="1">
        <v>44239</v>
      </c>
      <c r="C2967" s="46">
        <f>VLOOKUP(시뮬레이션!B2967,시뮬레이션!$K:$Q,6,0)</f>
        <v>347.65161562709102</v>
      </c>
      <c r="D2967" s="46">
        <f>VLOOKUP(시뮬레이션!B2967,시뮬레이션!$K:$Q,7,0)</f>
        <v>22.520550522700162</v>
      </c>
      <c r="F2967" s="5">
        <f t="shared" si="145"/>
        <v>44239</v>
      </c>
      <c r="G2967" s="7">
        <f>C2967*시뮬레이션!D2967*시뮬레이션!F2967</f>
        <v>168218377.07126266</v>
      </c>
      <c r="H2967" s="2">
        <f>D2967*시뮬레이션!E2967*시뮬레이션!D2967</f>
        <v>4629786.996705614</v>
      </c>
      <c r="J2967" s="5">
        <f t="shared" si="146"/>
        <v>44239</v>
      </c>
      <c r="K2967" s="2">
        <f t="shared" si="147"/>
        <v>172848164.06796828</v>
      </c>
      <c r="L2967" s="2">
        <f>$C$2*시뮬레이션!F2967*시뮬레이션!D2967</f>
        <v>173706047.56776807</v>
      </c>
    </row>
    <row r="2968" spans="2:12" x14ac:dyDescent="0.3">
      <c r="B2968" s="1">
        <v>44240</v>
      </c>
      <c r="C2968" s="46">
        <f>VLOOKUP(시뮬레이션!B2968,시뮬레이션!$K:$Q,6,0)</f>
        <v>347.65161562709102</v>
      </c>
      <c r="D2968" s="46">
        <f>VLOOKUP(시뮬레이션!B2968,시뮬레이션!$K:$Q,7,0)</f>
        <v>22.520550522700162</v>
      </c>
      <c r="F2968" s="5">
        <f t="shared" si="145"/>
        <v>44240</v>
      </c>
      <c r="G2968" s="7">
        <f>C2968*시뮬레이션!D2968*시뮬레이션!F2968</f>
        <v>168218377.07126266</v>
      </c>
      <c r="H2968" s="2">
        <f>D2968*시뮬레이션!E2968*시뮬레이션!D2968</f>
        <v>4629786.996705614</v>
      </c>
      <c r="J2968" s="5">
        <f t="shared" si="146"/>
        <v>44240</v>
      </c>
      <c r="K2968" s="2">
        <f t="shared" si="147"/>
        <v>172848164.06796828</v>
      </c>
      <c r="L2968" s="2">
        <f>$C$2*시뮬레이션!F2968*시뮬레이션!D2968</f>
        <v>173706047.56776807</v>
      </c>
    </row>
    <row r="2969" spans="2:12" x14ac:dyDescent="0.3">
      <c r="B2969" s="1">
        <v>44241</v>
      </c>
      <c r="C2969" s="46">
        <f>VLOOKUP(시뮬레이션!B2969,시뮬레이션!$K:$Q,6,0)</f>
        <v>347.65161562709102</v>
      </c>
      <c r="D2969" s="46">
        <f>VLOOKUP(시뮬레이션!B2969,시뮬레이션!$K:$Q,7,0)</f>
        <v>22.520550522700162</v>
      </c>
      <c r="F2969" s="5">
        <f t="shared" si="145"/>
        <v>44241</v>
      </c>
      <c r="G2969" s="7">
        <f>C2969*시뮬레이션!D2969*시뮬레이션!F2969</f>
        <v>168218377.07126266</v>
      </c>
      <c r="H2969" s="2">
        <f>D2969*시뮬레이션!E2969*시뮬레이션!D2969</f>
        <v>4629786.996705614</v>
      </c>
      <c r="J2969" s="5">
        <f t="shared" si="146"/>
        <v>44241</v>
      </c>
      <c r="K2969" s="2">
        <f t="shared" si="147"/>
        <v>172848164.06796828</v>
      </c>
      <c r="L2969" s="2">
        <f>$C$2*시뮬레이션!F2969*시뮬레이션!D2969</f>
        <v>173706047.56776807</v>
      </c>
    </row>
    <row r="2970" spans="2:12" x14ac:dyDescent="0.3">
      <c r="B2970" s="1">
        <v>44242</v>
      </c>
      <c r="C2970" s="46">
        <f>VLOOKUP(시뮬레이션!B2970,시뮬레이션!$K:$Q,6,0)</f>
        <v>347.65161562709102</v>
      </c>
      <c r="D2970" s="46">
        <f>VLOOKUP(시뮬레이션!B2970,시뮬레이션!$K:$Q,7,0)</f>
        <v>22.520550522700162</v>
      </c>
      <c r="F2970" s="5">
        <f t="shared" si="145"/>
        <v>44242</v>
      </c>
      <c r="G2970" s="7">
        <f>C2970*시뮬레이션!D2970*시뮬레이션!F2970</f>
        <v>167405287.38672435</v>
      </c>
      <c r="H2970" s="2">
        <f>D2970*시뮬레이션!E2970*시뮬레이션!D2970</f>
        <v>4607408.7517470606</v>
      </c>
      <c r="J2970" s="5">
        <f t="shared" si="146"/>
        <v>44242</v>
      </c>
      <c r="K2970" s="2">
        <f t="shared" si="147"/>
        <v>172012696.13847142</v>
      </c>
      <c r="L2970" s="2">
        <f>$C$2*시뮬레이션!F2970*시뮬레이션!D2970</f>
        <v>172866433.02696529</v>
      </c>
    </row>
    <row r="2971" spans="2:12" x14ac:dyDescent="0.3">
      <c r="B2971" s="1">
        <v>44243</v>
      </c>
      <c r="C2971" s="46">
        <f>VLOOKUP(시뮬레이션!B2971,시뮬레이션!$K:$Q,6,0)</f>
        <v>347.65161562709102</v>
      </c>
      <c r="D2971" s="46">
        <f>VLOOKUP(시뮬레이션!B2971,시뮬레이션!$K:$Q,7,0)</f>
        <v>22.520550522700162</v>
      </c>
      <c r="F2971" s="5">
        <f t="shared" si="145"/>
        <v>44243</v>
      </c>
      <c r="G2971" s="7">
        <f>C2971*시뮬레이션!D2971*시뮬레이션!F2971</f>
        <v>168026272.43680269</v>
      </c>
      <c r="H2971" s="2">
        <f>D2971*시뮬레이션!E2971*시뮬레이션!D2971</f>
        <v>4628387.2446964402</v>
      </c>
      <c r="J2971" s="5">
        <f t="shared" si="146"/>
        <v>44243</v>
      </c>
      <c r="K2971" s="2">
        <f t="shared" si="147"/>
        <v>172654659.68149912</v>
      </c>
      <c r="L2971" s="2">
        <f>$C$2*시뮬레이션!F2971*시뮬레이션!D2971</f>
        <v>173507676.03813812</v>
      </c>
    </row>
    <row r="2972" spans="2:12" x14ac:dyDescent="0.3">
      <c r="B2972" s="1">
        <v>44244</v>
      </c>
      <c r="C2972" s="46">
        <f>VLOOKUP(시뮬레이션!B2972,시뮬레이션!$K:$Q,6,0)</f>
        <v>347.65161562709102</v>
      </c>
      <c r="D2972" s="46">
        <f>VLOOKUP(시뮬레이션!B2972,시뮬레이션!$K:$Q,7,0)</f>
        <v>22.520550522700162</v>
      </c>
      <c r="F2972" s="5">
        <f t="shared" si="145"/>
        <v>44244</v>
      </c>
      <c r="G2972" s="7">
        <f>C2972*시뮬레이션!D2972*시뮬레이션!F2972</f>
        <v>166279997.51241085</v>
      </c>
      <c r="H2972" s="2">
        <f>D2972*시뮬레이션!E2972*시뮬레이션!D2972</f>
        <v>4574289.9243721673</v>
      </c>
      <c r="J2972" s="5">
        <f t="shared" si="146"/>
        <v>44244</v>
      </c>
      <c r="K2972" s="2">
        <f t="shared" si="147"/>
        <v>170854287.43678302</v>
      </c>
      <c r="L2972" s="2">
        <f>$C$2*시뮬레이션!F2972*시뮬레이션!D2972</f>
        <v>171704433.60788742</v>
      </c>
    </row>
    <row r="2973" spans="2:12" x14ac:dyDescent="0.3">
      <c r="B2973" s="1">
        <v>44245</v>
      </c>
      <c r="C2973" s="46">
        <f>VLOOKUP(시뮬레이션!B2973,시뮬레이션!$K:$Q,6,0)</f>
        <v>347.65161562709102</v>
      </c>
      <c r="D2973" s="46">
        <f>VLOOKUP(시뮬레이션!B2973,시뮬레이션!$K:$Q,7,0)</f>
        <v>22.520550522700162</v>
      </c>
      <c r="F2973" s="5">
        <f t="shared" si="145"/>
        <v>44245</v>
      </c>
      <c r="G2973" s="7">
        <f>C2973*시뮬레이션!D2973*시뮬레이션!F2973</f>
        <v>164577765.00677058</v>
      </c>
      <c r="H2973" s="2">
        <f>D2973*시뮬레이션!E2973*시뮬레이션!D2973</f>
        <v>4554345.6277797688</v>
      </c>
      <c r="J2973" s="5">
        <f t="shared" si="146"/>
        <v>44245</v>
      </c>
      <c r="K2973" s="2">
        <f t="shared" si="147"/>
        <v>169132110.63455036</v>
      </c>
      <c r="L2973" s="2">
        <f>$C$2*시뮬레이션!F2973*시뮬레이션!D2973</f>
        <v>169946670.36142072</v>
      </c>
    </row>
    <row r="2974" spans="2:12" x14ac:dyDescent="0.3">
      <c r="B2974" s="1">
        <v>44246</v>
      </c>
      <c r="C2974" s="46">
        <f>VLOOKUP(시뮬레이션!B2974,시뮬레이션!$K:$Q,6,0)</f>
        <v>347.65161562709102</v>
      </c>
      <c r="D2974" s="46">
        <f>VLOOKUP(시뮬레이션!B2974,시뮬레이션!$K:$Q,7,0)</f>
        <v>22.520550522700162</v>
      </c>
      <c r="F2974" s="5">
        <f t="shared" si="145"/>
        <v>44246</v>
      </c>
      <c r="G2974" s="7">
        <f>C2974*시뮬레이션!D2974*시뮬레이션!F2974</f>
        <v>168270156.47671998</v>
      </c>
      <c r="H2974" s="2">
        <f>D2974*시뮬레이션!E2974*시뮬레이션!D2974</f>
        <v>4624104.4383061836</v>
      </c>
      <c r="J2974" s="5">
        <f t="shared" si="146"/>
        <v>44246</v>
      </c>
      <c r="K2974" s="2">
        <f t="shared" si="147"/>
        <v>172894260.91502616</v>
      </c>
      <c r="L2974" s="2">
        <f>$C$2*시뮬레이션!F2974*시뮬레이션!D2974</f>
        <v>173759516.13656533</v>
      </c>
    </row>
    <row r="2975" spans="2:12" x14ac:dyDescent="0.3">
      <c r="B2975" s="1">
        <v>44247</v>
      </c>
      <c r="C2975" s="46">
        <f>VLOOKUP(시뮬레이션!B2975,시뮬레이션!$K:$Q,6,0)</f>
        <v>347.65161562709102</v>
      </c>
      <c r="D2975" s="46">
        <f>VLOOKUP(시뮬레이션!B2975,시뮬레이션!$K:$Q,7,0)</f>
        <v>22.520550522700162</v>
      </c>
      <c r="F2975" s="5">
        <f t="shared" si="145"/>
        <v>44247</v>
      </c>
      <c r="G2975" s="7">
        <f>C2975*시뮬레이션!D2975*시뮬레이션!F2975</f>
        <v>168270156.47671998</v>
      </c>
      <c r="H2975" s="2">
        <f>D2975*시뮬레이션!E2975*시뮬레이션!D2975</f>
        <v>4624104.4383061836</v>
      </c>
      <c r="J2975" s="5">
        <f t="shared" si="146"/>
        <v>44247</v>
      </c>
      <c r="K2975" s="2">
        <f t="shared" si="147"/>
        <v>172894260.91502616</v>
      </c>
      <c r="L2975" s="2">
        <f>$C$2*시뮬레이션!F2975*시뮬레이션!D2975</f>
        <v>173759516.13656533</v>
      </c>
    </row>
    <row r="2976" spans="2:12" x14ac:dyDescent="0.3">
      <c r="B2976" s="1">
        <v>44248</v>
      </c>
      <c r="C2976" s="46">
        <f>VLOOKUP(시뮬레이션!B2976,시뮬레이션!$K:$Q,6,0)</f>
        <v>347.65161562709102</v>
      </c>
      <c r="D2976" s="46">
        <f>VLOOKUP(시뮬레이션!B2976,시뮬레이션!$K:$Q,7,0)</f>
        <v>22.520550522700162</v>
      </c>
      <c r="F2976" s="5">
        <f t="shared" si="145"/>
        <v>44248</v>
      </c>
      <c r="G2976" s="7">
        <f>C2976*시뮬레이션!D2976*시뮬레이션!F2976</f>
        <v>168270156.47671998</v>
      </c>
      <c r="H2976" s="2">
        <f>D2976*시뮬레이션!E2976*시뮬레이션!D2976</f>
        <v>4624104.4383061836</v>
      </c>
      <c r="J2976" s="5">
        <f t="shared" si="146"/>
        <v>44248</v>
      </c>
      <c r="K2976" s="2">
        <f t="shared" si="147"/>
        <v>172894260.91502616</v>
      </c>
      <c r="L2976" s="2">
        <f>$C$2*시뮬레이션!F2976*시뮬레이션!D2976</f>
        <v>173759516.13656533</v>
      </c>
    </row>
    <row r="2977" spans="2:12" x14ac:dyDescent="0.3">
      <c r="B2977" s="1">
        <v>44249</v>
      </c>
      <c r="C2977" s="46">
        <f>VLOOKUP(시뮬레이션!B2977,시뮬레이션!$K:$Q,6,0)</f>
        <v>347.65161562709102</v>
      </c>
      <c r="D2977" s="46">
        <f>VLOOKUP(시뮬레이션!B2977,시뮬레이션!$K:$Q,7,0)</f>
        <v>22.520550522700162</v>
      </c>
      <c r="F2977" s="5">
        <f t="shared" si="145"/>
        <v>44249</v>
      </c>
      <c r="G2977" s="7">
        <f>C2977*시뮬레이션!D2977*시뮬레이션!F2977</f>
        <v>162810697.90837714</v>
      </c>
      <c r="H2977" s="2">
        <f>D2977*시뮬레이션!E2977*시뮬레이션!D2977</f>
        <v>4490665.0500077428</v>
      </c>
      <c r="J2977" s="5">
        <f t="shared" si="146"/>
        <v>44249</v>
      </c>
      <c r="K2977" s="2">
        <f t="shared" si="147"/>
        <v>167301362.95838487</v>
      </c>
      <c r="L2977" s="2">
        <f>$C$2*시뮬레이션!F2977*시뮬레이션!D2977</f>
        <v>168121957.46861389</v>
      </c>
    </row>
    <row r="2978" spans="2:12" x14ac:dyDescent="0.3">
      <c r="B2978" s="1">
        <v>44250</v>
      </c>
      <c r="C2978" s="46">
        <f>VLOOKUP(시뮬레이션!B2978,시뮬레이션!$K:$Q,6,0)</f>
        <v>347.65161562709102</v>
      </c>
      <c r="D2978" s="46">
        <f>VLOOKUP(시뮬레이션!B2978,시뮬레이션!$K:$Q,7,0)</f>
        <v>22.520550522700162</v>
      </c>
      <c r="F2978" s="5">
        <f t="shared" ref="F2978:F3041" si="148">B2978</f>
        <v>44250</v>
      </c>
      <c r="G2978" s="7">
        <f>C2978*시뮬레이션!D2978*시뮬레이션!F2978</f>
        <v>161630860.10496533</v>
      </c>
      <c r="H2978" s="2">
        <f>D2978*시뮬레이션!E2978*시뮬레이션!D2978</f>
        <v>4464857.004554335</v>
      </c>
      <c r="J2978" s="5">
        <f t="shared" ref="J2978:J3041" si="149">B2978</f>
        <v>44250</v>
      </c>
      <c r="K2978" s="2">
        <f t="shared" ref="K2978:K3041" si="150">SUM(G2978:H2978)</f>
        <v>166095717.10951966</v>
      </c>
      <c r="L2978" s="2">
        <f>$C$2*시뮬레이션!F2978*시뮬레이션!D2978</f>
        <v>166903630.64148679</v>
      </c>
    </row>
    <row r="2979" spans="2:12" x14ac:dyDescent="0.3">
      <c r="B2979" s="1">
        <v>44251</v>
      </c>
      <c r="C2979" s="46">
        <f>VLOOKUP(시뮬레이션!B2979,시뮬레이션!$K:$Q,6,0)</f>
        <v>347.65161562709102</v>
      </c>
      <c r="D2979" s="46">
        <f>VLOOKUP(시뮬레이션!B2979,시뮬레이션!$K:$Q,7,0)</f>
        <v>22.520550522700162</v>
      </c>
      <c r="F2979" s="5">
        <f t="shared" si="148"/>
        <v>44251</v>
      </c>
      <c r="G2979" s="7">
        <f>C2979*시뮬레이션!D2979*시뮬레이션!F2979</f>
        <v>167121595.32473388</v>
      </c>
      <c r="H2979" s="2">
        <f>D2979*시뮬레이션!E2979*시뮬레이션!D2979</f>
        <v>4607135.0874361191</v>
      </c>
      <c r="J2979" s="5">
        <f t="shared" si="149"/>
        <v>44251</v>
      </c>
      <c r="K2979" s="2">
        <f t="shared" si="150"/>
        <v>171728730.41216999</v>
      </c>
      <c r="L2979" s="2">
        <f>$C$2*시뮬레이션!F2979*시뮬레이션!D2979</f>
        <v>172573486.27719468</v>
      </c>
    </row>
    <row r="2980" spans="2:12" x14ac:dyDescent="0.3">
      <c r="B2980" s="1">
        <v>44252</v>
      </c>
      <c r="C2980" s="46">
        <f>VLOOKUP(시뮬레이션!B2980,시뮬레이션!$K:$Q,6,0)</f>
        <v>347.65161562709102</v>
      </c>
      <c r="D2980" s="46">
        <f>VLOOKUP(시뮬레이션!B2980,시뮬레이션!$K:$Q,7,0)</f>
        <v>22.520550522700162</v>
      </c>
      <c r="F2980" s="5">
        <f t="shared" si="148"/>
        <v>44252</v>
      </c>
      <c r="G2980" s="7">
        <f>C2980*시뮬레이션!D2980*시뮬레이션!F2980</f>
        <v>157014404.73060167</v>
      </c>
      <c r="H2980" s="2">
        <f>D2980*시뮬레이션!E2980*시뮬레이션!D2980</f>
        <v>4339774.8379372116</v>
      </c>
      <c r="J2980" s="5">
        <f t="shared" si="149"/>
        <v>44252</v>
      </c>
      <c r="K2980" s="2">
        <f t="shared" si="150"/>
        <v>161354179.56853887</v>
      </c>
      <c r="L2980" s="2">
        <f>$C$2*시뮬레이션!F2980*시뮬레이션!D2980</f>
        <v>162136575.87128186</v>
      </c>
    </row>
    <row r="2981" spans="2:12" x14ac:dyDescent="0.3">
      <c r="B2981" s="1">
        <v>44253</v>
      </c>
      <c r="C2981" s="46">
        <f>VLOOKUP(시뮬레이션!B2981,시뮬레이션!$K:$Q,6,0)</f>
        <v>347.65161562709102</v>
      </c>
      <c r="D2981" s="46">
        <f>VLOOKUP(시뮬레이션!B2981,시뮬레이션!$K:$Q,7,0)</f>
        <v>22.520550522700162</v>
      </c>
      <c r="F2981" s="5">
        <f t="shared" si="148"/>
        <v>44253</v>
      </c>
      <c r="G2981" s="7">
        <f>C2981*시뮬레이션!D2981*시뮬레이션!F2981</f>
        <v>162824961.35886312</v>
      </c>
      <c r="H2981" s="2">
        <f>D2981*시뮬레이션!E2981*시뮬레이션!D2981</f>
        <v>4492727.4438804295</v>
      </c>
      <c r="J2981" s="5">
        <f t="shared" si="149"/>
        <v>44253</v>
      </c>
      <c r="K2981" s="2">
        <f t="shared" si="150"/>
        <v>167317688.80274355</v>
      </c>
      <c r="L2981" s="2">
        <f>$C$2*시뮬레이션!F2981*시뮬레이션!D2981</f>
        <v>168136686.22567204</v>
      </c>
    </row>
    <row r="2982" spans="2:12" x14ac:dyDescent="0.3">
      <c r="B2982" s="1">
        <v>44254</v>
      </c>
      <c r="C2982" s="46">
        <f>VLOOKUP(시뮬레이션!B2982,시뮬레이션!$K:$Q,6,0)</f>
        <v>347.65161562709102</v>
      </c>
      <c r="D2982" s="46">
        <f>VLOOKUP(시뮬레이션!B2982,시뮬레이션!$K:$Q,7,0)</f>
        <v>22.520550522700162</v>
      </c>
      <c r="F2982" s="5">
        <f t="shared" si="148"/>
        <v>44254</v>
      </c>
      <c r="G2982" s="7">
        <f>C2982*시뮬레이션!D2982*시뮬레이션!F2982</f>
        <v>162824961.35886312</v>
      </c>
      <c r="H2982" s="2">
        <f>D2982*시뮬레이션!E2982*시뮬레이션!D2982</f>
        <v>4492727.4438804295</v>
      </c>
      <c r="J2982" s="5">
        <f t="shared" si="149"/>
        <v>44254</v>
      </c>
      <c r="K2982" s="2">
        <f t="shared" si="150"/>
        <v>167317688.80274355</v>
      </c>
      <c r="L2982" s="2">
        <f>$C$2*시뮬레이션!F2982*시뮬레이션!D2982</f>
        <v>168136686.22567204</v>
      </c>
    </row>
    <row r="2983" spans="2:12" x14ac:dyDescent="0.3">
      <c r="B2983" s="1">
        <v>44255</v>
      </c>
      <c r="C2983" s="46">
        <f>VLOOKUP(시뮬레이션!B2983,시뮬레이션!$K:$Q,6,0)</f>
        <v>347.65161562709102</v>
      </c>
      <c r="D2983" s="46">
        <f>VLOOKUP(시뮬레이션!B2983,시뮬레이션!$K:$Q,7,0)</f>
        <v>22.520550522700162</v>
      </c>
      <c r="F2983" s="5">
        <f t="shared" si="148"/>
        <v>44255</v>
      </c>
      <c r="G2983" s="7">
        <f>C2983*시뮬레이션!D2983*시뮬레이션!F2983</f>
        <v>162824961.35886312</v>
      </c>
      <c r="H2983" s="2">
        <f>D2983*시뮬레이션!E2983*시뮬레이션!D2983</f>
        <v>4492727.4438804295</v>
      </c>
      <c r="J2983" s="5">
        <f t="shared" si="149"/>
        <v>44255</v>
      </c>
      <c r="K2983" s="2">
        <f t="shared" si="150"/>
        <v>167317688.80274355</v>
      </c>
      <c r="L2983" s="2">
        <f>$C$2*시뮬레이션!F2983*시뮬레이션!D2983</f>
        <v>168136686.22567204</v>
      </c>
    </row>
    <row r="2984" spans="2:12" x14ac:dyDescent="0.3">
      <c r="B2984" s="1">
        <v>44256</v>
      </c>
      <c r="C2984" s="46">
        <f>VLOOKUP(시뮬레이션!B2984,시뮬레이션!$K:$Q,6,0)</f>
        <v>347.65161562709102</v>
      </c>
      <c r="D2984" s="46">
        <f>VLOOKUP(시뮬레이션!B2984,시뮬레이션!$K:$Q,7,0)</f>
        <v>22.520550522700162</v>
      </c>
      <c r="F2984" s="5">
        <f t="shared" si="148"/>
        <v>44256</v>
      </c>
      <c r="G2984" s="7">
        <f>C2984*시뮬레이션!D2984*시뮬레이션!F2984</f>
        <v>168015395.11305293</v>
      </c>
      <c r="H2984" s="2">
        <f>D2984*시뮬레이션!E2984*시뮬레이션!D2984</f>
        <v>4634143.4354433399</v>
      </c>
      <c r="J2984" s="5">
        <f t="shared" si="149"/>
        <v>44256</v>
      </c>
      <c r="K2984" s="2">
        <f t="shared" si="150"/>
        <v>172649538.54849628</v>
      </c>
      <c r="L2984" s="2">
        <f>$C$2*시뮬레이션!F2984*시뮬레이션!D2984</f>
        <v>173496443.87106115</v>
      </c>
    </row>
    <row r="2985" spans="2:12" x14ac:dyDescent="0.3">
      <c r="B2985" s="1">
        <v>44257</v>
      </c>
      <c r="C2985" s="46">
        <f>VLOOKUP(시뮬레이션!B2985,시뮬레이션!$K:$Q,6,0)</f>
        <v>347.65161562709102</v>
      </c>
      <c r="D2985" s="46">
        <f>VLOOKUP(시뮬레이션!B2985,시뮬레이션!$K:$Q,7,0)</f>
        <v>22.520550522700162</v>
      </c>
      <c r="F2985" s="5">
        <f t="shared" si="148"/>
        <v>44257</v>
      </c>
      <c r="G2985" s="7">
        <f>C2985*시뮬레이션!D2985*시뮬레이션!F2985</f>
        <v>163042560.32925186</v>
      </c>
      <c r="H2985" s="2">
        <f>D2985*시뮬레이션!E2985*시뮬레이션!D2985</f>
        <v>4518013.7242462961</v>
      </c>
      <c r="J2985" s="5">
        <f t="shared" si="149"/>
        <v>44257</v>
      </c>
      <c r="K2985" s="2">
        <f t="shared" si="150"/>
        <v>167560574.05349815</v>
      </c>
      <c r="L2985" s="2">
        <f>$C$2*시뮬레이션!F2985*시뮬레이션!D2985</f>
        <v>168361383.77512604</v>
      </c>
    </row>
    <row r="2986" spans="2:12" x14ac:dyDescent="0.3">
      <c r="B2986" s="1">
        <v>44258</v>
      </c>
      <c r="C2986" s="46">
        <f>VLOOKUP(시뮬레이션!B2986,시뮬레이션!$K:$Q,6,0)</f>
        <v>347.65161562709102</v>
      </c>
      <c r="D2986" s="46">
        <f>VLOOKUP(시뮬레이션!B2986,시뮬레이션!$K:$Q,7,0)</f>
        <v>22.520550522700162</v>
      </c>
      <c r="F2986" s="5">
        <f t="shared" si="148"/>
        <v>44258</v>
      </c>
      <c r="G2986" s="7">
        <f>C2986*시뮬레이션!D2986*시뮬레이션!F2986</f>
        <v>157575055.01661372</v>
      </c>
      <c r="H2986" s="2">
        <f>D2986*시뮬레이션!E2986*시뮬레이션!D2986</f>
        <v>4357124.0691482732</v>
      </c>
      <c r="J2986" s="5">
        <f t="shared" si="149"/>
        <v>44258</v>
      </c>
      <c r="K2986" s="2">
        <f t="shared" si="150"/>
        <v>161932179.08576199</v>
      </c>
      <c r="L2986" s="2">
        <f>$C$2*시뮬레이션!F2986*시뮬레이션!D2986</f>
        <v>162715515.85956648</v>
      </c>
    </row>
    <row r="2987" spans="2:12" x14ac:dyDescent="0.3">
      <c r="B2987" s="1">
        <v>44259</v>
      </c>
      <c r="C2987" s="46">
        <f>VLOOKUP(시뮬레이션!B2987,시뮬레이션!$K:$Q,6,0)</f>
        <v>347.65161562709102</v>
      </c>
      <c r="D2987" s="46">
        <f>VLOOKUP(시뮬레이션!B2987,시뮬레이션!$K:$Q,7,0)</f>
        <v>22.520550522700162</v>
      </c>
      <c r="F2987" s="5">
        <f t="shared" si="148"/>
        <v>44259</v>
      </c>
      <c r="G2987" s="7">
        <f>C2987*시뮬레이션!D2987*시뮬레이션!F2987</f>
        <v>150653619.19498399</v>
      </c>
      <c r="H2987" s="2">
        <f>D2987*시뮬레이션!E2987*시뮬레이션!D2987</f>
        <v>4177837.711427012</v>
      </c>
      <c r="J2987" s="5">
        <f t="shared" si="149"/>
        <v>44259</v>
      </c>
      <c r="K2987" s="2">
        <f t="shared" si="150"/>
        <v>154831456.90641099</v>
      </c>
      <c r="L2987" s="2">
        <f>$C$2*시뮬레이션!F2987*시뮬레이션!D2987</f>
        <v>155568286.87661216</v>
      </c>
    </row>
    <row r="2988" spans="2:12" x14ac:dyDescent="0.3">
      <c r="B2988" s="1">
        <v>44260</v>
      </c>
      <c r="C2988" s="46">
        <f>VLOOKUP(시뮬레이션!B2988,시뮬레이션!$K:$Q,6,0)</f>
        <v>347.65161562709102</v>
      </c>
      <c r="D2988" s="46">
        <f>VLOOKUP(시뮬레이션!B2988,시뮬레이션!$K:$Q,7,0)</f>
        <v>22.520550522700162</v>
      </c>
      <c r="F2988" s="5">
        <f t="shared" si="148"/>
        <v>44260</v>
      </c>
      <c r="G2988" s="7">
        <f>C2988*시뮬레이션!D2988*시뮬레이션!F2988</f>
        <v>155241464.57963961</v>
      </c>
      <c r="H2988" s="2">
        <f>D2988*시뮬레이션!E2988*시뮬레이션!D2988</f>
        <v>4284550.7652417729</v>
      </c>
      <c r="J2988" s="5">
        <f t="shared" si="149"/>
        <v>44260</v>
      </c>
      <c r="K2988" s="2">
        <f t="shared" si="150"/>
        <v>159526015.34488139</v>
      </c>
      <c r="L2988" s="2">
        <f>$C$2*시뮬레이션!F2988*시뮬레이션!D2988</f>
        <v>160305798.33341897</v>
      </c>
    </row>
    <row r="2989" spans="2:12" x14ac:dyDescent="0.3">
      <c r="B2989" s="1">
        <v>44261</v>
      </c>
      <c r="C2989" s="46">
        <f>VLOOKUP(시뮬레이션!B2989,시뮬레이션!$K:$Q,6,0)</f>
        <v>347.65161562709102</v>
      </c>
      <c r="D2989" s="46">
        <f>VLOOKUP(시뮬레이션!B2989,시뮬레이션!$K:$Q,7,0)</f>
        <v>22.520550522700162</v>
      </c>
      <c r="F2989" s="5">
        <f t="shared" si="148"/>
        <v>44261</v>
      </c>
      <c r="G2989" s="7">
        <f>C2989*시뮬레이션!D2989*시뮬레이션!F2989</f>
        <v>155241464.57963961</v>
      </c>
      <c r="H2989" s="2">
        <f>D2989*시뮬레이션!E2989*시뮬레이션!D2989</f>
        <v>4284550.7652417729</v>
      </c>
      <c r="J2989" s="5">
        <f t="shared" si="149"/>
        <v>44261</v>
      </c>
      <c r="K2989" s="2">
        <f t="shared" si="150"/>
        <v>159526015.34488139</v>
      </c>
      <c r="L2989" s="2">
        <f>$C$2*시뮬레이션!F2989*시뮬레이션!D2989</f>
        <v>160305798.33341897</v>
      </c>
    </row>
    <row r="2990" spans="2:12" x14ac:dyDescent="0.3">
      <c r="B2990" s="1">
        <v>44262</v>
      </c>
      <c r="C2990" s="46">
        <f>VLOOKUP(시뮬레이션!B2990,시뮬레이션!$K:$Q,6,0)</f>
        <v>347.65161562709102</v>
      </c>
      <c r="D2990" s="46">
        <f>VLOOKUP(시뮬레이션!B2990,시뮬레이션!$K:$Q,7,0)</f>
        <v>22.520550522700162</v>
      </c>
      <c r="F2990" s="5">
        <f t="shared" si="148"/>
        <v>44262</v>
      </c>
      <c r="G2990" s="7">
        <f>C2990*시뮬레이션!D2990*시뮬레이션!F2990</f>
        <v>155241464.57963961</v>
      </c>
      <c r="H2990" s="2">
        <f>D2990*시뮬레이션!E2990*시뮬레이션!D2990</f>
        <v>4284550.7652417729</v>
      </c>
      <c r="J2990" s="5">
        <f t="shared" si="149"/>
        <v>44262</v>
      </c>
      <c r="K2990" s="2">
        <f t="shared" si="150"/>
        <v>159526015.34488139</v>
      </c>
      <c r="L2990" s="2">
        <f>$C$2*시뮬레이션!F2990*시뮬레이션!D2990</f>
        <v>160305798.33341897</v>
      </c>
    </row>
    <row r="2991" spans="2:12" x14ac:dyDescent="0.3">
      <c r="B2991" s="1">
        <v>44263</v>
      </c>
      <c r="C2991" s="46">
        <f>VLOOKUP(시뮬레이션!B2991,시뮬레이션!$K:$Q,6,0)</f>
        <v>347.65161562709102</v>
      </c>
      <c r="D2991" s="46">
        <f>VLOOKUP(시뮬레이션!B2991,시뮬레이션!$K:$Q,7,0)</f>
        <v>22.520550522700162</v>
      </c>
      <c r="F2991" s="5">
        <f t="shared" si="148"/>
        <v>44263</v>
      </c>
      <c r="G2991" s="7">
        <f>C2991*시뮬레이션!D2991*시뮬레이션!F2991</f>
        <v>147830329.64727625</v>
      </c>
      <c r="H2991" s="2">
        <f>D2991*시뮬레이션!E2991*시뮬레이션!D2991</f>
        <v>4079705.424471206</v>
      </c>
      <c r="J2991" s="5">
        <f t="shared" si="149"/>
        <v>44263</v>
      </c>
      <c r="K2991" s="2">
        <f t="shared" si="150"/>
        <v>151910035.07174745</v>
      </c>
      <c r="L2991" s="2">
        <f>$C$2*시뮬레이션!F2991*시뮬레이션!D2991</f>
        <v>152652895.12804034</v>
      </c>
    </row>
    <row r="2992" spans="2:12" x14ac:dyDescent="0.3">
      <c r="B2992" s="1">
        <v>44264</v>
      </c>
      <c r="C2992" s="46">
        <f>VLOOKUP(시뮬레이션!B2992,시뮬레이션!$K:$Q,6,0)</f>
        <v>347.65161562709102</v>
      </c>
      <c r="D2992" s="46">
        <f>VLOOKUP(시뮬레이션!B2992,시뮬레이션!$K:$Q,7,0)</f>
        <v>22.520550522700162</v>
      </c>
      <c r="F2992" s="5">
        <f t="shared" si="148"/>
        <v>44264</v>
      </c>
      <c r="G2992" s="7">
        <f>C2992*시뮬레이션!D2992*시뮬레이션!F2992</f>
        <v>157949506.22616044</v>
      </c>
      <c r="H2992" s="2">
        <f>D2992*시뮬레이션!E2992*시뮬레이션!D2992</f>
        <v>4345589.0970087368</v>
      </c>
      <c r="J2992" s="5">
        <f t="shared" si="149"/>
        <v>44264</v>
      </c>
      <c r="K2992" s="2">
        <f t="shared" si="150"/>
        <v>162295095.32316917</v>
      </c>
      <c r="L2992" s="2">
        <f>$C$2*시뮬레이션!F2992*시뮬레이션!D2992</f>
        <v>163102182.52910507</v>
      </c>
    </row>
    <row r="2993" spans="2:12" x14ac:dyDescent="0.3">
      <c r="B2993" s="1">
        <v>44265</v>
      </c>
      <c r="C2993" s="46">
        <f>VLOOKUP(시뮬레이션!B2993,시뮬레이션!$K:$Q,6,0)</f>
        <v>347.65161562709102</v>
      </c>
      <c r="D2993" s="46">
        <f>VLOOKUP(시뮬레이션!B2993,시뮬레이션!$K:$Q,7,0)</f>
        <v>22.520550522700162</v>
      </c>
      <c r="F2993" s="5">
        <f t="shared" si="148"/>
        <v>44265</v>
      </c>
      <c r="G2993" s="7">
        <f>C2993*시뮬레이션!D2993*시뮬레이션!F2993</f>
        <v>155315653.78206605</v>
      </c>
      <c r="H2993" s="2">
        <f>D2993*시뮬레이션!E2993*시뮬레이션!D2993</f>
        <v>4286125.4198692543</v>
      </c>
      <c r="J2993" s="5">
        <f t="shared" si="149"/>
        <v>44265</v>
      </c>
      <c r="K2993" s="2">
        <f t="shared" si="150"/>
        <v>159601779.20193529</v>
      </c>
      <c r="L2993" s="2">
        <f>$C$2*시뮬레이션!F2993*시뮬레이션!D2993</f>
        <v>160382407.75832286</v>
      </c>
    </row>
    <row r="2994" spans="2:12" x14ac:dyDescent="0.3">
      <c r="B2994" s="1">
        <v>44266</v>
      </c>
      <c r="C2994" s="46">
        <f>VLOOKUP(시뮬레이션!B2994,시뮬레이션!$K:$Q,6,0)</f>
        <v>347.65161562709102</v>
      </c>
      <c r="D2994" s="46">
        <f>VLOOKUP(시뮬레이션!B2994,시뮬레이션!$K:$Q,7,0)</f>
        <v>22.520550522700162</v>
      </c>
      <c r="F2994" s="5">
        <f t="shared" si="148"/>
        <v>44266</v>
      </c>
      <c r="G2994" s="7">
        <f>C2994*시뮬레이션!D2994*시뮬레이션!F2994</f>
        <v>160897840.49758336</v>
      </c>
      <c r="H2994" s="2">
        <f>D2994*시뮬레이션!E2994*시뮬레이션!D2994</f>
        <v>4422813.1193110421</v>
      </c>
      <c r="J2994" s="5">
        <f t="shared" si="149"/>
        <v>44266</v>
      </c>
      <c r="K2994" s="2">
        <f t="shared" si="150"/>
        <v>165320653.61689439</v>
      </c>
      <c r="L2994" s="2">
        <f>$C$2*시뮬레이션!F2994*시뮬레이션!D2994</f>
        <v>166146698.24798223</v>
      </c>
    </row>
    <row r="2995" spans="2:12" x14ac:dyDescent="0.3">
      <c r="B2995" s="1">
        <v>44267</v>
      </c>
      <c r="C2995" s="46">
        <f>VLOOKUP(시뮬레이션!B2995,시뮬레이션!$K:$Q,6,0)</f>
        <v>347.65161562709102</v>
      </c>
      <c r="D2995" s="46">
        <f>VLOOKUP(시뮬레이션!B2995,시뮬레이션!$K:$Q,7,0)</f>
        <v>22.520550522700162</v>
      </c>
      <c r="F2995" s="5">
        <f t="shared" si="148"/>
        <v>44267</v>
      </c>
      <c r="G2995" s="7">
        <f>C2995*시뮬레이션!D2995*시뮬레이션!F2995</f>
        <v>158898513.78634438</v>
      </c>
      <c r="H2995" s="2">
        <f>D2995*시뮬레이션!E2995*시뮬레이션!D2995</f>
        <v>4368234.0579142552</v>
      </c>
      <c r="J2995" s="5">
        <f t="shared" si="149"/>
        <v>44267</v>
      </c>
      <c r="K2995" s="2">
        <f t="shared" si="150"/>
        <v>163266747.84425864</v>
      </c>
      <c r="L2995" s="2">
        <f>$C$2*시뮬레이션!F2995*시뮬레이션!D2995</f>
        <v>164082148.89937654</v>
      </c>
    </row>
    <row r="2996" spans="2:12" x14ac:dyDescent="0.3">
      <c r="B2996" s="1">
        <v>44268</v>
      </c>
      <c r="C2996" s="46">
        <f>VLOOKUP(시뮬레이션!B2996,시뮬레이션!$K:$Q,6,0)</f>
        <v>347.65161562709102</v>
      </c>
      <c r="D2996" s="46">
        <f>VLOOKUP(시뮬레이션!B2996,시뮬레이션!$K:$Q,7,0)</f>
        <v>22.520550522700162</v>
      </c>
      <c r="F2996" s="5">
        <f t="shared" si="148"/>
        <v>44268</v>
      </c>
      <c r="G2996" s="7">
        <f>C2996*시뮬레이션!D2996*시뮬레이션!F2996</f>
        <v>158898513.78634438</v>
      </c>
      <c r="H2996" s="2">
        <f>D2996*시뮬레이션!E2996*시뮬레이션!D2996</f>
        <v>4368234.0579142552</v>
      </c>
      <c r="J2996" s="5">
        <f t="shared" si="149"/>
        <v>44268</v>
      </c>
      <c r="K2996" s="2">
        <f t="shared" si="150"/>
        <v>163266747.84425864</v>
      </c>
      <c r="L2996" s="2">
        <f>$C$2*시뮬레이션!F2996*시뮬레이션!D2996</f>
        <v>164082148.89937654</v>
      </c>
    </row>
    <row r="2997" spans="2:12" x14ac:dyDescent="0.3">
      <c r="B2997" s="1">
        <v>44269</v>
      </c>
      <c r="C2997" s="46">
        <f>VLOOKUP(시뮬레이션!B2997,시뮬레이션!$K:$Q,6,0)</f>
        <v>347.65161562709102</v>
      </c>
      <c r="D2997" s="46">
        <f>VLOOKUP(시뮬레이션!B2997,시뮬레이션!$K:$Q,7,0)</f>
        <v>22.520550522700162</v>
      </c>
      <c r="F2997" s="5">
        <f t="shared" si="148"/>
        <v>44269</v>
      </c>
      <c r="G2997" s="7">
        <f>C2997*시뮬레이션!D2997*시뮬레이션!F2997</f>
        <v>158898513.78634438</v>
      </c>
      <c r="H2997" s="2">
        <f>D2997*시뮬레이션!E2997*시뮬레이션!D2997</f>
        <v>4368234.0579142552</v>
      </c>
      <c r="J2997" s="5">
        <f t="shared" si="149"/>
        <v>44269</v>
      </c>
      <c r="K2997" s="2">
        <f t="shared" si="150"/>
        <v>163266747.84425864</v>
      </c>
      <c r="L2997" s="2">
        <f>$C$2*시뮬레이션!F2997*시뮬레이션!D2997</f>
        <v>164082148.89937654</v>
      </c>
    </row>
    <row r="2998" spans="2:12" x14ac:dyDescent="0.3">
      <c r="B2998" s="1">
        <v>44270</v>
      </c>
      <c r="C2998" s="46">
        <f>VLOOKUP(시뮬레이션!B2998,시뮬레이션!$K:$Q,6,0)</f>
        <v>347.65161562709102</v>
      </c>
      <c r="D2998" s="46">
        <f>VLOOKUP(시뮬레이션!B2998,시뮬레이션!$K:$Q,7,0)</f>
        <v>22.520550522700162</v>
      </c>
      <c r="F2998" s="5">
        <f t="shared" si="148"/>
        <v>44270</v>
      </c>
      <c r="G2998" s="7">
        <f>C2998*시뮬레이션!D2998*시뮬레이션!F2998</f>
        <v>162620738.28438556</v>
      </c>
      <c r="H2998" s="2">
        <f>D2998*시뮬레이션!E2998*시뮬레이션!D2998</f>
        <v>4477740.7766612545</v>
      </c>
      <c r="J2998" s="5">
        <f t="shared" si="149"/>
        <v>44270</v>
      </c>
      <c r="K2998" s="2">
        <f t="shared" si="150"/>
        <v>167098479.06104681</v>
      </c>
      <c r="L2998" s="2">
        <f>$C$2*시뮬레이션!F2998*시뮬레이션!D2998</f>
        <v>167925800.92462909</v>
      </c>
    </row>
    <row r="2999" spans="2:12" x14ac:dyDescent="0.3">
      <c r="B2999" s="1">
        <v>44271</v>
      </c>
      <c r="C2999" s="46">
        <f>VLOOKUP(시뮬레이션!B2999,시뮬레이션!$K:$Q,6,0)</f>
        <v>347.65161562709102</v>
      </c>
      <c r="D2999" s="46">
        <f>VLOOKUP(시뮬레이션!B2999,시뮬레이션!$K:$Q,7,0)</f>
        <v>22.520550522700162</v>
      </c>
      <c r="F2999" s="5">
        <f t="shared" si="148"/>
        <v>44271</v>
      </c>
      <c r="G2999" s="7">
        <f>C2999*시뮬레이션!D2999*시뮬레이션!F2999</f>
        <v>163765571.74192315</v>
      </c>
      <c r="H2999" s="2">
        <f>D2999*시뮬레이션!E2999*시뮬레이션!D2999</f>
        <v>4512362.7952563064</v>
      </c>
      <c r="J2999" s="5">
        <f t="shared" si="149"/>
        <v>44271</v>
      </c>
      <c r="K2999" s="2">
        <f t="shared" si="150"/>
        <v>168277934.53717947</v>
      </c>
      <c r="L2999" s="2">
        <f>$C$2*시뮬레이션!F2999*시뮬레이션!D2999</f>
        <v>169107981.48358163</v>
      </c>
    </row>
    <row r="3000" spans="2:12" x14ac:dyDescent="0.3">
      <c r="B3000" s="1">
        <v>44272</v>
      </c>
      <c r="C3000" s="46">
        <f>VLOOKUP(시뮬레이션!B3000,시뮬레이션!$K:$Q,6,0)</f>
        <v>347.65161562709102</v>
      </c>
      <c r="D3000" s="46">
        <f>VLOOKUP(시뮬레이션!B3000,시뮬레이션!$K:$Q,7,0)</f>
        <v>22.520550522700162</v>
      </c>
      <c r="F3000" s="5">
        <f t="shared" si="148"/>
        <v>44272</v>
      </c>
      <c r="G3000" s="7">
        <f>C3000*시뮬레이션!D3000*시뮬레이션!F3000</f>
        <v>165908201.31825265</v>
      </c>
      <c r="H3000" s="2">
        <f>D3000*시뮬레이션!E3000*시뮬레이션!D3000</f>
        <v>4566867.3276006412</v>
      </c>
      <c r="J3000" s="5">
        <f t="shared" si="149"/>
        <v>44272</v>
      </c>
      <c r="K3000" s="2">
        <f t="shared" si="150"/>
        <v>170475068.64585328</v>
      </c>
      <c r="L3000" s="2">
        <f>$C$2*시뮬레이션!F3000*시뮬레이션!D3000</f>
        <v>171320508.56644803</v>
      </c>
    </row>
    <row r="3001" spans="2:12" x14ac:dyDescent="0.3">
      <c r="B3001" s="1">
        <v>44273</v>
      </c>
      <c r="C3001" s="46">
        <f>VLOOKUP(시뮬레이션!B3001,시뮬레이션!$K:$Q,6,0)</f>
        <v>347.65161562709102</v>
      </c>
      <c r="D3001" s="46">
        <f>VLOOKUP(시뮬레이션!B3001,시뮬레이션!$K:$Q,7,0)</f>
        <v>22.520550522700162</v>
      </c>
      <c r="F3001" s="5">
        <f t="shared" si="148"/>
        <v>44273</v>
      </c>
      <c r="G3001" s="7">
        <f>C3001*시뮬레이션!D3001*시뮬레이션!F3001</f>
        <v>158143078.64574161</v>
      </c>
      <c r="H3001" s="2">
        <f>D3001*시뮬레이션!E3001*시뮬레이션!D3001</f>
        <v>4362013.3060375582</v>
      </c>
      <c r="J3001" s="5">
        <f t="shared" si="149"/>
        <v>44273</v>
      </c>
      <c r="K3001" s="2">
        <f t="shared" si="150"/>
        <v>162505091.95177916</v>
      </c>
      <c r="L3001" s="2">
        <f>$C$2*시뮬레이션!F3001*시뮬레이션!D3001</f>
        <v>163302069.72638392</v>
      </c>
    </row>
    <row r="3002" spans="2:12" x14ac:dyDescent="0.3">
      <c r="B3002" s="1">
        <v>44274</v>
      </c>
      <c r="C3002" s="46">
        <f>VLOOKUP(시뮬레이션!B3002,시뮬레이션!$K:$Q,6,0)</f>
        <v>347.65161562709102</v>
      </c>
      <c r="D3002" s="46">
        <f>VLOOKUP(시뮬레이션!B3002,시뮬레이션!$K:$Q,7,0)</f>
        <v>22.520550522700162</v>
      </c>
      <c r="F3002" s="5">
        <f t="shared" si="148"/>
        <v>44274</v>
      </c>
      <c r="G3002" s="7">
        <f>C3002*시뮬레이션!D3002*시뮬레이션!F3002</f>
        <v>161129409.50049448</v>
      </c>
      <c r="H3002" s="2">
        <f>D3002*시뮬레이션!E3002*시뮬레이션!D3002</f>
        <v>4447319.7956100283</v>
      </c>
      <c r="J3002" s="5">
        <f t="shared" si="149"/>
        <v>44274</v>
      </c>
      <c r="K3002" s="2">
        <f t="shared" si="150"/>
        <v>165576729.29610452</v>
      </c>
      <c r="L3002" s="2">
        <f>$C$2*시뮬레이션!F3002*시뮬레이션!D3002</f>
        <v>166385821.56456175</v>
      </c>
    </row>
    <row r="3003" spans="2:12" x14ac:dyDescent="0.3">
      <c r="B3003" s="1">
        <v>44275</v>
      </c>
      <c r="C3003" s="46">
        <f>VLOOKUP(시뮬레이션!B3003,시뮬레이션!$K:$Q,6,0)</f>
        <v>347.65161562709102</v>
      </c>
      <c r="D3003" s="46">
        <f>VLOOKUP(시뮬레이션!B3003,시뮬레이션!$K:$Q,7,0)</f>
        <v>22.520550522700162</v>
      </c>
      <c r="F3003" s="5">
        <f t="shared" si="148"/>
        <v>44275</v>
      </c>
      <c r="G3003" s="7">
        <f>C3003*시뮬레이션!D3003*시뮬레이션!F3003</f>
        <v>161129409.50049448</v>
      </c>
      <c r="H3003" s="2">
        <f>D3003*시뮬레이션!E3003*시뮬레이션!D3003</f>
        <v>4447319.7956100283</v>
      </c>
      <c r="J3003" s="5">
        <f t="shared" si="149"/>
        <v>44275</v>
      </c>
      <c r="K3003" s="2">
        <f t="shared" si="150"/>
        <v>165576729.29610452</v>
      </c>
      <c r="L3003" s="2">
        <f>$C$2*시뮬레이션!F3003*시뮬레이션!D3003</f>
        <v>166385821.56456175</v>
      </c>
    </row>
    <row r="3004" spans="2:12" x14ac:dyDescent="0.3">
      <c r="B3004" s="1">
        <v>44276</v>
      </c>
      <c r="C3004" s="46">
        <f>VLOOKUP(시뮬레이션!B3004,시뮬레이션!$K:$Q,6,0)</f>
        <v>347.65161562709102</v>
      </c>
      <c r="D3004" s="46">
        <f>VLOOKUP(시뮬레이션!B3004,시뮬레이션!$K:$Q,7,0)</f>
        <v>22.520550522700162</v>
      </c>
      <c r="F3004" s="5">
        <f t="shared" si="148"/>
        <v>44276</v>
      </c>
      <c r="G3004" s="7">
        <f>C3004*시뮬레이션!D3004*시뮬레이션!F3004</f>
        <v>161129409.50049448</v>
      </c>
      <c r="H3004" s="2">
        <f>D3004*시뮬레이션!E3004*시뮬레이션!D3004</f>
        <v>4447319.7956100283</v>
      </c>
      <c r="J3004" s="5">
        <f t="shared" si="149"/>
        <v>44276</v>
      </c>
      <c r="K3004" s="2">
        <f t="shared" si="150"/>
        <v>165576729.29610452</v>
      </c>
      <c r="L3004" s="2">
        <f>$C$2*시뮬레이션!F3004*시뮬레이션!D3004</f>
        <v>166385821.56456175</v>
      </c>
    </row>
    <row r="3005" spans="2:12" x14ac:dyDescent="0.3">
      <c r="B3005" s="1">
        <v>44277</v>
      </c>
      <c r="C3005" s="46">
        <f>VLOOKUP(시뮬레이션!B3005,시뮬레이션!$K:$Q,6,0)</f>
        <v>347.65161562709102</v>
      </c>
      <c r="D3005" s="46">
        <f>VLOOKUP(시뮬레이션!B3005,시뮬레이션!$K:$Q,7,0)</f>
        <v>22.520550522700162</v>
      </c>
      <c r="F3005" s="5">
        <f t="shared" si="148"/>
        <v>44277</v>
      </c>
      <c r="G3005" s="7">
        <f>C3005*시뮬레이션!D3005*시뮬레이션!F3005</f>
        <v>164145939.46049044</v>
      </c>
      <c r="H3005" s="2">
        <f>D3005*시뮬레이션!E3005*시뮬레이션!D3005</f>
        <v>4534021.3572805226</v>
      </c>
      <c r="J3005" s="5">
        <f t="shared" si="149"/>
        <v>44277</v>
      </c>
      <c r="K3005" s="2">
        <f t="shared" si="150"/>
        <v>168679960.81777096</v>
      </c>
      <c r="L3005" s="2">
        <f>$C$2*시뮬레이션!F3005*시뮬레이션!D3005</f>
        <v>169500757.67227772</v>
      </c>
    </row>
    <row r="3006" spans="2:12" x14ac:dyDescent="0.3">
      <c r="B3006" s="1">
        <v>44278</v>
      </c>
      <c r="C3006" s="46">
        <f>VLOOKUP(시뮬레이션!B3006,시뮬레이션!$K:$Q,6,0)</f>
        <v>347.65161562709102</v>
      </c>
      <c r="D3006" s="46">
        <f>VLOOKUP(시뮬레이션!B3006,시뮬레이션!$K:$Q,7,0)</f>
        <v>22.520550522700162</v>
      </c>
      <c r="F3006" s="5">
        <f t="shared" si="148"/>
        <v>44278</v>
      </c>
      <c r="G3006" s="7">
        <f>C3006*시뮬레이션!D3006*시뮬레이션!F3006</f>
        <v>160007803.16887441</v>
      </c>
      <c r="H3006" s="2">
        <f>D3006*시뮬레이션!E3006*시뮬레이션!D3006</f>
        <v>4433744.8224497708</v>
      </c>
      <c r="J3006" s="5">
        <f t="shared" si="149"/>
        <v>44278</v>
      </c>
      <c r="K3006" s="2">
        <f t="shared" si="150"/>
        <v>164441547.99132419</v>
      </c>
      <c r="L3006" s="2">
        <f>$C$2*시뮬레이션!F3006*시뮬레이션!D3006</f>
        <v>165227625.85381508</v>
      </c>
    </row>
    <row r="3007" spans="2:12" x14ac:dyDescent="0.3">
      <c r="B3007" s="1">
        <v>44279</v>
      </c>
      <c r="C3007" s="46">
        <f>VLOOKUP(시뮬레이션!B3007,시뮬레이션!$K:$Q,6,0)</f>
        <v>347.65161562709102</v>
      </c>
      <c r="D3007" s="46">
        <f>VLOOKUP(시뮬레이션!B3007,시뮬레이션!$K:$Q,7,0)</f>
        <v>22.520550522700162</v>
      </c>
      <c r="F3007" s="5">
        <f t="shared" si="148"/>
        <v>44279</v>
      </c>
      <c r="G3007" s="7">
        <f>C3007*시뮬레이션!D3007*시뮬레이션!F3007</f>
        <v>158357303.65720072</v>
      </c>
      <c r="H3007" s="2">
        <f>D3007*시뮬레이션!E3007*시뮬레이션!D3007</f>
        <v>4416935.0375271617</v>
      </c>
      <c r="J3007" s="5">
        <f t="shared" si="149"/>
        <v>44279</v>
      </c>
      <c r="K3007" s="2">
        <f t="shared" si="150"/>
        <v>162774238.6947279</v>
      </c>
      <c r="L3007" s="2">
        <f>$C$2*시뮬레이션!F3007*시뮬레이션!D3007</f>
        <v>163523283.25060523</v>
      </c>
    </row>
    <row r="3008" spans="2:12" x14ac:dyDescent="0.3">
      <c r="B3008" s="1">
        <v>44280</v>
      </c>
      <c r="C3008" s="46">
        <f>VLOOKUP(시뮬레이션!B3008,시뮬레이션!$K:$Q,6,0)</f>
        <v>347.65161562709102</v>
      </c>
      <c r="D3008" s="46">
        <f>VLOOKUP(시뮬레이션!B3008,시뮬레이션!$K:$Q,7,0)</f>
        <v>22.520550522700162</v>
      </c>
      <c r="F3008" s="5">
        <f t="shared" si="148"/>
        <v>44280</v>
      </c>
      <c r="G3008" s="7">
        <f>C3008*시뮬레이션!D3008*시뮬레이션!F3008</f>
        <v>158227257.09586567</v>
      </c>
      <c r="H3008" s="2">
        <f>D3008*시뮬레이션!E3008*시뮬레이션!D3008</f>
        <v>4432855.8403267926</v>
      </c>
      <c r="J3008" s="5">
        <f t="shared" si="149"/>
        <v>44280</v>
      </c>
      <c r="K3008" s="2">
        <f t="shared" si="150"/>
        <v>162660112.93619245</v>
      </c>
      <c r="L3008" s="2">
        <f>$C$2*시뮬레이션!F3008*시뮬레이션!D3008</f>
        <v>163388994.27122861</v>
      </c>
    </row>
    <row r="3009" spans="2:12" x14ac:dyDescent="0.3">
      <c r="B3009" s="1">
        <v>44281</v>
      </c>
      <c r="C3009" s="46">
        <f>VLOOKUP(시뮬레이션!B3009,시뮬레이션!$K:$Q,6,0)</f>
        <v>347.65161562709102</v>
      </c>
      <c r="D3009" s="46">
        <f>VLOOKUP(시뮬레이션!B3009,시뮬레이션!$K:$Q,7,0)</f>
        <v>22.520550522700162</v>
      </c>
      <c r="F3009" s="5">
        <f t="shared" si="148"/>
        <v>44281</v>
      </c>
      <c r="G3009" s="7">
        <f>C3009*시뮬레이션!D3009*시뮬레이션!F3009</f>
        <v>165422732.95385543</v>
      </c>
      <c r="H3009" s="2">
        <f>D3009*시뮬레이션!E3009*시뮬레이션!D3009</f>
        <v>4636450.9125499837</v>
      </c>
      <c r="J3009" s="5">
        <f t="shared" si="149"/>
        <v>44281</v>
      </c>
      <c r="K3009" s="2">
        <f t="shared" si="150"/>
        <v>170059183.8664054</v>
      </c>
      <c r="L3009" s="2">
        <f>$C$2*시뮬레이션!F3009*시뮬레이션!D3009</f>
        <v>170819203.10703969</v>
      </c>
    </row>
    <row r="3010" spans="2:12" x14ac:dyDescent="0.3">
      <c r="B3010" s="1">
        <v>44282</v>
      </c>
      <c r="C3010" s="46">
        <f>VLOOKUP(시뮬레이션!B3010,시뮬레이션!$K:$Q,6,0)</f>
        <v>347.65161562709102</v>
      </c>
      <c r="D3010" s="46">
        <f>VLOOKUP(시뮬레이션!B3010,시뮬레이션!$K:$Q,7,0)</f>
        <v>22.520550522700162</v>
      </c>
      <c r="F3010" s="5">
        <f t="shared" si="148"/>
        <v>44282</v>
      </c>
      <c r="G3010" s="7">
        <f>C3010*시뮬레이션!D3010*시뮬레이션!F3010</f>
        <v>165422732.95385543</v>
      </c>
      <c r="H3010" s="2">
        <f>D3010*시뮬레이션!E3010*시뮬레이션!D3010</f>
        <v>4636450.9125499837</v>
      </c>
      <c r="J3010" s="5">
        <f t="shared" si="149"/>
        <v>44282</v>
      </c>
      <c r="K3010" s="2">
        <f t="shared" si="150"/>
        <v>170059183.8664054</v>
      </c>
      <c r="L3010" s="2">
        <f>$C$2*시뮬레이션!F3010*시뮬레이션!D3010</f>
        <v>170819203.10703969</v>
      </c>
    </row>
    <row r="3011" spans="2:12" x14ac:dyDescent="0.3">
      <c r="B3011" s="1">
        <v>44283</v>
      </c>
      <c r="C3011" s="46">
        <f>VLOOKUP(시뮬레이션!B3011,시뮬레이션!$K:$Q,6,0)</f>
        <v>347.65161562709102</v>
      </c>
      <c r="D3011" s="46">
        <f>VLOOKUP(시뮬레이션!B3011,시뮬레이션!$K:$Q,7,0)</f>
        <v>22.520550522700162</v>
      </c>
      <c r="F3011" s="5">
        <f t="shared" si="148"/>
        <v>44283</v>
      </c>
      <c r="G3011" s="7">
        <f>C3011*시뮬레이션!D3011*시뮬레이션!F3011</f>
        <v>165422732.95385543</v>
      </c>
      <c r="H3011" s="2">
        <f>D3011*시뮬레이션!E3011*시뮬레이션!D3011</f>
        <v>4636450.9125499837</v>
      </c>
      <c r="J3011" s="5">
        <f t="shared" si="149"/>
        <v>44283</v>
      </c>
      <c r="K3011" s="2">
        <f t="shared" si="150"/>
        <v>170059183.8664054</v>
      </c>
      <c r="L3011" s="2">
        <f>$C$2*시뮬레이션!F3011*시뮬레이션!D3011</f>
        <v>170819203.10703969</v>
      </c>
    </row>
    <row r="3012" spans="2:12" x14ac:dyDescent="0.3">
      <c r="B3012" s="1">
        <v>44284</v>
      </c>
      <c r="C3012" s="46">
        <f>VLOOKUP(시뮬레이션!B3012,시뮬레이션!$K:$Q,6,0)</f>
        <v>347.65161562709102</v>
      </c>
      <c r="D3012" s="46">
        <f>VLOOKUP(시뮬레이션!B3012,시뮬레이션!$K:$Q,7,0)</f>
        <v>22.520550522700162</v>
      </c>
      <c r="F3012" s="5">
        <f t="shared" si="148"/>
        <v>44284</v>
      </c>
      <c r="G3012" s="7">
        <f>C3012*시뮬레이션!D3012*시뮬레이션!F3012</f>
        <v>163218134.99851781</v>
      </c>
      <c r="H3012" s="2">
        <f>D3012*시뮬레이션!E3012*시뮬레이션!D3012</f>
        <v>4571756.3947060918</v>
      </c>
      <c r="J3012" s="5">
        <f t="shared" si="149"/>
        <v>44284</v>
      </c>
      <c r="K3012" s="2">
        <f t="shared" si="150"/>
        <v>167789891.39322391</v>
      </c>
      <c r="L3012" s="2">
        <f>$C$2*시뮬레이션!F3012*시뮬레이션!D3012</f>
        <v>168542686.09406528</v>
      </c>
    </row>
    <row r="3013" spans="2:12" x14ac:dyDescent="0.3">
      <c r="B3013" s="1">
        <v>44285</v>
      </c>
      <c r="C3013" s="46">
        <f>VLOOKUP(시뮬레이션!B3013,시뮬레이션!$K:$Q,6,0)</f>
        <v>347.65161562709102</v>
      </c>
      <c r="D3013" s="46">
        <f>VLOOKUP(시뮬레이션!B3013,시뮬레이션!$K:$Q,7,0)</f>
        <v>22.520550522700162</v>
      </c>
      <c r="F3013" s="5">
        <f t="shared" si="148"/>
        <v>44285</v>
      </c>
      <c r="G3013" s="7">
        <f>C3013*시뮬레이션!D3013*시뮬레이션!F3013</f>
        <v>163116421.34855315</v>
      </c>
      <c r="H3013" s="2">
        <f>D3013*시뮬레이션!E3013*시뮬레이션!D3013</f>
        <v>4516145.776114529</v>
      </c>
      <c r="J3013" s="5">
        <f t="shared" si="149"/>
        <v>44285</v>
      </c>
      <c r="K3013" s="2">
        <f t="shared" si="150"/>
        <v>167632567.12466767</v>
      </c>
      <c r="L3013" s="2">
        <f>$C$2*시뮬레이션!F3013*시뮬레이션!D3013</f>
        <v>168437654.31081623</v>
      </c>
    </row>
    <row r="3014" spans="2:12" x14ac:dyDescent="0.3">
      <c r="B3014" s="1">
        <v>44286</v>
      </c>
      <c r="C3014" s="46">
        <f>VLOOKUP(시뮬레이션!B3014,시뮬레이션!$K:$Q,6,0)</f>
        <v>347.65161562709102</v>
      </c>
      <c r="D3014" s="46">
        <f>VLOOKUP(시뮬레이션!B3014,시뮬레이션!$K:$Q,7,0)</f>
        <v>22.520550522700162</v>
      </c>
      <c r="F3014" s="5">
        <f t="shared" si="148"/>
        <v>44286</v>
      </c>
      <c r="G3014" s="7">
        <f>C3014*시뮬레이션!D3014*시뮬레이션!F3014</f>
        <v>166842975.15216374</v>
      </c>
      <c r="H3014" s="2">
        <f>D3014*시뮬레이션!E3014*시뮬레이션!D3014</f>
        <v>4617012.3930729171</v>
      </c>
      <c r="J3014" s="5">
        <f t="shared" si="149"/>
        <v>44286</v>
      </c>
      <c r="K3014" s="2">
        <f t="shared" si="150"/>
        <v>171459987.54523665</v>
      </c>
      <c r="L3014" s="2">
        <f>$C$2*시뮬레이션!F3014*시뮬레이션!D3014</f>
        <v>172285776.87354672</v>
      </c>
    </row>
    <row r="3015" spans="2:12" x14ac:dyDescent="0.3">
      <c r="B3015" s="1">
        <v>44287</v>
      </c>
      <c r="C3015" s="46">
        <f>VLOOKUP(시뮬레이션!B3015,시뮬레이션!$K:$Q,6,0)</f>
        <v>347.65161562709102</v>
      </c>
      <c r="D3015" s="46">
        <f>VLOOKUP(시뮬레이션!B3015,시뮬레이션!$K:$Q,7,0)</f>
        <v>22.520550522700162</v>
      </c>
      <c r="F3015" s="5">
        <f t="shared" si="148"/>
        <v>44287</v>
      </c>
      <c r="G3015" s="7">
        <f>C3015*시뮬레이션!D3015*시뮬레이션!F3015</f>
        <v>172993029.22740775</v>
      </c>
      <c r="H3015" s="2">
        <f>D3015*시뮬레이션!E3015*시뮬레이션!D3015</f>
        <v>4766917.5677349912</v>
      </c>
      <c r="J3015" s="5">
        <f t="shared" si="149"/>
        <v>44287</v>
      </c>
      <c r="K3015" s="2">
        <f t="shared" si="150"/>
        <v>177759946.79514274</v>
      </c>
      <c r="L3015" s="2">
        <f>$C$2*시뮬레이션!F3015*시뮬레이션!D3015</f>
        <v>178636459.86275491</v>
      </c>
    </row>
    <row r="3016" spans="2:12" x14ac:dyDescent="0.3">
      <c r="B3016" s="1">
        <v>44288</v>
      </c>
      <c r="C3016" s="46">
        <f>VLOOKUP(시뮬레이션!B3016,시뮬레이션!$K:$Q,6,0)</f>
        <v>347.65161562709102</v>
      </c>
      <c r="D3016" s="46">
        <f>VLOOKUP(시뮬레이션!B3016,시뮬레이션!$K:$Q,7,0)</f>
        <v>22.520550522700162</v>
      </c>
      <c r="F3016" s="5">
        <f t="shared" si="148"/>
        <v>44288</v>
      </c>
      <c r="G3016" s="7">
        <f>C3016*시뮬레이션!D3016*시뮬레이션!F3016</f>
        <v>172305336.09001964</v>
      </c>
      <c r="H3016" s="2">
        <f>D3016*시뮬레이션!E3016*시뮬레이션!D3016</f>
        <v>4747967.807085868</v>
      </c>
      <c r="J3016" s="5">
        <f t="shared" si="149"/>
        <v>44288</v>
      </c>
      <c r="K3016" s="2">
        <f t="shared" si="150"/>
        <v>177053303.89710552</v>
      </c>
      <c r="L3016" s="2">
        <f>$C$2*시뮬레이션!F3016*시뮬레이션!D3016</f>
        <v>177926332.59298247</v>
      </c>
    </row>
    <row r="3017" spans="2:12" x14ac:dyDescent="0.3">
      <c r="B3017" s="1">
        <v>44289</v>
      </c>
      <c r="C3017" s="46">
        <f>VLOOKUP(시뮬레이션!B3017,시뮬레이션!$K:$Q,6,0)</f>
        <v>347.65161562709102</v>
      </c>
      <c r="D3017" s="46">
        <f>VLOOKUP(시뮬레이션!B3017,시뮬레이션!$K:$Q,7,0)</f>
        <v>22.520550522700162</v>
      </c>
      <c r="F3017" s="5">
        <f t="shared" si="148"/>
        <v>44289</v>
      </c>
      <c r="G3017" s="7">
        <f>C3017*시뮬레이션!D3017*시뮬레이션!F3017</f>
        <v>172305336.09001964</v>
      </c>
      <c r="H3017" s="2">
        <f>D3017*시뮬레이션!E3017*시뮬레이션!D3017</f>
        <v>4747967.807085868</v>
      </c>
      <c r="J3017" s="5">
        <f t="shared" si="149"/>
        <v>44289</v>
      </c>
      <c r="K3017" s="2">
        <f t="shared" si="150"/>
        <v>177053303.89710552</v>
      </c>
      <c r="L3017" s="2">
        <f>$C$2*시뮬레이션!F3017*시뮬레이션!D3017</f>
        <v>177926332.59298247</v>
      </c>
    </row>
    <row r="3018" spans="2:12" x14ac:dyDescent="0.3">
      <c r="B3018" s="1">
        <v>44290</v>
      </c>
      <c r="C3018" s="46">
        <f>VLOOKUP(시뮬레이션!B3018,시뮬레이션!$K:$Q,6,0)</f>
        <v>347.65161562709102</v>
      </c>
      <c r="D3018" s="46">
        <f>VLOOKUP(시뮬레이션!B3018,시뮬레이션!$K:$Q,7,0)</f>
        <v>22.520550522700162</v>
      </c>
      <c r="F3018" s="5">
        <f t="shared" si="148"/>
        <v>44290</v>
      </c>
      <c r="G3018" s="7">
        <f>C3018*시뮬레이션!D3018*시뮬레이션!F3018</f>
        <v>172305336.09001964</v>
      </c>
      <c r="H3018" s="2">
        <f>D3018*시뮬레이션!E3018*시뮬레이션!D3018</f>
        <v>4747967.807085868</v>
      </c>
      <c r="J3018" s="5">
        <f t="shared" si="149"/>
        <v>44290</v>
      </c>
      <c r="K3018" s="2">
        <f t="shared" si="150"/>
        <v>177053303.89710552</v>
      </c>
      <c r="L3018" s="2">
        <f>$C$2*시뮬레이션!F3018*시뮬레이션!D3018</f>
        <v>177926332.59298247</v>
      </c>
    </row>
    <row r="3019" spans="2:12" x14ac:dyDescent="0.3">
      <c r="B3019" s="1">
        <v>44291</v>
      </c>
      <c r="C3019" s="46">
        <f>VLOOKUP(시뮬레이션!B3019,시뮬레이션!$K:$Q,6,0)</f>
        <v>347.65161562709102</v>
      </c>
      <c r="D3019" s="46">
        <f>VLOOKUP(시뮬레이션!B3019,시뮬레이션!$K:$Q,7,0)</f>
        <v>22.520550522700162</v>
      </c>
      <c r="F3019" s="5">
        <f t="shared" si="148"/>
        <v>44291</v>
      </c>
      <c r="G3019" s="7">
        <f>C3019*시뮬레이션!D3019*시뮬레이션!F3019</f>
        <v>175797764.26073781</v>
      </c>
      <c r="H3019" s="2">
        <f>D3019*시뮬레이션!E3019*시뮬레이션!D3019</f>
        <v>4829154.2858032379</v>
      </c>
      <c r="J3019" s="5">
        <f t="shared" si="149"/>
        <v>44291</v>
      </c>
      <c r="K3019" s="2">
        <f t="shared" si="150"/>
        <v>180626918.54654104</v>
      </c>
      <c r="L3019" s="2">
        <f>$C$2*시뮬레이션!F3019*시뮬레이션!D3019</f>
        <v>181532691.80599985</v>
      </c>
    </row>
    <row r="3020" spans="2:12" x14ac:dyDescent="0.3">
      <c r="B3020" s="1">
        <v>44292</v>
      </c>
      <c r="C3020" s="46">
        <f>VLOOKUP(시뮬레이션!B3020,시뮬레이션!$K:$Q,6,0)</f>
        <v>347.65161562709102</v>
      </c>
      <c r="D3020" s="46">
        <f>VLOOKUP(시뮬레이션!B3020,시뮬레이션!$K:$Q,7,0)</f>
        <v>22.520550522700162</v>
      </c>
      <c r="F3020" s="5">
        <f t="shared" si="148"/>
        <v>44292</v>
      </c>
      <c r="G3020" s="7">
        <f>C3020*시뮬레이션!D3020*시뮬레이션!F3020</f>
        <v>172615899.53598842</v>
      </c>
      <c r="H3020" s="2">
        <f>D3020*시뮬레이션!E3020*시뮬레이션!D3020</f>
        <v>4733799.7121922299</v>
      </c>
      <c r="J3020" s="5">
        <f t="shared" si="149"/>
        <v>44292</v>
      </c>
      <c r="K3020" s="2">
        <f t="shared" si="150"/>
        <v>177349699.24818066</v>
      </c>
      <c r="L3020" s="2">
        <f>$C$2*시뮬레이션!F3020*시뮬레이션!D3020</f>
        <v>178247027.33310238</v>
      </c>
    </row>
    <row r="3021" spans="2:12" x14ac:dyDescent="0.3">
      <c r="B3021" s="1">
        <v>44293</v>
      </c>
      <c r="C3021" s="46">
        <f>VLOOKUP(시뮬레이션!B3021,시뮬레이션!$K:$Q,6,0)</f>
        <v>347.65161562709102</v>
      </c>
      <c r="D3021" s="46">
        <f>VLOOKUP(시뮬레이션!B3021,시뮬레이션!$K:$Q,7,0)</f>
        <v>22.520550522700162</v>
      </c>
      <c r="F3021" s="5">
        <f t="shared" si="148"/>
        <v>44293</v>
      </c>
      <c r="G3021" s="7">
        <f>C3021*시뮬레이션!D3021*시뮬레이션!F3021</f>
        <v>171956093.09912202</v>
      </c>
      <c r="H3021" s="2">
        <f>D3021*시뮬레이션!E3021*시뮬레이션!D3021</f>
        <v>4721694.4817100298</v>
      </c>
      <c r="J3021" s="5">
        <f t="shared" si="149"/>
        <v>44293</v>
      </c>
      <c r="K3021" s="2">
        <f t="shared" si="150"/>
        <v>176677787.58083203</v>
      </c>
      <c r="L3021" s="2">
        <f>$C$2*시뮬레이션!F3021*시뮬레이션!D3021</f>
        <v>177565696.49218434</v>
      </c>
    </row>
    <row r="3022" spans="2:12" x14ac:dyDescent="0.3">
      <c r="B3022" s="1">
        <v>44294</v>
      </c>
      <c r="C3022" s="46">
        <f>VLOOKUP(시뮬레이션!B3022,시뮬레이션!$K:$Q,6,0)</f>
        <v>347.65161562709102</v>
      </c>
      <c r="D3022" s="46">
        <f>VLOOKUP(시뮬레이션!B3022,시뮬레이션!$K:$Q,7,0)</f>
        <v>22.520550522700162</v>
      </c>
      <c r="F3022" s="5">
        <f t="shared" si="148"/>
        <v>44294</v>
      </c>
      <c r="G3022" s="7">
        <f>C3022*시뮬레이션!D3022*시뮬레이션!F3022</f>
        <v>174110423.2382271</v>
      </c>
      <c r="H3022" s="2">
        <f>D3022*시뮬레이션!E3022*시뮬레이션!D3022</f>
        <v>4780087.2884094007</v>
      </c>
      <c r="J3022" s="5">
        <f t="shared" si="149"/>
        <v>44294</v>
      </c>
      <c r="K3022" s="2">
        <f t="shared" si="150"/>
        <v>178890510.52663651</v>
      </c>
      <c r="L3022" s="2">
        <f>$C$2*시뮬레이션!F3022*시뮬레이션!D3022</f>
        <v>179790305.83710468</v>
      </c>
    </row>
    <row r="3023" spans="2:12" x14ac:dyDescent="0.3">
      <c r="B3023" s="1">
        <v>44295</v>
      </c>
      <c r="C3023" s="46">
        <f>VLOOKUP(시뮬레이션!B3023,시뮬레이션!$K:$Q,6,0)</f>
        <v>347.65161562709102</v>
      </c>
      <c r="D3023" s="46">
        <f>VLOOKUP(시뮬레이션!B3023,시뮬레이션!$K:$Q,7,0)</f>
        <v>22.520550522700162</v>
      </c>
      <c r="F3023" s="5">
        <f t="shared" si="148"/>
        <v>44295</v>
      </c>
      <c r="G3023" s="7">
        <f>C3023*시뮬레이션!D3023*시뮬레이션!F3023</f>
        <v>174117995.09041548</v>
      </c>
      <c r="H3023" s="2">
        <f>D3023*시뮬레이션!E3023*시뮬레이션!D3023</f>
        <v>4790556.1628116807</v>
      </c>
      <c r="J3023" s="5">
        <f t="shared" si="149"/>
        <v>44295</v>
      </c>
      <c r="K3023" s="2">
        <f t="shared" si="150"/>
        <v>178908551.25322714</v>
      </c>
      <c r="L3023" s="2">
        <f>$C$2*시뮬레이션!F3023*시뮬레이션!D3023</f>
        <v>179798124.70053273</v>
      </c>
    </row>
    <row r="3024" spans="2:12" x14ac:dyDescent="0.3">
      <c r="B3024" s="1">
        <v>44296</v>
      </c>
      <c r="C3024" s="46">
        <f>VLOOKUP(시뮬레이션!B3024,시뮬레이션!$K:$Q,6,0)</f>
        <v>347.65161562709102</v>
      </c>
      <c r="D3024" s="46">
        <f>VLOOKUP(시뮬레이션!B3024,시뮬레이션!$K:$Q,7,0)</f>
        <v>22.520550522700162</v>
      </c>
      <c r="F3024" s="5">
        <f t="shared" si="148"/>
        <v>44296</v>
      </c>
      <c r="G3024" s="7">
        <f>C3024*시뮬레이션!D3024*시뮬레이션!F3024</f>
        <v>174117995.09041548</v>
      </c>
      <c r="H3024" s="2">
        <f>D3024*시뮬레이션!E3024*시뮬레이션!D3024</f>
        <v>4790556.1628116807</v>
      </c>
      <c r="J3024" s="5">
        <f t="shared" si="149"/>
        <v>44296</v>
      </c>
      <c r="K3024" s="2">
        <f t="shared" si="150"/>
        <v>178908551.25322714</v>
      </c>
      <c r="L3024" s="2">
        <f>$C$2*시뮬레이션!F3024*시뮬레이션!D3024</f>
        <v>179798124.70053273</v>
      </c>
    </row>
    <row r="3025" spans="2:12" x14ac:dyDescent="0.3">
      <c r="B3025" s="1">
        <v>44297</v>
      </c>
      <c r="C3025" s="46">
        <f>VLOOKUP(시뮬레이션!B3025,시뮬레이션!$K:$Q,6,0)</f>
        <v>347.65161562709102</v>
      </c>
      <c r="D3025" s="46">
        <f>VLOOKUP(시뮬레이션!B3025,시뮬레이션!$K:$Q,7,0)</f>
        <v>22.520550522700162</v>
      </c>
      <c r="F3025" s="5">
        <f t="shared" si="148"/>
        <v>44297</v>
      </c>
      <c r="G3025" s="7">
        <f>C3025*시뮬레이션!D3025*시뮬레이션!F3025</f>
        <v>174117995.09041548</v>
      </c>
      <c r="H3025" s="2">
        <f>D3025*시뮬레이션!E3025*시뮬레이션!D3025</f>
        <v>4790556.1628116807</v>
      </c>
      <c r="J3025" s="5">
        <f t="shared" si="149"/>
        <v>44297</v>
      </c>
      <c r="K3025" s="2">
        <f t="shared" si="150"/>
        <v>178908551.25322714</v>
      </c>
      <c r="L3025" s="2">
        <f>$C$2*시뮬레이션!F3025*시뮬레이션!D3025</f>
        <v>179798124.70053273</v>
      </c>
    </row>
    <row r="3026" spans="2:12" x14ac:dyDescent="0.3">
      <c r="B3026" s="1">
        <v>44298</v>
      </c>
      <c r="C3026" s="46">
        <f>VLOOKUP(시뮬레이션!B3026,시뮬레이션!$K:$Q,6,0)</f>
        <v>347.65161562709102</v>
      </c>
      <c r="D3026" s="46">
        <f>VLOOKUP(시뮬레이션!B3026,시뮬레이션!$K:$Q,7,0)</f>
        <v>22.520550522700162</v>
      </c>
      <c r="F3026" s="5">
        <f t="shared" si="148"/>
        <v>44298</v>
      </c>
      <c r="G3026" s="7">
        <f>C3026*시뮬레이션!D3026*시뮬레이션!F3026</f>
        <v>172854399.66916031</v>
      </c>
      <c r="H3026" s="2">
        <f>D3026*시뮬레이션!E3026*시뮬레이션!D3026</f>
        <v>4771275.3107292866</v>
      </c>
      <c r="J3026" s="5">
        <f t="shared" si="149"/>
        <v>44298</v>
      </c>
      <c r="K3026" s="2">
        <f t="shared" si="150"/>
        <v>177625674.9798896</v>
      </c>
      <c r="L3026" s="2">
        <f>$C$2*시뮬레이션!F3026*시뮬레이션!D3026</f>
        <v>178493307.88935891</v>
      </c>
    </row>
    <row r="3027" spans="2:12" x14ac:dyDescent="0.3">
      <c r="B3027" s="1">
        <v>44299</v>
      </c>
      <c r="C3027" s="46">
        <f>VLOOKUP(시뮬레이션!B3027,시뮬레이션!$K:$Q,6,0)</f>
        <v>347.65161562709102</v>
      </c>
      <c r="D3027" s="46">
        <f>VLOOKUP(시뮬레이션!B3027,시뮬레이션!$K:$Q,7,0)</f>
        <v>22.520550522700162</v>
      </c>
      <c r="F3027" s="5">
        <f t="shared" si="148"/>
        <v>44299</v>
      </c>
      <c r="G3027" s="7">
        <f>C3027*시뮬레이션!D3027*시뮬레이션!F3027</f>
        <v>172741737.94834211</v>
      </c>
      <c r="H3027" s="2">
        <f>D3027*시뮬레이션!E3027*시뮬레이션!D3027</f>
        <v>4782381.9434054159</v>
      </c>
      <c r="J3027" s="5">
        <f t="shared" si="149"/>
        <v>44299</v>
      </c>
      <c r="K3027" s="2">
        <f t="shared" si="150"/>
        <v>177524119.89174753</v>
      </c>
      <c r="L3027" s="2">
        <f>$C$2*시뮬레이션!F3027*시뮬레이션!D3027</f>
        <v>178376970.8839958</v>
      </c>
    </row>
    <row r="3028" spans="2:12" x14ac:dyDescent="0.3">
      <c r="B3028" s="1">
        <v>44300</v>
      </c>
      <c r="C3028" s="46">
        <f>VLOOKUP(시뮬레이션!B3028,시뮬레이션!$K:$Q,6,0)</f>
        <v>347.65161562709102</v>
      </c>
      <c r="D3028" s="46">
        <f>VLOOKUP(시뮬레이션!B3028,시뮬레이션!$K:$Q,7,0)</f>
        <v>22.520550522700162</v>
      </c>
      <c r="F3028" s="5">
        <f t="shared" si="148"/>
        <v>44300</v>
      </c>
      <c r="G3028" s="7">
        <f>C3028*시뮬레이션!D3028*시뮬레이션!F3028</f>
        <v>169424562.69531959</v>
      </c>
      <c r="H3028" s="2">
        <f>D3028*시뮬레이션!E3028*시뮬레이션!D3028</f>
        <v>4687178.2218019105</v>
      </c>
      <c r="J3028" s="5">
        <f t="shared" si="149"/>
        <v>44300</v>
      </c>
      <c r="K3028" s="2">
        <f t="shared" si="150"/>
        <v>174111740.9171215</v>
      </c>
      <c r="L3028" s="2">
        <f>$C$2*시뮬레이션!F3028*시뮬레이션!D3028</f>
        <v>174951581.74207079</v>
      </c>
    </row>
    <row r="3029" spans="2:12" x14ac:dyDescent="0.3">
      <c r="B3029" s="1">
        <v>44301</v>
      </c>
      <c r="C3029" s="46">
        <f>VLOOKUP(시뮬레이션!B3029,시뮬레이션!$K:$Q,6,0)</f>
        <v>347.65161562709102</v>
      </c>
      <c r="D3029" s="46">
        <f>VLOOKUP(시뮬레이션!B3029,시뮬레이션!$K:$Q,7,0)</f>
        <v>22.520550522700162</v>
      </c>
      <c r="F3029" s="5">
        <f t="shared" si="148"/>
        <v>44301</v>
      </c>
      <c r="G3029" s="7">
        <f>C3029*시뮬레이션!D3029*시뮬레이션!F3029</f>
        <v>172424203.04452518</v>
      </c>
      <c r="H3029" s="2">
        <f>D3029*시뮬레이션!E3029*시뮬레이션!D3029</f>
        <v>4765828.9546199022</v>
      </c>
      <c r="J3029" s="5">
        <f t="shared" si="149"/>
        <v>44301</v>
      </c>
      <c r="K3029" s="2">
        <f t="shared" si="150"/>
        <v>177190031.99914509</v>
      </c>
      <c r="L3029" s="2">
        <f>$C$2*시뮬레이션!F3029*시뮬레이션!D3029</f>
        <v>178049077.26103279</v>
      </c>
    </row>
    <row r="3030" spans="2:12" x14ac:dyDescent="0.3">
      <c r="B3030" s="1">
        <v>44302</v>
      </c>
      <c r="C3030" s="46">
        <f>VLOOKUP(시뮬레이션!B3030,시뮬레이션!$K:$Q,6,0)</f>
        <v>347.65161562709102</v>
      </c>
      <c r="D3030" s="46">
        <f>VLOOKUP(시뮬레이션!B3030,시뮬레이션!$K:$Q,7,0)</f>
        <v>22.520550522700162</v>
      </c>
      <c r="F3030" s="5">
        <f t="shared" si="148"/>
        <v>44302</v>
      </c>
      <c r="G3030" s="7">
        <f>C3030*시뮬레이션!D3030*시뮬레이션!F3030</f>
        <v>171439429.78142878</v>
      </c>
      <c r="H3030" s="2">
        <f>D3030*시뮬레이션!E3030*시뮬레이션!D3030</f>
        <v>4749809.0890560234</v>
      </c>
      <c r="J3030" s="5">
        <f t="shared" si="149"/>
        <v>44302</v>
      </c>
      <c r="K3030" s="2">
        <f t="shared" si="150"/>
        <v>176189238.8704848</v>
      </c>
      <c r="L3030" s="2">
        <f>$C$2*시뮬레이션!F3030*시뮬레이션!D3030</f>
        <v>177032178.42833021</v>
      </c>
    </row>
    <row r="3031" spans="2:12" x14ac:dyDescent="0.3">
      <c r="B3031" s="1">
        <v>44303</v>
      </c>
      <c r="C3031" s="46">
        <f>VLOOKUP(시뮬레이션!B3031,시뮬레이션!$K:$Q,6,0)</f>
        <v>347.65161562709102</v>
      </c>
      <c r="D3031" s="46">
        <f>VLOOKUP(시뮬레이션!B3031,시뮬레이션!$K:$Q,7,0)</f>
        <v>22.520550522700162</v>
      </c>
      <c r="F3031" s="5">
        <f t="shared" si="148"/>
        <v>44303</v>
      </c>
      <c r="G3031" s="7">
        <f>C3031*시뮬레이션!D3031*시뮬레이션!F3031</f>
        <v>171439429.78142878</v>
      </c>
      <c r="H3031" s="2">
        <f>D3031*시뮬레이션!E3031*시뮬레이션!D3031</f>
        <v>4749809.0890560234</v>
      </c>
      <c r="J3031" s="5">
        <f t="shared" si="149"/>
        <v>44303</v>
      </c>
      <c r="K3031" s="2">
        <f t="shared" si="150"/>
        <v>176189238.8704848</v>
      </c>
      <c r="L3031" s="2">
        <f>$C$2*시뮬레이션!F3031*시뮬레이션!D3031</f>
        <v>177032178.42833021</v>
      </c>
    </row>
    <row r="3032" spans="2:12" x14ac:dyDescent="0.3">
      <c r="B3032" s="1">
        <v>44304</v>
      </c>
      <c r="C3032" s="46">
        <f>VLOOKUP(시뮬레이션!B3032,시뮬레이션!$K:$Q,6,0)</f>
        <v>347.65161562709102</v>
      </c>
      <c r="D3032" s="46">
        <f>VLOOKUP(시뮬레이션!B3032,시뮬레이션!$K:$Q,7,0)</f>
        <v>22.520550522700162</v>
      </c>
      <c r="F3032" s="5">
        <f t="shared" si="148"/>
        <v>44304</v>
      </c>
      <c r="G3032" s="7">
        <f>C3032*시뮬레이션!D3032*시뮬레이션!F3032</f>
        <v>171439429.78142878</v>
      </c>
      <c r="H3032" s="2">
        <f>D3032*시뮬레이션!E3032*시뮬레이션!D3032</f>
        <v>4749809.0890560234</v>
      </c>
      <c r="J3032" s="5">
        <f t="shared" si="149"/>
        <v>44304</v>
      </c>
      <c r="K3032" s="2">
        <f t="shared" si="150"/>
        <v>176189238.8704848</v>
      </c>
      <c r="L3032" s="2">
        <f>$C$2*시뮬레이션!F3032*시뮬레이션!D3032</f>
        <v>177032178.42833021</v>
      </c>
    </row>
    <row r="3033" spans="2:12" x14ac:dyDescent="0.3">
      <c r="B3033" s="1">
        <v>44305</v>
      </c>
      <c r="C3033" s="46">
        <f>VLOOKUP(시뮬레이션!B3033,시뮬레이션!$K:$Q,6,0)</f>
        <v>347.65161562709102</v>
      </c>
      <c r="D3033" s="46">
        <f>VLOOKUP(시뮬레이션!B3033,시뮬레이션!$K:$Q,7,0)</f>
        <v>22.520550522700162</v>
      </c>
      <c r="F3033" s="5">
        <f t="shared" si="148"/>
        <v>44305</v>
      </c>
      <c r="G3033" s="7">
        <f>C3033*시뮬레이션!D3033*시뮬레이션!F3033</f>
        <v>167052584.74077377</v>
      </c>
      <c r="H3033" s="2">
        <f>D3033*시뮬레이션!E3033*시뮬레이션!D3033</f>
        <v>4623476.8712148387</v>
      </c>
      <c r="J3033" s="5">
        <f t="shared" si="149"/>
        <v>44305</v>
      </c>
      <c r="K3033" s="2">
        <f t="shared" si="150"/>
        <v>171676061.6119886</v>
      </c>
      <c r="L3033" s="2">
        <f>$C$2*시뮬레이션!F3033*시뮬레이션!D3033</f>
        <v>172502224.40920642</v>
      </c>
    </row>
    <row r="3034" spans="2:12" x14ac:dyDescent="0.3">
      <c r="B3034" s="1">
        <v>44306</v>
      </c>
      <c r="C3034" s="46">
        <f>VLOOKUP(시뮬레이션!B3034,시뮬레이션!$K:$Q,6,0)</f>
        <v>347.65161562709102</v>
      </c>
      <c r="D3034" s="46">
        <f>VLOOKUP(시뮬레이션!B3034,시뮬레이션!$K:$Q,7,0)</f>
        <v>22.520550522700162</v>
      </c>
      <c r="F3034" s="5">
        <f t="shared" si="148"/>
        <v>44306</v>
      </c>
      <c r="G3034" s="7">
        <f>C3034*시뮬레이션!D3034*시뮬레이션!F3034</f>
        <v>163941953.83206639</v>
      </c>
      <c r="H3034" s="2">
        <f>D3034*시뮬레이션!E3034*시뮬레이션!D3034</f>
        <v>4540039.3136758748</v>
      </c>
      <c r="J3034" s="5">
        <f t="shared" si="149"/>
        <v>44306</v>
      </c>
      <c r="K3034" s="2">
        <f t="shared" si="150"/>
        <v>168481993.14574227</v>
      </c>
      <c r="L3034" s="2">
        <f>$C$2*시뮬레이션!F3034*시뮬레이션!D3034</f>
        <v>169290117.56332481</v>
      </c>
    </row>
    <row r="3035" spans="2:12" x14ac:dyDescent="0.3">
      <c r="B3035" s="1">
        <v>44307</v>
      </c>
      <c r="C3035" s="46">
        <f>VLOOKUP(시뮬레이션!B3035,시뮬레이션!$K:$Q,6,0)</f>
        <v>347.65161562709102</v>
      </c>
      <c r="D3035" s="46">
        <f>VLOOKUP(시뮬레이션!B3035,시뮬레이션!$K:$Q,7,0)</f>
        <v>22.520550522700162</v>
      </c>
      <c r="F3035" s="5">
        <f t="shared" si="148"/>
        <v>44307</v>
      </c>
      <c r="G3035" s="7">
        <f>C3035*시뮬레이션!D3035*시뮬레이션!F3035</f>
        <v>169172355.3542468</v>
      </c>
      <c r="H3035" s="2">
        <f>D3035*시뮬레이션!E3035*시뮬레이션!D3035</f>
        <v>4680970.7826671507</v>
      </c>
      <c r="J3035" s="5">
        <f t="shared" si="149"/>
        <v>44307</v>
      </c>
      <c r="K3035" s="2">
        <f t="shared" si="150"/>
        <v>173853326.13691396</v>
      </c>
      <c r="L3035" s="2">
        <f>$C$2*시뮬레이션!F3035*시뮬레이션!D3035</f>
        <v>174691146.81725413</v>
      </c>
    </row>
    <row r="3036" spans="2:12" x14ac:dyDescent="0.3">
      <c r="B3036" s="1">
        <v>44308</v>
      </c>
      <c r="C3036" s="46">
        <f>VLOOKUP(시뮬레이션!B3036,시뮬레이션!$K:$Q,6,0)</f>
        <v>347.65161562709102</v>
      </c>
      <c r="D3036" s="46">
        <f>VLOOKUP(시뮬레이션!B3036,시뮬레이션!$K:$Q,7,0)</f>
        <v>22.520550522700162</v>
      </c>
      <c r="F3036" s="5">
        <f t="shared" si="148"/>
        <v>44308</v>
      </c>
      <c r="G3036" s="7">
        <f>C3036*시뮬레이션!D3036*시뮬레이션!F3036</f>
        <v>165327208.89325541</v>
      </c>
      <c r="H3036" s="2">
        <f>D3036*시뮬레이션!E3036*시뮬레이션!D3036</f>
        <v>4584302.2603444587</v>
      </c>
      <c r="J3036" s="5">
        <f t="shared" si="149"/>
        <v>44308</v>
      </c>
      <c r="K3036" s="2">
        <f t="shared" si="150"/>
        <v>169911511.15359986</v>
      </c>
      <c r="L3036" s="2">
        <f>$C$2*시뮬레이션!F3036*시뮬레이션!D3036</f>
        <v>170720562.83180138</v>
      </c>
    </row>
    <row r="3037" spans="2:12" x14ac:dyDescent="0.3">
      <c r="B3037" s="1">
        <v>44309</v>
      </c>
      <c r="C3037" s="46">
        <f>VLOOKUP(시뮬레이션!B3037,시뮬레이션!$K:$Q,6,0)</f>
        <v>347.65161562709102</v>
      </c>
      <c r="D3037" s="46">
        <f>VLOOKUP(시뮬레이션!B3037,시뮬레이션!$K:$Q,7,0)</f>
        <v>22.520550522700162</v>
      </c>
      <c r="F3037" s="5">
        <f t="shared" si="148"/>
        <v>44309</v>
      </c>
      <c r="G3037" s="7">
        <f>C3037*시뮬레이션!D3037*시뮬레이션!F3037</f>
        <v>168386900.84428629</v>
      </c>
      <c r="H3037" s="2">
        <f>D3037*시뮬레이션!E3037*시뮬레이션!D3037</f>
        <v>4691758.7475828342</v>
      </c>
      <c r="J3037" s="5">
        <f t="shared" si="149"/>
        <v>44309</v>
      </c>
      <c r="K3037" s="2">
        <f t="shared" si="150"/>
        <v>173078659.59186912</v>
      </c>
      <c r="L3037" s="2">
        <f>$C$2*시뮬레이션!F3037*시뮬레이션!D3037</f>
        <v>173880068.97400683</v>
      </c>
    </row>
    <row r="3038" spans="2:12" x14ac:dyDescent="0.3">
      <c r="B3038" s="1">
        <v>44310</v>
      </c>
      <c r="C3038" s="46">
        <f>VLOOKUP(시뮬레이션!B3038,시뮬레이션!$K:$Q,6,0)</f>
        <v>347.65161562709102</v>
      </c>
      <c r="D3038" s="46">
        <f>VLOOKUP(시뮬레이션!B3038,시뮬레이션!$K:$Q,7,0)</f>
        <v>22.520550522700162</v>
      </c>
      <c r="F3038" s="5">
        <f t="shared" si="148"/>
        <v>44310</v>
      </c>
      <c r="G3038" s="7">
        <f>C3038*시뮬레이션!D3038*시뮬레이션!F3038</f>
        <v>168386900.84428629</v>
      </c>
      <c r="H3038" s="2">
        <f>D3038*시뮬레이션!E3038*시뮬레이션!D3038</f>
        <v>4691758.7475828342</v>
      </c>
      <c r="J3038" s="5">
        <f t="shared" si="149"/>
        <v>44310</v>
      </c>
      <c r="K3038" s="2">
        <f t="shared" si="150"/>
        <v>173078659.59186912</v>
      </c>
      <c r="L3038" s="2">
        <f>$C$2*시뮬레이션!F3038*시뮬레이션!D3038</f>
        <v>173880068.97400683</v>
      </c>
    </row>
    <row r="3039" spans="2:12" x14ac:dyDescent="0.3">
      <c r="B3039" s="1">
        <v>44311</v>
      </c>
      <c r="C3039" s="46">
        <f>VLOOKUP(시뮬레이션!B3039,시뮬레이션!$K:$Q,6,0)</f>
        <v>347.65161562709102</v>
      </c>
      <c r="D3039" s="46">
        <f>VLOOKUP(시뮬레이션!B3039,시뮬레이션!$K:$Q,7,0)</f>
        <v>22.520550522700162</v>
      </c>
      <c r="F3039" s="5">
        <f t="shared" si="148"/>
        <v>44311</v>
      </c>
      <c r="G3039" s="7">
        <f>C3039*시뮬레이션!D3039*시뮬레이션!F3039</f>
        <v>168386900.84428629</v>
      </c>
      <c r="H3039" s="2">
        <f>D3039*시뮬레이션!E3039*시뮬레이션!D3039</f>
        <v>4691758.7475828342</v>
      </c>
      <c r="J3039" s="5">
        <f t="shared" si="149"/>
        <v>44311</v>
      </c>
      <c r="K3039" s="2">
        <f t="shared" si="150"/>
        <v>173078659.59186912</v>
      </c>
      <c r="L3039" s="2">
        <f>$C$2*시뮬레이션!F3039*시뮬레이션!D3039</f>
        <v>173880068.97400683</v>
      </c>
    </row>
    <row r="3040" spans="2:12" x14ac:dyDescent="0.3">
      <c r="B3040" s="1">
        <v>44312</v>
      </c>
      <c r="C3040" s="46">
        <f>VLOOKUP(시뮬레이션!B3040,시뮬레이션!$K:$Q,6,0)</f>
        <v>347.65161562709102</v>
      </c>
      <c r="D3040" s="46">
        <f>VLOOKUP(시뮬레이션!B3040,시뮬레이션!$K:$Q,7,0)</f>
        <v>22.520550522700162</v>
      </c>
      <c r="F3040" s="5">
        <f t="shared" si="148"/>
        <v>44312</v>
      </c>
      <c r="G3040" s="7">
        <f>C3040*시뮬레이션!D3040*시뮬레이션!F3040</f>
        <v>170781780.00135994</v>
      </c>
      <c r="H3040" s="2">
        <f>D3040*시뮬레이션!E3040*시뮬레이션!D3040</f>
        <v>4733249.1549679162</v>
      </c>
      <c r="J3040" s="5">
        <f t="shared" si="149"/>
        <v>44312</v>
      </c>
      <c r="K3040" s="2">
        <f t="shared" si="150"/>
        <v>175515029.15632784</v>
      </c>
      <c r="L3040" s="2">
        <f>$C$2*시뮬레이션!F3040*시뮬레이션!D3040</f>
        <v>176353074.59931651</v>
      </c>
    </row>
    <row r="3041" spans="2:12" x14ac:dyDescent="0.3">
      <c r="B3041" s="1">
        <v>44313</v>
      </c>
      <c r="C3041" s="46">
        <f>VLOOKUP(시뮬레이션!B3041,시뮬레이션!$K:$Q,6,0)</f>
        <v>347.65161562709102</v>
      </c>
      <c r="D3041" s="46">
        <f>VLOOKUP(시뮬레이션!B3041,시뮬레이션!$K:$Q,7,0)</f>
        <v>22.520550522700162</v>
      </c>
      <c r="F3041" s="5">
        <f t="shared" si="148"/>
        <v>44313</v>
      </c>
      <c r="G3041" s="7">
        <f>C3041*시뮬레이션!D3041*시뮬레이션!F3041</f>
        <v>169074450.40155715</v>
      </c>
      <c r="H3041" s="2">
        <f>D3041*시뮬레이션!E3041*시뮬레이션!D3041</f>
        <v>4700215.3313405942</v>
      </c>
      <c r="J3041" s="5">
        <f t="shared" si="149"/>
        <v>44313</v>
      </c>
      <c r="K3041" s="2">
        <f t="shared" si="150"/>
        <v>173774665.73289773</v>
      </c>
      <c r="L3041" s="2">
        <f>$C$2*시뮬레이션!F3041*시뮬레이션!D3041</f>
        <v>174590047.97974825</v>
      </c>
    </row>
    <row r="3042" spans="2:12" x14ac:dyDescent="0.3">
      <c r="B3042" s="1">
        <v>44314</v>
      </c>
      <c r="C3042" s="46">
        <f>VLOOKUP(시뮬레이션!B3042,시뮬레이션!$K:$Q,6,0)</f>
        <v>347.65161562709102</v>
      </c>
      <c r="D3042" s="46">
        <f>VLOOKUP(시뮬레이션!B3042,시뮬레이션!$K:$Q,7,0)</f>
        <v>22.520550522700162</v>
      </c>
      <c r="F3042" s="5">
        <f t="shared" ref="F3042:F3105" si="151">B3042</f>
        <v>44314</v>
      </c>
      <c r="G3042" s="7">
        <f>C3042*시뮬레이션!D3042*시뮬레이션!F3042</f>
        <v>166882216.67592928</v>
      </c>
      <c r="H3042" s="2">
        <f>D3042*시뮬레이션!E3042*시뮬레이션!D3042</f>
        <v>4631494.7417694759</v>
      </c>
      <c r="J3042" s="5">
        <f t="shared" ref="J3042:J3105" si="152">B3042</f>
        <v>44314</v>
      </c>
      <c r="K3042" s="2">
        <f t="shared" ref="K3042:K3105" si="153">SUM(G3042:H3042)</f>
        <v>171513711.41769874</v>
      </c>
      <c r="L3042" s="2">
        <f>$C$2*시뮬레이션!F3042*시뮬레이션!D3042</f>
        <v>172326298.54610428</v>
      </c>
    </row>
    <row r="3043" spans="2:12" x14ac:dyDescent="0.3">
      <c r="B3043" s="1">
        <v>44315</v>
      </c>
      <c r="C3043" s="46">
        <f>VLOOKUP(시뮬레이션!B3043,시뮬레이션!$K:$Q,6,0)</f>
        <v>347.65161562709102</v>
      </c>
      <c r="D3043" s="46">
        <f>VLOOKUP(시뮬레이션!B3043,시뮬레이션!$K:$Q,7,0)</f>
        <v>22.520550522700162</v>
      </c>
      <c r="F3043" s="5">
        <f t="shared" si="151"/>
        <v>44315</v>
      </c>
      <c r="G3043" s="7">
        <f>C3043*시뮬레이션!D3043*시뮬레이션!F3043</f>
        <v>167278827.5471077</v>
      </c>
      <c r="H3043" s="2">
        <f>D3043*시뮬레이션!E3043*시뮬레이션!D3043</f>
        <v>4664340.1298629874</v>
      </c>
      <c r="J3043" s="5">
        <f t="shared" si="152"/>
        <v>44315</v>
      </c>
      <c r="K3043" s="2">
        <f t="shared" si="153"/>
        <v>171943167.67697069</v>
      </c>
      <c r="L3043" s="2">
        <f>$C$2*시뮬레이션!F3043*시뮬레이션!D3043</f>
        <v>172735847.77642184</v>
      </c>
    </row>
    <row r="3044" spans="2:12" x14ac:dyDescent="0.3">
      <c r="B3044" s="1">
        <v>44316</v>
      </c>
      <c r="C3044" s="46">
        <f>VLOOKUP(시뮬레이션!B3044,시뮬레이션!$K:$Q,6,0)</f>
        <v>347.65161562709102</v>
      </c>
      <c r="D3044" s="46">
        <f>VLOOKUP(시뮬레이션!B3044,시뮬레이션!$K:$Q,7,0)</f>
        <v>22.520550522700162</v>
      </c>
      <c r="F3044" s="5">
        <f t="shared" si="151"/>
        <v>44316</v>
      </c>
      <c r="G3044" s="7">
        <f>C3044*시뮬레이션!D3044*시뮬레이션!F3044</f>
        <v>163210673.17806581</v>
      </c>
      <c r="H3044" s="2">
        <f>D3044*시뮬레이션!E3044*시뮬레이션!D3044</f>
        <v>4575463.9550147569</v>
      </c>
      <c r="J3044" s="5">
        <f t="shared" si="152"/>
        <v>44316</v>
      </c>
      <c r="K3044" s="2">
        <f t="shared" si="153"/>
        <v>167786137.13308057</v>
      </c>
      <c r="L3044" s="2">
        <f>$C$2*시뮬레이션!F3044*시뮬레이션!D3044</f>
        <v>168534980.85186195</v>
      </c>
    </row>
    <row r="3045" spans="2:12" x14ac:dyDescent="0.3">
      <c r="B3045" s="1">
        <v>44317</v>
      </c>
      <c r="C3045" s="46">
        <f>VLOOKUP(시뮬레이션!B3045,시뮬레이션!$K:$Q,6,0)</f>
        <v>347.65161562709102</v>
      </c>
      <c r="D3045" s="46">
        <f>VLOOKUP(시뮬레이션!B3045,시뮬레이션!$K:$Q,7,0)</f>
        <v>22.520550522700162</v>
      </c>
      <c r="F3045" s="5">
        <f t="shared" si="151"/>
        <v>44317</v>
      </c>
      <c r="G3045" s="7">
        <f>C3045*시뮬레이션!D3045*시뮬레이션!F3045</f>
        <v>163210673.17806581</v>
      </c>
      <c r="H3045" s="2">
        <f>D3045*시뮬레이션!E3045*시뮬레이션!D3045</f>
        <v>4575463.9550147569</v>
      </c>
      <c r="J3045" s="5">
        <f t="shared" si="152"/>
        <v>44317</v>
      </c>
      <c r="K3045" s="2">
        <f t="shared" si="153"/>
        <v>167786137.13308057</v>
      </c>
      <c r="L3045" s="2">
        <f>$C$2*시뮬레이션!F3045*시뮬레이션!D3045</f>
        <v>168534980.85186195</v>
      </c>
    </row>
    <row r="3046" spans="2:12" x14ac:dyDescent="0.3">
      <c r="B3046" s="1">
        <v>44318</v>
      </c>
      <c r="C3046" s="46">
        <f>VLOOKUP(시뮬레이션!B3046,시뮬레이션!$K:$Q,6,0)</f>
        <v>347.65161562709102</v>
      </c>
      <c r="D3046" s="46">
        <f>VLOOKUP(시뮬레이션!B3046,시뮬레이션!$K:$Q,7,0)</f>
        <v>22.520550522700162</v>
      </c>
      <c r="F3046" s="5">
        <f t="shared" si="151"/>
        <v>44318</v>
      </c>
      <c r="G3046" s="7">
        <f>C3046*시뮬레이션!D3046*시뮬레이션!F3046</f>
        <v>163210673.17806581</v>
      </c>
      <c r="H3046" s="2">
        <f>D3046*시뮬레이션!E3046*시뮬레이션!D3046</f>
        <v>4575463.9550147569</v>
      </c>
      <c r="J3046" s="5">
        <f t="shared" si="152"/>
        <v>44318</v>
      </c>
      <c r="K3046" s="2">
        <f t="shared" si="153"/>
        <v>167786137.13308057</v>
      </c>
      <c r="L3046" s="2">
        <f>$C$2*시뮬레이션!F3046*시뮬레이션!D3046</f>
        <v>168534980.85186195</v>
      </c>
    </row>
    <row r="3047" spans="2:12" x14ac:dyDescent="0.3">
      <c r="B3047" s="1">
        <v>44319</v>
      </c>
      <c r="C3047" s="46">
        <f>VLOOKUP(시뮬레이션!B3047,시뮬레이션!$K:$Q,6,0)</f>
        <v>347.65161562709102</v>
      </c>
      <c r="D3047" s="46">
        <f>VLOOKUP(시뮬레이션!B3047,시뮬레이션!$K:$Q,7,0)</f>
        <v>22.520550522700162</v>
      </c>
      <c r="F3047" s="5">
        <f t="shared" si="151"/>
        <v>44319</v>
      </c>
      <c r="G3047" s="7">
        <f>C3047*시뮬레이션!D3047*시뮬레이션!F3047</f>
        <v>163175401.1404475</v>
      </c>
      <c r="H3047" s="2">
        <f>D3047*시뮬레이션!E3047*시뮬레이션!D3047</f>
        <v>4586498.6647587651</v>
      </c>
      <c r="J3047" s="5">
        <f t="shared" si="152"/>
        <v>44319</v>
      </c>
      <c r="K3047" s="2">
        <f t="shared" si="153"/>
        <v>167761899.80520627</v>
      </c>
      <c r="L3047" s="2">
        <f>$C$2*시뮬레이션!F3047*시뮬레이션!D3047</f>
        <v>168498558.15922272</v>
      </c>
    </row>
    <row r="3048" spans="2:12" x14ac:dyDescent="0.3">
      <c r="B3048" s="1">
        <v>44320</v>
      </c>
      <c r="C3048" s="46">
        <f>VLOOKUP(시뮬레이션!B3048,시뮬레이션!$K:$Q,6,0)</f>
        <v>347.65161562709102</v>
      </c>
      <c r="D3048" s="46">
        <f>VLOOKUP(시뮬레이션!B3048,시뮬레이션!$K:$Q,7,0)</f>
        <v>22.520550522700162</v>
      </c>
      <c r="F3048" s="5">
        <f t="shared" si="151"/>
        <v>44320</v>
      </c>
      <c r="G3048" s="7">
        <f>C3048*시뮬레이션!D3048*시뮬레이션!F3048</f>
        <v>160253520.02810928</v>
      </c>
      <c r="H3048" s="2">
        <f>D3048*시뮬레이션!E3048*시뮬레이션!D3048</f>
        <v>4495902.53483757</v>
      </c>
      <c r="J3048" s="5">
        <f t="shared" si="152"/>
        <v>44320</v>
      </c>
      <c r="K3048" s="2">
        <f t="shared" si="153"/>
        <v>164749422.56294686</v>
      </c>
      <c r="L3048" s="2">
        <f>$C$2*시뮬레이션!F3048*시뮬레이션!D3048</f>
        <v>165481358.56234297</v>
      </c>
    </row>
    <row r="3049" spans="2:12" x14ac:dyDescent="0.3">
      <c r="B3049" s="1">
        <v>44321</v>
      </c>
      <c r="C3049" s="46">
        <f>VLOOKUP(시뮬레이션!B3049,시뮬레이션!$K:$Q,6,0)</f>
        <v>347.65161562709102</v>
      </c>
      <c r="D3049" s="46">
        <f>VLOOKUP(시뮬레이션!B3049,시뮬레이션!$K:$Q,7,0)</f>
        <v>22.520550522700162</v>
      </c>
      <c r="F3049" s="5">
        <f t="shared" si="151"/>
        <v>44321</v>
      </c>
      <c r="G3049" s="7">
        <f>C3049*시뮬레이션!D3049*시뮬레이션!F3049</f>
        <v>161256568.11985853</v>
      </c>
      <c r="H3049" s="2">
        <f>D3049*시뮬레이션!E3049*시뮬레이션!D3049</f>
        <v>4526410.0580362864</v>
      </c>
      <c r="J3049" s="5">
        <f t="shared" si="152"/>
        <v>44321</v>
      </c>
      <c r="K3049" s="2">
        <f t="shared" si="153"/>
        <v>165782978.17789483</v>
      </c>
      <c r="L3049" s="2">
        <f>$C$2*시뮬레이션!F3049*시뮬레이션!D3049</f>
        <v>166517128.39065573</v>
      </c>
    </row>
    <row r="3050" spans="2:12" x14ac:dyDescent="0.3">
      <c r="B3050" s="1">
        <v>44322</v>
      </c>
      <c r="C3050" s="46">
        <f>VLOOKUP(시뮬레이션!B3050,시뮬레이션!$K:$Q,6,0)</f>
        <v>347.65161562709102</v>
      </c>
      <c r="D3050" s="46">
        <f>VLOOKUP(시뮬레이션!B3050,시뮬레이션!$K:$Q,7,0)</f>
        <v>22.520550522700162</v>
      </c>
      <c r="F3050" s="5">
        <f t="shared" si="151"/>
        <v>44322</v>
      </c>
      <c r="G3050" s="7">
        <f>C3050*시뮬레이션!D3050*시뮬레이션!F3050</f>
        <v>163028589.94907787</v>
      </c>
      <c r="H3050" s="2">
        <f>D3050*시뮬레이션!E3050*시뮬레이션!D3050</f>
        <v>4575041.0211872403</v>
      </c>
      <c r="J3050" s="5">
        <f t="shared" si="152"/>
        <v>44322</v>
      </c>
      <c r="K3050" s="2">
        <f t="shared" si="153"/>
        <v>167603630.97026512</v>
      </c>
      <c r="L3050" s="2">
        <f>$C$2*시뮬레이션!F3050*시뮬레이션!D3050</f>
        <v>168346957.64900777</v>
      </c>
    </row>
    <row r="3051" spans="2:12" x14ac:dyDescent="0.3">
      <c r="B3051" s="1">
        <v>44323</v>
      </c>
      <c r="C3051" s="46">
        <f>VLOOKUP(시뮬레이션!B3051,시뮬레이션!$K:$Q,6,0)</f>
        <v>347.65161562709102</v>
      </c>
      <c r="D3051" s="46">
        <f>VLOOKUP(시뮬레이션!B3051,시뮬레이션!$K:$Q,7,0)</f>
        <v>22.520550522700162</v>
      </c>
      <c r="F3051" s="5">
        <f t="shared" si="151"/>
        <v>44323</v>
      </c>
      <c r="G3051" s="7">
        <f>C3051*시뮬레이션!D3051*시뮬레이션!F3051</f>
        <v>164613931.37817004</v>
      </c>
      <c r="H3051" s="2">
        <f>D3051*시뮬레이션!E3051*시뮬레이션!D3051</f>
        <v>4620255.0676039755</v>
      </c>
      <c r="J3051" s="5">
        <f t="shared" si="152"/>
        <v>44323</v>
      </c>
      <c r="K3051" s="2">
        <f t="shared" si="153"/>
        <v>169234186.44577402</v>
      </c>
      <c r="L3051" s="2">
        <f>$C$2*시뮬레이션!F3051*시뮬레이션!D3051</f>
        <v>169984016.56306672</v>
      </c>
    </row>
    <row r="3052" spans="2:12" x14ac:dyDescent="0.3">
      <c r="B3052" s="1">
        <v>44324</v>
      </c>
      <c r="C3052" s="46">
        <f>VLOOKUP(시뮬레이션!B3052,시뮬레이션!$K:$Q,6,0)</f>
        <v>347.65161562709102</v>
      </c>
      <c r="D3052" s="46">
        <f>VLOOKUP(시뮬레이션!B3052,시뮬레이션!$K:$Q,7,0)</f>
        <v>22.520550522700162</v>
      </c>
      <c r="F3052" s="5">
        <f t="shared" si="151"/>
        <v>44324</v>
      </c>
      <c r="G3052" s="7">
        <f>C3052*시뮬레이션!D3052*시뮬레이션!F3052</f>
        <v>164613931.37817004</v>
      </c>
      <c r="H3052" s="2">
        <f>D3052*시뮬레이션!E3052*시뮬레이션!D3052</f>
        <v>4620255.0676039755</v>
      </c>
      <c r="J3052" s="5">
        <f t="shared" si="152"/>
        <v>44324</v>
      </c>
      <c r="K3052" s="2">
        <f t="shared" si="153"/>
        <v>169234186.44577402</v>
      </c>
      <c r="L3052" s="2">
        <f>$C$2*시뮬레이션!F3052*시뮬레이션!D3052</f>
        <v>169984016.56306672</v>
      </c>
    </row>
    <row r="3053" spans="2:12" x14ac:dyDescent="0.3">
      <c r="B3053" s="1">
        <v>44325</v>
      </c>
      <c r="C3053" s="46">
        <f>VLOOKUP(시뮬레이션!B3053,시뮬레이션!$K:$Q,6,0)</f>
        <v>347.65161562709102</v>
      </c>
      <c r="D3053" s="46">
        <f>VLOOKUP(시뮬레이션!B3053,시뮬레이션!$K:$Q,7,0)</f>
        <v>22.520550522700162</v>
      </c>
      <c r="F3053" s="5">
        <f t="shared" si="151"/>
        <v>44325</v>
      </c>
      <c r="G3053" s="7">
        <f>C3053*시뮬레이션!D3053*시뮬레이션!F3053</f>
        <v>164613931.37817004</v>
      </c>
      <c r="H3053" s="2">
        <f>D3053*시뮬레이션!E3053*시뮬레이션!D3053</f>
        <v>4620255.0676039755</v>
      </c>
      <c r="J3053" s="5">
        <f t="shared" si="152"/>
        <v>44325</v>
      </c>
      <c r="K3053" s="2">
        <f t="shared" si="153"/>
        <v>169234186.44577402</v>
      </c>
      <c r="L3053" s="2">
        <f>$C$2*시뮬레이션!F3053*시뮬레이션!D3053</f>
        <v>169984016.56306672</v>
      </c>
    </row>
    <row r="3054" spans="2:12" x14ac:dyDescent="0.3">
      <c r="B3054" s="1">
        <v>44326</v>
      </c>
      <c r="C3054" s="46">
        <f>VLOOKUP(시뮬레이션!B3054,시뮬레이션!$K:$Q,6,0)</f>
        <v>347.65161562709102</v>
      </c>
      <c r="D3054" s="46">
        <f>VLOOKUP(시뮬레이션!B3054,시뮬레이션!$K:$Q,7,0)</f>
        <v>22.520550522700162</v>
      </c>
      <c r="F3054" s="5">
        <f t="shared" si="151"/>
        <v>44326</v>
      </c>
      <c r="G3054" s="7">
        <f>C3054*시뮬레이션!D3054*시뮬레이션!F3054</f>
        <v>156233984.2160354</v>
      </c>
      <c r="H3054" s="2">
        <f>D3054*시뮬레이션!E3054*시뮬레이션!D3054</f>
        <v>4390495.7507897774</v>
      </c>
      <c r="J3054" s="5">
        <f t="shared" si="152"/>
        <v>44326</v>
      </c>
      <c r="K3054" s="2">
        <f t="shared" si="153"/>
        <v>160624479.96682519</v>
      </c>
      <c r="L3054" s="2">
        <f>$C$2*시뮬레이션!F3054*시뮬레이션!D3054</f>
        <v>161330696.2439408</v>
      </c>
    </row>
    <row r="3055" spans="2:12" x14ac:dyDescent="0.3">
      <c r="B3055" s="1">
        <v>44327</v>
      </c>
      <c r="C3055" s="46">
        <f>VLOOKUP(시뮬레이션!B3055,시뮬레이션!$K:$Q,6,0)</f>
        <v>347.65161562709102</v>
      </c>
      <c r="D3055" s="46">
        <f>VLOOKUP(시뮬레이션!B3055,시뮬레이션!$K:$Q,7,0)</f>
        <v>22.520550522700162</v>
      </c>
      <c r="F3055" s="5">
        <f t="shared" si="151"/>
        <v>44327</v>
      </c>
      <c r="G3055" s="7">
        <f>C3055*시뮬레이션!D3055*시뮬레이션!F3055</f>
        <v>157271815.02575397</v>
      </c>
      <c r="H3055" s="2">
        <f>D3055*시뮬레이션!E3055*시뮬레이션!D3055</f>
        <v>4428805.9040648164</v>
      </c>
      <c r="J3055" s="5">
        <f t="shared" si="152"/>
        <v>44327</v>
      </c>
      <c r="K3055" s="2">
        <f t="shared" si="153"/>
        <v>161700620.92981878</v>
      </c>
      <c r="L3055" s="2">
        <f>$C$2*시뮬레이션!F3055*시뮬레이션!D3055</f>
        <v>162402383.48251104</v>
      </c>
    </row>
    <row r="3056" spans="2:12" x14ac:dyDescent="0.3">
      <c r="B3056" s="1">
        <v>44328</v>
      </c>
      <c r="C3056" s="46">
        <f>VLOOKUP(시뮬레이션!B3056,시뮬레이션!$K:$Q,6,0)</f>
        <v>347.65161562709102</v>
      </c>
      <c r="D3056" s="46">
        <f>VLOOKUP(시뮬레이션!B3056,시뮬레이션!$K:$Q,7,0)</f>
        <v>22.520550522700162</v>
      </c>
      <c r="F3056" s="5">
        <f t="shared" si="151"/>
        <v>44328</v>
      </c>
      <c r="G3056" s="7">
        <f>C3056*시뮬레이션!D3056*시뮬레이션!F3056</f>
        <v>151538504.84822679</v>
      </c>
      <c r="H3056" s="2">
        <f>D3056*시뮬레이션!E3056*시뮬레이션!D3056</f>
        <v>4264711.2912555486</v>
      </c>
      <c r="J3056" s="5">
        <f t="shared" si="152"/>
        <v>44328</v>
      </c>
      <c r="K3056" s="2">
        <f t="shared" si="153"/>
        <v>155803216.13948232</v>
      </c>
      <c r="L3056" s="2">
        <f>$C$2*시뮬레이션!F3056*시뮬레이션!D3056</f>
        <v>156482039.53580654</v>
      </c>
    </row>
    <row r="3057" spans="2:12" x14ac:dyDescent="0.3">
      <c r="B3057" s="1">
        <v>44329</v>
      </c>
      <c r="C3057" s="46">
        <f>VLOOKUP(시뮬레이션!B3057,시뮬레이션!$K:$Q,6,0)</f>
        <v>347.65161562709102</v>
      </c>
      <c r="D3057" s="46">
        <f>VLOOKUP(시뮬레이션!B3057,시뮬레이션!$K:$Q,7,0)</f>
        <v>22.520550522700162</v>
      </c>
      <c r="F3057" s="5">
        <f t="shared" si="151"/>
        <v>44329</v>
      </c>
      <c r="G3057" s="7">
        <f>C3057*시뮬레이션!D3057*시뮬레이션!F3057</f>
        <v>154090871.57778597</v>
      </c>
      <c r="H3057" s="2">
        <f>D3057*시뮬레이션!E3057*시뮬레이션!D3057</f>
        <v>4356646.408729136</v>
      </c>
      <c r="J3057" s="5">
        <f t="shared" si="152"/>
        <v>44329</v>
      </c>
      <c r="K3057" s="2">
        <f t="shared" si="153"/>
        <v>158447517.9865151</v>
      </c>
      <c r="L3057" s="2">
        <f>$C$2*시뮬레이션!F3057*시뮬레이션!D3057</f>
        <v>159117670.34056321</v>
      </c>
    </row>
    <row r="3058" spans="2:12" x14ac:dyDescent="0.3">
      <c r="B3058" s="1">
        <v>44330</v>
      </c>
      <c r="C3058" s="46">
        <f>VLOOKUP(시뮬레이션!B3058,시뮬레이션!$K:$Q,6,0)</f>
        <v>347.65161562709102</v>
      </c>
      <c r="D3058" s="46">
        <f>VLOOKUP(시뮬레이션!B3058,시뮬레이션!$K:$Q,7,0)</f>
        <v>22.520550522700162</v>
      </c>
      <c r="F3058" s="5">
        <f t="shared" si="151"/>
        <v>44330</v>
      </c>
      <c r="G3058" s="7">
        <f>C3058*시뮬레이션!D3058*시뮬레이션!F3058</f>
        <v>158797267.38015109</v>
      </c>
      <c r="H3058" s="2">
        <f>D3058*시뮬레이션!E3058*시뮬레이션!D3058</f>
        <v>4489292.6449845741</v>
      </c>
      <c r="J3058" s="5">
        <f t="shared" si="152"/>
        <v>44330</v>
      </c>
      <c r="K3058" s="2">
        <f t="shared" si="153"/>
        <v>163286560.02513567</v>
      </c>
      <c r="L3058" s="2">
        <f>$C$2*시뮬레이션!F3058*시뮬레이션!D3058</f>
        <v>163977599.60246575</v>
      </c>
    </row>
    <row r="3059" spans="2:12" x14ac:dyDescent="0.3">
      <c r="B3059" s="1">
        <v>44331</v>
      </c>
      <c r="C3059" s="46">
        <f>VLOOKUP(시뮬레이션!B3059,시뮬레이션!$K:$Q,6,0)</f>
        <v>347.65161562709102</v>
      </c>
      <c r="D3059" s="46">
        <f>VLOOKUP(시뮬레이션!B3059,시뮬레이션!$K:$Q,7,0)</f>
        <v>22.520550522700162</v>
      </c>
      <c r="F3059" s="5">
        <f t="shared" si="151"/>
        <v>44331</v>
      </c>
      <c r="G3059" s="7">
        <f>C3059*시뮬레이션!D3059*시뮬레이션!F3059</f>
        <v>158797267.38015109</v>
      </c>
      <c r="H3059" s="2">
        <f>D3059*시뮬레이션!E3059*시뮬레이션!D3059</f>
        <v>4489292.6449845741</v>
      </c>
      <c r="J3059" s="5">
        <f t="shared" si="152"/>
        <v>44331</v>
      </c>
      <c r="K3059" s="2">
        <f t="shared" si="153"/>
        <v>163286560.02513567</v>
      </c>
      <c r="L3059" s="2">
        <f>$C$2*시뮬레이션!F3059*시뮬레이션!D3059</f>
        <v>163977599.60246575</v>
      </c>
    </row>
    <row r="3060" spans="2:12" x14ac:dyDescent="0.3">
      <c r="B3060" s="1">
        <v>44332</v>
      </c>
      <c r="C3060" s="46">
        <f>VLOOKUP(시뮬레이션!B3060,시뮬레이션!$K:$Q,6,0)</f>
        <v>347.65161562709102</v>
      </c>
      <c r="D3060" s="46">
        <f>VLOOKUP(시뮬레이션!B3060,시뮬레이션!$K:$Q,7,0)</f>
        <v>22.520550522700162</v>
      </c>
      <c r="F3060" s="5">
        <f t="shared" si="151"/>
        <v>44332</v>
      </c>
      <c r="G3060" s="7">
        <f>C3060*시뮬레이션!D3060*시뮬레이션!F3060</f>
        <v>158797267.38015109</v>
      </c>
      <c r="H3060" s="2">
        <f>D3060*시뮬레이션!E3060*시뮬레이션!D3060</f>
        <v>4489292.6449845741</v>
      </c>
      <c r="J3060" s="5">
        <f t="shared" si="152"/>
        <v>44332</v>
      </c>
      <c r="K3060" s="2">
        <f t="shared" si="153"/>
        <v>163286560.02513567</v>
      </c>
      <c r="L3060" s="2">
        <f>$C$2*시뮬레이션!F3060*시뮬레이션!D3060</f>
        <v>163977599.60246575</v>
      </c>
    </row>
    <row r="3061" spans="2:12" x14ac:dyDescent="0.3">
      <c r="B3061" s="1">
        <v>44333</v>
      </c>
      <c r="C3061" s="46">
        <f>VLOOKUP(시뮬레이션!B3061,시뮬레이션!$K:$Q,6,0)</f>
        <v>347.65161562709102</v>
      </c>
      <c r="D3061" s="46">
        <f>VLOOKUP(시뮬레이션!B3061,시뮬레이션!$K:$Q,7,0)</f>
        <v>22.520550522700162</v>
      </c>
      <c r="F3061" s="5">
        <f t="shared" si="151"/>
        <v>44333</v>
      </c>
      <c r="G3061" s="7">
        <f>C3061*시뮬레이션!D3061*시뮬레이션!F3061</f>
        <v>158255768.52634069</v>
      </c>
      <c r="H3061" s="2">
        <f>D3061*시뮬레이션!E3061*시뮬레이션!D3061</f>
        <v>4477494.5460404372</v>
      </c>
      <c r="J3061" s="5">
        <f t="shared" si="152"/>
        <v>44333</v>
      </c>
      <c r="K3061" s="2">
        <f t="shared" si="153"/>
        <v>162733263.07238114</v>
      </c>
      <c r="L3061" s="2">
        <f>$C$2*시뮬레이션!F3061*시뮬레이션!D3061</f>
        <v>163418435.81016475</v>
      </c>
    </row>
    <row r="3062" spans="2:12" x14ac:dyDescent="0.3">
      <c r="B3062" s="1">
        <v>44334</v>
      </c>
      <c r="C3062" s="46">
        <f>VLOOKUP(시뮬레이션!B3062,시뮬레이션!$K:$Q,6,0)</f>
        <v>347.65161562709102</v>
      </c>
      <c r="D3062" s="46">
        <f>VLOOKUP(시뮬레이션!B3062,시뮬레이션!$K:$Q,7,0)</f>
        <v>22.520550522700162</v>
      </c>
      <c r="F3062" s="5">
        <f t="shared" si="151"/>
        <v>44334</v>
      </c>
      <c r="G3062" s="7">
        <f>C3062*시뮬레이션!D3062*시뮬레이션!F3062</f>
        <v>156345148.25369349</v>
      </c>
      <c r="H3062" s="2">
        <f>D3062*시뮬레이션!E3062*시뮬레이션!D3062</f>
        <v>4415076.8152470198</v>
      </c>
      <c r="J3062" s="5">
        <f t="shared" si="152"/>
        <v>44334</v>
      </c>
      <c r="K3062" s="2">
        <f t="shared" si="153"/>
        <v>160760225.06894052</v>
      </c>
      <c r="L3062" s="2">
        <f>$C$2*시뮬레이션!F3062*시뮬레이션!D3062</f>
        <v>161445486.70827326</v>
      </c>
    </row>
    <row r="3063" spans="2:12" x14ac:dyDescent="0.3">
      <c r="B3063" s="1">
        <v>44335</v>
      </c>
      <c r="C3063" s="46">
        <f>VLOOKUP(시뮬레이션!B3063,시뮬레이션!$K:$Q,6,0)</f>
        <v>347.65161562709102</v>
      </c>
      <c r="D3063" s="46">
        <f>VLOOKUP(시뮬레이션!B3063,시뮬레이션!$K:$Q,7,0)</f>
        <v>22.520550522700162</v>
      </c>
      <c r="F3063" s="5">
        <f t="shared" si="151"/>
        <v>44335</v>
      </c>
      <c r="G3063" s="7">
        <f>C3063*시뮬레이션!D3063*시뮬레이션!F3063</f>
        <v>159394175.29611179</v>
      </c>
      <c r="H3063" s="2">
        <f>D3063*시뮬레이션!E3063*시뮬레이션!D3063</f>
        <v>4470904.1885776035</v>
      </c>
      <c r="J3063" s="5">
        <f t="shared" si="152"/>
        <v>44335</v>
      </c>
      <c r="K3063" s="2">
        <f t="shared" si="153"/>
        <v>163865079.48468938</v>
      </c>
      <c r="L3063" s="2">
        <f>$C$2*시뮬레이션!F3063*시뮬레이션!D3063</f>
        <v>164593980.02800938</v>
      </c>
    </row>
    <row r="3064" spans="2:12" x14ac:dyDescent="0.3">
      <c r="B3064" s="1">
        <v>44336</v>
      </c>
      <c r="C3064" s="46">
        <f>VLOOKUP(시뮬레이션!B3064,시뮬레이션!$K:$Q,6,0)</f>
        <v>347.65161562709102</v>
      </c>
      <c r="D3064" s="46">
        <f>VLOOKUP(시뮬레이션!B3064,시뮬레이션!$K:$Q,7,0)</f>
        <v>22.520550522700162</v>
      </c>
      <c r="F3064" s="5">
        <f t="shared" si="151"/>
        <v>44336</v>
      </c>
      <c r="G3064" s="7">
        <f>C3064*시뮬레이션!D3064*시뮬레이션!F3064</f>
        <v>163868832.96305478</v>
      </c>
      <c r="H3064" s="2">
        <f>D3064*시뮬레이션!E3064*시뮬레이션!D3064</f>
        <v>4598585.3750087945</v>
      </c>
      <c r="J3064" s="5">
        <f t="shared" si="152"/>
        <v>44336</v>
      </c>
      <c r="K3064" s="2">
        <f t="shared" si="153"/>
        <v>168467418.33806357</v>
      </c>
      <c r="L3064" s="2">
        <f>$C$2*시뮬레이션!F3064*시뮬레이션!D3064</f>
        <v>169214611.32332975</v>
      </c>
    </row>
    <row r="3065" spans="2:12" x14ac:dyDescent="0.3">
      <c r="B3065" s="1">
        <v>44337</v>
      </c>
      <c r="C3065" s="46">
        <f>VLOOKUP(시뮬레이션!B3065,시뮬레이션!$K:$Q,6,0)</f>
        <v>347.65161562709102</v>
      </c>
      <c r="D3065" s="46">
        <f>VLOOKUP(시뮬레이션!B3065,시뮬레이션!$K:$Q,7,0)</f>
        <v>22.520550522700162</v>
      </c>
      <c r="F3065" s="5">
        <f t="shared" si="151"/>
        <v>44337</v>
      </c>
      <c r="G3065" s="7">
        <f>C3065*시뮬레이션!D3065*시뮬레이션!F3065</f>
        <v>162200676.3996492</v>
      </c>
      <c r="H3065" s="2">
        <f>D3065*시뮬레이션!E3065*시뮬레이션!D3065</f>
        <v>4550970.6951578008</v>
      </c>
      <c r="J3065" s="5">
        <f t="shared" si="152"/>
        <v>44337</v>
      </c>
      <c r="K3065" s="2">
        <f t="shared" si="153"/>
        <v>166751647.094807</v>
      </c>
      <c r="L3065" s="2">
        <f>$C$2*시뮬레이션!F3065*시뮬레이션!D3065</f>
        <v>167492035.65473524</v>
      </c>
    </row>
    <row r="3066" spans="2:12" x14ac:dyDescent="0.3">
      <c r="B3066" s="1">
        <v>44338</v>
      </c>
      <c r="C3066" s="46">
        <f>VLOOKUP(시뮬레이션!B3066,시뮬레이션!$K:$Q,6,0)</f>
        <v>347.65161562709102</v>
      </c>
      <c r="D3066" s="46">
        <f>VLOOKUP(시뮬레이션!B3066,시뮬레이션!$K:$Q,7,0)</f>
        <v>22.520550522700162</v>
      </c>
      <c r="F3066" s="5">
        <f t="shared" si="151"/>
        <v>44338</v>
      </c>
      <c r="G3066" s="7">
        <f>C3066*시뮬레이션!D3066*시뮬레이션!F3066</f>
        <v>162200676.3996492</v>
      </c>
      <c r="H3066" s="2">
        <f>D3066*시뮬레이션!E3066*시뮬레이션!D3066</f>
        <v>4550970.6951578008</v>
      </c>
      <c r="J3066" s="5">
        <f t="shared" si="152"/>
        <v>44338</v>
      </c>
      <c r="K3066" s="2">
        <f t="shared" si="153"/>
        <v>166751647.094807</v>
      </c>
      <c r="L3066" s="2">
        <f>$C$2*시뮬레이션!F3066*시뮬레이션!D3066</f>
        <v>167492035.65473524</v>
      </c>
    </row>
    <row r="3067" spans="2:12" x14ac:dyDescent="0.3">
      <c r="B3067" s="1">
        <v>44339</v>
      </c>
      <c r="C3067" s="46">
        <f>VLOOKUP(시뮬레이션!B3067,시뮬레이션!$K:$Q,6,0)</f>
        <v>347.65161562709102</v>
      </c>
      <c r="D3067" s="46">
        <f>VLOOKUP(시뮬레이션!B3067,시뮬레이션!$K:$Q,7,0)</f>
        <v>22.520550522700162</v>
      </c>
      <c r="F3067" s="5">
        <f t="shared" si="151"/>
        <v>44339</v>
      </c>
      <c r="G3067" s="7">
        <f>C3067*시뮬레이션!D3067*시뮬레이션!F3067</f>
        <v>162200676.3996492</v>
      </c>
      <c r="H3067" s="2">
        <f>D3067*시뮬레이션!E3067*시뮬레이션!D3067</f>
        <v>4550970.6951578008</v>
      </c>
      <c r="J3067" s="5">
        <f t="shared" si="152"/>
        <v>44339</v>
      </c>
      <c r="K3067" s="2">
        <f t="shared" si="153"/>
        <v>166751647.094807</v>
      </c>
      <c r="L3067" s="2">
        <f>$C$2*시뮬레이션!F3067*시뮬레이션!D3067</f>
        <v>167492035.65473524</v>
      </c>
    </row>
    <row r="3068" spans="2:12" x14ac:dyDescent="0.3">
      <c r="B3068" s="1">
        <v>44340</v>
      </c>
      <c r="C3068" s="46">
        <f>VLOOKUP(시뮬레이션!B3068,시뮬레이션!$K:$Q,6,0)</f>
        <v>347.65161562709102</v>
      </c>
      <c r="D3068" s="46">
        <f>VLOOKUP(시뮬레이션!B3068,시뮬레이션!$K:$Q,7,0)</f>
        <v>22.520550522700162</v>
      </c>
      <c r="F3068" s="5">
        <f t="shared" si="151"/>
        <v>44340</v>
      </c>
      <c r="G3068" s="7">
        <f>C3068*시뮬레이션!D3068*시뮬레이션!F3068</f>
        <v>166305773.09849671</v>
      </c>
      <c r="H3068" s="2">
        <f>D3068*시뮬레이션!E3068*시뮬레이션!D3068</f>
        <v>4659929.4183579227</v>
      </c>
      <c r="J3068" s="5">
        <f t="shared" si="152"/>
        <v>44340</v>
      </c>
      <c r="K3068" s="2">
        <f t="shared" si="153"/>
        <v>170965702.51685461</v>
      </c>
      <c r="L3068" s="2">
        <f>$C$2*시뮬레이션!F3068*시뮬레이션!D3068</f>
        <v>171731050.05289584</v>
      </c>
    </row>
    <row r="3069" spans="2:12" x14ac:dyDescent="0.3">
      <c r="B3069" s="1">
        <v>44341</v>
      </c>
      <c r="C3069" s="46">
        <f>VLOOKUP(시뮬레이션!B3069,시뮬레이션!$K:$Q,6,0)</f>
        <v>347.65161562709102</v>
      </c>
      <c r="D3069" s="46">
        <f>VLOOKUP(시뮬레이션!B3069,시뮬레이션!$K:$Q,7,0)</f>
        <v>22.520550522700162</v>
      </c>
      <c r="F3069" s="5">
        <f t="shared" si="151"/>
        <v>44341</v>
      </c>
      <c r="G3069" s="7">
        <f>C3069*시뮬레이션!D3069*시뮬레이션!F3069</f>
        <v>166081523.20504934</v>
      </c>
      <c r="H3069" s="2">
        <f>D3069*시뮬레이션!E3069*시뮬레이션!D3069</f>
        <v>4666468.8427454894</v>
      </c>
      <c r="J3069" s="5">
        <f t="shared" si="152"/>
        <v>44341</v>
      </c>
      <c r="K3069" s="2">
        <f t="shared" si="153"/>
        <v>170747992.04779482</v>
      </c>
      <c r="L3069" s="2">
        <f>$C$2*시뮬레이션!F3069*시뮬레이션!D3069</f>
        <v>171499484.6119706</v>
      </c>
    </row>
    <row r="3070" spans="2:12" x14ac:dyDescent="0.3">
      <c r="B3070" s="1">
        <v>44342</v>
      </c>
      <c r="C3070" s="46">
        <f>VLOOKUP(시뮬레이션!B3070,시뮬레이션!$K:$Q,6,0)</f>
        <v>347.65161562709102</v>
      </c>
      <c r="D3070" s="46">
        <f>VLOOKUP(시뮬레이션!B3070,시뮬레이션!$K:$Q,7,0)</f>
        <v>22.520550522700162</v>
      </c>
      <c r="F3070" s="5">
        <f t="shared" si="151"/>
        <v>44342</v>
      </c>
      <c r="G3070" s="7">
        <f>C3070*시뮬레이션!D3070*시뮬레이션!F3070</f>
        <v>165761893.00494504</v>
      </c>
      <c r="H3070" s="2">
        <f>D3070*시뮬레이션!E3070*시뮬레이션!D3070</f>
        <v>4643010.8544962369</v>
      </c>
      <c r="J3070" s="5">
        <f t="shared" si="152"/>
        <v>44342</v>
      </c>
      <c r="K3070" s="2">
        <f t="shared" si="153"/>
        <v>170404903.85944128</v>
      </c>
      <c r="L3070" s="2">
        <f>$C$2*시뮬레이션!F3070*시뮬레이션!D3070</f>
        <v>171169427.33933452</v>
      </c>
    </row>
    <row r="3071" spans="2:12" x14ac:dyDescent="0.3">
      <c r="B3071" s="1">
        <v>44343</v>
      </c>
      <c r="C3071" s="46">
        <f>VLOOKUP(시뮬레이션!B3071,시뮬레이션!$K:$Q,6,0)</f>
        <v>347.65161562709102</v>
      </c>
      <c r="D3071" s="46">
        <f>VLOOKUP(시뮬레이션!B3071,시뮬레이션!$K:$Q,7,0)</f>
        <v>22.520550522700162</v>
      </c>
      <c r="F3071" s="5">
        <f t="shared" si="151"/>
        <v>44343</v>
      </c>
      <c r="G3071" s="7">
        <f>C3071*시뮬레이션!D3071*시뮬레이션!F3071</f>
        <v>166617308.92603436</v>
      </c>
      <c r="H3071" s="2">
        <f>D3071*시뮬레이션!E3071*시뮬레이션!D3071</f>
        <v>4674242.6040799823</v>
      </c>
      <c r="J3071" s="5">
        <f t="shared" si="152"/>
        <v>44343</v>
      </c>
      <c r="K3071" s="2">
        <f t="shared" si="153"/>
        <v>171291551.53011435</v>
      </c>
      <c r="L3071" s="2">
        <f>$C$2*시뮬레이션!F3071*시뮬레이션!D3071</f>
        <v>172052748.89590865</v>
      </c>
    </row>
    <row r="3072" spans="2:12" x14ac:dyDescent="0.3">
      <c r="B3072" s="1">
        <v>44344</v>
      </c>
      <c r="C3072" s="46">
        <f>VLOOKUP(시뮬레이션!B3072,시뮬레이션!$K:$Q,6,0)</f>
        <v>347.65161562709102</v>
      </c>
      <c r="D3072" s="46">
        <f>VLOOKUP(시뮬레이션!B3072,시뮬레이션!$K:$Q,7,0)</f>
        <v>22.520550522700162</v>
      </c>
      <c r="F3072" s="5">
        <f t="shared" si="151"/>
        <v>44344</v>
      </c>
      <c r="G3072" s="7">
        <f>C3072*시뮬레이션!D3072*시뮬레이션!F3072</f>
        <v>167780588.4306455</v>
      </c>
      <c r="H3072" s="2">
        <f>D3072*시뮬레이션!E3072*시뮬레이션!D3072</f>
        <v>4722063.5648897709</v>
      </c>
      <c r="J3072" s="5">
        <f t="shared" si="152"/>
        <v>44344</v>
      </c>
      <c r="K3072" s="2">
        <f t="shared" si="153"/>
        <v>172502651.99553525</v>
      </c>
      <c r="L3072" s="2">
        <f>$C$2*시뮬레이션!F3072*시뮬레이션!D3072</f>
        <v>173253977.25443092</v>
      </c>
    </row>
    <row r="3073" spans="2:12" x14ac:dyDescent="0.3">
      <c r="B3073" s="1">
        <v>44345</v>
      </c>
      <c r="C3073" s="46">
        <f>VLOOKUP(시뮬레이션!B3073,시뮬레이션!$K:$Q,6,0)</f>
        <v>347.65161562709102</v>
      </c>
      <c r="D3073" s="46">
        <f>VLOOKUP(시뮬레이션!B3073,시뮬레이션!$K:$Q,7,0)</f>
        <v>22.520550522700162</v>
      </c>
      <c r="F3073" s="5">
        <f t="shared" si="151"/>
        <v>44345</v>
      </c>
      <c r="G3073" s="7">
        <f>C3073*시뮬레이션!D3073*시뮬레이션!F3073</f>
        <v>167780588.4306455</v>
      </c>
      <c r="H3073" s="2">
        <f>D3073*시뮬레이션!E3073*시뮬레이션!D3073</f>
        <v>4722063.5648897709</v>
      </c>
      <c r="J3073" s="5">
        <f t="shared" si="152"/>
        <v>44345</v>
      </c>
      <c r="K3073" s="2">
        <f t="shared" si="153"/>
        <v>172502651.99553525</v>
      </c>
      <c r="L3073" s="2">
        <f>$C$2*시뮬레이션!F3073*시뮬레이션!D3073</f>
        <v>173253977.25443092</v>
      </c>
    </row>
    <row r="3074" spans="2:12" x14ac:dyDescent="0.3">
      <c r="B3074" s="1">
        <v>44346</v>
      </c>
      <c r="C3074" s="46">
        <f>VLOOKUP(시뮬레이션!B3074,시뮬레이션!$K:$Q,6,0)</f>
        <v>347.65161562709102</v>
      </c>
      <c r="D3074" s="46">
        <f>VLOOKUP(시뮬레이션!B3074,시뮬레이션!$K:$Q,7,0)</f>
        <v>22.520550522700162</v>
      </c>
      <c r="F3074" s="5">
        <f t="shared" si="151"/>
        <v>44346</v>
      </c>
      <c r="G3074" s="7">
        <f>C3074*시뮬레이션!D3074*시뮬레이션!F3074</f>
        <v>167780588.4306455</v>
      </c>
      <c r="H3074" s="2">
        <f>D3074*시뮬레이션!E3074*시뮬레이션!D3074</f>
        <v>4722063.5648897709</v>
      </c>
      <c r="J3074" s="5">
        <f t="shared" si="152"/>
        <v>44346</v>
      </c>
      <c r="K3074" s="2">
        <f t="shared" si="153"/>
        <v>172502651.99553525</v>
      </c>
      <c r="L3074" s="2">
        <f>$C$2*시뮬레이션!F3074*시뮬레이션!D3074</f>
        <v>173253977.25443092</v>
      </c>
    </row>
    <row r="3075" spans="2:12" x14ac:dyDescent="0.3">
      <c r="B3075" s="1">
        <v>44347</v>
      </c>
      <c r="C3075" s="46">
        <f>VLOOKUP(시뮬레이션!B3075,시뮬레이션!$K:$Q,6,0)</f>
        <v>347.65161562709102</v>
      </c>
      <c r="D3075" s="46">
        <f>VLOOKUP(시뮬레이션!B3075,시뮬레이션!$K:$Q,7,0)</f>
        <v>22.520550522700162</v>
      </c>
      <c r="F3075" s="5">
        <f t="shared" si="151"/>
        <v>44347</v>
      </c>
      <c r="G3075" s="7">
        <f>C3075*시뮬레이션!D3075*시뮬레이션!F3075</f>
        <v>167066084.40066022</v>
      </c>
      <c r="H3075" s="2">
        <f>D3075*시뮬레이션!E3075*시뮬레이션!D3075</f>
        <v>4701954.3646627441</v>
      </c>
      <c r="J3075" s="5">
        <f t="shared" si="152"/>
        <v>44347</v>
      </c>
      <c r="K3075" s="2">
        <f t="shared" si="153"/>
        <v>171768038.76532295</v>
      </c>
      <c r="L3075" s="2">
        <f>$C$2*시뮬레이션!F3075*시뮬레이션!D3075</f>
        <v>172516164.45905837</v>
      </c>
    </row>
    <row r="3076" spans="2:12" x14ac:dyDescent="0.3">
      <c r="B3076" s="1">
        <v>44348</v>
      </c>
      <c r="C3076" s="46">
        <f>VLOOKUP(시뮬레이션!B3076,시뮬레이션!$K:$Q,6,0)</f>
        <v>347.65161562709102</v>
      </c>
      <c r="D3076" s="46">
        <f>VLOOKUP(시뮬레이션!B3076,시뮬레이션!$K:$Q,7,0)</f>
        <v>22.520550522700162</v>
      </c>
      <c r="F3076" s="5">
        <f t="shared" si="151"/>
        <v>44348</v>
      </c>
      <c r="G3076" s="7">
        <f>C3076*시뮬레이션!D3076*시뮬레이션!F3076</f>
        <v>165901374.30965078</v>
      </c>
      <c r="H3076" s="2">
        <f>D3076*시뮬레이션!E3076*시뮬레이션!D3076</f>
        <v>4666100.2865114426</v>
      </c>
      <c r="J3076" s="5">
        <f t="shared" si="152"/>
        <v>44348</v>
      </c>
      <c r="K3076" s="2">
        <f t="shared" si="153"/>
        <v>170567474.59616223</v>
      </c>
      <c r="L3076" s="2">
        <f>$C$2*시뮬레이션!F3076*시뮬레이션!D3076</f>
        <v>171313458.84511802</v>
      </c>
    </row>
    <row r="3077" spans="2:12" x14ac:dyDescent="0.3">
      <c r="B3077" s="1">
        <v>44349</v>
      </c>
      <c r="C3077" s="46">
        <f>VLOOKUP(시뮬레이션!B3077,시뮬레이션!$K:$Q,6,0)</f>
        <v>347.65161562709102</v>
      </c>
      <c r="D3077" s="46">
        <f>VLOOKUP(시뮬레이션!B3077,시뮬레이션!$K:$Q,7,0)</f>
        <v>22.520550522700162</v>
      </c>
      <c r="F3077" s="5">
        <f t="shared" si="151"/>
        <v>44349</v>
      </c>
      <c r="G3077" s="7">
        <f>C3077*시뮬레이션!D3077*시뮬레이션!F3077</f>
        <v>167999208.45382935</v>
      </c>
      <c r="H3077" s="2">
        <f>D3077*시뮬레이션!E3077*시뮬레이션!D3077</f>
        <v>4741999.3254193803</v>
      </c>
      <c r="J3077" s="5">
        <f t="shared" si="152"/>
        <v>44349</v>
      </c>
      <c r="K3077" s="2">
        <f t="shared" si="153"/>
        <v>172741207.77924871</v>
      </c>
      <c r="L3077" s="2">
        <f>$C$2*시뮬레이션!F3077*시뮬레이션!D3077</f>
        <v>173479729.16577145</v>
      </c>
    </row>
    <row r="3078" spans="2:12" x14ac:dyDescent="0.3">
      <c r="B3078" s="1">
        <v>44350</v>
      </c>
      <c r="C3078" s="46">
        <f>VLOOKUP(시뮬레이션!B3078,시뮬레이션!$K:$Q,6,0)</f>
        <v>347.65161562709102</v>
      </c>
      <c r="D3078" s="46">
        <f>VLOOKUP(시뮬레이션!B3078,시뮬레이션!$K:$Q,7,0)</f>
        <v>22.520550522700162</v>
      </c>
      <c r="F3078" s="5">
        <f t="shared" si="151"/>
        <v>44350</v>
      </c>
      <c r="G3078" s="7">
        <f>C3078*시뮬레이션!D3078*시뮬레이션!F3078</f>
        <v>165186306.38874498</v>
      </c>
      <c r="H3078" s="2">
        <f>D3078*시뮬레이션!E3078*시뮬레이션!D3078</f>
        <v>4670016.0283022402</v>
      </c>
      <c r="J3078" s="5">
        <f t="shared" si="152"/>
        <v>44350</v>
      </c>
      <c r="K3078" s="2">
        <f t="shared" si="153"/>
        <v>169856322.41704723</v>
      </c>
      <c r="L3078" s="2">
        <f>$C$2*시뮬레이션!F3078*시뮬레이션!D3078</f>
        <v>170575063.76340568</v>
      </c>
    </row>
    <row r="3079" spans="2:12" x14ac:dyDescent="0.3">
      <c r="B3079" s="1">
        <v>44351</v>
      </c>
      <c r="C3079" s="46">
        <f>VLOOKUP(시뮬레이션!B3079,시뮬레이션!$K:$Q,6,0)</f>
        <v>347.65161562709102</v>
      </c>
      <c r="D3079" s="46">
        <f>VLOOKUP(시뮬레이션!B3079,시뮬레이션!$K:$Q,7,0)</f>
        <v>22.520550522700162</v>
      </c>
      <c r="F3079" s="5">
        <f t="shared" si="151"/>
        <v>44351</v>
      </c>
      <c r="G3079" s="7">
        <f>C3079*시뮬레이션!D3079*시뮬레이션!F3079</f>
        <v>169615277.41862035</v>
      </c>
      <c r="H3079" s="2">
        <f>D3079*시뮬레이션!E3079*시뮬레이션!D3079</f>
        <v>4793215.6747598136</v>
      </c>
      <c r="J3079" s="5">
        <f t="shared" si="152"/>
        <v>44351</v>
      </c>
      <c r="K3079" s="2">
        <f t="shared" si="153"/>
        <v>174408493.09338015</v>
      </c>
      <c r="L3079" s="2">
        <f>$C$2*시뮬레이션!F3079*시뮬레이션!D3079</f>
        <v>175148518.01844156</v>
      </c>
    </row>
    <row r="3080" spans="2:12" x14ac:dyDescent="0.3">
      <c r="B3080" s="1">
        <v>44352</v>
      </c>
      <c r="C3080" s="46">
        <f>VLOOKUP(시뮬레이션!B3080,시뮬레이션!$K:$Q,6,0)</f>
        <v>347.65161562709102</v>
      </c>
      <c r="D3080" s="46">
        <f>VLOOKUP(시뮬레이션!B3080,시뮬레이션!$K:$Q,7,0)</f>
        <v>22.520550522700162</v>
      </c>
      <c r="F3080" s="5">
        <f t="shared" si="151"/>
        <v>44352</v>
      </c>
      <c r="G3080" s="7">
        <f>C3080*시뮬레이션!D3080*시뮬레이션!F3080</f>
        <v>169615277.41862035</v>
      </c>
      <c r="H3080" s="2">
        <f>D3080*시뮬레이션!E3080*시뮬레이션!D3080</f>
        <v>4793215.6747598136</v>
      </c>
      <c r="J3080" s="5">
        <f t="shared" si="152"/>
        <v>44352</v>
      </c>
      <c r="K3080" s="2">
        <f t="shared" si="153"/>
        <v>174408493.09338015</v>
      </c>
      <c r="L3080" s="2">
        <f>$C$2*시뮬레이션!F3080*시뮬레이션!D3080</f>
        <v>175148518.01844156</v>
      </c>
    </row>
    <row r="3081" spans="2:12" x14ac:dyDescent="0.3">
      <c r="B3081" s="1">
        <v>44353</v>
      </c>
      <c r="C3081" s="46">
        <f>VLOOKUP(시뮬레이션!B3081,시뮬레이션!$K:$Q,6,0)</f>
        <v>347.65161562709102</v>
      </c>
      <c r="D3081" s="46">
        <f>VLOOKUP(시뮬레이션!B3081,시뮬레이션!$K:$Q,7,0)</f>
        <v>22.520550522700162</v>
      </c>
      <c r="F3081" s="5">
        <f t="shared" si="151"/>
        <v>44353</v>
      </c>
      <c r="G3081" s="7">
        <f>C3081*시뮬레이션!D3081*시뮬레이션!F3081</f>
        <v>169615277.41862035</v>
      </c>
      <c r="H3081" s="2">
        <f>D3081*시뮬레이션!E3081*시뮬레이션!D3081</f>
        <v>4793215.6747598136</v>
      </c>
      <c r="J3081" s="5">
        <f t="shared" si="152"/>
        <v>44353</v>
      </c>
      <c r="K3081" s="2">
        <f t="shared" si="153"/>
        <v>174408493.09338015</v>
      </c>
      <c r="L3081" s="2">
        <f>$C$2*시뮬레이션!F3081*시뮬레이션!D3081</f>
        <v>175148518.01844156</v>
      </c>
    </row>
    <row r="3082" spans="2:12" x14ac:dyDescent="0.3">
      <c r="B3082" s="1">
        <v>44354</v>
      </c>
      <c r="C3082" s="46">
        <f>VLOOKUP(시뮬레이션!B3082,시뮬레이션!$K:$Q,6,0)</f>
        <v>347.65161562709102</v>
      </c>
      <c r="D3082" s="46">
        <f>VLOOKUP(시뮬레이션!B3082,시뮬레이션!$K:$Q,7,0)</f>
        <v>22.520550522700162</v>
      </c>
      <c r="F3082" s="5">
        <f t="shared" si="151"/>
        <v>44354</v>
      </c>
      <c r="G3082" s="7">
        <f>C3082*시뮬레이션!D3082*시뮬레이션!F3082</f>
        <v>167745408.86835694</v>
      </c>
      <c r="H3082" s="2">
        <f>D3082*시뮬레이션!E3082*시뮬레이션!D3082</f>
        <v>4733499.997867859</v>
      </c>
      <c r="J3082" s="5">
        <f t="shared" si="152"/>
        <v>44354</v>
      </c>
      <c r="K3082" s="2">
        <f t="shared" si="153"/>
        <v>172478908.8662248</v>
      </c>
      <c r="L3082" s="2">
        <f>$C$2*시뮬레이션!F3082*시뮬레이션!D3082</f>
        <v>173217650.05387944</v>
      </c>
    </row>
    <row r="3083" spans="2:12" x14ac:dyDescent="0.3">
      <c r="B3083" s="1">
        <v>44355</v>
      </c>
      <c r="C3083" s="46">
        <f>VLOOKUP(시뮬레이션!B3083,시뮬레이션!$K:$Q,6,0)</f>
        <v>347.65161562709102</v>
      </c>
      <c r="D3083" s="46">
        <f>VLOOKUP(시뮬레이션!B3083,시뮬레이션!$K:$Q,7,0)</f>
        <v>22.520550522700162</v>
      </c>
      <c r="F3083" s="5">
        <f t="shared" si="151"/>
        <v>44355</v>
      </c>
      <c r="G3083" s="7">
        <f>C3083*시뮬레이션!D3083*시뮬레이션!F3083</f>
        <v>166995810.79838058</v>
      </c>
      <c r="H3083" s="2">
        <f>D3083*시뮬레이션!E3083*시뮬레이션!D3083</f>
        <v>4707393.3452566443</v>
      </c>
      <c r="J3083" s="5">
        <f t="shared" si="152"/>
        <v>44355</v>
      </c>
      <c r="K3083" s="2">
        <f t="shared" si="153"/>
        <v>171703204.14363724</v>
      </c>
      <c r="L3083" s="2">
        <f>$C$2*시뮬레이션!F3083*시뮬레이션!D3083</f>
        <v>172443598.37018704</v>
      </c>
    </row>
    <row r="3084" spans="2:12" x14ac:dyDescent="0.3">
      <c r="B3084" s="1">
        <v>44356</v>
      </c>
      <c r="C3084" s="46">
        <f>VLOOKUP(시뮬레이션!B3084,시뮬레이션!$K:$Q,6,0)</f>
        <v>347.65161562709102</v>
      </c>
      <c r="D3084" s="46">
        <f>VLOOKUP(시뮬레이션!B3084,시뮬레이션!$K:$Q,7,0)</f>
        <v>22.520550522700162</v>
      </c>
      <c r="F3084" s="5">
        <f t="shared" si="151"/>
        <v>44356</v>
      </c>
      <c r="G3084" s="7">
        <f>C3084*시뮬레이션!D3084*시뮬레이션!F3084</f>
        <v>166323764.06960541</v>
      </c>
      <c r="H3084" s="2">
        <f>D3084*시뮬레이션!E3084*시뮬레이션!D3084</f>
        <v>4697425.9708597064</v>
      </c>
      <c r="J3084" s="5">
        <f t="shared" si="152"/>
        <v>44356</v>
      </c>
      <c r="K3084" s="2">
        <f t="shared" si="153"/>
        <v>171021190.04046512</v>
      </c>
      <c r="L3084" s="2">
        <f>$C$2*시뮬레이션!F3084*시뮬레이션!D3084</f>
        <v>171749627.93087566</v>
      </c>
    </row>
    <row r="3085" spans="2:12" x14ac:dyDescent="0.3">
      <c r="B3085" s="1">
        <v>44357</v>
      </c>
      <c r="C3085" s="46">
        <f>VLOOKUP(시뮬레이션!B3085,시뮬레이션!$K:$Q,6,0)</f>
        <v>347.65161562709102</v>
      </c>
      <c r="D3085" s="46">
        <f>VLOOKUP(시뮬레이션!B3085,시뮬레이션!$K:$Q,7,0)</f>
        <v>22.520550522700162</v>
      </c>
      <c r="F3085" s="5">
        <f t="shared" si="151"/>
        <v>44357</v>
      </c>
      <c r="G3085" s="7">
        <f>C3085*시뮬레이션!D3085*시뮬레이션!F3085</f>
        <v>168078728.54612979</v>
      </c>
      <c r="H3085" s="2">
        <f>D3085*시뮬레이션!E3085*시뮬레이션!D3085</f>
        <v>4759740.7890711389</v>
      </c>
      <c r="J3085" s="5">
        <f t="shared" si="152"/>
        <v>44357</v>
      </c>
      <c r="K3085" s="2">
        <f t="shared" si="153"/>
        <v>172838469.33520094</v>
      </c>
      <c r="L3085" s="2">
        <f>$C$2*시뮬레이션!F3085*시뮬레이션!D3085</f>
        <v>173561843.38644242</v>
      </c>
    </row>
    <row r="3086" spans="2:12" x14ac:dyDescent="0.3">
      <c r="B3086" s="1">
        <v>44358</v>
      </c>
      <c r="C3086" s="46">
        <f>VLOOKUP(시뮬레이션!B3086,시뮬레이션!$K:$Q,6,0)</f>
        <v>347.65161562709102</v>
      </c>
      <c r="D3086" s="46">
        <f>VLOOKUP(시뮬레이션!B3086,시뮬레이션!$K:$Q,7,0)</f>
        <v>22.520550522700162</v>
      </c>
      <c r="F3086" s="5">
        <f t="shared" si="151"/>
        <v>44358</v>
      </c>
      <c r="G3086" s="7">
        <f>C3086*시뮬레이션!D3086*시뮬레이션!F3086</f>
        <v>168276843.03406915</v>
      </c>
      <c r="H3086" s="2">
        <f>D3086*시뮬레이션!E3086*시뮬레이션!D3086</f>
        <v>4757591.1726840157</v>
      </c>
      <c r="J3086" s="5">
        <f t="shared" si="152"/>
        <v>44358</v>
      </c>
      <c r="K3086" s="2">
        <f t="shared" si="153"/>
        <v>173034434.20675316</v>
      </c>
      <c r="L3086" s="2">
        <f>$C$2*시뮬레이션!F3086*시뮬레이션!D3086</f>
        <v>173766420.82479966</v>
      </c>
    </row>
    <row r="3087" spans="2:12" x14ac:dyDescent="0.3">
      <c r="B3087" s="1">
        <v>44359</v>
      </c>
      <c r="C3087" s="46">
        <f>VLOOKUP(시뮬레이션!B3087,시뮬레이션!$K:$Q,6,0)</f>
        <v>347.65161562709102</v>
      </c>
      <c r="D3087" s="46">
        <f>VLOOKUP(시뮬레이션!B3087,시뮬레이션!$K:$Q,7,0)</f>
        <v>22.520550522700162</v>
      </c>
      <c r="F3087" s="5">
        <f t="shared" si="151"/>
        <v>44359</v>
      </c>
      <c r="G3087" s="7">
        <f>C3087*시뮬레이션!D3087*시뮬레이션!F3087</f>
        <v>168276843.03406915</v>
      </c>
      <c r="H3087" s="2">
        <f>D3087*시뮬레이션!E3087*시뮬레이션!D3087</f>
        <v>4757591.1726840157</v>
      </c>
      <c r="J3087" s="5">
        <f t="shared" si="152"/>
        <v>44359</v>
      </c>
      <c r="K3087" s="2">
        <f t="shared" si="153"/>
        <v>173034434.20675316</v>
      </c>
      <c r="L3087" s="2">
        <f>$C$2*시뮬레이션!F3087*시뮬레이션!D3087</f>
        <v>173766420.82479966</v>
      </c>
    </row>
    <row r="3088" spans="2:12" x14ac:dyDescent="0.3">
      <c r="B3088" s="1">
        <v>44360</v>
      </c>
      <c r="C3088" s="46">
        <f>VLOOKUP(시뮬레이션!B3088,시뮬레이션!$K:$Q,6,0)</f>
        <v>347.65161562709102</v>
      </c>
      <c r="D3088" s="46">
        <f>VLOOKUP(시뮬레이션!B3088,시뮬레이션!$K:$Q,7,0)</f>
        <v>22.520550522700162</v>
      </c>
      <c r="F3088" s="5">
        <f t="shared" si="151"/>
        <v>44360</v>
      </c>
      <c r="G3088" s="7">
        <f>C3088*시뮬레이션!D3088*시뮬레이션!F3088</f>
        <v>168276843.03406915</v>
      </c>
      <c r="H3088" s="2">
        <f>D3088*시뮬레이션!E3088*시뮬레이션!D3088</f>
        <v>4757591.1726840157</v>
      </c>
      <c r="J3088" s="5">
        <f t="shared" si="152"/>
        <v>44360</v>
      </c>
      <c r="K3088" s="2">
        <f t="shared" si="153"/>
        <v>173034434.20675316</v>
      </c>
      <c r="L3088" s="2">
        <f>$C$2*시뮬레이션!F3088*시뮬레이션!D3088</f>
        <v>173766420.82479966</v>
      </c>
    </row>
    <row r="3089" spans="2:12" x14ac:dyDescent="0.3">
      <c r="B3089" s="1">
        <v>44361</v>
      </c>
      <c r="C3089" s="46">
        <f>VLOOKUP(시뮬레이션!B3089,시뮬레이션!$K:$Q,6,0)</f>
        <v>347.65161562709102</v>
      </c>
      <c r="D3089" s="46">
        <f>VLOOKUP(시뮬레이션!B3089,시뮬레이션!$K:$Q,7,0)</f>
        <v>22.520550522700162</v>
      </c>
      <c r="F3089" s="5">
        <f t="shared" si="151"/>
        <v>44361</v>
      </c>
      <c r="G3089" s="7">
        <f>C3089*시뮬레이션!D3089*시뮬레이션!F3089</f>
        <v>171528203.31678239</v>
      </c>
      <c r="H3089" s="2">
        <f>D3089*시뮬레이션!E3089*시뮬레이션!D3089</f>
        <v>4843729.6609823592</v>
      </c>
      <c r="J3089" s="5">
        <f t="shared" si="152"/>
        <v>44361</v>
      </c>
      <c r="K3089" s="2">
        <f t="shared" si="153"/>
        <v>176371932.97776476</v>
      </c>
      <c r="L3089" s="2">
        <f>$C$2*시뮬레이션!F3089*시뮬레이션!D3089</f>
        <v>177123847.960657</v>
      </c>
    </row>
    <row r="3090" spans="2:12" x14ac:dyDescent="0.3">
      <c r="B3090" s="1">
        <v>44362</v>
      </c>
      <c r="C3090" s="46">
        <f>VLOOKUP(시뮬레이션!B3090,시뮬레이션!$K:$Q,6,0)</f>
        <v>347.65161562709102</v>
      </c>
      <c r="D3090" s="46">
        <f>VLOOKUP(시뮬레이션!B3090,시뮬레이션!$K:$Q,7,0)</f>
        <v>22.520550522700162</v>
      </c>
      <c r="F3090" s="5">
        <f t="shared" si="151"/>
        <v>44362</v>
      </c>
      <c r="G3090" s="7">
        <f>C3090*시뮬레이션!D3090*시뮬레이션!F3090</f>
        <v>170153177.90438321</v>
      </c>
      <c r="H3090" s="2">
        <f>D3090*시뮬레이션!E3090*시뮬레이션!D3090</f>
        <v>4802734.4835294709</v>
      </c>
      <c r="J3090" s="5">
        <f t="shared" si="152"/>
        <v>44362</v>
      </c>
      <c r="K3090" s="2">
        <f t="shared" si="153"/>
        <v>174955912.38791269</v>
      </c>
      <c r="L3090" s="2">
        <f>$C$2*시뮬레이션!F3090*시뮬레이션!D3090</f>
        <v>175703966.05565017</v>
      </c>
    </row>
    <row r="3091" spans="2:12" x14ac:dyDescent="0.3">
      <c r="B3091" s="1">
        <v>44363</v>
      </c>
      <c r="C3091" s="46">
        <f>VLOOKUP(시뮬레이션!B3091,시뮬레이션!$K:$Q,6,0)</f>
        <v>347.65161562709102</v>
      </c>
      <c r="D3091" s="46">
        <f>VLOOKUP(시뮬레이션!B3091,시뮬레이션!$K:$Q,7,0)</f>
        <v>22.520550522700162</v>
      </c>
      <c r="F3091" s="5">
        <f t="shared" si="151"/>
        <v>44363</v>
      </c>
      <c r="G3091" s="7">
        <f>C3091*시뮬레이션!D3091*시뮬레이션!F3091</f>
        <v>168560816.17239085</v>
      </c>
      <c r="H3091" s="2">
        <f>D3091*시뮬레이션!E3091*시뮬레이션!D3091</f>
        <v>4767257.7817858299</v>
      </c>
      <c r="J3091" s="5">
        <f t="shared" si="152"/>
        <v>44363</v>
      </c>
      <c r="K3091" s="2">
        <f t="shared" si="153"/>
        <v>173328073.95417666</v>
      </c>
      <c r="L3091" s="2">
        <f>$C$2*시뮬레이션!F3091*시뮬레이션!D3091</f>
        <v>174059657.82025814</v>
      </c>
    </row>
    <row r="3092" spans="2:12" x14ac:dyDescent="0.3">
      <c r="B3092" s="1">
        <v>44364</v>
      </c>
      <c r="C3092" s="46">
        <f>VLOOKUP(시뮬레이션!B3092,시뮬레이션!$K:$Q,6,0)</f>
        <v>347.65161562709102</v>
      </c>
      <c r="D3092" s="46">
        <f>VLOOKUP(시뮬레이션!B3092,시뮬레이션!$K:$Q,7,0)</f>
        <v>22.520550522700162</v>
      </c>
      <c r="F3092" s="5">
        <f t="shared" si="151"/>
        <v>44364</v>
      </c>
      <c r="G3092" s="7">
        <f>C3092*시뮬레이션!D3092*시뮬레이션!F3092</f>
        <v>172406852.27386665</v>
      </c>
      <c r="H3092" s="2">
        <f>D3092*시뮬레이션!E3092*시뮬레이션!D3092</f>
        <v>4879865.9823316317</v>
      </c>
      <c r="J3092" s="5">
        <f t="shared" si="152"/>
        <v>44364</v>
      </c>
      <c r="K3092" s="2">
        <f t="shared" si="153"/>
        <v>177286718.25619829</v>
      </c>
      <c r="L3092" s="2">
        <f>$C$2*시뮬레이션!F3092*시뮬레이션!D3092</f>
        <v>178031160.46831474</v>
      </c>
    </row>
    <row r="3093" spans="2:12" x14ac:dyDescent="0.3">
      <c r="B3093" s="1">
        <v>44365</v>
      </c>
      <c r="C3093" s="46">
        <f>VLOOKUP(시뮬레이션!B3093,시뮬레이션!$K:$Q,6,0)</f>
        <v>347.65161562709102</v>
      </c>
      <c r="D3093" s="46">
        <f>VLOOKUP(시뮬레이션!B3093,시뮬레이션!$K:$Q,7,0)</f>
        <v>22.520550522700162</v>
      </c>
      <c r="F3093" s="5">
        <f t="shared" si="151"/>
        <v>44365</v>
      </c>
      <c r="G3093" s="7">
        <f>C3093*시뮬레이션!D3093*시뮬레이션!F3093</f>
        <v>168541219.22464374</v>
      </c>
      <c r="H3093" s="2">
        <f>D3093*시뮬레이션!E3093*시뮬레이션!D3093</f>
        <v>4773256.8200038457</v>
      </c>
      <c r="J3093" s="5">
        <f t="shared" si="152"/>
        <v>44365</v>
      </c>
      <c r="K3093" s="2">
        <f t="shared" si="153"/>
        <v>173314476.04464757</v>
      </c>
      <c r="L3093" s="2">
        <f>$C$2*시뮬레이션!F3093*시뮬레이션!D3093</f>
        <v>174039421.5749869</v>
      </c>
    </row>
    <row r="3094" spans="2:12" x14ac:dyDescent="0.3">
      <c r="B3094" s="1">
        <v>44366</v>
      </c>
      <c r="C3094" s="46">
        <f>VLOOKUP(시뮬레이션!B3094,시뮬레이션!$K:$Q,6,0)</f>
        <v>347.65161562709102</v>
      </c>
      <c r="D3094" s="46">
        <f>VLOOKUP(시뮬레이션!B3094,시뮬레이션!$K:$Q,7,0)</f>
        <v>22.520550522700162</v>
      </c>
      <c r="F3094" s="5">
        <f t="shared" si="151"/>
        <v>44366</v>
      </c>
      <c r="G3094" s="7">
        <f>C3094*시뮬레이션!D3094*시뮬레이션!F3094</f>
        <v>168541219.22464374</v>
      </c>
      <c r="H3094" s="2">
        <f>D3094*시뮬레이션!E3094*시뮬레이션!D3094</f>
        <v>4773256.8200038457</v>
      </c>
      <c r="J3094" s="5">
        <f t="shared" si="152"/>
        <v>44366</v>
      </c>
      <c r="K3094" s="2">
        <f t="shared" si="153"/>
        <v>173314476.04464757</v>
      </c>
      <c r="L3094" s="2">
        <f>$C$2*시뮬레이션!F3094*시뮬레이션!D3094</f>
        <v>174039421.5749869</v>
      </c>
    </row>
    <row r="3095" spans="2:12" x14ac:dyDescent="0.3">
      <c r="B3095" s="1">
        <v>44367</v>
      </c>
      <c r="C3095" s="46">
        <f>VLOOKUP(시뮬레이션!B3095,시뮬레이션!$K:$Q,6,0)</f>
        <v>347.65161562709102</v>
      </c>
      <c r="D3095" s="46">
        <f>VLOOKUP(시뮬레이션!B3095,시뮬레이션!$K:$Q,7,0)</f>
        <v>22.520550522700162</v>
      </c>
      <c r="F3095" s="5">
        <f t="shared" si="151"/>
        <v>44367</v>
      </c>
      <c r="G3095" s="7">
        <f>C3095*시뮬레이션!D3095*시뮬레이션!F3095</f>
        <v>168541219.22464374</v>
      </c>
      <c r="H3095" s="2">
        <f>D3095*시뮬레이션!E3095*시뮬레이션!D3095</f>
        <v>4773256.8200038457</v>
      </c>
      <c r="J3095" s="5">
        <f t="shared" si="152"/>
        <v>44367</v>
      </c>
      <c r="K3095" s="2">
        <f t="shared" si="153"/>
        <v>173314476.04464757</v>
      </c>
      <c r="L3095" s="2">
        <f>$C$2*시뮬레이션!F3095*시뮬레이션!D3095</f>
        <v>174039421.5749869</v>
      </c>
    </row>
    <row r="3096" spans="2:12" x14ac:dyDescent="0.3">
      <c r="B3096" s="1">
        <v>44368</v>
      </c>
      <c r="C3096" s="46">
        <f>VLOOKUP(시뮬레이션!B3096,시뮬레이션!$K:$Q,6,0)</f>
        <v>347.65161562709102</v>
      </c>
      <c r="D3096" s="46">
        <f>VLOOKUP(시뮬레이션!B3096,시뮬레이션!$K:$Q,7,0)</f>
        <v>22.520550522700162</v>
      </c>
      <c r="F3096" s="5">
        <f t="shared" si="151"/>
        <v>44368</v>
      </c>
      <c r="G3096" s="7">
        <f>C3096*시뮬레이션!D3096*시뮬레이션!F3096</f>
        <v>169536630.27952668</v>
      </c>
      <c r="H3096" s="2">
        <f>D3096*시뮬레이션!E3096*시뮬레이션!D3096</f>
        <v>4802768.1606199685</v>
      </c>
      <c r="J3096" s="5">
        <f t="shared" si="152"/>
        <v>44368</v>
      </c>
      <c r="K3096" s="2">
        <f t="shared" si="153"/>
        <v>174339398.44014665</v>
      </c>
      <c r="L3096" s="2">
        <f>$C$2*시뮬레이션!F3096*시뮬레이션!D3096</f>
        <v>175067305.22871953</v>
      </c>
    </row>
    <row r="3097" spans="2:12" x14ac:dyDescent="0.3">
      <c r="B3097" s="1">
        <v>44369</v>
      </c>
      <c r="C3097" s="46">
        <f>VLOOKUP(시뮬레이션!B3097,시뮬레이션!$K:$Q,6,0)</f>
        <v>347.65161562709102</v>
      </c>
      <c r="D3097" s="46">
        <f>VLOOKUP(시뮬레이션!B3097,시뮬레이션!$K:$Q,7,0)</f>
        <v>22.520550522700162</v>
      </c>
      <c r="F3097" s="5">
        <f t="shared" si="151"/>
        <v>44369</v>
      </c>
      <c r="G3097" s="7">
        <f>C3097*시뮬레이션!D3097*시뮬레이션!F3097</f>
        <v>169916991.04506171</v>
      </c>
      <c r="H3097" s="2">
        <f>D3097*시뮬레이션!E3097*시뮬레이션!D3097</f>
        <v>4821978.5770062879</v>
      </c>
      <c r="J3097" s="5">
        <f t="shared" si="152"/>
        <v>44369</v>
      </c>
      <c r="K3097" s="2">
        <f t="shared" si="153"/>
        <v>174738969.62206799</v>
      </c>
      <c r="L3097" s="2">
        <f>$C$2*시뮬레이션!F3097*시뮬레이션!D3097</f>
        <v>175460074.23755941</v>
      </c>
    </row>
    <row r="3098" spans="2:12" x14ac:dyDescent="0.3">
      <c r="B3098" s="1">
        <v>44370</v>
      </c>
      <c r="C3098" s="46">
        <f>VLOOKUP(시뮬레이션!B3098,시뮬레이션!$K:$Q,6,0)</f>
        <v>347.65161562709102</v>
      </c>
      <c r="D3098" s="46">
        <f>VLOOKUP(시뮬레이션!B3098,시뮬레이션!$K:$Q,7,0)</f>
        <v>22.520550522700162</v>
      </c>
      <c r="F3098" s="5">
        <f t="shared" si="151"/>
        <v>44370</v>
      </c>
      <c r="G3098" s="7">
        <f>C3098*시뮬레이션!D3098*시뮬레이션!F3098</f>
        <v>171507161.35509494</v>
      </c>
      <c r="H3098" s="2">
        <f>D3098*시뮬레이션!E3098*시뮬레이션!D3098</f>
        <v>4862410.6275655311</v>
      </c>
      <c r="J3098" s="5">
        <f t="shared" si="152"/>
        <v>44370</v>
      </c>
      <c r="K3098" s="2">
        <f t="shared" si="153"/>
        <v>176369571.98266047</v>
      </c>
      <c r="L3098" s="2">
        <f>$C$2*시뮬레이션!F3098*시뮬레이션!D3098</f>
        <v>177102119.561766</v>
      </c>
    </row>
    <row r="3099" spans="2:12" x14ac:dyDescent="0.3">
      <c r="B3099" s="1">
        <v>44371</v>
      </c>
      <c r="C3099" s="46">
        <f>VLOOKUP(시뮬레이션!B3099,시뮬레이션!$K:$Q,6,0)</f>
        <v>347.65161562709102</v>
      </c>
      <c r="D3099" s="46">
        <f>VLOOKUP(시뮬레이션!B3099,시뮬레이션!$K:$Q,7,0)</f>
        <v>22.520550522700162</v>
      </c>
      <c r="F3099" s="5">
        <f t="shared" si="151"/>
        <v>44371</v>
      </c>
      <c r="G3099" s="7">
        <f>C3099*시뮬레이션!D3099*시뮬레이션!F3099</f>
        <v>173977417.81399146</v>
      </c>
      <c r="H3099" s="2">
        <f>D3099*시뮬레이션!E3099*시뮬레이션!D3099</f>
        <v>4918050.9023088608</v>
      </c>
      <c r="J3099" s="5">
        <f t="shared" si="152"/>
        <v>44371</v>
      </c>
      <c r="K3099" s="2">
        <f t="shared" si="153"/>
        <v>178895468.71630031</v>
      </c>
      <c r="L3099" s="2">
        <f>$C$2*시뮬레이션!F3099*시뮬레이션!D3099</f>
        <v>179652961.46991187</v>
      </c>
    </row>
    <row r="3100" spans="2:12" x14ac:dyDescent="0.3">
      <c r="B3100" s="1">
        <v>44372</v>
      </c>
      <c r="C3100" s="46">
        <f>VLOOKUP(시뮬레이션!B3100,시뮬레이션!$K:$Q,6,0)</f>
        <v>347.65161562709102</v>
      </c>
      <c r="D3100" s="46">
        <f>VLOOKUP(시뮬레이션!B3100,시뮬레이션!$K:$Q,7,0)</f>
        <v>22.520550522700162</v>
      </c>
      <c r="F3100" s="5">
        <f t="shared" si="151"/>
        <v>44372</v>
      </c>
      <c r="G3100" s="7">
        <f>C3100*시뮬레이션!D3100*시뮬레이션!F3100</f>
        <v>172433716.00950938</v>
      </c>
      <c r="H3100" s="2">
        <f>D3100*시뮬레이션!E3100*시뮬레이션!D3100</f>
        <v>4842576.4184969449</v>
      </c>
      <c r="J3100" s="5">
        <f t="shared" si="152"/>
        <v>44372</v>
      </c>
      <c r="K3100" s="2">
        <f t="shared" si="153"/>
        <v>177276292.42800632</v>
      </c>
      <c r="L3100" s="2">
        <f>$C$2*시뮬레이션!F3100*시뮬레이션!D3100</f>
        <v>178058900.56082219</v>
      </c>
    </row>
    <row r="3101" spans="2:12" x14ac:dyDescent="0.3">
      <c r="B3101" s="1">
        <v>44373</v>
      </c>
      <c r="C3101" s="46">
        <f>VLOOKUP(시뮬레이션!B3101,시뮬레이션!$K:$Q,6,0)</f>
        <v>347.65161562709102</v>
      </c>
      <c r="D3101" s="46">
        <f>VLOOKUP(시뮬레이션!B3101,시뮬레이션!$K:$Q,7,0)</f>
        <v>22.520550522700162</v>
      </c>
      <c r="F3101" s="5">
        <f t="shared" si="151"/>
        <v>44373</v>
      </c>
      <c r="G3101" s="7">
        <f>C3101*시뮬레이션!D3101*시뮬레이션!F3101</f>
        <v>172433716.00950938</v>
      </c>
      <c r="H3101" s="2">
        <f>D3101*시뮬레이션!E3101*시뮬레이션!D3101</f>
        <v>4842576.4184969449</v>
      </c>
      <c r="J3101" s="5">
        <f t="shared" si="152"/>
        <v>44373</v>
      </c>
      <c r="K3101" s="2">
        <f t="shared" si="153"/>
        <v>177276292.42800632</v>
      </c>
      <c r="L3101" s="2">
        <f>$C$2*시뮬레이션!F3101*시뮬레이션!D3101</f>
        <v>178058900.56082219</v>
      </c>
    </row>
    <row r="3102" spans="2:12" x14ac:dyDescent="0.3">
      <c r="B3102" s="1">
        <v>44374</v>
      </c>
      <c r="C3102" s="46">
        <f>VLOOKUP(시뮬레이션!B3102,시뮬레이션!$K:$Q,6,0)</f>
        <v>347.65161562709102</v>
      </c>
      <c r="D3102" s="46">
        <f>VLOOKUP(시뮬레이션!B3102,시뮬레이션!$K:$Q,7,0)</f>
        <v>22.520550522700162</v>
      </c>
      <c r="F3102" s="5">
        <f t="shared" si="151"/>
        <v>44374</v>
      </c>
      <c r="G3102" s="7">
        <f>C3102*시뮬레이션!D3102*시뮬레이션!F3102</f>
        <v>172433716.00950938</v>
      </c>
      <c r="H3102" s="2">
        <f>D3102*시뮬레이션!E3102*시뮬레이션!D3102</f>
        <v>4842576.4184969449</v>
      </c>
      <c r="J3102" s="5">
        <f t="shared" si="152"/>
        <v>44374</v>
      </c>
      <c r="K3102" s="2">
        <f t="shared" si="153"/>
        <v>177276292.42800632</v>
      </c>
      <c r="L3102" s="2">
        <f>$C$2*시뮬레이션!F3102*시뮬레이션!D3102</f>
        <v>178058900.56082219</v>
      </c>
    </row>
    <row r="3103" spans="2:12" x14ac:dyDescent="0.3">
      <c r="B3103" s="1">
        <v>44375</v>
      </c>
      <c r="C3103" s="46">
        <f>VLOOKUP(시뮬레이션!B3103,시뮬레이션!$K:$Q,6,0)</f>
        <v>347.65161562709102</v>
      </c>
      <c r="D3103" s="46">
        <f>VLOOKUP(시뮬레이션!B3103,시뮬레이션!$K:$Q,7,0)</f>
        <v>22.520550522700162</v>
      </c>
      <c r="F3103" s="5">
        <f t="shared" si="151"/>
        <v>44375</v>
      </c>
      <c r="G3103" s="7">
        <f>C3103*시뮬레이션!D3103*시뮬레이션!F3103</f>
        <v>176918284.00723323</v>
      </c>
      <c r="H3103" s="2">
        <f>D3103*시뮬레이션!E3103*시뮬레이션!D3103</f>
        <v>4978860.3505776254</v>
      </c>
      <c r="J3103" s="5">
        <f t="shared" si="152"/>
        <v>44375</v>
      </c>
      <c r="K3103" s="2">
        <f t="shared" si="153"/>
        <v>181897144.35781085</v>
      </c>
      <c r="L3103" s="2">
        <f>$C$2*시뮬레이션!F3103*시뮬레이션!D3103</f>
        <v>182689765.48471516</v>
      </c>
    </row>
    <row r="3104" spans="2:12" x14ac:dyDescent="0.3">
      <c r="B3104" s="1">
        <v>44376</v>
      </c>
      <c r="C3104" s="46">
        <f>VLOOKUP(시뮬레이션!B3104,시뮬레이션!$K:$Q,6,0)</f>
        <v>347.65161562709102</v>
      </c>
      <c r="D3104" s="46">
        <f>VLOOKUP(시뮬레이션!B3104,시뮬레이션!$K:$Q,7,0)</f>
        <v>22.520550522700162</v>
      </c>
      <c r="F3104" s="5">
        <f t="shared" si="151"/>
        <v>44376</v>
      </c>
      <c r="G3104" s="7">
        <f>C3104*시뮬레이션!D3104*시뮬레이션!F3104</f>
        <v>178100042.58582142</v>
      </c>
      <c r="H3104" s="2">
        <f>D3104*시뮬레이션!E3104*시뮬레이션!D3104</f>
        <v>5005426.6242599376</v>
      </c>
      <c r="J3104" s="5">
        <f t="shared" si="152"/>
        <v>44376</v>
      </c>
      <c r="K3104" s="2">
        <f t="shared" si="153"/>
        <v>183105469.21008137</v>
      </c>
      <c r="L3104" s="2">
        <f>$C$2*시뮬레이션!F3104*시뮬레이션!D3104</f>
        <v>183910075.74712417</v>
      </c>
    </row>
    <row r="3105" spans="2:12" x14ac:dyDescent="0.3">
      <c r="B3105" s="1">
        <v>44377</v>
      </c>
      <c r="C3105" s="46">
        <f>VLOOKUP(시뮬레이션!B3105,시뮬레이션!$K:$Q,6,0)</f>
        <v>347.65161562709102</v>
      </c>
      <c r="D3105" s="46">
        <f>VLOOKUP(시뮬레이션!B3105,시뮬레이션!$K:$Q,7,0)</f>
        <v>22.520550522700162</v>
      </c>
      <c r="F3105" s="5">
        <f t="shared" si="151"/>
        <v>44377</v>
      </c>
      <c r="G3105" s="7">
        <f>C3105*시뮬레이션!D3105*시뮬레이션!F3105</f>
        <v>177830703.32078212</v>
      </c>
      <c r="H3105" s="2">
        <f>D3105*시뮬레이션!E3105*시뮬레이션!D3105</f>
        <v>4993018.73376536</v>
      </c>
      <c r="J3105" s="5">
        <f t="shared" si="152"/>
        <v>44377</v>
      </c>
      <c r="K3105" s="2">
        <f t="shared" si="153"/>
        <v>182823722.05454749</v>
      </c>
      <c r="L3105" s="2">
        <f>$C$2*시뮬레이션!F3105*시뮬레이션!D3105</f>
        <v>183631950.0155642</v>
      </c>
    </row>
    <row r="3106" spans="2:12" x14ac:dyDescent="0.3">
      <c r="B3106" s="1">
        <v>44378</v>
      </c>
      <c r="C3106" s="46">
        <f>VLOOKUP(시뮬레이션!B3106,시뮬레이션!$K:$Q,6,0)</f>
        <v>347.65161562709102</v>
      </c>
      <c r="D3106" s="46">
        <f>VLOOKUP(시뮬레이션!B3106,시뮬레이션!$K:$Q,7,0)</f>
        <v>22.520550522700162</v>
      </c>
      <c r="F3106" s="5">
        <f t="shared" ref="F3106:F3169" si="154">B3106</f>
        <v>44378</v>
      </c>
      <c r="G3106" s="7">
        <f>C3106*시뮬레이션!D3106*시뮬레이션!F3106</f>
        <v>176332605.06463155</v>
      </c>
      <c r="H3106" s="2">
        <f>D3106*시뮬레이션!E3106*시뮬레이션!D3106</f>
        <v>4952157.3653303534</v>
      </c>
      <c r="J3106" s="5">
        <f t="shared" ref="J3106:J3169" si="155">B3106</f>
        <v>44378</v>
      </c>
      <c r="K3106" s="2">
        <f t="shared" ref="K3106:K3169" si="156">SUM(G3106:H3106)</f>
        <v>181284762.42996192</v>
      </c>
      <c r="L3106" s="2">
        <f>$C$2*시뮬레이션!F3106*시뮬레이션!D3106</f>
        <v>182084980.34747708</v>
      </c>
    </row>
    <row r="3107" spans="2:12" x14ac:dyDescent="0.3">
      <c r="B3107" s="1">
        <v>44379</v>
      </c>
      <c r="C3107" s="46">
        <f>VLOOKUP(시뮬레이션!B3107,시뮬레이션!$K:$Q,6,0)</f>
        <v>347.65161562709102</v>
      </c>
      <c r="D3107" s="46">
        <f>VLOOKUP(시뮬레이션!B3107,시뮬레이션!$K:$Q,7,0)</f>
        <v>22.520550522700162</v>
      </c>
      <c r="F3107" s="5">
        <f t="shared" si="154"/>
        <v>44379</v>
      </c>
      <c r="G3107" s="7">
        <f>C3107*시뮬레이션!D3107*시뮬레이션!F3107</f>
        <v>177713190.46931943</v>
      </c>
      <c r="H3107" s="2">
        <f>D3107*시뮬레이션!E3107*시뮬레이션!D3107</f>
        <v>4991950.7842758363</v>
      </c>
      <c r="J3107" s="5">
        <f t="shared" si="155"/>
        <v>44379</v>
      </c>
      <c r="K3107" s="2">
        <f t="shared" si="156"/>
        <v>182705141.25359526</v>
      </c>
      <c r="L3107" s="2">
        <f>$C$2*시뮬레이션!F3107*시뮬레이션!D3107</f>
        <v>183510603.62451348</v>
      </c>
    </row>
    <row r="3108" spans="2:12" x14ac:dyDescent="0.3">
      <c r="B3108" s="1">
        <v>44380</v>
      </c>
      <c r="C3108" s="46">
        <f>VLOOKUP(시뮬레이션!B3108,시뮬레이션!$K:$Q,6,0)</f>
        <v>347.65161562709102</v>
      </c>
      <c r="D3108" s="46">
        <f>VLOOKUP(시뮬레이션!B3108,시뮬레이션!$K:$Q,7,0)</f>
        <v>22.520550522700162</v>
      </c>
      <c r="F3108" s="5">
        <f t="shared" si="154"/>
        <v>44380</v>
      </c>
      <c r="G3108" s="7">
        <f>C3108*시뮬레이션!D3108*시뮬레이션!F3108</f>
        <v>177713190.46931943</v>
      </c>
      <c r="H3108" s="2">
        <f>D3108*시뮬레이션!E3108*시뮬레이션!D3108</f>
        <v>4991950.7842758363</v>
      </c>
      <c r="J3108" s="5">
        <f t="shared" si="155"/>
        <v>44380</v>
      </c>
      <c r="K3108" s="2">
        <f t="shared" si="156"/>
        <v>182705141.25359526</v>
      </c>
      <c r="L3108" s="2">
        <f>$C$2*시뮬레이션!F3108*시뮬레이션!D3108</f>
        <v>183510603.62451348</v>
      </c>
    </row>
    <row r="3109" spans="2:12" x14ac:dyDescent="0.3">
      <c r="B3109" s="1">
        <v>44381</v>
      </c>
      <c r="C3109" s="46">
        <f>VLOOKUP(시뮬레이션!B3109,시뮬레이션!$K:$Q,6,0)</f>
        <v>347.65161562709102</v>
      </c>
      <c r="D3109" s="46">
        <f>VLOOKUP(시뮬레이션!B3109,시뮬레이션!$K:$Q,7,0)</f>
        <v>22.520550522700162</v>
      </c>
      <c r="F3109" s="5">
        <f t="shared" si="154"/>
        <v>44381</v>
      </c>
      <c r="G3109" s="7">
        <f>C3109*시뮬레이션!D3109*시뮬레이션!F3109</f>
        <v>177713190.46931943</v>
      </c>
      <c r="H3109" s="2">
        <f>D3109*시뮬레이션!E3109*시뮬레이션!D3109</f>
        <v>4991950.7842758363</v>
      </c>
      <c r="J3109" s="5">
        <f t="shared" si="155"/>
        <v>44381</v>
      </c>
      <c r="K3109" s="2">
        <f t="shared" si="156"/>
        <v>182705141.25359526</v>
      </c>
      <c r="L3109" s="2">
        <f>$C$2*시뮬레이션!F3109*시뮬레이션!D3109</f>
        <v>183510603.62451348</v>
      </c>
    </row>
    <row r="3110" spans="2:12" x14ac:dyDescent="0.3">
      <c r="B3110" s="1">
        <v>44382</v>
      </c>
      <c r="C3110" s="46">
        <f>VLOOKUP(시뮬레이션!B3110,시뮬레이션!$K:$Q,6,0)</f>
        <v>347.65161562709102</v>
      </c>
      <c r="D3110" s="46">
        <f>VLOOKUP(시뮬레이션!B3110,시뮬레이션!$K:$Q,7,0)</f>
        <v>22.520550522700162</v>
      </c>
      <c r="F3110" s="5">
        <f t="shared" si="154"/>
        <v>44382</v>
      </c>
      <c r="G3110" s="7">
        <f>C3110*시뮬레이션!D3110*시뮬레이션!F3110</f>
        <v>177235572.07840309</v>
      </c>
      <c r="H3110" s="2">
        <f>D3110*시뮬레이션!E3110*시뮬레이션!D3110</f>
        <v>4978534.517904033</v>
      </c>
      <c r="J3110" s="5">
        <f t="shared" si="155"/>
        <v>44382</v>
      </c>
      <c r="K3110" s="2">
        <f t="shared" si="156"/>
        <v>182214106.59630713</v>
      </c>
      <c r="L3110" s="2">
        <f>$C$2*시뮬레이션!F3110*시뮬레이션!D3110</f>
        <v>183017404.22278219</v>
      </c>
    </row>
    <row r="3111" spans="2:12" x14ac:dyDescent="0.3">
      <c r="B3111" s="1">
        <v>44383</v>
      </c>
      <c r="C3111" s="46">
        <f>VLOOKUP(시뮬레이션!B3111,시뮬레이션!$K:$Q,6,0)</f>
        <v>347.65161562709102</v>
      </c>
      <c r="D3111" s="46">
        <f>VLOOKUP(시뮬레이션!B3111,시뮬레이션!$K:$Q,7,0)</f>
        <v>22.520550522700162</v>
      </c>
      <c r="F3111" s="5">
        <f t="shared" si="154"/>
        <v>44383</v>
      </c>
      <c r="G3111" s="7">
        <f>C3111*시뮬레이션!D3111*시뮬레이션!F3111</f>
        <v>176612125.1334087</v>
      </c>
      <c r="H3111" s="2">
        <f>D3111*시뮬레이션!E3111*시뮬레이션!D3111</f>
        <v>4978274.0495096659</v>
      </c>
      <c r="J3111" s="5">
        <f t="shared" si="155"/>
        <v>44383</v>
      </c>
      <c r="K3111" s="2">
        <f t="shared" si="156"/>
        <v>181590399.18291837</v>
      </c>
      <c r="L3111" s="2">
        <f>$C$2*시뮬레이션!F3111*시뮬레이션!D3111</f>
        <v>182373619.00401685</v>
      </c>
    </row>
    <row r="3112" spans="2:12" x14ac:dyDescent="0.3">
      <c r="B3112" s="1">
        <v>44384</v>
      </c>
      <c r="C3112" s="46">
        <f>VLOOKUP(시뮬레이션!B3112,시뮬레이션!$K:$Q,6,0)</f>
        <v>347.65161562709102</v>
      </c>
      <c r="D3112" s="46">
        <f>VLOOKUP(시뮬레이션!B3112,시뮬레이션!$K:$Q,7,0)</f>
        <v>22.520550522700162</v>
      </c>
      <c r="F3112" s="5">
        <f t="shared" si="154"/>
        <v>44384</v>
      </c>
      <c r="G3112" s="7">
        <f>C3112*시뮬레이션!D3112*시뮬레이션!F3112</f>
        <v>175207611.7371462</v>
      </c>
      <c r="H3112" s="2">
        <f>D3112*시뮬레이션!E3112*시뮬레이션!D3112</f>
        <v>4964570.0534763364</v>
      </c>
      <c r="J3112" s="5">
        <f t="shared" si="155"/>
        <v>44384</v>
      </c>
      <c r="K3112" s="2">
        <f t="shared" si="156"/>
        <v>180172181.79062253</v>
      </c>
      <c r="L3112" s="2">
        <f>$C$2*시뮬레이션!F3112*시뮬레이션!D3112</f>
        <v>180923287.1492672</v>
      </c>
    </row>
    <row r="3113" spans="2:12" x14ac:dyDescent="0.3">
      <c r="B3113" s="1">
        <v>44385</v>
      </c>
      <c r="C3113" s="46">
        <f>VLOOKUP(시뮬레이션!B3113,시뮬레이션!$K:$Q,6,0)</f>
        <v>347.65161562709102</v>
      </c>
      <c r="D3113" s="46">
        <f>VLOOKUP(시뮬레이션!B3113,시뮬레이션!$K:$Q,7,0)</f>
        <v>22.520550522700162</v>
      </c>
      <c r="F3113" s="5">
        <f t="shared" si="154"/>
        <v>44385</v>
      </c>
      <c r="G3113" s="7">
        <f>C3113*시뮬레이션!D3113*시뮬레이션!F3113</f>
        <v>174012771.89739105</v>
      </c>
      <c r="H3113" s="2">
        <f>D3113*시뮬레이션!E3113*시뮬레이션!D3113</f>
        <v>4938991.254172367</v>
      </c>
      <c r="J3113" s="5">
        <f t="shared" si="155"/>
        <v>44385</v>
      </c>
      <c r="K3113" s="2">
        <f t="shared" si="156"/>
        <v>178951763.15156341</v>
      </c>
      <c r="L3113" s="2">
        <f>$C$2*시뮬레이션!F3113*시뮬레이션!D3113</f>
        <v>179689468.88485456</v>
      </c>
    </row>
    <row r="3114" spans="2:12" x14ac:dyDescent="0.3">
      <c r="B3114" s="1">
        <v>44386</v>
      </c>
      <c r="C3114" s="46">
        <f>VLOOKUP(시뮬레이션!B3114,시뮬레이션!$K:$Q,6,0)</f>
        <v>347.65161562709102</v>
      </c>
      <c r="D3114" s="46">
        <f>VLOOKUP(시뮬레이션!B3114,시뮬레이션!$K:$Q,7,0)</f>
        <v>22.520550522700162</v>
      </c>
      <c r="F3114" s="5">
        <f t="shared" si="154"/>
        <v>44386</v>
      </c>
      <c r="G3114" s="7">
        <f>C3114*시뮬레이션!D3114*시뮬레이션!F3114</f>
        <v>177460946.97247863</v>
      </c>
      <c r="H3114" s="2">
        <f>D3114*시뮬레이션!E3114*시뮬레이션!D3114</f>
        <v>5046661.7216531299</v>
      </c>
      <c r="J3114" s="5">
        <f t="shared" si="155"/>
        <v>44386</v>
      </c>
      <c r="K3114" s="2">
        <f t="shared" si="156"/>
        <v>182507608.69413176</v>
      </c>
      <c r="L3114" s="2">
        <f>$C$2*시뮬레이션!F3114*시뮬레이션!D3114</f>
        <v>183250131.36444446</v>
      </c>
    </row>
    <row r="3115" spans="2:12" x14ac:dyDescent="0.3">
      <c r="B3115" s="1">
        <v>44387</v>
      </c>
      <c r="C3115" s="46">
        <f>VLOOKUP(시뮬레이션!B3115,시뮬레이션!$K:$Q,6,0)</f>
        <v>347.65161562709102</v>
      </c>
      <c r="D3115" s="46">
        <f>VLOOKUP(시뮬레이션!B3115,시뮬레이션!$K:$Q,7,0)</f>
        <v>22.520550522700162</v>
      </c>
      <c r="F3115" s="5">
        <f t="shared" si="154"/>
        <v>44387</v>
      </c>
      <c r="G3115" s="7">
        <f>C3115*시뮬레이션!D3115*시뮬레이션!F3115</f>
        <v>177460946.97247863</v>
      </c>
      <c r="H3115" s="2">
        <f>D3115*시뮬레이션!E3115*시뮬레이션!D3115</f>
        <v>5046661.7216531299</v>
      </c>
      <c r="J3115" s="5">
        <f t="shared" si="155"/>
        <v>44387</v>
      </c>
      <c r="K3115" s="2">
        <f t="shared" si="156"/>
        <v>182507608.69413176</v>
      </c>
      <c r="L3115" s="2">
        <f>$C$2*시뮬레이션!F3115*시뮬레이션!D3115</f>
        <v>183250131.36444446</v>
      </c>
    </row>
    <row r="3116" spans="2:12" x14ac:dyDescent="0.3">
      <c r="B3116" s="1">
        <v>44388</v>
      </c>
      <c r="C3116" s="46">
        <f>VLOOKUP(시뮬레이션!B3116,시뮬레이션!$K:$Q,6,0)</f>
        <v>347.65161562709102</v>
      </c>
      <c r="D3116" s="46">
        <f>VLOOKUP(시뮬레이션!B3116,시뮬레이션!$K:$Q,7,0)</f>
        <v>22.520550522700162</v>
      </c>
      <c r="F3116" s="5">
        <f t="shared" si="154"/>
        <v>44388</v>
      </c>
      <c r="G3116" s="7">
        <f>C3116*시뮬레이션!D3116*시뮬레이션!F3116</f>
        <v>177460946.97247863</v>
      </c>
      <c r="H3116" s="2">
        <f>D3116*시뮬레이션!E3116*시뮬레이션!D3116</f>
        <v>5046661.7216531299</v>
      </c>
      <c r="J3116" s="5">
        <f t="shared" si="155"/>
        <v>44388</v>
      </c>
      <c r="K3116" s="2">
        <f t="shared" si="156"/>
        <v>182507608.69413176</v>
      </c>
      <c r="L3116" s="2">
        <f>$C$2*시뮬레이션!F3116*시뮬레이션!D3116</f>
        <v>183250131.36444446</v>
      </c>
    </row>
    <row r="3117" spans="2:12" x14ac:dyDescent="0.3">
      <c r="B3117" s="1">
        <v>44389</v>
      </c>
      <c r="C3117" s="46">
        <f>VLOOKUP(시뮬레이션!B3117,시뮬레이션!$K:$Q,6,0)</f>
        <v>347.65161562709102</v>
      </c>
      <c r="D3117" s="46">
        <f>VLOOKUP(시뮬레이션!B3117,시뮬레이션!$K:$Q,7,0)</f>
        <v>22.520550522700162</v>
      </c>
      <c r="F3117" s="5">
        <f t="shared" si="154"/>
        <v>44389</v>
      </c>
      <c r="G3117" s="7">
        <f>C3117*시뮬레이션!D3117*시뮬레이션!F3117</f>
        <v>179432559.24457142</v>
      </c>
      <c r="H3117" s="2">
        <f>D3117*시뮬레이션!E3117*시뮬레이션!D3117</f>
        <v>5109242.3086816212</v>
      </c>
      <c r="J3117" s="5">
        <f t="shared" si="155"/>
        <v>44389</v>
      </c>
      <c r="K3117" s="2">
        <f t="shared" si="156"/>
        <v>184541801.55325302</v>
      </c>
      <c r="L3117" s="2">
        <f>$C$2*시뮬레이션!F3117*시뮬레이션!D3117</f>
        <v>185286062.1651338</v>
      </c>
    </row>
    <row r="3118" spans="2:12" x14ac:dyDescent="0.3">
      <c r="B3118" s="1">
        <v>44390</v>
      </c>
      <c r="C3118" s="46">
        <f>VLOOKUP(시뮬레이션!B3118,시뮬레이션!$K:$Q,6,0)</f>
        <v>347.65161562709102</v>
      </c>
      <c r="D3118" s="46">
        <f>VLOOKUP(시뮬레이션!B3118,시뮬레이션!$K:$Q,7,0)</f>
        <v>22.520550522700162</v>
      </c>
      <c r="F3118" s="5">
        <f t="shared" si="154"/>
        <v>44390</v>
      </c>
      <c r="G3118" s="7">
        <f>C3118*시뮬레이션!D3118*시뮬레이션!F3118</f>
        <v>178465521.08099461</v>
      </c>
      <c r="H3118" s="2">
        <f>D3118*시뮬레이션!E3118*시뮬레이션!D3118</f>
        <v>5077570.3745990377</v>
      </c>
      <c r="J3118" s="5">
        <f t="shared" si="155"/>
        <v>44390</v>
      </c>
      <c r="K3118" s="2">
        <f t="shared" si="156"/>
        <v>183543091.45559365</v>
      </c>
      <c r="L3118" s="2">
        <f>$C$2*시뮬레이션!F3118*시뮬레이션!D3118</f>
        <v>184287476.99170202</v>
      </c>
    </row>
    <row r="3119" spans="2:12" x14ac:dyDescent="0.3">
      <c r="B3119" s="1">
        <v>44391</v>
      </c>
      <c r="C3119" s="46">
        <f>VLOOKUP(시뮬레이션!B3119,시뮬레이션!$K:$Q,6,0)</f>
        <v>347.65161562709102</v>
      </c>
      <c r="D3119" s="46">
        <f>VLOOKUP(시뮬레이션!B3119,시뮬레이션!$K:$Q,7,0)</f>
        <v>22.520550522700162</v>
      </c>
      <c r="F3119" s="5">
        <f t="shared" si="154"/>
        <v>44391</v>
      </c>
      <c r="G3119" s="7">
        <f>C3119*시뮬레이션!D3119*시뮬레이션!F3119</f>
        <v>178137595.73951563</v>
      </c>
      <c r="H3119" s="2">
        <f>D3119*시뮬레이션!E3119*시뮬레이션!D3119</f>
        <v>5087936.5462123379</v>
      </c>
      <c r="J3119" s="5">
        <f t="shared" si="155"/>
        <v>44391</v>
      </c>
      <c r="K3119" s="2">
        <f t="shared" si="156"/>
        <v>183225532.28572798</v>
      </c>
      <c r="L3119" s="2">
        <f>$C$2*시뮬레이션!F3119*시뮬레이션!D3119</f>
        <v>183948853.97109413</v>
      </c>
    </row>
    <row r="3120" spans="2:12" x14ac:dyDescent="0.3">
      <c r="B3120" s="1">
        <v>44392</v>
      </c>
      <c r="C3120" s="46">
        <f>VLOOKUP(시뮬레이션!B3120,시뮬레이션!$K:$Q,6,0)</f>
        <v>347.65161562709102</v>
      </c>
      <c r="D3120" s="46">
        <f>VLOOKUP(시뮬레이션!B3120,시뮬레이션!$K:$Q,7,0)</f>
        <v>22.520550522700162</v>
      </c>
      <c r="F3120" s="5">
        <f t="shared" si="154"/>
        <v>44392</v>
      </c>
      <c r="G3120" s="7">
        <f>C3120*시뮬레이션!D3120*시뮬레이션!F3120</f>
        <v>173100231.77490577</v>
      </c>
      <c r="H3120" s="2">
        <f>D3120*시뮬레이션!E3120*시뮬레이션!D3120</f>
        <v>4958525.4438334992</v>
      </c>
      <c r="J3120" s="5">
        <f t="shared" si="155"/>
        <v>44392</v>
      </c>
      <c r="K3120" s="2">
        <f t="shared" si="156"/>
        <v>178058757.21873927</v>
      </c>
      <c r="L3120" s="2">
        <f>$C$2*시뮬레이션!F3120*시뮬레이션!D3120</f>
        <v>178747159.6040037</v>
      </c>
    </row>
    <row r="3121" spans="2:12" x14ac:dyDescent="0.3">
      <c r="B3121" s="1">
        <v>44393</v>
      </c>
      <c r="C3121" s="46">
        <f>VLOOKUP(시뮬레이션!B3121,시뮬레이션!$K:$Q,6,0)</f>
        <v>347.65161562709102</v>
      </c>
      <c r="D3121" s="46">
        <f>VLOOKUP(시뮬레이션!B3121,시뮬레이션!$K:$Q,7,0)</f>
        <v>22.520550522700162</v>
      </c>
      <c r="F3121" s="5">
        <f t="shared" si="154"/>
        <v>44393</v>
      </c>
      <c r="G3121" s="7">
        <f>C3121*시뮬레이션!D3121*시뮬레이션!F3121</f>
        <v>169138190.76085007</v>
      </c>
      <c r="H3121" s="2">
        <f>D3121*시뮬레이션!E3121*시뮬레이션!D3121</f>
        <v>4842439.0470798537</v>
      </c>
      <c r="J3121" s="5">
        <f t="shared" si="155"/>
        <v>44393</v>
      </c>
      <c r="K3121" s="2">
        <f t="shared" si="156"/>
        <v>173980629.80792993</v>
      </c>
      <c r="L3121" s="2">
        <f>$C$2*시뮬레이션!F3121*시뮬레이션!D3121</f>
        <v>174655867.69621497</v>
      </c>
    </row>
    <row r="3122" spans="2:12" x14ac:dyDescent="0.3">
      <c r="B3122" s="1">
        <v>44394</v>
      </c>
      <c r="C3122" s="46">
        <f>VLOOKUP(시뮬레이션!B3122,시뮬레이션!$K:$Q,6,0)</f>
        <v>347.65161562709102</v>
      </c>
      <c r="D3122" s="46">
        <f>VLOOKUP(시뮬레이션!B3122,시뮬레이션!$K:$Q,7,0)</f>
        <v>22.520550522700162</v>
      </c>
      <c r="F3122" s="5">
        <f t="shared" si="154"/>
        <v>44394</v>
      </c>
      <c r="G3122" s="7">
        <f>C3122*시뮬레이션!D3122*시뮬레이션!F3122</f>
        <v>169138190.76085007</v>
      </c>
      <c r="H3122" s="2">
        <f>D3122*시뮬레이션!E3122*시뮬레이션!D3122</f>
        <v>4842439.0470798537</v>
      </c>
      <c r="J3122" s="5">
        <f t="shared" si="155"/>
        <v>44394</v>
      </c>
      <c r="K3122" s="2">
        <f t="shared" si="156"/>
        <v>173980629.80792993</v>
      </c>
      <c r="L3122" s="2">
        <f>$C$2*시뮬레이션!F3122*시뮬레이션!D3122</f>
        <v>174655867.69621497</v>
      </c>
    </row>
    <row r="3123" spans="2:12" x14ac:dyDescent="0.3">
      <c r="B3123" s="1">
        <v>44395</v>
      </c>
      <c r="C3123" s="46">
        <f>VLOOKUP(시뮬레이션!B3123,시뮬레이션!$K:$Q,6,0)</f>
        <v>347.65161562709102</v>
      </c>
      <c r="D3123" s="46">
        <f>VLOOKUP(시뮬레이션!B3123,시뮬레이션!$K:$Q,7,0)</f>
        <v>22.520550522700162</v>
      </c>
      <c r="F3123" s="5">
        <f t="shared" si="154"/>
        <v>44395</v>
      </c>
      <c r="G3123" s="7">
        <f>C3123*시뮬레이션!D3123*시뮬레이션!F3123</f>
        <v>169138190.76085007</v>
      </c>
      <c r="H3123" s="2">
        <f>D3123*시뮬레이션!E3123*시뮬레이션!D3123</f>
        <v>4842439.0470798537</v>
      </c>
      <c r="J3123" s="5">
        <f t="shared" si="155"/>
        <v>44395</v>
      </c>
      <c r="K3123" s="2">
        <f t="shared" si="156"/>
        <v>173980629.80792993</v>
      </c>
      <c r="L3123" s="2">
        <f>$C$2*시뮬레이션!F3123*시뮬레이션!D3123</f>
        <v>174655867.69621497</v>
      </c>
    </row>
    <row r="3124" spans="2:12" x14ac:dyDescent="0.3">
      <c r="B3124" s="1">
        <v>44396</v>
      </c>
      <c r="C3124" s="46">
        <f>VLOOKUP(시뮬레이션!B3124,시뮬레이션!$K:$Q,6,0)</f>
        <v>347.65161562709102</v>
      </c>
      <c r="D3124" s="46">
        <f>VLOOKUP(시뮬레이션!B3124,시뮬레이션!$K:$Q,7,0)</f>
        <v>22.520550522700162</v>
      </c>
      <c r="F3124" s="5">
        <f t="shared" si="154"/>
        <v>44396</v>
      </c>
      <c r="G3124" s="7">
        <f>C3124*시뮬레이션!D3124*시뮬레이션!F3124</f>
        <v>170101577.36568215</v>
      </c>
      <c r="H3124" s="2">
        <f>D3124*시뮬레이션!E3124*시뮬레이션!D3124</f>
        <v>4879771.9488637652</v>
      </c>
      <c r="J3124" s="5">
        <f t="shared" si="155"/>
        <v>44396</v>
      </c>
      <c r="K3124" s="2">
        <f t="shared" si="156"/>
        <v>174981349.31454593</v>
      </c>
      <c r="L3124" s="2">
        <f>$C$2*시뮬레이션!F3124*시뮬레이션!D3124</f>
        <v>175650682.18865427</v>
      </c>
    </row>
    <row r="3125" spans="2:12" x14ac:dyDescent="0.3">
      <c r="B3125" s="1">
        <v>44397</v>
      </c>
      <c r="C3125" s="46">
        <f>VLOOKUP(시뮬레이션!B3125,시뮬레이션!$K:$Q,6,0)</f>
        <v>347.65161562709102</v>
      </c>
      <c r="D3125" s="46">
        <f>VLOOKUP(시뮬레이션!B3125,시뮬레이션!$K:$Q,7,0)</f>
        <v>22.520550522700162</v>
      </c>
      <c r="F3125" s="5">
        <f t="shared" si="154"/>
        <v>44397</v>
      </c>
      <c r="G3125" s="7">
        <f>C3125*시뮬레이션!D3125*시뮬레이션!F3125</f>
        <v>172825388.83713946</v>
      </c>
      <c r="H3125" s="2">
        <f>D3125*시뮬레이션!E3125*시뮬레이션!D3125</f>
        <v>4918390.8282725941</v>
      </c>
      <c r="J3125" s="5">
        <f t="shared" si="155"/>
        <v>44397</v>
      </c>
      <c r="K3125" s="2">
        <f t="shared" si="156"/>
        <v>177743779.66541204</v>
      </c>
      <c r="L3125" s="2">
        <f>$C$2*시뮬레이션!F3125*시뮬레이션!D3125</f>
        <v>178463350.65724945</v>
      </c>
    </row>
    <row r="3126" spans="2:12" x14ac:dyDescent="0.3">
      <c r="B3126" s="1">
        <v>44398</v>
      </c>
      <c r="C3126" s="46">
        <f>VLOOKUP(시뮬레이션!B3126,시뮬레이션!$K:$Q,6,0)</f>
        <v>347.65161562709102</v>
      </c>
      <c r="D3126" s="46">
        <f>VLOOKUP(시뮬레이션!B3126,시뮬레이션!$K:$Q,7,0)</f>
        <v>22.520550522700162</v>
      </c>
      <c r="F3126" s="5">
        <f t="shared" si="154"/>
        <v>44398</v>
      </c>
      <c r="G3126" s="7">
        <f>C3126*시뮬레이션!D3126*시뮬레이션!F3126</f>
        <v>178674525.75579348</v>
      </c>
      <c r="H3126" s="2">
        <f>D3126*시뮬레이션!E3126*시뮬레이션!D3126</f>
        <v>5096179.3211302171</v>
      </c>
      <c r="J3126" s="5">
        <f t="shared" si="155"/>
        <v>44398</v>
      </c>
      <c r="K3126" s="2">
        <f t="shared" si="156"/>
        <v>183770705.0769237</v>
      </c>
      <c r="L3126" s="2">
        <f>$C$2*시뮬레이션!F3126*시뮬레이션!D3126</f>
        <v>184503299.87987027</v>
      </c>
    </row>
    <row r="3127" spans="2:12" x14ac:dyDescent="0.3">
      <c r="B3127" s="1">
        <v>44399</v>
      </c>
      <c r="C3127" s="46">
        <f>VLOOKUP(시뮬레이션!B3127,시뮬레이션!$K:$Q,6,0)</f>
        <v>347.65161562709102</v>
      </c>
      <c r="D3127" s="46">
        <f>VLOOKUP(시뮬레이션!B3127,시뮬레이션!$K:$Q,7,0)</f>
        <v>22.520550522700162</v>
      </c>
      <c r="F3127" s="5">
        <f t="shared" si="154"/>
        <v>44399</v>
      </c>
      <c r="G3127" s="7">
        <f>C3127*시뮬레이션!D3127*시뮬레이션!F3127</f>
        <v>177019161.72888815</v>
      </c>
      <c r="H3127" s="2">
        <f>D3127*시뮬레이션!E3127*시뮬레이션!D3127</f>
        <v>5054254.2175044594</v>
      </c>
      <c r="J3127" s="5">
        <f t="shared" si="155"/>
        <v>44399</v>
      </c>
      <c r="K3127" s="2">
        <f t="shared" si="156"/>
        <v>182073415.94639263</v>
      </c>
      <c r="L3127" s="2">
        <f>$C$2*시뮬레이션!F3127*시뮬레이션!D3127</f>
        <v>182793934.06974965</v>
      </c>
    </row>
    <row r="3128" spans="2:12" x14ac:dyDescent="0.3">
      <c r="B3128" s="1">
        <v>44400</v>
      </c>
      <c r="C3128" s="46">
        <f>VLOOKUP(시뮬레이션!B3128,시뮬레이션!$K:$Q,6,0)</f>
        <v>347.65161562709102</v>
      </c>
      <c r="D3128" s="46">
        <f>VLOOKUP(시뮬레이션!B3128,시뮬레이션!$K:$Q,7,0)</f>
        <v>22.520550522700162</v>
      </c>
      <c r="F3128" s="5">
        <f t="shared" si="154"/>
        <v>44400</v>
      </c>
      <c r="G3128" s="7">
        <f>C3128*시뮬레이션!D3128*시뮬레이션!F3128</f>
        <v>178046480.59670496</v>
      </c>
      <c r="H3128" s="2">
        <f>D3128*시뮬레이션!E3128*시뮬레이션!D3128</f>
        <v>5115149.6825233074</v>
      </c>
      <c r="J3128" s="5">
        <f t="shared" si="155"/>
        <v>44400</v>
      </c>
      <c r="K3128" s="2">
        <f t="shared" si="156"/>
        <v>183161630.27922827</v>
      </c>
      <c r="L3128" s="2">
        <f>$C$2*시뮬레이션!F3128*시뮬레이션!D3128</f>
        <v>183854766.44268748</v>
      </c>
    </row>
    <row r="3129" spans="2:12" x14ac:dyDescent="0.3">
      <c r="B3129" s="1">
        <v>44401</v>
      </c>
      <c r="C3129" s="46">
        <f>VLOOKUP(시뮬레이션!B3129,시뮬레이션!$K:$Q,6,0)</f>
        <v>347.65161562709102</v>
      </c>
      <c r="D3129" s="46">
        <f>VLOOKUP(시뮬레이션!B3129,시뮬레이션!$K:$Q,7,0)</f>
        <v>22.520550522700162</v>
      </c>
      <c r="F3129" s="5">
        <f t="shared" si="154"/>
        <v>44401</v>
      </c>
      <c r="G3129" s="7">
        <f>C3129*시뮬레이션!D3129*시뮬레이션!F3129</f>
        <v>178046480.59670496</v>
      </c>
      <c r="H3129" s="2">
        <f>D3129*시뮬레이션!E3129*시뮬레이션!D3129</f>
        <v>5115149.6825233074</v>
      </c>
      <c r="J3129" s="5">
        <f t="shared" si="155"/>
        <v>44401</v>
      </c>
      <c r="K3129" s="2">
        <f t="shared" si="156"/>
        <v>183161630.27922827</v>
      </c>
      <c r="L3129" s="2">
        <f>$C$2*시뮬레이션!F3129*시뮬레이션!D3129</f>
        <v>183854766.44268748</v>
      </c>
    </row>
    <row r="3130" spans="2:12" x14ac:dyDescent="0.3">
      <c r="B3130" s="1">
        <v>44402</v>
      </c>
      <c r="C3130" s="46">
        <f>VLOOKUP(시뮬레이션!B3130,시뮬레이션!$K:$Q,6,0)</f>
        <v>347.65161562709102</v>
      </c>
      <c r="D3130" s="46">
        <f>VLOOKUP(시뮬레이션!B3130,시뮬레이션!$K:$Q,7,0)</f>
        <v>22.520550522700162</v>
      </c>
      <c r="F3130" s="5">
        <f t="shared" si="154"/>
        <v>44402</v>
      </c>
      <c r="G3130" s="7">
        <f>C3130*시뮬레이션!D3130*시뮬레이션!F3130</f>
        <v>178046480.59670496</v>
      </c>
      <c r="H3130" s="2">
        <f>D3130*시뮬레이션!E3130*시뮬레이션!D3130</f>
        <v>5115149.6825233074</v>
      </c>
      <c r="J3130" s="5">
        <f t="shared" si="155"/>
        <v>44402</v>
      </c>
      <c r="K3130" s="2">
        <f t="shared" si="156"/>
        <v>183161630.27922827</v>
      </c>
      <c r="L3130" s="2">
        <f>$C$2*시뮬레이션!F3130*시뮬레이션!D3130</f>
        <v>183854766.44268748</v>
      </c>
    </row>
    <row r="3131" spans="2:12" x14ac:dyDescent="0.3">
      <c r="B3131" s="1">
        <v>44403</v>
      </c>
      <c r="C3131" s="46">
        <f>VLOOKUP(시뮬레이션!B3131,시뮬레이션!$K:$Q,6,0)</f>
        <v>347.65161562709102</v>
      </c>
      <c r="D3131" s="46">
        <f>VLOOKUP(시뮬레이션!B3131,시뮬레이션!$K:$Q,7,0)</f>
        <v>22.520550522700162</v>
      </c>
      <c r="F3131" s="5">
        <f t="shared" si="154"/>
        <v>44403</v>
      </c>
      <c r="G3131" s="7">
        <f>C3131*시뮬레이션!D3131*시뮬레이션!F3131</f>
        <v>178767976.94363534</v>
      </c>
      <c r="H3131" s="2">
        <f>D3131*시뮬레이션!E3131*시뮬레이션!D3131</f>
        <v>5134285.360240113</v>
      </c>
      <c r="J3131" s="5">
        <f t="shared" si="155"/>
        <v>44403</v>
      </c>
      <c r="K3131" s="2">
        <f t="shared" si="156"/>
        <v>183902262.30387545</v>
      </c>
      <c r="L3131" s="2">
        <f>$C$2*시뮬레이션!F3131*시뮬레이션!D3131</f>
        <v>184599799.6604718</v>
      </c>
    </row>
    <row r="3132" spans="2:12" x14ac:dyDescent="0.3">
      <c r="B3132" s="1">
        <v>44404</v>
      </c>
      <c r="C3132" s="46">
        <f>VLOOKUP(시뮬레이션!B3132,시뮬레이션!$K:$Q,6,0)</f>
        <v>347.65161562709102</v>
      </c>
      <c r="D3132" s="46">
        <f>VLOOKUP(시뮬레이션!B3132,시뮬레이션!$K:$Q,7,0)</f>
        <v>22.520550522700162</v>
      </c>
      <c r="F3132" s="5">
        <f t="shared" si="154"/>
        <v>44404</v>
      </c>
      <c r="G3132" s="7">
        <f>C3132*시뮬레이션!D3132*시뮬레이션!F3132</f>
        <v>174742704.18460041</v>
      </c>
      <c r="H3132" s="2">
        <f>D3132*시뮬레이션!E3132*시뮬레이션!D3132</f>
        <v>5037522.3228264656</v>
      </c>
      <c r="J3132" s="5">
        <f t="shared" si="155"/>
        <v>44404</v>
      </c>
      <c r="K3132" s="2">
        <f t="shared" si="156"/>
        <v>179780226.50742689</v>
      </c>
      <c r="L3132" s="2">
        <f>$C$2*시뮬레이션!F3132*시뮬레이션!D3132</f>
        <v>180443213.24269915</v>
      </c>
    </row>
    <row r="3133" spans="2:12" x14ac:dyDescent="0.3">
      <c r="B3133" s="1">
        <v>44405</v>
      </c>
      <c r="C3133" s="46">
        <f>VLOOKUP(시뮬레이션!B3133,시뮬레이션!$K:$Q,6,0)</f>
        <v>347.65161562709102</v>
      </c>
      <c r="D3133" s="46">
        <f>VLOOKUP(시뮬레이션!B3133,시뮬레이션!$K:$Q,7,0)</f>
        <v>22.520550522700162</v>
      </c>
      <c r="F3133" s="5">
        <f t="shared" si="154"/>
        <v>44405</v>
      </c>
      <c r="G3133" s="7">
        <f>C3133*시뮬레이션!D3133*시뮬레이션!F3133</f>
        <v>178261713.79784939</v>
      </c>
      <c r="H3133" s="2">
        <f>D3133*시뮬레이션!E3133*시뮬레이션!D3133</f>
        <v>5132164.4294042187</v>
      </c>
      <c r="J3133" s="5">
        <f t="shared" si="155"/>
        <v>44405</v>
      </c>
      <c r="K3133" s="2">
        <f t="shared" si="156"/>
        <v>183393878.22725362</v>
      </c>
      <c r="L3133" s="2">
        <f>$C$2*시뮬레이션!F3133*시뮬레이션!D3133</f>
        <v>184077021.04606125</v>
      </c>
    </row>
    <row r="3134" spans="2:12" x14ac:dyDescent="0.3">
      <c r="B3134" s="1">
        <v>44406</v>
      </c>
      <c r="C3134" s="46">
        <f>VLOOKUP(시뮬레이션!B3134,시뮬레이션!$K:$Q,6,0)</f>
        <v>347.65161562709102</v>
      </c>
      <c r="D3134" s="46">
        <f>VLOOKUP(시뮬레이션!B3134,시뮬레이션!$K:$Q,7,0)</f>
        <v>22.520550522700162</v>
      </c>
      <c r="F3134" s="5">
        <f t="shared" si="154"/>
        <v>44406</v>
      </c>
      <c r="G3134" s="7">
        <f>C3134*시뮬레이션!D3134*시뮬레이션!F3134</f>
        <v>180629746.25420949</v>
      </c>
      <c r="H3134" s="2">
        <f>D3134*시뮬레이션!E3134*시뮬레이션!D3134</f>
        <v>5183894.9677782459</v>
      </c>
      <c r="J3134" s="5">
        <f t="shared" si="155"/>
        <v>44406</v>
      </c>
      <c r="K3134" s="2">
        <f t="shared" si="156"/>
        <v>185813641.22198772</v>
      </c>
      <c r="L3134" s="2">
        <f>$C$2*시뮬레이션!F3134*시뮬레이션!D3134</f>
        <v>186522304.16951126</v>
      </c>
    </row>
    <row r="3135" spans="2:12" x14ac:dyDescent="0.3">
      <c r="B3135" s="1">
        <v>44407</v>
      </c>
      <c r="C3135" s="46">
        <f>VLOOKUP(시뮬레이션!B3135,시뮬레이션!$K:$Q,6,0)</f>
        <v>347.65161562709102</v>
      </c>
      <c r="D3135" s="46">
        <f>VLOOKUP(시뮬레이션!B3135,시뮬레이션!$K:$Q,7,0)</f>
        <v>22.520550522700162</v>
      </c>
      <c r="F3135" s="5">
        <f t="shared" si="154"/>
        <v>44407</v>
      </c>
      <c r="G3135" s="7">
        <f>C3135*시뮬레이션!D3135*시뮬레이션!F3135</f>
        <v>182712036.02552435</v>
      </c>
      <c r="H3135" s="2">
        <f>D3135*시뮬레이션!E3135*시뮬레이션!D3135</f>
        <v>5218928.6766752088</v>
      </c>
      <c r="J3135" s="5">
        <f t="shared" si="155"/>
        <v>44407</v>
      </c>
      <c r="K3135" s="2">
        <f t="shared" si="156"/>
        <v>187930964.70219955</v>
      </c>
      <c r="L3135" s="2">
        <f>$C$2*시뮬레이션!F3135*시뮬레이션!D3135</f>
        <v>188672523.02409372</v>
      </c>
    </row>
    <row r="3136" spans="2:12" x14ac:dyDescent="0.3">
      <c r="B3136" s="1">
        <v>44408</v>
      </c>
      <c r="C3136" s="46">
        <f>VLOOKUP(시뮬레이션!B3136,시뮬레이션!$K:$Q,6,0)</f>
        <v>347.65161562709102</v>
      </c>
      <c r="D3136" s="46">
        <f>VLOOKUP(시뮬레이션!B3136,시뮬레이션!$K:$Q,7,0)</f>
        <v>22.520550522700162</v>
      </c>
      <c r="F3136" s="5">
        <f t="shared" si="154"/>
        <v>44408</v>
      </c>
      <c r="G3136" s="7">
        <f>C3136*시뮬레이션!D3136*시뮬레이션!F3136</f>
        <v>182712036.02552435</v>
      </c>
      <c r="H3136" s="2">
        <f>D3136*시뮬레이션!E3136*시뮬레이션!D3136</f>
        <v>5218928.6766752088</v>
      </c>
      <c r="J3136" s="5">
        <f t="shared" si="155"/>
        <v>44408</v>
      </c>
      <c r="K3136" s="2">
        <f t="shared" si="156"/>
        <v>187930964.70219955</v>
      </c>
      <c r="L3136" s="2">
        <f>$C$2*시뮬레이션!F3136*시뮬레이션!D3136</f>
        <v>188672523.02409372</v>
      </c>
    </row>
    <row r="3137" spans="2:12" x14ac:dyDescent="0.3">
      <c r="B3137" s="1">
        <v>44409</v>
      </c>
      <c r="C3137" s="46">
        <f>VLOOKUP(시뮬레이션!B3137,시뮬레이션!$K:$Q,6,0)</f>
        <v>347.65161562709102</v>
      </c>
      <c r="D3137" s="46">
        <f>VLOOKUP(시뮬레이션!B3137,시뮬레이션!$K:$Q,7,0)</f>
        <v>22.520550522700162</v>
      </c>
      <c r="F3137" s="5">
        <f t="shared" si="154"/>
        <v>44409</v>
      </c>
      <c r="G3137" s="7">
        <f>C3137*시뮬레이션!D3137*시뮬레이션!F3137</f>
        <v>182712036.02552435</v>
      </c>
      <c r="H3137" s="2">
        <f>D3137*시뮬레이션!E3137*시뮬레이션!D3137</f>
        <v>5218928.6766752088</v>
      </c>
      <c r="J3137" s="5">
        <f t="shared" si="155"/>
        <v>44409</v>
      </c>
      <c r="K3137" s="2">
        <f t="shared" si="156"/>
        <v>187930964.70219955</v>
      </c>
      <c r="L3137" s="2">
        <f>$C$2*시뮬레이션!F3137*시뮬레이션!D3137</f>
        <v>188672523.02409372</v>
      </c>
    </row>
    <row r="3138" spans="2:12" x14ac:dyDescent="0.3">
      <c r="B3138" s="1">
        <v>44410</v>
      </c>
      <c r="C3138" s="46">
        <f>VLOOKUP(시뮬레이션!B3138,시뮬레이션!$K:$Q,6,0)</f>
        <v>347.65161562709102</v>
      </c>
      <c r="D3138" s="46">
        <f>VLOOKUP(시뮬레이션!B3138,시뮬레이션!$K:$Q,7,0)</f>
        <v>22.520550522700162</v>
      </c>
      <c r="F3138" s="5">
        <f t="shared" si="154"/>
        <v>44410</v>
      </c>
      <c r="G3138" s="7">
        <f>C3138*시뮬레이션!D3138*시뮬레이션!F3138</f>
        <v>183987595.00800228</v>
      </c>
      <c r="H3138" s="2">
        <f>D3138*시뮬레이션!E3138*시뮬레이션!D3138</f>
        <v>5242397.7991198292</v>
      </c>
      <c r="J3138" s="5">
        <f t="shared" si="155"/>
        <v>44410</v>
      </c>
      <c r="K3138" s="2">
        <f t="shared" si="156"/>
        <v>189229992.80712211</v>
      </c>
      <c r="L3138" s="2">
        <f>$C$2*시뮬레이션!F3138*시뮬레이션!D3138</f>
        <v>189989693.67538315</v>
      </c>
    </row>
    <row r="3139" spans="2:12" x14ac:dyDescent="0.3">
      <c r="B3139" s="1">
        <v>44411</v>
      </c>
      <c r="C3139" s="46">
        <f>VLOOKUP(시뮬레이션!B3139,시뮬레이션!$K:$Q,6,0)</f>
        <v>347.65161562709102</v>
      </c>
      <c r="D3139" s="46">
        <f>VLOOKUP(시뮬레이션!B3139,시뮬레이션!$K:$Q,7,0)</f>
        <v>22.520550522700162</v>
      </c>
      <c r="F3139" s="5">
        <f t="shared" si="154"/>
        <v>44411</v>
      </c>
      <c r="G3139" s="7">
        <f>C3139*시뮬레이션!D3139*시뮬레이션!F3139</f>
        <v>184985442.05775592</v>
      </c>
      <c r="H3139" s="2">
        <f>D3139*시뮬레이션!E3139*시뮬레이션!D3139</f>
        <v>5269507.7830753289</v>
      </c>
      <c r="J3139" s="5">
        <f t="shared" si="155"/>
        <v>44411</v>
      </c>
      <c r="K3139" s="2">
        <f t="shared" si="156"/>
        <v>190254949.84083125</v>
      </c>
      <c r="L3139" s="2">
        <f>$C$2*시뮬레이션!F3139*시뮬레이션!D3139</f>
        <v>191020092.7917439</v>
      </c>
    </row>
    <row r="3140" spans="2:12" x14ac:dyDescent="0.3">
      <c r="B3140" s="1">
        <v>44412</v>
      </c>
      <c r="C3140" s="46">
        <f>VLOOKUP(시뮬레이션!B3140,시뮬레이션!$K:$Q,6,0)</f>
        <v>347.65161562709102</v>
      </c>
      <c r="D3140" s="46">
        <f>VLOOKUP(시뮬레이션!B3140,시뮬레이션!$K:$Q,7,0)</f>
        <v>22.520550522700162</v>
      </c>
      <c r="F3140" s="5">
        <f t="shared" si="154"/>
        <v>44412</v>
      </c>
      <c r="G3140" s="7">
        <f>C3140*시뮬레이션!D3140*시뮬레이션!F3140</f>
        <v>186089035.69004133</v>
      </c>
      <c r="H3140" s="2">
        <f>D3140*시뮬레이션!E3140*시뮬레이션!D3140</f>
        <v>5316783.1355517842</v>
      </c>
      <c r="J3140" s="5">
        <f t="shared" si="155"/>
        <v>44412</v>
      </c>
      <c r="K3140" s="2">
        <f t="shared" si="156"/>
        <v>191405818.82559311</v>
      </c>
      <c r="L3140" s="2">
        <f>$C$2*시뮬레이션!F3140*시뮬레이션!D3140</f>
        <v>192159688.18746004</v>
      </c>
    </row>
    <row r="3141" spans="2:12" x14ac:dyDescent="0.3">
      <c r="B3141" s="1">
        <v>44413</v>
      </c>
      <c r="C3141" s="46">
        <f>VLOOKUP(시뮬레이션!B3141,시뮬레이션!$K:$Q,6,0)</f>
        <v>347.65161562709102</v>
      </c>
      <c r="D3141" s="46">
        <f>VLOOKUP(시뮬레이션!B3141,시뮬레이션!$K:$Q,7,0)</f>
        <v>22.520550522700162</v>
      </c>
      <c r="F3141" s="5">
        <f t="shared" si="154"/>
        <v>44413</v>
      </c>
      <c r="G3141" s="7">
        <f>C3141*시뮬레이션!D3141*시뮬레이션!F3141</f>
        <v>186128981.20832852</v>
      </c>
      <c r="H3141" s="2">
        <f>D3141*시뮬레이션!E3141*시뮬레이션!D3141</f>
        <v>5303595.7180880224</v>
      </c>
      <c r="J3141" s="5">
        <f t="shared" si="155"/>
        <v>44413</v>
      </c>
      <c r="K3141" s="2">
        <f t="shared" si="156"/>
        <v>191432576.92641655</v>
      </c>
      <c r="L3141" s="2">
        <f>$C$2*시뮬레이션!F3141*시뮬레이션!D3141</f>
        <v>192200936.82046032</v>
      </c>
    </row>
    <row r="3142" spans="2:12" x14ac:dyDescent="0.3">
      <c r="B3142" s="1">
        <v>44414</v>
      </c>
      <c r="C3142" s="46">
        <f>VLOOKUP(시뮬레이션!B3142,시뮬레이션!$K:$Q,6,0)</f>
        <v>347.65161562709102</v>
      </c>
      <c r="D3142" s="46">
        <f>VLOOKUP(시뮬레이션!B3142,시뮬레이션!$K:$Q,7,0)</f>
        <v>22.520550522700162</v>
      </c>
      <c r="F3142" s="5">
        <f t="shared" si="154"/>
        <v>44414</v>
      </c>
      <c r="G3142" s="7">
        <f>C3142*시뮬레이션!D3142*시뮬레이션!F3142</f>
        <v>184943430.27209127</v>
      </c>
      <c r="H3142" s="2">
        <f>D3142*시뮬레이션!E3142*시뮬레이션!D3142</f>
        <v>5259812.2194776526</v>
      </c>
      <c r="J3142" s="5">
        <f t="shared" si="155"/>
        <v>44414</v>
      </c>
      <c r="K3142" s="2">
        <f t="shared" si="156"/>
        <v>190203242.49156892</v>
      </c>
      <c r="L3142" s="2">
        <f>$C$2*시뮬레이션!F3142*시뮬레이션!D3142</f>
        <v>190976710.48497024</v>
      </c>
    </row>
    <row r="3143" spans="2:12" x14ac:dyDescent="0.3">
      <c r="B3143" s="1">
        <v>44415</v>
      </c>
      <c r="C3143" s="46">
        <f>VLOOKUP(시뮬레이션!B3143,시뮬레이션!$K:$Q,6,0)</f>
        <v>347.65161562709102</v>
      </c>
      <c r="D3143" s="46">
        <f>VLOOKUP(시뮬레이션!B3143,시뮬레이션!$K:$Q,7,0)</f>
        <v>22.520550522700162</v>
      </c>
      <c r="F3143" s="5">
        <f t="shared" si="154"/>
        <v>44415</v>
      </c>
      <c r="G3143" s="7">
        <f>C3143*시뮬레이션!D3143*시뮬레이션!F3143</f>
        <v>184943430.27209127</v>
      </c>
      <c r="H3143" s="2">
        <f>D3143*시뮬레이션!E3143*시뮬레이션!D3143</f>
        <v>5259812.2194776526</v>
      </c>
      <c r="J3143" s="5">
        <f t="shared" si="155"/>
        <v>44415</v>
      </c>
      <c r="K3143" s="2">
        <f t="shared" si="156"/>
        <v>190203242.49156892</v>
      </c>
      <c r="L3143" s="2">
        <f>$C$2*시뮬레이션!F3143*시뮬레이션!D3143</f>
        <v>190976710.48497024</v>
      </c>
    </row>
    <row r="3144" spans="2:12" x14ac:dyDescent="0.3">
      <c r="B3144" s="1">
        <v>44416</v>
      </c>
      <c r="C3144" s="46">
        <f>VLOOKUP(시뮬레이션!B3144,시뮬레이션!$K:$Q,6,0)</f>
        <v>347.65161562709102</v>
      </c>
      <c r="D3144" s="46">
        <f>VLOOKUP(시뮬레이션!B3144,시뮬레이션!$K:$Q,7,0)</f>
        <v>22.520550522700162</v>
      </c>
      <c r="F3144" s="5">
        <f t="shared" si="154"/>
        <v>44416</v>
      </c>
      <c r="G3144" s="7">
        <f>C3144*시뮬레이션!D3144*시뮬레이션!F3144</f>
        <v>184943430.27209127</v>
      </c>
      <c r="H3144" s="2">
        <f>D3144*시뮬레이션!E3144*시뮬레이션!D3144</f>
        <v>5259812.2194776526</v>
      </c>
      <c r="J3144" s="5">
        <f t="shared" si="155"/>
        <v>44416</v>
      </c>
      <c r="K3144" s="2">
        <f t="shared" si="156"/>
        <v>190203242.49156892</v>
      </c>
      <c r="L3144" s="2">
        <f>$C$2*시뮬레이션!F3144*시뮬레이션!D3144</f>
        <v>190976710.48497024</v>
      </c>
    </row>
    <row r="3145" spans="2:12" x14ac:dyDescent="0.3">
      <c r="B3145" s="1">
        <v>44417</v>
      </c>
      <c r="C3145" s="46">
        <f>VLOOKUP(시뮬레이션!B3145,시뮬레이션!$K:$Q,6,0)</f>
        <v>347.65161562709102</v>
      </c>
      <c r="D3145" s="46">
        <f>VLOOKUP(시뮬레이션!B3145,시뮬레이션!$K:$Q,7,0)</f>
        <v>22.520550522700162</v>
      </c>
      <c r="F3145" s="5">
        <f t="shared" si="154"/>
        <v>44417</v>
      </c>
      <c r="G3145" s="7">
        <f>C3145*시뮬레이션!D3145*시뮬레이션!F3145</f>
        <v>184687224.93743873</v>
      </c>
      <c r="H3145" s="2">
        <f>D3145*시뮬레이션!E3145*시뮬레이션!D3145</f>
        <v>5253686.7154543214</v>
      </c>
      <c r="J3145" s="5">
        <f t="shared" si="155"/>
        <v>44417</v>
      </c>
      <c r="K3145" s="2">
        <f t="shared" si="156"/>
        <v>189940911.65289304</v>
      </c>
      <c r="L3145" s="2">
        <f>$C$2*시뮬레이션!F3145*시뮬레이션!D3145</f>
        <v>190712147.14282471</v>
      </c>
    </row>
    <row r="3146" spans="2:12" x14ac:dyDescent="0.3">
      <c r="B3146" s="1">
        <v>44418</v>
      </c>
      <c r="C3146" s="46">
        <f>VLOOKUP(시뮬레이션!B3146,시뮬레이션!$K:$Q,6,0)</f>
        <v>347.65161562709102</v>
      </c>
      <c r="D3146" s="46">
        <f>VLOOKUP(시뮬레이션!B3146,시뮬레이션!$K:$Q,7,0)</f>
        <v>22.520550522700162</v>
      </c>
      <c r="F3146" s="5">
        <f t="shared" si="154"/>
        <v>44418</v>
      </c>
      <c r="G3146" s="7">
        <f>C3146*시뮬레이션!D3146*시뮬레이션!F3146</f>
        <v>183396044.92491582</v>
      </c>
      <c r="H3146" s="2">
        <f>D3146*시뮬레이션!E3146*시뮬레이션!D3146</f>
        <v>5226202.3439552886</v>
      </c>
      <c r="J3146" s="5">
        <f t="shared" si="155"/>
        <v>44418</v>
      </c>
      <c r="K3146" s="2">
        <f t="shared" si="156"/>
        <v>188622247.2688711</v>
      </c>
      <c r="L3146" s="2">
        <f>$C$2*시뮬레이션!F3146*시뮬레이션!D3146</f>
        <v>189378845.86754939</v>
      </c>
    </row>
    <row r="3147" spans="2:12" x14ac:dyDescent="0.3">
      <c r="B3147" s="1">
        <v>44419</v>
      </c>
      <c r="C3147" s="46">
        <f>VLOOKUP(시뮬레이션!B3147,시뮬레이션!$K:$Q,6,0)</f>
        <v>347.65161562709102</v>
      </c>
      <c r="D3147" s="46">
        <f>VLOOKUP(시뮬레이션!B3147,시뮬레이션!$K:$Q,7,0)</f>
        <v>22.520550522700162</v>
      </c>
      <c r="F3147" s="5">
        <f t="shared" si="154"/>
        <v>44419</v>
      </c>
      <c r="G3147" s="7">
        <f>C3147*시뮬레이션!D3147*시뮬레이션!F3147</f>
        <v>183809635.7963047</v>
      </c>
      <c r="H3147" s="2">
        <f>D3147*시뮬레이션!E3147*시뮬레이션!D3147</f>
        <v>5246202.027519268</v>
      </c>
      <c r="J3147" s="5">
        <f t="shared" si="155"/>
        <v>44419</v>
      </c>
      <c r="K3147" s="2">
        <f t="shared" si="156"/>
        <v>189055837.82382396</v>
      </c>
      <c r="L3147" s="2">
        <f>$C$2*시뮬레이션!F3147*시뮬레이션!D3147</f>
        <v>189805929.02475187</v>
      </c>
    </row>
    <row r="3148" spans="2:12" x14ac:dyDescent="0.3">
      <c r="B3148" s="1">
        <v>44420</v>
      </c>
      <c r="C3148" s="46">
        <f>VLOOKUP(시뮬레이션!B3148,시뮬레이션!$K:$Q,6,0)</f>
        <v>347.65161562709102</v>
      </c>
      <c r="D3148" s="46">
        <f>VLOOKUP(시뮬레이션!B3148,시뮬레이션!$K:$Q,7,0)</f>
        <v>22.520550522700162</v>
      </c>
      <c r="F3148" s="5">
        <f t="shared" si="154"/>
        <v>44420</v>
      </c>
      <c r="G3148" s="7">
        <f>C3148*시뮬레이션!D3148*시뮬레이션!F3148</f>
        <v>182598443.11985371</v>
      </c>
      <c r="H3148" s="2">
        <f>D3148*시뮬레이션!E3148*시뮬레이션!D3148</f>
        <v>5226132.3450171417</v>
      </c>
      <c r="J3148" s="5">
        <f t="shared" si="155"/>
        <v>44420</v>
      </c>
      <c r="K3148" s="2">
        <f t="shared" si="156"/>
        <v>187824575.46487084</v>
      </c>
      <c r="L3148" s="2">
        <f>$C$2*시뮬레이션!F3148*시뮬레이션!D3148</f>
        <v>188555224.45648581</v>
      </c>
    </row>
    <row r="3149" spans="2:12" x14ac:dyDescent="0.3">
      <c r="B3149" s="1">
        <v>44421</v>
      </c>
      <c r="C3149" s="46">
        <f>VLOOKUP(시뮬레이션!B3149,시뮬레이션!$K:$Q,6,0)</f>
        <v>347.65161562709102</v>
      </c>
      <c r="D3149" s="46">
        <f>VLOOKUP(시뮬레이션!B3149,시뮬레이션!$K:$Q,7,0)</f>
        <v>22.520550522700162</v>
      </c>
      <c r="F3149" s="5">
        <f t="shared" si="154"/>
        <v>44421</v>
      </c>
      <c r="G3149" s="7">
        <f>C3149*시뮬레이션!D3149*시뮬레이션!F3149</f>
        <v>184971268.99669003</v>
      </c>
      <c r="H3149" s="2">
        <f>D3149*시뮬레이션!E3149*시뮬레이션!D3149</f>
        <v>5307858.277694026</v>
      </c>
      <c r="J3149" s="5">
        <f t="shared" si="155"/>
        <v>44421</v>
      </c>
      <c r="K3149" s="2">
        <f t="shared" si="156"/>
        <v>190279127.27438405</v>
      </c>
      <c r="L3149" s="2">
        <f>$C$2*시뮬레이션!F3149*시뮬레이션!D3149</f>
        <v>191005457.37281671</v>
      </c>
    </row>
    <row r="3150" spans="2:12" x14ac:dyDescent="0.3">
      <c r="B3150" s="1">
        <v>44422</v>
      </c>
      <c r="C3150" s="46">
        <f>VLOOKUP(시뮬레이션!B3150,시뮬레이션!$K:$Q,6,0)</f>
        <v>347.65161562709102</v>
      </c>
      <c r="D3150" s="46">
        <f>VLOOKUP(시뮬레이션!B3150,시뮬레이션!$K:$Q,7,0)</f>
        <v>22.520550522700162</v>
      </c>
      <c r="F3150" s="5">
        <f t="shared" si="154"/>
        <v>44422</v>
      </c>
      <c r="G3150" s="7">
        <f>C3150*시뮬레이션!D3150*시뮬레이션!F3150</f>
        <v>184971268.99669003</v>
      </c>
      <c r="H3150" s="2">
        <f>D3150*시뮬레이션!E3150*시뮬레이션!D3150</f>
        <v>5307858.277694026</v>
      </c>
      <c r="J3150" s="5">
        <f t="shared" si="155"/>
        <v>44422</v>
      </c>
      <c r="K3150" s="2">
        <f t="shared" si="156"/>
        <v>190279127.27438405</v>
      </c>
      <c r="L3150" s="2">
        <f>$C$2*시뮬레이션!F3150*시뮬레이션!D3150</f>
        <v>191005457.37281671</v>
      </c>
    </row>
    <row r="3151" spans="2:12" x14ac:dyDescent="0.3">
      <c r="B3151" s="1">
        <v>44423</v>
      </c>
      <c r="C3151" s="46">
        <f>VLOOKUP(시뮬레이션!B3151,시뮬레이션!$K:$Q,6,0)</f>
        <v>347.65161562709102</v>
      </c>
      <c r="D3151" s="46">
        <f>VLOOKUP(시뮬레이션!B3151,시뮬레이션!$K:$Q,7,0)</f>
        <v>22.520550522700162</v>
      </c>
      <c r="F3151" s="5">
        <f t="shared" si="154"/>
        <v>44423</v>
      </c>
      <c r="G3151" s="7">
        <f>C3151*시뮬레이션!D3151*시뮬레이션!F3151</f>
        <v>184971268.99669003</v>
      </c>
      <c r="H3151" s="2">
        <f>D3151*시뮬레이션!E3151*시뮬레이션!D3151</f>
        <v>5307858.277694026</v>
      </c>
      <c r="J3151" s="5">
        <f t="shared" si="155"/>
        <v>44423</v>
      </c>
      <c r="K3151" s="2">
        <f t="shared" si="156"/>
        <v>190279127.27438405</v>
      </c>
      <c r="L3151" s="2">
        <f>$C$2*시뮬레이션!F3151*시뮬레이션!D3151</f>
        <v>191005457.37281671</v>
      </c>
    </row>
    <row r="3152" spans="2:12" x14ac:dyDescent="0.3">
      <c r="B3152" s="1">
        <v>44424</v>
      </c>
      <c r="C3152" s="46">
        <f>VLOOKUP(시뮬레이션!B3152,시뮬레이션!$K:$Q,6,0)</f>
        <v>347.65161562709102</v>
      </c>
      <c r="D3152" s="46">
        <f>VLOOKUP(시뮬레이션!B3152,시뮬레이션!$K:$Q,7,0)</f>
        <v>22.520550522700162</v>
      </c>
      <c r="F3152" s="5">
        <f t="shared" si="154"/>
        <v>44424</v>
      </c>
      <c r="G3152" s="7">
        <f>C3152*시뮬레이션!D3152*시뮬레이션!F3152</f>
        <v>184284474.36490253</v>
      </c>
      <c r="H3152" s="2">
        <f>D3152*시뮬레이션!E3152*시뮬레이션!D3152</f>
        <v>5301484.2408162244</v>
      </c>
      <c r="J3152" s="5">
        <f t="shared" si="155"/>
        <v>44424</v>
      </c>
      <c r="K3152" s="2">
        <f t="shared" si="156"/>
        <v>189585958.60571876</v>
      </c>
      <c r="L3152" s="2">
        <f>$C$2*시뮬레이션!F3152*시뮬레이션!D3152</f>
        <v>190296257.91996482</v>
      </c>
    </row>
    <row r="3153" spans="2:12" x14ac:dyDescent="0.3">
      <c r="B3153" s="1">
        <v>44425</v>
      </c>
      <c r="C3153" s="46">
        <f>VLOOKUP(시뮬레이션!B3153,시뮬레이션!$K:$Q,6,0)</f>
        <v>347.65161562709102</v>
      </c>
      <c r="D3153" s="46">
        <f>VLOOKUP(시뮬레이션!B3153,시뮬레이션!$K:$Q,7,0)</f>
        <v>22.520550522700162</v>
      </c>
      <c r="F3153" s="5">
        <f t="shared" si="154"/>
        <v>44425</v>
      </c>
      <c r="G3153" s="7">
        <f>C3153*시뮬레이션!D3153*시뮬레이션!F3153</f>
        <v>181868142.49575755</v>
      </c>
      <c r="H3153" s="2">
        <f>D3153*시뮬레이션!E3153*시뮬레이션!D3153</f>
        <v>5240730.9799838578</v>
      </c>
      <c r="J3153" s="5">
        <f t="shared" si="155"/>
        <v>44425</v>
      </c>
      <c r="K3153" s="2">
        <f t="shared" si="156"/>
        <v>187108873.47574142</v>
      </c>
      <c r="L3153" s="2">
        <f>$C$2*시뮬레이션!F3153*시뮬레이션!D3153</f>
        <v>187801099.74575773</v>
      </c>
    </row>
    <row r="3154" spans="2:12" x14ac:dyDescent="0.3">
      <c r="B3154" s="1">
        <v>44426</v>
      </c>
      <c r="C3154" s="46">
        <f>VLOOKUP(시뮬레이션!B3154,시뮬레이션!$K:$Q,6,0)</f>
        <v>347.65161562709102</v>
      </c>
      <c r="D3154" s="46">
        <f>VLOOKUP(시뮬레이션!B3154,시뮬레이션!$K:$Q,7,0)</f>
        <v>22.520550522700162</v>
      </c>
      <c r="F3154" s="5">
        <f t="shared" si="154"/>
        <v>44426</v>
      </c>
      <c r="G3154" s="7">
        <f>C3154*시뮬레이션!D3154*시뮬레이션!F3154</f>
        <v>178235303.92139086</v>
      </c>
      <c r="H3154" s="2">
        <f>D3154*시뮬레이션!E3154*시뮬레이션!D3154</f>
        <v>5125005.9769791076</v>
      </c>
      <c r="J3154" s="5">
        <f t="shared" si="155"/>
        <v>44426</v>
      </c>
      <c r="K3154" s="2">
        <f t="shared" si="156"/>
        <v>183360309.89836997</v>
      </c>
      <c r="L3154" s="2">
        <f>$C$2*시뮬레이션!F3154*시뮬레이션!D3154</f>
        <v>184049749.61866885</v>
      </c>
    </row>
    <row r="3155" spans="2:12" x14ac:dyDescent="0.3">
      <c r="B3155" s="1">
        <v>44427</v>
      </c>
      <c r="C3155" s="46">
        <f>VLOOKUP(시뮬레이션!B3155,시뮬레이션!$K:$Q,6,0)</f>
        <v>347.65161562709102</v>
      </c>
      <c r="D3155" s="46">
        <f>VLOOKUP(시뮬레이션!B3155,시뮬레이션!$K:$Q,7,0)</f>
        <v>22.520550522700162</v>
      </c>
      <c r="F3155" s="5">
        <f t="shared" si="154"/>
        <v>44427</v>
      </c>
      <c r="G3155" s="7">
        <f>C3155*시뮬레이션!D3155*시뮬레이션!F3155</f>
        <v>180912603.43084505</v>
      </c>
      <c r="H3155" s="2">
        <f>D3155*시뮬레이션!E3155*시뮬레이션!D3155</f>
        <v>5212907.3929740814</v>
      </c>
      <c r="J3155" s="5">
        <f t="shared" si="155"/>
        <v>44427</v>
      </c>
      <c r="K3155" s="2">
        <f t="shared" si="156"/>
        <v>186125510.82381913</v>
      </c>
      <c r="L3155" s="2">
        <f>$C$2*시뮬레이션!F3155*시뮬레이션!D3155</f>
        <v>186814388.79804578</v>
      </c>
    </row>
    <row r="3156" spans="2:12" x14ac:dyDescent="0.3">
      <c r="B3156" s="1">
        <v>44428</v>
      </c>
      <c r="C3156" s="46">
        <f>VLOOKUP(시뮬레이션!B3156,시뮬레이션!$K:$Q,6,0)</f>
        <v>347.65161562709102</v>
      </c>
      <c r="D3156" s="46">
        <f>VLOOKUP(시뮬레이션!B3156,시뮬레이션!$K:$Q,7,0)</f>
        <v>22.520550522700162</v>
      </c>
      <c r="F3156" s="5">
        <f t="shared" si="154"/>
        <v>44428</v>
      </c>
      <c r="G3156" s="7">
        <f>C3156*시뮬레이션!D3156*시뮬레이션!F3156</f>
        <v>182797094.90336499</v>
      </c>
      <c r="H3156" s="2">
        <f>D3156*시뮬레이션!E3156*시뮬레이션!D3156</f>
        <v>5268615.4211807325</v>
      </c>
      <c r="J3156" s="5">
        <f t="shared" si="155"/>
        <v>44428</v>
      </c>
      <c r="K3156" s="2">
        <f t="shared" si="156"/>
        <v>188065710.32454571</v>
      </c>
      <c r="L3156" s="2">
        <f>$C$2*시뮬레이션!F3156*시뮬레이션!D3156</f>
        <v>188760356.71823281</v>
      </c>
    </row>
    <row r="3157" spans="2:12" x14ac:dyDescent="0.3">
      <c r="B3157" s="1">
        <v>44429</v>
      </c>
      <c r="C3157" s="46">
        <f>VLOOKUP(시뮬레이션!B3157,시뮬레이션!$K:$Q,6,0)</f>
        <v>347.65161562709102</v>
      </c>
      <c r="D3157" s="46">
        <f>VLOOKUP(시뮬레이션!B3157,시뮬레이션!$K:$Q,7,0)</f>
        <v>22.520550522700162</v>
      </c>
      <c r="F3157" s="5">
        <f t="shared" si="154"/>
        <v>44429</v>
      </c>
      <c r="G3157" s="7">
        <f>C3157*시뮬레이션!D3157*시뮬레이션!F3157</f>
        <v>182797094.90336499</v>
      </c>
      <c r="H3157" s="2">
        <f>D3157*시뮬레이션!E3157*시뮬레이션!D3157</f>
        <v>5268615.4211807325</v>
      </c>
      <c r="J3157" s="5">
        <f t="shared" si="155"/>
        <v>44429</v>
      </c>
      <c r="K3157" s="2">
        <f t="shared" si="156"/>
        <v>188065710.32454571</v>
      </c>
      <c r="L3157" s="2">
        <f>$C$2*시뮬레이션!F3157*시뮬레이션!D3157</f>
        <v>188760356.71823281</v>
      </c>
    </row>
    <row r="3158" spans="2:12" x14ac:dyDescent="0.3">
      <c r="B3158" s="1">
        <v>44430</v>
      </c>
      <c r="C3158" s="46">
        <f>VLOOKUP(시뮬레이션!B3158,시뮬레이션!$K:$Q,6,0)</f>
        <v>347.65161562709102</v>
      </c>
      <c r="D3158" s="46">
        <f>VLOOKUP(시뮬레이션!B3158,시뮬레이션!$K:$Q,7,0)</f>
        <v>22.520550522700162</v>
      </c>
      <c r="F3158" s="5">
        <f t="shared" si="154"/>
        <v>44430</v>
      </c>
      <c r="G3158" s="7">
        <f>C3158*시뮬레이션!D3158*시뮬레이션!F3158</f>
        <v>182797094.90336499</v>
      </c>
      <c r="H3158" s="2">
        <f>D3158*시뮬레이션!E3158*시뮬레이션!D3158</f>
        <v>5268615.4211807325</v>
      </c>
      <c r="J3158" s="5">
        <f t="shared" si="155"/>
        <v>44430</v>
      </c>
      <c r="K3158" s="2">
        <f t="shared" si="156"/>
        <v>188065710.32454571</v>
      </c>
      <c r="L3158" s="2">
        <f>$C$2*시뮬레이션!F3158*시뮬레이션!D3158</f>
        <v>188760356.71823281</v>
      </c>
    </row>
    <row r="3159" spans="2:12" x14ac:dyDescent="0.3">
      <c r="B3159" s="1">
        <v>44431</v>
      </c>
      <c r="C3159" s="46">
        <f>VLOOKUP(시뮬레이션!B3159,시뮬레이션!$K:$Q,6,0)</f>
        <v>347.65161562709102</v>
      </c>
      <c r="D3159" s="46">
        <f>VLOOKUP(시뮬레이션!B3159,시뮬레이션!$K:$Q,7,0)</f>
        <v>22.520550522700162</v>
      </c>
      <c r="F3159" s="5">
        <f t="shared" si="154"/>
        <v>44431</v>
      </c>
      <c r="G3159" s="7">
        <f>C3159*시뮬레이션!D3159*시뮬레이션!F3159</f>
        <v>187027840.37060982</v>
      </c>
      <c r="H3159" s="2">
        <f>D3159*시뮬레이션!E3159*시뮬레이션!D3159</f>
        <v>5381083.6571384268</v>
      </c>
      <c r="J3159" s="5">
        <f t="shared" si="155"/>
        <v>44431</v>
      </c>
      <c r="K3159" s="2">
        <f t="shared" si="156"/>
        <v>192408924.02774826</v>
      </c>
      <c r="L3159" s="2">
        <f>$C$2*시뮬레이션!F3159*시뮬레이션!D3159</f>
        <v>193129118.83670822</v>
      </c>
    </row>
    <row r="3160" spans="2:12" x14ac:dyDescent="0.3">
      <c r="B3160" s="1">
        <v>44432</v>
      </c>
      <c r="C3160" s="46">
        <f>VLOOKUP(시뮬레이션!B3160,시뮬레이션!$K:$Q,6,0)</f>
        <v>347.65161562709102</v>
      </c>
      <c r="D3160" s="46">
        <f>VLOOKUP(시뮬레이션!B3160,시뮬레이션!$K:$Q,7,0)</f>
        <v>22.520550522700162</v>
      </c>
      <c r="F3160" s="5">
        <f t="shared" si="154"/>
        <v>44432</v>
      </c>
      <c r="G3160" s="7">
        <f>C3160*시뮬레이션!D3160*시뮬레이션!F3160</f>
        <v>185769198.28957409</v>
      </c>
      <c r="H3160" s="2">
        <f>D3160*시뮬레이션!E3160*시뮬레이션!D3160</f>
        <v>5330424.843331581</v>
      </c>
      <c r="J3160" s="5">
        <f t="shared" si="155"/>
        <v>44432</v>
      </c>
      <c r="K3160" s="2">
        <f t="shared" si="156"/>
        <v>191099623.13290566</v>
      </c>
      <c r="L3160" s="2">
        <f>$C$2*시뮬레이션!F3160*시뮬레이션!D3160</f>
        <v>191829416.95510843</v>
      </c>
    </row>
    <row r="3161" spans="2:12" x14ac:dyDescent="0.3">
      <c r="B3161" s="1">
        <v>44433</v>
      </c>
      <c r="C3161" s="46">
        <f>VLOOKUP(시뮬레이션!B3161,시뮬레이션!$K:$Q,6,0)</f>
        <v>347.65161562709102</v>
      </c>
      <c r="D3161" s="46">
        <f>VLOOKUP(시뮬레이션!B3161,시뮬레이션!$K:$Q,7,0)</f>
        <v>22.520550522700162</v>
      </c>
      <c r="F3161" s="5">
        <f t="shared" si="154"/>
        <v>44433</v>
      </c>
      <c r="G3161" s="7">
        <f>C3161*시뮬레이션!D3161*시뮬레이션!F3161</f>
        <v>187432740.29925963</v>
      </c>
      <c r="H3161" s="2">
        <f>D3161*시뮬레이션!E3161*시뮬레이션!D3161</f>
        <v>5376382.9407980284</v>
      </c>
      <c r="J3161" s="5">
        <f t="shared" si="155"/>
        <v>44433</v>
      </c>
      <c r="K3161" s="2">
        <f t="shared" si="156"/>
        <v>192809123.24005765</v>
      </c>
      <c r="L3161" s="2">
        <f>$C$2*시뮬레이션!F3161*시뮬레이션!D3161</f>
        <v>193547227.53262338</v>
      </c>
    </row>
    <row r="3162" spans="2:12" x14ac:dyDescent="0.3">
      <c r="B3162" s="1">
        <v>44434</v>
      </c>
      <c r="C3162" s="46">
        <f>VLOOKUP(시뮬레이션!B3162,시뮬레이션!$K:$Q,6,0)</f>
        <v>347.65161562709102</v>
      </c>
      <c r="D3162" s="46">
        <f>VLOOKUP(시뮬레이션!B3162,시뮬레이션!$K:$Q,7,0)</f>
        <v>22.520550522700162</v>
      </c>
      <c r="F3162" s="5">
        <f t="shared" si="154"/>
        <v>44434</v>
      </c>
      <c r="G3162" s="7">
        <f>C3162*시뮬레이션!D3162*시뮬레이션!F3162</f>
        <v>188073262.8486588</v>
      </c>
      <c r="H3162" s="2">
        <f>D3162*시뮬레이션!E3162*시뮬레이션!D3162</f>
        <v>5383213.0851187855</v>
      </c>
      <c r="J3162" s="5">
        <f t="shared" si="155"/>
        <v>44434</v>
      </c>
      <c r="K3162" s="2">
        <f t="shared" si="156"/>
        <v>193456475.93377757</v>
      </c>
      <c r="L3162" s="2">
        <f>$C$2*시뮬레이션!F3162*시뮬레이션!D3162</f>
        <v>194208645.40129671</v>
      </c>
    </row>
    <row r="3163" spans="2:12" x14ac:dyDescent="0.3">
      <c r="B3163" s="1">
        <v>44435</v>
      </c>
      <c r="C3163" s="46">
        <f>VLOOKUP(시뮬레이션!B3163,시뮬레이션!$K:$Q,6,0)</f>
        <v>347.65161562709102</v>
      </c>
      <c r="D3163" s="46">
        <f>VLOOKUP(시뮬레이션!B3163,시뮬레이션!$K:$Q,7,0)</f>
        <v>22.520550522700162</v>
      </c>
      <c r="F3163" s="5">
        <f t="shared" si="154"/>
        <v>44435</v>
      </c>
      <c r="G3163" s="7">
        <f>C3163*시뮬레이션!D3163*시뮬레이션!F3163</f>
        <v>191441135.0938333</v>
      </c>
      <c r="H3163" s="2">
        <f>D3163*시뮬레이션!E3163*시뮬레이션!D3163</f>
        <v>5498511.3729548333</v>
      </c>
      <c r="J3163" s="5">
        <f t="shared" si="155"/>
        <v>44435</v>
      </c>
      <c r="K3163" s="2">
        <f t="shared" si="156"/>
        <v>196939646.46678814</v>
      </c>
      <c r="L3163" s="2">
        <f>$C$2*시뮬레이션!F3163*시뮬레이션!D3163</f>
        <v>197686385.38790125</v>
      </c>
    </row>
    <row r="3164" spans="2:12" x14ac:dyDescent="0.3">
      <c r="B3164" s="1">
        <v>44436</v>
      </c>
      <c r="C3164" s="46">
        <f>VLOOKUP(시뮬레이션!B3164,시뮬레이션!$K:$Q,6,0)</f>
        <v>347.65161562709102</v>
      </c>
      <c r="D3164" s="46">
        <f>VLOOKUP(시뮬레이션!B3164,시뮬레이션!$K:$Q,7,0)</f>
        <v>22.520550522700162</v>
      </c>
      <c r="F3164" s="5">
        <f t="shared" si="154"/>
        <v>44436</v>
      </c>
      <c r="G3164" s="7">
        <f>C3164*시뮬레이션!D3164*시뮬레이션!F3164</f>
        <v>191441135.0938333</v>
      </c>
      <c r="H3164" s="2">
        <f>D3164*시뮬레이션!E3164*시뮬레이션!D3164</f>
        <v>5498511.3729548333</v>
      </c>
      <c r="J3164" s="5">
        <f t="shared" si="155"/>
        <v>44436</v>
      </c>
      <c r="K3164" s="2">
        <f t="shared" si="156"/>
        <v>196939646.46678814</v>
      </c>
      <c r="L3164" s="2">
        <f>$C$2*시뮬레이션!F3164*시뮬레이션!D3164</f>
        <v>197686385.38790125</v>
      </c>
    </row>
    <row r="3165" spans="2:12" x14ac:dyDescent="0.3">
      <c r="B3165" s="1">
        <v>44437</v>
      </c>
      <c r="C3165" s="46">
        <f>VLOOKUP(시뮬레이션!B3165,시뮬레이션!$K:$Q,6,0)</f>
        <v>347.65161562709102</v>
      </c>
      <c r="D3165" s="46">
        <f>VLOOKUP(시뮬레이션!B3165,시뮬레이션!$K:$Q,7,0)</f>
        <v>22.520550522700162</v>
      </c>
      <c r="F3165" s="5">
        <f t="shared" si="154"/>
        <v>44437</v>
      </c>
      <c r="G3165" s="7">
        <f>C3165*시뮬레이션!D3165*시뮬레이션!F3165</f>
        <v>191441135.0938333</v>
      </c>
      <c r="H3165" s="2">
        <f>D3165*시뮬레이션!E3165*시뮬레이션!D3165</f>
        <v>5498511.3729548333</v>
      </c>
      <c r="J3165" s="5">
        <f t="shared" si="155"/>
        <v>44437</v>
      </c>
      <c r="K3165" s="2">
        <f t="shared" si="156"/>
        <v>196939646.46678814</v>
      </c>
      <c r="L3165" s="2">
        <f>$C$2*시뮬레이션!F3165*시뮬레이션!D3165</f>
        <v>197686385.38790125</v>
      </c>
    </row>
    <row r="3166" spans="2:12" x14ac:dyDescent="0.3">
      <c r="B3166" s="1">
        <v>44438</v>
      </c>
      <c r="C3166" s="46">
        <f>VLOOKUP(시뮬레이션!B3166,시뮬레이션!$K:$Q,6,0)</f>
        <v>347.65161562709102</v>
      </c>
      <c r="D3166" s="46">
        <f>VLOOKUP(시뮬레이션!B3166,시뮬레이션!$K:$Q,7,0)</f>
        <v>22.520550522700162</v>
      </c>
      <c r="F3166" s="5">
        <f t="shared" si="154"/>
        <v>44438</v>
      </c>
      <c r="G3166" s="7">
        <f>C3166*시뮬레이션!D3166*시뮬레이션!F3166</f>
        <v>191437605.73463145</v>
      </c>
      <c r="H3166" s="2">
        <f>D3166*시뮬레이션!E3166*시뮬레이션!D3166</f>
        <v>5508998.4823876247</v>
      </c>
      <c r="J3166" s="5">
        <f t="shared" si="155"/>
        <v>44438</v>
      </c>
      <c r="K3166" s="2">
        <f t="shared" si="156"/>
        <v>196946604.21701908</v>
      </c>
      <c r="L3166" s="2">
        <f>$C$2*시뮬레이션!F3166*시뮬레이션!D3166</f>
        <v>197682740.89288193</v>
      </c>
    </row>
    <row r="3167" spans="2:12" x14ac:dyDescent="0.3">
      <c r="B3167" s="1">
        <v>44439</v>
      </c>
      <c r="C3167" s="46">
        <f>VLOOKUP(시뮬레이션!B3167,시뮬레이션!$K:$Q,6,0)</f>
        <v>347.65161562709102</v>
      </c>
      <c r="D3167" s="46">
        <f>VLOOKUP(시뮬레이션!B3167,시뮬레이션!$K:$Q,7,0)</f>
        <v>22.520550522700162</v>
      </c>
      <c r="F3167" s="5">
        <f t="shared" si="154"/>
        <v>44439</v>
      </c>
      <c r="G3167" s="7">
        <f>C3167*시뮬레이션!D3167*시뮬레이션!F3167</f>
        <v>188720209.65226313</v>
      </c>
      <c r="H3167" s="2">
        <f>D3167*시뮬레이션!E3167*시뮬레이션!D3167</f>
        <v>5450318.5097442586</v>
      </c>
      <c r="J3167" s="5">
        <f t="shared" si="155"/>
        <v>44439</v>
      </c>
      <c r="K3167" s="2">
        <f t="shared" si="156"/>
        <v>194170528.16200739</v>
      </c>
      <c r="L3167" s="2">
        <f>$C$2*시뮬레이션!F3167*시뮬레이션!D3167</f>
        <v>194876697.09812829</v>
      </c>
    </row>
    <row r="3168" spans="2:12" x14ac:dyDescent="0.3">
      <c r="B3168" s="1">
        <v>44440</v>
      </c>
      <c r="C3168" s="46">
        <f>VLOOKUP(시뮬레이션!B3168,시뮬레이션!$K:$Q,6,0)</f>
        <v>347.65161562709102</v>
      </c>
      <c r="D3168" s="46">
        <f>VLOOKUP(시뮬레이션!B3168,시뮬레이션!$K:$Q,7,0)</f>
        <v>22.520550522700162</v>
      </c>
      <c r="F3168" s="5">
        <f t="shared" si="154"/>
        <v>44440</v>
      </c>
      <c r="G3168" s="7">
        <f>C3168*시뮬레이션!D3168*시뮬레이션!F3168</f>
        <v>187344300.68328282</v>
      </c>
      <c r="H3168" s="2">
        <f>D3168*시뮬레이션!E3168*시뮬레이션!D3168</f>
        <v>5427434.4323542677</v>
      </c>
      <c r="J3168" s="5">
        <f t="shared" si="155"/>
        <v>44440</v>
      </c>
      <c r="K3168" s="2">
        <f t="shared" si="156"/>
        <v>192771735.11563709</v>
      </c>
      <c r="L3168" s="2">
        <f>$C$2*시뮬레이션!F3168*시뮬레이션!D3168</f>
        <v>193455902.81289178</v>
      </c>
    </row>
    <row r="3169" spans="2:12" x14ac:dyDescent="0.3">
      <c r="B3169" s="1">
        <v>44441</v>
      </c>
      <c r="C3169" s="46">
        <f>VLOOKUP(시뮬레이션!B3169,시뮬레이션!$K:$Q,6,0)</f>
        <v>347.65161562709102</v>
      </c>
      <c r="D3169" s="46">
        <f>VLOOKUP(시뮬레이션!B3169,시뮬레이션!$K:$Q,7,0)</f>
        <v>22.520550522700162</v>
      </c>
      <c r="F3169" s="5">
        <f t="shared" si="154"/>
        <v>44441</v>
      </c>
      <c r="G3169" s="7">
        <f>C3169*시뮬레이션!D3169*시뮬레이션!F3169</f>
        <v>188718681.89723825</v>
      </c>
      <c r="H3169" s="2">
        <f>D3169*시뮬레이션!E3169*시뮬레이션!D3169</f>
        <v>5468054.1809696676</v>
      </c>
      <c r="J3169" s="5">
        <f t="shared" si="155"/>
        <v>44441</v>
      </c>
      <c r="K3169" s="2">
        <f t="shared" si="156"/>
        <v>194186736.07820791</v>
      </c>
      <c r="L3169" s="2">
        <f>$C$2*시뮬레이션!F3169*시뮬레이션!D3169</f>
        <v>194875119.50421947</v>
      </c>
    </row>
    <row r="3170" spans="2:12" x14ac:dyDescent="0.3">
      <c r="B3170" s="1">
        <v>44442</v>
      </c>
      <c r="C3170" s="46">
        <f>VLOOKUP(시뮬레이션!B3170,시뮬레이션!$K:$Q,6,0)</f>
        <v>347.65161562709102</v>
      </c>
      <c r="D3170" s="46">
        <f>VLOOKUP(시뮬레이션!B3170,시뮬레이션!$K:$Q,7,0)</f>
        <v>22.520550522700162</v>
      </c>
      <c r="F3170" s="5">
        <f t="shared" ref="F3170:F3233" si="157">B3170</f>
        <v>44442</v>
      </c>
      <c r="G3170" s="7">
        <f>C3170*시뮬레이션!D3170*시뮬레이션!F3170</f>
        <v>189411622.140461</v>
      </c>
      <c r="H3170" s="2">
        <f>D3170*시뮬레이션!E3170*시뮬레이션!D3170</f>
        <v>5482317.9858805975</v>
      </c>
      <c r="J3170" s="5">
        <f t="shared" ref="J3170:J3233" si="158">B3170</f>
        <v>44442</v>
      </c>
      <c r="K3170" s="2">
        <f t="shared" ref="K3170:K3233" si="159">SUM(G3170:H3170)</f>
        <v>194893940.12634158</v>
      </c>
      <c r="L3170" s="2">
        <f>$C$2*시뮬레이션!F3170*시뮬레이션!D3170</f>
        <v>195590665.0524914</v>
      </c>
    </row>
    <row r="3171" spans="2:12" x14ac:dyDescent="0.3">
      <c r="B3171" s="1">
        <v>44443</v>
      </c>
      <c r="C3171" s="46">
        <f>VLOOKUP(시뮬레이션!B3171,시뮬레이션!$K:$Q,6,0)</f>
        <v>347.65161562709102</v>
      </c>
      <c r="D3171" s="46">
        <f>VLOOKUP(시뮬레이션!B3171,시뮬레이션!$K:$Q,7,0)</f>
        <v>22.520550522700162</v>
      </c>
      <c r="F3171" s="5">
        <f t="shared" si="157"/>
        <v>44443</v>
      </c>
      <c r="G3171" s="7">
        <f>C3171*시뮬레이션!D3171*시뮬레이션!F3171</f>
        <v>189411622.140461</v>
      </c>
      <c r="H3171" s="2">
        <f>D3171*시뮬레이션!E3171*시뮬레이션!D3171</f>
        <v>5482317.9858805975</v>
      </c>
      <c r="J3171" s="5">
        <f t="shared" si="158"/>
        <v>44443</v>
      </c>
      <c r="K3171" s="2">
        <f t="shared" si="159"/>
        <v>194893940.12634158</v>
      </c>
      <c r="L3171" s="2">
        <f>$C$2*시뮬레이션!F3171*시뮬레이션!D3171</f>
        <v>195590665.0524914</v>
      </c>
    </row>
    <row r="3172" spans="2:12" x14ac:dyDescent="0.3">
      <c r="B3172" s="1">
        <v>44444</v>
      </c>
      <c r="C3172" s="46">
        <f>VLOOKUP(시뮬레이션!B3172,시뮬레이션!$K:$Q,6,0)</f>
        <v>347.65161562709102</v>
      </c>
      <c r="D3172" s="46">
        <f>VLOOKUP(시뮬레이션!B3172,시뮬레이션!$K:$Q,7,0)</f>
        <v>22.520550522700162</v>
      </c>
      <c r="F3172" s="5">
        <f t="shared" si="157"/>
        <v>44444</v>
      </c>
      <c r="G3172" s="7">
        <f>C3172*시뮬레이션!D3172*시뮬레이션!F3172</f>
        <v>189411622.140461</v>
      </c>
      <c r="H3172" s="2">
        <f>D3172*시뮬레이션!E3172*시뮬레이션!D3172</f>
        <v>5482317.9858805975</v>
      </c>
      <c r="J3172" s="5">
        <f t="shared" si="158"/>
        <v>44444</v>
      </c>
      <c r="K3172" s="2">
        <f t="shared" si="159"/>
        <v>194893940.12634158</v>
      </c>
      <c r="L3172" s="2">
        <f>$C$2*시뮬레이션!F3172*시뮬레이션!D3172</f>
        <v>195590665.0524914</v>
      </c>
    </row>
    <row r="3173" spans="2:12" x14ac:dyDescent="0.3">
      <c r="B3173" s="1">
        <v>44445</v>
      </c>
      <c r="C3173" s="46">
        <f>VLOOKUP(시뮬레이션!B3173,시뮬레이션!$K:$Q,6,0)</f>
        <v>347.65161562709102</v>
      </c>
      <c r="D3173" s="46">
        <f>VLOOKUP(시뮬레이션!B3173,시뮬레이션!$K:$Q,7,0)</f>
        <v>22.520550522700162</v>
      </c>
      <c r="F3173" s="5">
        <f t="shared" si="157"/>
        <v>44445</v>
      </c>
      <c r="G3173" s="7">
        <f>C3173*시뮬레이션!D3173*시뮬레이션!F3173</f>
        <v>189321585.93443948</v>
      </c>
      <c r="H3173" s="2">
        <f>D3173*시뮬레이션!E3173*시뮬레이션!D3173</f>
        <v>5479711.9836402154</v>
      </c>
      <c r="J3173" s="5">
        <f t="shared" si="158"/>
        <v>44445</v>
      </c>
      <c r="K3173" s="2">
        <f t="shared" si="159"/>
        <v>194801297.9180797</v>
      </c>
      <c r="L3173" s="2">
        <f>$C$2*시뮬레이션!F3173*시뮬레이션!D3173</f>
        <v>195497691.65827432</v>
      </c>
    </row>
    <row r="3174" spans="2:12" x14ac:dyDescent="0.3">
      <c r="B3174" s="1">
        <v>44446</v>
      </c>
      <c r="C3174" s="46">
        <f>VLOOKUP(시뮬레이션!B3174,시뮬레이션!$K:$Q,6,0)</f>
        <v>347.65161562709102</v>
      </c>
      <c r="D3174" s="46">
        <f>VLOOKUP(시뮬레이션!B3174,시뮬레이션!$K:$Q,7,0)</f>
        <v>22.520550522700162</v>
      </c>
      <c r="F3174" s="5">
        <f t="shared" si="157"/>
        <v>44446</v>
      </c>
      <c r="G3174" s="7">
        <f>C3174*시뮬레이션!D3174*시뮬레이션!F3174</f>
        <v>188829899.64707094</v>
      </c>
      <c r="H3174" s="2">
        <f>D3174*시뮬레이션!E3174*시뮬레이션!D3174</f>
        <v>5478634.0705665043</v>
      </c>
      <c r="J3174" s="5">
        <f t="shared" si="158"/>
        <v>44446</v>
      </c>
      <c r="K3174" s="2">
        <f t="shared" si="159"/>
        <v>194308533.71763745</v>
      </c>
      <c r="L3174" s="2">
        <f>$C$2*시뮬레이션!F3174*시뮬레이션!D3174</f>
        <v>194989965.4329412</v>
      </c>
    </row>
    <row r="3175" spans="2:12" x14ac:dyDescent="0.3">
      <c r="B3175" s="1">
        <v>44447</v>
      </c>
      <c r="C3175" s="46">
        <f>VLOOKUP(시뮬레이션!B3175,시뮬레이션!$K:$Q,6,0)</f>
        <v>347.65161562709102</v>
      </c>
      <c r="D3175" s="46">
        <f>VLOOKUP(시뮬레이션!B3175,시뮬레이션!$K:$Q,7,0)</f>
        <v>22.520550522700162</v>
      </c>
      <c r="F3175" s="5">
        <f t="shared" si="157"/>
        <v>44447</v>
      </c>
      <c r="G3175" s="7">
        <f>C3175*시뮬레이션!D3175*시뮬레이션!F3175</f>
        <v>187827812.8120389</v>
      </c>
      <c r="H3175" s="2">
        <f>D3175*시뮬레이션!E3175*시뮬레이션!D3175</f>
        <v>5468203.7987806275</v>
      </c>
      <c r="J3175" s="5">
        <f t="shared" si="158"/>
        <v>44447</v>
      </c>
      <c r="K3175" s="2">
        <f t="shared" si="159"/>
        <v>193296016.61081952</v>
      </c>
      <c r="L3175" s="2">
        <f>$C$2*시뮬레이션!F3175*시뮬레이션!D3175</f>
        <v>193955188.21975145</v>
      </c>
    </row>
    <row r="3176" spans="2:12" x14ac:dyDescent="0.3">
      <c r="B3176" s="1">
        <v>44448</v>
      </c>
      <c r="C3176" s="46">
        <f>VLOOKUP(시뮬레이션!B3176,시뮬레이션!$K:$Q,6,0)</f>
        <v>347.65161562709102</v>
      </c>
      <c r="D3176" s="46">
        <f>VLOOKUP(시뮬레이션!B3176,시뮬레이션!$K:$Q,7,0)</f>
        <v>22.520550522700162</v>
      </c>
      <c r="F3176" s="5">
        <f t="shared" si="157"/>
        <v>44448</v>
      </c>
      <c r="G3176" s="7">
        <f>C3176*시뮬레이션!D3176*시뮬레이션!F3176</f>
        <v>188941282.70524684</v>
      </c>
      <c r="H3176" s="2">
        <f>D3176*시뮬레이션!E3176*시뮬레이션!D3176</f>
        <v>5470739.0774841486</v>
      </c>
      <c r="J3176" s="5">
        <f t="shared" si="158"/>
        <v>44448</v>
      </c>
      <c r="K3176" s="2">
        <f t="shared" si="159"/>
        <v>194412021.782731</v>
      </c>
      <c r="L3176" s="2">
        <f>$C$2*시뮬레이션!F3176*시뮬레이션!D3176</f>
        <v>195104982.06274471</v>
      </c>
    </row>
    <row r="3177" spans="2:12" x14ac:dyDescent="0.3">
      <c r="B3177" s="1">
        <v>44449</v>
      </c>
      <c r="C3177" s="46">
        <f>VLOOKUP(시뮬레이션!B3177,시뮬레이션!$K:$Q,6,0)</f>
        <v>347.65161562709102</v>
      </c>
      <c r="D3177" s="46">
        <f>VLOOKUP(시뮬레이션!B3177,시뮬레이션!$K:$Q,7,0)</f>
        <v>22.520550522700162</v>
      </c>
      <c r="F3177" s="5">
        <f t="shared" si="157"/>
        <v>44449</v>
      </c>
      <c r="G3177" s="7">
        <f>C3177*시뮬레이션!D3177*시뮬레이션!F3177</f>
        <v>190400649.96402943</v>
      </c>
      <c r="H3177" s="2">
        <f>D3177*시뮬레이션!E3177*시뮬레이션!D3177</f>
        <v>5515259.7653436158</v>
      </c>
      <c r="J3177" s="5">
        <f t="shared" si="158"/>
        <v>44449</v>
      </c>
      <c r="K3177" s="2">
        <f t="shared" si="159"/>
        <v>195915909.72937304</v>
      </c>
      <c r="L3177" s="2">
        <f>$C$2*시뮬레이션!F3177*시뮬레이션!D3177</f>
        <v>196611957.23921749</v>
      </c>
    </row>
    <row r="3178" spans="2:12" x14ac:dyDescent="0.3">
      <c r="B3178" s="1">
        <v>44450</v>
      </c>
      <c r="C3178" s="46">
        <f>VLOOKUP(시뮬레이션!B3178,시뮬레이션!$K:$Q,6,0)</f>
        <v>347.65161562709102</v>
      </c>
      <c r="D3178" s="46">
        <f>VLOOKUP(시뮬레이션!B3178,시뮬레이션!$K:$Q,7,0)</f>
        <v>22.520550522700162</v>
      </c>
      <c r="F3178" s="5">
        <f t="shared" si="157"/>
        <v>44450</v>
      </c>
      <c r="G3178" s="7">
        <f>C3178*시뮬레이션!D3178*시뮬레이션!F3178</f>
        <v>190400649.96402943</v>
      </c>
      <c r="H3178" s="2">
        <f>D3178*시뮬레이션!E3178*시뮬레이션!D3178</f>
        <v>5515259.7653436158</v>
      </c>
      <c r="J3178" s="5">
        <f t="shared" si="158"/>
        <v>44450</v>
      </c>
      <c r="K3178" s="2">
        <f t="shared" si="159"/>
        <v>195915909.72937304</v>
      </c>
      <c r="L3178" s="2">
        <f>$C$2*시뮬레이션!F3178*시뮬레이션!D3178</f>
        <v>196611957.23921749</v>
      </c>
    </row>
    <row r="3179" spans="2:12" x14ac:dyDescent="0.3">
      <c r="B3179" s="1">
        <v>44451</v>
      </c>
      <c r="C3179" s="46">
        <f>VLOOKUP(시뮬레이션!B3179,시뮬레이션!$K:$Q,6,0)</f>
        <v>347.65161562709102</v>
      </c>
      <c r="D3179" s="46">
        <f>VLOOKUP(시뮬레이션!B3179,시뮬레이션!$K:$Q,7,0)</f>
        <v>22.520550522700162</v>
      </c>
      <c r="F3179" s="5">
        <f t="shared" si="157"/>
        <v>44451</v>
      </c>
      <c r="G3179" s="7">
        <f>C3179*시뮬레이션!D3179*시뮬레이션!F3179</f>
        <v>190400649.96402943</v>
      </c>
      <c r="H3179" s="2">
        <f>D3179*시뮬레이션!E3179*시뮬레이션!D3179</f>
        <v>5515259.7653436158</v>
      </c>
      <c r="J3179" s="5">
        <f t="shared" si="158"/>
        <v>44451</v>
      </c>
      <c r="K3179" s="2">
        <f t="shared" si="159"/>
        <v>195915909.72937304</v>
      </c>
      <c r="L3179" s="2">
        <f>$C$2*시뮬레이션!F3179*시뮬레이션!D3179</f>
        <v>196611957.23921749</v>
      </c>
    </row>
    <row r="3180" spans="2:12" x14ac:dyDescent="0.3">
      <c r="B3180" s="1">
        <v>44452</v>
      </c>
      <c r="C3180" s="46">
        <f>VLOOKUP(시뮬레이션!B3180,시뮬레이션!$K:$Q,6,0)</f>
        <v>347.65161562709102</v>
      </c>
      <c r="D3180" s="46">
        <f>VLOOKUP(시뮬레이션!B3180,시뮬레이션!$K:$Q,7,0)</f>
        <v>22.520550522700162</v>
      </c>
      <c r="F3180" s="5">
        <f t="shared" si="157"/>
        <v>44452</v>
      </c>
      <c r="G3180" s="7">
        <f>C3180*시뮬레이션!D3180*시뮬레이션!F3180</f>
        <v>193351852.88275871</v>
      </c>
      <c r="H3180" s="2">
        <f>D3180*시뮬레이션!E3180*시뮬레이션!D3180</f>
        <v>5582125.2570090964</v>
      </c>
      <c r="J3180" s="5">
        <f t="shared" si="158"/>
        <v>44452</v>
      </c>
      <c r="K3180" s="2">
        <f t="shared" si="159"/>
        <v>198933978.1397678</v>
      </c>
      <c r="L3180" s="2">
        <f>$C$2*시뮬레이션!F3180*시뮬레이션!D3180</f>
        <v>199659435.18727636</v>
      </c>
    </row>
    <row r="3181" spans="2:12" x14ac:dyDescent="0.3">
      <c r="B3181" s="1">
        <v>44453</v>
      </c>
      <c r="C3181" s="46">
        <f>VLOOKUP(시뮬레이션!B3181,시뮬레이션!$K:$Q,6,0)</f>
        <v>347.65161562709102</v>
      </c>
      <c r="D3181" s="46">
        <f>VLOOKUP(시뮬레이션!B3181,시뮬레이션!$K:$Q,7,0)</f>
        <v>22.520550522700162</v>
      </c>
      <c r="F3181" s="5">
        <f t="shared" si="157"/>
        <v>44453</v>
      </c>
      <c r="G3181" s="7">
        <f>C3181*시뮬레이션!D3181*시뮬레이션!F3181</f>
        <v>192513221.06019446</v>
      </c>
      <c r="H3181" s="2">
        <f>D3181*시뮬레이션!E3181*시뮬레이션!D3181</f>
        <v>5587977.7345456984</v>
      </c>
      <c r="J3181" s="5">
        <f t="shared" si="158"/>
        <v>44453</v>
      </c>
      <c r="K3181" s="2">
        <f t="shared" si="159"/>
        <v>198101198.79474017</v>
      </c>
      <c r="L3181" s="2">
        <f>$C$2*시뮬레이션!F3181*시뮬레이션!D3181</f>
        <v>198793445.26513794</v>
      </c>
    </row>
    <row r="3182" spans="2:12" x14ac:dyDescent="0.3">
      <c r="B3182" s="1">
        <v>44454</v>
      </c>
      <c r="C3182" s="46">
        <f>VLOOKUP(시뮬레이션!B3182,시뮬레이션!$K:$Q,6,0)</f>
        <v>347.65161562709102</v>
      </c>
      <c r="D3182" s="46">
        <f>VLOOKUP(시뮬레이션!B3182,시뮬레이션!$K:$Q,7,0)</f>
        <v>22.520550522700162</v>
      </c>
      <c r="F3182" s="5">
        <f t="shared" si="157"/>
        <v>44454</v>
      </c>
      <c r="G3182" s="7">
        <f>C3182*시뮬레이션!D3182*시뮬레이션!F3182</f>
        <v>193562463.01271856</v>
      </c>
      <c r="H3182" s="2">
        <f>D3182*시뮬레이션!E3182*시뮬레이션!D3182</f>
        <v>5616238.1065068319</v>
      </c>
      <c r="J3182" s="5">
        <f t="shared" si="158"/>
        <v>44454</v>
      </c>
      <c r="K3182" s="2">
        <f t="shared" si="159"/>
        <v>199178701.11922538</v>
      </c>
      <c r="L3182" s="2">
        <f>$C$2*시뮬레이션!F3182*시뮬레이션!D3182</f>
        <v>199876915.90424675</v>
      </c>
    </row>
    <row r="3183" spans="2:12" x14ac:dyDescent="0.3">
      <c r="B3183" s="1">
        <v>44455</v>
      </c>
      <c r="C3183" s="46">
        <f>VLOOKUP(시뮬레이션!B3183,시뮬레이션!$K:$Q,6,0)</f>
        <v>347.65161562709102</v>
      </c>
      <c r="D3183" s="46">
        <f>VLOOKUP(시뮬레이션!B3183,시뮬레이션!$K:$Q,7,0)</f>
        <v>22.520550522700162</v>
      </c>
      <c r="F3183" s="5">
        <f t="shared" si="157"/>
        <v>44455</v>
      </c>
      <c r="G3183" s="7">
        <f>C3183*시뮬레이션!D3183*시뮬레이션!F3183</f>
        <v>194148148.03922355</v>
      </c>
      <c r="H3183" s="2">
        <f>D3183*시뮬레이션!E3183*시뮬레이션!D3183</f>
        <v>5619170.8178924825</v>
      </c>
      <c r="J3183" s="5">
        <f t="shared" si="158"/>
        <v>44455</v>
      </c>
      <c r="K3183" s="2">
        <f t="shared" si="159"/>
        <v>199767318.85711604</v>
      </c>
      <c r="L3183" s="2">
        <f>$C$2*시뮬레이션!F3183*시뮬레이션!D3183</f>
        <v>200481707.32385904</v>
      </c>
    </row>
    <row r="3184" spans="2:12" x14ac:dyDescent="0.3">
      <c r="B3184" s="1">
        <v>44456</v>
      </c>
      <c r="C3184" s="46">
        <f>VLOOKUP(시뮬레이션!B3184,시뮬레이션!$K:$Q,6,0)</f>
        <v>347.65161562709102</v>
      </c>
      <c r="D3184" s="46">
        <f>VLOOKUP(시뮬레이션!B3184,시뮬레이션!$K:$Q,7,0)</f>
        <v>22.520550522700162</v>
      </c>
      <c r="F3184" s="5">
        <f t="shared" si="157"/>
        <v>44456</v>
      </c>
      <c r="G3184" s="7">
        <f>C3184*시뮬레이션!D3184*시뮬레이션!F3184</f>
        <v>191631028.66401789</v>
      </c>
      <c r="H3184" s="2">
        <f>D3184*시뮬레이션!E3184*시뮬레이션!D3184</f>
        <v>5546192.4793160828</v>
      </c>
      <c r="J3184" s="5">
        <f t="shared" si="158"/>
        <v>44456</v>
      </c>
      <c r="K3184" s="2">
        <f t="shared" si="159"/>
        <v>197177221.14333397</v>
      </c>
      <c r="L3184" s="2">
        <f>$C$2*시뮬레이션!F3184*시뮬레이션!D3184</f>
        <v>197882473.72325197</v>
      </c>
    </row>
    <row r="3185" spans="2:12" x14ac:dyDescent="0.3">
      <c r="B3185" s="1">
        <v>44457</v>
      </c>
      <c r="C3185" s="46">
        <f>VLOOKUP(시뮬레이션!B3185,시뮬레이션!$K:$Q,6,0)</f>
        <v>347.65161562709102</v>
      </c>
      <c r="D3185" s="46">
        <f>VLOOKUP(시뮬레이션!B3185,시뮬레이션!$K:$Q,7,0)</f>
        <v>22.520550522700162</v>
      </c>
      <c r="F3185" s="5">
        <f t="shared" si="157"/>
        <v>44457</v>
      </c>
      <c r="G3185" s="7">
        <f>C3185*시뮬레이션!D3185*시뮬레이션!F3185</f>
        <v>191631028.66401789</v>
      </c>
      <c r="H3185" s="2">
        <f>D3185*시뮬레이션!E3185*시뮬레이션!D3185</f>
        <v>5546192.4793160828</v>
      </c>
      <c r="J3185" s="5">
        <f t="shared" si="158"/>
        <v>44457</v>
      </c>
      <c r="K3185" s="2">
        <f t="shared" si="159"/>
        <v>197177221.14333397</v>
      </c>
      <c r="L3185" s="2">
        <f>$C$2*시뮬레이션!F3185*시뮬레이션!D3185</f>
        <v>197882473.72325197</v>
      </c>
    </row>
    <row r="3186" spans="2:12" x14ac:dyDescent="0.3">
      <c r="B3186" s="1">
        <v>44458</v>
      </c>
      <c r="C3186" s="46">
        <f>VLOOKUP(시뮬레이션!B3186,시뮬레이션!$K:$Q,6,0)</f>
        <v>347.65161562709102</v>
      </c>
      <c r="D3186" s="46">
        <f>VLOOKUP(시뮬레이션!B3186,시뮬레이션!$K:$Q,7,0)</f>
        <v>22.520550522700162</v>
      </c>
      <c r="F3186" s="5">
        <f t="shared" si="157"/>
        <v>44458</v>
      </c>
      <c r="G3186" s="7">
        <f>C3186*시뮬레이션!D3186*시뮬레이션!F3186</f>
        <v>191631028.66401789</v>
      </c>
      <c r="H3186" s="2">
        <f>D3186*시뮬레이션!E3186*시뮬레이션!D3186</f>
        <v>5546192.4793160828</v>
      </c>
      <c r="J3186" s="5">
        <f t="shared" si="158"/>
        <v>44458</v>
      </c>
      <c r="K3186" s="2">
        <f t="shared" si="159"/>
        <v>197177221.14333397</v>
      </c>
      <c r="L3186" s="2">
        <f>$C$2*시뮬레이션!F3186*시뮬레이션!D3186</f>
        <v>197882473.72325197</v>
      </c>
    </row>
    <row r="3187" spans="2:12" x14ac:dyDescent="0.3">
      <c r="B3187" s="1">
        <v>44459</v>
      </c>
      <c r="C3187" s="46">
        <f>VLOOKUP(시뮬레이션!B3187,시뮬레이션!$K:$Q,6,0)</f>
        <v>347.65161562709102</v>
      </c>
      <c r="D3187" s="46">
        <f>VLOOKUP(시뮬레이션!B3187,시뮬레이션!$K:$Q,7,0)</f>
        <v>22.520550522700162</v>
      </c>
      <c r="F3187" s="5">
        <f t="shared" si="157"/>
        <v>44459</v>
      </c>
      <c r="G3187" s="7">
        <f>C3187*시뮬레이션!D3187*시뮬레이션!F3187</f>
        <v>186887241.36595979</v>
      </c>
      <c r="H3187" s="2">
        <f>D3187*시뮬레이션!E3187*시뮬레이션!D3187</f>
        <v>5414551.8768497128</v>
      </c>
      <c r="J3187" s="5">
        <f t="shared" si="158"/>
        <v>44459</v>
      </c>
      <c r="K3187" s="2">
        <f t="shared" si="159"/>
        <v>192301793.2428095</v>
      </c>
      <c r="L3187" s="2">
        <f>$C$2*시뮬레이션!F3187*시뮬레이션!D3187</f>
        <v>192983933.16903672</v>
      </c>
    </row>
    <row r="3188" spans="2:12" x14ac:dyDescent="0.3">
      <c r="B3188" s="1">
        <v>44460</v>
      </c>
      <c r="C3188" s="46">
        <f>VLOOKUP(시뮬레이션!B3188,시뮬레이션!$K:$Q,6,0)</f>
        <v>347.65161562709102</v>
      </c>
      <c r="D3188" s="46">
        <f>VLOOKUP(시뮬레이션!B3188,시뮬레이션!$K:$Q,7,0)</f>
        <v>22.520550522700162</v>
      </c>
      <c r="F3188" s="5">
        <f t="shared" si="157"/>
        <v>44460</v>
      </c>
      <c r="G3188" s="7">
        <f>C3188*시뮬레이션!D3188*시뮬레이션!F3188</f>
        <v>187438844.54015261</v>
      </c>
      <c r="H3188" s="2">
        <f>D3188*시뮬레이션!E3188*시뮬레이션!D3188</f>
        <v>5425787.713935663</v>
      </c>
      <c r="J3188" s="5">
        <f t="shared" si="158"/>
        <v>44460</v>
      </c>
      <c r="K3188" s="2">
        <f t="shared" si="159"/>
        <v>192864632.25408828</v>
      </c>
      <c r="L3188" s="2">
        <f>$C$2*시뮬레이션!F3188*시뮬레이션!D3188</f>
        <v>193553530.90789896</v>
      </c>
    </row>
    <row r="3189" spans="2:12" x14ac:dyDescent="0.3">
      <c r="B3189" s="1">
        <v>44461</v>
      </c>
      <c r="C3189" s="46">
        <f>VLOOKUP(시뮬레이션!B3189,시뮬레이션!$K:$Q,6,0)</f>
        <v>347.65161562709102</v>
      </c>
      <c r="D3189" s="46">
        <f>VLOOKUP(시뮬레이션!B3189,시뮬레이션!$K:$Q,7,0)</f>
        <v>22.520550522700162</v>
      </c>
      <c r="F3189" s="5">
        <f t="shared" si="157"/>
        <v>44461</v>
      </c>
      <c r="G3189" s="7">
        <f>C3189*시뮬레이션!D3189*시뮬레이션!F3189</f>
        <v>191328668.40557146</v>
      </c>
      <c r="H3189" s="2">
        <f>D3189*시뮬레이션!E3189*시뮬레이션!D3189</f>
        <v>5522751.3998832321</v>
      </c>
      <c r="J3189" s="5">
        <f t="shared" si="158"/>
        <v>44461</v>
      </c>
      <c r="K3189" s="2">
        <f t="shared" si="159"/>
        <v>196851419.8054547</v>
      </c>
      <c r="L3189" s="2">
        <f>$C$2*시뮬레이션!F3189*시뮬레이션!D3189</f>
        <v>197570249.77750525</v>
      </c>
    </row>
    <row r="3190" spans="2:12" x14ac:dyDescent="0.3">
      <c r="B3190" s="1">
        <v>44462</v>
      </c>
      <c r="C3190" s="46">
        <f>VLOOKUP(시뮬레이션!B3190,시뮬레이션!$K:$Q,6,0)</f>
        <v>347.65161562709102</v>
      </c>
      <c r="D3190" s="46">
        <f>VLOOKUP(시뮬레이션!B3190,시뮬레이션!$K:$Q,7,0)</f>
        <v>22.520550522700162</v>
      </c>
      <c r="F3190" s="5">
        <f t="shared" si="157"/>
        <v>44462</v>
      </c>
      <c r="G3190" s="7">
        <f>C3190*시뮬레이션!D3190*시뮬레이션!F3190</f>
        <v>193944285.13181981</v>
      </c>
      <c r="H3190" s="2">
        <f>D3190*시뮬레이션!E3190*시뮬레이션!D3190</f>
        <v>5599029.2215016456</v>
      </c>
      <c r="J3190" s="5">
        <f t="shared" si="158"/>
        <v>44462</v>
      </c>
      <c r="K3190" s="2">
        <f t="shared" si="159"/>
        <v>199543314.35332146</v>
      </c>
      <c r="L3190" s="2">
        <f>$C$2*시뮬레이션!F3190*시뮬레이션!D3190</f>
        <v>200271193.93936852</v>
      </c>
    </row>
    <row r="3191" spans="2:12" x14ac:dyDescent="0.3">
      <c r="B3191" s="1">
        <v>44463</v>
      </c>
      <c r="C3191" s="46">
        <f>VLOOKUP(시뮬레이션!B3191,시뮬레이션!$K:$Q,6,0)</f>
        <v>347.65161562709102</v>
      </c>
      <c r="D3191" s="46">
        <f>VLOOKUP(시뮬레이션!B3191,시뮬레이션!$K:$Q,7,0)</f>
        <v>22.520550522700162</v>
      </c>
      <c r="F3191" s="5">
        <f t="shared" si="157"/>
        <v>44463</v>
      </c>
      <c r="G3191" s="7">
        <f>C3191*시뮬레이션!D3191*시뮬레이션!F3191</f>
        <v>193413807.00805056</v>
      </c>
      <c r="H3191" s="2">
        <f>D3191*시뮬레이션!E3191*시뮬레이션!D3191</f>
        <v>5586215.4358761944</v>
      </c>
      <c r="J3191" s="5">
        <f t="shared" si="158"/>
        <v>44463</v>
      </c>
      <c r="K3191" s="2">
        <f t="shared" si="159"/>
        <v>199000022.44392675</v>
      </c>
      <c r="L3191" s="2">
        <f>$C$2*시뮬레이션!F3191*시뮬레이션!D3191</f>
        <v>199723410.39867914</v>
      </c>
    </row>
    <row r="3192" spans="2:12" x14ac:dyDescent="0.3">
      <c r="B3192" s="1">
        <v>44464</v>
      </c>
      <c r="C3192" s="46">
        <f>VLOOKUP(시뮬레이션!B3192,시뮬레이션!$K:$Q,6,0)</f>
        <v>347.65161562709102</v>
      </c>
      <c r="D3192" s="46">
        <f>VLOOKUP(시뮬레이션!B3192,시뮬레이션!$K:$Q,7,0)</f>
        <v>22.520550522700162</v>
      </c>
      <c r="F3192" s="5">
        <f t="shared" si="157"/>
        <v>44464</v>
      </c>
      <c r="G3192" s="7">
        <f>C3192*시뮬레이션!D3192*시뮬레이션!F3192</f>
        <v>193413807.00805056</v>
      </c>
      <c r="H3192" s="2">
        <f>D3192*시뮬레이션!E3192*시뮬레이션!D3192</f>
        <v>5586215.4358761944</v>
      </c>
      <c r="J3192" s="5">
        <f t="shared" si="158"/>
        <v>44464</v>
      </c>
      <c r="K3192" s="2">
        <f t="shared" si="159"/>
        <v>199000022.44392675</v>
      </c>
      <c r="L3192" s="2">
        <f>$C$2*시뮬레이션!F3192*시뮬레이션!D3192</f>
        <v>199723410.39867914</v>
      </c>
    </row>
    <row r="3193" spans="2:12" x14ac:dyDescent="0.3">
      <c r="B3193" s="1">
        <v>44465</v>
      </c>
      <c r="C3193" s="46">
        <f>VLOOKUP(시뮬레이션!B3193,시뮬레이션!$K:$Q,6,0)</f>
        <v>347.65161562709102</v>
      </c>
      <c r="D3193" s="46">
        <f>VLOOKUP(시뮬레이션!B3193,시뮬레이션!$K:$Q,7,0)</f>
        <v>22.520550522700162</v>
      </c>
      <c r="F3193" s="5">
        <f t="shared" si="157"/>
        <v>44465</v>
      </c>
      <c r="G3193" s="7">
        <f>C3193*시뮬레이션!D3193*시뮬레이션!F3193</f>
        <v>193413807.00805056</v>
      </c>
      <c r="H3193" s="2">
        <f>D3193*시뮬레이션!E3193*시뮬레이션!D3193</f>
        <v>5586215.4358761944</v>
      </c>
      <c r="J3193" s="5">
        <f t="shared" si="158"/>
        <v>44465</v>
      </c>
      <c r="K3193" s="2">
        <f t="shared" si="159"/>
        <v>199000022.44392675</v>
      </c>
      <c r="L3193" s="2">
        <f>$C$2*시뮬레이션!F3193*시뮬레이션!D3193</f>
        <v>199723410.39867914</v>
      </c>
    </row>
    <row r="3194" spans="2:12" x14ac:dyDescent="0.3">
      <c r="B3194" s="1">
        <v>44466</v>
      </c>
      <c r="C3194" s="46">
        <f>VLOOKUP(시뮬레이션!B3194,시뮬레이션!$K:$Q,6,0)</f>
        <v>347.65161562709102</v>
      </c>
      <c r="D3194" s="46">
        <f>VLOOKUP(시뮬레이션!B3194,시뮬레이션!$K:$Q,7,0)</f>
        <v>22.520550522700162</v>
      </c>
      <c r="F3194" s="5">
        <f t="shared" si="157"/>
        <v>44466</v>
      </c>
      <c r="G3194" s="7">
        <f>C3194*시뮬레이션!D3194*시뮬레이션!F3194</f>
        <v>192967958.58620247</v>
      </c>
      <c r="H3194" s="2">
        <f>D3194*시뮬레이션!E3194*시뮬레이션!D3194</f>
        <v>5542451.6725872587</v>
      </c>
      <c r="J3194" s="5">
        <f t="shared" si="158"/>
        <v>44466</v>
      </c>
      <c r="K3194" s="2">
        <f t="shared" si="159"/>
        <v>198510410.25878972</v>
      </c>
      <c r="L3194" s="2">
        <f>$C$2*시뮬레이션!F3194*시뮬레이션!D3194</f>
        <v>199263017.37550336</v>
      </c>
    </row>
    <row r="3195" spans="2:12" x14ac:dyDescent="0.3">
      <c r="B3195" s="1">
        <v>44467</v>
      </c>
      <c r="C3195" s="46">
        <f>VLOOKUP(시뮬레이션!B3195,시뮬레이션!$K:$Q,6,0)</f>
        <v>347.65161562709102</v>
      </c>
      <c r="D3195" s="46">
        <f>VLOOKUP(시뮬레이션!B3195,시뮬레이션!$K:$Q,7,0)</f>
        <v>22.520550522700162</v>
      </c>
      <c r="F3195" s="5">
        <f t="shared" si="157"/>
        <v>44467</v>
      </c>
      <c r="G3195" s="7">
        <f>C3195*시뮬레이션!D3195*시뮬레이션!F3195</f>
        <v>186608985.53228289</v>
      </c>
      <c r="H3195" s="2">
        <f>D3195*시뮬레이션!E3195*시뮬레이션!D3195</f>
        <v>5343693.5992529392</v>
      </c>
      <c r="J3195" s="5">
        <f t="shared" si="158"/>
        <v>44467</v>
      </c>
      <c r="K3195" s="2">
        <f t="shared" si="159"/>
        <v>191952679.13153583</v>
      </c>
      <c r="L3195" s="2">
        <f>$C$2*시뮬레이션!F3195*시뮬레이션!D3195</f>
        <v>192696599.9898549</v>
      </c>
    </row>
    <row r="3196" spans="2:12" x14ac:dyDescent="0.3">
      <c r="B3196" s="1">
        <v>44468</v>
      </c>
      <c r="C3196" s="46">
        <f>VLOOKUP(시뮬레이션!B3196,시뮬레이션!$K:$Q,6,0)</f>
        <v>347.65161562709102</v>
      </c>
      <c r="D3196" s="46">
        <f>VLOOKUP(시뮬레이션!B3196,시뮬레이션!$K:$Q,7,0)</f>
        <v>22.520550522700162</v>
      </c>
      <c r="F3196" s="5">
        <f t="shared" si="157"/>
        <v>44468</v>
      </c>
      <c r="G3196" s="7">
        <f>C3196*시뮬레이션!D3196*시뮬레이션!F3196</f>
        <v>183277236.72353336</v>
      </c>
      <c r="H3196" s="2">
        <f>D3196*시뮬레이션!E3196*시뮬레이션!D3196</f>
        <v>5251844.4969811495</v>
      </c>
      <c r="J3196" s="5">
        <f t="shared" si="158"/>
        <v>44468</v>
      </c>
      <c r="K3196" s="2">
        <f t="shared" si="159"/>
        <v>188529081.22051451</v>
      </c>
      <c r="L3196" s="2">
        <f>$C$2*시뮬레이션!F3196*시뮬레이션!D3196</f>
        <v>189256161.86928424</v>
      </c>
    </row>
    <row r="3197" spans="2:12" x14ac:dyDescent="0.3">
      <c r="B3197" s="1">
        <v>44469</v>
      </c>
      <c r="C3197" s="46">
        <f>VLOOKUP(시뮬레이션!B3197,시뮬레이션!$K:$Q,6,0)</f>
        <v>347.65161562709102</v>
      </c>
      <c r="D3197" s="46">
        <f>VLOOKUP(시뮬레이션!B3197,시뮬레이션!$K:$Q,7,0)</f>
        <v>22.520550522700162</v>
      </c>
      <c r="F3197" s="5">
        <f t="shared" si="157"/>
        <v>44469</v>
      </c>
      <c r="G3197" s="7">
        <f>C3197*시뮬레이션!D3197*시뮬레이션!F3197</f>
        <v>183513291.47524092</v>
      </c>
      <c r="H3197" s="2">
        <f>D3197*시뮬레이션!E3197*시뮬레이션!D3197</f>
        <v>5248953.6448242618</v>
      </c>
      <c r="J3197" s="5">
        <f t="shared" si="158"/>
        <v>44469</v>
      </c>
      <c r="K3197" s="2">
        <f t="shared" si="159"/>
        <v>188762245.12006518</v>
      </c>
      <c r="L3197" s="2">
        <f>$C$2*시뮬레이션!F3197*시뮬레이션!D3197</f>
        <v>189499917.27010667</v>
      </c>
    </row>
    <row r="3198" spans="2:12" x14ac:dyDescent="0.3">
      <c r="B3198" s="1">
        <v>44470</v>
      </c>
      <c r="C3198" s="46">
        <f>VLOOKUP(시뮬레이션!B3198,시뮬레이션!$K:$Q,6,0)</f>
        <v>347.65161562709102</v>
      </c>
      <c r="D3198" s="46">
        <f>VLOOKUP(시뮬레이션!B3198,시뮬레이션!$K:$Q,7,0)</f>
        <v>22.520550522700162</v>
      </c>
      <c r="F3198" s="5">
        <f t="shared" si="157"/>
        <v>44470</v>
      </c>
      <c r="G3198" s="7">
        <f>C3198*시뮬레이션!D3198*시뮬레이션!F3198</f>
        <v>184291861.09260556</v>
      </c>
      <c r="H3198" s="2">
        <f>D3198*시뮬레이션!E3198*시뮬레이션!D3198</f>
        <v>5276897.4912923202</v>
      </c>
      <c r="J3198" s="5">
        <f t="shared" si="158"/>
        <v>44470</v>
      </c>
      <c r="K3198" s="2">
        <f t="shared" si="159"/>
        <v>189568758.58389789</v>
      </c>
      <c r="L3198" s="2">
        <f>$C$2*시뮬레이션!F3198*시뮬레이션!D3198</f>
        <v>190303885.61972091</v>
      </c>
    </row>
    <row r="3199" spans="2:12" x14ac:dyDescent="0.3">
      <c r="B3199" s="1">
        <v>44471</v>
      </c>
      <c r="C3199" s="46">
        <f>VLOOKUP(시뮬레이션!B3199,시뮬레이션!$K:$Q,6,0)</f>
        <v>347.65161562709102</v>
      </c>
      <c r="D3199" s="46">
        <f>VLOOKUP(시뮬레이션!B3199,시뮬레이션!$K:$Q,7,0)</f>
        <v>22.520550522700162</v>
      </c>
      <c r="F3199" s="5">
        <f t="shared" si="157"/>
        <v>44471</v>
      </c>
      <c r="G3199" s="7">
        <f>C3199*시뮬레이션!D3199*시뮬레이션!F3199</f>
        <v>184291861.09260556</v>
      </c>
      <c r="H3199" s="2">
        <f>D3199*시뮬레이션!E3199*시뮬레이션!D3199</f>
        <v>5276897.4912923202</v>
      </c>
      <c r="J3199" s="5">
        <f t="shared" si="158"/>
        <v>44471</v>
      </c>
      <c r="K3199" s="2">
        <f t="shared" si="159"/>
        <v>189568758.58389789</v>
      </c>
      <c r="L3199" s="2">
        <f>$C$2*시뮬레이션!F3199*시뮬레이션!D3199</f>
        <v>190303885.61972091</v>
      </c>
    </row>
    <row r="3200" spans="2:12" x14ac:dyDescent="0.3">
      <c r="B3200" s="1">
        <v>44472</v>
      </c>
      <c r="C3200" s="46">
        <f>VLOOKUP(시뮬레이션!B3200,시뮬레이션!$K:$Q,6,0)</f>
        <v>347.65161562709102</v>
      </c>
      <c r="D3200" s="46">
        <f>VLOOKUP(시뮬레이션!B3200,시뮬레이션!$K:$Q,7,0)</f>
        <v>22.520550522700162</v>
      </c>
      <c r="F3200" s="5">
        <f t="shared" si="157"/>
        <v>44472</v>
      </c>
      <c r="G3200" s="7">
        <f>C3200*시뮬레이션!D3200*시뮬레이션!F3200</f>
        <v>184291861.09260556</v>
      </c>
      <c r="H3200" s="2">
        <f>D3200*시뮬레이션!E3200*시뮬레이션!D3200</f>
        <v>5276897.4912923202</v>
      </c>
      <c r="J3200" s="5">
        <f t="shared" si="158"/>
        <v>44472</v>
      </c>
      <c r="K3200" s="2">
        <f t="shared" si="159"/>
        <v>189568758.58389789</v>
      </c>
      <c r="L3200" s="2">
        <f>$C$2*시뮬레이션!F3200*시뮬레이션!D3200</f>
        <v>190303885.61972091</v>
      </c>
    </row>
    <row r="3201" spans="2:12" x14ac:dyDescent="0.3">
      <c r="B3201" s="1">
        <v>44473</v>
      </c>
      <c r="C3201" s="46">
        <f>VLOOKUP(시뮬레이션!B3201,시뮬레이션!$K:$Q,6,0)</f>
        <v>347.65161562709102</v>
      </c>
      <c r="D3201" s="46">
        <f>VLOOKUP(시뮬레이션!B3201,시뮬레이션!$K:$Q,7,0)</f>
        <v>22.520550522700162</v>
      </c>
      <c r="F3201" s="5">
        <f t="shared" si="157"/>
        <v>44473</v>
      </c>
      <c r="G3201" s="7">
        <f>C3201*시뮬레이션!D3201*시뮬레이션!F3201</f>
        <v>179545775.64354238</v>
      </c>
      <c r="H3201" s="2">
        <f>D3201*시뮬레이션!E3201*시뮬레이션!D3201</f>
        <v>5133368.6944488985</v>
      </c>
      <c r="J3201" s="5">
        <f t="shared" si="158"/>
        <v>44473</v>
      </c>
      <c r="K3201" s="2">
        <f t="shared" si="159"/>
        <v>184679144.33799127</v>
      </c>
      <c r="L3201" s="2">
        <f>$C$2*시뮬레이션!F3201*시뮬레이션!D3201</f>
        <v>185402971.94352716</v>
      </c>
    </row>
    <row r="3202" spans="2:12" x14ac:dyDescent="0.3">
      <c r="B3202" s="1">
        <v>44474</v>
      </c>
      <c r="C3202" s="46">
        <f>VLOOKUP(시뮬레이션!B3202,시뮬레이션!$K:$Q,6,0)</f>
        <v>347.65161562709102</v>
      </c>
      <c r="D3202" s="46">
        <f>VLOOKUP(시뮬레이션!B3202,시뮬레이션!$K:$Q,7,0)</f>
        <v>22.520550522700162</v>
      </c>
      <c r="F3202" s="5">
        <f t="shared" si="157"/>
        <v>44474</v>
      </c>
      <c r="G3202" s="7">
        <f>C3202*시뮬레이션!D3202*시뮬레이션!F3202</f>
        <v>182378776.31765518</v>
      </c>
      <c r="H3202" s="2">
        <f>D3202*시뮬레이션!E3202*시뮬레이션!D3202</f>
        <v>5240993.4950036276</v>
      </c>
      <c r="J3202" s="5">
        <f t="shared" si="158"/>
        <v>44474</v>
      </c>
      <c r="K3202" s="2">
        <f t="shared" si="159"/>
        <v>187619769.81265882</v>
      </c>
      <c r="L3202" s="2">
        <f>$C$2*시뮬레이션!F3202*시뮬레이션!D3202</f>
        <v>188328391.61779073</v>
      </c>
    </row>
    <row r="3203" spans="2:12" x14ac:dyDescent="0.3">
      <c r="B3203" s="1">
        <v>44475</v>
      </c>
      <c r="C3203" s="46">
        <f>VLOOKUP(시뮬레이션!B3203,시뮬레이션!$K:$Q,6,0)</f>
        <v>347.65161562709102</v>
      </c>
      <c r="D3203" s="46">
        <f>VLOOKUP(시뮬레이션!B3203,시뮬레이션!$K:$Q,7,0)</f>
        <v>22.520550522700162</v>
      </c>
      <c r="F3203" s="5">
        <f t="shared" si="157"/>
        <v>44475</v>
      </c>
      <c r="G3203" s="7">
        <f>C3203*시뮬레이션!D3203*시뮬레이션!F3203</f>
        <v>183667189.02331769</v>
      </c>
      <c r="H3203" s="2">
        <f>D3203*시뮬레이션!E3203*시뮬레이션!D3203</f>
        <v>5277198.8276593424</v>
      </c>
      <c r="J3203" s="5">
        <f t="shared" si="158"/>
        <v>44475</v>
      </c>
      <c r="K3203" s="2">
        <f t="shared" si="159"/>
        <v>188944387.85097703</v>
      </c>
      <c r="L3203" s="2">
        <f>$C$2*시뮬레이션!F3203*시뮬레이션!D3203</f>
        <v>189658835.31028885</v>
      </c>
    </row>
    <row r="3204" spans="2:12" x14ac:dyDescent="0.3">
      <c r="B3204" s="1">
        <v>44476</v>
      </c>
      <c r="C3204" s="46">
        <f>VLOOKUP(시뮬레이션!B3204,시뮬레이션!$K:$Q,6,0)</f>
        <v>347.65161562709102</v>
      </c>
      <c r="D3204" s="46">
        <f>VLOOKUP(시뮬레이션!B3204,시뮬레이션!$K:$Q,7,0)</f>
        <v>22.520550522700162</v>
      </c>
      <c r="F3204" s="5">
        <f t="shared" si="157"/>
        <v>44476</v>
      </c>
      <c r="G3204" s="7">
        <f>C3204*시뮬레이션!D3204*시뮬레이션!F3204</f>
        <v>185526725.19373879</v>
      </c>
      <c r="H3204" s="2">
        <f>D3204*시뮬레이션!E3204*시뮬레이션!D3204</f>
        <v>5334139.2376772454</v>
      </c>
      <c r="J3204" s="5">
        <f t="shared" si="158"/>
        <v>44476</v>
      </c>
      <c r="K3204" s="2">
        <f t="shared" si="159"/>
        <v>190860864.43141603</v>
      </c>
      <c r="L3204" s="2">
        <f>$C$2*시뮬레이션!F3204*시뮬레이션!D3204</f>
        <v>191579033.82900548</v>
      </c>
    </row>
    <row r="3205" spans="2:12" x14ac:dyDescent="0.3">
      <c r="B3205" s="1">
        <v>44477</v>
      </c>
      <c r="C3205" s="46">
        <f>VLOOKUP(시뮬레이션!B3205,시뮬레이션!$K:$Q,6,0)</f>
        <v>347.65161562709102</v>
      </c>
      <c r="D3205" s="46">
        <f>VLOOKUP(시뮬레이션!B3205,시뮬레이션!$K:$Q,7,0)</f>
        <v>22.520550522700162</v>
      </c>
      <c r="F3205" s="5">
        <f t="shared" si="157"/>
        <v>44477</v>
      </c>
      <c r="G3205" s="7">
        <f>C3205*시뮬레이션!D3205*시뮬레이션!F3205</f>
        <v>184243358.12979972</v>
      </c>
      <c r="H3205" s="2">
        <f>D3205*시뮬레이션!E3205*시뮬레이션!D3205</f>
        <v>5302362.1835060893</v>
      </c>
      <c r="J3205" s="5">
        <f t="shared" si="158"/>
        <v>44477</v>
      </c>
      <c r="K3205" s="2">
        <f t="shared" si="159"/>
        <v>189545720.31330582</v>
      </c>
      <c r="L3205" s="2">
        <f>$C$2*시뮬레이션!F3205*시뮬레이션!D3205</f>
        <v>190253800.37867284</v>
      </c>
    </row>
    <row r="3206" spans="2:12" x14ac:dyDescent="0.3">
      <c r="B3206" s="1">
        <v>44478</v>
      </c>
      <c r="C3206" s="46">
        <f>VLOOKUP(시뮬레이션!B3206,시뮬레이션!$K:$Q,6,0)</f>
        <v>347.65161562709102</v>
      </c>
      <c r="D3206" s="46">
        <f>VLOOKUP(시뮬레이션!B3206,시뮬레이션!$K:$Q,7,0)</f>
        <v>22.520550522700162</v>
      </c>
      <c r="F3206" s="5">
        <f t="shared" si="157"/>
        <v>44478</v>
      </c>
      <c r="G3206" s="7">
        <f>C3206*시뮬레이션!D3206*시뮬레이션!F3206</f>
        <v>184243358.12979972</v>
      </c>
      <c r="H3206" s="2">
        <f>D3206*시뮬레이션!E3206*시뮬레이션!D3206</f>
        <v>5302362.1835060893</v>
      </c>
      <c r="J3206" s="5">
        <f t="shared" si="158"/>
        <v>44478</v>
      </c>
      <c r="K3206" s="2">
        <f t="shared" si="159"/>
        <v>189545720.31330582</v>
      </c>
      <c r="L3206" s="2">
        <f>$C$2*시뮬레이션!F3206*시뮬레이션!D3206</f>
        <v>190253800.37867284</v>
      </c>
    </row>
    <row r="3207" spans="2:12" x14ac:dyDescent="0.3">
      <c r="B3207" s="1">
        <v>44479</v>
      </c>
      <c r="C3207" s="46">
        <f>VLOOKUP(시뮬레이션!B3207,시뮬레이션!$K:$Q,6,0)</f>
        <v>347.65161562709102</v>
      </c>
      <c r="D3207" s="46">
        <f>VLOOKUP(시뮬레이션!B3207,시뮬레이션!$K:$Q,7,0)</f>
        <v>22.520550522700162</v>
      </c>
      <c r="F3207" s="5">
        <f t="shared" si="157"/>
        <v>44479</v>
      </c>
      <c r="G3207" s="7">
        <f>C3207*시뮬레이션!D3207*시뮬레이션!F3207</f>
        <v>184243358.12979972</v>
      </c>
      <c r="H3207" s="2">
        <f>D3207*시뮬레이션!E3207*시뮬레이션!D3207</f>
        <v>5302362.1835060893</v>
      </c>
      <c r="J3207" s="5">
        <f t="shared" si="158"/>
        <v>44479</v>
      </c>
      <c r="K3207" s="2">
        <f t="shared" si="159"/>
        <v>189545720.31330582</v>
      </c>
      <c r="L3207" s="2">
        <f>$C$2*시뮬레이션!F3207*시뮬레이션!D3207</f>
        <v>190253800.37867284</v>
      </c>
    </row>
    <row r="3208" spans="2:12" x14ac:dyDescent="0.3">
      <c r="B3208" s="1">
        <v>44480</v>
      </c>
      <c r="C3208" s="46">
        <f>VLOOKUP(시뮬레이션!B3208,시뮬레이션!$K:$Q,6,0)</f>
        <v>347.65161562709102</v>
      </c>
      <c r="D3208" s="46">
        <f>VLOOKUP(시뮬레이션!B3208,시뮬레이션!$K:$Q,7,0)</f>
        <v>22.520550522700162</v>
      </c>
      <c r="F3208" s="5">
        <f t="shared" si="157"/>
        <v>44480</v>
      </c>
      <c r="G3208" s="7">
        <f>C3208*시뮬레이션!D3208*시뮬레이션!F3208</f>
        <v>183009696.90325651</v>
      </c>
      <c r="H3208" s="2">
        <f>D3208*시뮬레이션!E3208*시뮬레이션!D3208</f>
        <v>5274068.8907226939</v>
      </c>
      <c r="J3208" s="5">
        <f t="shared" si="158"/>
        <v>44480</v>
      </c>
      <c r="K3208" s="2">
        <f t="shared" si="159"/>
        <v>188283765.7939792</v>
      </c>
      <c r="L3208" s="2">
        <f>$C$2*시뮬레이션!F3208*시뮬레이션!D3208</f>
        <v>188979894.28451493</v>
      </c>
    </row>
    <row r="3209" spans="2:12" x14ac:dyDescent="0.3">
      <c r="B3209" s="1">
        <v>44481</v>
      </c>
      <c r="C3209" s="46">
        <f>VLOOKUP(시뮬레이션!B3209,시뮬레이션!$K:$Q,6,0)</f>
        <v>347.65161562709102</v>
      </c>
      <c r="D3209" s="46">
        <f>VLOOKUP(시뮬레이션!B3209,시뮬레이션!$K:$Q,7,0)</f>
        <v>22.520550522700162</v>
      </c>
      <c r="F3209" s="5">
        <f t="shared" si="157"/>
        <v>44481</v>
      </c>
      <c r="G3209" s="7">
        <f>C3209*시뮬레이션!D3209*시뮬레이션!F3209</f>
        <v>181307489.08088094</v>
      </c>
      <c r="H3209" s="2">
        <f>D3209*시뮬레이션!E3209*시뮬레이션!D3209</f>
        <v>5238232.3681146698</v>
      </c>
      <c r="J3209" s="5">
        <f t="shared" si="158"/>
        <v>44481</v>
      </c>
      <c r="K3209" s="2">
        <f t="shared" si="159"/>
        <v>186545721.44899562</v>
      </c>
      <c r="L3209" s="2">
        <f>$C$2*시뮬레이션!F3209*시뮬레이션!D3209</f>
        <v>187222156.52653781</v>
      </c>
    </row>
    <row r="3210" spans="2:12" x14ac:dyDescent="0.3">
      <c r="B3210" s="1">
        <v>44482</v>
      </c>
      <c r="C3210" s="46">
        <f>VLOOKUP(시뮬레이션!B3210,시뮬레이션!$K:$Q,6,0)</f>
        <v>347.65161562709102</v>
      </c>
      <c r="D3210" s="46">
        <f>VLOOKUP(시뮬레이션!B3210,시뮬레이션!$K:$Q,7,0)</f>
        <v>22.520550522700162</v>
      </c>
      <c r="F3210" s="5">
        <f t="shared" si="157"/>
        <v>44482</v>
      </c>
      <c r="G3210" s="7">
        <f>C3210*시뮬레이션!D3210*시뮬레이션!F3210</f>
        <v>181638415.69875765</v>
      </c>
      <c r="H3210" s="2">
        <f>D3210*시뮬레이션!E3210*시뮬레이션!D3210</f>
        <v>5270313.4719569245</v>
      </c>
      <c r="J3210" s="5">
        <f t="shared" si="158"/>
        <v>44482</v>
      </c>
      <c r="K3210" s="2">
        <f t="shared" si="159"/>
        <v>186908729.17071459</v>
      </c>
      <c r="L3210" s="2">
        <f>$C$2*시뮬레이션!F3210*시뮬레이션!D3210</f>
        <v>187563878.73208484</v>
      </c>
    </row>
    <row r="3211" spans="2:12" x14ac:dyDescent="0.3">
      <c r="B3211" s="1">
        <v>44483</v>
      </c>
      <c r="C3211" s="46">
        <f>VLOOKUP(시뮬레이션!B3211,시뮬레이션!$K:$Q,6,0)</f>
        <v>347.65161562709102</v>
      </c>
      <c r="D3211" s="46">
        <f>VLOOKUP(시뮬레이션!B3211,시뮬레이션!$K:$Q,7,0)</f>
        <v>22.520550522700162</v>
      </c>
      <c r="F3211" s="5">
        <f t="shared" si="157"/>
        <v>44483</v>
      </c>
      <c r="G3211" s="7">
        <f>C3211*시뮬레이션!D3211*시뮬레이션!F3211</f>
        <v>186169366.85356104</v>
      </c>
      <c r="H3211" s="2">
        <f>D3211*시뮬레이션!E3211*시뮬레이션!D3211</f>
        <v>5406447.5324481903</v>
      </c>
      <c r="J3211" s="5">
        <f t="shared" si="158"/>
        <v>44483</v>
      </c>
      <c r="K3211" s="2">
        <f t="shared" si="159"/>
        <v>191575814.38600925</v>
      </c>
      <c r="L3211" s="2">
        <f>$C$2*시뮬레이션!F3211*시뮬레이션!D3211</f>
        <v>192242639.93835953</v>
      </c>
    </row>
    <row r="3212" spans="2:12" x14ac:dyDescent="0.3">
      <c r="B3212" s="1">
        <v>44484</v>
      </c>
      <c r="C3212" s="46">
        <f>VLOOKUP(시뮬레이션!B3212,시뮬레이션!$K:$Q,6,0)</f>
        <v>347.65161562709102</v>
      </c>
      <c r="D3212" s="46">
        <f>VLOOKUP(시뮬레이션!B3212,시뮬레이션!$K:$Q,7,0)</f>
        <v>22.520550522700162</v>
      </c>
      <c r="F3212" s="5">
        <f t="shared" si="157"/>
        <v>44484</v>
      </c>
      <c r="G3212" s="7">
        <f>C3212*시뮬레이션!D3212*시뮬레이션!F3212</f>
        <v>186700826.74549282</v>
      </c>
      <c r="H3212" s="2">
        <f>D3212*시뮬레이션!E3212*시뮬레이션!D3212</f>
        <v>5434958.9691366898</v>
      </c>
      <c r="J3212" s="5">
        <f t="shared" si="158"/>
        <v>44484</v>
      </c>
      <c r="K3212" s="2">
        <f t="shared" si="159"/>
        <v>192135785.7146295</v>
      </c>
      <c r="L3212" s="2">
        <f>$C$2*시뮬레이션!F3212*시뮬레이션!D3212</f>
        <v>192791437.27474776</v>
      </c>
    </row>
    <row r="3213" spans="2:12" x14ac:dyDescent="0.3">
      <c r="B3213" s="1">
        <v>44485</v>
      </c>
      <c r="C3213" s="46">
        <f>VLOOKUP(시뮬레이션!B3213,시뮬레이션!$K:$Q,6,0)</f>
        <v>347.65161562709102</v>
      </c>
      <c r="D3213" s="46">
        <f>VLOOKUP(시뮬레이션!B3213,시뮬레이션!$K:$Q,7,0)</f>
        <v>22.520550522700162</v>
      </c>
      <c r="F3213" s="5">
        <f t="shared" si="157"/>
        <v>44485</v>
      </c>
      <c r="G3213" s="7">
        <f>C3213*시뮬레이션!D3213*시뮬레이션!F3213</f>
        <v>186700826.74549282</v>
      </c>
      <c r="H3213" s="2">
        <f>D3213*시뮬레이션!E3213*시뮬레이션!D3213</f>
        <v>5434958.9691366898</v>
      </c>
      <c r="J3213" s="5">
        <f t="shared" si="158"/>
        <v>44485</v>
      </c>
      <c r="K3213" s="2">
        <f t="shared" si="159"/>
        <v>192135785.7146295</v>
      </c>
      <c r="L3213" s="2">
        <f>$C$2*시뮬레이션!F3213*시뮬레이션!D3213</f>
        <v>192791437.27474776</v>
      </c>
    </row>
    <row r="3214" spans="2:12" x14ac:dyDescent="0.3">
      <c r="B3214" s="1">
        <v>44486</v>
      </c>
      <c r="C3214" s="46">
        <f>VLOOKUP(시뮬레이션!B3214,시뮬레이션!$K:$Q,6,0)</f>
        <v>347.65161562709102</v>
      </c>
      <c r="D3214" s="46">
        <f>VLOOKUP(시뮬레이션!B3214,시뮬레이션!$K:$Q,7,0)</f>
        <v>22.520550522700162</v>
      </c>
      <c r="F3214" s="5">
        <f t="shared" si="157"/>
        <v>44486</v>
      </c>
      <c r="G3214" s="7">
        <f>C3214*시뮬레이션!D3214*시뮬레이션!F3214</f>
        <v>186700826.74549282</v>
      </c>
      <c r="H3214" s="2">
        <f>D3214*시뮬레이션!E3214*시뮬레이션!D3214</f>
        <v>5434958.9691366898</v>
      </c>
      <c r="J3214" s="5">
        <f t="shared" si="158"/>
        <v>44486</v>
      </c>
      <c r="K3214" s="2">
        <f t="shared" si="159"/>
        <v>192135785.7146295</v>
      </c>
      <c r="L3214" s="2">
        <f>$C$2*시뮬레이션!F3214*시뮬레이션!D3214</f>
        <v>192791437.27474776</v>
      </c>
    </row>
    <row r="3215" spans="2:12" x14ac:dyDescent="0.3">
      <c r="B3215" s="1">
        <v>44487</v>
      </c>
      <c r="C3215" s="46">
        <f>VLOOKUP(시뮬레이션!B3215,시뮬레이션!$K:$Q,6,0)</f>
        <v>347.65161562709102</v>
      </c>
      <c r="D3215" s="46">
        <f>VLOOKUP(시뮬레이션!B3215,시뮬레이션!$K:$Q,7,0)</f>
        <v>22.520550522700162</v>
      </c>
      <c r="F3215" s="5">
        <f t="shared" si="157"/>
        <v>44487</v>
      </c>
      <c r="G3215" s="7">
        <f>C3215*시뮬레이션!D3215*시뮬레이션!F3215</f>
        <v>189009138.39053982</v>
      </c>
      <c r="H3215" s="2">
        <f>D3215*시뮬레이션!E3215*시뮬레이션!D3215</f>
        <v>5486357.6363737592</v>
      </c>
      <c r="J3215" s="5">
        <f t="shared" si="158"/>
        <v>44487</v>
      </c>
      <c r="K3215" s="2">
        <f t="shared" si="159"/>
        <v>194495496.02691358</v>
      </c>
      <c r="L3215" s="2">
        <f>$C$2*시뮬레이션!F3215*시뮬레이션!D3215</f>
        <v>195175051.35661411</v>
      </c>
    </row>
    <row r="3216" spans="2:12" x14ac:dyDescent="0.3">
      <c r="B3216" s="1">
        <v>44488</v>
      </c>
      <c r="C3216" s="46">
        <f>VLOOKUP(시뮬레이션!B3216,시뮬레이션!$K:$Q,6,0)</f>
        <v>347.65161562709102</v>
      </c>
      <c r="D3216" s="46">
        <f>VLOOKUP(시뮬레이션!B3216,시뮬레이션!$K:$Q,7,0)</f>
        <v>22.520550522700162</v>
      </c>
      <c r="F3216" s="5">
        <f t="shared" si="157"/>
        <v>44488</v>
      </c>
      <c r="G3216" s="7">
        <f>C3216*시뮬레이션!D3216*시뮬레이션!F3216</f>
        <v>189987734.75355554</v>
      </c>
      <c r="H3216" s="2">
        <f>D3216*시뮬레이션!E3216*시뮬레이션!D3216</f>
        <v>5513919.0453275014</v>
      </c>
      <c r="J3216" s="5">
        <f t="shared" si="158"/>
        <v>44488</v>
      </c>
      <c r="K3216" s="2">
        <f t="shared" si="159"/>
        <v>195501653.79888305</v>
      </c>
      <c r="L3216" s="2">
        <f>$C$2*시뮬레이션!F3216*시뮬레이션!D3216</f>
        <v>196185571.7845436</v>
      </c>
    </row>
    <row r="3217" spans="2:12" x14ac:dyDescent="0.3">
      <c r="B3217" s="1">
        <v>44489</v>
      </c>
      <c r="C3217" s="46">
        <f>VLOOKUP(시뮬레이션!B3217,시뮬레이션!$K:$Q,6,0)</f>
        <v>347.65161562709102</v>
      </c>
      <c r="D3217" s="46">
        <f>VLOOKUP(시뮬레이션!B3217,시뮬레이션!$K:$Q,7,0)</f>
        <v>22.520550522700162</v>
      </c>
      <c r="F3217" s="5">
        <f t="shared" si="157"/>
        <v>44489</v>
      </c>
      <c r="G3217" s="7">
        <f>C3217*시뮬레이션!D3217*시뮬레이션!F3217</f>
        <v>188862609.31845623</v>
      </c>
      <c r="H3217" s="2">
        <f>D3217*시뮬레이션!E3217*시뮬레이션!D3217</f>
        <v>5441602.0546682291</v>
      </c>
      <c r="J3217" s="5">
        <f t="shared" si="158"/>
        <v>44489</v>
      </c>
      <c r="K3217" s="2">
        <f t="shared" si="159"/>
        <v>194304211.37312445</v>
      </c>
      <c r="L3217" s="2">
        <f>$C$2*시뮬레이션!F3217*시뮬레이션!D3217</f>
        <v>195023742.16906545</v>
      </c>
    </row>
    <row r="3218" spans="2:12" x14ac:dyDescent="0.3">
      <c r="B3218" s="1">
        <v>44490</v>
      </c>
      <c r="C3218" s="46">
        <f>VLOOKUP(시뮬레이션!B3218,시뮬레이션!$K:$Q,6,0)</f>
        <v>347.65161562709102</v>
      </c>
      <c r="D3218" s="46">
        <f>VLOOKUP(시뮬레이션!B3218,시뮬레이션!$K:$Q,7,0)</f>
        <v>22.520550522700162</v>
      </c>
      <c r="F3218" s="5">
        <f t="shared" si="157"/>
        <v>44490</v>
      </c>
      <c r="G3218" s="7">
        <f>C3218*시뮬레이션!D3218*시뮬레이션!F3218</f>
        <v>191179670.48553962</v>
      </c>
      <c r="H3218" s="2">
        <f>D3218*시뮬레이션!E3218*시뮬레이션!D3218</f>
        <v>5530622.764122474</v>
      </c>
      <c r="J3218" s="5">
        <f t="shared" si="158"/>
        <v>44490</v>
      </c>
      <c r="K3218" s="2">
        <f t="shared" si="159"/>
        <v>196710293.2496621</v>
      </c>
      <c r="L3218" s="2">
        <f>$C$2*시뮬레이션!F3218*시뮬레이션!D3218</f>
        <v>197416391.20250785</v>
      </c>
    </row>
    <row r="3219" spans="2:12" x14ac:dyDescent="0.3">
      <c r="B3219" s="1">
        <v>44491</v>
      </c>
      <c r="C3219" s="46">
        <f>VLOOKUP(시뮬레이션!B3219,시뮬레이션!$K:$Q,6,0)</f>
        <v>347.65161562709102</v>
      </c>
      <c r="D3219" s="46">
        <f>VLOOKUP(시뮬레이션!B3219,시뮬레이션!$K:$Q,7,0)</f>
        <v>22.520550522700162</v>
      </c>
      <c r="F3219" s="5">
        <f t="shared" si="157"/>
        <v>44491</v>
      </c>
      <c r="G3219" s="7">
        <f>C3219*시뮬레이션!D3219*시뮬레이션!F3219</f>
        <v>189019204.12159288</v>
      </c>
      <c r="H3219" s="2">
        <f>D3219*시뮬레이션!E3219*시뮬레이션!D3219</f>
        <v>5525394.7799035776</v>
      </c>
      <c r="J3219" s="5">
        <f t="shared" si="158"/>
        <v>44491</v>
      </c>
      <c r="K3219" s="2">
        <f t="shared" si="159"/>
        <v>194544598.90149647</v>
      </c>
      <c r="L3219" s="2">
        <f>$C$2*시뮬레이션!F3219*시뮬레이션!D3219</f>
        <v>195185445.45497334</v>
      </c>
    </row>
    <row r="3220" spans="2:12" x14ac:dyDescent="0.3">
      <c r="B3220" s="1">
        <v>44492</v>
      </c>
      <c r="C3220" s="46">
        <f>VLOOKUP(시뮬레이션!B3220,시뮬레이션!$K:$Q,6,0)</f>
        <v>347.65161562709102</v>
      </c>
      <c r="D3220" s="46">
        <f>VLOOKUP(시뮬레이션!B3220,시뮬레이션!$K:$Q,7,0)</f>
        <v>22.520550522700162</v>
      </c>
      <c r="F3220" s="5">
        <f t="shared" si="157"/>
        <v>44492</v>
      </c>
      <c r="G3220" s="7">
        <f>C3220*시뮬레이션!D3220*시뮬레이션!F3220</f>
        <v>189019204.12159288</v>
      </c>
      <c r="H3220" s="2">
        <f>D3220*시뮬레이션!E3220*시뮬레이션!D3220</f>
        <v>5525394.7799035776</v>
      </c>
      <c r="J3220" s="5">
        <f t="shared" si="158"/>
        <v>44492</v>
      </c>
      <c r="K3220" s="2">
        <f t="shared" si="159"/>
        <v>194544598.90149647</v>
      </c>
      <c r="L3220" s="2">
        <f>$C$2*시뮬레이션!F3220*시뮬레이션!D3220</f>
        <v>195185445.45497334</v>
      </c>
    </row>
    <row r="3221" spans="2:12" x14ac:dyDescent="0.3">
      <c r="B3221" s="1">
        <v>44493</v>
      </c>
      <c r="C3221" s="46">
        <f>VLOOKUP(시뮬레이션!B3221,시뮬레이션!$K:$Q,6,0)</f>
        <v>347.65161562709102</v>
      </c>
      <c r="D3221" s="46">
        <f>VLOOKUP(시뮬레이션!B3221,시뮬레이션!$K:$Q,7,0)</f>
        <v>22.520550522700162</v>
      </c>
      <c r="F3221" s="5">
        <f t="shared" si="157"/>
        <v>44493</v>
      </c>
      <c r="G3221" s="7">
        <f>C3221*시뮬레이션!D3221*시뮬레이션!F3221</f>
        <v>189019204.12159288</v>
      </c>
      <c r="H3221" s="2">
        <f>D3221*시뮬레이션!E3221*시뮬레이션!D3221</f>
        <v>5525394.7799035776</v>
      </c>
      <c r="J3221" s="5">
        <f t="shared" si="158"/>
        <v>44493</v>
      </c>
      <c r="K3221" s="2">
        <f t="shared" si="159"/>
        <v>194544598.90149647</v>
      </c>
      <c r="L3221" s="2">
        <f>$C$2*시뮬레이션!F3221*시뮬레이션!D3221</f>
        <v>195185445.45497334</v>
      </c>
    </row>
    <row r="3222" spans="2:12" x14ac:dyDescent="0.3">
      <c r="B3222" s="1">
        <v>44494</v>
      </c>
      <c r="C3222" s="46">
        <f>VLOOKUP(시뮬레이션!B3222,시뮬레이션!$K:$Q,6,0)</f>
        <v>347.65161562709102</v>
      </c>
      <c r="D3222" s="46">
        <f>VLOOKUP(시뮬레이션!B3222,시뮬레이션!$K:$Q,7,0)</f>
        <v>22.520550522700162</v>
      </c>
      <c r="F3222" s="5">
        <f t="shared" si="157"/>
        <v>44494</v>
      </c>
      <c r="G3222" s="7">
        <f>C3222*시뮬레이션!D3222*시뮬레이션!F3222</f>
        <v>188917766.3331852</v>
      </c>
      <c r="H3222" s="2">
        <f>D3222*시뮬레이션!E3222*시뮬레이션!D3222</f>
        <v>5515098.6127881873</v>
      </c>
      <c r="J3222" s="5">
        <f t="shared" si="158"/>
        <v>44494</v>
      </c>
      <c r="K3222" s="2">
        <f t="shared" si="159"/>
        <v>194432864.9459734</v>
      </c>
      <c r="L3222" s="2">
        <f>$C$2*시뮬레이션!F3222*시뮬레이션!D3222</f>
        <v>195080698.53251997</v>
      </c>
    </row>
    <row r="3223" spans="2:12" x14ac:dyDescent="0.3">
      <c r="B3223" s="1">
        <v>44495</v>
      </c>
      <c r="C3223" s="46">
        <f>VLOOKUP(시뮬레이션!B3223,시뮬레이션!$K:$Q,6,0)</f>
        <v>347.65161562709102</v>
      </c>
      <c r="D3223" s="46">
        <f>VLOOKUP(시뮬레이션!B3223,시뮬레이션!$K:$Q,7,0)</f>
        <v>22.520550522700162</v>
      </c>
      <c r="F3223" s="5">
        <f t="shared" si="157"/>
        <v>44495</v>
      </c>
      <c r="G3223" s="7">
        <f>C3223*시뮬레이션!D3223*시뮬레이션!F3223</f>
        <v>188898124.0169023</v>
      </c>
      <c r="H3223" s="2">
        <f>D3223*시뮬레이션!E3223*시뮬레이션!D3223</f>
        <v>5573791.0618165433</v>
      </c>
      <c r="J3223" s="5">
        <f t="shared" si="158"/>
        <v>44495</v>
      </c>
      <c r="K3223" s="2">
        <f t="shared" si="159"/>
        <v>194471915.07871884</v>
      </c>
      <c r="L3223" s="2">
        <f>$C$2*시뮬레이션!F3223*시뮬레이션!D3223</f>
        <v>195060415.43868691</v>
      </c>
    </row>
    <row r="3224" spans="2:12" x14ac:dyDescent="0.3">
      <c r="B3224" s="1">
        <v>44496</v>
      </c>
      <c r="C3224" s="46">
        <f>VLOOKUP(시뮬레이션!B3224,시뮬레이션!$K:$Q,6,0)</f>
        <v>347.65161562709102</v>
      </c>
      <c r="D3224" s="46">
        <f>VLOOKUP(시뮬레이션!B3224,시뮬레이션!$K:$Q,7,0)</f>
        <v>22.520550522700162</v>
      </c>
      <c r="F3224" s="5">
        <f t="shared" si="157"/>
        <v>44496</v>
      </c>
      <c r="G3224" s="7">
        <f>C3224*시뮬레이션!D3224*시뮬레이션!F3224</f>
        <v>188032571.96530774</v>
      </c>
      <c r="H3224" s="2">
        <f>D3224*시뮬레이션!E3224*시뮬레이션!D3224</f>
        <v>5524689.3851677077</v>
      </c>
      <c r="J3224" s="5">
        <f t="shared" si="158"/>
        <v>44496</v>
      </c>
      <c r="K3224" s="2">
        <f t="shared" si="159"/>
        <v>193557261.35047546</v>
      </c>
      <c r="L3224" s="2">
        <f>$C$2*시뮬레이션!F3224*시뮬레이션!D3224</f>
        <v>194166627.08770928</v>
      </c>
    </row>
    <row r="3225" spans="2:12" x14ac:dyDescent="0.3">
      <c r="B3225" s="1">
        <v>44497</v>
      </c>
      <c r="C3225" s="46">
        <f>VLOOKUP(시뮬레이션!B3225,시뮬레이션!$K:$Q,6,0)</f>
        <v>347.65161562709102</v>
      </c>
      <c r="D3225" s="46">
        <f>VLOOKUP(시뮬레이션!B3225,시뮬레이션!$K:$Q,7,0)</f>
        <v>22.520550522700162</v>
      </c>
      <c r="F3225" s="5">
        <f t="shared" si="157"/>
        <v>44497</v>
      </c>
      <c r="G3225" s="7">
        <f>C3225*시뮬레이션!D3225*시뮬레이션!F3225</f>
        <v>192141144.13735664</v>
      </c>
      <c r="H3225" s="2">
        <f>D3225*시뮬레이션!E3225*시뮬레이션!D3225</f>
        <v>5595923.0233365502</v>
      </c>
      <c r="J3225" s="5">
        <f t="shared" si="158"/>
        <v>44497</v>
      </c>
      <c r="K3225" s="2">
        <f t="shared" si="159"/>
        <v>197737067.1606932</v>
      </c>
      <c r="L3225" s="2">
        <f>$C$2*시뮬레이션!F3225*시뮬레이션!D3225</f>
        <v>198409230.33700344</v>
      </c>
    </row>
    <row r="3226" spans="2:12" x14ac:dyDescent="0.3">
      <c r="B3226" s="1">
        <v>44498</v>
      </c>
      <c r="C3226" s="46">
        <f>VLOOKUP(시뮬레이션!B3226,시뮬레이션!$K:$Q,6,0)</f>
        <v>347.65161562709102</v>
      </c>
      <c r="D3226" s="46">
        <f>VLOOKUP(시뮬레이션!B3226,시뮬레이션!$K:$Q,7,0)</f>
        <v>22.520550522700162</v>
      </c>
      <c r="F3226" s="5">
        <f t="shared" si="157"/>
        <v>44498</v>
      </c>
      <c r="G3226" s="7">
        <f>C3226*시뮬레이션!D3226*시뮬레이션!F3226</f>
        <v>192809378.17086324</v>
      </c>
      <c r="H3226" s="2">
        <f>D3226*시뮬레이션!E3226*시뮬레이션!D3226</f>
        <v>5609058.8964680424</v>
      </c>
      <c r="J3226" s="5">
        <f t="shared" si="158"/>
        <v>44498</v>
      </c>
      <c r="K3226" s="2">
        <f t="shared" si="159"/>
        <v>198418437.06733128</v>
      </c>
      <c r="L3226" s="2">
        <f>$C$2*시뮬레이션!F3226*시뮬레이션!D3226</f>
        <v>199099263.70215434</v>
      </c>
    </row>
    <row r="3227" spans="2:12" x14ac:dyDescent="0.3">
      <c r="B3227" s="1">
        <v>44499</v>
      </c>
      <c r="C3227" s="46">
        <f>VLOOKUP(시뮬레이션!B3227,시뮬레이션!$K:$Q,6,0)</f>
        <v>347.65161562709102</v>
      </c>
      <c r="D3227" s="46">
        <f>VLOOKUP(시뮬레이션!B3227,시뮬레이션!$K:$Q,7,0)</f>
        <v>22.520550522700162</v>
      </c>
      <c r="F3227" s="5">
        <f t="shared" si="157"/>
        <v>44499</v>
      </c>
      <c r="G3227" s="7">
        <f>C3227*시뮬레이션!D3227*시뮬레이션!F3227</f>
        <v>192809378.17086324</v>
      </c>
      <c r="H3227" s="2">
        <f>D3227*시뮬레이션!E3227*시뮬레이션!D3227</f>
        <v>5609058.8964680424</v>
      </c>
      <c r="J3227" s="5">
        <f t="shared" si="158"/>
        <v>44499</v>
      </c>
      <c r="K3227" s="2">
        <f t="shared" si="159"/>
        <v>198418437.06733128</v>
      </c>
      <c r="L3227" s="2">
        <f>$C$2*시뮬레이션!F3227*시뮬레이션!D3227</f>
        <v>199099263.70215434</v>
      </c>
    </row>
    <row r="3228" spans="2:12" x14ac:dyDescent="0.3">
      <c r="B3228" s="1">
        <v>44500</v>
      </c>
      <c r="C3228" s="46">
        <f>VLOOKUP(시뮬레이션!B3228,시뮬레이션!$K:$Q,6,0)</f>
        <v>347.65161562709102</v>
      </c>
      <c r="D3228" s="46">
        <f>VLOOKUP(시뮬레이션!B3228,시뮬레이션!$K:$Q,7,0)</f>
        <v>22.520550522700162</v>
      </c>
      <c r="F3228" s="5">
        <f t="shared" si="157"/>
        <v>44500</v>
      </c>
      <c r="G3228" s="7">
        <f>C3228*시뮬레이션!D3228*시뮬레이션!F3228</f>
        <v>192809378.17086324</v>
      </c>
      <c r="H3228" s="2">
        <f>D3228*시뮬레이션!E3228*시뮬레이션!D3228</f>
        <v>5609058.8964680424</v>
      </c>
      <c r="J3228" s="5">
        <f t="shared" si="158"/>
        <v>44500</v>
      </c>
      <c r="K3228" s="2">
        <f t="shared" si="159"/>
        <v>198418437.06733128</v>
      </c>
      <c r="L3228" s="2">
        <f>$C$2*시뮬레이션!F3228*시뮬레이션!D3228</f>
        <v>199099263.70215434</v>
      </c>
    </row>
    <row r="3229" spans="2:12" x14ac:dyDescent="0.3">
      <c r="B3229" s="1">
        <v>44501</v>
      </c>
      <c r="C3229" s="46">
        <f>VLOOKUP(시뮬레이션!B3229,시뮬레이션!$K:$Q,6,0)</f>
        <v>347.65161562709102</v>
      </c>
      <c r="D3229" s="46">
        <f>VLOOKUP(시뮬레이션!B3229,시뮬레이션!$K:$Q,7,0)</f>
        <v>22.520550522700162</v>
      </c>
      <c r="F3229" s="5">
        <f t="shared" si="157"/>
        <v>44501</v>
      </c>
      <c r="G3229" s="7">
        <f>C3229*시뮬레이션!D3229*시뮬레이션!F3229</f>
        <v>197303563.95053342</v>
      </c>
      <c r="H3229" s="2">
        <f>D3229*시뮬레이션!E3229*시뮬레이션!D3229</f>
        <v>5673107.5629967498</v>
      </c>
      <c r="J3229" s="5">
        <f t="shared" si="158"/>
        <v>44501</v>
      </c>
      <c r="K3229" s="2">
        <f t="shared" si="159"/>
        <v>202976671.51353016</v>
      </c>
      <c r="L3229" s="2">
        <f>$C$2*시뮬레이션!F3229*시뮬레이션!D3229</f>
        <v>203740060.16216928</v>
      </c>
    </row>
    <row r="3230" spans="2:12" x14ac:dyDescent="0.3">
      <c r="B3230" s="1">
        <v>44502</v>
      </c>
      <c r="C3230" s="46">
        <f>VLOOKUP(시뮬레이션!B3230,시뮬레이션!$K:$Q,6,0)</f>
        <v>347.65161562709102</v>
      </c>
      <c r="D3230" s="46">
        <f>VLOOKUP(시뮬레이션!B3230,시뮬레이션!$K:$Q,7,0)</f>
        <v>22.520550522700162</v>
      </c>
      <c r="F3230" s="5">
        <f t="shared" si="157"/>
        <v>44502</v>
      </c>
      <c r="G3230" s="7">
        <f>C3230*시뮬레이션!D3230*시뮬레이션!F3230</f>
        <v>199392708.36875358</v>
      </c>
      <c r="H3230" s="2">
        <f>D3230*시뮬레이션!E3230*시뮬레이션!D3230</f>
        <v>5732801.7670716075</v>
      </c>
      <c r="J3230" s="5">
        <f t="shared" si="158"/>
        <v>44502</v>
      </c>
      <c r="K3230" s="2">
        <f t="shared" si="159"/>
        <v>205125510.13582519</v>
      </c>
      <c r="L3230" s="2">
        <f>$C$2*시뮬레이션!F3230*시뮬레이션!D3230</f>
        <v>205897357.27801031</v>
      </c>
    </row>
    <row r="3231" spans="2:12" x14ac:dyDescent="0.3">
      <c r="B3231" s="1">
        <v>44503</v>
      </c>
      <c r="C3231" s="46">
        <f>VLOOKUP(시뮬레이션!B3231,시뮬레이션!$K:$Q,6,0)</f>
        <v>347.65161562709102</v>
      </c>
      <c r="D3231" s="46">
        <f>VLOOKUP(시뮬레이션!B3231,시뮬레이션!$K:$Q,7,0)</f>
        <v>22.520550522700162</v>
      </c>
      <c r="F3231" s="5">
        <f t="shared" si="157"/>
        <v>44503</v>
      </c>
      <c r="G3231" s="7">
        <f>C3231*시뮬레이션!D3231*시뮬레이션!F3231</f>
        <v>202927863.61833555</v>
      </c>
      <c r="H3231" s="2">
        <f>D3231*시뮬레이션!E3231*시뮬레이션!D3231</f>
        <v>5839154.1615889268</v>
      </c>
      <c r="J3231" s="5">
        <f t="shared" si="158"/>
        <v>44503</v>
      </c>
      <c r="K3231" s="2">
        <f t="shared" si="159"/>
        <v>208767017.77992448</v>
      </c>
      <c r="L3231" s="2">
        <f>$C$2*시뮬레이션!F3231*시뮬레이션!D3231</f>
        <v>209547837.42551035</v>
      </c>
    </row>
    <row r="3232" spans="2:12" x14ac:dyDescent="0.3">
      <c r="B3232" s="1">
        <v>44504</v>
      </c>
      <c r="C3232" s="46">
        <f>VLOOKUP(시뮬레이션!B3232,시뮬레이션!$K:$Q,6,0)</f>
        <v>347.65161562709102</v>
      </c>
      <c r="D3232" s="46">
        <f>VLOOKUP(시뮬레이션!B3232,시뮬레이션!$K:$Q,7,0)</f>
        <v>22.520550522700162</v>
      </c>
      <c r="F3232" s="5">
        <f t="shared" si="157"/>
        <v>44504</v>
      </c>
      <c r="G3232" s="7">
        <f>C3232*시뮬레이션!D3232*시뮬레이션!F3232</f>
        <v>209941506.55650067</v>
      </c>
      <c r="H3232" s="2">
        <f>D3232*시뮬레이션!E3232*시뮬레이션!D3232</f>
        <v>6095637.4334850777</v>
      </c>
      <c r="J3232" s="5">
        <f t="shared" si="158"/>
        <v>44504</v>
      </c>
      <c r="K3232" s="2">
        <f t="shared" si="159"/>
        <v>216037143.98998576</v>
      </c>
      <c r="L3232" s="2">
        <f>$C$2*시뮬레이션!F3232*시뮬레이션!D3232</f>
        <v>216790281.53329137</v>
      </c>
    </row>
    <row r="3233" spans="2:12" x14ac:dyDescent="0.3">
      <c r="B3233" s="1">
        <v>44505</v>
      </c>
      <c r="C3233" s="46">
        <f>VLOOKUP(시뮬레이션!B3233,시뮬레이션!$K:$Q,6,0)</f>
        <v>347.65161562709102</v>
      </c>
      <c r="D3233" s="46">
        <f>VLOOKUP(시뮬레이션!B3233,시뮬레이션!$K:$Q,7,0)</f>
        <v>22.520550522700162</v>
      </c>
      <c r="F3233" s="5">
        <f t="shared" si="157"/>
        <v>44505</v>
      </c>
      <c r="G3233" s="7">
        <f>C3233*시뮬레이션!D3233*시뮬레이션!F3233</f>
        <v>212703501.8216829</v>
      </c>
      <c r="H3233" s="2">
        <f>D3233*시뮬레이션!E3233*시뮬레이션!D3233</f>
        <v>6170347.3412990402</v>
      </c>
      <c r="J3233" s="5">
        <f t="shared" si="158"/>
        <v>44505</v>
      </c>
      <c r="K3233" s="2">
        <f t="shared" si="159"/>
        <v>218873849.16298193</v>
      </c>
      <c r="L3233" s="2">
        <f>$C$2*시뮬레이션!F3233*시뮬레이션!D3233</f>
        <v>219642379.43881598</v>
      </c>
    </row>
    <row r="3234" spans="2:12" x14ac:dyDescent="0.3">
      <c r="B3234" s="1">
        <v>44506</v>
      </c>
      <c r="C3234" s="46">
        <f>VLOOKUP(시뮬레이션!B3234,시뮬레이션!$K:$Q,6,0)</f>
        <v>347.65161562709102</v>
      </c>
      <c r="D3234" s="46">
        <f>VLOOKUP(시뮬레이션!B3234,시뮬레이션!$K:$Q,7,0)</f>
        <v>22.520550522700162</v>
      </c>
      <c r="F3234" s="5">
        <f t="shared" ref="F3234:F3297" si="160">B3234</f>
        <v>44506</v>
      </c>
      <c r="G3234" s="7">
        <f>C3234*시뮬레이션!D3234*시뮬레이션!F3234</f>
        <v>212703501.8216829</v>
      </c>
      <c r="H3234" s="2">
        <f>D3234*시뮬레이션!E3234*시뮬레이션!D3234</f>
        <v>6170347.3412990402</v>
      </c>
      <c r="J3234" s="5">
        <f t="shared" ref="J3234:J3297" si="161">B3234</f>
        <v>44506</v>
      </c>
      <c r="K3234" s="2">
        <f t="shared" ref="K3234:K3297" si="162">SUM(G3234:H3234)</f>
        <v>218873849.16298193</v>
      </c>
      <c r="L3234" s="2">
        <f>$C$2*시뮬레이션!F3234*시뮬레이션!D3234</f>
        <v>219642379.43881598</v>
      </c>
    </row>
    <row r="3235" spans="2:12" x14ac:dyDescent="0.3">
      <c r="B3235" s="1">
        <v>44507</v>
      </c>
      <c r="C3235" s="46">
        <f>VLOOKUP(시뮬레이션!B3235,시뮬레이션!$K:$Q,6,0)</f>
        <v>347.65161562709102</v>
      </c>
      <c r="D3235" s="46">
        <f>VLOOKUP(시뮬레이션!B3235,시뮬레이션!$K:$Q,7,0)</f>
        <v>22.520550522700162</v>
      </c>
      <c r="F3235" s="5">
        <f t="shared" si="160"/>
        <v>44507</v>
      </c>
      <c r="G3235" s="7">
        <f>C3235*시뮬레이션!D3235*시뮬레이션!F3235</f>
        <v>212703501.8216829</v>
      </c>
      <c r="H3235" s="2">
        <f>D3235*시뮬레이션!E3235*시뮬레이션!D3235</f>
        <v>6170347.3412990402</v>
      </c>
      <c r="J3235" s="5">
        <f t="shared" si="161"/>
        <v>44507</v>
      </c>
      <c r="K3235" s="2">
        <f t="shared" si="162"/>
        <v>218873849.16298193</v>
      </c>
      <c r="L3235" s="2">
        <f>$C$2*시뮬레이션!F3235*시뮬레이션!D3235</f>
        <v>219642379.43881598</v>
      </c>
    </row>
    <row r="3236" spans="2:12" x14ac:dyDescent="0.3">
      <c r="B3236" s="1">
        <v>44508</v>
      </c>
      <c r="C3236" s="46">
        <f>VLOOKUP(시뮬레이션!B3236,시뮬레이션!$K:$Q,6,0)</f>
        <v>347.65161562709102</v>
      </c>
      <c r="D3236" s="46">
        <f>VLOOKUP(시뮬레이션!B3236,시뮬레이션!$K:$Q,7,0)</f>
        <v>22.520550522700162</v>
      </c>
      <c r="F3236" s="5">
        <f t="shared" si="160"/>
        <v>44508</v>
      </c>
      <c r="G3236" s="7">
        <f>C3236*시뮬레이션!D3236*시뮬레이션!F3236</f>
        <v>215242609.98775113</v>
      </c>
      <c r="H3236" s="2">
        <f>D3236*시뮬레이션!E3236*시뮬레이션!D3236</f>
        <v>6252967.5906543089</v>
      </c>
      <c r="J3236" s="5">
        <f t="shared" si="161"/>
        <v>44508</v>
      </c>
      <c r="K3236" s="2">
        <f t="shared" si="162"/>
        <v>221495577.57840544</v>
      </c>
      <c r="L3236" s="2">
        <f>$C$2*시뮬레이션!F3236*시뮬레이션!D3236</f>
        <v>222264319.15523535</v>
      </c>
    </row>
    <row r="3237" spans="2:12" x14ac:dyDescent="0.3">
      <c r="B3237" s="1">
        <v>44509</v>
      </c>
      <c r="C3237" s="46">
        <f>VLOOKUP(시뮬레이션!B3237,시뮬레이션!$K:$Q,6,0)</f>
        <v>347.65161562709102</v>
      </c>
      <c r="D3237" s="46">
        <f>VLOOKUP(시뮬레이션!B3237,시뮬레이션!$K:$Q,7,0)</f>
        <v>22.520550522700162</v>
      </c>
      <c r="F3237" s="5">
        <f t="shared" si="160"/>
        <v>44509</v>
      </c>
      <c r="G3237" s="7">
        <f>C3237*시뮬레이션!D3237*시뮬레이션!F3237</f>
        <v>214142020.23925057</v>
      </c>
      <c r="H3237" s="2">
        <f>D3237*시뮬레이션!E3237*시뮬레이션!D3237</f>
        <v>6220726.1759621985</v>
      </c>
      <c r="J3237" s="5">
        <f t="shared" si="161"/>
        <v>44509</v>
      </c>
      <c r="K3237" s="2">
        <f t="shared" si="162"/>
        <v>220362746.41521278</v>
      </c>
      <c r="L3237" s="2">
        <f>$C$2*시뮬레이션!F3237*시뮬레이션!D3237</f>
        <v>221127825.63690442</v>
      </c>
    </row>
    <row r="3238" spans="2:12" x14ac:dyDescent="0.3">
      <c r="B3238" s="1">
        <v>44510</v>
      </c>
      <c r="C3238" s="46">
        <f>VLOOKUP(시뮬레이션!B3238,시뮬레이션!$K:$Q,6,0)</f>
        <v>347.65161562709102</v>
      </c>
      <c r="D3238" s="46">
        <f>VLOOKUP(시뮬레이션!B3238,시뮬레이션!$K:$Q,7,0)</f>
        <v>22.520550522700162</v>
      </c>
      <c r="F3238" s="5">
        <f t="shared" si="160"/>
        <v>44510</v>
      </c>
      <c r="G3238" s="7">
        <f>C3238*시뮬레이션!D3238*시뮬레이션!F3238</f>
        <v>208471888.96365708</v>
      </c>
      <c r="H3238" s="2">
        <f>D3238*시뮬레이션!E3238*시뮬레이션!D3238</f>
        <v>6045013.7527223229</v>
      </c>
      <c r="J3238" s="5">
        <f t="shared" si="161"/>
        <v>44510</v>
      </c>
      <c r="K3238" s="2">
        <f t="shared" si="162"/>
        <v>214516902.7163794</v>
      </c>
      <c r="L3238" s="2">
        <f>$C$2*시뮬레이션!F3238*시뮬레이션!D3238</f>
        <v>215272721.63327655</v>
      </c>
    </row>
    <row r="3239" spans="2:12" x14ac:dyDescent="0.3">
      <c r="B3239" s="1">
        <v>44511</v>
      </c>
      <c r="C3239" s="46">
        <f>VLOOKUP(시뮬레이션!B3239,시뮬레이션!$K:$Q,6,0)</f>
        <v>347.65161562709102</v>
      </c>
      <c r="D3239" s="46">
        <f>VLOOKUP(시뮬레이션!B3239,시뮬레이션!$K:$Q,7,0)</f>
        <v>22.520550522700162</v>
      </c>
      <c r="F3239" s="5">
        <f t="shared" si="160"/>
        <v>44511</v>
      </c>
      <c r="G3239" s="7">
        <f>C3239*시뮬레이션!D3239*시뮬레이션!F3239</f>
        <v>212889748.70024541</v>
      </c>
      <c r="H3239" s="2">
        <f>D3239*시뮬레이션!E3239*시뮬레이션!D3239</f>
        <v>6163720.016352525</v>
      </c>
      <c r="J3239" s="5">
        <f t="shared" si="161"/>
        <v>44511</v>
      </c>
      <c r="K3239" s="2">
        <f t="shared" si="162"/>
        <v>219053468.71659794</v>
      </c>
      <c r="L3239" s="2">
        <f>$C$2*시뮬레이션!F3239*시뮬레이션!D3239</f>
        <v>219834702.11907354</v>
      </c>
    </row>
    <row r="3240" spans="2:12" x14ac:dyDescent="0.3">
      <c r="B3240" s="1">
        <v>44512</v>
      </c>
      <c r="C3240" s="46">
        <f>VLOOKUP(시뮬레이션!B3240,시뮬레이션!$K:$Q,6,0)</f>
        <v>347.65161562709102</v>
      </c>
      <c r="D3240" s="46">
        <f>VLOOKUP(시뮬레이션!B3240,시뮬레이션!$K:$Q,7,0)</f>
        <v>22.520550522700162</v>
      </c>
      <c r="F3240" s="5">
        <f t="shared" si="160"/>
        <v>44512</v>
      </c>
      <c r="G3240" s="7">
        <f>C3240*시뮬레이션!D3240*시뮬레이션!F3240</f>
        <v>214743547.74987966</v>
      </c>
      <c r="H3240" s="2">
        <f>D3240*시뮬레이션!E3240*시뮬레이션!D3240</f>
        <v>6233341.2957066922</v>
      </c>
      <c r="J3240" s="5">
        <f t="shared" si="161"/>
        <v>44512</v>
      </c>
      <c r="K3240" s="2">
        <f t="shared" si="162"/>
        <v>220976889.04558635</v>
      </c>
      <c r="L3240" s="2">
        <f>$C$2*시뮬레이션!F3240*시뮬레이션!D3240</f>
        <v>221748976.35892329</v>
      </c>
    </row>
    <row r="3241" spans="2:12" x14ac:dyDescent="0.3">
      <c r="B3241" s="1">
        <v>44513</v>
      </c>
      <c r="C3241" s="46">
        <f>VLOOKUP(시뮬레이션!B3241,시뮬레이션!$K:$Q,6,0)</f>
        <v>347.65161562709102</v>
      </c>
      <c r="D3241" s="46">
        <f>VLOOKUP(시뮬레이션!B3241,시뮬레이션!$K:$Q,7,0)</f>
        <v>22.520550522700162</v>
      </c>
      <c r="F3241" s="5">
        <f t="shared" si="160"/>
        <v>44513</v>
      </c>
      <c r="G3241" s="7">
        <f>C3241*시뮬레이션!D3241*시뮬레이션!F3241</f>
        <v>214743547.74987966</v>
      </c>
      <c r="H3241" s="2">
        <f>D3241*시뮬레이션!E3241*시뮬레이션!D3241</f>
        <v>6233341.2957066922</v>
      </c>
      <c r="J3241" s="5">
        <f t="shared" si="161"/>
        <v>44513</v>
      </c>
      <c r="K3241" s="2">
        <f t="shared" si="162"/>
        <v>220976889.04558635</v>
      </c>
      <c r="L3241" s="2">
        <f>$C$2*시뮬레이션!F3241*시뮬레이션!D3241</f>
        <v>221748976.35892329</v>
      </c>
    </row>
    <row r="3242" spans="2:12" x14ac:dyDescent="0.3">
      <c r="B3242" s="1">
        <v>44514</v>
      </c>
      <c r="C3242" s="46">
        <f>VLOOKUP(시뮬레이션!B3242,시뮬레이션!$K:$Q,6,0)</f>
        <v>347.65161562709102</v>
      </c>
      <c r="D3242" s="46">
        <f>VLOOKUP(시뮬레이션!B3242,시뮬레이션!$K:$Q,7,0)</f>
        <v>22.520550522700162</v>
      </c>
      <c r="F3242" s="5">
        <f t="shared" si="160"/>
        <v>44514</v>
      </c>
      <c r="G3242" s="7">
        <f>C3242*시뮬레이션!D3242*시뮬레이션!F3242</f>
        <v>214743547.74987966</v>
      </c>
      <c r="H3242" s="2">
        <f>D3242*시뮬레이션!E3242*시뮬레이션!D3242</f>
        <v>6233341.2957066922</v>
      </c>
      <c r="J3242" s="5">
        <f t="shared" si="161"/>
        <v>44514</v>
      </c>
      <c r="K3242" s="2">
        <f t="shared" si="162"/>
        <v>220976889.04558635</v>
      </c>
      <c r="L3242" s="2">
        <f>$C$2*시뮬레이션!F3242*시뮬레이션!D3242</f>
        <v>221748976.35892329</v>
      </c>
    </row>
    <row r="3243" spans="2:12" x14ac:dyDescent="0.3">
      <c r="B3243" s="1">
        <v>44515</v>
      </c>
      <c r="C3243" s="46">
        <f>VLOOKUP(시뮬레이션!B3243,시뮬레이션!$K:$Q,6,0)</f>
        <v>347.65161562709102</v>
      </c>
      <c r="D3243" s="46">
        <f>VLOOKUP(시뮬레이션!B3243,시뮬레이션!$K:$Q,7,0)</f>
        <v>22.520550522700162</v>
      </c>
      <c r="F3243" s="5">
        <f t="shared" si="160"/>
        <v>44515</v>
      </c>
      <c r="G3243" s="7">
        <f>C3243*시뮬레이션!D3243*시뮬레이션!F3243</f>
        <v>214365318.08874848</v>
      </c>
      <c r="H3243" s="2">
        <f>D3243*시뮬레이션!E3243*시뮬레이션!D3243</f>
        <v>6230489.930520081</v>
      </c>
      <c r="J3243" s="5">
        <f t="shared" si="161"/>
        <v>44515</v>
      </c>
      <c r="K3243" s="2">
        <f t="shared" si="162"/>
        <v>220595808.01926857</v>
      </c>
      <c r="L3243" s="2">
        <f>$C$2*시뮬레이션!F3243*시뮬레이션!D3243</f>
        <v>221358407.97601616</v>
      </c>
    </row>
    <row r="3244" spans="2:12" x14ac:dyDescent="0.3">
      <c r="B3244" s="1">
        <v>44516</v>
      </c>
      <c r="C3244" s="46">
        <f>VLOOKUP(시뮬레이션!B3244,시뮬레이션!$K:$Q,6,0)</f>
        <v>347.65161562709102</v>
      </c>
      <c r="D3244" s="46">
        <f>VLOOKUP(시뮬레이션!B3244,시뮬레이션!$K:$Q,7,0)</f>
        <v>22.520550522700162</v>
      </c>
      <c r="F3244" s="5">
        <f t="shared" si="160"/>
        <v>44516</v>
      </c>
      <c r="G3244" s="7">
        <f>C3244*시뮬레이션!D3244*시뮬레이션!F3244</f>
        <v>217872572.21026668</v>
      </c>
      <c r="H3244" s="2">
        <f>D3244*시뮬레이션!E3244*시뮬레이션!D3244</f>
        <v>6319442.9251830112</v>
      </c>
      <c r="J3244" s="5">
        <f t="shared" si="161"/>
        <v>44516</v>
      </c>
      <c r="K3244" s="2">
        <f t="shared" si="162"/>
        <v>224192015.13544968</v>
      </c>
      <c r="L3244" s="2">
        <f>$C$2*시뮬레이션!F3244*시뮬레이션!D3244</f>
        <v>224980076.79646021</v>
      </c>
    </row>
    <row r="3245" spans="2:12" x14ac:dyDescent="0.3">
      <c r="B3245" s="1">
        <v>44517</v>
      </c>
      <c r="C3245" s="46">
        <f>VLOOKUP(시뮬레이션!B3245,시뮬레이션!$K:$Q,6,0)</f>
        <v>347.65161562709102</v>
      </c>
      <c r="D3245" s="46">
        <f>VLOOKUP(시뮬레이션!B3245,시뮬레이션!$K:$Q,7,0)</f>
        <v>22.520550522700162</v>
      </c>
      <c r="F3245" s="5">
        <f t="shared" si="160"/>
        <v>44517</v>
      </c>
      <c r="G3245" s="7">
        <f>C3245*시뮬레이션!D3245*시뮬레이션!F3245</f>
        <v>216813103.91164312</v>
      </c>
      <c r="H3245" s="2">
        <f>D3245*시뮬레이션!E3245*시뮬레이션!D3245</f>
        <v>6301257.7284270441</v>
      </c>
      <c r="J3245" s="5">
        <f t="shared" si="161"/>
        <v>44517</v>
      </c>
      <c r="K3245" s="2">
        <f t="shared" si="162"/>
        <v>223114361.64007017</v>
      </c>
      <c r="L3245" s="2">
        <f>$C$2*시뮬레이션!F3245*시뮬레이션!D3245</f>
        <v>223886046.2043134</v>
      </c>
    </row>
    <row r="3246" spans="2:12" x14ac:dyDescent="0.3">
      <c r="B3246" s="1">
        <v>44518</v>
      </c>
      <c r="C3246" s="46">
        <f>VLOOKUP(시뮬레이션!B3246,시뮬레이션!$K:$Q,6,0)</f>
        <v>347.65161562709102</v>
      </c>
      <c r="D3246" s="46">
        <f>VLOOKUP(시뮬레이션!B3246,시뮬레이션!$K:$Q,7,0)</f>
        <v>22.520550522700162</v>
      </c>
      <c r="F3246" s="5">
        <f t="shared" si="160"/>
        <v>44518</v>
      </c>
      <c r="G3246" s="7">
        <f>C3246*시뮬레이션!D3246*시뮬레이션!F3246</f>
        <v>220047511.31097198</v>
      </c>
      <c r="H3246" s="2">
        <f>D3246*시뮬레이션!E3246*시뮬레이션!D3246</f>
        <v>6451866.3329773312</v>
      </c>
      <c r="J3246" s="5">
        <f t="shared" si="161"/>
        <v>44518</v>
      </c>
      <c r="K3246" s="2">
        <f t="shared" si="162"/>
        <v>226499377.6439493</v>
      </c>
      <c r="L3246" s="2">
        <f>$C$2*시뮬레이션!F3246*시뮬레이션!D3246</f>
        <v>227225967.41472518</v>
      </c>
    </row>
    <row r="3247" spans="2:12" x14ac:dyDescent="0.3">
      <c r="B3247" s="1">
        <v>44519</v>
      </c>
      <c r="C3247" s="46">
        <f>VLOOKUP(시뮬레이션!B3247,시뮬레이션!$K:$Q,6,0)</f>
        <v>347.65161562709102</v>
      </c>
      <c r="D3247" s="46">
        <f>VLOOKUP(시뮬레이션!B3247,시뮬레이션!$K:$Q,7,0)</f>
        <v>22.520550522700162</v>
      </c>
      <c r="F3247" s="5">
        <f t="shared" si="160"/>
        <v>44519</v>
      </c>
      <c r="G3247" s="7">
        <f>C3247*시뮬레이션!D3247*시뮬레이션!F3247</f>
        <v>221574944.75810075</v>
      </c>
      <c r="H3247" s="2">
        <f>D3247*시뮬레이션!E3247*시뮬레이션!D3247</f>
        <v>6465258.7210909203</v>
      </c>
      <c r="J3247" s="5">
        <f t="shared" si="161"/>
        <v>44519</v>
      </c>
      <c r="K3247" s="2">
        <f t="shared" si="162"/>
        <v>228040203.47919166</v>
      </c>
      <c r="L3247" s="2">
        <f>$C$2*시뮬레이션!F3247*시뮬레이션!D3247</f>
        <v>228803229.25521451</v>
      </c>
    </row>
    <row r="3248" spans="2:12" x14ac:dyDescent="0.3">
      <c r="B3248" s="1">
        <v>44520</v>
      </c>
      <c r="C3248" s="46">
        <f>VLOOKUP(시뮬레이션!B3248,시뮬레이션!$K:$Q,6,0)</f>
        <v>347.65161562709102</v>
      </c>
      <c r="D3248" s="46">
        <f>VLOOKUP(시뮬레이션!B3248,시뮬레이션!$K:$Q,7,0)</f>
        <v>22.520550522700162</v>
      </c>
      <c r="F3248" s="5">
        <f t="shared" si="160"/>
        <v>44520</v>
      </c>
      <c r="G3248" s="7">
        <f>C3248*시뮬레이션!D3248*시뮬레이션!F3248</f>
        <v>221574944.75810075</v>
      </c>
      <c r="H3248" s="2">
        <f>D3248*시뮬레이션!E3248*시뮬레이션!D3248</f>
        <v>6465258.7210909203</v>
      </c>
      <c r="J3248" s="5">
        <f t="shared" si="161"/>
        <v>44520</v>
      </c>
      <c r="K3248" s="2">
        <f t="shared" si="162"/>
        <v>228040203.47919166</v>
      </c>
      <c r="L3248" s="2">
        <f>$C$2*시뮬레이션!F3248*시뮬레이션!D3248</f>
        <v>228803229.25521451</v>
      </c>
    </row>
    <row r="3249" spans="2:12" x14ac:dyDescent="0.3">
      <c r="B3249" s="1">
        <v>44521</v>
      </c>
      <c r="C3249" s="46">
        <f>VLOOKUP(시뮬레이션!B3249,시뮬레이션!$K:$Q,6,0)</f>
        <v>347.65161562709102</v>
      </c>
      <c r="D3249" s="46">
        <f>VLOOKUP(시뮬레이션!B3249,시뮬레이션!$K:$Q,7,0)</f>
        <v>22.520550522700162</v>
      </c>
      <c r="F3249" s="5">
        <f t="shared" si="160"/>
        <v>44521</v>
      </c>
      <c r="G3249" s="7">
        <f>C3249*시뮬레이션!D3249*시뮬레이션!F3249</f>
        <v>221574944.75810075</v>
      </c>
      <c r="H3249" s="2">
        <f>D3249*시뮬레이션!E3249*시뮬레이션!D3249</f>
        <v>6465258.7210909203</v>
      </c>
      <c r="J3249" s="5">
        <f t="shared" si="161"/>
        <v>44521</v>
      </c>
      <c r="K3249" s="2">
        <f t="shared" si="162"/>
        <v>228040203.47919166</v>
      </c>
      <c r="L3249" s="2">
        <f>$C$2*시뮬레이션!F3249*시뮬레이션!D3249</f>
        <v>228803229.25521451</v>
      </c>
    </row>
    <row r="3250" spans="2:12" x14ac:dyDescent="0.3">
      <c r="B3250" s="1">
        <v>44522</v>
      </c>
      <c r="C3250" s="46">
        <f>VLOOKUP(시뮬레이션!B3250,시뮬레이션!$K:$Q,6,0)</f>
        <v>347.65161562709102</v>
      </c>
      <c r="D3250" s="46">
        <f>VLOOKUP(시뮬레이션!B3250,시뮬레이션!$K:$Q,7,0)</f>
        <v>22.520550522700162</v>
      </c>
      <c r="F3250" s="5">
        <f t="shared" si="160"/>
        <v>44522</v>
      </c>
      <c r="G3250" s="7">
        <f>C3250*시뮬레이션!D3250*시뮬레이션!F3250</f>
        <v>218337273.95305604</v>
      </c>
      <c r="H3250" s="2">
        <f>D3250*시뮬레이션!E3250*시뮬레이션!D3250</f>
        <v>6314408.0831170445</v>
      </c>
      <c r="J3250" s="5">
        <f t="shared" si="161"/>
        <v>44522</v>
      </c>
      <c r="K3250" s="2">
        <f t="shared" si="162"/>
        <v>224651682.03617308</v>
      </c>
      <c r="L3250" s="2">
        <f>$C$2*시뮬레이션!F3250*시뮬레이션!D3250</f>
        <v>225459938.17928401</v>
      </c>
    </row>
    <row r="3251" spans="2:12" x14ac:dyDescent="0.3">
      <c r="B3251" s="1">
        <v>44523</v>
      </c>
      <c r="C3251" s="46">
        <f>VLOOKUP(시뮬레이션!B3251,시뮬레이션!$K:$Q,6,0)</f>
        <v>347.65161562709102</v>
      </c>
      <c r="D3251" s="46">
        <f>VLOOKUP(시뮬레이션!B3251,시뮬레이션!$K:$Q,7,0)</f>
        <v>22.520550522700162</v>
      </c>
      <c r="F3251" s="5">
        <f t="shared" si="160"/>
        <v>44523</v>
      </c>
      <c r="G3251" s="7">
        <f>C3251*시뮬레이션!D3251*시뮬레이션!F3251</f>
        <v>218285364.52589449</v>
      </c>
      <c r="H3251" s="2">
        <f>D3251*시뮬레이션!E3251*시뮬레이션!D3251</f>
        <v>6306384.6281696437</v>
      </c>
      <c r="J3251" s="5">
        <f t="shared" si="161"/>
        <v>44523</v>
      </c>
      <c r="K3251" s="2">
        <f t="shared" si="162"/>
        <v>224591749.15406415</v>
      </c>
      <c r="L3251" s="2">
        <f>$C$2*시뮬레이션!F3251*시뮬레이션!D3251</f>
        <v>225406335.34717533</v>
      </c>
    </row>
    <row r="3252" spans="2:12" x14ac:dyDescent="0.3">
      <c r="B3252" s="1">
        <v>44524</v>
      </c>
      <c r="C3252" s="46">
        <f>VLOOKUP(시뮬레이션!B3252,시뮬레이션!$K:$Q,6,0)</f>
        <v>347.65161562709102</v>
      </c>
      <c r="D3252" s="46">
        <f>VLOOKUP(시뮬레이션!B3252,시뮬레이션!$K:$Q,7,0)</f>
        <v>22.520550522700162</v>
      </c>
      <c r="F3252" s="5">
        <f t="shared" si="160"/>
        <v>44524</v>
      </c>
      <c r="G3252" s="7">
        <f>C3252*시뮬레이션!D3252*시뮬레이션!F3252</f>
        <v>220053438.59719259</v>
      </c>
      <c r="H3252" s="2">
        <f>D3252*시뮬레이션!E3252*시뮬레이션!D3252</f>
        <v>6349969.2217589617</v>
      </c>
      <c r="J3252" s="5">
        <f t="shared" si="161"/>
        <v>44524</v>
      </c>
      <c r="K3252" s="2">
        <f t="shared" si="162"/>
        <v>226403407.81895155</v>
      </c>
      <c r="L3252" s="2">
        <f>$C$2*시뮬레이션!F3252*시뮬레이션!D3252</f>
        <v>227232088.0626598</v>
      </c>
    </row>
    <row r="3253" spans="2:12" x14ac:dyDescent="0.3">
      <c r="B3253" s="1">
        <v>44525</v>
      </c>
      <c r="C3253" s="46">
        <f>VLOOKUP(시뮬레이션!B3253,시뮬레이션!$K:$Q,6,0)</f>
        <v>347.65161562709102</v>
      </c>
      <c r="D3253" s="46">
        <f>VLOOKUP(시뮬레이션!B3253,시뮬레이션!$K:$Q,7,0)</f>
        <v>22.520550522700162</v>
      </c>
      <c r="F3253" s="5">
        <f t="shared" si="160"/>
        <v>44525</v>
      </c>
      <c r="G3253" s="7">
        <f>C3253*시뮬레이션!D3253*시뮬레이션!F3253</f>
        <v>220730526.10056856</v>
      </c>
      <c r="H3253" s="2">
        <f>D3253*시뮬레이션!E3253*시뮬레이션!D3253</f>
        <v>6369507.5885951445</v>
      </c>
      <c r="J3253" s="5">
        <f t="shared" si="161"/>
        <v>44525</v>
      </c>
      <c r="K3253" s="2">
        <f t="shared" si="162"/>
        <v>227100033.68916371</v>
      </c>
      <c r="L3253" s="2">
        <f>$C$2*시뮬레이션!F3253*시뮬레이션!D3253</f>
        <v>227931263.71823722</v>
      </c>
    </row>
    <row r="3254" spans="2:12" x14ac:dyDescent="0.3">
      <c r="B3254" s="1">
        <v>44526</v>
      </c>
      <c r="C3254" s="46">
        <f>VLOOKUP(시뮬레이션!B3254,시뮬레이션!$K:$Q,6,0)</f>
        <v>347.65161562709102</v>
      </c>
      <c r="D3254" s="46">
        <f>VLOOKUP(시뮬레이션!B3254,시뮬레이션!$K:$Q,7,0)</f>
        <v>22.520550522700162</v>
      </c>
      <c r="F3254" s="5">
        <f t="shared" si="160"/>
        <v>44526</v>
      </c>
      <c r="G3254" s="7">
        <f>C3254*시뮬레이션!D3254*시뮬레이션!F3254</f>
        <v>215200675.55457097</v>
      </c>
      <c r="H3254" s="2">
        <f>D3254*시뮬레이션!E3254*시뮬레이션!D3254</f>
        <v>6214465.9338779012</v>
      </c>
      <c r="J3254" s="5">
        <f t="shared" si="161"/>
        <v>44526</v>
      </c>
      <c r="K3254" s="2">
        <f t="shared" si="162"/>
        <v>221415141.48844889</v>
      </c>
      <c r="L3254" s="2">
        <f>$C$2*시뮬레이션!F3254*시뮬레이션!D3254</f>
        <v>222221016.72436222</v>
      </c>
    </row>
    <row r="3255" spans="2:12" x14ac:dyDescent="0.3">
      <c r="B3255" s="1">
        <v>44527</v>
      </c>
      <c r="C3255" s="46">
        <f>VLOOKUP(시뮬레이션!B3255,시뮬레이션!$K:$Q,6,0)</f>
        <v>347.65161562709102</v>
      </c>
      <c r="D3255" s="46">
        <f>VLOOKUP(시뮬레이션!B3255,시뮬레이션!$K:$Q,7,0)</f>
        <v>22.520550522700162</v>
      </c>
      <c r="F3255" s="5">
        <f t="shared" si="160"/>
        <v>44527</v>
      </c>
      <c r="G3255" s="7">
        <f>C3255*시뮬레이션!D3255*시뮬레이션!F3255</f>
        <v>215200675.55457097</v>
      </c>
      <c r="H3255" s="2">
        <f>D3255*시뮬레이션!E3255*시뮬레이션!D3255</f>
        <v>6214465.9338779012</v>
      </c>
      <c r="J3255" s="5">
        <f t="shared" si="161"/>
        <v>44527</v>
      </c>
      <c r="K3255" s="2">
        <f t="shared" si="162"/>
        <v>221415141.48844889</v>
      </c>
      <c r="L3255" s="2">
        <f>$C$2*시뮬레이션!F3255*시뮬레이션!D3255</f>
        <v>222221016.72436222</v>
      </c>
    </row>
    <row r="3256" spans="2:12" x14ac:dyDescent="0.3">
      <c r="B3256" s="1">
        <v>44528</v>
      </c>
      <c r="C3256" s="46">
        <f>VLOOKUP(시뮬레이션!B3256,시뮬레이션!$K:$Q,6,0)</f>
        <v>347.65161562709102</v>
      </c>
      <c r="D3256" s="46">
        <f>VLOOKUP(시뮬레이션!B3256,시뮬레이션!$K:$Q,7,0)</f>
        <v>22.520550522700162</v>
      </c>
      <c r="F3256" s="5">
        <f t="shared" si="160"/>
        <v>44528</v>
      </c>
      <c r="G3256" s="7">
        <f>C3256*시뮬레이션!D3256*시뮬레이션!F3256</f>
        <v>215200675.55457097</v>
      </c>
      <c r="H3256" s="2">
        <f>D3256*시뮬레이션!E3256*시뮬레이션!D3256</f>
        <v>6214465.9338779012</v>
      </c>
      <c r="J3256" s="5">
        <f t="shared" si="161"/>
        <v>44528</v>
      </c>
      <c r="K3256" s="2">
        <f t="shared" si="162"/>
        <v>221415141.48844889</v>
      </c>
      <c r="L3256" s="2">
        <f>$C$2*시뮬레이션!F3256*시뮬레이션!D3256</f>
        <v>222221016.72436222</v>
      </c>
    </row>
    <row r="3257" spans="2:12" x14ac:dyDescent="0.3">
      <c r="B3257" s="1">
        <v>44529</v>
      </c>
      <c r="C3257" s="46">
        <f>VLOOKUP(시뮬레이션!B3257,시뮬레이션!$K:$Q,6,0)</f>
        <v>347.65161562709102</v>
      </c>
      <c r="D3257" s="46">
        <f>VLOOKUP(시뮬레이션!B3257,시뮬레이션!$K:$Q,7,0)</f>
        <v>22.520550522700162</v>
      </c>
      <c r="F3257" s="5">
        <f t="shared" si="160"/>
        <v>44529</v>
      </c>
      <c r="G3257" s="7">
        <f>C3257*시뮬레이션!D3257*시뮬레이션!F3257</f>
        <v>223416655.96105963</v>
      </c>
      <c r="H3257" s="2">
        <f>D3257*시뮬레이션!E3257*시뮬레이션!D3257</f>
        <v>6470440.7419922268</v>
      </c>
      <c r="J3257" s="5">
        <f t="shared" si="161"/>
        <v>44529</v>
      </c>
      <c r="K3257" s="2">
        <f t="shared" si="162"/>
        <v>229887096.70305187</v>
      </c>
      <c r="L3257" s="2">
        <f>$C$2*시뮬레이션!F3257*시뮬레이션!D3257</f>
        <v>230705021.31501865</v>
      </c>
    </row>
    <row r="3258" spans="2:12" x14ac:dyDescent="0.3">
      <c r="B3258" s="1">
        <v>44530</v>
      </c>
      <c r="C3258" s="46">
        <f>VLOOKUP(시뮬레이션!B3258,시뮬레이션!$K:$Q,6,0)</f>
        <v>347.65161562709102</v>
      </c>
      <c r="D3258" s="46">
        <f>VLOOKUP(시뮬레이션!B3258,시뮬레이션!$K:$Q,7,0)</f>
        <v>22.520550522700162</v>
      </c>
      <c r="F3258" s="5">
        <f t="shared" si="160"/>
        <v>44530</v>
      </c>
      <c r="G3258" s="7">
        <f>C3258*시뮬레이션!D3258*시뮬레이션!F3258</f>
        <v>218590675.12977692</v>
      </c>
      <c r="H3258" s="2">
        <f>D3258*시뮬레이션!E3258*시뮬레이션!D3258</f>
        <v>6308892.7990272529</v>
      </c>
      <c r="J3258" s="5">
        <f t="shared" si="161"/>
        <v>44530</v>
      </c>
      <c r="K3258" s="2">
        <f t="shared" si="162"/>
        <v>224899567.92880419</v>
      </c>
      <c r="L3258" s="2">
        <f>$C$2*시뮬레이션!F3258*시뮬레이션!D3258</f>
        <v>225721605.88541433</v>
      </c>
    </row>
    <row r="3259" spans="2:12" x14ac:dyDescent="0.3">
      <c r="B3259" s="1">
        <v>44531</v>
      </c>
      <c r="C3259" s="46">
        <f>VLOOKUP(시뮬레이션!B3259,시뮬레이션!$K:$Q,6,0)</f>
        <v>347.65161562709102</v>
      </c>
      <c r="D3259" s="46">
        <f>VLOOKUP(시뮬레이션!B3259,시뮬레이션!$K:$Q,7,0)</f>
        <v>22.520550522700162</v>
      </c>
      <c r="F3259" s="5">
        <f t="shared" si="160"/>
        <v>44531</v>
      </c>
      <c r="G3259" s="7">
        <f>C3259*시뮬레이션!D3259*시뮬레이션!F3259</f>
        <v>215210009.65279892</v>
      </c>
      <c r="H3259" s="2">
        <f>D3259*시뮬레이션!E3259*시뮬레이션!D3259</f>
        <v>6219536.523939739</v>
      </c>
      <c r="J3259" s="5">
        <f t="shared" si="161"/>
        <v>44531</v>
      </c>
      <c r="K3259" s="2">
        <f t="shared" si="162"/>
        <v>221429546.17673865</v>
      </c>
      <c r="L3259" s="2">
        <f>$C$2*시뮬레이션!F3259*시뮬레이션!D3259</f>
        <v>222230655.32235023</v>
      </c>
    </row>
    <row r="3260" spans="2:12" x14ac:dyDescent="0.3">
      <c r="B3260" s="1">
        <v>44532</v>
      </c>
      <c r="C3260" s="46">
        <f>VLOOKUP(시뮬레이션!B3260,시뮬레이션!$K:$Q,6,0)</f>
        <v>347.65161562709102</v>
      </c>
      <c r="D3260" s="46">
        <f>VLOOKUP(시뮬레이션!B3260,시뮬레이션!$K:$Q,7,0)</f>
        <v>22.520550522700162</v>
      </c>
      <c r="F3260" s="5">
        <f t="shared" si="160"/>
        <v>44532</v>
      </c>
      <c r="G3260" s="7">
        <f>C3260*시뮬레이션!D3260*시뮬레이션!F3260</f>
        <v>215046305.37412274</v>
      </c>
      <c r="H3260" s="2">
        <f>D3260*시뮬레이션!E3260*시뮬레이션!D3260</f>
        <v>6196336.6370694274</v>
      </c>
      <c r="J3260" s="5">
        <f t="shared" si="161"/>
        <v>44532</v>
      </c>
      <c r="K3260" s="2">
        <f t="shared" si="162"/>
        <v>221242642.01119217</v>
      </c>
      <c r="L3260" s="2">
        <f>$C$2*시뮬레이션!F3260*시뮬레이션!D3260</f>
        <v>222061610.63345325</v>
      </c>
    </row>
    <row r="3261" spans="2:12" x14ac:dyDescent="0.3">
      <c r="B3261" s="1">
        <v>44533</v>
      </c>
      <c r="C3261" s="46">
        <f>VLOOKUP(시뮬레이션!B3261,시뮬레이션!$K:$Q,6,0)</f>
        <v>347.65161562709102</v>
      </c>
      <c r="D3261" s="46">
        <f>VLOOKUP(시뮬레이션!B3261,시뮬레이션!$K:$Q,7,0)</f>
        <v>22.520550522700162</v>
      </c>
      <c r="F3261" s="5">
        <f t="shared" si="160"/>
        <v>44533</v>
      </c>
      <c r="G3261" s="7">
        <f>C3261*시뮬레이션!D3261*시뮬레이션!F3261</f>
        <v>215122215.4520466</v>
      </c>
      <c r="H3261" s="2">
        <f>D3261*시뮬레이션!E3261*시뮬레이션!D3261</f>
        <v>6132900.07474057</v>
      </c>
      <c r="J3261" s="5">
        <f t="shared" si="161"/>
        <v>44533</v>
      </c>
      <c r="K3261" s="2">
        <f t="shared" si="162"/>
        <v>221255115.52678716</v>
      </c>
      <c r="L3261" s="2">
        <f>$C$2*시뮬레이션!F3261*시뮬레이션!D3261</f>
        <v>222139997.07277268</v>
      </c>
    </row>
    <row r="3262" spans="2:12" x14ac:dyDescent="0.3">
      <c r="B3262" s="1">
        <v>44534</v>
      </c>
      <c r="C3262" s="46">
        <f>VLOOKUP(시뮬레이션!B3262,시뮬레이션!$K:$Q,6,0)</f>
        <v>347.65161562709102</v>
      </c>
      <c r="D3262" s="46">
        <f>VLOOKUP(시뮬레이션!B3262,시뮬레이션!$K:$Q,7,0)</f>
        <v>22.520550522700162</v>
      </c>
      <c r="F3262" s="5">
        <f t="shared" si="160"/>
        <v>44534</v>
      </c>
      <c r="G3262" s="7">
        <f>C3262*시뮬레이션!D3262*시뮬레이션!F3262</f>
        <v>215122215.4520466</v>
      </c>
      <c r="H3262" s="2">
        <f>D3262*시뮬레이션!E3262*시뮬레이션!D3262</f>
        <v>6132900.07474057</v>
      </c>
      <c r="J3262" s="5">
        <f t="shared" si="161"/>
        <v>44534</v>
      </c>
      <c r="K3262" s="2">
        <f t="shared" si="162"/>
        <v>221255115.52678716</v>
      </c>
      <c r="L3262" s="2">
        <f>$C$2*시뮬레이션!F3262*시뮬레이션!D3262</f>
        <v>222139997.07277268</v>
      </c>
    </row>
    <row r="3263" spans="2:12" x14ac:dyDescent="0.3">
      <c r="B3263" s="1">
        <v>44535</v>
      </c>
      <c r="C3263" s="46">
        <f>VLOOKUP(시뮬레이션!B3263,시뮬레이션!$K:$Q,6,0)</f>
        <v>347.65161562709102</v>
      </c>
      <c r="D3263" s="46">
        <f>VLOOKUP(시뮬레이션!B3263,시뮬레이션!$K:$Q,7,0)</f>
        <v>22.520550522700162</v>
      </c>
      <c r="F3263" s="5">
        <f t="shared" si="160"/>
        <v>44535</v>
      </c>
      <c r="G3263" s="7">
        <f>C3263*시뮬레이션!D3263*시뮬레이션!F3263</f>
        <v>215122215.4520466</v>
      </c>
      <c r="H3263" s="2">
        <f>D3263*시뮬레이션!E3263*시뮬레이션!D3263</f>
        <v>6132900.07474057</v>
      </c>
      <c r="J3263" s="5">
        <f t="shared" si="161"/>
        <v>44535</v>
      </c>
      <c r="K3263" s="2">
        <f t="shared" si="162"/>
        <v>221255115.52678716</v>
      </c>
      <c r="L3263" s="2">
        <f>$C$2*시뮬레이션!F3263*시뮬레이션!D3263</f>
        <v>222139997.07277268</v>
      </c>
    </row>
    <row r="3264" spans="2:12" x14ac:dyDescent="0.3">
      <c r="B3264" s="1">
        <v>44536</v>
      </c>
      <c r="C3264" s="46">
        <f>VLOOKUP(시뮬레이션!B3264,시뮬레이션!$K:$Q,6,0)</f>
        <v>347.65161562709102</v>
      </c>
      <c r="D3264" s="46">
        <f>VLOOKUP(시뮬레이션!B3264,시뮬레이션!$K:$Q,7,0)</f>
        <v>22.520550522700162</v>
      </c>
      <c r="F3264" s="5">
        <f t="shared" si="160"/>
        <v>44536</v>
      </c>
      <c r="G3264" s="7">
        <f>C3264*시뮬레이션!D3264*시뮬레이션!F3264</f>
        <v>215339026.99152592</v>
      </c>
      <c r="H3264" s="2">
        <f>D3264*시뮬레이션!E3264*시뮬레이션!D3264</f>
        <v>6125454.815363111</v>
      </c>
      <c r="J3264" s="5">
        <f t="shared" si="161"/>
        <v>44536</v>
      </c>
      <c r="K3264" s="2">
        <f t="shared" si="162"/>
        <v>221464481.80688903</v>
      </c>
      <c r="L3264" s="2">
        <f>$C$2*시뮬레이션!F3264*시뮬레이션!D3264</f>
        <v>222363881.50350928</v>
      </c>
    </row>
    <row r="3265" spans="2:12" x14ac:dyDescent="0.3">
      <c r="B3265" s="1">
        <v>44537</v>
      </c>
      <c r="C3265" s="46">
        <f>VLOOKUP(시뮬레이션!B3265,시뮬레이션!$K:$Q,6,0)</f>
        <v>347.65161562709102</v>
      </c>
      <c r="D3265" s="46">
        <f>VLOOKUP(시뮬레이션!B3265,시뮬레이션!$K:$Q,7,0)</f>
        <v>22.520550522700162</v>
      </c>
      <c r="F3265" s="5">
        <f t="shared" si="160"/>
        <v>44537</v>
      </c>
      <c r="G3265" s="7">
        <f>C3265*시뮬레이션!D3265*시뮬레이션!F3265</f>
        <v>225650560.94759467</v>
      </c>
      <c r="H3265" s="2">
        <f>D3265*시뮬레이션!E3265*시뮬레이션!D3265</f>
        <v>6426464.1260015359</v>
      </c>
      <c r="J3265" s="5">
        <f t="shared" si="161"/>
        <v>44537</v>
      </c>
      <c r="K3265" s="2">
        <f t="shared" si="162"/>
        <v>232077025.07359621</v>
      </c>
      <c r="L3265" s="2">
        <f>$C$2*시뮬레이션!F3265*시뮬레이션!D3265</f>
        <v>233011801.42197776</v>
      </c>
    </row>
    <row r="3266" spans="2:12" x14ac:dyDescent="0.3">
      <c r="B3266" s="1">
        <v>44538</v>
      </c>
      <c r="C3266" s="46">
        <f>VLOOKUP(시뮬레이션!B3266,시뮬레이션!$K:$Q,6,0)</f>
        <v>347.65161562709102</v>
      </c>
      <c r="D3266" s="46">
        <f>VLOOKUP(시뮬레이션!B3266,시뮬레이션!$K:$Q,7,0)</f>
        <v>22.520550522700162</v>
      </c>
      <c r="F3266" s="5">
        <f t="shared" si="160"/>
        <v>44538</v>
      </c>
      <c r="G3266" s="7">
        <f>C3266*시뮬레이션!D3266*시뮬레이션!F3266</f>
        <v>223460188.20106527</v>
      </c>
      <c r="H3266" s="2">
        <f>D3266*시뮬레이션!E3266*시뮬레이션!D3266</f>
        <v>6368284.9394620592</v>
      </c>
      <c r="J3266" s="5">
        <f t="shared" si="161"/>
        <v>44538</v>
      </c>
      <c r="K3266" s="2">
        <f t="shared" si="162"/>
        <v>229828473.14052734</v>
      </c>
      <c r="L3266" s="2">
        <f>$C$2*시뮬레이션!F3266*시뮬레이션!D3266</f>
        <v>230749973.67685214</v>
      </c>
    </row>
    <row r="3267" spans="2:12" x14ac:dyDescent="0.3">
      <c r="B3267" s="1">
        <v>44539</v>
      </c>
      <c r="C3267" s="46">
        <f>VLOOKUP(시뮬레이션!B3267,시뮬레이션!$K:$Q,6,0)</f>
        <v>347.65161562709102</v>
      </c>
      <c r="D3267" s="46">
        <f>VLOOKUP(시뮬레이션!B3267,시뮬레이션!$K:$Q,7,0)</f>
        <v>22.520550522700162</v>
      </c>
      <c r="F3267" s="5">
        <f t="shared" si="160"/>
        <v>44539</v>
      </c>
      <c r="G3267" s="7">
        <f>C3267*시뮬레이션!D3267*시뮬레이션!F3267</f>
        <v>218005900.08137581</v>
      </c>
      <c r="H3267" s="2">
        <f>D3267*시뮬레이션!E3267*시뮬레이션!D3267</f>
        <v>6207543.078362287</v>
      </c>
      <c r="J3267" s="5">
        <f t="shared" si="161"/>
        <v>44539</v>
      </c>
      <c r="K3267" s="2">
        <f t="shared" si="162"/>
        <v>224213443.15973809</v>
      </c>
      <c r="L3267" s="2">
        <f>$C$2*시뮬레이션!F3267*시뮬레이션!D3267</f>
        <v>225117754.12948534</v>
      </c>
    </row>
    <row r="3268" spans="2:12" x14ac:dyDescent="0.3">
      <c r="B3268" s="1">
        <v>44540</v>
      </c>
      <c r="C3268" s="46">
        <f>VLOOKUP(시뮬레이션!B3268,시뮬레이션!$K:$Q,6,0)</f>
        <v>347.65161562709102</v>
      </c>
      <c r="D3268" s="46">
        <f>VLOOKUP(시뮬레이션!B3268,시뮬레이션!$K:$Q,7,0)</f>
        <v>22.520550522700162</v>
      </c>
      <c r="F3268" s="5">
        <f t="shared" si="160"/>
        <v>44540</v>
      </c>
      <c r="G3268" s="7">
        <f>C3268*시뮬레이션!D3268*시뮬레이션!F3268</f>
        <v>221403312.11050436</v>
      </c>
      <c r="H3268" s="2">
        <f>D3268*시뮬레이션!E3268*시뮬레이션!D3268</f>
        <v>6409203.7535284683</v>
      </c>
      <c r="J3268" s="5">
        <f t="shared" si="161"/>
        <v>44540</v>
      </c>
      <c r="K3268" s="2">
        <f t="shared" si="162"/>
        <v>227812515.86403283</v>
      </c>
      <c r="L3268" s="2">
        <f>$C$2*시뮬레이션!F3268*시뮬레이션!D3268</f>
        <v>228625997.55576158</v>
      </c>
    </row>
    <row r="3269" spans="2:12" x14ac:dyDescent="0.3">
      <c r="B3269" s="1">
        <v>44541</v>
      </c>
      <c r="C3269" s="46">
        <f>VLOOKUP(시뮬레이션!B3269,시뮬레이션!$K:$Q,6,0)</f>
        <v>347.65161562709102</v>
      </c>
      <c r="D3269" s="46">
        <f>VLOOKUP(시뮬레이션!B3269,시뮬레이션!$K:$Q,7,0)</f>
        <v>22.520550522700162</v>
      </c>
      <c r="F3269" s="5">
        <f t="shared" si="160"/>
        <v>44541</v>
      </c>
      <c r="G3269" s="7">
        <f>C3269*시뮬레이션!D3269*시뮬레이션!F3269</f>
        <v>221403312.11050436</v>
      </c>
      <c r="H3269" s="2">
        <f>D3269*시뮬레이션!E3269*시뮬레이션!D3269</f>
        <v>6409203.7535284683</v>
      </c>
      <c r="J3269" s="5">
        <f t="shared" si="161"/>
        <v>44541</v>
      </c>
      <c r="K3269" s="2">
        <f t="shared" si="162"/>
        <v>227812515.86403283</v>
      </c>
      <c r="L3269" s="2">
        <f>$C$2*시뮬레이션!F3269*시뮬레이션!D3269</f>
        <v>228625997.55576158</v>
      </c>
    </row>
    <row r="3270" spans="2:12" x14ac:dyDescent="0.3">
      <c r="B3270" s="1">
        <v>44542</v>
      </c>
      <c r="C3270" s="46">
        <f>VLOOKUP(시뮬레이션!B3270,시뮬레이션!$K:$Q,6,0)</f>
        <v>347.65161562709102</v>
      </c>
      <c r="D3270" s="46">
        <f>VLOOKUP(시뮬레이션!B3270,시뮬레이션!$K:$Q,7,0)</f>
        <v>22.520550522700162</v>
      </c>
      <c r="F3270" s="5">
        <f t="shared" si="160"/>
        <v>44542</v>
      </c>
      <c r="G3270" s="7">
        <f>C3270*시뮬레이션!D3270*시뮬레이션!F3270</f>
        <v>221403312.11050436</v>
      </c>
      <c r="H3270" s="2">
        <f>D3270*시뮬레이션!E3270*시뮬레이션!D3270</f>
        <v>6409203.7535284683</v>
      </c>
      <c r="J3270" s="5">
        <f t="shared" si="161"/>
        <v>44542</v>
      </c>
      <c r="K3270" s="2">
        <f t="shared" si="162"/>
        <v>227812515.86403283</v>
      </c>
      <c r="L3270" s="2">
        <f>$C$2*시뮬레이션!F3270*시뮬레이션!D3270</f>
        <v>228625997.55576158</v>
      </c>
    </row>
    <row r="3271" spans="2:12" x14ac:dyDescent="0.3">
      <c r="B3271" s="1">
        <v>44543</v>
      </c>
      <c r="C3271" s="46">
        <f>VLOOKUP(시뮬레이션!B3271,시뮬레이션!$K:$Q,6,0)</f>
        <v>347.65161562709102</v>
      </c>
      <c r="D3271" s="46">
        <f>VLOOKUP(시뮬레이션!B3271,시뮬레이션!$K:$Q,7,0)</f>
        <v>22.520550522700162</v>
      </c>
      <c r="F3271" s="5">
        <f t="shared" si="160"/>
        <v>44543</v>
      </c>
      <c r="G3271" s="7">
        <f>C3271*시뮬레이션!D3271*시뮬레이션!F3271</f>
        <v>214956251.4378688</v>
      </c>
      <c r="H3271" s="2">
        <f>D3271*시뮬레이션!E3271*시뮬레이션!D3271</f>
        <v>6239387.5534315705</v>
      </c>
      <c r="J3271" s="5">
        <f t="shared" si="161"/>
        <v>44543</v>
      </c>
      <c r="K3271" s="2">
        <f t="shared" si="162"/>
        <v>221195638.99130037</v>
      </c>
      <c r="L3271" s="2">
        <f>$C$2*시뮬레이션!F3271*시뮬레이션!D3271</f>
        <v>221968618.93060282</v>
      </c>
    </row>
    <row r="3272" spans="2:12" x14ac:dyDescent="0.3">
      <c r="B3272" s="1">
        <v>44544</v>
      </c>
      <c r="C3272" s="46">
        <f>VLOOKUP(시뮬레이션!B3272,시뮬레이션!$K:$Q,6,0)</f>
        <v>347.65161562709102</v>
      </c>
      <c r="D3272" s="46">
        <f>VLOOKUP(시뮬레이션!B3272,시뮬레이션!$K:$Q,7,0)</f>
        <v>22.520550522700162</v>
      </c>
      <c r="F3272" s="5">
        <f t="shared" si="160"/>
        <v>44544</v>
      </c>
      <c r="G3272" s="7">
        <f>C3272*시뮬레이션!D3272*시뮬레이션!F3272</f>
        <v>214348196.94198209</v>
      </c>
      <c r="H3272" s="2">
        <f>D3272*시뮬레이션!E3272*시뮬레이션!D3272</f>
        <v>6213556.127846376</v>
      </c>
      <c r="J3272" s="5">
        <f t="shared" si="161"/>
        <v>44544</v>
      </c>
      <c r="K3272" s="2">
        <f t="shared" si="162"/>
        <v>220561753.06982848</v>
      </c>
      <c r="L3272" s="2">
        <f>$C$2*시뮬레이션!F3272*시뮬레이션!D3272</f>
        <v>221340728.29804993</v>
      </c>
    </row>
    <row r="3273" spans="2:12" x14ac:dyDescent="0.3">
      <c r="B3273" s="1">
        <v>44545</v>
      </c>
      <c r="C3273" s="46">
        <f>VLOOKUP(시뮬레이션!B3273,시뮬레이션!$K:$Q,6,0)</f>
        <v>347.65161562709102</v>
      </c>
      <c r="D3273" s="46">
        <f>VLOOKUP(시뮬레이션!B3273,시뮬레이션!$K:$Q,7,0)</f>
        <v>22.520550522700162</v>
      </c>
      <c r="F3273" s="5">
        <f t="shared" si="160"/>
        <v>44545</v>
      </c>
      <c r="G3273" s="7">
        <f>C3273*시뮬레이션!D3273*시뮬레이션!F3273</f>
        <v>222846762.83536872</v>
      </c>
      <c r="H3273" s="2">
        <f>D3273*시뮬레이션!E3273*시뮬레이션!D3273</f>
        <v>6517954.0192993376</v>
      </c>
      <c r="J3273" s="5">
        <f t="shared" si="161"/>
        <v>44545</v>
      </c>
      <c r="K3273" s="2">
        <f t="shared" si="162"/>
        <v>229364716.85466805</v>
      </c>
      <c r="L3273" s="2">
        <f>$C$2*시뮬레이션!F3273*시뮬레이션!D3273</f>
        <v>230116536.96435899</v>
      </c>
    </row>
    <row r="3274" spans="2:12" x14ac:dyDescent="0.3">
      <c r="B3274" s="1">
        <v>44546</v>
      </c>
      <c r="C3274" s="46">
        <f>VLOOKUP(시뮬레이션!B3274,시뮬레이션!$K:$Q,6,0)</f>
        <v>347.65161562709102</v>
      </c>
      <c r="D3274" s="46">
        <f>VLOOKUP(시뮬레이션!B3274,시뮬레이션!$K:$Q,7,0)</f>
        <v>22.520550522700162</v>
      </c>
      <c r="F3274" s="5">
        <f t="shared" si="160"/>
        <v>44546</v>
      </c>
      <c r="G3274" s="7">
        <f>C3274*시뮬레이션!D3274*시뮬레이션!F3274</f>
        <v>212765373.20589027</v>
      </c>
      <c r="H3274" s="2">
        <f>D3274*시뮬레이션!E3274*시뮬레이션!D3274</f>
        <v>6230684.5925286599</v>
      </c>
      <c r="J3274" s="5">
        <f t="shared" si="161"/>
        <v>44546</v>
      </c>
      <c r="K3274" s="2">
        <f t="shared" si="162"/>
        <v>218996057.79841894</v>
      </c>
      <c r="L3274" s="2">
        <f>$C$2*시뮬레이션!F3274*시뮬레이션!D3274</f>
        <v>219706269.2099297</v>
      </c>
    </row>
    <row r="3275" spans="2:12" x14ac:dyDescent="0.3">
      <c r="B3275" s="1">
        <v>44547</v>
      </c>
      <c r="C3275" s="46">
        <f>VLOOKUP(시뮬레이션!B3275,시뮬레이션!$K:$Q,6,0)</f>
        <v>347.65161562709102</v>
      </c>
      <c r="D3275" s="46">
        <f>VLOOKUP(시뮬레이션!B3275,시뮬레이션!$K:$Q,7,0)</f>
        <v>22.520550522700162</v>
      </c>
      <c r="F3275" s="5">
        <f t="shared" si="160"/>
        <v>44547</v>
      </c>
      <c r="G3275" s="7">
        <f>C3275*시뮬레이션!D3275*시뮬레이션!F3275</f>
        <v>211734330.98927009</v>
      </c>
      <c r="H3275" s="2">
        <f>D3275*시뮬레이션!E3275*시뮬레이션!D3275</f>
        <v>6219345.5161719909</v>
      </c>
      <c r="J3275" s="5">
        <f t="shared" si="161"/>
        <v>44547</v>
      </c>
      <c r="K3275" s="2">
        <f t="shared" si="162"/>
        <v>217953676.50544208</v>
      </c>
      <c r="L3275" s="2">
        <f>$C$2*시뮬레이션!F3275*시뮬레이션!D3275</f>
        <v>218641592.02398393</v>
      </c>
    </row>
    <row r="3276" spans="2:12" x14ac:dyDescent="0.3">
      <c r="B3276" s="1">
        <v>44548</v>
      </c>
      <c r="C3276" s="46">
        <f>VLOOKUP(시뮬레이션!B3276,시뮬레이션!$K:$Q,6,0)</f>
        <v>347.65161562709102</v>
      </c>
      <c r="D3276" s="46">
        <f>VLOOKUP(시뮬레이션!B3276,시뮬레이션!$K:$Q,7,0)</f>
        <v>22.520550522700162</v>
      </c>
      <c r="F3276" s="5">
        <f t="shared" si="160"/>
        <v>44548</v>
      </c>
      <c r="G3276" s="7">
        <f>C3276*시뮬레이션!D3276*시뮬레이션!F3276</f>
        <v>211734330.98927009</v>
      </c>
      <c r="H3276" s="2">
        <f>D3276*시뮬레이션!E3276*시뮬레이션!D3276</f>
        <v>6219345.5161719909</v>
      </c>
      <c r="J3276" s="5">
        <f t="shared" si="161"/>
        <v>44548</v>
      </c>
      <c r="K3276" s="2">
        <f t="shared" si="162"/>
        <v>217953676.50544208</v>
      </c>
      <c r="L3276" s="2">
        <f>$C$2*시뮬레이션!F3276*시뮬레이션!D3276</f>
        <v>218641592.02398393</v>
      </c>
    </row>
    <row r="3277" spans="2:12" x14ac:dyDescent="0.3">
      <c r="B3277" s="1">
        <v>44549</v>
      </c>
      <c r="C3277" s="46">
        <f>VLOOKUP(시뮬레이션!B3277,시뮬레이션!$K:$Q,6,0)</f>
        <v>347.65161562709102</v>
      </c>
      <c r="D3277" s="46">
        <f>VLOOKUP(시뮬레이션!B3277,시뮬레이션!$K:$Q,7,0)</f>
        <v>22.520550522700162</v>
      </c>
      <c r="F3277" s="5">
        <f t="shared" si="160"/>
        <v>44549</v>
      </c>
      <c r="G3277" s="7">
        <f>C3277*시뮬레이션!D3277*시뮬레이션!F3277</f>
        <v>211734330.98927009</v>
      </c>
      <c r="H3277" s="2">
        <f>D3277*시뮬레이션!E3277*시뮬레이션!D3277</f>
        <v>6219345.5161719909</v>
      </c>
      <c r="J3277" s="5">
        <f t="shared" si="161"/>
        <v>44549</v>
      </c>
      <c r="K3277" s="2">
        <f t="shared" si="162"/>
        <v>217953676.50544208</v>
      </c>
      <c r="L3277" s="2">
        <f>$C$2*시뮬레이션!F3277*시뮬레이션!D3277</f>
        <v>218641592.02398393</v>
      </c>
    </row>
    <row r="3278" spans="2:12" x14ac:dyDescent="0.3">
      <c r="B3278" s="1">
        <v>44550</v>
      </c>
      <c r="C3278" s="46">
        <f>VLOOKUP(시뮬레이션!B3278,시뮬레이션!$K:$Q,6,0)</f>
        <v>347.65161562709102</v>
      </c>
      <c r="D3278" s="46">
        <f>VLOOKUP(시뮬레이션!B3278,시뮬레이션!$K:$Q,7,0)</f>
        <v>22.520550522700162</v>
      </c>
      <c r="F3278" s="5">
        <f t="shared" si="160"/>
        <v>44550</v>
      </c>
      <c r="G3278" s="7">
        <f>C3278*시뮬레이션!D3278*시뮬레이션!F3278</f>
        <v>211854395.95124307</v>
      </c>
      <c r="H3278" s="2">
        <f>D3278*시뮬레이션!E3278*시뮬레이션!D3278</f>
        <v>6280167.7916536955</v>
      </c>
      <c r="J3278" s="5">
        <f t="shared" si="161"/>
        <v>44550</v>
      </c>
      <c r="K3278" s="2">
        <f t="shared" si="162"/>
        <v>218134563.74289677</v>
      </c>
      <c r="L3278" s="2">
        <f>$C$2*시뮬레이션!F3278*시뮬레이션!D3278</f>
        <v>218765573.78126162</v>
      </c>
    </row>
    <row r="3279" spans="2:12" x14ac:dyDescent="0.3">
      <c r="B3279" s="1">
        <v>44551</v>
      </c>
      <c r="C3279" s="46">
        <f>VLOOKUP(시뮬레이션!B3279,시뮬레이션!$K:$Q,6,0)</f>
        <v>347.65161562709102</v>
      </c>
      <c r="D3279" s="46">
        <f>VLOOKUP(시뮬레이션!B3279,시뮬레이션!$K:$Q,7,0)</f>
        <v>22.520550522700162</v>
      </c>
      <c r="F3279" s="5">
        <f t="shared" si="160"/>
        <v>44551</v>
      </c>
      <c r="G3279" s="7">
        <f>C3279*시뮬레이션!D3279*시뮬레이션!F3279</f>
        <v>219783476.16663226</v>
      </c>
      <c r="H3279" s="2">
        <f>D3279*시뮬레이션!E3279*시뮬레이션!D3279</f>
        <v>6466620.3172351122</v>
      </c>
      <c r="J3279" s="5">
        <f t="shared" si="161"/>
        <v>44551</v>
      </c>
      <c r="K3279" s="2">
        <f t="shared" si="162"/>
        <v>226250096.48386738</v>
      </c>
      <c r="L3279" s="2">
        <f>$C$2*시뮬레이션!F3279*시뮬레이션!D3279</f>
        <v>226953318.83648562</v>
      </c>
    </row>
    <row r="3280" spans="2:12" x14ac:dyDescent="0.3">
      <c r="B3280" s="1">
        <v>44552</v>
      </c>
      <c r="C3280" s="46">
        <f>VLOOKUP(시뮬레이션!B3280,시뮬레이션!$K:$Q,6,0)</f>
        <v>347.65161562709102</v>
      </c>
      <c r="D3280" s="46">
        <f>VLOOKUP(시뮬레이션!B3280,시뮬레이션!$K:$Q,7,0)</f>
        <v>22.520550522700162</v>
      </c>
      <c r="F3280" s="5">
        <f t="shared" si="160"/>
        <v>44552</v>
      </c>
      <c r="G3280" s="7">
        <f>C3280*시뮬레이션!D3280*시뮬레이션!F3280</f>
        <v>222012013.93369937</v>
      </c>
      <c r="H3280" s="2">
        <f>D3280*시뮬레이션!E3280*시뮬레이션!D3280</f>
        <v>6527554.357141939</v>
      </c>
      <c r="J3280" s="5">
        <f t="shared" si="161"/>
        <v>44552</v>
      </c>
      <c r="K3280" s="2">
        <f t="shared" si="162"/>
        <v>228539568.29084131</v>
      </c>
      <c r="L3280" s="2">
        <f>$C$2*시뮬레이션!F3280*시뮬레이션!D3280</f>
        <v>229254556.63292891</v>
      </c>
    </row>
    <row r="3281" spans="2:12" x14ac:dyDescent="0.3">
      <c r="B3281" s="1">
        <v>44553</v>
      </c>
      <c r="C3281" s="46">
        <f>VLOOKUP(시뮬레이션!B3281,시뮬레이션!$K:$Q,6,0)</f>
        <v>347.65161562709102</v>
      </c>
      <c r="D3281" s="46">
        <f>VLOOKUP(시뮬레이션!B3281,시뮬레이션!$K:$Q,7,0)</f>
        <v>22.520550522700162</v>
      </c>
      <c r="F3281" s="5">
        <f t="shared" si="160"/>
        <v>44553</v>
      </c>
      <c r="G3281" s="7">
        <f>C3281*시뮬레이션!D3281*시뮬레이션!F3281</f>
        <v>223312999.28621525</v>
      </c>
      <c r="H3281" s="2">
        <f>D3281*시뮬레이션!E3281*시뮬레이션!D3281</f>
        <v>6585771.2695446368</v>
      </c>
      <c r="J3281" s="5">
        <f t="shared" si="161"/>
        <v>44553</v>
      </c>
      <c r="K3281" s="2">
        <f t="shared" si="162"/>
        <v>229898770.55575988</v>
      </c>
      <c r="L3281" s="2">
        <f>$C$2*시뮬레이션!F3281*시뮬레이션!D3281</f>
        <v>230597983.12094781</v>
      </c>
    </row>
    <row r="3282" spans="2:12" x14ac:dyDescent="0.3">
      <c r="B3282" s="1">
        <v>44554</v>
      </c>
      <c r="C3282" s="46">
        <f>VLOOKUP(시뮬레이션!B3282,시뮬레이션!$K:$Q,6,0)</f>
        <v>347.65161562709102</v>
      </c>
      <c r="D3282" s="46">
        <f>VLOOKUP(시뮬레이션!B3282,시뮬레이션!$K:$Q,7,0)</f>
        <v>22.520550522700162</v>
      </c>
      <c r="F3282" s="5">
        <f t="shared" si="160"/>
        <v>44554</v>
      </c>
      <c r="G3282" s="7">
        <f>C3282*시뮬레이션!D3282*시뮬레이션!F3282</f>
        <v>223077982.4484061</v>
      </c>
      <c r="H3282" s="2">
        <f>D3282*시뮬레이션!E3282*시뮬레이션!D3282</f>
        <v>6578840.3378780987</v>
      </c>
      <c r="J3282" s="5">
        <f t="shared" si="161"/>
        <v>44554</v>
      </c>
      <c r="K3282" s="2">
        <f t="shared" si="162"/>
        <v>229656822.78628421</v>
      </c>
      <c r="L3282" s="2">
        <f>$C$2*시뮬레이션!F3282*시뮬레이션!D3282</f>
        <v>230355299.49316317</v>
      </c>
    </row>
    <row r="3283" spans="2:12" x14ac:dyDescent="0.3">
      <c r="B3283" s="1">
        <v>44555</v>
      </c>
      <c r="C3283" s="46">
        <f>VLOOKUP(시뮬레이션!B3283,시뮬레이션!$K:$Q,6,0)</f>
        <v>347.65161562709102</v>
      </c>
      <c r="D3283" s="46">
        <f>VLOOKUP(시뮬레이션!B3283,시뮬레이션!$K:$Q,7,0)</f>
        <v>22.520550522700162</v>
      </c>
      <c r="F3283" s="5">
        <f t="shared" si="160"/>
        <v>44555</v>
      </c>
      <c r="G3283" s="7">
        <f>C3283*시뮬레이션!D3283*시뮬레이션!F3283</f>
        <v>223077982.4484061</v>
      </c>
      <c r="H3283" s="2">
        <f>D3283*시뮬레이션!E3283*시뮬레이션!D3283</f>
        <v>6578840.3378780987</v>
      </c>
      <c r="J3283" s="5">
        <f t="shared" si="161"/>
        <v>44555</v>
      </c>
      <c r="K3283" s="2">
        <f t="shared" si="162"/>
        <v>229656822.78628421</v>
      </c>
      <c r="L3283" s="2">
        <f>$C$2*시뮬레이션!F3283*시뮬레이션!D3283</f>
        <v>230355299.49316317</v>
      </c>
    </row>
    <row r="3284" spans="2:12" x14ac:dyDescent="0.3">
      <c r="B3284" s="1">
        <v>44556</v>
      </c>
      <c r="C3284" s="46">
        <f>VLOOKUP(시뮬레이션!B3284,시뮬레이션!$K:$Q,6,0)</f>
        <v>347.65161562709102</v>
      </c>
      <c r="D3284" s="46">
        <f>VLOOKUP(시뮬레이션!B3284,시뮬레이션!$K:$Q,7,0)</f>
        <v>22.520550522700162</v>
      </c>
      <c r="F3284" s="5">
        <f t="shared" si="160"/>
        <v>44556</v>
      </c>
      <c r="G3284" s="7">
        <f>C3284*시뮬레이션!D3284*시뮬레이션!F3284</f>
        <v>223077982.4484061</v>
      </c>
      <c r="H3284" s="2">
        <f>D3284*시뮬레이션!E3284*시뮬레이션!D3284</f>
        <v>6578840.3378780987</v>
      </c>
      <c r="J3284" s="5">
        <f t="shared" si="161"/>
        <v>44556</v>
      </c>
      <c r="K3284" s="2">
        <f t="shared" si="162"/>
        <v>229656822.78628421</v>
      </c>
      <c r="L3284" s="2">
        <f>$C$2*시뮬레이션!F3284*시뮬레이션!D3284</f>
        <v>230355299.49316317</v>
      </c>
    </row>
    <row r="3285" spans="2:12" x14ac:dyDescent="0.3">
      <c r="B3285" s="1">
        <v>44557</v>
      </c>
      <c r="C3285" s="46">
        <f>VLOOKUP(시뮬레이션!B3285,시뮬레이션!$K:$Q,6,0)</f>
        <v>347.65161562709102</v>
      </c>
      <c r="D3285" s="46">
        <f>VLOOKUP(시뮬레이션!B3285,시뮬레이션!$K:$Q,7,0)</f>
        <v>22.520550522700162</v>
      </c>
      <c r="F3285" s="5">
        <f t="shared" si="160"/>
        <v>44557</v>
      </c>
      <c r="G3285" s="7">
        <f>C3285*시뮬레이션!D3285*시뮬레이션!F3285</f>
        <v>229249013.82213709</v>
      </c>
      <c r="H3285" s="2">
        <f>D3285*시뮬레이션!E3285*시뮬레이션!D3285</f>
        <v>6736862.3301597293</v>
      </c>
      <c r="J3285" s="5">
        <f t="shared" si="161"/>
        <v>44557</v>
      </c>
      <c r="K3285" s="2">
        <f t="shared" si="162"/>
        <v>235985876.15229681</v>
      </c>
      <c r="L3285" s="2">
        <f>$C$2*시뮬레이션!F3285*시뮬레이션!D3285</f>
        <v>236727644.10859951</v>
      </c>
    </row>
    <row r="3286" spans="2:12" x14ac:dyDescent="0.3">
      <c r="B3286" s="1">
        <v>44558</v>
      </c>
      <c r="C3286" s="46">
        <f>VLOOKUP(시뮬레이션!B3286,시뮬레이션!$K:$Q,6,0)</f>
        <v>347.65161562709102</v>
      </c>
      <c r="D3286" s="46">
        <f>VLOOKUP(시뮬레이션!B3286,시뮬레이션!$K:$Q,7,0)</f>
        <v>22.520550522700162</v>
      </c>
      <c r="F3286" s="5">
        <f t="shared" si="160"/>
        <v>44558</v>
      </c>
      <c r="G3286" s="7">
        <f>C3286*시뮬레이션!D3286*시뮬레이션!F3286</f>
        <v>226968164.04733747</v>
      </c>
      <c r="H3286" s="2">
        <f>D3286*시뮬레이션!E3286*시뮬레이션!D3286</f>
        <v>6675115.9247318441</v>
      </c>
      <c r="J3286" s="5">
        <f t="shared" si="161"/>
        <v>44558</v>
      </c>
      <c r="K3286" s="2">
        <f t="shared" si="162"/>
        <v>233643279.97206932</v>
      </c>
      <c r="L3286" s="2">
        <f>$C$2*시뮬레이션!F3286*시뮬레이션!D3286</f>
        <v>234372387.7663722</v>
      </c>
    </row>
    <row r="3287" spans="2:12" x14ac:dyDescent="0.3">
      <c r="B3287" s="1">
        <v>44559</v>
      </c>
      <c r="C3287" s="46">
        <f>VLOOKUP(시뮬레이션!B3287,시뮬레이션!$K:$Q,6,0)</f>
        <v>347.65161562709102</v>
      </c>
      <c r="D3287" s="46">
        <f>VLOOKUP(시뮬레이션!B3287,시뮬레이션!$K:$Q,7,0)</f>
        <v>22.520550522700162</v>
      </c>
      <c r="F3287" s="5">
        <f t="shared" si="160"/>
        <v>44559</v>
      </c>
      <c r="G3287" s="7">
        <f>C3287*시뮬레이션!D3287*시뮬레이션!F3287</f>
        <v>226989866.54709467</v>
      </c>
      <c r="H3287" s="2">
        <f>D3287*시뮬레이션!E3287*시뮬레이션!D3287</f>
        <v>6664696.4477496035</v>
      </c>
      <c r="J3287" s="5">
        <f t="shared" si="161"/>
        <v>44559</v>
      </c>
      <c r="K3287" s="2">
        <f t="shared" si="162"/>
        <v>233654562.99484429</v>
      </c>
      <c r="L3287" s="2">
        <f>$C$2*시뮬레이션!F3287*시뮬레이션!D3287</f>
        <v>234394798.25160456</v>
      </c>
    </row>
    <row r="3288" spans="2:12" x14ac:dyDescent="0.3">
      <c r="B3288" s="1">
        <v>44560</v>
      </c>
      <c r="C3288" s="46">
        <f>VLOOKUP(시뮬레이션!B3288,시뮬레이션!$K:$Q,6,0)</f>
        <v>347.65161562709102</v>
      </c>
      <c r="D3288" s="46">
        <f>VLOOKUP(시뮬레이션!B3288,시뮬레이션!$K:$Q,7,0)</f>
        <v>22.520550522700162</v>
      </c>
      <c r="F3288" s="5">
        <f t="shared" si="160"/>
        <v>44560</v>
      </c>
      <c r="G3288" s="7">
        <f>C3288*시뮬레이션!D3288*시뮬레이션!F3288</f>
        <v>224831182.24532968</v>
      </c>
      <c r="H3288" s="2">
        <f>D3288*시뮬레이션!E3288*시뮬레이션!D3288</f>
        <v>6599664.7187943403</v>
      </c>
      <c r="J3288" s="5">
        <f t="shared" si="161"/>
        <v>44560</v>
      </c>
      <c r="K3288" s="2">
        <f t="shared" si="162"/>
        <v>231430846.96412402</v>
      </c>
      <c r="L3288" s="2">
        <f>$C$2*시뮬레이션!F3288*시뮬레이션!D3288</f>
        <v>232165692.70122027</v>
      </c>
    </row>
    <row r="3289" spans="2:12" x14ac:dyDescent="0.3">
      <c r="B3289" s="1">
        <v>44561</v>
      </c>
      <c r="C3289" s="46">
        <f>VLOOKUP(시뮬레이션!B3289,시뮬레이션!$K:$Q,6,0)</f>
        <v>347.65161562709102</v>
      </c>
      <c r="D3289" s="46">
        <f>VLOOKUP(시뮬레이션!B3289,시뮬레이션!$K:$Q,7,0)</f>
        <v>22.520550522700162</v>
      </c>
      <c r="F3289" s="5">
        <f t="shared" si="160"/>
        <v>44561</v>
      </c>
      <c r="G3289" s="7">
        <f>C3289*시뮬레이션!D3289*시뮬레이션!F3289</f>
        <v>224153332.51578644</v>
      </c>
      <c r="H3289" s="2">
        <f>D3289*시뮬레이션!E3289*시뮬레이션!D3289</f>
        <v>6578783.8132668352</v>
      </c>
      <c r="J3289" s="5">
        <f t="shared" si="161"/>
        <v>44561</v>
      </c>
      <c r="K3289" s="2">
        <f t="shared" si="162"/>
        <v>230732116.32905328</v>
      </c>
      <c r="L3289" s="2">
        <f>$C$2*시뮬레이션!F3289*시뮬레이션!D3289</f>
        <v>231465729.9539043</v>
      </c>
    </row>
    <row r="3290" spans="2:12" x14ac:dyDescent="0.3">
      <c r="B3290" s="1"/>
      <c r="C3290" s="46"/>
      <c r="D3290" s="46"/>
    </row>
    <row r="3291" spans="2:12" x14ac:dyDescent="0.3">
      <c r="B3291" s="1"/>
      <c r="C3291" s="46"/>
      <c r="D3291" s="46"/>
    </row>
    <row r="3292" spans="2:12" x14ac:dyDescent="0.3">
      <c r="B3292" s="1"/>
      <c r="C3292" s="46"/>
      <c r="D3292" s="46"/>
    </row>
    <row r="3293" spans="2:12" x14ac:dyDescent="0.3">
      <c r="B3293" s="1"/>
      <c r="C3293" s="46"/>
      <c r="D3293" s="46"/>
    </row>
    <row r="3294" spans="2:12" x14ac:dyDescent="0.3">
      <c r="B3294" s="1"/>
      <c r="C3294" s="46"/>
      <c r="D3294" s="46"/>
    </row>
    <row r="3295" spans="2:12" x14ac:dyDescent="0.3">
      <c r="B3295" s="1"/>
      <c r="C3295" s="46"/>
      <c r="D3295" s="46"/>
    </row>
    <row r="3296" spans="2:12" x14ac:dyDescent="0.3">
      <c r="B3296" s="1"/>
      <c r="C3296" s="46"/>
      <c r="D3296" s="46"/>
    </row>
    <row r="3297" spans="2:4" x14ac:dyDescent="0.3">
      <c r="B3297" s="1"/>
      <c r="C3297" s="46"/>
      <c r="D3297" s="46"/>
    </row>
    <row r="3298" spans="2:4" x14ac:dyDescent="0.3">
      <c r="B3298" s="1"/>
      <c r="C3298" s="46"/>
      <c r="D3298" s="46"/>
    </row>
    <row r="3299" spans="2:4" x14ac:dyDescent="0.3">
      <c r="B3299" s="1"/>
      <c r="C3299" s="46"/>
      <c r="D3299" s="46"/>
    </row>
    <row r="3300" spans="2:4" x14ac:dyDescent="0.3">
      <c r="B3300" s="1"/>
      <c r="C3300" s="46"/>
      <c r="D3300" s="46"/>
    </row>
    <row r="3301" spans="2:4" x14ac:dyDescent="0.3">
      <c r="B3301" s="1"/>
      <c r="C3301" s="46"/>
      <c r="D3301" s="46"/>
    </row>
    <row r="3302" spans="2:4" x14ac:dyDescent="0.3">
      <c r="B3302" s="1"/>
      <c r="C3302" s="46"/>
      <c r="D3302" s="46"/>
    </row>
    <row r="3303" spans="2:4" x14ac:dyDescent="0.3">
      <c r="B3303" s="1"/>
      <c r="C3303" s="46"/>
      <c r="D3303" s="46"/>
    </row>
    <row r="3304" spans="2:4" x14ac:dyDescent="0.3">
      <c r="B3304" s="1"/>
      <c r="C3304" s="46"/>
      <c r="D3304" s="46"/>
    </row>
    <row r="3305" spans="2:4" x14ac:dyDescent="0.3">
      <c r="B3305" s="1"/>
      <c r="C3305" s="46"/>
      <c r="D3305" s="46"/>
    </row>
    <row r="3306" spans="2:4" x14ac:dyDescent="0.3">
      <c r="B3306" s="1"/>
      <c r="C3306" s="46"/>
      <c r="D3306" s="46"/>
    </row>
    <row r="3307" spans="2:4" x14ac:dyDescent="0.3">
      <c r="B3307" s="1"/>
      <c r="C3307" s="46"/>
      <c r="D3307" s="46"/>
    </row>
    <row r="3308" spans="2:4" x14ac:dyDescent="0.3">
      <c r="B3308" s="1"/>
      <c r="C3308" s="46"/>
      <c r="D3308" s="46"/>
    </row>
    <row r="3309" spans="2:4" x14ac:dyDescent="0.3">
      <c r="B3309" s="1"/>
      <c r="C3309" s="46"/>
      <c r="D3309" s="46"/>
    </row>
    <row r="3310" spans="2:4" x14ac:dyDescent="0.3">
      <c r="B3310" s="1"/>
      <c r="C3310" s="46"/>
      <c r="D3310" s="46"/>
    </row>
    <row r="3311" spans="2:4" x14ac:dyDescent="0.3">
      <c r="B3311" s="1"/>
      <c r="C3311" s="46"/>
      <c r="D3311" s="46"/>
    </row>
    <row r="3312" spans="2:4" x14ac:dyDescent="0.3">
      <c r="B3312" s="1"/>
      <c r="C3312" s="46"/>
      <c r="D3312" s="46"/>
    </row>
    <row r="3313" spans="2:4" x14ac:dyDescent="0.3">
      <c r="B3313" s="1"/>
      <c r="C3313" s="46"/>
      <c r="D3313" s="46"/>
    </row>
    <row r="3314" spans="2:4" x14ac:dyDescent="0.3">
      <c r="B3314" s="1"/>
      <c r="C3314" s="46"/>
      <c r="D3314" s="46"/>
    </row>
    <row r="3315" spans="2:4" x14ac:dyDescent="0.3">
      <c r="B3315" s="1"/>
      <c r="C3315" s="46"/>
      <c r="D3315" s="46"/>
    </row>
    <row r="3316" spans="2:4" x14ac:dyDescent="0.3">
      <c r="B3316" s="1"/>
      <c r="C3316" s="46"/>
      <c r="D3316" s="46"/>
    </row>
    <row r="3317" spans="2:4" x14ac:dyDescent="0.3">
      <c r="B3317" s="1"/>
      <c r="C3317" s="46"/>
      <c r="D3317" s="46"/>
    </row>
    <row r="3318" spans="2:4" x14ac:dyDescent="0.3">
      <c r="B3318" s="1"/>
      <c r="C3318" s="46"/>
      <c r="D3318" s="46"/>
    </row>
    <row r="3319" spans="2:4" x14ac:dyDescent="0.3">
      <c r="B3319" s="1"/>
      <c r="C3319" s="46"/>
      <c r="D3319" s="46"/>
    </row>
    <row r="3320" spans="2:4" x14ac:dyDescent="0.3">
      <c r="B3320" s="1"/>
      <c r="C3320" s="46"/>
      <c r="D3320" s="46"/>
    </row>
    <row r="3321" spans="2:4" x14ac:dyDescent="0.3">
      <c r="B3321" s="1"/>
      <c r="C3321" s="46"/>
      <c r="D3321" s="46"/>
    </row>
    <row r="3322" spans="2:4" x14ac:dyDescent="0.3">
      <c r="B3322" s="1"/>
      <c r="C3322" s="46"/>
      <c r="D3322" s="46"/>
    </row>
    <row r="3323" spans="2:4" x14ac:dyDescent="0.3">
      <c r="B3323" s="1"/>
      <c r="C3323" s="46"/>
      <c r="D3323" s="46"/>
    </row>
    <row r="3324" spans="2:4" x14ac:dyDescent="0.3">
      <c r="B3324" s="1"/>
      <c r="C3324" s="46"/>
      <c r="D3324" s="46"/>
    </row>
    <row r="3325" spans="2:4" x14ac:dyDescent="0.3">
      <c r="B3325" s="1"/>
      <c r="C3325" s="46"/>
      <c r="D3325" s="46"/>
    </row>
    <row r="3326" spans="2:4" x14ac:dyDescent="0.3">
      <c r="B3326" s="1"/>
      <c r="C3326" s="46"/>
      <c r="D3326" s="46"/>
    </row>
    <row r="3327" spans="2:4" x14ac:dyDescent="0.3">
      <c r="B3327" s="1"/>
      <c r="C3327" s="46"/>
      <c r="D3327" s="46"/>
    </row>
    <row r="3328" spans="2:4" x14ac:dyDescent="0.3">
      <c r="B3328" s="1"/>
      <c r="C3328" s="46"/>
      <c r="D3328" s="46"/>
    </row>
    <row r="3329" spans="2:4" x14ac:dyDescent="0.3">
      <c r="B3329" s="1"/>
      <c r="C3329" s="46"/>
      <c r="D3329" s="46"/>
    </row>
    <row r="3330" spans="2:4" x14ac:dyDescent="0.3">
      <c r="B3330" s="1"/>
      <c r="C3330" s="46"/>
      <c r="D3330" s="46"/>
    </row>
    <row r="3331" spans="2:4" x14ac:dyDescent="0.3">
      <c r="B3331" s="1"/>
      <c r="C3331" s="46"/>
      <c r="D3331" s="46"/>
    </row>
    <row r="3332" spans="2:4" x14ac:dyDescent="0.3">
      <c r="B3332" s="1"/>
      <c r="C3332" s="46"/>
      <c r="D3332" s="46"/>
    </row>
    <row r="3333" spans="2:4" x14ac:dyDescent="0.3">
      <c r="B3333" s="1"/>
      <c r="C3333" s="46"/>
      <c r="D3333" s="46"/>
    </row>
    <row r="3334" spans="2:4" x14ac:dyDescent="0.3">
      <c r="B3334" s="1"/>
      <c r="C3334" s="46"/>
      <c r="D3334" s="46"/>
    </row>
    <row r="3335" spans="2:4" x14ac:dyDescent="0.3">
      <c r="B3335" s="1"/>
      <c r="C3335" s="46"/>
      <c r="D3335" s="46"/>
    </row>
    <row r="3336" spans="2:4" x14ac:dyDescent="0.3">
      <c r="B3336" s="1"/>
      <c r="C3336" s="46"/>
      <c r="D3336" s="46"/>
    </row>
    <row r="3337" spans="2:4" x14ac:dyDescent="0.3">
      <c r="B3337" s="1"/>
      <c r="C3337" s="46"/>
      <c r="D3337" s="46"/>
    </row>
    <row r="3338" spans="2:4" x14ac:dyDescent="0.3">
      <c r="B3338" s="1"/>
      <c r="C3338" s="46"/>
      <c r="D3338" s="46"/>
    </row>
    <row r="3339" spans="2:4" x14ac:dyDescent="0.3">
      <c r="B3339" s="1"/>
      <c r="C3339" s="46"/>
      <c r="D3339" s="46"/>
    </row>
    <row r="3340" spans="2:4" x14ac:dyDescent="0.3">
      <c r="B3340" s="1"/>
      <c r="C3340" s="46"/>
      <c r="D3340" s="46"/>
    </row>
    <row r="3341" spans="2:4" x14ac:dyDescent="0.3">
      <c r="B3341" s="1"/>
      <c r="C3341" s="46"/>
      <c r="D3341" s="46"/>
    </row>
    <row r="3342" spans="2:4" x14ac:dyDescent="0.3">
      <c r="B3342" s="1"/>
      <c r="C3342" s="46"/>
      <c r="D3342" s="46"/>
    </row>
    <row r="3343" spans="2:4" x14ac:dyDescent="0.3">
      <c r="B3343" s="1"/>
      <c r="C3343" s="46"/>
      <c r="D3343" s="46"/>
    </row>
    <row r="3344" spans="2:4" x14ac:dyDescent="0.3">
      <c r="B3344" s="1"/>
      <c r="C3344" s="46"/>
      <c r="D3344" s="46"/>
    </row>
    <row r="3345" spans="2:4" x14ac:dyDescent="0.3">
      <c r="B3345" s="1"/>
      <c r="C3345" s="46"/>
      <c r="D3345" s="46"/>
    </row>
    <row r="3346" spans="2:4" x14ac:dyDescent="0.3">
      <c r="B3346" s="1"/>
      <c r="C3346" s="46"/>
      <c r="D3346" s="46"/>
    </row>
    <row r="3347" spans="2:4" x14ac:dyDescent="0.3">
      <c r="B3347" s="1"/>
      <c r="C3347" s="46"/>
      <c r="D3347" s="46"/>
    </row>
    <row r="3348" spans="2:4" x14ac:dyDescent="0.3">
      <c r="B3348" s="1"/>
      <c r="C3348" s="46"/>
      <c r="D3348" s="46"/>
    </row>
    <row r="3349" spans="2:4" x14ac:dyDescent="0.3">
      <c r="B3349" s="1"/>
      <c r="C3349" s="46"/>
      <c r="D3349" s="46"/>
    </row>
    <row r="3350" spans="2:4" x14ac:dyDescent="0.3">
      <c r="B3350" s="1"/>
      <c r="C3350" s="46"/>
      <c r="D3350" s="46"/>
    </row>
    <row r="3351" spans="2:4" x14ac:dyDescent="0.3">
      <c r="B3351" s="1"/>
      <c r="C3351" s="46"/>
      <c r="D3351" s="46"/>
    </row>
    <row r="3352" spans="2:4" x14ac:dyDescent="0.3">
      <c r="B3352" s="1"/>
      <c r="C3352" s="46"/>
      <c r="D3352" s="46"/>
    </row>
    <row r="3353" spans="2:4" x14ac:dyDescent="0.3">
      <c r="B3353" s="1"/>
      <c r="C3353" s="46"/>
      <c r="D3353" s="46"/>
    </row>
    <row r="3354" spans="2:4" x14ac:dyDescent="0.3">
      <c r="B3354" s="1"/>
      <c r="C3354" s="46"/>
      <c r="D3354" s="46"/>
    </row>
    <row r="3355" spans="2:4" x14ac:dyDescent="0.3">
      <c r="B3355" s="1"/>
      <c r="C3355" s="46"/>
      <c r="D3355" s="46"/>
    </row>
    <row r="3356" spans="2:4" x14ac:dyDescent="0.3">
      <c r="B3356" s="1"/>
      <c r="C3356" s="46"/>
      <c r="D3356" s="46"/>
    </row>
    <row r="3357" spans="2:4" x14ac:dyDescent="0.3">
      <c r="B3357" s="1"/>
      <c r="C3357" s="46"/>
      <c r="D3357" s="46"/>
    </row>
    <row r="3358" spans="2:4" x14ac:dyDescent="0.3">
      <c r="B3358" s="1"/>
      <c r="C3358" s="46"/>
      <c r="D3358" s="46"/>
    </row>
    <row r="3359" spans="2:4" x14ac:dyDescent="0.3">
      <c r="B3359" s="1"/>
      <c r="C3359" s="46"/>
      <c r="D3359" s="46"/>
    </row>
    <row r="3360" spans="2:4" x14ac:dyDescent="0.3">
      <c r="B3360" s="1"/>
      <c r="C3360" s="46"/>
      <c r="D3360" s="46"/>
    </row>
    <row r="3361" spans="2:4" x14ac:dyDescent="0.3">
      <c r="B3361" s="1"/>
      <c r="C3361" s="46"/>
      <c r="D3361" s="46"/>
    </row>
    <row r="3362" spans="2:4" x14ac:dyDescent="0.3">
      <c r="B3362" s="1"/>
      <c r="C3362" s="46"/>
      <c r="D3362" s="46"/>
    </row>
    <row r="3363" spans="2:4" x14ac:dyDescent="0.3">
      <c r="B3363" s="1"/>
      <c r="C3363" s="46"/>
      <c r="D3363" s="46"/>
    </row>
    <row r="3364" spans="2:4" x14ac:dyDescent="0.3">
      <c r="B3364" s="1"/>
      <c r="C3364" s="46"/>
      <c r="D3364" s="46"/>
    </row>
    <row r="3365" spans="2:4" x14ac:dyDescent="0.3">
      <c r="B3365" s="1"/>
      <c r="C3365" s="46"/>
      <c r="D3365" s="46"/>
    </row>
    <row r="3366" spans="2:4" x14ac:dyDescent="0.3">
      <c r="B3366" s="1"/>
      <c r="C3366" s="46"/>
      <c r="D3366" s="46"/>
    </row>
    <row r="3367" spans="2:4" x14ac:dyDescent="0.3">
      <c r="B3367" s="1"/>
      <c r="C3367" s="46"/>
      <c r="D3367" s="46"/>
    </row>
    <row r="3368" spans="2:4" x14ac:dyDescent="0.3">
      <c r="B3368" s="1"/>
      <c r="C3368" s="46"/>
      <c r="D3368" s="46"/>
    </row>
    <row r="3369" spans="2:4" x14ac:dyDescent="0.3">
      <c r="B3369" s="1"/>
      <c r="C3369" s="46"/>
      <c r="D3369" s="46"/>
    </row>
    <row r="3370" spans="2:4" x14ac:dyDescent="0.3">
      <c r="B3370" s="1"/>
      <c r="C3370" s="46"/>
      <c r="D3370" s="46"/>
    </row>
    <row r="3371" spans="2:4" x14ac:dyDescent="0.3">
      <c r="B3371" s="1"/>
      <c r="C3371" s="46"/>
      <c r="D3371" s="46"/>
    </row>
    <row r="3372" spans="2:4" x14ac:dyDescent="0.3">
      <c r="B3372" s="1"/>
      <c r="C3372" s="46"/>
      <c r="D3372" s="46"/>
    </row>
    <row r="3373" spans="2:4" x14ac:dyDescent="0.3">
      <c r="B3373" s="1"/>
      <c r="C3373" s="46"/>
      <c r="D3373" s="46"/>
    </row>
    <row r="3374" spans="2:4" x14ac:dyDescent="0.3">
      <c r="B3374" s="1"/>
      <c r="C3374" s="46"/>
      <c r="D3374" s="46"/>
    </row>
    <row r="3375" spans="2:4" x14ac:dyDescent="0.3">
      <c r="B3375" s="1"/>
      <c r="C3375" s="46"/>
      <c r="D3375" s="46"/>
    </row>
    <row r="3376" spans="2:4" x14ac:dyDescent="0.3">
      <c r="B3376" s="1"/>
      <c r="C3376" s="46"/>
      <c r="D3376" s="46"/>
    </row>
    <row r="3377" spans="2:4" x14ac:dyDescent="0.3">
      <c r="B3377" s="1"/>
      <c r="C3377" s="46"/>
      <c r="D3377" s="46"/>
    </row>
    <row r="3378" spans="2:4" x14ac:dyDescent="0.3">
      <c r="B3378" s="1"/>
      <c r="C3378" s="46"/>
      <c r="D3378" s="46"/>
    </row>
    <row r="3379" spans="2:4" x14ac:dyDescent="0.3">
      <c r="B3379" s="1"/>
      <c r="C3379" s="46"/>
      <c r="D3379" s="46"/>
    </row>
    <row r="3380" spans="2:4" x14ac:dyDescent="0.3">
      <c r="B3380" s="1"/>
      <c r="C3380" s="46"/>
      <c r="D3380" s="46"/>
    </row>
    <row r="3381" spans="2:4" x14ac:dyDescent="0.3">
      <c r="B3381" s="1"/>
      <c r="C3381" s="46"/>
      <c r="D3381" s="46"/>
    </row>
    <row r="3382" spans="2:4" x14ac:dyDescent="0.3">
      <c r="B3382" s="1"/>
      <c r="C3382" s="46"/>
      <c r="D3382" s="46"/>
    </row>
    <row r="3383" spans="2:4" x14ac:dyDescent="0.3">
      <c r="B3383" s="1"/>
      <c r="C3383" s="46"/>
      <c r="D3383" s="46"/>
    </row>
    <row r="3384" spans="2:4" x14ac:dyDescent="0.3">
      <c r="B3384" s="1"/>
      <c r="C3384" s="46"/>
      <c r="D3384" s="46"/>
    </row>
    <row r="3385" spans="2:4" x14ac:dyDescent="0.3">
      <c r="B3385" s="1"/>
      <c r="C3385" s="46"/>
      <c r="D3385" s="46"/>
    </row>
    <row r="3386" spans="2:4" x14ac:dyDescent="0.3">
      <c r="B3386" s="1"/>
      <c r="C3386" s="46"/>
      <c r="D3386" s="46"/>
    </row>
    <row r="3387" spans="2:4" x14ac:dyDescent="0.3">
      <c r="B3387" s="1"/>
      <c r="C3387" s="46"/>
      <c r="D3387" s="46"/>
    </row>
    <row r="3388" spans="2:4" x14ac:dyDescent="0.3">
      <c r="B3388" s="1"/>
      <c r="C3388" s="46"/>
      <c r="D3388" s="46"/>
    </row>
    <row r="3389" spans="2:4" x14ac:dyDescent="0.3">
      <c r="B3389" s="1"/>
      <c r="C3389" s="46"/>
      <c r="D3389" s="46"/>
    </row>
    <row r="3390" spans="2:4" x14ac:dyDescent="0.3">
      <c r="B3390" s="1"/>
      <c r="C3390" s="46"/>
      <c r="D3390" s="46"/>
    </row>
    <row r="3391" spans="2:4" x14ac:dyDescent="0.3">
      <c r="B3391" s="1"/>
      <c r="C3391" s="46"/>
      <c r="D3391" s="46"/>
    </row>
    <row r="3392" spans="2:4" x14ac:dyDescent="0.3">
      <c r="B3392" s="1"/>
      <c r="C3392" s="46"/>
      <c r="D3392" s="46"/>
    </row>
    <row r="3393" spans="2:4" x14ac:dyDescent="0.3">
      <c r="B3393" s="1"/>
      <c r="C3393" s="46"/>
      <c r="D3393" s="46"/>
    </row>
    <row r="3394" spans="2:4" x14ac:dyDescent="0.3">
      <c r="B3394" s="1"/>
      <c r="C3394" s="46"/>
      <c r="D3394" s="46"/>
    </row>
    <row r="3395" spans="2:4" x14ac:dyDescent="0.3">
      <c r="B3395" s="1"/>
      <c r="C3395" s="46"/>
      <c r="D3395" s="46"/>
    </row>
    <row r="3396" spans="2:4" x14ac:dyDescent="0.3">
      <c r="B3396" s="1"/>
      <c r="C3396" s="46"/>
      <c r="D3396" s="46"/>
    </row>
    <row r="3397" spans="2:4" x14ac:dyDescent="0.3">
      <c r="B3397" s="1"/>
      <c r="C3397" s="46"/>
      <c r="D3397" s="46"/>
    </row>
    <row r="3398" spans="2:4" x14ac:dyDescent="0.3">
      <c r="B3398" s="1"/>
      <c r="C3398" s="46"/>
      <c r="D3398" s="46"/>
    </row>
    <row r="3399" spans="2:4" x14ac:dyDescent="0.3">
      <c r="B3399" s="1"/>
      <c r="C3399" s="46"/>
      <c r="D3399" s="46"/>
    </row>
    <row r="3400" spans="2:4" x14ac:dyDescent="0.3">
      <c r="B3400" s="1"/>
      <c r="C3400" s="46"/>
      <c r="D3400" s="46"/>
    </row>
    <row r="3401" spans="2:4" x14ac:dyDescent="0.3">
      <c r="B3401" s="1"/>
      <c r="C3401" s="46"/>
      <c r="D3401" s="46"/>
    </row>
    <row r="3402" spans="2:4" x14ac:dyDescent="0.3">
      <c r="B3402" s="1"/>
      <c r="C3402" s="46"/>
      <c r="D3402" s="46"/>
    </row>
    <row r="3403" spans="2:4" x14ac:dyDescent="0.3">
      <c r="B3403" s="1"/>
      <c r="C3403" s="46"/>
      <c r="D3403" s="46"/>
    </row>
    <row r="3404" spans="2:4" x14ac:dyDescent="0.3">
      <c r="B3404" s="1"/>
      <c r="C3404" s="46"/>
      <c r="D3404" s="46"/>
    </row>
    <row r="3405" spans="2:4" x14ac:dyDescent="0.3">
      <c r="B3405" s="1"/>
      <c r="C3405" s="46"/>
      <c r="D3405" s="46"/>
    </row>
    <row r="3406" spans="2:4" x14ac:dyDescent="0.3">
      <c r="B3406" s="1"/>
      <c r="C3406" s="46"/>
      <c r="D3406" s="46"/>
    </row>
    <row r="3407" spans="2:4" x14ac:dyDescent="0.3">
      <c r="B3407" s="1"/>
      <c r="C3407" s="46"/>
      <c r="D3407" s="46"/>
    </row>
    <row r="3408" spans="2:4" x14ac:dyDescent="0.3">
      <c r="B3408" s="1"/>
      <c r="C3408" s="46"/>
      <c r="D3408" s="46"/>
    </row>
    <row r="3409" spans="2:4" x14ac:dyDescent="0.3">
      <c r="B3409" s="1"/>
      <c r="C3409" s="46"/>
      <c r="D3409" s="46"/>
    </row>
    <row r="3410" spans="2:4" x14ac:dyDescent="0.3">
      <c r="B3410" s="1"/>
      <c r="C3410" s="46"/>
      <c r="D3410" s="46"/>
    </row>
    <row r="3411" spans="2:4" x14ac:dyDescent="0.3">
      <c r="B3411" s="1"/>
      <c r="C3411" s="46"/>
      <c r="D3411" s="46"/>
    </row>
    <row r="3412" spans="2:4" x14ac:dyDescent="0.3">
      <c r="B3412" s="1"/>
      <c r="C3412" s="46"/>
      <c r="D3412" s="46"/>
    </row>
    <row r="3413" spans="2:4" x14ac:dyDescent="0.3">
      <c r="B3413" s="1"/>
      <c r="C3413" s="46"/>
      <c r="D3413" s="46"/>
    </row>
    <row r="3414" spans="2:4" x14ac:dyDescent="0.3">
      <c r="B3414" s="1"/>
      <c r="C3414" s="46"/>
      <c r="D3414" s="46"/>
    </row>
    <row r="3415" spans="2:4" x14ac:dyDescent="0.3">
      <c r="B3415" s="1"/>
      <c r="C3415" s="46"/>
      <c r="D3415" s="46"/>
    </row>
    <row r="3416" spans="2:4" x14ac:dyDescent="0.3">
      <c r="B3416" s="1"/>
      <c r="C3416" s="46"/>
      <c r="D3416" s="46"/>
    </row>
    <row r="3417" spans="2:4" x14ac:dyDescent="0.3">
      <c r="B3417" s="1"/>
      <c r="C3417" s="46"/>
      <c r="D3417" s="46"/>
    </row>
    <row r="3418" spans="2:4" x14ac:dyDescent="0.3">
      <c r="B3418" s="1"/>
      <c r="C3418" s="46"/>
      <c r="D3418" s="46"/>
    </row>
    <row r="3419" spans="2:4" x14ac:dyDescent="0.3">
      <c r="B3419" s="1"/>
      <c r="C3419" s="46"/>
      <c r="D3419" s="46"/>
    </row>
    <row r="3420" spans="2:4" x14ac:dyDescent="0.3">
      <c r="B3420" s="1"/>
      <c r="C3420" s="46"/>
      <c r="D3420" s="46"/>
    </row>
    <row r="3421" spans="2:4" x14ac:dyDescent="0.3">
      <c r="B3421" s="1"/>
      <c r="C3421" s="46"/>
      <c r="D3421" s="46"/>
    </row>
    <row r="3422" spans="2:4" x14ac:dyDescent="0.3">
      <c r="B3422" s="1"/>
      <c r="C3422" s="46"/>
      <c r="D3422" s="46"/>
    </row>
    <row r="3423" spans="2:4" x14ac:dyDescent="0.3">
      <c r="B3423" s="1"/>
      <c r="C3423" s="46"/>
      <c r="D3423" s="46"/>
    </row>
    <row r="3424" spans="2:4" x14ac:dyDescent="0.3">
      <c r="B3424" s="1"/>
      <c r="C3424" s="46"/>
      <c r="D3424" s="46"/>
    </row>
    <row r="3425" spans="2:4" x14ac:dyDescent="0.3">
      <c r="B3425" s="1"/>
      <c r="C3425" s="46"/>
      <c r="D3425" s="46"/>
    </row>
    <row r="3426" spans="2:4" x14ac:dyDescent="0.3">
      <c r="B3426" s="1"/>
      <c r="C3426" s="46"/>
      <c r="D3426" s="46"/>
    </row>
    <row r="3427" spans="2:4" x14ac:dyDescent="0.3">
      <c r="B3427" s="1"/>
      <c r="C3427" s="46"/>
      <c r="D3427" s="46"/>
    </row>
    <row r="3428" spans="2:4" x14ac:dyDescent="0.3">
      <c r="B3428" s="1"/>
      <c r="C3428" s="46"/>
      <c r="D3428" s="46"/>
    </row>
    <row r="3429" spans="2:4" x14ac:dyDescent="0.3">
      <c r="B3429" s="1"/>
      <c r="C3429" s="46"/>
      <c r="D3429" s="46"/>
    </row>
    <row r="3430" spans="2:4" x14ac:dyDescent="0.3">
      <c r="B3430" s="1"/>
      <c r="C3430" s="46"/>
      <c r="D3430" s="46"/>
    </row>
    <row r="3431" spans="2:4" x14ac:dyDescent="0.3">
      <c r="B3431" s="1"/>
      <c r="C3431" s="46"/>
      <c r="D3431" s="46"/>
    </row>
    <row r="3432" spans="2:4" x14ac:dyDescent="0.3">
      <c r="B3432" s="1"/>
      <c r="C3432" s="46"/>
      <c r="D3432" s="46"/>
    </row>
    <row r="3433" spans="2:4" x14ac:dyDescent="0.3">
      <c r="B3433" s="1"/>
      <c r="C3433" s="46"/>
      <c r="D3433" s="46"/>
    </row>
    <row r="3434" spans="2:4" x14ac:dyDescent="0.3">
      <c r="B3434" s="1"/>
      <c r="C3434" s="46"/>
      <c r="D3434" s="46"/>
    </row>
    <row r="3435" spans="2:4" x14ac:dyDescent="0.3">
      <c r="B3435" s="1"/>
      <c r="C3435" s="46"/>
      <c r="D3435" s="46"/>
    </row>
    <row r="3436" spans="2:4" x14ac:dyDescent="0.3">
      <c r="B3436" s="1"/>
      <c r="C3436" s="46"/>
      <c r="D3436" s="46"/>
    </row>
    <row r="3437" spans="2:4" x14ac:dyDescent="0.3">
      <c r="B3437" s="1"/>
      <c r="C3437" s="46"/>
      <c r="D3437" s="46"/>
    </row>
    <row r="3438" spans="2:4" x14ac:dyDescent="0.3">
      <c r="B3438" s="1"/>
      <c r="C3438" s="46"/>
      <c r="D3438" s="46"/>
    </row>
    <row r="3439" spans="2:4" x14ac:dyDescent="0.3">
      <c r="B3439" s="1"/>
      <c r="C3439" s="46"/>
      <c r="D3439" s="46"/>
    </row>
    <row r="3440" spans="2:4" x14ac:dyDescent="0.3">
      <c r="B3440" s="1"/>
      <c r="C3440" s="46"/>
      <c r="D3440" s="46"/>
    </row>
    <row r="3441" spans="2:4" x14ac:dyDescent="0.3">
      <c r="B3441" s="1"/>
      <c r="C3441" s="46"/>
      <c r="D3441" s="46"/>
    </row>
    <row r="3442" spans="2:4" x14ac:dyDescent="0.3">
      <c r="B3442" s="1"/>
      <c r="C3442" s="46"/>
      <c r="D3442" s="46"/>
    </row>
    <row r="3443" spans="2:4" x14ac:dyDescent="0.3">
      <c r="B3443" s="1"/>
      <c r="C3443" s="46"/>
      <c r="D3443" s="46"/>
    </row>
    <row r="3444" spans="2:4" x14ac:dyDescent="0.3">
      <c r="B3444" s="1"/>
      <c r="C3444" s="46"/>
      <c r="D3444" s="46"/>
    </row>
    <row r="3445" spans="2:4" x14ac:dyDescent="0.3">
      <c r="B3445" s="1"/>
      <c r="C3445" s="46"/>
      <c r="D3445" s="46"/>
    </row>
    <row r="3446" spans="2:4" x14ac:dyDescent="0.3">
      <c r="B3446" s="1"/>
      <c r="C3446" s="46"/>
      <c r="D3446" s="46"/>
    </row>
    <row r="3447" spans="2:4" x14ac:dyDescent="0.3">
      <c r="B3447" s="1"/>
      <c r="C3447" s="46"/>
      <c r="D3447" s="46"/>
    </row>
    <row r="3448" spans="2:4" x14ac:dyDescent="0.3">
      <c r="B3448" s="1"/>
      <c r="C3448" s="46"/>
      <c r="D3448" s="46"/>
    </row>
    <row r="3449" spans="2:4" x14ac:dyDescent="0.3">
      <c r="B3449" s="1"/>
      <c r="C3449" s="46"/>
      <c r="D3449" s="46"/>
    </row>
    <row r="3450" spans="2:4" x14ac:dyDescent="0.3">
      <c r="B3450" s="1"/>
      <c r="C3450" s="46"/>
      <c r="D3450" s="46"/>
    </row>
    <row r="3451" spans="2:4" x14ac:dyDescent="0.3">
      <c r="B3451" s="1"/>
      <c r="C3451" s="46"/>
      <c r="D3451" s="46"/>
    </row>
    <row r="3452" spans="2:4" x14ac:dyDescent="0.3">
      <c r="B3452" s="1"/>
      <c r="C3452" s="46"/>
      <c r="D3452" s="46"/>
    </row>
    <row r="3453" spans="2:4" x14ac:dyDescent="0.3">
      <c r="B3453" s="1"/>
      <c r="C3453" s="46"/>
      <c r="D3453" s="46"/>
    </row>
    <row r="3454" spans="2:4" x14ac:dyDescent="0.3">
      <c r="B3454" s="1"/>
      <c r="C3454" s="46"/>
      <c r="D3454" s="46"/>
    </row>
    <row r="3455" spans="2:4" x14ac:dyDescent="0.3">
      <c r="B3455" s="1"/>
      <c r="C3455" s="46"/>
      <c r="D3455" s="46"/>
    </row>
    <row r="3456" spans="2:4" x14ac:dyDescent="0.3">
      <c r="B3456" s="1"/>
      <c r="C3456" s="46"/>
      <c r="D3456" s="46"/>
    </row>
    <row r="3457" spans="2:4" x14ac:dyDescent="0.3">
      <c r="B3457" s="1"/>
      <c r="C3457" s="46"/>
      <c r="D3457" s="46"/>
    </row>
    <row r="3458" spans="2:4" x14ac:dyDescent="0.3">
      <c r="B3458" s="1"/>
      <c r="C3458" s="46"/>
      <c r="D3458" s="46"/>
    </row>
    <row r="3459" spans="2:4" x14ac:dyDescent="0.3">
      <c r="B3459" s="1"/>
      <c r="C3459" s="46"/>
      <c r="D3459" s="46"/>
    </row>
    <row r="3460" spans="2:4" x14ac:dyDescent="0.3">
      <c r="B3460" s="1"/>
      <c r="C3460" s="46"/>
      <c r="D3460" s="46"/>
    </row>
    <row r="3461" spans="2:4" x14ac:dyDescent="0.3">
      <c r="B3461" s="1"/>
      <c r="C3461" s="46"/>
      <c r="D3461" s="46"/>
    </row>
    <row r="3462" spans="2:4" x14ac:dyDescent="0.3">
      <c r="B3462" s="1"/>
      <c r="C3462" s="46"/>
      <c r="D3462" s="46"/>
    </row>
    <row r="3463" spans="2:4" x14ac:dyDescent="0.3">
      <c r="B3463" s="1"/>
      <c r="C3463" s="46"/>
      <c r="D3463" s="46"/>
    </row>
    <row r="3464" spans="2:4" x14ac:dyDescent="0.3">
      <c r="B3464" s="1"/>
      <c r="C3464" s="46"/>
      <c r="D3464" s="46"/>
    </row>
    <row r="3465" spans="2:4" x14ac:dyDescent="0.3">
      <c r="B3465" s="1"/>
      <c r="C3465" s="46"/>
      <c r="D3465" s="46"/>
    </row>
    <row r="3466" spans="2:4" x14ac:dyDescent="0.3">
      <c r="B3466" s="1"/>
      <c r="C3466" s="46"/>
      <c r="D3466" s="46"/>
    </row>
    <row r="3467" spans="2:4" x14ac:dyDescent="0.3">
      <c r="B3467" s="1"/>
      <c r="C3467" s="46"/>
      <c r="D3467" s="46"/>
    </row>
    <row r="3468" spans="2:4" x14ac:dyDescent="0.3">
      <c r="B3468" s="1"/>
      <c r="C3468" s="46"/>
      <c r="D3468" s="46"/>
    </row>
    <row r="3469" spans="2:4" x14ac:dyDescent="0.3">
      <c r="B3469" s="1"/>
      <c r="C3469" s="46"/>
      <c r="D3469" s="46"/>
    </row>
    <row r="3470" spans="2:4" x14ac:dyDescent="0.3">
      <c r="B3470" s="1"/>
      <c r="C3470" s="46"/>
      <c r="D3470" s="46"/>
    </row>
    <row r="3471" spans="2:4" x14ac:dyDescent="0.3">
      <c r="B3471" s="1"/>
      <c r="C3471" s="46"/>
      <c r="D3471" s="46"/>
    </row>
    <row r="3472" spans="2:4" x14ac:dyDescent="0.3">
      <c r="B3472" s="1"/>
      <c r="C3472" s="46"/>
      <c r="D3472" s="46"/>
    </row>
    <row r="3473" spans="2:4" x14ac:dyDescent="0.3">
      <c r="B3473" s="1"/>
      <c r="C3473" s="46"/>
      <c r="D3473" s="46"/>
    </row>
    <row r="3474" spans="2:4" x14ac:dyDescent="0.3">
      <c r="B3474" s="1"/>
      <c r="C3474" s="46"/>
      <c r="D3474" s="46"/>
    </row>
    <row r="3475" spans="2:4" x14ac:dyDescent="0.3">
      <c r="B3475" s="1"/>
      <c r="C3475" s="46"/>
      <c r="D3475" s="46"/>
    </row>
    <row r="3476" spans="2:4" x14ac:dyDescent="0.3">
      <c r="B3476" s="1"/>
      <c r="C3476" s="46"/>
      <c r="D3476" s="46"/>
    </row>
    <row r="3477" spans="2:4" x14ac:dyDescent="0.3">
      <c r="B3477" s="1"/>
      <c r="C3477" s="46"/>
      <c r="D3477" s="46"/>
    </row>
    <row r="3478" spans="2:4" x14ac:dyDescent="0.3">
      <c r="B3478" s="1"/>
      <c r="C3478" s="46"/>
      <c r="D3478" s="46"/>
    </row>
    <row r="3479" spans="2:4" x14ac:dyDescent="0.3">
      <c r="B3479" s="1"/>
      <c r="C3479" s="46"/>
      <c r="D3479" s="46"/>
    </row>
    <row r="3480" spans="2:4" x14ac:dyDescent="0.3">
      <c r="B3480" s="1"/>
      <c r="C3480" s="46"/>
      <c r="D3480" s="46"/>
    </row>
    <row r="3481" spans="2:4" x14ac:dyDescent="0.3">
      <c r="B3481" s="1"/>
      <c r="C3481" s="46"/>
      <c r="D3481" s="46"/>
    </row>
    <row r="3482" spans="2:4" x14ac:dyDescent="0.3">
      <c r="B3482" s="1"/>
      <c r="C3482" s="46"/>
      <c r="D3482" s="46"/>
    </row>
    <row r="3483" spans="2:4" x14ac:dyDescent="0.3">
      <c r="B3483" s="1"/>
      <c r="C3483" s="46"/>
      <c r="D3483" s="46"/>
    </row>
    <row r="3484" spans="2:4" x14ac:dyDescent="0.3">
      <c r="B3484" s="1"/>
      <c r="C3484" s="46"/>
      <c r="D3484" s="46"/>
    </row>
    <row r="3485" spans="2:4" x14ac:dyDescent="0.3">
      <c r="B3485" s="1"/>
      <c r="C3485" s="46"/>
      <c r="D3485" s="46"/>
    </row>
    <row r="3486" spans="2:4" x14ac:dyDescent="0.3">
      <c r="B3486" s="1"/>
      <c r="C3486" s="46"/>
      <c r="D3486" s="46"/>
    </row>
    <row r="3487" spans="2:4" x14ac:dyDescent="0.3">
      <c r="B3487" s="1"/>
      <c r="C3487" s="46"/>
      <c r="D3487" s="46"/>
    </row>
    <row r="3488" spans="2:4" x14ac:dyDescent="0.3">
      <c r="B3488" s="1"/>
      <c r="C3488" s="46"/>
      <c r="D3488" s="46"/>
    </row>
    <row r="3489" spans="2:4" x14ac:dyDescent="0.3">
      <c r="B3489" s="1"/>
      <c r="C3489" s="46"/>
      <c r="D3489" s="46"/>
    </row>
    <row r="3490" spans="2:4" x14ac:dyDescent="0.3">
      <c r="B3490" s="1"/>
      <c r="C3490" s="46"/>
      <c r="D3490" s="46"/>
    </row>
    <row r="3491" spans="2:4" x14ac:dyDescent="0.3">
      <c r="B3491" s="1"/>
      <c r="C3491" s="46"/>
      <c r="D3491" s="46"/>
    </row>
    <row r="3492" spans="2:4" x14ac:dyDescent="0.3">
      <c r="B3492" s="1"/>
      <c r="C3492" s="46"/>
      <c r="D3492" s="46"/>
    </row>
    <row r="3493" spans="2:4" x14ac:dyDescent="0.3">
      <c r="B3493" s="1"/>
      <c r="C3493" s="46"/>
      <c r="D3493" s="46"/>
    </row>
    <row r="3494" spans="2:4" x14ac:dyDescent="0.3">
      <c r="B3494" s="1"/>
      <c r="C3494" s="46"/>
      <c r="D3494" s="46"/>
    </row>
    <row r="3495" spans="2:4" x14ac:dyDescent="0.3">
      <c r="B3495" s="1"/>
      <c r="C3495" s="46"/>
      <c r="D3495" s="46"/>
    </row>
    <row r="3496" spans="2:4" x14ac:dyDescent="0.3">
      <c r="B3496" s="1"/>
      <c r="C3496" s="46"/>
      <c r="D3496" s="46"/>
    </row>
    <row r="3497" spans="2:4" x14ac:dyDescent="0.3">
      <c r="B3497" s="1"/>
      <c r="C3497" s="46"/>
      <c r="D3497" s="46"/>
    </row>
    <row r="3498" spans="2:4" x14ac:dyDescent="0.3">
      <c r="B3498" s="1"/>
      <c r="C3498" s="46"/>
      <c r="D3498" s="46"/>
    </row>
    <row r="3499" spans="2:4" x14ac:dyDescent="0.3">
      <c r="B3499" s="1"/>
      <c r="C3499" s="46"/>
      <c r="D3499" s="46"/>
    </row>
    <row r="3500" spans="2:4" x14ac:dyDescent="0.3">
      <c r="B3500" s="1"/>
      <c r="C3500" s="46"/>
      <c r="D3500" s="46"/>
    </row>
    <row r="3501" spans="2:4" x14ac:dyDescent="0.3">
      <c r="B3501" s="1"/>
      <c r="C3501" s="46"/>
      <c r="D3501" s="46"/>
    </row>
    <row r="3502" spans="2:4" x14ac:dyDescent="0.3">
      <c r="B3502" s="1"/>
      <c r="C3502" s="46"/>
      <c r="D3502" s="46"/>
    </row>
    <row r="3503" spans="2:4" x14ac:dyDescent="0.3">
      <c r="B3503" s="1"/>
      <c r="C3503" s="46"/>
      <c r="D3503" s="46"/>
    </row>
    <row r="3504" spans="2:4" x14ac:dyDescent="0.3">
      <c r="B3504" s="1"/>
      <c r="C3504" s="46"/>
      <c r="D3504" s="46"/>
    </row>
    <row r="3505" spans="2:4" x14ac:dyDescent="0.3">
      <c r="B3505" s="1"/>
      <c r="C3505" s="46"/>
      <c r="D3505" s="46"/>
    </row>
    <row r="3506" spans="2:4" x14ac:dyDescent="0.3">
      <c r="B3506" s="1"/>
      <c r="C3506" s="46"/>
      <c r="D3506" s="46"/>
    </row>
    <row r="3507" spans="2:4" x14ac:dyDescent="0.3">
      <c r="B3507" s="1"/>
      <c r="C3507" s="46"/>
      <c r="D3507" s="46"/>
    </row>
    <row r="3508" spans="2:4" x14ac:dyDescent="0.3">
      <c r="B3508" s="1"/>
      <c r="C3508" s="46"/>
      <c r="D3508" s="46"/>
    </row>
    <row r="3509" spans="2:4" x14ac:dyDescent="0.3">
      <c r="B3509" s="1"/>
      <c r="C3509" s="46"/>
      <c r="D3509" s="46"/>
    </row>
    <row r="3510" spans="2:4" x14ac:dyDescent="0.3">
      <c r="B3510" s="1"/>
      <c r="C3510" s="46"/>
      <c r="D3510" s="46"/>
    </row>
    <row r="3511" spans="2:4" x14ac:dyDescent="0.3">
      <c r="B3511" s="1"/>
      <c r="C3511" s="46"/>
      <c r="D3511" s="46"/>
    </row>
    <row r="3512" spans="2:4" x14ac:dyDescent="0.3">
      <c r="B3512" s="1"/>
      <c r="C3512" s="46"/>
      <c r="D3512" s="46"/>
    </row>
    <row r="3513" spans="2:4" x14ac:dyDescent="0.3">
      <c r="B3513" s="1"/>
      <c r="C3513" s="46"/>
      <c r="D3513" s="46"/>
    </row>
    <row r="3514" spans="2:4" x14ac:dyDescent="0.3">
      <c r="B3514" s="1"/>
      <c r="C3514" s="46"/>
      <c r="D3514" s="46"/>
    </row>
    <row r="3515" spans="2:4" x14ac:dyDescent="0.3">
      <c r="B3515" s="1"/>
      <c r="C3515" s="46"/>
      <c r="D3515" s="46"/>
    </row>
    <row r="3516" spans="2:4" x14ac:dyDescent="0.3">
      <c r="B3516" s="1"/>
      <c r="C3516" s="46"/>
      <c r="D3516" s="46"/>
    </row>
    <row r="3517" spans="2:4" x14ac:dyDescent="0.3">
      <c r="B3517" s="1"/>
      <c r="C3517" s="46"/>
      <c r="D3517" s="46"/>
    </row>
    <row r="3518" spans="2:4" x14ac:dyDescent="0.3">
      <c r="B3518" s="1"/>
      <c r="C3518" s="46"/>
      <c r="D3518" s="46"/>
    </row>
    <row r="3519" spans="2:4" x14ac:dyDescent="0.3">
      <c r="B3519" s="1"/>
      <c r="C3519" s="46"/>
      <c r="D3519" s="46"/>
    </row>
    <row r="3520" spans="2:4" x14ac:dyDescent="0.3">
      <c r="B3520" s="1"/>
      <c r="C3520" s="46"/>
      <c r="D3520" s="46"/>
    </row>
    <row r="3521" spans="2:4" x14ac:dyDescent="0.3">
      <c r="B3521" s="1"/>
      <c r="C3521" s="46"/>
      <c r="D3521" s="46"/>
    </row>
    <row r="3522" spans="2:4" x14ac:dyDescent="0.3">
      <c r="B3522" s="1"/>
      <c r="C3522" s="46"/>
      <c r="D3522" s="46"/>
    </row>
    <row r="3523" spans="2:4" x14ac:dyDescent="0.3">
      <c r="B3523" s="1"/>
      <c r="C3523" s="46"/>
      <c r="D3523" s="46"/>
    </row>
    <row r="3524" spans="2:4" x14ac:dyDescent="0.3">
      <c r="B3524" s="1"/>
      <c r="C3524" s="46"/>
      <c r="D3524" s="46"/>
    </row>
    <row r="3525" spans="2:4" x14ac:dyDescent="0.3">
      <c r="B3525" s="1"/>
      <c r="C3525" s="46"/>
      <c r="D3525" s="46"/>
    </row>
    <row r="3526" spans="2:4" x14ac:dyDescent="0.3">
      <c r="B3526" s="1"/>
      <c r="C3526" s="46"/>
      <c r="D3526" s="46"/>
    </row>
    <row r="3527" spans="2:4" x14ac:dyDescent="0.3">
      <c r="B3527" s="1"/>
      <c r="C3527" s="46"/>
      <c r="D3527" s="46"/>
    </row>
    <row r="3528" spans="2:4" x14ac:dyDescent="0.3">
      <c r="B3528" s="1"/>
      <c r="C3528" s="46"/>
      <c r="D3528" s="46"/>
    </row>
    <row r="3529" spans="2:4" x14ac:dyDescent="0.3">
      <c r="B3529" s="1"/>
      <c r="C3529" s="46"/>
      <c r="D3529" s="46"/>
    </row>
    <row r="3530" spans="2:4" x14ac:dyDescent="0.3">
      <c r="B3530" s="1"/>
      <c r="C3530" s="46"/>
      <c r="D3530" s="46"/>
    </row>
    <row r="3531" spans="2:4" x14ac:dyDescent="0.3">
      <c r="B3531" s="1"/>
      <c r="C3531" s="46"/>
      <c r="D3531" s="46"/>
    </row>
    <row r="3532" spans="2:4" x14ac:dyDescent="0.3">
      <c r="B3532" s="1"/>
      <c r="C3532" s="46"/>
      <c r="D3532" s="46"/>
    </row>
    <row r="3533" spans="2:4" x14ac:dyDescent="0.3">
      <c r="B3533" s="1"/>
      <c r="C3533" s="46"/>
      <c r="D3533" s="46"/>
    </row>
    <row r="3534" spans="2:4" x14ac:dyDescent="0.3">
      <c r="B3534" s="1"/>
      <c r="C3534" s="46"/>
      <c r="D3534" s="46"/>
    </row>
    <row r="3535" spans="2:4" x14ac:dyDescent="0.3">
      <c r="B3535" s="1"/>
      <c r="C3535" s="46"/>
      <c r="D3535" s="46"/>
    </row>
    <row r="3536" spans="2:4" x14ac:dyDescent="0.3">
      <c r="B3536" s="1"/>
      <c r="C3536" s="46"/>
      <c r="D3536" s="46"/>
    </row>
    <row r="3537" spans="2:4" x14ac:dyDescent="0.3">
      <c r="B3537" s="1"/>
      <c r="C3537" s="46"/>
      <c r="D3537" s="46"/>
    </row>
    <row r="3538" spans="2:4" x14ac:dyDescent="0.3">
      <c r="B3538" s="1"/>
      <c r="C3538" s="46"/>
      <c r="D3538" s="46"/>
    </row>
    <row r="3539" spans="2:4" x14ac:dyDescent="0.3">
      <c r="B3539" s="1"/>
      <c r="C3539" s="46"/>
      <c r="D3539" s="46"/>
    </row>
    <row r="3540" spans="2:4" x14ac:dyDescent="0.3">
      <c r="B3540" s="1"/>
      <c r="C3540" s="46"/>
      <c r="D3540" s="46"/>
    </row>
    <row r="3541" spans="2:4" x14ac:dyDescent="0.3">
      <c r="B3541" s="1"/>
      <c r="C3541" s="46"/>
      <c r="D3541" s="46"/>
    </row>
    <row r="3542" spans="2:4" x14ac:dyDescent="0.3">
      <c r="B3542" s="1"/>
      <c r="C3542" s="46"/>
      <c r="D3542" s="46"/>
    </row>
    <row r="3543" spans="2:4" x14ac:dyDescent="0.3">
      <c r="B3543" s="1"/>
      <c r="C3543" s="46"/>
      <c r="D3543" s="46"/>
    </row>
    <row r="3544" spans="2:4" x14ac:dyDescent="0.3">
      <c r="B3544" s="1"/>
      <c r="C3544" s="46"/>
      <c r="D3544" s="46"/>
    </row>
    <row r="3545" spans="2:4" x14ac:dyDescent="0.3">
      <c r="B3545" s="1"/>
      <c r="C3545" s="46"/>
      <c r="D3545" s="46"/>
    </row>
    <row r="3546" spans="2:4" x14ac:dyDescent="0.3">
      <c r="B3546" s="1"/>
      <c r="C3546" s="46"/>
      <c r="D3546" s="46"/>
    </row>
    <row r="3547" spans="2:4" x14ac:dyDescent="0.3">
      <c r="B3547" s="1"/>
      <c r="C3547" s="46"/>
      <c r="D3547" s="46"/>
    </row>
    <row r="3548" spans="2:4" x14ac:dyDescent="0.3">
      <c r="B3548" s="1"/>
      <c r="C3548" s="46"/>
      <c r="D3548" s="46"/>
    </row>
    <row r="3549" spans="2:4" x14ac:dyDescent="0.3">
      <c r="B3549" s="1"/>
      <c r="C3549" s="46"/>
      <c r="D3549" s="46"/>
    </row>
    <row r="3550" spans="2:4" x14ac:dyDescent="0.3">
      <c r="B3550" s="1"/>
      <c r="C3550" s="46"/>
      <c r="D3550" s="46"/>
    </row>
    <row r="3551" spans="2:4" x14ac:dyDescent="0.3">
      <c r="B3551" s="1"/>
      <c r="C3551" s="46"/>
      <c r="D3551" s="46"/>
    </row>
    <row r="3552" spans="2:4" x14ac:dyDescent="0.3">
      <c r="B3552" s="1"/>
      <c r="C3552" s="46"/>
      <c r="D3552" s="46"/>
    </row>
    <row r="3553" spans="2:4" x14ac:dyDescent="0.3">
      <c r="B3553" s="1"/>
      <c r="C3553" s="46"/>
      <c r="D3553" s="46"/>
    </row>
    <row r="3554" spans="2:4" x14ac:dyDescent="0.3">
      <c r="B3554" s="1"/>
      <c r="C3554" s="46"/>
      <c r="D3554" s="46"/>
    </row>
    <row r="3555" spans="2:4" x14ac:dyDescent="0.3">
      <c r="B3555" s="1"/>
      <c r="C3555" s="46"/>
      <c r="D3555" s="46"/>
    </row>
    <row r="3556" spans="2:4" x14ac:dyDescent="0.3">
      <c r="B3556" s="1"/>
      <c r="C3556" s="46"/>
      <c r="D3556" s="46"/>
    </row>
    <row r="3557" spans="2:4" x14ac:dyDescent="0.3">
      <c r="B3557" s="1"/>
      <c r="C3557" s="46"/>
      <c r="D3557" s="46"/>
    </row>
    <row r="3558" spans="2:4" x14ac:dyDescent="0.3">
      <c r="B3558" s="1"/>
      <c r="C3558" s="46"/>
      <c r="D3558" s="46"/>
    </row>
    <row r="3559" spans="2:4" x14ac:dyDescent="0.3">
      <c r="B3559" s="1"/>
      <c r="C3559" s="46"/>
      <c r="D3559" s="46"/>
    </row>
    <row r="3560" spans="2:4" x14ac:dyDescent="0.3">
      <c r="B3560" s="1"/>
      <c r="C3560" s="46"/>
      <c r="D3560" s="46"/>
    </row>
    <row r="3561" spans="2:4" x14ac:dyDescent="0.3">
      <c r="B3561" s="1"/>
      <c r="C3561" s="46"/>
      <c r="D3561" s="46"/>
    </row>
    <row r="3562" spans="2:4" x14ac:dyDescent="0.3">
      <c r="B3562" s="1"/>
      <c r="C3562" s="46"/>
      <c r="D3562" s="46"/>
    </row>
    <row r="3563" spans="2:4" x14ac:dyDescent="0.3">
      <c r="B3563" s="1"/>
      <c r="C3563" s="46"/>
      <c r="D3563" s="46"/>
    </row>
    <row r="3564" spans="2:4" x14ac:dyDescent="0.3">
      <c r="B3564" s="1"/>
      <c r="C3564" s="46"/>
      <c r="D3564" s="46"/>
    </row>
    <row r="3565" spans="2:4" x14ac:dyDescent="0.3">
      <c r="B3565" s="1"/>
      <c r="C3565" s="46"/>
      <c r="D3565" s="46"/>
    </row>
    <row r="3566" spans="2:4" x14ac:dyDescent="0.3">
      <c r="B3566" s="1"/>
      <c r="C3566" s="46"/>
      <c r="D3566" s="46"/>
    </row>
    <row r="3567" spans="2:4" x14ac:dyDescent="0.3">
      <c r="B3567" s="1"/>
      <c r="C3567" s="46"/>
      <c r="D3567" s="46"/>
    </row>
    <row r="3568" spans="2:4" x14ac:dyDescent="0.3">
      <c r="B3568" s="1"/>
      <c r="C3568" s="46"/>
      <c r="D3568" s="46"/>
    </row>
    <row r="3569" spans="2:4" x14ac:dyDescent="0.3">
      <c r="B3569" s="1"/>
      <c r="C3569" s="46"/>
      <c r="D3569" s="46"/>
    </row>
    <row r="3570" spans="2:4" x14ac:dyDescent="0.3">
      <c r="B3570" s="1"/>
      <c r="C3570" s="46"/>
      <c r="D3570" s="46"/>
    </row>
    <row r="3571" spans="2:4" x14ac:dyDescent="0.3">
      <c r="B3571" s="1"/>
      <c r="C3571" s="46"/>
      <c r="D3571" s="46"/>
    </row>
    <row r="3572" spans="2:4" x14ac:dyDescent="0.3">
      <c r="B3572" s="1"/>
      <c r="C3572" s="46"/>
      <c r="D3572" s="46"/>
    </row>
    <row r="3573" spans="2:4" x14ac:dyDescent="0.3">
      <c r="B3573" s="1"/>
      <c r="C3573" s="46"/>
      <c r="D3573" s="46"/>
    </row>
    <row r="3574" spans="2:4" x14ac:dyDescent="0.3">
      <c r="B3574" s="1"/>
      <c r="C3574" s="46"/>
      <c r="D3574" s="46"/>
    </row>
    <row r="3575" spans="2:4" x14ac:dyDescent="0.3">
      <c r="B3575" s="1"/>
      <c r="C3575" s="46"/>
      <c r="D3575" s="46"/>
    </row>
    <row r="3576" spans="2:4" x14ac:dyDescent="0.3">
      <c r="B3576" s="1"/>
      <c r="C3576" s="46"/>
      <c r="D3576" s="46"/>
    </row>
    <row r="3577" spans="2:4" x14ac:dyDescent="0.3">
      <c r="B3577" s="1"/>
      <c r="C3577" s="46"/>
      <c r="D3577" s="46"/>
    </row>
    <row r="3578" spans="2:4" x14ac:dyDescent="0.3">
      <c r="B3578" s="1"/>
      <c r="C3578" s="46"/>
      <c r="D3578" s="46"/>
    </row>
    <row r="3579" spans="2:4" x14ac:dyDescent="0.3">
      <c r="B3579" s="1"/>
      <c r="C3579" s="46"/>
      <c r="D3579" s="46"/>
    </row>
    <row r="3580" spans="2:4" x14ac:dyDescent="0.3">
      <c r="B3580" s="1"/>
      <c r="C3580" s="46"/>
      <c r="D3580" s="46"/>
    </row>
    <row r="3581" spans="2:4" x14ac:dyDescent="0.3">
      <c r="B3581" s="1"/>
      <c r="C3581" s="46"/>
      <c r="D3581" s="46"/>
    </row>
    <row r="3582" spans="2:4" x14ac:dyDescent="0.3">
      <c r="B3582" s="1"/>
      <c r="C3582" s="46"/>
      <c r="D3582" s="46"/>
    </row>
    <row r="3583" spans="2:4" x14ac:dyDescent="0.3">
      <c r="B3583" s="1"/>
      <c r="C3583" s="46"/>
      <c r="D3583" s="46"/>
    </row>
    <row r="3584" spans="2:4" x14ac:dyDescent="0.3">
      <c r="B3584" s="1"/>
      <c r="C3584" s="46"/>
      <c r="D3584" s="46"/>
    </row>
    <row r="3585" spans="2:4" x14ac:dyDescent="0.3">
      <c r="B3585" s="1"/>
      <c r="C3585" s="46"/>
      <c r="D3585" s="46"/>
    </row>
    <row r="3586" spans="2:4" x14ac:dyDescent="0.3">
      <c r="B3586" s="1"/>
      <c r="C3586" s="46"/>
      <c r="D3586" s="46"/>
    </row>
    <row r="3587" spans="2:4" x14ac:dyDescent="0.3">
      <c r="B3587" s="1"/>
      <c r="C3587" s="46"/>
      <c r="D3587" s="46"/>
    </row>
    <row r="3588" spans="2:4" x14ac:dyDescent="0.3">
      <c r="B3588" s="1"/>
      <c r="C3588" s="46"/>
      <c r="D3588" s="46"/>
    </row>
    <row r="3589" spans="2:4" x14ac:dyDescent="0.3">
      <c r="B3589" s="1"/>
      <c r="C3589" s="46"/>
      <c r="D3589" s="46"/>
    </row>
    <row r="3590" spans="2:4" x14ac:dyDescent="0.3">
      <c r="B3590" s="1"/>
      <c r="C3590" s="46"/>
      <c r="D3590" s="46"/>
    </row>
    <row r="3591" spans="2:4" x14ac:dyDescent="0.3">
      <c r="B3591" s="1"/>
      <c r="C3591" s="46"/>
      <c r="D3591" s="46"/>
    </row>
    <row r="3592" spans="2:4" x14ac:dyDescent="0.3">
      <c r="B3592" s="1"/>
      <c r="C3592" s="46"/>
      <c r="D3592" s="46"/>
    </row>
    <row r="3593" spans="2:4" x14ac:dyDescent="0.3">
      <c r="B3593" s="1"/>
      <c r="C3593" s="46"/>
      <c r="D3593" s="46"/>
    </row>
    <row r="3594" spans="2:4" x14ac:dyDescent="0.3">
      <c r="B3594" s="1"/>
      <c r="C3594" s="46"/>
      <c r="D3594" s="46"/>
    </row>
    <row r="3595" spans="2:4" x14ac:dyDescent="0.3">
      <c r="B3595" s="1"/>
      <c r="C3595" s="46"/>
      <c r="D3595" s="46"/>
    </row>
    <row r="3596" spans="2:4" x14ac:dyDescent="0.3">
      <c r="B3596" s="1"/>
      <c r="C3596" s="46"/>
      <c r="D3596" s="46"/>
    </row>
    <row r="3597" spans="2:4" x14ac:dyDescent="0.3">
      <c r="B3597" s="1"/>
      <c r="C3597" s="46"/>
      <c r="D3597" s="46"/>
    </row>
    <row r="3598" spans="2:4" x14ac:dyDescent="0.3">
      <c r="B3598" s="1"/>
      <c r="C3598" s="46"/>
      <c r="D3598" s="46"/>
    </row>
    <row r="3599" spans="2:4" x14ac:dyDescent="0.3">
      <c r="B3599" s="1"/>
      <c r="C3599" s="46"/>
      <c r="D3599" s="46"/>
    </row>
    <row r="3600" spans="2:4" x14ac:dyDescent="0.3">
      <c r="B3600" s="1"/>
      <c r="C3600" s="46"/>
      <c r="D3600" s="46"/>
    </row>
    <row r="3601" spans="2:4" x14ac:dyDescent="0.3">
      <c r="B3601" s="1"/>
      <c r="C3601" s="46"/>
      <c r="D3601" s="46"/>
    </row>
    <row r="3602" spans="2:4" x14ac:dyDescent="0.3">
      <c r="B3602" s="1"/>
      <c r="C3602" s="46"/>
      <c r="D3602" s="46"/>
    </row>
    <row r="3603" spans="2:4" x14ac:dyDescent="0.3">
      <c r="B3603" s="1"/>
      <c r="C3603" s="46"/>
      <c r="D3603" s="46"/>
    </row>
    <row r="3604" spans="2:4" x14ac:dyDescent="0.3">
      <c r="B3604" s="1"/>
      <c r="C3604" s="46"/>
      <c r="D3604" s="46"/>
    </row>
    <row r="3605" spans="2:4" x14ac:dyDescent="0.3">
      <c r="B3605" s="1"/>
      <c r="C3605" s="46"/>
      <c r="D3605" s="46"/>
    </row>
    <row r="3606" spans="2:4" x14ac:dyDescent="0.3">
      <c r="B3606" s="1"/>
      <c r="C3606" s="46"/>
      <c r="D3606" s="46"/>
    </row>
    <row r="3607" spans="2:4" x14ac:dyDescent="0.3">
      <c r="B3607" s="1"/>
      <c r="C3607" s="46"/>
      <c r="D3607" s="46"/>
    </row>
    <row r="3608" spans="2:4" x14ac:dyDescent="0.3">
      <c r="B3608" s="1"/>
      <c r="C3608" s="46"/>
      <c r="D3608" s="46"/>
    </row>
    <row r="3609" spans="2:4" x14ac:dyDescent="0.3">
      <c r="B3609" s="1"/>
      <c r="C3609" s="46"/>
      <c r="D3609" s="46"/>
    </row>
    <row r="3610" spans="2:4" x14ac:dyDescent="0.3">
      <c r="B3610" s="1"/>
      <c r="C3610" s="46"/>
      <c r="D3610" s="46"/>
    </row>
    <row r="3611" spans="2:4" x14ac:dyDescent="0.3">
      <c r="B3611" s="1"/>
      <c r="C3611" s="46"/>
      <c r="D3611" s="46"/>
    </row>
    <row r="3612" spans="2:4" x14ac:dyDescent="0.3">
      <c r="B3612" s="1"/>
      <c r="C3612" s="46"/>
      <c r="D3612" s="46"/>
    </row>
    <row r="3613" spans="2:4" x14ac:dyDescent="0.3">
      <c r="B3613" s="1"/>
      <c r="C3613" s="46"/>
      <c r="D3613" s="46"/>
    </row>
    <row r="3614" spans="2:4" x14ac:dyDescent="0.3">
      <c r="B3614" s="1"/>
      <c r="C3614" s="46"/>
      <c r="D3614" s="46"/>
    </row>
    <row r="3615" spans="2:4" x14ac:dyDescent="0.3">
      <c r="B3615" s="1"/>
      <c r="C3615" s="46"/>
      <c r="D3615" s="46"/>
    </row>
    <row r="3616" spans="2:4" x14ac:dyDescent="0.3">
      <c r="B3616" s="1"/>
      <c r="C3616" s="46"/>
      <c r="D3616" s="46"/>
    </row>
    <row r="3617" spans="2:4" x14ac:dyDescent="0.3">
      <c r="B3617" s="1"/>
      <c r="C3617" s="46"/>
      <c r="D3617" s="46"/>
    </row>
    <row r="3618" spans="2:4" x14ac:dyDescent="0.3">
      <c r="B3618" s="1"/>
      <c r="C3618" s="46"/>
      <c r="D3618" s="46"/>
    </row>
    <row r="3619" spans="2:4" x14ac:dyDescent="0.3">
      <c r="B3619" s="1"/>
      <c r="C3619" s="46"/>
      <c r="D3619" s="46"/>
    </row>
    <row r="3620" spans="2:4" x14ac:dyDescent="0.3">
      <c r="B3620" s="1"/>
      <c r="C3620" s="46"/>
      <c r="D3620" s="46"/>
    </row>
    <row r="3621" spans="2:4" x14ac:dyDescent="0.3">
      <c r="B3621" s="1"/>
      <c r="C3621" s="46"/>
      <c r="D3621" s="46"/>
    </row>
    <row r="3622" spans="2:4" x14ac:dyDescent="0.3">
      <c r="B3622" s="1"/>
      <c r="C3622" s="46"/>
      <c r="D3622" s="46"/>
    </row>
    <row r="3623" spans="2:4" x14ac:dyDescent="0.3">
      <c r="B3623" s="1"/>
      <c r="C3623" s="46"/>
      <c r="D3623" s="46"/>
    </row>
    <row r="3624" spans="2:4" x14ac:dyDescent="0.3">
      <c r="B3624" s="1"/>
      <c r="C3624" s="46"/>
      <c r="D3624" s="46"/>
    </row>
    <row r="3625" spans="2:4" x14ac:dyDescent="0.3">
      <c r="B3625" s="1"/>
      <c r="C3625" s="46"/>
      <c r="D3625" s="46"/>
    </row>
    <row r="3626" spans="2:4" x14ac:dyDescent="0.3">
      <c r="B3626" s="1"/>
      <c r="C3626" s="46"/>
      <c r="D3626" s="46"/>
    </row>
    <row r="3627" spans="2:4" x14ac:dyDescent="0.3">
      <c r="B3627" s="1"/>
      <c r="C3627" s="46"/>
      <c r="D3627" s="46"/>
    </row>
    <row r="3628" spans="2:4" x14ac:dyDescent="0.3">
      <c r="B3628" s="1"/>
      <c r="C3628" s="46"/>
      <c r="D3628" s="46"/>
    </row>
    <row r="3629" spans="2:4" x14ac:dyDescent="0.3">
      <c r="B3629" s="1"/>
      <c r="C3629" s="46"/>
      <c r="D3629" s="46"/>
    </row>
    <row r="3630" spans="2:4" x14ac:dyDescent="0.3">
      <c r="B3630" s="1"/>
      <c r="C3630" s="46"/>
      <c r="D3630" s="46"/>
    </row>
    <row r="3631" spans="2:4" x14ac:dyDescent="0.3">
      <c r="B3631" s="1"/>
      <c r="C3631" s="46"/>
      <c r="D3631" s="46"/>
    </row>
    <row r="3632" spans="2:4" x14ac:dyDescent="0.3">
      <c r="B3632" s="1"/>
      <c r="C3632" s="46"/>
      <c r="D3632" s="46"/>
    </row>
    <row r="3633" spans="2:4" x14ac:dyDescent="0.3">
      <c r="B3633" s="1"/>
      <c r="C3633" s="46"/>
      <c r="D3633" s="46"/>
    </row>
    <row r="3634" spans="2:4" x14ac:dyDescent="0.3">
      <c r="B3634" s="1"/>
      <c r="C3634" s="46"/>
      <c r="D3634" s="46"/>
    </row>
    <row r="3635" spans="2:4" x14ac:dyDescent="0.3">
      <c r="B3635" s="1"/>
      <c r="C3635" s="46"/>
      <c r="D3635" s="46"/>
    </row>
    <row r="3636" spans="2:4" x14ac:dyDescent="0.3">
      <c r="B3636" s="1"/>
      <c r="C3636" s="46"/>
      <c r="D3636" s="46"/>
    </row>
    <row r="3637" spans="2:4" x14ac:dyDescent="0.3">
      <c r="B3637" s="1"/>
      <c r="C3637" s="46"/>
      <c r="D3637" s="46"/>
    </row>
    <row r="3638" spans="2:4" x14ac:dyDescent="0.3">
      <c r="B3638" s="1"/>
      <c r="C3638" s="46"/>
      <c r="D3638" s="46"/>
    </row>
    <row r="3639" spans="2:4" x14ac:dyDescent="0.3">
      <c r="B3639" s="1"/>
      <c r="C3639" s="46"/>
      <c r="D3639" s="46"/>
    </row>
    <row r="3640" spans="2:4" x14ac:dyDescent="0.3">
      <c r="B3640" s="1"/>
      <c r="C3640" s="46"/>
      <c r="D3640" s="46"/>
    </row>
    <row r="3641" spans="2:4" x14ac:dyDescent="0.3">
      <c r="B3641" s="1"/>
      <c r="C3641" s="46"/>
      <c r="D3641" s="46"/>
    </row>
    <row r="3642" spans="2:4" x14ac:dyDescent="0.3">
      <c r="B3642" s="1"/>
      <c r="C3642" s="46"/>
      <c r="D3642" s="46"/>
    </row>
    <row r="3643" spans="2:4" x14ac:dyDescent="0.3">
      <c r="B3643" s="1"/>
      <c r="C3643" s="46"/>
      <c r="D3643" s="46"/>
    </row>
    <row r="3644" spans="2:4" x14ac:dyDescent="0.3">
      <c r="B3644" s="1"/>
      <c r="C3644" s="46"/>
      <c r="D3644" s="46"/>
    </row>
    <row r="3645" spans="2:4" x14ac:dyDescent="0.3">
      <c r="B3645" s="1"/>
      <c r="C3645" s="46"/>
      <c r="D3645" s="46"/>
    </row>
    <row r="3646" spans="2:4" x14ac:dyDescent="0.3">
      <c r="B3646" s="1"/>
      <c r="C3646" s="46"/>
      <c r="D3646" s="46"/>
    </row>
    <row r="3647" spans="2:4" x14ac:dyDescent="0.3">
      <c r="B3647" s="1"/>
      <c r="C3647" s="46"/>
      <c r="D3647" s="46"/>
    </row>
    <row r="3648" spans="2:4" x14ac:dyDescent="0.3">
      <c r="B3648" s="1"/>
      <c r="C3648" s="46"/>
      <c r="D3648" s="46"/>
    </row>
    <row r="3649" spans="2:4" x14ac:dyDescent="0.3">
      <c r="B3649" s="1"/>
      <c r="C3649" s="46"/>
      <c r="D3649" s="46"/>
    </row>
    <row r="3650" spans="2:4" x14ac:dyDescent="0.3">
      <c r="B3650" s="1"/>
      <c r="C3650" s="46"/>
      <c r="D3650" s="46"/>
    </row>
    <row r="3651" spans="2:4" x14ac:dyDescent="0.3">
      <c r="B3651" s="1"/>
      <c r="C3651" s="46"/>
      <c r="D3651" s="46"/>
    </row>
    <row r="3652" spans="2:4" x14ac:dyDescent="0.3">
      <c r="B3652" s="1"/>
      <c r="C3652" s="46"/>
      <c r="D3652" s="46"/>
    </row>
    <row r="3653" spans="2:4" x14ac:dyDescent="0.3">
      <c r="B3653" s="1"/>
      <c r="C3653" s="46"/>
      <c r="D3653" s="46"/>
    </row>
    <row r="3654" spans="2:4" x14ac:dyDescent="0.3">
      <c r="B3654" s="1"/>
      <c r="C3654" s="46"/>
      <c r="D3654" s="46"/>
    </row>
    <row r="3655" spans="2:4" x14ac:dyDescent="0.3">
      <c r="B3655" s="1"/>
      <c r="C3655" s="46"/>
      <c r="D3655" s="46"/>
    </row>
    <row r="3656" spans="2:4" x14ac:dyDescent="0.3">
      <c r="B3656" s="1"/>
      <c r="C3656" s="46"/>
      <c r="D3656" s="46"/>
    </row>
    <row r="3657" spans="2:4" x14ac:dyDescent="0.3">
      <c r="B3657" s="1"/>
      <c r="C3657" s="46"/>
      <c r="D3657" s="46"/>
    </row>
    <row r="3658" spans="2:4" x14ac:dyDescent="0.3">
      <c r="B3658" s="1"/>
      <c r="C3658" s="46"/>
      <c r="D3658" s="46"/>
    </row>
    <row r="3659" spans="2:4" x14ac:dyDescent="0.3">
      <c r="B3659" s="1"/>
      <c r="C3659" s="46"/>
      <c r="D3659" s="46"/>
    </row>
    <row r="3660" spans="2:4" x14ac:dyDescent="0.3">
      <c r="B3660" s="1"/>
      <c r="C3660" s="46"/>
      <c r="D3660" s="46"/>
    </row>
    <row r="3661" spans="2:4" x14ac:dyDescent="0.3">
      <c r="B3661" s="1"/>
      <c r="C3661" s="46"/>
      <c r="D3661" s="46"/>
    </row>
    <row r="3662" spans="2:4" x14ac:dyDescent="0.3">
      <c r="B3662" s="1"/>
      <c r="C3662" s="46"/>
      <c r="D3662" s="46"/>
    </row>
    <row r="3663" spans="2:4" x14ac:dyDescent="0.3">
      <c r="B3663" s="1"/>
      <c r="C3663" s="46"/>
      <c r="D3663" s="46"/>
    </row>
    <row r="3664" spans="2:4" x14ac:dyDescent="0.3">
      <c r="B3664" s="1"/>
      <c r="C3664" s="46"/>
      <c r="D3664" s="46"/>
    </row>
    <row r="3665" spans="2:4" x14ac:dyDescent="0.3">
      <c r="B3665" s="1"/>
      <c r="C3665" s="46"/>
      <c r="D3665" s="46"/>
    </row>
    <row r="3666" spans="2:4" x14ac:dyDescent="0.3">
      <c r="B3666" s="1"/>
      <c r="C3666" s="46"/>
      <c r="D3666" s="46"/>
    </row>
    <row r="3667" spans="2:4" x14ac:dyDescent="0.3">
      <c r="B3667" s="1"/>
      <c r="C3667" s="46"/>
      <c r="D3667" s="46"/>
    </row>
    <row r="3668" spans="2:4" x14ac:dyDescent="0.3">
      <c r="B3668" s="1"/>
      <c r="C3668" s="46"/>
      <c r="D3668" s="46"/>
    </row>
    <row r="3669" spans="2:4" x14ac:dyDescent="0.3">
      <c r="B3669" s="1"/>
      <c r="C3669" s="46"/>
      <c r="D3669" s="46"/>
    </row>
    <row r="3670" spans="2:4" x14ac:dyDescent="0.3">
      <c r="B3670" s="1"/>
      <c r="C3670" s="46"/>
      <c r="D3670" s="46"/>
    </row>
    <row r="3671" spans="2:4" x14ac:dyDescent="0.3">
      <c r="B3671" s="1"/>
      <c r="C3671" s="46"/>
      <c r="D3671" s="46"/>
    </row>
    <row r="3672" spans="2:4" x14ac:dyDescent="0.3">
      <c r="B3672" s="1"/>
      <c r="C3672" s="46"/>
      <c r="D3672" s="46"/>
    </row>
    <row r="3673" spans="2:4" x14ac:dyDescent="0.3">
      <c r="B3673" s="1"/>
      <c r="C3673" s="46"/>
      <c r="D3673" s="46"/>
    </row>
    <row r="3674" spans="2:4" x14ac:dyDescent="0.3">
      <c r="B3674" s="1"/>
      <c r="C3674" s="46"/>
      <c r="D3674" s="46"/>
    </row>
    <row r="3675" spans="2:4" x14ac:dyDescent="0.3">
      <c r="B3675" s="1"/>
      <c r="C3675" s="46"/>
      <c r="D3675" s="46"/>
    </row>
    <row r="3676" spans="2:4" x14ac:dyDescent="0.3">
      <c r="B3676" s="1"/>
      <c r="C3676" s="46"/>
      <c r="D3676" s="46"/>
    </row>
    <row r="3677" spans="2:4" x14ac:dyDescent="0.3">
      <c r="B3677" s="1"/>
      <c r="C3677" s="46"/>
      <c r="D3677" s="46"/>
    </row>
    <row r="3678" spans="2:4" x14ac:dyDescent="0.3">
      <c r="B3678" s="1"/>
      <c r="C3678" s="46"/>
      <c r="D3678" s="46"/>
    </row>
    <row r="3679" spans="2:4" x14ac:dyDescent="0.3">
      <c r="B3679" s="1"/>
      <c r="C3679" s="46"/>
      <c r="D3679" s="46"/>
    </row>
    <row r="3680" spans="2:4" x14ac:dyDescent="0.3">
      <c r="B3680" s="1"/>
      <c r="C3680" s="46"/>
      <c r="D3680" s="46"/>
    </row>
    <row r="3681" spans="2:4" x14ac:dyDescent="0.3">
      <c r="B3681" s="1"/>
      <c r="C3681" s="46"/>
      <c r="D3681" s="46"/>
    </row>
    <row r="3682" spans="2:4" x14ac:dyDescent="0.3">
      <c r="B3682" s="1"/>
      <c r="C3682" s="46"/>
      <c r="D3682" s="46"/>
    </row>
    <row r="3683" spans="2:4" x14ac:dyDescent="0.3">
      <c r="B3683" s="1"/>
      <c r="C3683" s="46"/>
      <c r="D3683" s="46"/>
    </row>
    <row r="3684" spans="2:4" x14ac:dyDescent="0.3">
      <c r="B3684" s="1"/>
      <c r="C3684" s="46"/>
      <c r="D3684" s="46"/>
    </row>
    <row r="3685" spans="2:4" x14ac:dyDescent="0.3">
      <c r="B3685" s="1"/>
      <c r="C3685" s="46"/>
      <c r="D3685" s="46"/>
    </row>
    <row r="3686" spans="2:4" x14ac:dyDescent="0.3">
      <c r="B3686" s="1"/>
      <c r="C3686" s="46"/>
      <c r="D3686" s="46"/>
    </row>
    <row r="3687" spans="2:4" x14ac:dyDescent="0.3">
      <c r="B3687" s="1"/>
      <c r="C3687" s="46"/>
      <c r="D3687" s="46"/>
    </row>
    <row r="3688" spans="2:4" x14ac:dyDescent="0.3">
      <c r="B3688" s="1"/>
      <c r="C3688" s="46"/>
      <c r="D3688" s="46"/>
    </row>
    <row r="3689" spans="2:4" x14ac:dyDescent="0.3">
      <c r="B3689" s="1"/>
      <c r="C3689" s="46"/>
      <c r="D3689" s="46"/>
    </row>
    <row r="3690" spans="2:4" x14ac:dyDescent="0.3">
      <c r="B3690" s="1"/>
      <c r="C3690" s="46"/>
      <c r="D3690" s="46"/>
    </row>
    <row r="3691" spans="2:4" x14ac:dyDescent="0.3">
      <c r="B3691" s="1"/>
      <c r="C3691" s="46"/>
      <c r="D3691" s="46"/>
    </row>
    <row r="3692" spans="2:4" x14ac:dyDescent="0.3">
      <c r="B3692" s="1"/>
      <c r="C3692" s="46"/>
      <c r="D3692" s="46"/>
    </row>
    <row r="3693" spans="2:4" x14ac:dyDescent="0.3">
      <c r="B3693" s="1"/>
      <c r="C3693" s="46"/>
      <c r="D3693" s="46"/>
    </row>
    <row r="3694" spans="2:4" x14ac:dyDescent="0.3">
      <c r="B3694" s="1"/>
      <c r="C3694" s="46"/>
      <c r="D3694" s="46"/>
    </row>
    <row r="3695" spans="2:4" x14ac:dyDescent="0.3">
      <c r="B3695" s="1"/>
      <c r="C3695" s="46"/>
      <c r="D3695" s="46"/>
    </row>
    <row r="3696" spans="2:4" x14ac:dyDescent="0.3">
      <c r="B3696" s="1"/>
      <c r="C3696" s="46"/>
      <c r="D3696" s="46"/>
    </row>
    <row r="3697" spans="2:4" x14ac:dyDescent="0.3">
      <c r="B3697" s="1"/>
      <c r="C3697" s="46"/>
      <c r="D3697" s="46"/>
    </row>
    <row r="3698" spans="2:4" x14ac:dyDescent="0.3">
      <c r="B3698" s="1"/>
      <c r="C3698" s="46"/>
      <c r="D3698" s="46"/>
    </row>
    <row r="3699" spans="2:4" x14ac:dyDescent="0.3">
      <c r="B3699" s="1"/>
      <c r="C3699" s="46"/>
      <c r="D3699" s="46"/>
    </row>
    <row r="3700" spans="2:4" x14ac:dyDescent="0.3">
      <c r="B3700" s="1"/>
      <c r="C3700" s="46"/>
      <c r="D3700" s="46"/>
    </row>
    <row r="3701" spans="2:4" x14ac:dyDescent="0.3">
      <c r="B3701" s="1"/>
      <c r="C3701" s="46"/>
      <c r="D3701" s="46"/>
    </row>
    <row r="3702" spans="2:4" x14ac:dyDescent="0.3">
      <c r="B3702" s="1"/>
      <c r="C3702" s="46"/>
      <c r="D3702" s="46"/>
    </row>
    <row r="3703" spans="2:4" x14ac:dyDescent="0.3">
      <c r="B3703" s="1"/>
      <c r="C3703" s="46"/>
      <c r="D3703" s="46"/>
    </row>
    <row r="3704" spans="2:4" x14ac:dyDescent="0.3">
      <c r="B3704" s="1"/>
      <c r="C3704" s="46"/>
      <c r="D3704" s="46"/>
    </row>
    <row r="3705" spans="2:4" x14ac:dyDescent="0.3">
      <c r="B3705" s="1"/>
      <c r="C3705" s="46"/>
      <c r="D3705" s="46"/>
    </row>
    <row r="3706" spans="2:4" x14ac:dyDescent="0.3">
      <c r="B3706" s="1"/>
      <c r="C3706" s="46"/>
      <c r="D3706" s="46"/>
    </row>
    <row r="3707" spans="2:4" x14ac:dyDescent="0.3">
      <c r="B3707" s="1"/>
      <c r="C3707" s="46"/>
      <c r="D3707" s="46"/>
    </row>
    <row r="3708" spans="2:4" x14ac:dyDescent="0.3">
      <c r="B3708" s="1"/>
      <c r="C3708" s="46"/>
      <c r="D3708" s="46"/>
    </row>
    <row r="3709" spans="2:4" x14ac:dyDescent="0.3">
      <c r="B3709" s="1"/>
      <c r="C3709" s="46"/>
      <c r="D3709" s="46"/>
    </row>
    <row r="3710" spans="2:4" x14ac:dyDescent="0.3">
      <c r="B3710" s="1"/>
      <c r="C3710" s="46"/>
      <c r="D3710" s="46"/>
    </row>
    <row r="3711" spans="2:4" x14ac:dyDescent="0.3">
      <c r="B3711" s="1"/>
      <c r="C3711" s="46"/>
      <c r="D3711" s="46"/>
    </row>
    <row r="3712" spans="2:4" x14ac:dyDescent="0.3">
      <c r="B3712" s="1"/>
      <c r="C3712" s="46"/>
      <c r="D3712" s="46"/>
    </row>
    <row r="3713" spans="2:4" x14ac:dyDescent="0.3">
      <c r="B3713" s="1"/>
      <c r="C3713" s="46"/>
      <c r="D3713" s="46"/>
    </row>
    <row r="3714" spans="2:4" x14ac:dyDescent="0.3">
      <c r="B3714" s="1"/>
      <c r="C3714" s="46"/>
      <c r="D3714" s="46"/>
    </row>
    <row r="3715" spans="2:4" x14ac:dyDescent="0.3">
      <c r="B3715" s="1"/>
      <c r="C3715" s="46"/>
      <c r="D3715" s="46"/>
    </row>
    <row r="3716" spans="2:4" x14ac:dyDescent="0.3">
      <c r="B3716" s="1"/>
      <c r="C3716" s="46"/>
      <c r="D3716" s="46"/>
    </row>
    <row r="3717" spans="2:4" x14ac:dyDescent="0.3">
      <c r="B3717" s="1"/>
      <c r="C3717" s="46"/>
      <c r="D3717" s="46"/>
    </row>
    <row r="3718" spans="2:4" x14ac:dyDescent="0.3">
      <c r="B3718" s="1"/>
      <c r="C3718" s="46"/>
      <c r="D3718" s="46"/>
    </row>
    <row r="3719" spans="2:4" x14ac:dyDescent="0.3">
      <c r="B3719" s="1"/>
      <c r="C3719" s="46"/>
      <c r="D3719" s="46"/>
    </row>
    <row r="3720" spans="2:4" x14ac:dyDescent="0.3">
      <c r="B3720" s="1"/>
      <c r="C3720" s="46"/>
      <c r="D3720" s="46"/>
    </row>
    <row r="3721" spans="2:4" x14ac:dyDescent="0.3">
      <c r="B3721" s="1"/>
      <c r="C3721" s="46"/>
      <c r="D3721" s="46"/>
    </row>
    <row r="3722" spans="2:4" x14ac:dyDescent="0.3">
      <c r="B3722" s="1"/>
      <c r="C3722" s="46"/>
      <c r="D3722" s="46"/>
    </row>
    <row r="3723" spans="2:4" x14ac:dyDescent="0.3">
      <c r="B3723" s="1"/>
      <c r="C3723" s="46"/>
      <c r="D3723" s="46"/>
    </row>
    <row r="3724" spans="2:4" x14ac:dyDescent="0.3">
      <c r="B3724" s="1"/>
      <c r="C3724" s="46"/>
      <c r="D3724" s="46"/>
    </row>
    <row r="3725" spans="2:4" x14ac:dyDescent="0.3">
      <c r="B3725" s="1"/>
      <c r="C3725" s="46"/>
      <c r="D3725" s="46"/>
    </row>
    <row r="3726" spans="2:4" x14ac:dyDescent="0.3">
      <c r="B3726" s="1"/>
      <c r="C3726" s="46"/>
      <c r="D3726" s="46"/>
    </row>
    <row r="3727" spans="2:4" x14ac:dyDescent="0.3">
      <c r="B3727" s="1"/>
      <c r="C3727" s="46"/>
      <c r="D3727" s="46"/>
    </row>
    <row r="3728" spans="2:4" x14ac:dyDescent="0.3">
      <c r="B3728" s="1"/>
      <c r="C3728" s="46"/>
      <c r="D3728" s="46"/>
    </row>
    <row r="3729" spans="2:4" x14ac:dyDescent="0.3">
      <c r="B3729" s="1"/>
      <c r="C3729" s="46"/>
      <c r="D3729" s="46"/>
    </row>
    <row r="3730" spans="2:4" x14ac:dyDescent="0.3">
      <c r="B3730" s="1"/>
      <c r="C3730" s="46"/>
      <c r="D3730" s="46"/>
    </row>
    <row r="3731" spans="2:4" x14ac:dyDescent="0.3">
      <c r="B3731" s="1"/>
      <c r="C3731" s="46"/>
      <c r="D3731" s="46"/>
    </row>
    <row r="3732" spans="2:4" x14ac:dyDescent="0.3">
      <c r="B3732" s="1"/>
      <c r="C3732" s="46"/>
      <c r="D3732" s="46"/>
    </row>
    <row r="3733" spans="2:4" x14ac:dyDescent="0.3">
      <c r="B3733" s="1"/>
      <c r="C3733" s="46"/>
      <c r="D3733" s="46"/>
    </row>
    <row r="3734" spans="2:4" x14ac:dyDescent="0.3">
      <c r="B3734" s="1"/>
      <c r="C3734" s="46"/>
      <c r="D3734" s="46"/>
    </row>
    <row r="3735" spans="2:4" x14ac:dyDescent="0.3">
      <c r="B3735" s="1"/>
      <c r="C3735" s="46"/>
      <c r="D3735" s="46"/>
    </row>
    <row r="3736" spans="2:4" x14ac:dyDescent="0.3">
      <c r="B3736" s="1"/>
      <c r="C3736" s="46"/>
      <c r="D3736" s="46"/>
    </row>
    <row r="3737" spans="2:4" x14ac:dyDescent="0.3">
      <c r="B3737" s="1"/>
      <c r="C3737" s="46"/>
      <c r="D3737" s="46"/>
    </row>
    <row r="3738" spans="2:4" x14ac:dyDescent="0.3">
      <c r="B3738" s="1"/>
      <c r="C3738" s="46"/>
      <c r="D3738" s="46"/>
    </row>
    <row r="3739" spans="2:4" x14ac:dyDescent="0.3">
      <c r="B3739" s="1"/>
      <c r="C3739" s="46"/>
      <c r="D3739" s="46"/>
    </row>
    <row r="3740" spans="2:4" x14ac:dyDescent="0.3">
      <c r="B3740" s="1"/>
      <c r="C3740" s="46"/>
      <c r="D3740" s="46"/>
    </row>
    <row r="3741" spans="2:4" x14ac:dyDescent="0.3">
      <c r="B3741" s="1"/>
      <c r="C3741" s="46"/>
      <c r="D3741" s="46"/>
    </row>
    <row r="3742" spans="2:4" x14ac:dyDescent="0.3">
      <c r="B3742" s="1"/>
      <c r="C3742" s="46"/>
      <c r="D3742" s="46"/>
    </row>
    <row r="3743" spans="2:4" x14ac:dyDescent="0.3">
      <c r="B3743" s="1"/>
      <c r="C3743" s="46"/>
      <c r="D3743" s="46"/>
    </row>
    <row r="3744" spans="2:4" x14ac:dyDescent="0.3">
      <c r="B3744" s="1"/>
      <c r="C3744" s="46"/>
      <c r="D3744" s="46"/>
    </row>
    <row r="3745" spans="2:4" x14ac:dyDescent="0.3">
      <c r="B3745" s="1"/>
      <c r="C3745" s="46"/>
      <c r="D3745" s="46"/>
    </row>
    <row r="3746" spans="2:4" x14ac:dyDescent="0.3">
      <c r="B3746" s="1"/>
      <c r="C3746" s="46"/>
      <c r="D3746" s="46"/>
    </row>
    <row r="3747" spans="2:4" x14ac:dyDescent="0.3">
      <c r="B3747" s="1"/>
      <c r="C3747" s="46"/>
      <c r="D3747" s="46"/>
    </row>
    <row r="3748" spans="2:4" x14ac:dyDescent="0.3">
      <c r="B3748" s="1"/>
      <c r="C3748" s="46"/>
      <c r="D3748" s="46"/>
    </row>
    <row r="3749" spans="2:4" x14ac:dyDescent="0.3">
      <c r="B3749" s="1"/>
      <c r="C3749" s="46"/>
      <c r="D3749" s="46"/>
    </row>
    <row r="3750" spans="2:4" x14ac:dyDescent="0.3">
      <c r="B3750" s="1"/>
      <c r="C3750" s="46"/>
      <c r="D3750" s="46"/>
    </row>
    <row r="3751" spans="2:4" x14ac:dyDescent="0.3">
      <c r="B3751" s="1"/>
      <c r="C3751" s="46"/>
      <c r="D3751" s="46"/>
    </row>
    <row r="3752" spans="2:4" x14ac:dyDescent="0.3">
      <c r="B3752" s="1"/>
      <c r="C3752" s="46"/>
      <c r="D3752" s="46"/>
    </row>
    <row r="3753" spans="2:4" x14ac:dyDescent="0.3">
      <c r="B3753" s="1"/>
      <c r="C3753" s="46"/>
      <c r="D3753" s="46"/>
    </row>
    <row r="3754" spans="2:4" x14ac:dyDescent="0.3">
      <c r="B3754" s="1"/>
      <c r="C3754" s="46"/>
      <c r="D3754" s="46"/>
    </row>
    <row r="3755" spans="2:4" x14ac:dyDescent="0.3">
      <c r="B3755" s="1"/>
      <c r="C3755" s="46"/>
      <c r="D3755" s="46"/>
    </row>
    <row r="3756" spans="2:4" x14ac:dyDescent="0.3">
      <c r="B3756" s="1"/>
      <c r="C3756" s="46"/>
      <c r="D3756" s="46"/>
    </row>
    <row r="3757" spans="2:4" x14ac:dyDescent="0.3">
      <c r="B3757" s="1"/>
      <c r="C3757" s="46"/>
      <c r="D3757" s="46"/>
    </row>
    <row r="3758" spans="2:4" x14ac:dyDescent="0.3">
      <c r="B3758" s="1"/>
      <c r="C3758" s="46"/>
      <c r="D3758" s="46"/>
    </row>
    <row r="3759" spans="2:4" x14ac:dyDescent="0.3">
      <c r="B3759" s="1"/>
      <c r="C3759" s="46"/>
      <c r="D3759" s="46"/>
    </row>
    <row r="3760" spans="2:4" x14ac:dyDescent="0.3">
      <c r="B3760" s="1"/>
      <c r="C3760" s="46"/>
      <c r="D3760" s="46"/>
    </row>
    <row r="3761" spans="2:4" x14ac:dyDescent="0.3">
      <c r="B3761" s="1"/>
      <c r="C3761" s="46"/>
      <c r="D3761" s="46"/>
    </row>
    <row r="3762" spans="2:4" x14ac:dyDescent="0.3">
      <c r="B3762" s="1"/>
      <c r="C3762" s="46"/>
      <c r="D3762" s="46"/>
    </row>
    <row r="3763" spans="2:4" x14ac:dyDescent="0.3">
      <c r="B3763" s="1"/>
      <c r="C3763" s="46"/>
      <c r="D3763" s="46"/>
    </row>
    <row r="3764" spans="2:4" x14ac:dyDescent="0.3">
      <c r="B3764" s="1"/>
      <c r="C3764" s="46"/>
      <c r="D3764" s="46"/>
    </row>
    <row r="3765" spans="2:4" x14ac:dyDescent="0.3">
      <c r="B3765" s="1"/>
      <c r="C3765" s="46"/>
      <c r="D3765" s="46"/>
    </row>
    <row r="3766" spans="2:4" x14ac:dyDescent="0.3">
      <c r="B3766" s="1"/>
      <c r="C3766" s="46"/>
      <c r="D3766" s="46"/>
    </row>
    <row r="3767" spans="2:4" x14ac:dyDescent="0.3">
      <c r="B3767" s="1"/>
      <c r="C3767" s="46"/>
      <c r="D3767" s="46"/>
    </row>
    <row r="3768" spans="2:4" x14ac:dyDescent="0.3">
      <c r="B3768" s="1"/>
      <c r="C3768" s="46"/>
      <c r="D3768" s="46"/>
    </row>
    <row r="3769" spans="2:4" x14ac:dyDescent="0.3">
      <c r="B3769" s="1"/>
      <c r="C3769" s="46"/>
      <c r="D3769" s="46"/>
    </row>
    <row r="3770" spans="2:4" x14ac:dyDescent="0.3">
      <c r="B3770" s="1"/>
      <c r="C3770" s="46"/>
      <c r="D3770" s="46"/>
    </row>
    <row r="3771" spans="2:4" x14ac:dyDescent="0.3">
      <c r="B3771" s="1"/>
      <c r="C3771" s="46"/>
      <c r="D3771" s="46"/>
    </row>
    <row r="3772" spans="2:4" x14ac:dyDescent="0.3">
      <c r="B3772" s="1"/>
      <c r="C3772" s="46"/>
      <c r="D3772" s="46"/>
    </row>
    <row r="3773" spans="2:4" x14ac:dyDescent="0.3">
      <c r="B3773" s="1"/>
      <c r="C3773" s="46"/>
      <c r="D3773" s="46"/>
    </row>
    <row r="3774" spans="2:4" x14ac:dyDescent="0.3">
      <c r="B3774" s="1"/>
      <c r="C3774" s="46"/>
      <c r="D3774" s="46"/>
    </row>
    <row r="3775" spans="2:4" x14ac:dyDescent="0.3">
      <c r="B3775" s="1"/>
      <c r="C3775" s="46"/>
      <c r="D3775" s="46"/>
    </row>
    <row r="3776" spans="2:4" x14ac:dyDescent="0.3">
      <c r="B3776" s="1"/>
      <c r="C3776" s="46"/>
      <c r="D3776" s="46"/>
    </row>
    <row r="3777" spans="2:4" x14ac:dyDescent="0.3">
      <c r="B3777" s="1"/>
      <c r="C3777" s="46"/>
      <c r="D3777" s="46"/>
    </row>
    <row r="3778" spans="2:4" x14ac:dyDescent="0.3">
      <c r="B3778" s="1"/>
      <c r="C3778" s="46"/>
      <c r="D3778" s="46"/>
    </row>
    <row r="3779" spans="2:4" x14ac:dyDescent="0.3">
      <c r="B3779" s="1"/>
      <c r="C3779" s="46"/>
      <c r="D3779" s="46"/>
    </row>
    <row r="3780" spans="2:4" x14ac:dyDescent="0.3">
      <c r="B3780" s="1"/>
      <c r="C3780" s="46"/>
      <c r="D3780" s="46"/>
    </row>
    <row r="3781" spans="2:4" x14ac:dyDescent="0.3">
      <c r="B3781" s="1"/>
      <c r="C3781" s="46"/>
      <c r="D3781" s="46"/>
    </row>
    <row r="3782" spans="2:4" x14ac:dyDescent="0.3">
      <c r="B3782" s="1"/>
      <c r="C3782" s="46"/>
      <c r="D3782" s="46"/>
    </row>
    <row r="3783" spans="2:4" x14ac:dyDescent="0.3">
      <c r="B3783" s="1"/>
      <c r="C3783" s="46"/>
      <c r="D3783" s="46"/>
    </row>
    <row r="3784" spans="2:4" x14ac:dyDescent="0.3">
      <c r="B3784" s="1"/>
      <c r="C3784" s="46"/>
      <c r="D3784" s="46"/>
    </row>
    <row r="3785" spans="2:4" x14ac:dyDescent="0.3">
      <c r="B3785" s="1"/>
      <c r="C3785" s="46"/>
      <c r="D3785" s="46"/>
    </row>
    <row r="3786" spans="2:4" x14ac:dyDescent="0.3">
      <c r="B3786" s="1"/>
      <c r="C3786" s="46"/>
      <c r="D3786" s="46"/>
    </row>
    <row r="3787" spans="2:4" x14ac:dyDescent="0.3">
      <c r="B3787" s="1"/>
      <c r="C3787" s="46"/>
      <c r="D3787" s="46"/>
    </row>
    <row r="3788" spans="2:4" x14ac:dyDescent="0.3">
      <c r="B3788" s="1"/>
      <c r="C3788" s="46"/>
      <c r="D3788" s="46"/>
    </row>
    <row r="3789" spans="2:4" x14ac:dyDescent="0.3">
      <c r="B3789" s="1"/>
      <c r="C3789" s="46"/>
      <c r="D3789" s="46"/>
    </row>
    <row r="3790" spans="2:4" x14ac:dyDescent="0.3">
      <c r="B3790" s="1"/>
      <c r="C3790" s="46"/>
      <c r="D3790" s="46"/>
    </row>
    <row r="3791" spans="2:4" x14ac:dyDescent="0.3">
      <c r="B3791" s="1"/>
      <c r="C3791" s="46"/>
      <c r="D3791" s="46"/>
    </row>
    <row r="3792" spans="2:4" x14ac:dyDescent="0.3">
      <c r="B3792" s="1"/>
      <c r="C3792" s="46"/>
      <c r="D3792" s="46"/>
    </row>
    <row r="3793" spans="2:4" x14ac:dyDescent="0.3">
      <c r="B3793" s="1"/>
      <c r="C3793" s="46"/>
      <c r="D3793" s="46"/>
    </row>
    <row r="3794" spans="2:4" x14ac:dyDescent="0.3">
      <c r="B3794" s="1"/>
      <c r="C3794" s="46"/>
      <c r="D3794" s="46"/>
    </row>
    <row r="3795" spans="2:4" x14ac:dyDescent="0.3">
      <c r="B3795" s="1"/>
      <c r="C3795" s="46"/>
      <c r="D3795" s="46"/>
    </row>
    <row r="3796" spans="2:4" x14ac:dyDescent="0.3">
      <c r="B3796" s="1"/>
      <c r="C3796" s="46"/>
      <c r="D3796" s="46"/>
    </row>
    <row r="3797" spans="2:4" x14ac:dyDescent="0.3">
      <c r="B3797" s="1"/>
      <c r="C3797" s="46"/>
      <c r="D3797" s="46"/>
    </row>
    <row r="3798" spans="2:4" x14ac:dyDescent="0.3">
      <c r="B3798" s="1"/>
      <c r="C3798" s="46"/>
      <c r="D3798" s="46"/>
    </row>
    <row r="3799" spans="2:4" x14ac:dyDescent="0.3">
      <c r="B3799" s="1"/>
      <c r="C3799" s="46"/>
      <c r="D3799" s="46"/>
    </row>
    <row r="3800" spans="2:4" x14ac:dyDescent="0.3">
      <c r="B3800" s="1"/>
      <c r="C3800" s="46"/>
      <c r="D3800" s="46"/>
    </row>
    <row r="3801" spans="2:4" x14ac:dyDescent="0.3">
      <c r="B3801" s="1"/>
      <c r="C3801" s="46"/>
      <c r="D3801" s="46"/>
    </row>
    <row r="3802" spans="2:4" x14ac:dyDescent="0.3">
      <c r="B3802" s="1"/>
      <c r="C3802" s="46"/>
      <c r="D3802" s="46"/>
    </row>
    <row r="3803" spans="2:4" x14ac:dyDescent="0.3">
      <c r="B3803" s="1"/>
      <c r="C3803" s="46"/>
      <c r="D3803" s="46"/>
    </row>
    <row r="3804" spans="2:4" x14ac:dyDescent="0.3">
      <c r="B3804" s="1"/>
      <c r="C3804" s="46"/>
      <c r="D3804" s="46"/>
    </row>
    <row r="3805" spans="2:4" x14ac:dyDescent="0.3">
      <c r="B3805" s="1"/>
      <c r="C3805" s="46"/>
      <c r="D3805" s="46"/>
    </row>
    <row r="3806" spans="2:4" x14ac:dyDescent="0.3">
      <c r="B3806" s="1"/>
      <c r="C3806" s="46"/>
      <c r="D3806" s="46"/>
    </row>
    <row r="3807" spans="2:4" x14ac:dyDescent="0.3">
      <c r="B3807" s="1"/>
      <c r="C3807" s="46"/>
      <c r="D3807" s="46"/>
    </row>
    <row r="3808" spans="2:4" x14ac:dyDescent="0.3">
      <c r="B3808" s="1"/>
      <c r="C3808" s="46"/>
      <c r="D3808" s="46"/>
    </row>
    <row r="3809" spans="2:4" x14ac:dyDescent="0.3">
      <c r="B3809" s="1"/>
      <c r="C3809" s="46"/>
      <c r="D3809" s="46"/>
    </row>
    <row r="3810" spans="2:4" x14ac:dyDescent="0.3">
      <c r="B3810" s="1"/>
      <c r="C3810" s="46"/>
      <c r="D3810" s="46"/>
    </row>
    <row r="3811" spans="2:4" x14ac:dyDescent="0.3">
      <c r="B3811" s="1"/>
      <c r="C3811" s="46"/>
      <c r="D3811" s="46"/>
    </row>
    <row r="3812" spans="2:4" x14ac:dyDescent="0.3">
      <c r="B3812" s="1"/>
      <c r="C3812" s="46"/>
      <c r="D3812" s="46"/>
    </row>
    <row r="3813" spans="2:4" x14ac:dyDescent="0.3">
      <c r="B3813" s="1"/>
      <c r="C3813" s="46"/>
      <c r="D3813" s="46"/>
    </row>
    <row r="3814" spans="2:4" x14ac:dyDescent="0.3">
      <c r="B3814" s="1"/>
      <c r="C3814" s="46"/>
      <c r="D3814" s="46"/>
    </row>
    <row r="3815" spans="2:4" x14ac:dyDescent="0.3">
      <c r="B3815" s="1"/>
      <c r="C3815" s="46"/>
      <c r="D3815" s="46"/>
    </row>
    <row r="3816" spans="2:4" x14ac:dyDescent="0.3">
      <c r="B3816" s="1"/>
      <c r="C3816" s="46"/>
      <c r="D3816" s="46"/>
    </row>
    <row r="3817" spans="2:4" x14ac:dyDescent="0.3">
      <c r="B3817" s="1"/>
      <c r="C3817" s="46"/>
      <c r="D3817" s="46"/>
    </row>
    <row r="3818" spans="2:4" x14ac:dyDescent="0.3">
      <c r="B3818" s="1"/>
      <c r="C3818" s="46"/>
      <c r="D3818" s="46"/>
    </row>
    <row r="3819" spans="2:4" x14ac:dyDescent="0.3">
      <c r="B3819" s="1"/>
      <c r="C3819" s="46"/>
      <c r="D3819" s="46"/>
    </row>
    <row r="3820" spans="2:4" x14ac:dyDescent="0.3">
      <c r="B3820" s="1"/>
      <c r="C3820" s="46"/>
      <c r="D3820" s="46"/>
    </row>
    <row r="3821" spans="2:4" x14ac:dyDescent="0.3">
      <c r="B3821" s="1"/>
      <c r="C3821" s="46"/>
      <c r="D3821" s="46"/>
    </row>
    <row r="3822" spans="2:4" x14ac:dyDescent="0.3">
      <c r="B3822" s="1"/>
      <c r="C3822" s="46"/>
      <c r="D3822" s="46"/>
    </row>
    <row r="3823" spans="2:4" x14ac:dyDescent="0.3">
      <c r="B3823" s="1"/>
      <c r="C3823" s="46"/>
      <c r="D3823" s="46"/>
    </row>
    <row r="3824" spans="2:4" x14ac:dyDescent="0.3">
      <c r="B3824" s="1"/>
      <c r="C3824" s="46"/>
      <c r="D3824" s="46"/>
    </row>
    <row r="3825" spans="2:4" x14ac:dyDescent="0.3">
      <c r="B3825" s="1"/>
      <c r="C3825" s="46"/>
      <c r="D3825" s="46"/>
    </row>
    <row r="3826" spans="2:4" x14ac:dyDescent="0.3">
      <c r="B3826" s="1"/>
      <c r="C3826" s="46"/>
      <c r="D3826" s="46"/>
    </row>
    <row r="3827" spans="2:4" x14ac:dyDescent="0.3">
      <c r="B3827" s="1"/>
      <c r="C3827" s="46"/>
      <c r="D3827" s="46"/>
    </row>
    <row r="3828" spans="2:4" x14ac:dyDescent="0.3">
      <c r="B3828" s="1"/>
      <c r="C3828" s="46"/>
      <c r="D3828" s="46"/>
    </row>
    <row r="3829" spans="2:4" x14ac:dyDescent="0.3">
      <c r="B3829" s="1"/>
      <c r="C3829" s="46"/>
      <c r="D3829" s="46"/>
    </row>
    <row r="3830" spans="2:4" x14ac:dyDescent="0.3">
      <c r="B3830" s="1"/>
      <c r="C3830" s="46"/>
      <c r="D3830" s="46"/>
    </row>
    <row r="3831" spans="2:4" x14ac:dyDescent="0.3">
      <c r="B3831" s="1"/>
      <c r="C3831" s="46"/>
      <c r="D3831" s="46"/>
    </row>
    <row r="3832" spans="2:4" x14ac:dyDescent="0.3">
      <c r="B3832" s="1"/>
      <c r="C3832" s="46"/>
      <c r="D3832" s="46"/>
    </row>
    <row r="3833" spans="2:4" x14ac:dyDescent="0.3">
      <c r="B3833" s="1"/>
      <c r="C3833" s="46"/>
      <c r="D3833" s="46"/>
    </row>
    <row r="3834" spans="2:4" x14ac:dyDescent="0.3">
      <c r="B3834" s="1"/>
      <c r="C3834" s="46"/>
      <c r="D3834" s="46"/>
    </row>
    <row r="3835" spans="2:4" x14ac:dyDescent="0.3">
      <c r="B3835" s="1"/>
      <c r="C3835" s="46"/>
      <c r="D3835" s="46"/>
    </row>
    <row r="3836" spans="2:4" x14ac:dyDescent="0.3">
      <c r="B3836" s="1"/>
      <c r="C3836" s="46"/>
      <c r="D3836" s="46"/>
    </row>
    <row r="3837" spans="2:4" x14ac:dyDescent="0.3">
      <c r="B3837" s="1"/>
      <c r="C3837" s="46"/>
      <c r="D3837" s="46"/>
    </row>
    <row r="3838" spans="2:4" x14ac:dyDescent="0.3">
      <c r="B3838" s="1"/>
      <c r="C3838" s="46"/>
      <c r="D3838" s="46"/>
    </row>
    <row r="3839" spans="2:4" x14ac:dyDescent="0.3">
      <c r="B3839" s="1"/>
      <c r="C3839" s="46"/>
      <c r="D3839" s="46"/>
    </row>
    <row r="3840" spans="2:4" x14ac:dyDescent="0.3">
      <c r="B3840" s="1"/>
      <c r="C3840" s="46"/>
      <c r="D3840" s="46"/>
    </row>
    <row r="3841" spans="2:4" x14ac:dyDescent="0.3">
      <c r="B3841" s="1"/>
      <c r="C3841" s="46"/>
      <c r="D3841" s="46"/>
    </row>
    <row r="3842" spans="2:4" x14ac:dyDescent="0.3">
      <c r="B3842" s="1"/>
      <c r="C3842" s="46"/>
      <c r="D3842" s="46"/>
    </row>
    <row r="3843" spans="2:4" x14ac:dyDescent="0.3">
      <c r="B3843" s="1"/>
      <c r="C3843" s="46"/>
      <c r="D3843" s="46"/>
    </row>
    <row r="3844" spans="2:4" x14ac:dyDescent="0.3">
      <c r="B3844" s="1"/>
      <c r="C3844" s="46"/>
      <c r="D3844" s="46"/>
    </row>
    <row r="3845" spans="2:4" x14ac:dyDescent="0.3">
      <c r="B3845" s="1"/>
      <c r="C3845" s="46"/>
      <c r="D3845" s="46"/>
    </row>
    <row r="3846" spans="2:4" x14ac:dyDescent="0.3">
      <c r="B3846" s="1"/>
      <c r="C3846" s="46"/>
      <c r="D3846" s="46"/>
    </row>
    <row r="3847" spans="2:4" x14ac:dyDescent="0.3">
      <c r="B3847" s="1"/>
      <c r="C3847" s="46"/>
      <c r="D3847" s="46"/>
    </row>
    <row r="3848" spans="2:4" x14ac:dyDescent="0.3">
      <c r="B3848" s="1"/>
      <c r="C3848" s="46"/>
      <c r="D3848" s="46"/>
    </row>
    <row r="3849" spans="2:4" x14ac:dyDescent="0.3">
      <c r="B3849" s="1"/>
      <c r="C3849" s="46"/>
      <c r="D3849" s="46"/>
    </row>
    <row r="3850" spans="2:4" x14ac:dyDescent="0.3">
      <c r="B3850" s="1"/>
      <c r="C3850" s="46"/>
      <c r="D3850" s="46"/>
    </row>
    <row r="3851" spans="2:4" x14ac:dyDescent="0.3">
      <c r="B3851" s="1"/>
      <c r="C3851" s="46"/>
      <c r="D3851" s="46"/>
    </row>
    <row r="3852" spans="2:4" x14ac:dyDescent="0.3">
      <c r="B3852" s="1"/>
      <c r="C3852" s="46"/>
      <c r="D3852" s="46"/>
    </row>
    <row r="3853" spans="2:4" x14ac:dyDescent="0.3">
      <c r="B3853" s="1"/>
      <c r="C3853" s="46"/>
      <c r="D3853" s="46"/>
    </row>
    <row r="3854" spans="2:4" x14ac:dyDescent="0.3">
      <c r="B3854" s="1"/>
      <c r="C3854" s="46"/>
      <c r="D3854" s="46"/>
    </row>
    <row r="3855" spans="2:4" x14ac:dyDescent="0.3">
      <c r="B3855" s="1"/>
      <c r="C3855" s="46"/>
      <c r="D3855" s="46"/>
    </row>
    <row r="3856" spans="2:4" x14ac:dyDescent="0.3">
      <c r="B3856" s="1"/>
      <c r="C3856" s="46"/>
      <c r="D3856" s="46"/>
    </row>
    <row r="3857" spans="2:4" x14ac:dyDescent="0.3">
      <c r="B3857" s="1"/>
      <c r="C3857" s="46"/>
      <c r="D3857" s="46"/>
    </row>
    <row r="3858" spans="2:4" x14ac:dyDescent="0.3">
      <c r="B3858" s="1"/>
      <c r="C3858" s="46"/>
      <c r="D3858" s="46"/>
    </row>
    <row r="3859" spans="2:4" x14ac:dyDescent="0.3">
      <c r="B3859" s="1"/>
      <c r="C3859" s="46"/>
      <c r="D3859" s="46"/>
    </row>
    <row r="3860" spans="2:4" x14ac:dyDescent="0.3">
      <c r="B3860" s="1"/>
      <c r="C3860" s="46"/>
      <c r="D3860" s="46"/>
    </row>
    <row r="3861" spans="2:4" x14ac:dyDescent="0.3">
      <c r="B3861" s="1"/>
      <c r="C3861" s="46"/>
      <c r="D3861" s="46"/>
    </row>
    <row r="3862" spans="2:4" x14ac:dyDescent="0.3">
      <c r="B3862" s="1"/>
      <c r="C3862" s="46"/>
      <c r="D3862" s="46"/>
    </row>
    <row r="3863" spans="2:4" x14ac:dyDescent="0.3">
      <c r="B3863" s="1"/>
      <c r="C3863" s="46"/>
      <c r="D3863" s="46"/>
    </row>
    <row r="3864" spans="2:4" x14ac:dyDescent="0.3">
      <c r="B3864" s="1"/>
      <c r="C3864" s="46"/>
      <c r="D3864" s="46"/>
    </row>
    <row r="3865" spans="2:4" x14ac:dyDescent="0.3">
      <c r="B3865" s="1"/>
      <c r="C3865" s="46"/>
      <c r="D3865" s="46"/>
    </row>
    <row r="3866" spans="2:4" x14ac:dyDescent="0.3">
      <c r="B3866" s="1"/>
      <c r="C3866" s="46"/>
      <c r="D3866" s="46"/>
    </row>
    <row r="3867" spans="2:4" x14ac:dyDescent="0.3">
      <c r="B3867" s="1"/>
      <c r="C3867" s="46"/>
      <c r="D3867" s="46"/>
    </row>
    <row r="3868" spans="2:4" x14ac:dyDescent="0.3">
      <c r="B3868" s="1"/>
      <c r="C3868" s="46"/>
      <c r="D3868" s="46"/>
    </row>
    <row r="3869" spans="2:4" x14ac:dyDescent="0.3">
      <c r="B3869" s="1"/>
      <c r="C3869" s="46"/>
      <c r="D3869" s="46"/>
    </row>
    <row r="3870" spans="2:4" x14ac:dyDescent="0.3">
      <c r="B3870" s="1"/>
      <c r="C3870" s="46"/>
      <c r="D3870" s="46"/>
    </row>
    <row r="3871" spans="2:4" x14ac:dyDescent="0.3">
      <c r="B3871" s="1"/>
      <c r="C3871" s="46"/>
      <c r="D3871" s="46"/>
    </row>
    <row r="3872" spans="2:4" x14ac:dyDescent="0.3">
      <c r="B3872" s="1"/>
      <c r="C3872" s="46"/>
      <c r="D3872" s="46"/>
    </row>
    <row r="3873" spans="2:4" x14ac:dyDescent="0.3">
      <c r="B3873" s="1"/>
      <c r="C3873" s="46"/>
      <c r="D3873" s="46"/>
    </row>
    <row r="3874" spans="2:4" x14ac:dyDescent="0.3">
      <c r="B3874" s="1"/>
      <c r="C3874" s="46"/>
      <c r="D3874" s="46"/>
    </row>
    <row r="3875" spans="2:4" x14ac:dyDescent="0.3">
      <c r="B3875" s="1"/>
      <c r="C3875" s="46"/>
      <c r="D3875" s="46"/>
    </row>
    <row r="3876" spans="2:4" x14ac:dyDescent="0.3">
      <c r="B3876" s="1"/>
      <c r="C3876" s="46"/>
      <c r="D3876" s="46"/>
    </row>
    <row r="3877" spans="2:4" x14ac:dyDescent="0.3">
      <c r="B3877" s="1"/>
      <c r="C3877" s="46"/>
      <c r="D3877" s="46"/>
    </row>
    <row r="3878" spans="2:4" x14ac:dyDescent="0.3">
      <c r="B3878" s="1"/>
      <c r="C3878" s="46"/>
      <c r="D3878" s="46"/>
    </row>
    <row r="3879" spans="2:4" x14ac:dyDescent="0.3">
      <c r="B3879" s="1"/>
      <c r="C3879" s="46"/>
      <c r="D3879" s="46"/>
    </row>
    <row r="3880" spans="2:4" x14ac:dyDescent="0.3">
      <c r="B3880" s="1"/>
      <c r="C3880" s="46"/>
      <c r="D3880" s="46"/>
    </row>
    <row r="3881" spans="2:4" x14ac:dyDescent="0.3">
      <c r="B3881" s="1"/>
      <c r="C3881" s="46"/>
      <c r="D3881" s="46"/>
    </row>
    <row r="3882" spans="2:4" x14ac:dyDescent="0.3">
      <c r="B3882" s="1"/>
      <c r="C3882" s="46"/>
      <c r="D3882" s="46"/>
    </row>
    <row r="3883" spans="2:4" x14ac:dyDescent="0.3">
      <c r="B3883" s="1"/>
      <c r="C3883" s="46"/>
      <c r="D3883" s="46"/>
    </row>
    <row r="3884" spans="2:4" x14ac:dyDescent="0.3">
      <c r="B3884" s="1"/>
      <c r="C3884" s="46"/>
      <c r="D3884" s="46"/>
    </row>
    <row r="3885" spans="2:4" x14ac:dyDescent="0.3">
      <c r="B3885" s="1"/>
      <c r="C3885" s="46"/>
      <c r="D3885" s="46"/>
    </row>
    <row r="3886" spans="2:4" x14ac:dyDescent="0.3">
      <c r="B3886" s="1"/>
      <c r="C3886" s="46"/>
      <c r="D3886" s="46"/>
    </row>
    <row r="3887" spans="2:4" x14ac:dyDescent="0.3">
      <c r="B3887" s="1"/>
      <c r="C3887" s="46"/>
      <c r="D3887" s="46"/>
    </row>
    <row r="3888" spans="2:4" x14ac:dyDescent="0.3">
      <c r="B3888" s="1"/>
      <c r="C3888" s="46"/>
      <c r="D3888" s="46"/>
    </row>
    <row r="3889" spans="2:4" x14ac:dyDescent="0.3">
      <c r="B3889" s="1"/>
      <c r="C3889" s="46"/>
      <c r="D3889" s="46"/>
    </row>
    <row r="3890" spans="2:4" x14ac:dyDescent="0.3">
      <c r="B3890" s="1"/>
      <c r="C3890" s="46"/>
      <c r="D3890" s="46"/>
    </row>
    <row r="3891" spans="2:4" x14ac:dyDescent="0.3">
      <c r="B3891" s="1"/>
      <c r="C3891" s="46"/>
      <c r="D3891" s="46"/>
    </row>
    <row r="3892" spans="2:4" x14ac:dyDescent="0.3">
      <c r="B3892" s="1"/>
      <c r="C3892" s="46"/>
      <c r="D3892" s="46"/>
    </row>
    <row r="3893" spans="2:4" x14ac:dyDescent="0.3">
      <c r="B3893" s="1"/>
      <c r="C3893" s="46"/>
      <c r="D3893" s="46"/>
    </row>
    <row r="3894" spans="2:4" x14ac:dyDescent="0.3">
      <c r="B3894" s="1"/>
      <c r="C3894" s="46"/>
      <c r="D3894" s="46"/>
    </row>
    <row r="3895" spans="2:4" x14ac:dyDescent="0.3">
      <c r="B3895" s="1"/>
      <c r="C3895" s="46"/>
      <c r="D3895" s="46"/>
    </row>
    <row r="3896" spans="2:4" x14ac:dyDescent="0.3">
      <c r="B3896" s="1"/>
      <c r="C3896" s="46"/>
      <c r="D3896" s="46"/>
    </row>
    <row r="3897" spans="2:4" x14ac:dyDescent="0.3">
      <c r="B3897" s="1"/>
      <c r="C3897" s="46"/>
      <c r="D3897" s="46"/>
    </row>
    <row r="3898" spans="2:4" x14ac:dyDescent="0.3">
      <c r="B3898" s="1"/>
      <c r="C3898" s="46"/>
      <c r="D3898" s="46"/>
    </row>
    <row r="3899" spans="2:4" x14ac:dyDescent="0.3">
      <c r="B3899" s="1"/>
      <c r="C3899" s="46"/>
      <c r="D3899" s="46"/>
    </row>
    <row r="3900" spans="2:4" x14ac:dyDescent="0.3">
      <c r="B3900" s="1"/>
      <c r="C3900" s="46"/>
      <c r="D3900" s="46"/>
    </row>
    <row r="3901" spans="2:4" x14ac:dyDescent="0.3">
      <c r="B3901" s="1"/>
      <c r="C3901" s="46"/>
      <c r="D3901" s="46"/>
    </row>
    <row r="3902" spans="2:4" x14ac:dyDescent="0.3">
      <c r="B3902" s="1"/>
      <c r="C3902" s="46"/>
      <c r="D3902" s="46"/>
    </row>
    <row r="3903" spans="2:4" x14ac:dyDescent="0.3">
      <c r="B3903" s="1"/>
      <c r="C3903" s="46"/>
      <c r="D3903" s="46"/>
    </row>
    <row r="3904" spans="2:4" x14ac:dyDescent="0.3">
      <c r="B3904" s="1"/>
      <c r="C3904" s="46"/>
      <c r="D3904" s="46"/>
    </row>
    <row r="3905" spans="2:4" x14ac:dyDescent="0.3">
      <c r="B3905" s="1"/>
      <c r="C3905" s="46"/>
      <c r="D3905" s="46"/>
    </row>
    <row r="3906" spans="2:4" x14ac:dyDescent="0.3">
      <c r="B3906" s="1"/>
      <c r="C3906" s="46"/>
      <c r="D3906" s="46"/>
    </row>
    <row r="3907" spans="2:4" x14ac:dyDescent="0.3">
      <c r="B3907" s="1"/>
      <c r="C3907" s="46"/>
      <c r="D3907" s="46"/>
    </row>
    <row r="3908" spans="2:4" x14ac:dyDescent="0.3">
      <c r="B3908" s="1"/>
      <c r="C3908" s="46"/>
      <c r="D3908" s="46"/>
    </row>
    <row r="3909" spans="2:4" x14ac:dyDescent="0.3">
      <c r="B3909" s="1"/>
      <c r="C3909" s="46"/>
      <c r="D3909" s="46"/>
    </row>
    <row r="3910" spans="2:4" x14ac:dyDescent="0.3">
      <c r="B3910" s="1"/>
      <c r="C3910" s="46"/>
      <c r="D3910" s="46"/>
    </row>
    <row r="3911" spans="2:4" x14ac:dyDescent="0.3">
      <c r="B3911" s="1"/>
      <c r="C3911" s="46"/>
      <c r="D3911" s="46"/>
    </row>
    <row r="3912" spans="2:4" x14ac:dyDescent="0.3">
      <c r="B3912" s="1"/>
      <c r="C3912" s="46"/>
      <c r="D3912" s="46"/>
    </row>
    <row r="3913" spans="2:4" x14ac:dyDescent="0.3">
      <c r="B3913" s="1"/>
      <c r="C3913" s="46"/>
      <c r="D3913" s="46"/>
    </row>
    <row r="3914" spans="2:4" x14ac:dyDescent="0.3">
      <c r="B3914" s="1"/>
      <c r="C3914" s="46"/>
      <c r="D3914" s="46"/>
    </row>
    <row r="3915" spans="2:4" x14ac:dyDescent="0.3">
      <c r="B3915" s="1"/>
      <c r="C3915" s="46"/>
      <c r="D3915" s="46"/>
    </row>
    <row r="3916" spans="2:4" x14ac:dyDescent="0.3">
      <c r="B3916" s="1"/>
      <c r="C3916" s="46"/>
      <c r="D3916" s="46"/>
    </row>
    <row r="3917" spans="2:4" x14ac:dyDescent="0.3">
      <c r="B3917" s="1"/>
      <c r="C3917" s="46"/>
      <c r="D3917" s="46"/>
    </row>
    <row r="3918" spans="2:4" x14ac:dyDescent="0.3">
      <c r="B3918" s="1"/>
      <c r="C3918" s="46"/>
      <c r="D3918" s="46"/>
    </row>
    <row r="3919" spans="2:4" x14ac:dyDescent="0.3">
      <c r="B3919" s="1"/>
      <c r="C3919" s="46"/>
      <c r="D3919" s="46"/>
    </row>
    <row r="3920" spans="2:4" x14ac:dyDescent="0.3">
      <c r="B3920" s="1"/>
      <c r="C3920" s="46"/>
      <c r="D3920" s="46"/>
    </row>
    <row r="3921" spans="2:4" x14ac:dyDescent="0.3">
      <c r="B3921" s="1"/>
      <c r="C3921" s="46"/>
      <c r="D3921" s="46"/>
    </row>
    <row r="3922" spans="2:4" x14ac:dyDescent="0.3">
      <c r="B3922" s="1"/>
      <c r="C3922" s="46"/>
      <c r="D3922" s="46"/>
    </row>
    <row r="3923" spans="2:4" x14ac:dyDescent="0.3">
      <c r="B3923" s="1"/>
      <c r="C3923" s="46"/>
      <c r="D3923" s="46"/>
    </row>
    <row r="3924" spans="2:4" x14ac:dyDescent="0.3">
      <c r="B3924" s="1"/>
      <c r="C3924" s="46"/>
      <c r="D3924" s="46"/>
    </row>
    <row r="3925" spans="2:4" x14ac:dyDescent="0.3">
      <c r="B3925" s="1"/>
      <c r="C3925" s="46"/>
      <c r="D3925" s="46"/>
    </row>
    <row r="3926" spans="2:4" x14ac:dyDescent="0.3">
      <c r="B3926" s="1"/>
      <c r="C3926" s="46"/>
      <c r="D3926" s="46"/>
    </row>
    <row r="3927" spans="2:4" x14ac:dyDescent="0.3">
      <c r="B3927" s="1"/>
      <c r="C3927" s="46"/>
      <c r="D3927" s="46"/>
    </row>
    <row r="3928" spans="2:4" x14ac:dyDescent="0.3">
      <c r="B3928" s="1"/>
      <c r="C3928" s="46"/>
      <c r="D3928" s="46"/>
    </row>
    <row r="3929" spans="2:4" x14ac:dyDescent="0.3">
      <c r="B3929" s="1"/>
      <c r="C3929" s="46"/>
      <c r="D3929" s="46"/>
    </row>
    <row r="3930" spans="2:4" x14ac:dyDescent="0.3">
      <c r="B3930" s="1"/>
      <c r="C3930" s="46"/>
      <c r="D3930" s="46"/>
    </row>
    <row r="3931" spans="2:4" x14ac:dyDescent="0.3">
      <c r="B3931" s="1"/>
      <c r="C3931" s="46"/>
      <c r="D3931" s="46"/>
    </row>
    <row r="3932" spans="2:4" x14ac:dyDescent="0.3">
      <c r="B3932" s="1"/>
      <c r="C3932" s="46"/>
      <c r="D3932" s="46"/>
    </row>
    <row r="3933" spans="2:4" x14ac:dyDescent="0.3">
      <c r="B3933" s="1"/>
      <c r="C3933" s="46"/>
      <c r="D3933" s="46"/>
    </row>
    <row r="3934" spans="2:4" x14ac:dyDescent="0.3">
      <c r="B3934" s="1"/>
      <c r="C3934" s="46"/>
      <c r="D3934" s="46"/>
    </row>
    <row r="3935" spans="2:4" x14ac:dyDescent="0.3">
      <c r="B3935" s="1"/>
      <c r="C3935" s="46"/>
      <c r="D3935" s="46"/>
    </row>
    <row r="3936" spans="2:4" x14ac:dyDescent="0.3">
      <c r="B3936" s="1"/>
      <c r="C3936" s="46"/>
      <c r="D3936" s="46"/>
    </row>
    <row r="3937" spans="2:4" x14ac:dyDescent="0.3">
      <c r="B3937" s="1"/>
      <c r="C3937" s="46"/>
      <c r="D3937" s="46"/>
    </row>
    <row r="3938" spans="2:4" x14ac:dyDescent="0.3">
      <c r="B3938" s="1"/>
      <c r="C3938" s="46"/>
      <c r="D3938" s="46"/>
    </row>
    <row r="3939" spans="2:4" x14ac:dyDescent="0.3">
      <c r="B3939" s="1"/>
      <c r="C3939" s="46"/>
      <c r="D3939" s="46"/>
    </row>
    <row r="3940" spans="2:4" x14ac:dyDescent="0.3">
      <c r="B3940" s="1"/>
      <c r="C3940" s="46"/>
      <c r="D3940" s="46"/>
    </row>
    <row r="3941" spans="2:4" x14ac:dyDescent="0.3">
      <c r="B3941" s="1"/>
      <c r="C3941" s="46"/>
      <c r="D3941" s="46"/>
    </row>
    <row r="3942" spans="2:4" x14ac:dyDescent="0.3">
      <c r="B3942" s="1"/>
      <c r="C3942" s="46"/>
      <c r="D3942" s="46"/>
    </row>
    <row r="3943" spans="2:4" x14ac:dyDescent="0.3">
      <c r="B3943" s="1"/>
      <c r="C3943" s="46"/>
      <c r="D3943" s="46"/>
    </row>
    <row r="3944" spans="2:4" x14ac:dyDescent="0.3">
      <c r="B3944" s="1"/>
      <c r="C3944" s="46"/>
      <c r="D3944" s="46"/>
    </row>
    <row r="3945" spans="2:4" x14ac:dyDescent="0.3">
      <c r="B3945" s="1"/>
      <c r="C3945" s="46"/>
      <c r="D3945" s="46"/>
    </row>
    <row r="3946" spans="2:4" x14ac:dyDescent="0.3">
      <c r="B3946" s="1"/>
      <c r="C3946" s="46"/>
      <c r="D3946" s="46"/>
    </row>
    <row r="3947" spans="2:4" x14ac:dyDescent="0.3">
      <c r="B3947" s="1"/>
      <c r="C3947" s="46"/>
      <c r="D3947" s="46"/>
    </row>
    <row r="3948" spans="2:4" x14ac:dyDescent="0.3">
      <c r="B3948" s="1"/>
      <c r="C3948" s="46"/>
      <c r="D3948" s="46"/>
    </row>
    <row r="3949" spans="2:4" x14ac:dyDescent="0.3">
      <c r="B3949" s="1"/>
      <c r="C3949" s="46"/>
      <c r="D3949" s="46"/>
    </row>
    <row r="3950" spans="2:4" x14ac:dyDescent="0.3">
      <c r="B3950" s="1"/>
      <c r="C3950" s="46"/>
      <c r="D3950" s="46"/>
    </row>
    <row r="3951" spans="2:4" x14ac:dyDescent="0.3">
      <c r="B3951" s="1"/>
      <c r="C3951" s="46"/>
      <c r="D3951" s="46"/>
    </row>
    <row r="3952" spans="2:4" x14ac:dyDescent="0.3">
      <c r="B3952" s="1"/>
      <c r="C3952" s="46"/>
      <c r="D3952" s="46"/>
    </row>
    <row r="3953" spans="2:4" x14ac:dyDescent="0.3">
      <c r="B3953" s="1"/>
      <c r="C3953" s="46"/>
      <c r="D3953" s="46"/>
    </row>
    <row r="3954" spans="2:4" x14ac:dyDescent="0.3">
      <c r="B3954" s="1"/>
      <c r="C3954" s="46"/>
      <c r="D3954" s="46"/>
    </row>
    <row r="3955" spans="2:4" x14ac:dyDescent="0.3">
      <c r="B3955" s="1"/>
      <c r="C3955" s="46"/>
      <c r="D3955" s="46"/>
    </row>
    <row r="3956" spans="2:4" x14ac:dyDescent="0.3">
      <c r="B3956" s="1"/>
      <c r="C3956" s="46"/>
      <c r="D3956" s="46"/>
    </row>
    <row r="3957" spans="2:4" x14ac:dyDescent="0.3">
      <c r="B3957" s="1"/>
      <c r="C3957" s="46"/>
      <c r="D3957" s="46"/>
    </row>
    <row r="3958" spans="2:4" x14ac:dyDescent="0.3">
      <c r="B3958" s="1"/>
      <c r="C3958" s="46"/>
      <c r="D3958" s="46"/>
    </row>
    <row r="3959" spans="2:4" x14ac:dyDescent="0.3">
      <c r="B3959" s="1"/>
      <c r="C3959" s="46"/>
      <c r="D3959" s="46"/>
    </row>
    <row r="3960" spans="2:4" x14ac:dyDescent="0.3">
      <c r="B3960" s="1"/>
      <c r="C3960" s="46"/>
      <c r="D3960" s="46"/>
    </row>
    <row r="3961" spans="2:4" x14ac:dyDescent="0.3">
      <c r="B3961" s="1"/>
      <c r="C3961" s="46"/>
      <c r="D3961" s="46"/>
    </row>
    <row r="3962" spans="2:4" x14ac:dyDescent="0.3">
      <c r="B3962" s="1"/>
      <c r="C3962" s="46"/>
      <c r="D3962" s="46"/>
    </row>
    <row r="3963" spans="2:4" x14ac:dyDescent="0.3">
      <c r="B3963" s="1"/>
      <c r="C3963" s="46"/>
      <c r="D3963" s="46"/>
    </row>
    <row r="3964" spans="2:4" x14ac:dyDescent="0.3">
      <c r="B3964" s="1"/>
      <c r="C3964" s="46"/>
      <c r="D3964" s="46"/>
    </row>
    <row r="3965" spans="2:4" x14ac:dyDescent="0.3">
      <c r="B3965" s="1"/>
      <c r="C3965" s="46"/>
      <c r="D3965" s="46"/>
    </row>
    <row r="3966" spans="2:4" x14ac:dyDescent="0.3">
      <c r="B3966" s="1"/>
      <c r="C3966" s="46"/>
      <c r="D3966" s="46"/>
    </row>
    <row r="3967" spans="2:4" x14ac:dyDescent="0.3">
      <c r="B3967" s="1"/>
      <c r="C3967" s="46"/>
      <c r="D3967" s="46"/>
    </row>
    <row r="3968" spans="2:4" x14ac:dyDescent="0.3">
      <c r="B3968" s="1"/>
      <c r="C3968" s="46"/>
      <c r="D3968" s="46"/>
    </row>
    <row r="3969" spans="2:4" x14ac:dyDescent="0.3">
      <c r="B3969" s="1"/>
      <c r="C3969" s="46"/>
      <c r="D3969" s="46"/>
    </row>
    <row r="3970" spans="2:4" x14ac:dyDescent="0.3">
      <c r="B3970" s="1"/>
      <c r="C3970" s="46"/>
      <c r="D3970" s="46"/>
    </row>
    <row r="3971" spans="2:4" x14ac:dyDescent="0.3">
      <c r="B3971" s="1"/>
      <c r="C3971" s="46"/>
      <c r="D3971" s="46"/>
    </row>
    <row r="3972" spans="2:4" x14ac:dyDescent="0.3">
      <c r="B3972" s="1"/>
      <c r="C3972" s="46"/>
      <c r="D3972" s="46"/>
    </row>
    <row r="3973" spans="2:4" x14ac:dyDescent="0.3">
      <c r="B3973" s="1"/>
      <c r="C3973" s="46"/>
      <c r="D3973" s="46"/>
    </row>
    <row r="3974" spans="2:4" x14ac:dyDescent="0.3">
      <c r="B3974" s="1"/>
      <c r="C3974" s="46"/>
      <c r="D3974" s="46"/>
    </row>
    <row r="3975" spans="2:4" x14ac:dyDescent="0.3">
      <c r="B3975" s="1"/>
      <c r="C3975" s="46"/>
      <c r="D3975" s="46"/>
    </row>
    <row r="3976" spans="2:4" x14ac:dyDescent="0.3">
      <c r="B3976" s="1"/>
      <c r="C3976" s="46"/>
      <c r="D3976" s="46"/>
    </row>
    <row r="3977" spans="2:4" x14ac:dyDescent="0.3">
      <c r="B3977" s="1"/>
      <c r="C3977" s="46"/>
      <c r="D3977" s="46"/>
    </row>
    <row r="3978" spans="2:4" x14ac:dyDescent="0.3">
      <c r="B3978" s="1"/>
      <c r="C3978" s="46"/>
      <c r="D3978" s="46"/>
    </row>
    <row r="3979" spans="2:4" x14ac:dyDescent="0.3">
      <c r="B3979" s="1"/>
      <c r="C3979" s="46"/>
      <c r="D3979" s="46"/>
    </row>
    <row r="3980" spans="2:4" x14ac:dyDescent="0.3">
      <c r="B3980" s="1"/>
      <c r="C3980" s="46"/>
      <c r="D3980" s="46"/>
    </row>
    <row r="3981" spans="2:4" x14ac:dyDescent="0.3">
      <c r="B3981" s="1"/>
      <c r="C3981" s="46"/>
      <c r="D3981" s="46"/>
    </row>
    <row r="3982" spans="2:4" x14ac:dyDescent="0.3">
      <c r="B3982" s="1"/>
      <c r="C3982" s="46"/>
      <c r="D3982" s="46"/>
    </row>
    <row r="3983" spans="2:4" x14ac:dyDescent="0.3">
      <c r="B3983" s="1"/>
      <c r="C3983" s="46"/>
      <c r="D3983" s="46"/>
    </row>
    <row r="3984" spans="2:4" x14ac:dyDescent="0.3">
      <c r="B3984" s="1"/>
      <c r="C3984" s="46"/>
      <c r="D3984" s="46"/>
    </row>
    <row r="3985" spans="2:4" x14ac:dyDescent="0.3">
      <c r="B3985" s="1"/>
      <c r="C3985" s="46"/>
      <c r="D3985" s="46"/>
    </row>
    <row r="3986" spans="2:4" x14ac:dyDescent="0.3">
      <c r="B3986" s="1"/>
      <c r="C3986" s="46"/>
      <c r="D3986" s="46"/>
    </row>
    <row r="3987" spans="2:4" x14ac:dyDescent="0.3">
      <c r="B3987" s="1"/>
      <c r="C3987" s="46"/>
      <c r="D3987" s="46"/>
    </row>
    <row r="3988" spans="2:4" x14ac:dyDescent="0.3">
      <c r="B3988" s="1"/>
      <c r="C3988" s="46"/>
      <c r="D3988" s="46"/>
    </row>
    <row r="3989" spans="2:4" x14ac:dyDescent="0.3">
      <c r="B3989" s="1"/>
      <c r="C3989" s="46"/>
      <c r="D3989" s="46"/>
    </row>
    <row r="3990" spans="2:4" x14ac:dyDescent="0.3">
      <c r="B3990" s="1"/>
      <c r="C3990" s="46"/>
      <c r="D3990" s="46"/>
    </row>
    <row r="3991" spans="2:4" x14ac:dyDescent="0.3">
      <c r="B3991" s="1"/>
      <c r="C3991" s="46"/>
      <c r="D3991" s="46"/>
    </row>
    <row r="3992" spans="2:4" x14ac:dyDescent="0.3">
      <c r="B3992" s="1"/>
      <c r="C3992" s="46"/>
      <c r="D3992" s="46"/>
    </row>
    <row r="3993" spans="2:4" x14ac:dyDescent="0.3">
      <c r="B3993" s="1"/>
      <c r="C3993" s="46"/>
      <c r="D3993" s="46"/>
    </row>
    <row r="3994" spans="2:4" x14ac:dyDescent="0.3">
      <c r="B3994" s="1"/>
      <c r="C3994" s="46"/>
      <c r="D3994" s="46"/>
    </row>
    <row r="3995" spans="2:4" x14ac:dyDescent="0.3">
      <c r="B3995" s="1"/>
      <c r="C3995" s="46"/>
      <c r="D3995" s="46"/>
    </row>
    <row r="3996" spans="2:4" x14ac:dyDescent="0.3">
      <c r="B3996" s="1"/>
      <c r="C3996" s="46"/>
      <c r="D3996" s="46"/>
    </row>
    <row r="3997" spans="2:4" x14ac:dyDescent="0.3">
      <c r="B3997" s="1"/>
      <c r="C3997" s="46"/>
      <c r="D3997" s="46"/>
    </row>
    <row r="3998" spans="2:4" x14ac:dyDescent="0.3">
      <c r="B3998" s="1"/>
      <c r="C3998" s="46"/>
      <c r="D3998" s="46"/>
    </row>
    <row r="3999" spans="2:4" x14ac:dyDescent="0.3">
      <c r="B3999" s="1"/>
      <c r="C3999" s="46"/>
      <c r="D3999" s="46"/>
    </row>
    <row r="4000" spans="2:4" x14ac:dyDescent="0.3">
      <c r="B4000" s="1"/>
      <c r="C4000" s="46"/>
      <c r="D4000" s="46"/>
    </row>
    <row r="4001" spans="2:4" x14ac:dyDescent="0.3">
      <c r="B4001" s="1"/>
      <c r="C4001" s="46"/>
      <c r="D4001" s="46"/>
    </row>
    <row r="4002" spans="2:4" x14ac:dyDescent="0.3">
      <c r="B4002" s="1"/>
      <c r="C4002" s="46"/>
      <c r="D4002" s="46"/>
    </row>
    <row r="4003" spans="2:4" x14ac:dyDescent="0.3">
      <c r="B4003" s="1"/>
      <c r="C4003" s="46"/>
      <c r="D4003" s="46"/>
    </row>
    <row r="4004" spans="2:4" x14ac:dyDescent="0.3">
      <c r="B4004" s="1"/>
      <c r="C4004" s="46"/>
      <c r="D4004" s="46"/>
    </row>
    <row r="4005" spans="2:4" x14ac:dyDescent="0.3">
      <c r="B4005" s="1"/>
      <c r="C4005" s="46"/>
      <c r="D4005" s="46"/>
    </row>
    <row r="4006" spans="2:4" x14ac:dyDescent="0.3">
      <c r="B4006" s="1"/>
      <c r="C4006" s="46"/>
      <c r="D4006" s="46"/>
    </row>
    <row r="4007" spans="2:4" x14ac:dyDescent="0.3">
      <c r="B4007" s="1"/>
      <c r="C4007" s="46"/>
      <c r="D4007" s="46"/>
    </row>
    <row r="4008" spans="2:4" x14ac:dyDescent="0.3">
      <c r="B4008" s="1"/>
      <c r="C4008" s="46"/>
      <c r="D4008" s="46"/>
    </row>
    <row r="4009" spans="2:4" x14ac:dyDescent="0.3">
      <c r="B4009" s="1"/>
      <c r="C4009" s="46"/>
      <c r="D4009" s="46"/>
    </row>
    <row r="4010" spans="2:4" x14ac:dyDescent="0.3">
      <c r="B4010" s="1"/>
      <c r="C4010" s="46"/>
      <c r="D4010" s="46"/>
    </row>
    <row r="4011" spans="2:4" x14ac:dyDescent="0.3">
      <c r="B4011" s="1"/>
      <c r="C4011" s="46"/>
      <c r="D4011" s="46"/>
    </row>
    <row r="4012" spans="2:4" x14ac:dyDescent="0.3">
      <c r="B4012" s="1"/>
      <c r="C4012" s="46"/>
      <c r="D4012" s="46"/>
    </row>
    <row r="4013" spans="2:4" x14ac:dyDescent="0.3">
      <c r="B4013" s="1"/>
      <c r="C4013" s="46"/>
      <c r="D4013" s="46"/>
    </row>
    <row r="4014" spans="2:4" x14ac:dyDescent="0.3">
      <c r="B4014" s="1"/>
      <c r="C4014" s="46"/>
      <c r="D4014" s="46"/>
    </row>
    <row r="4015" spans="2:4" x14ac:dyDescent="0.3">
      <c r="B4015" s="1"/>
      <c r="C4015" s="46"/>
      <c r="D4015" s="46"/>
    </row>
    <row r="4016" spans="2:4" x14ac:dyDescent="0.3">
      <c r="B4016" s="1"/>
      <c r="C4016" s="46"/>
      <c r="D4016" s="46"/>
    </row>
    <row r="4017" spans="2:4" x14ac:dyDescent="0.3">
      <c r="B4017" s="1"/>
      <c r="C4017" s="46"/>
      <c r="D4017" s="46"/>
    </row>
    <row r="4018" spans="2:4" x14ac:dyDescent="0.3">
      <c r="B4018" s="1"/>
      <c r="C4018" s="46"/>
      <c r="D4018" s="46"/>
    </row>
    <row r="4019" spans="2:4" x14ac:dyDescent="0.3">
      <c r="B4019" s="1"/>
      <c r="C4019" s="46"/>
      <c r="D4019" s="46"/>
    </row>
    <row r="4020" spans="2:4" x14ac:dyDescent="0.3">
      <c r="B4020" s="1"/>
      <c r="C4020" s="46"/>
      <c r="D4020" s="46"/>
    </row>
    <row r="4021" spans="2:4" x14ac:dyDescent="0.3">
      <c r="B4021" s="1"/>
      <c r="C4021" s="46"/>
      <c r="D4021" s="46"/>
    </row>
    <row r="4022" spans="2:4" x14ac:dyDescent="0.3">
      <c r="B4022" s="1"/>
      <c r="C4022" s="46"/>
      <c r="D4022" s="46"/>
    </row>
    <row r="4023" spans="2:4" x14ac:dyDescent="0.3">
      <c r="B4023" s="1"/>
      <c r="C4023" s="46"/>
      <c r="D4023" s="46"/>
    </row>
    <row r="4024" spans="2:4" x14ac:dyDescent="0.3">
      <c r="B4024" s="1"/>
      <c r="C4024" s="46"/>
      <c r="D4024" s="46"/>
    </row>
    <row r="4025" spans="2:4" x14ac:dyDescent="0.3">
      <c r="B4025" s="1"/>
      <c r="C4025" s="46"/>
      <c r="D4025" s="46"/>
    </row>
    <row r="4026" spans="2:4" x14ac:dyDescent="0.3">
      <c r="B4026" s="1"/>
      <c r="C4026" s="46"/>
      <c r="D4026" s="46"/>
    </row>
    <row r="4027" spans="2:4" x14ac:dyDescent="0.3">
      <c r="B4027" s="1"/>
      <c r="C4027" s="46"/>
      <c r="D4027" s="46"/>
    </row>
    <row r="4028" spans="2:4" x14ac:dyDescent="0.3">
      <c r="B4028" s="1"/>
      <c r="C4028" s="46"/>
      <c r="D4028" s="46"/>
    </row>
    <row r="4029" spans="2:4" x14ac:dyDescent="0.3">
      <c r="B4029" s="1"/>
      <c r="C4029" s="46"/>
      <c r="D4029" s="46"/>
    </row>
    <row r="4030" spans="2:4" x14ac:dyDescent="0.3">
      <c r="B4030" s="1"/>
      <c r="C4030" s="46"/>
      <c r="D4030" s="46"/>
    </row>
    <row r="4031" spans="2:4" x14ac:dyDescent="0.3">
      <c r="B4031" s="1"/>
      <c r="C4031" s="46"/>
      <c r="D4031" s="46"/>
    </row>
    <row r="4032" spans="2:4" x14ac:dyDescent="0.3">
      <c r="B4032" s="1"/>
      <c r="C4032" s="46"/>
      <c r="D4032" s="46"/>
    </row>
    <row r="4033" spans="2:4" x14ac:dyDescent="0.3">
      <c r="B4033" s="1"/>
      <c r="C4033" s="46"/>
      <c r="D4033" s="46"/>
    </row>
    <row r="4034" spans="2:4" x14ac:dyDescent="0.3">
      <c r="B4034" s="1"/>
      <c r="C4034" s="46"/>
      <c r="D4034" s="46"/>
    </row>
    <row r="4035" spans="2:4" x14ac:dyDescent="0.3">
      <c r="B4035" s="1"/>
      <c r="C4035" s="46"/>
      <c r="D4035" s="46"/>
    </row>
    <row r="4036" spans="2:4" x14ac:dyDescent="0.3">
      <c r="B4036" s="1"/>
      <c r="C4036" s="46"/>
      <c r="D4036" s="46"/>
    </row>
    <row r="4037" spans="2:4" x14ac:dyDescent="0.3">
      <c r="B4037" s="1"/>
      <c r="C4037" s="46"/>
      <c r="D4037" s="46"/>
    </row>
    <row r="4038" spans="2:4" x14ac:dyDescent="0.3">
      <c r="B4038" s="1"/>
      <c r="C4038" s="46"/>
      <c r="D4038" s="46"/>
    </row>
    <row r="4039" spans="2:4" x14ac:dyDescent="0.3">
      <c r="B4039" s="1"/>
      <c r="C4039" s="46"/>
      <c r="D4039" s="46"/>
    </row>
    <row r="4040" spans="2:4" x14ac:dyDescent="0.3">
      <c r="B4040" s="1"/>
      <c r="C4040" s="46"/>
      <c r="D4040" s="46"/>
    </row>
    <row r="4041" spans="2:4" x14ac:dyDescent="0.3">
      <c r="B4041" s="1"/>
      <c r="C4041" s="46"/>
      <c r="D4041" s="46"/>
    </row>
    <row r="4042" spans="2:4" x14ac:dyDescent="0.3">
      <c r="B4042" s="1"/>
      <c r="C4042" s="46"/>
      <c r="D4042" s="46"/>
    </row>
    <row r="4043" spans="2:4" x14ac:dyDescent="0.3">
      <c r="B4043" s="1"/>
      <c r="C4043" s="46"/>
      <c r="D4043" s="46"/>
    </row>
    <row r="4044" spans="2:4" x14ac:dyDescent="0.3">
      <c r="B4044" s="1"/>
      <c r="C4044" s="46"/>
      <c r="D4044" s="46"/>
    </row>
    <row r="4045" spans="2:4" x14ac:dyDescent="0.3">
      <c r="B4045" s="1"/>
      <c r="C4045" s="46"/>
      <c r="D4045" s="46"/>
    </row>
    <row r="4046" spans="2:4" x14ac:dyDescent="0.3">
      <c r="B4046" s="1"/>
      <c r="C4046" s="46"/>
      <c r="D4046" s="46"/>
    </row>
    <row r="4047" spans="2:4" x14ac:dyDescent="0.3">
      <c r="B4047" s="1"/>
      <c r="C4047" s="46"/>
      <c r="D4047" s="46"/>
    </row>
    <row r="4048" spans="2:4" x14ac:dyDescent="0.3">
      <c r="B4048" s="1"/>
      <c r="C4048" s="46"/>
      <c r="D4048" s="46"/>
    </row>
    <row r="4049" spans="2:4" x14ac:dyDescent="0.3">
      <c r="B4049" s="1"/>
      <c r="C4049" s="46"/>
      <c r="D4049" s="46"/>
    </row>
    <row r="4050" spans="2:4" x14ac:dyDescent="0.3">
      <c r="B4050" s="1"/>
      <c r="C4050" s="46"/>
      <c r="D4050" s="46"/>
    </row>
    <row r="4051" spans="2:4" x14ac:dyDescent="0.3">
      <c r="B4051" s="1"/>
      <c r="C4051" s="46"/>
      <c r="D4051" s="46"/>
    </row>
    <row r="4052" spans="2:4" x14ac:dyDescent="0.3">
      <c r="B4052" s="1"/>
      <c r="C4052" s="46"/>
      <c r="D4052" s="46"/>
    </row>
    <row r="4053" spans="2:4" x14ac:dyDescent="0.3">
      <c r="B4053" s="1"/>
      <c r="C4053" s="46"/>
      <c r="D4053" s="46"/>
    </row>
    <row r="4054" spans="2:4" x14ac:dyDescent="0.3">
      <c r="B4054" s="1"/>
      <c r="C4054" s="46"/>
      <c r="D4054" s="46"/>
    </row>
    <row r="4055" spans="2:4" x14ac:dyDescent="0.3">
      <c r="B4055" s="1"/>
      <c r="C4055" s="46"/>
      <c r="D4055" s="46"/>
    </row>
    <row r="4056" spans="2:4" x14ac:dyDescent="0.3">
      <c r="B4056" s="1"/>
      <c r="C4056" s="46"/>
      <c r="D4056" s="46"/>
    </row>
    <row r="4057" spans="2:4" x14ac:dyDescent="0.3">
      <c r="B4057" s="1"/>
      <c r="C4057" s="46"/>
      <c r="D4057" s="46"/>
    </row>
    <row r="4058" spans="2:4" x14ac:dyDescent="0.3">
      <c r="B4058" s="1"/>
      <c r="C4058" s="46"/>
      <c r="D4058" s="46"/>
    </row>
    <row r="4059" spans="2:4" x14ac:dyDescent="0.3">
      <c r="B4059" s="1"/>
      <c r="C4059" s="46"/>
      <c r="D4059" s="46"/>
    </row>
    <row r="4060" spans="2:4" x14ac:dyDescent="0.3">
      <c r="B4060" s="1"/>
      <c r="C4060" s="46"/>
      <c r="D4060" s="46"/>
    </row>
    <row r="4061" spans="2:4" x14ac:dyDescent="0.3">
      <c r="B4061" s="1"/>
      <c r="C4061" s="46"/>
      <c r="D4061" s="46"/>
    </row>
    <row r="4062" spans="2:4" x14ac:dyDescent="0.3">
      <c r="B4062" s="1"/>
      <c r="C4062" s="46"/>
      <c r="D4062" s="46"/>
    </row>
    <row r="4063" spans="2:4" x14ac:dyDescent="0.3">
      <c r="B4063" s="1"/>
      <c r="C4063" s="46"/>
      <c r="D4063" s="46"/>
    </row>
    <row r="4064" spans="2:4" x14ac:dyDescent="0.3">
      <c r="B4064" s="1"/>
      <c r="C4064" s="46"/>
      <c r="D4064" s="46"/>
    </row>
    <row r="4065" spans="2:4" x14ac:dyDescent="0.3">
      <c r="B4065" s="1"/>
      <c r="C4065" s="46"/>
      <c r="D4065" s="46"/>
    </row>
    <row r="4066" spans="2:4" x14ac:dyDescent="0.3">
      <c r="B4066" s="1"/>
      <c r="C4066" s="46"/>
      <c r="D4066" s="46"/>
    </row>
    <row r="4067" spans="2:4" x14ac:dyDescent="0.3">
      <c r="B4067" s="1"/>
      <c r="C4067" s="46"/>
      <c r="D4067" s="46"/>
    </row>
    <row r="4068" spans="2:4" x14ac:dyDescent="0.3">
      <c r="B4068" s="1"/>
      <c r="C4068" s="46"/>
      <c r="D4068" s="46"/>
    </row>
    <row r="4069" spans="2:4" x14ac:dyDescent="0.3">
      <c r="B4069" s="1"/>
      <c r="C4069" s="46"/>
      <c r="D4069" s="46"/>
    </row>
    <row r="4070" spans="2:4" x14ac:dyDescent="0.3">
      <c r="B4070" s="1"/>
      <c r="C4070" s="46"/>
      <c r="D4070" s="46"/>
    </row>
    <row r="4071" spans="2:4" x14ac:dyDescent="0.3">
      <c r="B4071" s="1"/>
      <c r="C4071" s="46"/>
      <c r="D4071" s="46"/>
    </row>
    <row r="4072" spans="2:4" x14ac:dyDescent="0.3">
      <c r="B4072" s="1"/>
      <c r="C4072" s="46"/>
      <c r="D4072" s="46"/>
    </row>
    <row r="4073" spans="2:4" x14ac:dyDescent="0.3">
      <c r="B4073" s="1"/>
      <c r="C4073" s="46"/>
      <c r="D4073" s="46"/>
    </row>
    <row r="4074" spans="2:4" x14ac:dyDescent="0.3">
      <c r="B4074" s="1"/>
      <c r="C4074" s="46"/>
      <c r="D4074" s="46"/>
    </row>
    <row r="4075" spans="2:4" x14ac:dyDescent="0.3">
      <c r="B4075" s="1"/>
      <c r="C4075" s="46"/>
      <c r="D4075" s="46"/>
    </row>
    <row r="4076" spans="2:4" x14ac:dyDescent="0.3">
      <c r="B4076" s="1"/>
      <c r="C4076" s="46"/>
      <c r="D4076" s="46"/>
    </row>
    <row r="4077" spans="2:4" x14ac:dyDescent="0.3">
      <c r="B4077" s="1"/>
      <c r="C4077" s="46"/>
      <c r="D4077" s="46"/>
    </row>
    <row r="4078" spans="2:4" x14ac:dyDescent="0.3">
      <c r="B4078" s="1"/>
      <c r="C4078" s="46"/>
      <c r="D4078" s="46"/>
    </row>
    <row r="4079" spans="2:4" x14ac:dyDescent="0.3">
      <c r="B4079" s="1"/>
      <c r="C4079" s="46"/>
      <c r="D4079" s="46"/>
    </row>
    <row r="4080" spans="2:4" x14ac:dyDescent="0.3">
      <c r="B4080" s="1"/>
      <c r="C4080" s="46"/>
      <c r="D4080" s="46"/>
    </row>
    <row r="4081" spans="2:4" x14ac:dyDescent="0.3">
      <c r="B4081" s="1"/>
      <c r="C4081" s="46"/>
      <c r="D4081" s="46"/>
    </row>
    <row r="4082" spans="2:4" x14ac:dyDescent="0.3">
      <c r="B4082" s="1"/>
      <c r="C4082" s="46"/>
      <c r="D4082" s="46"/>
    </row>
    <row r="4083" spans="2:4" x14ac:dyDescent="0.3">
      <c r="B4083" s="1"/>
      <c r="C4083" s="46"/>
      <c r="D4083" s="46"/>
    </row>
    <row r="4084" spans="2:4" x14ac:dyDescent="0.3">
      <c r="B4084" s="1"/>
      <c r="C4084" s="46"/>
      <c r="D4084" s="46"/>
    </row>
    <row r="4085" spans="2:4" x14ac:dyDescent="0.3">
      <c r="B4085" s="1"/>
      <c r="C4085" s="46"/>
      <c r="D4085" s="46"/>
    </row>
    <row r="4086" spans="2:4" x14ac:dyDescent="0.3">
      <c r="B4086" s="1"/>
      <c r="C4086" s="46"/>
      <c r="D4086" s="46"/>
    </row>
    <row r="4087" spans="2:4" x14ac:dyDescent="0.3">
      <c r="B4087" s="1"/>
      <c r="C4087" s="46"/>
      <c r="D4087" s="46"/>
    </row>
    <row r="4088" spans="2:4" x14ac:dyDescent="0.3">
      <c r="B4088" s="1"/>
      <c r="C4088" s="46"/>
      <c r="D4088" s="46"/>
    </row>
    <row r="4089" spans="2:4" x14ac:dyDescent="0.3">
      <c r="B4089" s="1"/>
      <c r="C4089" s="46"/>
      <c r="D4089" s="46"/>
    </row>
    <row r="4090" spans="2:4" x14ac:dyDescent="0.3">
      <c r="B4090" s="1"/>
      <c r="C4090" s="46"/>
      <c r="D4090" s="46"/>
    </row>
    <row r="4091" spans="2:4" x14ac:dyDescent="0.3">
      <c r="B4091" s="1"/>
      <c r="C4091" s="46"/>
      <c r="D4091" s="46"/>
    </row>
    <row r="4092" spans="2:4" x14ac:dyDescent="0.3">
      <c r="B4092" s="1"/>
      <c r="C4092" s="46"/>
      <c r="D4092" s="46"/>
    </row>
    <row r="4093" spans="2:4" x14ac:dyDescent="0.3">
      <c r="B4093" s="1"/>
      <c r="C4093" s="46"/>
      <c r="D4093" s="46"/>
    </row>
    <row r="4094" spans="2:4" x14ac:dyDescent="0.3">
      <c r="B4094" s="1"/>
      <c r="C4094" s="46"/>
      <c r="D4094" s="46"/>
    </row>
    <row r="4095" spans="2:4" x14ac:dyDescent="0.3">
      <c r="B4095" s="1"/>
      <c r="C4095" s="46"/>
      <c r="D4095" s="46"/>
    </row>
    <row r="4096" spans="2:4" x14ac:dyDescent="0.3">
      <c r="B4096" s="1"/>
      <c r="C4096" s="46"/>
      <c r="D4096" s="46"/>
    </row>
    <row r="4097" spans="2:4" x14ac:dyDescent="0.3">
      <c r="B4097" s="1"/>
      <c r="C4097" s="46"/>
      <c r="D4097" s="46"/>
    </row>
    <row r="4098" spans="2:4" x14ac:dyDescent="0.3">
      <c r="B4098" s="1"/>
      <c r="C4098" s="46"/>
      <c r="D4098" s="46"/>
    </row>
    <row r="4099" spans="2:4" x14ac:dyDescent="0.3">
      <c r="B4099" s="1"/>
      <c r="C4099" s="46"/>
      <c r="D4099" s="46"/>
    </row>
    <row r="4100" spans="2:4" x14ac:dyDescent="0.3">
      <c r="B4100" s="1"/>
      <c r="C4100" s="46"/>
      <c r="D4100" s="46"/>
    </row>
    <row r="4101" spans="2:4" x14ac:dyDescent="0.3">
      <c r="B4101" s="1"/>
      <c r="C4101" s="46"/>
      <c r="D4101" s="46"/>
    </row>
    <row r="4102" spans="2:4" x14ac:dyDescent="0.3">
      <c r="B4102" s="1"/>
      <c r="C4102" s="46"/>
      <c r="D4102" s="46"/>
    </row>
    <row r="4103" spans="2:4" x14ac:dyDescent="0.3">
      <c r="B4103" s="1"/>
      <c r="C4103" s="46"/>
      <c r="D4103" s="46"/>
    </row>
    <row r="4104" spans="2:4" x14ac:dyDescent="0.3">
      <c r="B4104" s="1"/>
      <c r="C4104" s="46"/>
      <c r="D4104" s="46"/>
    </row>
    <row r="4105" spans="2:4" x14ac:dyDescent="0.3">
      <c r="B4105" s="1"/>
      <c r="C4105" s="46"/>
      <c r="D4105" s="46"/>
    </row>
    <row r="4106" spans="2:4" x14ac:dyDescent="0.3">
      <c r="B4106" s="1"/>
      <c r="C4106" s="46"/>
      <c r="D4106" s="46"/>
    </row>
    <row r="4107" spans="2:4" x14ac:dyDescent="0.3">
      <c r="B4107" s="1"/>
      <c r="C4107" s="46"/>
      <c r="D4107" s="46"/>
    </row>
    <row r="4108" spans="2:4" x14ac:dyDescent="0.3">
      <c r="B4108" s="1"/>
      <c r="C4108" s="46"/>
      <c r="D4108" s="46"/>
    </row>
    <row r="4109" spans="2:4" x14ac:dyDescent="0.3">
      <c r="B4109" s="1"/>
      <c r="C4109" s="46"/>
      <c r="D4109" s="46"/>
    </row>
    <row r="4110" spans="2:4" x14ac:dyDescent="0.3">
      <c r="B4110" s="1"/>
      <c r="C4110" s="46"/>
      <c r="D4110" s="46"/>
    </row>
    <row r="4111" spans="2:4" x14ac:dyDescent="0.3">
      <c r="B4111" s="1"/>
      <c r="C4111" s="46"/>
      <c r="D4111" s="46"/>
    </row>
    <row r="4112" spans="2:4" x14ac:dyDescent="0.3">
      <c r="B4112" s="1"/>
      <c r="C4112" s="46"/>
      <c r="D4112" s="46"/>
    </row>
    <row r="4113" spans="2:4" x14ac:dyDescent="0.3">
      <c r="B4113" s="1"/>
      <c r="C4113" s="46"/>
      <c r="D4113" s="46"/>
    </row>
    <row r="4114" spans="2:4" x14ac:dyDescent="0.3">
      <c r="B4114" s="1"/>
      <c r="C4114" s="46"/>
      <c r="D4114" s="46"/>
    </row>
    <row r="4115" spans="2:4" x14ac:dyDescent="0.3">
      <c r="B4115" s="1"/>
      <c r="C4115" s="46"/>
      <c r="D4115" s="46"/>
    </row>
    <row r="4116" spans="2:4" x14ac:dyDescent="0.3">
      <c r="B4116" s="1"/>
      <c r="C4116" s="46"/>
      <c r="D4116" s="46"/>
    </row>
    <row r="4117" spans="2:4" x14ac:dyDescent="0.3">
      <c r="B4117" s="1"/>
      <c r="C4117" s="46"/>
      <c r="D4117" s="46"/>
    </row>
    <row r="4118" spans="2:4" x14ac:dyDescent="0.3">
      <c r="B4118" s="1"/>
      <c r="C4118" s="46"/>
      <c r="D4118" s="46"/>
    </row>
    <row r="4119" spans="2:4" x14ac:dyDescent="0.3">
      <c r="B4119" s="1"/>
      <c r="C4119" s="46"/>
      <c r="D4119" s="46"/>
    </row>
    <row r="4120" spans="2:4" x14ac:dyDescent="0.3">
      <c r="B4120" s="1"/>
      <c r="C4120" s="46"/>
      <c r="D4120" s="46"/>
    </row>
    <row r="4121" spans="2:4" x14ac:dyDescent="0.3">
      <c r="B4121" s="1"/>
      <c r="C4121" s="46"/>
      <c r="D4121" s="46"/>
    </row>
    <row r="4122" spans="2:4" x14ac:dyDescent="0.3">
      <c r="B4122" s="1"/>
      <c r="C4122" s="46"/>
      <c r="D4122" s="46"/>
    </row>
    <row r="4123" spans="2:4" x14ac:dyDescent="0.3">
      <c r="B4123" s="1"/>
      <c r="C4123" s="46"/>
      <c r="D4123" s="46"/>
    </row>
    <row r="4124" spans="2:4" x14ac:dyDescent="0.3">
      <c r="B4124" s="1"/>
      <c r="C4124" s="46"/>
      <c r="D4124" s="46"/>
    </row>
    <row r="4125" spans="2:4" x14ac:dyDescent="0.3">
      <c r="B4125" s="1"/>
      <c r="C4125" s="46"/>
      <c r="D4125" s="46"/>
    </row>
    <row r="4126" spans="2:4" x14ac:dyDescent="0.3">
      <c r="B4126" s="1"/>
      <c r="C4126" s="46"/>
      <c r="D4126" s="46"/>
    </row>
    <row r="4127" spans="2:4" x14ac:dyDescent="0.3">
      <c r="B4127" s="1"/>
      <c r="C4127" s="46"/>
      <c r="D4127" s="46"/>
    </row>
    <row r="4128" spans="2:4" x14ac:dyDescent="0.3">
      <c r="B4128" s="1"/>
      <c r="C4128" s="46"/>
      <c r="D4128" s="46"/>
    </row>
    <row r="4129" spans="2:4" x14ac:dyDescent="0.3">
      <c r="B4129" s="1"/>
      <c r="C4129" s="46"/>
      <c r="D4129" s="46"/>
    </row>
    <row r="4130" spans="2:4" x14ac:dyDescent="0.3">
      <c r="B4130" s="1"/>
      <c r="C4130" s="46"/>
      <c r="D4130" s="46"/>
    </row>
    <row r="4131" spans="2:4" x14ac:dyDescent="0.3">
      <c r="B4131" s="1"/>
      <c r="C4131" s="46"/>
      <c r="D4131" s="46"/>
    </row>
    <row r="4132" spans="2:4" x14ac:dyDescent="0.3">
      <c r="B4132" s="1"/>
      <c r="C4132" s="46"/>
      <c r="D4132" s="46"/>
    </row>
    <row r="4133" spans="2:4" x14ac:dyDescent="0.3">
      <c r="B4133" s="1"/>
      <c r="C4133" s="46"/>
      <c r="D4133" s="46"/>
    </row>
    <row r="4134" spans="2:4" x14ac:dyDescent="0.3">
      <c r="B4134" s="1"/>
      <c r="C4134" s="46"/>
      <c r="D4134" s="46"/>
    </row>
    <row r="4135" spans="2:4" x14ac:dyDescent="0.3">
      <c r="B4135" s="1"/>
      <c r="C4135" s="46"/>
      <c r="D4135" s="46"/>
    </row>
    <row r="4136" spans="2:4" x14ac:dyDescent="0.3">
      <c r="B4136" s="1"/>
      <c r="C4136" s="46"/>
      <c r="D4136" s="46"/>
    </row>
    <row r="4137" spans="2:4" x14ac:dyDescent="0.3">
      <c r="B4137" s="1"/>
      <c r="C4137" s="46"/>
      <c r="D4137" s="46"/>
    </row>
    <row r="4138" spans="2:4" x14ac:dyDescent="0.3">
      <c r="B4138" s="1"/>
      <c r="C4138" s="46"/>
      <c r="D4138" s="46"/>
    </row>
    <row r="4139" spans="2:4" x14ac:dyDescent="0.3">
      <c r="B4139" s="1"/>
      <c r="C4139" s="46"/>
      <c r="D4139" s="46"/>
    </row>
    <row r="4140" spans="2:4" x14ac:dyDescent="0.3">
      <c r="B4140" s="1"/>
      <c r="C4140" s="46"/>
      <c r="D4140" s="46"/>
    </row>
    <row r="4141" spans="2:4" x14ac:dyDescent="0.3">
      <c r="B4141" s="1"/>
      <c r="C4141" s="46"/>
      <c r="D4141" s="46"/>
    </row>
    <row r="4142" spans="2:4" x14ac:dyDescent="0.3">
      <c r="B4142" s="1"/>
      <c r="C4142" s="46"/>
      <c r="D4142" s="46"/>
    </row>
    <row r="4143" spans="2:4" x14ac:dyDescent="0.3">
      <c r="B4143" s="1"/>
      <c r="C4143" s="46"/>
      <c r="D4143" s="46"/>
    </row>
    <row r="4144" spans="2:4" x14ac:dyDescent="0.3">
      <c r="B4144" s="1"/>
      <c r="C4144" s="46"/>
      <c r="D4144" s="46"/>
    </row>
    <row r="4145" spans="2:4" x14ac:dyDescent="0.3">
      <c r="B4145" s="1"/>
      <c r="C4145" s="46"/>
      <c r="D4145" s="46"/>
    </row>
    <row r="4146" spans="2:4" x14ac:dyDescent="0.3">
      <c r="B4146" s="1"/>
      <c r="C4146" s="46"/>
      <c r="D4146" s="46"/>
    </row>
    <row r="4147" spans="2:4" x14ac:dyDescent="0.3">
      <c r="B4147" s="1"/>
      <c r="C4147" s="46"/>
      <c r="D4147" s="46"/>
    </row>
    <row r="4148" spans="2:4" x14ac:dyDescent="0.3">
      <c r="B4148" s="1"/>
      <c r="C4148" s="46"/>
      <c r="D4148" s="46"/>
    </row>
    <row r="4149" spans="2:4" x14ac:dyDescent="0.3">
      <c r="B4149" s="1"/>
      <c r="C4149" s="46"/>
      <c r="D4149" s="46"/>
    </row>
    <row r="4150" spans="2:4" x14ac:dyDescent="0.3">
      <c r="B4150" s="1"/>
      <c r="C4150" s="46"/>
      <c r="D4150" s="46"/>
    </row>
    <row r="4151" spans="2:4" x14ac:dyDescent="0.3">
      <c r="B4151" s="1"/>
      <c r="C4151" s="46"/>
      <c r="D4151" s="46"/>
    </row>
    <row r="4152" spans="2:4" x14ac:dyDescent="0.3">
      <c r="B4152" s="1"/>
      <c r="C4152" s="46"/>
      <c r="D4152" s="46"/>
    </row>
    <row r="4153" spans="2:4" x14ac:dyDescent="0.3">
      <c r="B4153" s="1"/>
      <c r="C4153" s="46"/>
      <c r="D4153" s="46"/>
    </row>
    <row r="4154" spans="2:4" x14ac:dyDescent="0.3">
      <c r="B4154" s="1"/>
      <c r="C4154" s="46"/>
      <c r="D4154" s="46"/>
    </row>
    <row r="4155" spans="2:4" x14ac:dyDescent="0.3">
      <c r="B4155" s="1"/>
      <c r="C4155" s="46"/>
      <c r="D4155" s="46"/>
    </row>
    <row r="4156" spans="2:4" x14ac:dyDescent="0.3">
      <c r="B4156" s="1"/>
      <c r="C4156" s="46"/>
      <c r="D4156" s="46"/>
    </row>
    <row r="4157" spans="2:4" x14ac:dyDescent="0.3">
      <c r="B4157" s="1"/>
      <c r="C4157" s="46"/>
      <c r="D4157" s="46"/>
    </row>
    <row r="4158" spans="2:4" x14ac:dyDescent="0.3">
      <c r="B4158" s="1"/>
      <c r="C4158" s="46"/>
      <c r="D4158" s="46"/>
    </row>
    <row r="4159" spans="2:4" x14ac:dyDescent="0.3">
      <c r="B4159" s="1"/>
      <c r="C4159" s="46"/>
      <c r="D4159" s="46"/>
    </row>
    <row r="4160" spans="2:4" x14ac:dyDescent="0.3">
      <c r="B4160" s="1"/>
      <c r="C4160" s="46"/>
      <c r="D4160" s="46"/>
    </row>
    <row r="4161" spans="2:4" x14ac:dyDescent="0.3">
      <c r="B4161" s="1"/>
      <c r="C4161" s="46"/>
      <c r="D4161" s="46"/>
    </row>
    <row r="4162" spans="2:4" x14ac:dyDescent="0.3">
      <c r="B4162" s="1"/>
      <c r="C4162" s="46"/>
      <c r="D4162" s="46"/>
    </row>
    <row r="4163" spans="2:4" x14ac:dyDescent="0.3">
      <c r="B4163" s="1"/>
      <c r="C4163" s="46"/>
      <c r="D4163" s="46"/>
    </row>
    <row r="4164" spans="2:4" x14ac:dyDescent="0.3">
      <c r="B4164" s="1"/>
      <c r="C4164" s="46"/>
      <c r="D4164" s="46"/>
    </row>
    <row r="4165" spans="2:4" x14ac:dyDescent="0.3">
      <c r="B4165" s="1"/>
      <c r="C4165" s="46"/>
      <c r="D4165" s="46"/>
    </row>
    <row r="4166" spans="2:4" x14ac:dyDescent="0.3">
      <c r="B4166" s="1"/>
      <c r="C4166" s="46"/>
      <c r="D4166" s="46"/>
    </row>
    <row r="4167" spans="2:4" x14ac:dyDescent="0.3">
      <c r="B4167" s="1"/>
      <c r="C4167" s="46"/>
      <c r="D4167" s="46"/>
    </row>
    <row r="4168" spans="2:4" x14ac:dyDescent="0.3">
      <c r="B4168" s="1"/>
      <c r="C4168" s="46"/>
      <c r="D4168" s="46"/>
    </row>
    <row r="4169" spans="2:4" x14ac:dyDescent="0.3">
      <c r="B4169" s="1"/>
      <c r="C4169" s="46"/>
      <c r="D4169" s="46"/>
    </row>
    <row r="4170" spans="2:4" x14ac:dyDescent="0.3">
      <c r="B4170" s="1"/>
      <c r="C4170" s="46"/>
      <c r="D4170" s="46"/>
    </row>
    <row r="4171" spans="2:4" x14ac:dyDescent="0.3">
      <c r="B4171" s="1"/>
      <c r="C4171" s="46"/>
      <c r="D4171" s="46"/>
    </row>
    <row r="4172" spans="2:4" x14ac:dyDescent="0.3">
      <c r="B4172" s="1"/>
      <c r="C4172" s="46"/>
      <c r="D4172" s="46"/>
    </row>
    <row r="4173" spans="2:4" x14ac:dyDescent="0.3">
      <c r="B4173" s="1"/>
      <c r="C4173" s="46"/>
      <c r="D4173" s="46"/>
    </row>
    <row r="4174" spans="2:4" x14ac:dyDescent="0.3">
      <c r="B4174" s="1"/>
      <c r="C4174" s="46"/>
      <c r="D4174" s="46"/>
    </row>
    <row r="4175" spans="2:4" x14ac:dyDescent="0.3">
      <c r="B4175" s="1"/>
      <c r="C4175" s="46"/>
      <c r="D4175" s="46"/>
    </row>
    <row r="4176" spans="2:4" x14ac:dyDescent="0.3">
      <c r="B4176" s="1"/>
      <c r="C4176" s="46"/>
      <c r="D4176" s="46"/>
    </row>
    <row r="4177" spans="2:4" x14ac:dyDescent="0.3">
      <c r="B4177" s="1"/>
      <c r="C4177" s="46"/>
      <c r="D4177" s="46"/>
    </row>
    <row r="4178" spans="2:4" x14ac:dyDescent="0.3">
      <c r="B4178" s="1"/>
      <c r="C4178" s="46"/>
      <c r="D4178" s="46"/>
    </row>
    <row r="4179" spans="2:4" x14ac:dyDescent="0.3">
      <c r="B4179" s="1"/>
      <c r="C4179" s="46"/>
      <c r="D4179" s="46"/>
    </row>
    <row r="4180" spans="2:4" x14ac:dyDescent="0.3">
      <c r="B4180" s="1"/>
      <c r="C4180" s="46"/>
      <c r="D4180" s="46"/>
    </row>
    <row r="4181" spans="2:4" x14ac:dyDescent="0.3">
      <c r="B4181" s="1"/>
      <c r="C4181" s="46"/>
      <c r="D4181" s="46"/>
    </row>
    <row r="4182" spans="2:4" x14ac:dyDescent="0.3">
      <c r="B4182" s="1"/>
      <c r="C4182" s="46"/>
      <c r="D4182" s="46"/>
    </row>
    <row r="4183" spans="2:4" x14ac:dyDescent="0.3">
      <c r="B4183" s="1"/>
      <c r="C4183" s="46"/>
      <c r="D4183" s="46"/>
    </row>
    <row r="4184" spans="2:4" x14ac:dyDescent="0.3">
      <c r="B4184" s="1"/>
      <c r="C4184" s="46"/>
      <c r="D4184" s="46"/>
    </row>
    <row r="4185" spans="2:4" x14ac:dyDescent="0.3">
      <c r="B4185" s="1"/>
      <c r="C4185" s="46"/>
      <c r="D4185" s="46"/>
    </row>
    <row r="4186" spans="2:4" x14ac:dyDescent="0.3">
      <c r="B4186" s="1"/>
      <c r="C4186" s="46"/>
      <c r="D4186" s="46"/>
    </row>
    <row r="4187" spans="2:4" x14ac:dyDescent="0.3">
      <c r="B4187" s="1"/>
      <c r="C4187" s="46"/>
      <c r="D4187" s="46"/>
    </row>
    <row r="4188" spans="2:4" x14ac:dyDescent="0.3">
      <c r="B4188" s="1"/>
      <c r="C4188" s="46"/>
      <c r="D4188" s="46"/>
    </row>
    <row r="4189" spans="2:4" x14ac:dyDescent="0.3">
      <c r="B4189" s="1"/>
      <c r="C4189" s="46"/>
      <c r="D4189" s="46"/>
    </row>
    <row r="4190" spans="2:4" x14ac:dyDescent="0.3">
      <c r="B4190" s="1"/>
      <c r="C4190" s="46"/>
      <c r="D4190" s="46"/>
    </row>
    <row r="4191" spans="2:4" x14ac:dyDescent="0.3">
      <c r="B4191" s="1"/>
      <c r="C4191" s="46"/>
      <c r="D4191" s="46"/>
    </row>
    <row r="4192" spans="2:4" x14ac:dyDescent="0.3">
      <c r="B4192" s="1"/>
      <c r="C4192" s="46"/>
      <c r="D4192" s="46"/>
    </row>
    <row r="4193" spans="2:4" x14ac:dyDescent="0.3">
      <c r="B4193" s="1"/>
      <c r="C4193" s="46"/>
      <c r="D4193" s="46"/>
    </row>
    <row r="4194" spans="2:4" x14ac:dyDescent="0.3">
      <c r="B4194" s="1"/>
      <c r="C4194" s="46"/>
      <c r="D4194" s="46"/>
    </row>
    <row r="4195" spans="2:4" x14ac:dyDescent="0.3">
      <c r="B4195" s="1"/>
      <c r="C4195" s="46"/>
      <c r="D4195" s="46"/>
    </row>
    <row r="4196" spans="2:4" x14ac:dyDescent="0.3">
      <c r="B4196" s="1"/>
      <c r="C4196" s="46"/>
      <c r="D4196" s="46"/>
    </row>
    <row r="4197" spans="2:4" x14ac:dyDescent="0.3">
      <c r="B4197" s="1"/>
      <c r="C4197" s="46"/>
      <c r="D4197" s="46"/>
    </row>
    <row r="4198" spans="2:4" x14ac:dyDescent="0.3">
      <c r="B4198" s="1"/>
      <c r="C4198" s="46"/>
      <c r="D4198" s="46"/>
    </row>
    <row r="4199" spans="2:4" x14ac:dyDescent="0.3">
      <c r="B4199" s="1"/>
      <c r="C4199" s="46"/>
      <c r="D4199" s="46"/>
    </row>
    <row r="4200" spans="2:4" x14ac:dyDescent="0.3">
      <c r="B4200" s="1"/>
      <c r="C4200" s="46"/>
      <c r="D4200" s="46"/>
    </row>
    <row r="4201" spans="2:4" x14ac:dyDescent="0.3">
      <c r="B4201" s="1"/>
      <c r="C4201" s="46"/>
      <c r="D4201" s="46"/>
    </row>
    <row r="4202" spans="2:4" x14ac:dyDescent="0.3">
      <c r="B4202" s="1"/>
      <c r="C4202" s="46"/>
      <c r="D4202" s="46"/>
    </row>
    <row r="4203" spans="2:4" x14ac:dyDescent="0.3">
      <c r="B4203" s="1"/>
      <c r="C4203" s="46"/>
      <c r="D4203" s="46"/>
    </row>
    <row r="4204" spans="2:4" x14ac:dyDescent="0.3">
      <c r="B4204" s="1"/>
      <c r="C4204" s="46"/>
      <c r="D4204" s="46"/>
    </row>
    <row r="4205" spans="2:4" x14ac:dyDescent="0.3">
      <c r="B4205" s="1"/>
      <c r="C4205" s="46"/>
      <c r="D4205" s="46"/>
    </row>
    <row r="4206" spans="2:4" x14ac:dyDescent="0.3">
      <c r="B4206" s="1"/>
      <c r="C4206" s="46"/>
      <c r="D4206" s="46"/>
    </row>
    <row r="4207" spans="2:4" x14ac:dyDescent="0.3">
      <c r="B4207" s="1"/>
      <c r="C4207" s="46"/>
      <c r="D4207" s="46"/>
    </row>
    <row r="4208" spans="2:4" x14ac:dyDescent="0.3">
      <c r="B4208" s="1"/>
      <c r="C4208" s="46"/>
      <c r="D4208" s="46"/>
    </row>
    <row r="4209" spans="2:4" x14ac:dyDescent="0.3">
      <c r="B4209" s="1"/>
      <c r="C4209" s="46"/>
      <c r="D4209" s="46"/>
    </row>
    <row r="4210" spans="2:4" x14ac:dyDescent="0.3">
      <c r="B4210" s="1"/>
      <c r="C4210" s="46"/>
      <c r="D4210" s="46"/>
    </row>
    <row r="4211" spans="2:4" x14ac:dyDescent="0.3">
      <c r="B4211" s="1"/>
      <c r="C4211" s="46"/>
      <c r="D4211" s="46"/>
    </row>
    <row r="4212" spans="2:4" x14ac:dyDescent="0.3">
      <c r="B4212" s="1"/>
      <c r="C4212" s="46"/>
      <c r="D4212" s="46"/>
    </row>
    <row r="4213" spans="2:4" x14ac:dyDescent="0.3">
      <c r="B4213" s="1"/>
      <c r="C4213" s="46"/>
      <c r="D4213" s="46"/>
    </row>
    <row r="4214" spans="2:4" x14ac:dyDescent="0.3">
      <c r="B4214" s="1"/>
      <c r="C4214" s="46"/>
      <c r="D4214" s="46"/>
    </row>
    <row r="4215" spans="2:4" x14ac:dyDescent="0.3">
      <c r="B4215" s="1"/>
      <c r="C4215" s="46"/>
      <c r="D4215" s="46"/>
    </row>
    <row r="4216" spans="2:4" x14ac:dyDescent="0.3">
      <c r="B4216" s="1"/>
      <c r="C4216" s="46"/>
      <c r="D4216" s="46"/>
    </row>
    <row r="4217" spans="2:4" x14ac:dyDescent="0.3">
      <c r="B4217" s="1"/>
      <c r="C4217" s="46"/>
      <c r="D4217" s="46"/>
    </row>
    <row r="4218" spans="2:4" x14ac:dyDescent="0.3">
      <c r="B4218" s="1"/>
      <c r="C4218" s="46"/>
      <c r="D4218" s="46"/>
    </row>
    <row r="4219" spans="2:4" x14ac:dyDescent="0.3">
      <c r="B4219" s="1"/>
      <c r="C4219" s="46"/>
      <c r="D4219" s="46"/>
    </row>
    <row r="4220" spans="2:4" x14ac:dyDescent="0.3">
      <c r="B4220" s="1"/>
      <c r="C4220" s="46"/>
      <c r="D4220" s="46"/>
    </row>
    <row r="4221" spans="2:4" x14ac:dyDescent="0.3">
      <c r="B4221" s="1"/>
      <c r="C4221" s="46"/>
      <c r="D4221" s="46"/>
    </row>
    <row r="4222" spans="2:4" x14ac:dyDescent="0.3">
      <c r="B4222" s="1"/>
      <c r="C4222" s="46"/>
      <c r="D4222" s="46"/>
    </row>
    <row r="4223" spans="2:4" x14ac:dyDescent="0.3">
      <c r="B4223" s="1"/>
      <c r="C4223" s="46"/>
      <c r="D4223" s="46"/>
    </row>
    <row r="4224" spans="2:4" x14ac:dyDescent="0.3">
      <c r="B4224" s="1"/>
      <c r="C4224" s="46"/>
      <c r="D4224" s="46"/>
    </row>
    <row r="4225" spans="2:4" x14ac:dyDescent="0.3">
      <c r="B4225" s="1"/>
      <c r="C4225" s="46"/>
      <c r="D4225" s="46"/>
    </row>
    <row r="4226" spans="2:4" x14ac:dyDescent="0.3">
      <c r="B4226" s="1"/>
      <c r="C4226" s="46"/>
      <c r="D4226" s="46"/>
    </row>
    <row r="4227" spans="2:4" x14ac:dyDescent="0.3">
      <c r="B4227" s="1"/>
      <c r="C4227" s="46"/>
      <c r="D4227" s="46"/>
    </row>
    <row r="4228" spans="2:4" x14ac:dyDescent="0.3">
      <c r="B4228" s="1"/>
      <c r="C4228" s="46"/>
      <c r="D4228" s="46"/>
    </row>
    <row r="4229" spans="2:4" x14ac:dyDescent="0.3">
      <c r="B4229" s="1"/>
      <c r="C4229" s="46"/>
      <c r="D4229" s="46"/>
    </row>
    <row r="4230" spans="2:4" x14ac:dyDescent="0.3">
      <c r="B4230" s="1"/>
      <c r="C4230" s="46"/>
      <c r="D4230" s="46"/>
    </row>
    <row r="4231" spans="2:4" x14ac:dyDescent="0.3">
      <c r="B4231" s="1"/>
      <c r="C4231" s="46"/>
      <c r="D4231" s="46"/>
    </row>
    <row r="4232" spans="2:4" x14ac:dyDescent="0.3">
      <c r="B4232" s="1"/>
      <c r="C4232" s="46"/>
      <c r="D4232" s="46"/>
    </row>
    <row r="4233" spans="2:4" x14ac:dyDescent="0.3">
      <c r="B4233" s="1"/>
      <c r="C4233" s="46"/>
      <c r="D4233" s="46"/>
    </row>
    <row r="4234" spans="2:4" x14ac:dyDescent="0.3">
      <c r="B4234" s="1"/>
      <c r="C4234" s="46"/>
      <c r="D4234" s="46"/>
    </row>
    <row r="4235" spans="2:4" x14ac:dyDescent="0.3">
      <c r="B4235" s="1"/>
      <c r="C4235" s="46"/>
      <c r="D4235" s="46"/>
    </row>
    <row r="4236" spans="2:4" x14ac:dyDescent="0.3">
      <c r="B4236" s="1"/>
      <c r="C4236" s="46"/>
      <c r="D4236" s="46"/>
    </row>
    <row r="4237" spans="2:4" x14ac:dyDescent="0.3">
      <c r="B4237" s="1"/>
      <c r="C4237" s="46"/>
      <c r="D4237" s="46"/>
    </row>
    <row r="4238" spans="2:4" x14ac:dyDescent="0.3">
      <c r="B4238" s="1"/>
      <c r="C4238" s="46"/>
      <c r="D4238" s="46"/>
    </row>
    <row r="4239" spans="2:4" x14ac:dyDescent="0.3">
      <c r="B4239" s="1"/>
      <c r="C4239" s="46"/>
      <c r="D4239" s="46"/>
    </row>
    <row r="4240" spans="2:4" x14ac:dyDescent="0.3">
      <c r="B4240" s="1"/>
      <c r="C4240" s="46"/>
      <c r="D4240" s="46"/>
    </row>
    <row r="4241" spans="2:4" x14ac:dyDescent="0.3">
      <c r="B4241" s="1"/>
      <c r="C4241" s="46"/>
      <c r="D4241" s="46"/>
    </row>
    <row r="4242" spans="2:4" x14ac:dyDescent="0.3">
      <c r="B4242" s="1"/>
      <c r="C4242" s="46"/>
      <c r="D4242" s="46"/>
    </row>
    <row r="4243" spans="2:4" x14ac:dyDescent="0.3">
      <c r="B4243" s="1"/>
      <c r="C4243" s="46"/>
      <c r="D4243" s="46"/>
    </row>
    <row r="4244" spans="2:4" x14ac:dyDescent="0.3">
      <c r="B4244" s="1"/>
      <c r="C4244" s="46"/>
      <c r="D4244" s="46"/>
    </row>
    <row r="4245" spans="2:4" x14ac:dyDescent="0.3">
      <c r="B4245" s="1"/>
      <c r="C4245" s="46"/>
      <c r="D4245" s="46"/>
    </row>
    <row r="4246" spans="2:4" x14ac:dyDescent="0.3">
      <c r="B4246" s="1"/>
      <c r="C4246" s="46"/>
      <c r="D4246" s="46"/>
    </row>
    <row r="4247" spans="2:4" x14ac:dyDescent="0.3">
      <c r="B4247" s="1"/>
      <c r="C4247" s="46"/>
      <c r="D4247" s="46"/>
    </row>
    <row r="4248" spans="2:4" x14ac:dyDescent="0.3">
      <c r="B4248" s="1"/>
      <c r="C4248" s="46"/>
      <c r="D4248" s="46"/>
    </row>
    <row r="4249" spans="2:4" x14ac:dyDescent="0.3">
      <c r="B4249" s="1"/>
      <c r="C4249" s="46"/>
      <c r="D4249" s="46"/>
    </row>
    <row r="4250" spans="2:4" x14ac:dyDescent="0.3">
      <c r="B4250" s="1"/>
      <c r="C4250" s="46"/>
      <c r="D4250" s="46"/>
    </row>
    <row r="4251" spans="2:4" x14ac:dyDescent="0.3">
      <c r="B4251" s="1"/>
      <c r="C4251" s="46"/>
      <c r="D4251" s="46"/>
    </row>
    <row r="4252" spans="2:4" x14ac:dyDescent="0.3">
      <c r="B4252" s="1"/>
      <c r="C4252" s="46"/>
      <c r="D4252" s="46"/>
    </row>
    <row r="4253" spans="2:4" x14ac:dyDescent="0.3">
      <c r="B4253" s="1"/>
      <c r="C4253" s="46"/>
      <c r="D4253" s="46"/>
    </row>
    <row r="4254" spans="2:4" x14ac:dyDescent="0.3">
      <c r="B4254" s="1"/>
      <c r="C4254" s="46"/>
      <c r="D4254" s="46"/>
    </row>
    <row r="4255" spans="2:4" x14ac:dyDescent="0.3">
      <c r="B4255" s="1"/>
      <c r="C4255" s="46"/>
      <c r="D4255" s="46"/>
    </row>
    <row r="4256" spans="2:4" x14ac:dyDescent="0.3">
      <c r="B4256" s="1"/>
      <c r="C4256" s="46"/>
      <c r="D4256" s="46"/>
    </row>
    <row r="4257" spans="2:4" x14ac:dyDescent="0.3">
      <c r="B4257" s="1"/>
      <c r="C4257" s="46"/>
      <c r="D4257" s="46"/>
    </row>
    <row r="4258" spans="2:4" x14ac:dyDescent="0.3">
      <c r="B4258" s="1"/>
      <c r="C4258" s="46"/>
      <c r="D4258" s="46"/>
    </row>
    <row r="4259" spans="2:4" x14ac:dyDescent="0.3">
      <c r="B4259" s="1"/>
      <c r="C4259" s="46"/>
      <c r="D4259" s="46"/>
    </row>
    <row r="4260" spans="2:4" x14ac:dyDescent="0.3">
      <c r="B4260" s="1"/>
      <c r="C4260" s="46"/>
      <c r="D4260" s="46"/>
    </row>
    <row r="4261" spans="2:4" x14ac:dyDescent="0.3">
      <c r="B4261" s="1"/>
      <c r="C4261" s="46"/>
      <c r="D4261" s="46"/>
    </row>
    <row r="4262" spans="2:4" x14ac:dyDescent="0.3">
      <c r="B4262" s="1"/>
      <c r="C4262" s="46"/>
      <c r="D4262" s="46"/>
    </row>
    <row r="4263" spans="2:4" x14ac:dyDescent="0.3">
      <c r="B4263" s="1"/>
      <c r="C4263" s="46"/>
      <c r="D4263" s="46"/>
    </row>
    <row r="4264" spans="2:4" x14ac:dyDescent="0.3">
      <c r="B4264" s="1"/>
      <c r="C4264" s="46"/>
      <c r="D4264" s="46"/>
    </row>
    <row r="4265" spans="2:4" x14ac:dyDescent="0.3">
      <c r="B4265" s="1"/>
      <c r="C4265" s="46"/>
      <c r="D4265" s="46"/>
    </row>
    <row r="4266" spans="2:4" x14ac:dyDescent="0.3">
      <c r="B4266" s="1"/>
      <c r="C4266" s="46"/>
      <c r="D4266" s="46"/>
    </row>
    <row r="4267" spans="2:4" x14ac:dyDescent="0.3">
      <c r="B4267" s="1"/>
      <c r="C4267" s="46"/>
      <c r="D4267" s="46"/>
    </row>
    <row r="4268" spans="2:4" x14ac:dyDescent="0.3">
      <c r="B4268" s="1"/>
      <c r="C4268" s="46"/>
      <c r="D4268" s="46"/>
    </row>
    <row r="4269" spans="2:4" x14ac:dyDescent="0.3">
      <c r="B4269" s="1"/>
      <c r="C4269" s="46"/>
      <c r="D4269" s="46"/>
    </row>
    <row r="4270" spans="2:4" x14ac:dyDescent="0.3">
      <c r="B4270" s="1"/>
      <c r="C4270" s="46"/>
      <c r="D4270" s="46"/>
    </row>
    <row r="4271" spans="2:4" x14ac:dyDescent="0.3">
      <c r="B4271" s="1"/>
      <c r="C4271" s="46"/>
      <c r="D4271" s="46"/>
    </row>
    <row r="4272" spans="2:4" x14ac:dyDescent="0.3">
      <c r="B4272" s="1"/>
      <c r="C4272" s="46"/>
      <c r="D4272" s="46"/>
    </row>
    <row r="4273" spans="2:4" x14ac:dyDescent="0.3">
      <c r="B4273" s="1"/>
      <c r="C4273" s="46"/>
      <c r="D4273" s="46"/>
    </row>
    <row r="4274" spans="2:4" x14ac:dyDescent="0.3">
      <c r="B4274" s="1"/>
      <c r="C4274" s="46"/>
      <c r="D4274" s="46"/>
    </row>
    <row r="4275" spans="2:4" x14ac:dyDescent="0.3">
      <c r="B4275" s="1"/>
      <c r="C4275" s="46"/>
      <c r="D4275" s="46"/>
    </row>
    <row r="4276" spans="2:4" x14ac:dyDescent="0.3">
      <c r="B4276" s="1"/>
      <c r="C4276" s="46"/>
      <c r="D4276" s="46"/>
    </row>
    <row r="4277" spans="2:4" x14ac:dyDescent="0.3">
      <c r="B4277" s="1"/>
      <c r="C4277" s="46"/>
      <c r="D4277" s="46"/>
    </row>
    <row r="4278" spans="2:4" x14ac:dyDescent="0.3">
      <c r="B4278" s="1"/>
      <c r="C4278" s="46"/>
      <c r="D4278" s="46"/>
    </row>
    <row r="4279" spans="2:4" x14ac:dyDescent="0.3">
      <c r="B4279" s="1"/>
      <c r="C4279" s="46"/>
      <c r="D4279" s="46"/>
    </row>
    <row r="4280" spans="2:4" x14ac:dyDescent="0.3">
      <c r="B4280" s="1"/>
      <c r="C4280" s="46"/>
      <c r="D4280" s="46"/>
    </row>
    <row r="4281" spans="2:4" x14ac:dyDescent="0.3">
      <c r="B4281" s="1"/>
      <c r="C4281" s="46"/>
      <c r="D4281" s="46"/>
    </row>
    <row r="4282" spans="2:4" x14ac:dyDescent="0.3">
      <c r="B4282" s="1"/>
      <c r="C4282" s="46"/>
      <c r="D4282" s="46"/>
    </row>
    <row r="4283" spans="2:4" x14ac:dyDescent="0.3">
      <c r="B4283" s="1"/>
      <c r="C4283" s="46"/>
      <c r="D4283" s="46"/>
    </row>
    <row r="4284" spans="2:4" x14ac:dyDescent="0.3">
      <c r="B4284" s="1"/>
      <c r="C4284" s="46"/>
      <c r="D4284" s="46"/>
    </row>
    <row r="4285" spans="2:4" x14ac:dyDescent="0.3">
      <c r="B4285" s="1"/>
      <c r="C4285" s="46"/>
      <c r="D4285" s="46"/>
    </row>
    <row r="4286" spans="2:4" x14ac:dyDescent="0.3">
      <c r="B4286" s="1"/>
      <c r="C4286" s="46"/>
      <c r="D4286" s="46"/>
    </row>
    <row r="4287" spans="2:4" x14ac:dyDescent="0.3">
      <c r="B4287" s="1"/>
      <c r="C4287" s="46"/>
      <c r="D4287" s="46"/>
    </row>
    <row r="4288" spans="2:4" x14ac:dyDescent="0.3">
      <c r="B4288" s="1"/>
      <c r="C4288" s="46"/>
      <c r="D4288" s="46"/>
    </row>
    <row r="4289" spans="2:4" x14ac:dyDescent="0.3">
      <c r="B4289" s="1"/>
      <c r="C4289" s="46"/>
      <c r="D4289" s="46"/>
    </row>
    <row r="4290" spans="2:4" x14ac:dyDescent="0.3">
      <c r="B4290" s="1"/>
      <c r="C4290" s="46"/>
      <c r="D4290" s="46"/>
    </row>
    <row r="4291" spans="2:4" x14ac:dyDescent="0.3">
      <c r="B4291" s="1"/>
      <c r="C4291" s="46"/>
      <c r="D4291" s="46"/>
    </row>
    <row r="4292" spans="2:4" x14ac:dyDescent="0.3">
      <c r="B4292" s="1"/>
      <c r="C4292" s="46"/>
      <c r="D4292" s="46"/>
    </row>
    <row r="4293" spans="2:4" x14ac:dyDescent="0.3">
      <c r="B4293" s="1"/>
      <c r="C4293" s="46"/>
      <c r="D4293" s="46"/>
    </row>
    <row r="4294" spans="2:4" x14ac:dyDescent="0.3">
      <c r="B4294" s="1"/>
      <c r="C4294" s="46"/>
      <c r="D4294" s="46"/>
    </row>
    <row r="4295" spans="2:4" x14ac:dyDescent="0.3">
      <c r="B4295" s="1"/>
      <c r="C4295" s="46"/>
      <c r="D4295" s="46"/>
    </row>
    <row r="4296" spans="2:4" x14ac:dyDescent="0.3">
      <c r="B4296" s="1"/>
      <c r="C4296" s="46"/>
      <c r="D4296" s="46"/>
    </row>
    <row r="4297" spans="2:4" x14ac:dyDescent="0.3">
      <c r="B4297" s="1"/>
      <c r="C4297" s="46"/>
      <c r="D4297" s="46"/>
    </row>
    <row r="4298" spans="2:4" x14ac:dyDescent="0.3">
      <c r="B4298" s="1"/>
      <c r="C4298" s="46"/>
      <c r="D4298" s="46"/>
    </row>
    <row r="4299" spans="2:4" x14ac:dyDescent="0.3">
      <c r="B4299" s="1"/>
      <c r="C4299" s="46"/>
      <c r="D4299" s="46"/>
    </row>
    <row r="4300" spans="2:4" x14ac:dyDescent="0.3">
      <c r="B4300" s="1"/>
      <c r="C4300" s="46"/>
      <c r="D4300" s="46"/>
    </row>
    <row r="4301" spans="2:4" x14ac:dyDescent="0.3">
      <c r="B4301" s="1"/>
      <c r="C4301" s="46"/>
      <c r="D4301" s="46"/>
    </row>
    <row r="4302" spans="2:4" x14ac:dyDescent="0.3">
      <c r="B4302" s="1"/>
      <c r="C4302" s="46"/>
      <c r="D4302" s="46"/>
    </row>
    <row r="4303" spans="2:4" x14ac:dyDescent="0.3">
      <c r="B4303" s="1"/>
      <c r="C4303" s="46"/>
      <c r="D4303" s="46"/>
    </row>
    <row r="4304" spans="2:4" x14ac:dyDescent="0.3">
      <c r="B4304" s="1"/>
      <c r="C4304" s="46"/>
      <c r="D4304" s="46"/>
    </row>
    <row r="4305" spans="2:4" x14ac:dyDescent="0.3">
      <c r="B4305" s="1"/>
      <c r="C4305" s="46"/>
      <c r="D4305" s="46"/>
    </row>
    <row r="4306" spans="2:4" x14ac:dyDescent="0.3">
      <c r="B4306" s="1"/>
      <c r="C4306" s="46"/>
      <c r="D4306" s="46"/>
    </row>
    <row r="4307" spans="2:4" x14ac:dyDescent="0.3">
      <c r="B4307" s="1"/>
      <c r="C4307" s="46"/>
      <c r="D4307" s="46"/>
    </row>
    <row r="4308" spans="2:4" x14ac:dyDescent="0.3">
      <c r="B4308" s="1"/>
      <c r="C4308" s="46"/>
      <c r="D4308" s="46"/>
    </row>
    <row r="4309" spans="2:4" x14ac:dyDescent="0.3">
      <c r="B4309" s="1"/>
      <c r="C4309" s="46"/>
      <c r="D4309" s="46"/>
    </row>
    <row r="4310" spans="2:4" x14ac:dyDescent="0.3">
      <c r="B4310" s="1"/>
      <c r="C4310" s="46"/>
      <c r="D4310" s="46"/>
    </row>
    <row r="4311" spans="2:4" x14ac:dyDescent="0.3">
      <c r="B4311" s="1"/>
      <c r="C4311" s="46"/>
      <c r="D4311" s="46"/>
    </row>
    <row r="4312" spans="2:4" x14ac:dyDescent="0.3">
      <c r="B4312" s="1"/>
      <c r="C4312" s="46"/>
      <c r="D4312" s="46"/>
    </row>
    <row r="4313" spans="2:4" x14ac:dyDescent="0.3">
      <c r="B4313" s="1"/>
      <c r="C4313" s="46"/>
      <c r="D4313" s="46"/>
    </row>
    <row r="4314" spans="2:4" x14ac:dyDescent="0.3">
      <c r="B4314" s="1"/>
      <c r="C4314" s="46"/>
      <c r="D4314" s="46"/>
    </row>
    <row r="4315" spans="2:4" x14ac:dyDescent="0.3">
      <c r="B4315" s="1"/>
      <c r="C4315" s="46"/>
      <c r="D4315" s="46"/>
    </row>
    <row r="4316" spans="2:4" x14ac:dyDescent="0.3">
      <c r="B4316" s="1"/>
      <c r="C4316" s="46"/>
      <c r="D4316" s="46"/>
    </row>
    <row r="4317" spans="2:4" x14ac:dyDescent="0.3">
      <c r="B4317" s="1"/>
      <c r="C4317" s="46"/>
      <c r="D4317" s="46"/>
    </row>
    <row r="4318" spans="2:4" x14ac:dyDescent="0.3">
      <c r="B4318" s="1"/>
      <c r="C4318" s="46"/>
      <c r="D4318" s="46"/>
    </row>
    <row r="4319" spans="2:4" x14ac:dyDescent="0.3">
      <c r="B4319" s="1"/>
      <c r="C4319" s="46"/>
      <c r="D4319" s="46"/>
    </row>
    <row r="4320" spans="2:4" x14ac:dyDescent="0.3">
      <c r="B4320" s="1"/>
      <c r="C4320" s="46"/>
      <c r="D4320" s="46"/>
    </row>
    <row r="4321" spans="2:4" x14ac:dyDescent="0.3">
      <c r="B4321" s="1"/>
      <c r="C4321" s="46"/>
      <c r="D4321" s="46"/>
    </row>
    <row r="4322" spans="2:4" x14ac:dyDescent="0.3">
      <c r="B4322" s="1"/>
      <c r="C4322" s="46"/>
      <c r="D4322" s="46"/>
    </row>
    <row r="4323" spans="2:4" x14ac:dyDescent="0.3">
      <c r="B4323" s="1"/>
      <c r="C4323" s="46"/>
      <c r="D4323" s="46"/>
    </row>
    <row r="4324" spans="2:4" x14ac:dyDescent="0.3">
      <c r="B4324" s="1"/>
      <c r="C4324" s="46"/>
      <c r="D4324" s="46"/>
    </row>
    <row r="4325" spans="2:4" x14ac:dyDescent="0.3">
      <c r="B4325" s="1"/>
      <c r="C4325" s="46"/>
      <c r="D4325" s="46"/>
    </row>
    <row r="4326" spans="2:4" x14ac:dyDescent="0.3">
      <c r="B4326" s="1"/>
      <c r="C4326" s="46"/>
      <c r="D4326" s="46"/>
    </row>
    <row r="4327" spans="2:4" x14ac:dyDescent="0.3">
      <c r="B4327" s="1"/>
      <c r="C4327" s="46"/>
      <c r="D4327" s="46"/>
    </row>
    <row r="4328" spans="2:4" x14ac:dyDescent="0.3">
      <c r="B4328" s="1"/>
      <c r="C4328" s="46"/>
      <c r="D4328" s="46"/>
    </row>
    <row r="4329" spans="2:4" x14ac:dyDescent="0.3">
      <c r="B4329" s="1"/>
      <c r="C4329" s="46"/>
      <c r="D4329" s="46"/>
    </row>
    <row r="4330" spans="2:4" x14ac:dyDescent="0.3">
      <c r="B4330" s="1"/>
      <c r="C4330" s="46"/>
      <c r="D4330" s="46"/>
    </row>
    <row r="4331" spans="2:4" x14ac:dyDescent="0.3">
      <c r="B4331" s="1"/>
      <c r="C4331" s="46"/>
      <c r="D4331" s="46"/>
    </row>
    <row r="4332" spans="2:4" x14ac:dyDescent="0.3">
      <c r="B4332" s="1"/>
      <c r="C4332" s="46"/>
      <c r="D4332" s="46"/>
    </row>
    <row r="4333" spans="2:4" x14ac:dyDescent="0.3">
      <c r="B4333" s="1"/>
      <c r="C4333" s="46"/>
      <c r="D4333" s="46"/>
    </row>
    <row r="4334" spans="2:4" x14ac:dyDescent="0.3">
      <c r="B4334" s="1"/>
      <c r="C4334" s="46"/>
      <c r="D4334" s="46"/>
    </row>
    <row r="4335" spans="2:4" x14ac:dyDescent="0.3">
      <c r="B4335" s="1"/>
      <c r="C4335" s="46"/>
      <c r="D4335" s="46"/>
    </row>
    <row r="4336" spans="2:4" x14ac:dyDescent="0.3">
      <c r="B4336" s="1"/>
      <c r="C4336" s="46"/>
      <c r="D4336" s="46"/>
    </row>
    <row r="4337" spans="2:4" x14ac:dyDescent="0.3">
      <c r="B4337" s="1"/>
      <c r="C4337" s="46"/>
      <c r="D4337" s="46"/>
    </row>
    <row r="4338" spans="2:4" x14ac:dyDescent="0.3">
      <c r="B4338" s="1"/>
      <c r="C4338" s="46"/>
      <c r="D4338" s="46"/>
    </row>
    <row r="4339" spans="2:4" x14ac:dyDescent="0.3">
      <c r="B4339" s="1"/>
      <c r="C4339" s="46"/>
      <c r="D4339" s="46"/>
    </row>
    <row r="4340" spans="2:4" x14ac:dyDescent="0.3">
      <c r="B4340" s="1"/>
      <c r="C4340" s="46"/>
      <c r="D4340" s="46"/>
    </row>
    <row r="4341" spans="2:4" x14ac:dyDescent="0.3">
      <c r="B4341" s="1"/>
      <c r="C4341" s="46"/>
      <c r="D4341" s="46"/>
    </row>
    <row r="4342" spans="2:4" x14ac:dyDescent="0.3">
      <c r="B4342" s="1"/>
      <c r="C4342" s="46"/>
      <c r="D4342" s="46"/>
    </row>
    <row r="4343" spans="2:4" x14ac:dyDescent="0.3">
      <c r="B4343" s="1"/>
      <c r="C4343" s="46"/>
      <c r="D4343" s="46"/>
    </row>
    <row r="4344" spans="2:4" x14ac:dyDescent="0.3">
      <c r="B4344" s="1"/>
      <c r="C4344" s="46"/>
      <c r="D4344" s="46"/>
    </row>
    <row r="4345" spans="2:4" x14ac:dyDescent="0.3">
      <c r="B4345" s="1"/>
      <c r="C4345" s="46"/>
      <c r="D4345" s="46"/>
    </row>
    <row r="4346" spans="2:4" x14ac:dyDescent="0.3">
      <c r="B4346" s="1"/>
      <c r="C4346" s="46"/>
      <c r="D4346" s="46"/>
    </row>
    <row r="4347" spans="2:4" x14ac:dyDescent="0.3">
      <c r="B4347" s="1"/>
      <c r="C4347" s="46"/>
      <c r="D4347" s="46"/>
    </row>
    <row r="4348" spans="2:4" x14ac:dyDescent="0.3">
      <c r="B4348" s="1"/>
      <c r="C4348" s="46"/>
      <c r="D4348" s="46"/>
    </row>
    <row r="4349" spans="2:4" x14ac:dyDescent="0.3">
      <c r="B4349" s="1"/>
      <c r="C4349" s="46"/>
      <c r="D4349" s="46"/>
    </row>
    <row r="4350" spans="2:4" x14ac:dyDescent="0.3">
      <c r="B4350" s="1"/>
      <c r="C4350" s="46"/>
      <c r="D4350" s="46"/>
    </row>
    <row r="4351" spans="2:4" x14ac:dyDescent="0.3">
      <c r="B4351" s="1"/>
      <c r="C4351" s="46"/>
      <c r="D4351" s="46"/>
    </row>
    <row r="4352" spans="2:4" x14ac:dyDescent="0.3">
      <c r="B4352" s="1"/>
      <c r="C4352" s="46"/>
      <c r="D4352" s="46"/>
    </row>
    <row r="4353" spans="2:4" x14ac:dyDescent="0.3">
      <c r="B4353" s="1"/>
      <c r="C4353" s="46"/>
      <c r="D4353" s="46"/>
    </row>
    <row r="4354" spans="2:4" x14ac:dyDescent="0.3">
      <c r="B4354" s="1"/>
      <c r="C4354" s="46"/>
      <c r="D4354" s="46"/>
    </row>
    <row r="4355" spans="2:4" x14ac:dyDescent="0.3">
      <c r="B4355" s="1"/>
      <c r="C4355" s="46"/>
      <c r="D4355" s="46"/>
    </row>
    <row r="4356" spans="2:4" x14ac:dyDescent="0.3">
      <c r="B4356" s="1"/>
      <c r="C4356" s="46"/>
      <c r="D4356" s="46"/>
    </row>
    <row r="4357" spans="2:4" x14ac:dyDescent="0.3">
      <c r="B4357" s="1"/>
      <c r="C4357" s="46"/>
      <c r="D4357" s="46"/>
    </row>
    <row r="4358" spans="2:4" x14ac:dyDescent="0.3">
      <c r="B4358" s="1"/>
      <c r="C4358" s="46"/>
      <c r="D4358" s="46"/>
    </row>
    <row r="4359" spans="2:4" x14ac:dyDescent="0.3">
      <c r="B4359" s="1"/>
      <c r="C4359" s="46"/>
      <c r="D4359" s="46"/>
    </row>
    <row r="4360" spans="2:4" x14ac:dyDescent="0.3">
      <c r="B4360" s="1"/>
      <c r="C4360" s="46"/>
      <c r="D4360" s="46"/>
    </row>
    <row r="4361" spans="2:4" x14ac:dyDescent="0.3">
      <c r="B4361" s="1"/>
      <c r="C4361" s="46"/>
      <c r="D4361" s="46"/>
    </row>
    <row r="4362" spans="2:4" x14ac:dyDescent="0.3">
      <c r="B4362" s="1"/>
      <c r="C4362" s="46"/>
      <c r="D4362" s="46"/>
    </row>
    <row r="4363" spans="2:4" x14ac:dyDescent="0.3">
      <c r="B4363" s="1"/>
      <c r="C4363" s="46"/>
      <c r="D4363" s="46"/>
    </row>
    <row r="4364" spans="2:4" x14ac:dyDescent="0.3">
      <c r="B4364" s="1"/>
      <c r="C4364" s="46"/>
      <c r="D4364" s="46"/>
    </row>
    <row r="4365" spans="2:4" x14ac:dyDescent="0.3">
      <c r="B4365" s="1"/>
      <c r="C4365" s="46"/>
      <c r="D4365" s="46"/>
    </row>
    <row r="4366" spans="2:4" x14ac:dyDescent="0.3">
      <c r="B4366" s="1"/>
      <c r="C4366" s="46"/>
      <c r="D4366" s="46"/>
    </row>
    <row r="4367" spans="2:4" x14ac:dyDescent="0.3">
      <c r="B4367" s="1"/>
      <c r="C4367" s="46"/>
      <c r="D4367" s="46"/>
    </row>
    <row r="4368" spans="2:4" x14ac:dyDescent="0.3">
      <c r="B4368" s="1"/>
      <c r="C4368" s="46"/>
      <c r="D4368" s="46"/>
    </row>
    <row r="4369" spans="2:4" x14ac:dyDescent="0.3">
      <c r="B4369" s="1"/>
      <c r="C4369" s="46"/>
      <c r="D4369" s="46"/>
    </row>
    <row r="4370" spans="2:4" x14ac:dyDescent="0.3">
      <c r="B4370" s="1"/>
      <c r="C4370" s="46"/>
      <c r="D4370" s="46"/>
    </row>
    <row r="4371" spans="2:4" x14ac:dyDescent="0.3">
      <c r="B4371" s="1"/>
      <c r="C4371" s="46"/>
      <c r="D4371" s="46"/>
    </row>
    <row r="4372" spans="2:4" x14ac:dyDescent="0.3">
      <c r="B4372" s="1"/>
      <c r="C4372" s="46"/>
      <c r="D4372" s="46"/>
    </row>
    <row r="4373" spans="2:4" x14ac:dyDescent="0.3">
      <c r="B4373" s="1"/>
      <c r="C4373" s="46"/>
      <c r="D4373" s="46"/>
    </row>
    <row r="4374" spans="2:4" x14ac:dyDescent="0.3">
      <c r="B4374" s="1"/>
      <c r="C4374" s="46"/>
      <c r="D4374" s="46"/>
    </row>
    <row r="4375" spans="2:4" x14ac:dyDescent="0.3">
      <c r="B4375" s="1"/>
      <c r="C4375" s="46"/>
      <c r="D4375" s="46"/>
    </row>
    <row r="4376" spans="2:4" x14ac:dyDescent="0.3">
      <c r="B4376" s="1"/>
      <c r="C4376" s="46"/>
      <c r="D4376" s="46"/>
    </row>
    <row r="4377" spans="2:4" x14ac:dyDescent="0.3">
      <c r="B4377" s="1"/>
      <c r="C4377" s="46"/>
      <c r="D4377" s="46"/>
    </row>
    <row r="4378" spans="2:4" x14ac:dyDescent="0.3">
      <c r="B4378" s="1"/>
      <c r="C4378" s="46"/>
      <c r="D4378" s="46"/>
    </row>
    <row r="4379" spans="2:4" x14ac:dyDescent="0.3">
      <c r="B4379" s="1"/>
      <c r="C4379" s="46"/>
      <c r="D4379" s="46"/>
    </row>
    <row r="4380" spans="2:4" x14ac:dyDescent="0.3">
      <c r="B4380" s="1"/>
      <c r="C4380" s="46"/>
      <c r="D4380" s="46"/>
    </row>
    <row r="4381" spans="2:4" x14ac:dyDescent="0.3">
      <c r="B4381" s="1"/>
      <c r="C4381" s="46"/>
      <c r="D4381" s="46"/>
    </row>
    <row r="4382" spans="2:4" x14ac:dyDescent="0.3">
      <c r="B4382" s="1"/>
      <c r="C4382" s="46"/>
      <c r="D4382" s="46"/>
    </row>
    <row r="4383" spans="2:4" x14ac:dyDescent="0.3">
      <c r="B4383" s="1"/>
      <c r="C4383" s="46"/>
      <c r="D4383" s="46"/>
    </row>
    <row r="4384" spans="2:4" x14ac:dyDescent="0.3">
      <c r="B4384" s="1"/>
      <c r="C4384" s="46"/>
      <c r="D4384" s="4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시뮬레이션</vt:lpstr>
      <vt:lpstr>Sheet1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Sungjong Yang (양성종)</cp:lastModifiedBy>
  <dcterms:created xsi:type="dcterms:W3CDTF">2022-06-07T08:04:33Z</dcterms:created>
  <dcterms:modified xsi:type="dcterms:W3CDTF">2022-10-17T07:12:11Z</dcterms:modified>
</cp:coreProperties>
</file>